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8"/>
  <workbookPr filterPrivacy="1"/>
  <xr:revisionPtr revIDLastSave="0" documentId="8_{B36B6B82-7A97-B043-A1BE-959A1F328D91}" xr6:coauthVersionLast="47" xr6:coauthVersionMax="47" xr10:uidLastSave="{00000000-0000-0000-0000-000000000000}"/>
  <bookViews>
    <workbookView xWindow="0" yWindow="760" windowWidth="30240" windowHeight="17100" xr2:uid="{00000000-000D-0000-FFFF-FFFF00000000}"/>
  </bookViews>
  <sheets>
    <sheet name="1. campaign" sheetId="1" r:id="rId1"/>
    <sheet name="2. line item" sheetId="2" r:id="rId2"/>
    <sheet name="3. date" sheetId="3" r:id="rId3"/>
    <sheet name="4. creative" sheetId="4" r:id="rId4"/>
    <sheet name="5. publisher" sheetId="5" r:id="rId5"/>
    <sheet name="6. city" sheetId="6" r:id="rId6"/>
    <sheet name="7. screen" sheetId="7" r:id="rId7"/>
    <sheet name="8. category" sheetId="8" r:id="rId8"/>
    <sheet name="9. dma" sheetId="9" r:id="rId9"/>
    <sheet name="10. screen" sheetId="10" r:id="rId10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899" i="10" l="1"/>
  <c r="K6899" i="10"/>
  <c r="J6899" i="10"/>
  <c r="I6899" i="10"/>
  <c r="H6899" i="10"/>
  <c r="G6899" i="10"/>
  <c r="F6899" i="10"/>
  <c r="E6899" i="10"/>
  <c r="J175" i="9"/>
  <c r="I175" i="9"/>
  <c r="H175" i="9"/>
  <c r="G175" i="9"/>
  <c r="F175" i="9"/>
  <c r="E175" i="9"/>
  <c r="D175" i="9"/>
  <c r="C175" i="9"/>
  <c r="K8" i="8"/>
  <c r="J8" i="8"/>
  <c r="I8" i="8"/>
  <c r="H8" i="8"/>
  <c r="G8" i="8"/>
  <c r="F8" i="8"/>
  <c r="E8" i="8"/>
  <c r="D8" i="8"/>
  <c r="L6899" i="7"/>
  <c r="K6899" i="7"/>
  <c r="J6899" i="7"/>
  <c r="I6899" i="7"/>
  <c r="H6899" i="7"/>
  <c r="G6899" i="7"/>
  <c r="F6899" i="7"/>
  <c r="E6899" i="7"/>
  <c r="J861" i="6"/>
  <c r="I861" i="6"/>
  <c r="H861" i="6"/>
  <c r="G861" i="6"/>
  <c r="F861" i="6"/>
  <c r="E861" i="6"/>
  <c r="D861" i="6"/>
  <c r="C861" i="6"/>
  <c r="J21" i="5"/>
  <c r="I21" i="5"/>
  <c r="H21" i="5"/>
  <c r="G21" i="5"/>
  <c r="F21" i="5"/>
  <c r="E21" i="5"/>
  <c r="D21" i="5"/>
  <c r="C21" i="5"/>
  <c r="J9" i="4"/>
  <c r="I9" i="4"/>
  <c r="H9" i="4"/>
  <c r="G9" i="4"/>
  <c r="F9" i="4"/>
  <c r="E9" i="4"/>
  <c r="D9" i="4"/>
  <c r="C9" i="4"/>
  <c r="J61" i="3"/>
  <c r="I61" i="3"/>
  <c r="H61" i="3"/>
  <c r="G61" i="3"/>
  <c r="F61" i="3"/>
  <c r="E61" i="3"/>
  <c r="D61" i="3"/>
  <c r="C61" i="3"/>
  <c r="J8" i="2"/>
  <c r="I8" i="2"/>
  <c r="H8" i="2"/>
  <c r="G8" i="2"/>
  <c r="F8" i="2"/>
  <c r="E8" i="2"/>
  <c r="D8" i="2"/>
  <c r="C8" i="2"/>
  <c r="K6" i="1"/>
  <c r="J6" i="1"/>
  <c r="I6" i="1"/>
  <c r="H6" i="1"/>
  <c r="G6" i="1"/>
  <c r="F6" i="1"/>
  <c r="E6" i="1"/>
  <c r="D6" i="1"/>
</calcChain>
</file>

<file path=xl/sharedStrings.xml><?xml version="1.0" encoding="utf-8"?>
<sst xmlns="http://schemas.openxmlformats.org/spreadsheetml/2006/main" count="42583" uniqueCount="16796">
  <si>
    <t>Campaign ID</t>
  </si>
  <si>
    <t>Campaign</t>
  </si>
  <si>
    <t>Impressions</t>
  </si>
  <si>
    <t>Playouts</t>
  </si>
  <si>
    <t>Imp. / Playout</t>
  </si>
  <si>
    <t>Media CPM</t>
  </si>
  <si>
    <t>Total CPM</t>
  </si>
  <si>
    <t>Media costs</t>
  </si>
  <si>
    <t>Invoice amount</t>
  </si>
  <si>
    <t>Total spend</t>
  </si>
  <si>
    <t>983bOg</t>
  </si>
  <si>
    <t>Salt XC_Ethos Pet_Natural Balance Dog_US_Flight 1 Apr-May'25 - OR-006OH00000MlquXYAR</t>
  </si>
  <si>
    <t>Total</t>
  </si>
  <si>
    <t>Line item</t>
  </si>
  <si>
    <t>MT: Bozeman Billboard @ 12-mi</t>
  </si>
  <si>
    <t xml:space="preserve">CA, FL, NY, IL, TX: Outdoor | Demo | POI 0.5 mi Pet Stores, 8am-8pm </t>
  </si>
  <si>
    <t>US: Outdoor | POI 1-mi Pet Stores, 8am-8pm</t>
  </si>
  <si>
    <t>Date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</si>
  <si>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</si>
  <si>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</si>
  <si>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</si>
  <si>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</si>
  <si>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</si>
  <si>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</si>
  <si>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</si>
  <si>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</si>
  <si>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</si>
  <si>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</si>
  <si>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</si>
  <si>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</si>
  <si>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</si>
  <si>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</si>
  <si>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</si>
  <si>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</si>
  <si>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</si>
  <si>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</si>
  <si>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</si>
  <si>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</si>
  <si>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</si>
  <si>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</si>
  <si>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</si>
  <si>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</si>
  <si>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</si>
  <si>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</si>
  <si>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</si>
  <si>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</si>
  <si>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</si>
  <si>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</si>
  <si>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</si>
  <si>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</si>
  <si>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</si>
  <si>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</si>
  <si>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</si>
  <si>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</si>
  <si>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05/27/2025</t>
  </si>
  <si>
    <t>05/28/2025</t>
  </si>
  <si>
    <t>05/29/2025</t>
  </si>
  <si>
    <t>05/30/2025</t>
  </si>
  <si>
    <t>05/31/2025</t>
  </si>
  <si>
    <t>06/01/2025</t>
  </si>
  <si>
    <t>06/02/2025</t>
  </si>
  <si>
    <t>06/03/2025</t>
  </si>
  <si>
    <t>06/04/2025</t>
  </si>
  <si>
    <t>06/05/2025</t>
  </si>
  <si>
    <t>06/06/2025</t>
  </si>
  <si>
    <t>06/07/2025</t>
  </si>
  <si>
    <t>06/08/2025</t>
  </si>
  <si>
    <t>06/09/2025</t>
  </si>
  <si>
    <t>06/10/2025</t>
  </si>
  <si>
    <t>06/11/2025</t>
  </si>
  <si>
    <t>06/12/2025</t>
  </si>
  <si>
    <t>06/13/2025</t>
  </si>
  <si>
    <t>06/14/2025</t>
  </si>
  <si>
    <t>06/15/2025</t>
  </si>
  <si>
    <t>Creative</t>
  </si>
  <si>
    <t>Ethos Pet Brands US S1 creatives</t>
  </si>
  <si>
    <t>Ethos Pet Brands US S2 creatives</t>
  </si>
  <si>
    <t>Ethos US S1 Outfront</t>
  </si>
  <si>
    <t>Ethos US S2 Outfront</t>
  </si>
  <si>
    <t>Publisher</t>
  </si>
  <si>
    <t>Branded Cities</t>
  </si>
  <si>
    <t>Lamar Outdoor</t>
  </si>
  <si>
    <t>Intersection</t>
  </si>
  <si>
    <t>Clear Channel Outdoor</t>
  </si>
  <si>
    <t>JCDecaux US</t>
  </si>
  <si>
    <t>Adams Outdoor</t>
  </si>
  <si>
    <t>New Tradition</t>
  </si>
  <si>
    <t>Outfront</t>
  </si>
  <si>
    <t>Adkom</t>
  </si>
  <si>
    <t>Volta Media, A Shell Brand</t>
  </si>
  <si>
    <t>Pacific Outdoor Advertising</t>
  </si>
  <si>
    <t>WOW Media</t>
  </si>
  <si>
    <t>Orange Barrel Media</t>
  </si>
  <si>
    <t>Liquid Group</t>
  </si>
  <si>
    <t>Corner Media</t>
  </si>
  <si>
    <t>The Great Outdoor</t>
  </si>
  <si>
    <t>City</t>
  </si>
  <si>
    <t>Abilene</t>
  </si>
  <si>
    <t>Acca</t>
  </si>
  <si>
    <t>Acworth</t>
  </si>
  <si>
    <t>Adams Crossroads</t>
  </si>
  <si>
    <t>Addison</t>
  </si>
  <si>
    <t>Aiken</t>
  </si>
  <si>
    <t>Alameda</t>
  </si>
  <si>
    <t>Albany</t>
  </si>
  <si>
    <t>Albuquerque</t>
  </si>
  <si>
    <t>Alexandria</t>
  </si>
  <si>
    <t>Alhambra</t>
  </si>
  <si>
    <t>Allegheny Township</t>
  </si>
  <si>
    <t>Allen Park</t>
  </si>
  <si>
    <t>Allen Township</t>
  </si>
  <si>
    <t>Allentown</t>
  </si>
  <si>
    <t>Alpharetta</t>
  </si>
  <si>
    <t>Alsip</t>
  </si>
  <si>
    <t>Alton</t>
  </si>
  <si>
    <t>Amarillo</t>
  </si>
  <si>
    <t>Anderson</t>
  </si>
  <si>
    <t>Antioch</t>
  </si>
  <si>
    <t>Apopka</t>
  </si>
  <si>
    <t>Appleton</t>
  </si>
  <si>
    <t>Arlington</t>
  </si>
  <si>
    <t>Arlington Heights</t>
  </si>
  <si>
    <t>Arvada</t>
  </si>
  <si>
    <t>Asheville</t>
  </si>
  <si>
    <t>Ashwaubenon</t>
  </si>
  <si>
    <t>Athens</t>
  </si>
  <si>
    <t>Athens-Clarke County Unified Government</t>
  </si>
  <si>
    <t>Atlanta</t>
  </si>
  <si>
    <t>Auburn</t>
  </si>
  <si>
    <t>Augusta</t>
  </si>
  <si>
    <t>Austin</t>
  </si>
  <si>
    <t>Austintown</t>
  </si>
  <si>
    <t>Aventura</t>
  </si>
  <si>
    <t>Avondale</t>
  </si>
  <si>
    <t>Azalea Park</t>
  </si>
  <si>
    <t>Bakersfield</t>
  </si>
  <si>
    <t>Baltimore</t>
  </si>
  <si>
    <t>Barboursville</t>
  </si>
  <si>
    <t>Batesville</t>
  </si>
  <si>
    <t>Baton Rouge</t>
  </si>
  <si>
    <t>Battle Creek</t>
  </si>
  <si>
    <t>Bay City</t>
  </si>
  <si>
    <t>Bayonne</t>
  </si>
  <si>
    <t>Baytown</t>
  </si>
  <si>
    <t>Beaumont</t>
  </si>
  <si>
    <t>Beaver Dam</t>
  </si>
  <si>
    <t>Beaverton</t>
  </si>
  <si>
    <t>Beckley</t>
  </si>
  <si>
    <t>Bell Gardens</t>
  </si>
  <si>
    <t>Belleville</t>
  </si>
  <si>
    <t>Bellevue</t>
  </si>
  <si>
    <t>Belton</t>
  </si>
  <si>
    <t>Belville</t>
  </si>
  <si>
    <t>Bensalem Township</t>
  </si>
  <si>
    <t>Bentonville</t>
  </si>
  <si>
    <t>Berlin</t>
  </si>
  <si>
    <t>Berlin Township</t>
  </si>
  <si>
    <t>Bessemer</t>
  </si>
  <si>
    <t>Bethlehem</t>
  </si>
  <si>
    <t>Bettendorf</t>
  </si>
  <si>
    <t>Billings</t>
  </si>
  <si>
    <t>Birmingham</t>
  </si>
  <si>
    <t>Bismarck</t>
  </si>
  <si>
    <t>Blair Township</t>
  </si>
  <si>
    <t>Bloomingdale</t>
  </si>
  <si>
    <t>Bloomington</t>
  </si>
  <si>
    <t>Blue Springs</t>
  </si>
  <si>
    <t>Bluffton</t>
  </si>
  <si>
    <t>Boardman</t>
  </si>
  <si>
    <t>Boise</t>
  </si>
  <si>
    <t>Bolingbrook</t>
  </si>
  <si>
    <t>Bon Air</t>
  </si>
  <si>
    <t>Bossier City</t>
  </si>
  <si>
    <t>Boston</t>
  </si>
  <si>
    <t>Bowling Green</t>
  </si>
  <si>
    <t>Boynton Beach</t>
  </si>
  <si>
    <t>Brandon</t>
  </si>
  <si>
    <t>Brenham</t>
  </si>
  <si>
    <t>Brent</t>
  </si>
  <si>
    <t>Bridgeport</t>
  </si>
  <si>
    <t>Bridgeton</t>
  </si>
  <si>
    <t>Bridgewater Township</t>
  </si>
  <si>
    <t>Bristol</t>
  </si>
  <si>
    <t>Brockton</t>
  </si>
  <si>
    <t>Broken Arrow</t>
  </si>
  <si>
    <t>Brookhaven</t>
  </si>
  <si>
    <t>Brookside</t>
  </si>
  <si>
    <t>Brownsville</t>
  </si>
  <si>
    <t>Brownwood</t>
  </si>
  <si>
    <t>Brunswick</t>
  </si>
  <si>
    <t>Buena Park</t>
  </si>
  <si>
    <t>Buffalo</t>
  </si>
  <si>
    <t>Buford</t>
  </si>
  <si>
    <t>Bullhead City</t>
  </si>
  <si>
    <t>Burleson</t>
  </si>
  <si>
    <t>Butler</t>
  </si>
  <si>
    <t>Caledonia</t>
  </si>
  <si>
    <t>Calhoun</t>
  </si>
  <si>
    <t>Camp Hill</t>
  </si>
  <si>
    <t>Cape Coral</t>
  </si>
  <si>
    <t>Cape Girardeau</t>
  </si>
  <si>
    <t>Carle Place</t>
  </si>
  <si>
    <t>Carolina Beach</t>
  </si>
  <si>
    <t>Cartersville</t>
  </si>
  <si>
    <t>Casper</t>
  </si>
  <si>
    <t>Casselberry</t>
  </si>
  <si>
    <t>Castle Hills</t>
  </si>
  <si>
    <t>Castro Valley</t>
  </si>
  <si>
    <t>Cathedral City</t>
  </si>
  <si>
    <t>Cave Spring</t>
  </si>
  <si>
    <t>Cedar City</t>
  </si>
  <si>
    <t>Cedar Hill</t>
  </si>
  <si>
    <t>Cedar Park</t>
  </si>
  <si>
    <t>Cedar Point</t>
  </si>
  <si>
    <t>Cedar Rapids</t>
  </si>
  <si>
    <t>Cerritos</t>
  </si>
  <si>
    <t>Champaign</t>
  </si>
  <si>
    <t>Chandler</t>
  </si>
  <si>
    <t>Charlotte</t>
  </si>
  <si>
    <t>Chattanooga</t>
  </si>
  <si>
    <t>Chesterfield Township</t>
  </si>
  <si>
    <t>Cheyenne</t>
  </si>
  <si>
    <t>Chicago</t>
  </si>
  <si>
    <t>Chicago Ridge</t>
  </si>
  <si>
    <t>Chillicothe</t>
  </si>
  <si>
    <t>Cincinnati</t>
  </si>
  <si>
    <t>Citrus Park</t>
  </si>
  <si>
    <t>City of Middletown</t>
  </si>
  <si>
    <t>City of New Rochelle</t>
  </si>
  <si>
    <t>City of Niagara Falls</t>
  </si>
  <si>
    <t>City of Plattsburgh</t>
  </si>
  <si>
    <t>City of Rochester</t>
  </si>
  <si>
    <t>City of Syracuse</t>
  </si>
  <si>
    <t>City of White Plains</t>
  </si>
  <si>
    <t>Clarksville</t>
  </si>
  <si>
    <t>Clawson</t>
  </si>
  <si>
    <t>Clearfield</t>
  </si>
  <si>
    <t>Cleveland</t>
  </si>
  <si>
    <t>Clinton Township</t>
  </si>
  <si>
    <t>Clovis</t>
  </si>
  <si>
    <t>Coeur d'Alene</t>
  </si>
  <si>
    <t>Colleyville</t>
  </si>
  <si>
    <t>Collier Township</t>
  </si>
  <si>
    <t>Colma</t>
  </si>
  <si>
    <t>Colorado Springs</t>
  </si>
  <si>
    <t>Columbia</t>
  </si>
  <si>
    <t>Columbus</t>
  </si>
  <si>
    <t>Commerce</t>
  </si>
  <si>
    <t>Commerce Charter Township</t>
  </si>
  <si>
    <t>Compton</t>
  </si>
  <si>
    <t>Concord</t>
  </si>
  <si>
    <t>Conroe</t>
  </si>
  <si>
    <t>Cookeville</t>
  </si>
  <si>
    <t>Coral Gables</t>
  </si>
  <si>
    <t>Cornelius</t>
  </si>
  <si>
    <t>Corona</t>
  </si>
  <si>
    <t>Corpus Christi</t>
  </si>
  <si>
    <t>Costa Mesa</t>
  </si>
  <si>
    <t>Crestview</t>
  </si>
  <si>
    <t>Crown Point</t>
  </si>
  <si>
    <t>Cudahy</t>
  </si>
  <si>
    <t>Cullman</t>
  </si>
  <si>
    <t>Cumming</t>
  </si>
  <si>
    <t>D'Iberville</t>
  </si>
  <si>
    <t>Dallas</t>
  </si>
  <si>
    <t>Dalton</t>
  </si>
  <si>
    <t>Daly City</t>
  </si>
  <si>
    <t>Dania Beach</t>
  </si>
  <si>
    <t>Danvers</t>
  </si>
  <si>
    <t>Daphne</t>
  </si>
  <si>
    <t>Davenport</t>
  </si>
  <si>
    <t>Dayton</t>
  </si>
  <si>
    <t>Daytona Beach</t>
  </si>
  <si>
    <t>DeKalb</t>
  </si>
  <si>
    <t>Dearborn Heights</t>
  </si>
  <si>
    <t>Decatur</t>
  </si>
  <si>
    <t>Decorah</t>
  </si>
  <si>
    <t>Deerfield Beach</t>
  </si>
  <si>
    <t>Defiance</t>
  </si>
  <si>
    <t>Del Mar</t>
  </si>
  <si>
    <t>Delran Township</t>
  </si>
  <si>
    <t>Delray Beach</t>
  </si>
  <si>
    <t>Denton</t>
  </si>
  <si>
    <t>Denver</t>
  </si>
  <si>
    <t>Des Moines</t>
  </si>
  <si>
    <t>Detroit</t>
  </si>
  <si>
    <t>Dickson City</t>
  </si>
  <si>
    <t>Dothan</t>
  </si>
  <si>
    <t>Douglasville</t>
  </si>
  <si>
    <t>Downers Grove</t>
  </si>
  <si>
    <t>Draper</t>
  </si>
  <si>
    <t>Dublin</t>
  </si>
  <si>
    <t>Dubuque</t>
  </si>
  <si>
    <t>Duluth</t>
  </si>
  <si>
    <t>Duplessis</t>
  </si>
  <si>
    <t>Easley</t>
  </si>
  <si>
    <t>East Caln Township</t>
  </si>
  <si>
    <t>East Lansing</t>
  </si>
  <si>
    <t>East Peoria</t>
  </si>
  <si>
    <t>East Point</t>
  </si>
  <si>
    <t>East Rutherford</t>
  </si>
  <si>
    <t>Eastlake</t>
  </si>
  <si>
    <t>Eatontown</t>
  </si>
  <si>
    <t>Eau Claire</t>
  </si>
  <si>
    <t>Edgewood</t>
  </si>
  <si>
    <t>Edinburg</t>
  </si>
  <si>
    <t>El Cajon</t>
  </si>
  <si>
    <t>El Centro</t>
  </si>
  <si>
    <t>El Monte</t>
  </si>
  <si>
    <t>El Paso</t>
  </si>
  <si>
    <t>Elizabethtown</t>
  </si>
  <si>
    <t>Elk River</t>
  </si>
  <si>
    <t>Elmwood</t>
  </si>
  <si>
    <t>Elmwood Park</t>
  </si>
  <si>
    <t>Elverson</t>
  </si>
  <si>
    <t>Elyria</t>
  </si>
  <si>
    <t>Emeryville</t>
  </si>
  <si>
    <t>Emporia</t>
  </si>
  <si>
    <t>Enterprise</t>
  </si>
  <si>
    <t>Erie</t>
  </si>
  <si>
    <t>Eugene</t>
  </si>
  <si>
    <t>Evansville</t>
  </si>
  <si>
    <t>Everett</t>
  </si>
  <si>
    <t>Fairfield</t>
  </si>
  <si>
    <t>Fairview</t>
  </si>
  <si>
    <t>Farmington</t>
  </si>
  <si>
    <t>Fayetteville</t>
  </si>
  <si>
    <t>Ferndale</t>
  </si>
  <si>
    <t>Fieldcrest</t>
  </si>
  <si>
    <t>Findlay</t>
  </si>
  <si>
    <t>Fishers Farms</t>
  </si>
  <si>
    <t>Five Forks</t>
  </si>
  <si>
    <t>Florence</t>
  </si>
  <si>
    <t>Florissant</t>
  </si>
  <si>
    <t>Flower Mound</t>
  </si>
  <si>
    <t>Flowery Branch</t>
  </si>
  <si>
    <t>Flowood</t>
  </si>
  <si>
    <t>Foley</t>
  </si>
  <si>
    <t>Fond du Lac</t>
  </si>
  <si>
    <t>Fontana</t>
  </si>
  <si>
    <t>Forest Acres</t>
  </si>
  <si>
    <t>Forney</t>
  </si>
  <si>
    <t>Forsyth</t>
  </si>
  <si>
    <t>Fort Collins</t>
  </si>
  <si>
    <t>Fort Myers</t>
  </si>
  <si>
    <t>Fort Oglethorpe</t>
  </si>
  <si>
    <t>Fort Smith</t>
  </si>
  <si>
    <t>Fort Wayne</t>
  </si>
  <si>
    <t>Fort Worth</t>
  </si>
  <si>
    <t>Foxborough</t>
  </si>
  <si>
    <t>Franklin</t>
  </si>
  <si>
    <t>Franklin Park</t>
  </si>
  <si>
    <t>Freeport</t>
  </si>
  <si>
    <t>Fremont</t>
  </si>
  <si>
    <t>Fresno</t>
  </si>
  <si>
    <t>Fridley</t>
  </si>
  <si>
    <t>Frisco</t>
  </si>
  <si>
    <t>Fullerton</t>
  </si>
  <si>
    <t>Gadsden</t>
  </si>
  <si>
    <t>Gaines Charter Township</t>
  </si>
  <si>
    <t>Gainesville</t>
  </si>
  <si>
    <t>Gallatin</t>
  </si>
  <si>
    <t>Garden City Beach</t>
  </si>
  <si>
    <t>Garden Grove</t>
  </si>
  <si>
    <t>Garfield Township</t>
  </si>
  <si>
    <t>Garland</t>
  </si>
  <si>
    <t>Garrisonville</t>
  </si>
  <si>
    <t>Gastonia</t>
  </si>
  <si>
    <t>Gaylord</t>
  </si>
  <si>
    <t>Georgetown</t>
  </si>
  <si>
    <t>Glenbrook Countryside</t>
  </si>
  <si>
    <t>Glendora</t>
  </si>
  <si>
    <t>Glenpool</t>
  </si>
  <si>
    <t>Goodlettsville</t>
  </si>
  <si>
    <t>Goodyear</t>
  </si>
  <si>
    <t>Granbury</t>
  </si>
  <si>
    <t>Grand Island</t>
  </si>
  <si>
    <t>Grand Prairie</t>
  </si>
  <si>
    <t>Grandville</t>
  </si>
  <si>
    <t>Granger</t>
  </si>
  <si>
    <t>Granville</t>
  </si>
  <si>
    <t>Grapevine</t>
  </si>
  <si>
    <t>Grayslake</t>
  </si>
  <si>
    <t>Grayson Valley</t>
  </si>
  <si>
    <t>Green Bay</t>
  </si>
  <si>
    <t>Greeneville</t>
  </si>
  <si>
    <t>Greenfield</t>
  </si>
  <si>
    <t>Greenfield Village</t>
  </si>
  <si>
    <t>Greensboro</t>
  </si>
  <si>
    <t>Greenville</t>
  </si>
  <si>
    <t>Greenwood</t>
  </si>
  <si>
    <t>Greer</t>
  </si>
  <si>
    <t>Gretna</t>
  </si>
  <si>
    <t>Griffin</t>
  </si>
  <si>
    <t>Guadalupe</t>
  </si>
  <si>
    <t>Gulfport</t>
  </si>
  <si>
    <t>Hackensack</t>
  </si>
  <si>
    <t>Haltom City</t>
  </si>
  <si>
    <t>Hamilton</t>
  </si>
  <si>
    <t>Hamilton Township</t>
  </si>
  <si>
    <t>Hammond</t>
  </si>
  <si>
    <t>Hampstead</t>
  </si>
  <si>
    <t>Hannibal</t>
  </si>
  <si>
    <t>Hanover</t>
  </si>
  <si>
    <t>Hanover Township</t>
  </si>
  <si>
    <t>Harper Woods</t>
  </si>
  <si>
    <t>Harrisburg</t>
  </si>
  <si>
    <t>Harrison</t>
  </si>
  <si>
    <t>Hartselle</t>
  </si>
  <si>
    <t>Harvey</t>
  </si>
  <si>
    <t>Harwood Heights</t>
  </si>
  <si>
    <t>Hasbrouck Heights</t>
  </si>
  <si>
    <t>Hattiesburg</t>
  </si>
  <si>
    <t>Haverhill</t>
  </si>
  <si>
    <t>Hawthorne</t>
  </si>
  <si>
    <t>Hayward</t>
  </si>
  <si>
    <t>Hazel Green</t>
  </si>
  <si>
    <t>Hazlet Township</t>
  </si>
  <si>
    <t>Hempfield Township</t>
  </si>
  <si>
    <t>Henderson</t>
  </si>
  <si>
    <t>Hermosa Beach</t>
  </si>
  <si>
    <t>Hickory</t>
  </si>
  <si>
    <t>Highland</t>
  </si>
  <si>
    <t>Hillsboro</t>
  </si>
  <si>
    <t>Hillside</t>
  </si>
  <si>
    <t>Hiram</t>
  </si>
  <si>
    <t>Hobbs</t>
  </si>
  <si>
    <t>Holiday</t>
  </si>
  <si>
    <t>Holland</t>
  </si>
  <si>
    <t>Hollywood</t>
  </si>
  <si>
    <t>Hollywood Park</t>
  </si>
  <si>
    <t>Holmdel Township</t>
  </si>
  <si>
    <t>Homewood</t>
  </si>
  <si>
    <t>Honesdale</t>
  </si>
  <si>
    <t>Hoover</t>
  </si>
  <si>
    <t>Hope Mills</t>
  </si>
  <si>
    <t>Houma</t>
  </si>
  <si>
    <t>Houston</t>
  </si>
  <si>
    <t>Howard</t>
  </si>
  <si>
    <t>Humble</t>
  </si>
  <si>
    <t>Huntington Beach</t>
  </si>
  <si>
    <t>Huntsville</t>
  </si>
  <si>
    <t>Hurst</t>
  </si>
  <si>
    <t>Independence</t>
  </si>
  <si>
    <t>Indian Hills</t>
  </si>
  <si>
    <t>Indianapolis</t>
  </si>
  <si>
    <t>Inglewood</t>
  </si>
  <si>
    <t>Ionia</t>
  </si>
  <si>
    <t>Irmo</t>
  </si>
  <si>
    <t>Irving</t>
  </si>
  <si>
    <t>Jackson</t>
  </si>
  <si>
    <t>Jacksonville</t>
  </si>
  <si>
    <t>Jacktown</t>
  </si>
  <si>
    <t>Jamaica Estates</t>
  </si>
  <si>
    <t>Janesville</t>
  </si>
  <si>
    <t>Johns Creek</t>
  </si>
  <si>
    <t>Johnson City</t>
  </si>
  <si>
    <t>Johnston</t>
  </si>
  <si>
    <t>Johnstown</t>
  </si>
  <si>
    <t>Jonesboro</t>
  </si>
  <si>
    <t>Joplin</t>
  </si>
  <si>
    <t>Kalamazoo</t>
  </si>
  <si>
    <t>Kearney</t>
  </si>
  <si>
    <t>Kearsarge</t>
  </si>
  <si>
    <t>Kemah</t>
  </si>
  <si>
    <t>Kendall</t>
  </si>
  <si>
    <t>Kenmar</t>
  </si>
  <si>
    <t>Kennard Corner</t>
  </si>
  <si>
    <t>Kenner</t>
  </si>
  <si>
    <t>Kennesaw</t>
  </si>
  <si>
    <t>Kenosha</t>
  </si>
  <si>
    <t>Keowee</t>
  </si>
  <si>
    <t>Killeen</t>
  </si>
  <si>
    <t>Kingsland</t>
  </si>
  <si>
    <t>Kingsport</t>
  </si>
  <si>
    <t>Kinstle</t>
  </si>
  <si>
    <t>Kissimmee</t>
  </si>
  <si>
    <t>Knoxville</t>
  </si>
  <si>
    <t>La Habra</t>
  </si>
  <si>
    <t>La Mesa</t>
  </si>
  <si>
    <t>La Vergne</t>
  </si>
  <si>
    <t>La Verne</t>
  </si>
  <si>
    <t>LaPlace</t>
  </si>
  <si>
    <t>Lady Lake</t>
  </si>
  <si>
    <t>Lafayette</t>
  </si>
  <si>
    <t>Lake Angelus</t>
  </si>
  <si>
    <t>Lake Charles</t>
  </si>
  <si>
    <t>Lake Hallie</t>
  </si>
  <si>
    <t>Lake in the Hills</t>
  </si>
  <si>
    <t>Lakeland</t>
  </si>
  <si>
    <t>Lakeside</t>
  </si>
  <si>
    <t>Lakeville</t>
  </si>
  <si>
    <t>Lakewood</t>
  </si>
  <si>
    <t>Lancaster</t>
  </si>
  <si>
    <t>Lansing</t>
  </si>
  <si>
    <t>Lanvale</t>
  </si>
  <si>
    <t>Largo</t>
  </si>
  <si>
    <t>Las Cruces</t>
  </si>
  <si>
    <t>Las Vegas</t>
  </si>
  <si>
    <t>Las Vegas Valley</t>
  </si>
  <si>
    <t>Lathrop</t>
  </si>
  <si>
    <t>Laurel</t>
  </si>
  <si>
    <t>Lawnton</t>
  </si>
  <si>
    <t>Layton</t>
  </si>
  <si>
    <t>Leawood</t>
  </si>
  <si>
    <t>Lebanon</t>
  </si>
  <si>
    <t>Lee's Summit</t>
  </si>
  <si>
    <t>Lemon Grove</t>
  </si>
  <si>
    <t>Lemoyne</t>
  </si>
  <si>
    <t>Lenoir City</t>
  </si>
  <si>
    <t>Leon Valley</t>
  </si>
  <si>
    <t>Levittown</t>
  </si>
  <si>
    <t>Lewiston</t>
  </si>
  <si>
    <t>Lewiston Downs</t>
  </si>
  <si>
    <t>Lewisville</t>
  </si>
  <si>
    <t>Lexington</t>
  </si>
  <si>
    <t>Lima</t>
  </si>
  <si>
    <t>Lincoln</t>
  </si>
  <si>
    <t>Lincolnton</t>
  </si>
  <si>
    <t>Little Rock</t>
  </si>
  <si>
    <t>Live Oak</t>
  </si>
  <si>
    <t>Lockland</t>
  </si>
  <si>
    <t>Locust Grove</t>
  </si>
  <si>
    <t>Logan Township</t>
  </si>
  <si>
    <t>Loganville</t>
  </si>
  <si>
    <t>Long Beach</t>
  </si>
  <si>
    <t>Longview</t>
  </si>
  <si>
    <t>Los Angeles</t>
  </si>
  <si>
    <t>Louisville</t>
  </si>
  <si>
    <t>Loveland</t>
  </si>
  <si>
    <t>Lowell</t>
  </si>
  <si>
    <t>Lower Macungie Township</t>
  </si>
  <si>
    <t>Lower Moreland Township</t>
  </si>
  <si>
    <t>Lower Providence Township</t>
  </si>
  <si>
    <t>Lower Southampton Township</t>
  </si>
  <si>
    <t>Lubbock</t>
  </si>
  <si>
    <t>Lynchburg</t>
  </si>
  <si>
    <t>Machesney Park</t>
  </si>
  <si>
    <t>Macon</t>
  </si>
  <si>
    <t>Madison</t>
  </si>
  <si>
    <t>Manchester</t>
  </si>
  <si>
    <t>Manchester Township</t>
  </si>
  <si>
    <t>Mandeville</t>
  </si>
  <si>
    <t>Manheim Township</t>
  </si>
  <si>
    <t>Manitowoc</t>
  </si>
  <si>
    <t>Mansfield</t>
  </si>
  <si>
    <t>Maple Grove</t>
  </si>
  <si>
    <t>Maplewood</t>
  </si>
  <si>
    <t>Marietta</t>
  </si>
  <si>
    <t>Marion</t>
  </si>
  <si>
    <t>Marquisville</t>
  </si>
  <si>
    <t>Marshfield</t>
  </si>
  <si>
    <t>Massapequa</t>
  </si>
  <si>
    <t>McComb</t>
  </si>
  <si>
    <t>McHenry</t>
  </si>
  <si>
    <t>McKinney</t>
  </si>
  <si>
    <t>Mecca</t>
  </si>
  <si>
    <t>Medford</t>
  </si>
  <si>
    <t>Melrose Park</t>
  </si>
  <si>
    <t>Memphis</t>
  </si>
  <si>
    <t>Menomonee Falls</t>
  </si>
  <si>
    <t>Meridian</t>
  </si>
  <si>
    <t>Merrillville</t>
  </si>
  <si>
    <t>Mesquite</t>
  </si>
  <si>
    <t>Metairie</t>
  </si>
  <si>
    <t>Methuen</t>
  </si>
  <si>
    <t>Miami</t>
  </si>
  <si>
    <t>Miami Beach</t>
  </si>
  <si>
    <t>Miamisburg</t>
  </si>
  <si>
    <t>Michigan City</t>
  </si>
  <si>
    <t>Middleton</t>
  </si>
  <si>
    <t>Midland</t>
  </si>
  <si>
    <t>Midvale</t>
  </si>
  <si>
    <t>Millbrook</t>
  </si>
  <si>
    <t>Millside</t>
  </si>
  <si>
    <t>Millville</t>
  </si>
  <si>
    <t>Milpitas</t>
  </si>
  <si>
    <t>Milton</t>
  </si>
  <si>
    <t>Milwaukee</t>
  </si>
  <si>
    <t>Milwaukie</t>
  </si>
  <si>
    <t>Minneapolis</t>
  </si>
  <si>
    <t>Minnetonka</t>
  </si>
  <si>
    <t>Miramar</t>
  </si>
  <si>
    <t>Mishawaka</t>
  </si>
  <si>
    <t>Mission</t>
  </si>
  <si>
    <t>Missouri City</t>
  </si>
  <si>
    <t>Mobile</t>
  </si>
  <si>
    <t>Modesto</t>
  </si>
  <si>
    <t>Moline</t>
  </si>
  <si>
    <t>Monroe</t>
  </si>
  <si>
    <t>Monrovia</t>
  </si>
  <si>
    <t>Montclair</t>
  </si>
  <si>
    <t>Montgomery</t>
  </si>
  <si>
    <t>Montgomery Township</t>
  </si>
  <si>
    <t>Monticello</t>
  </si>
  <si>
    <t>Montville Township</t>
  </si>
  <si>
    <t>Mooresville</t>
  </si>
  <si>
    <t>Morehead City</t>
  </si>
  <si>
    <t>Moreno Valley</t>
  </si>
  <si>
    <t>Morgantown</t>
  </si>
  <si>
    <t>Morton Grove</t>
  </si>
  <si>
    <t>Mount Airy</t>
  </si>
  <si>
    <t>Mount Pleasant</t>
  </si>
  <si>
    <t>Muncie</t>
  </si>
  <si>
    <t>Myrtle Beach</t>
  </si>
  <si>
    <t>Nacogdoches</t>
  </si>
  <si>
    <t>Napa</t>
  </si>
  <si>
    <t>Naperville</t>
  </si>
  <si>
    <t>Nashville</t>
  </si>
  <si>
    <t>Nashville-Davidson</t>
  </si>
  <si>
    <t>National City</t>
  </si>
  <si>
    <t>Navarre</t>
  </si>
  <si>
    <t>Neptune Township</t>
  </si>
  <si>
    <t>New Iberia</t>
  </si>
  <si>
    <t>New Orleans</t>
  </si>
  <si>
    <t>New York</t>
  </si>
  <si>
    <t>Newark</t>
  </si>
  <si>
    <t>Newport</t>
  </si>
  <si>
    <t>Niceville</t>
  </si>
  <si>
    <t>Niles</t>
  </si>
  <si>
    <t>Noblesville</t>
  </si>
  <si>
    <t>Norcross</t>
  </si>
  <si>
    <t>Norfolk</t>
  </si>
  <si>
    <t>Normal</t>
  </si>
  <si>
    <t>Norman</t>
  </si>
  <si>
    <t>Norridge</t>
  </si>
  <si>
    <t>North Brunswick</t>
  </si>
  <si>
    <t>North Brunswick Township</t>
  </si>
  <si>
    <t>North Canton</t>
  </si>
  <si>
    <t>North Fayette Township</t>
  </si>
  <si>
    <t>North Las Vegas</t>
  </si>
  <si>
    <t>North Little Rock</t>
  </si>
  <si>
    <t>North Myrtle Beach</t>
  </si>
  <si>
    <t>North Richland Hills</t>
  </si>
  <si>
    <t>North Riverside</t>
  </si>
  <si>
    <t>North Wales</t>
  </si>
  <si>
    <t>Northbrook</t>
  </si>
  <si>
    <t>Northglenn</t>
  </si>
  <si>
    <t>Norton Shores</t>
  </si>
  <si>
    <t>Norwalk</t>
  </si>
  <si>
    <t>Norwood</t>
  </si>
  <si>
    <t>Novato</t>
  </si>
  <si>
    <t>Novi</t>
  </si>
  <si>
    <t>Oak Brook</t>
  </si>
  <si>
    <t>Oak Island</t>
  </si>
  <si>
    <t>Oak Ridge</t>
  </si>
  <si>
    <t>Oakland</t>
  </si>
  <si>
    <t>Ocala</t>
  </si>
  <si>
    <t>Ocean Springs</t>
  </si>
  <si>
    <t>Ocean Township</t>
  </si>
  <si>
    <t>Oceanside</t>
  </si>
  <si>
    <t>Oklahoma City</t>
  </si>
  <si>
    <t>Old Town Spring</t>
  </si>
  <si>
    <t>Onalaska</t>
  </si>
  <si>
    <t>Opelika</t>
  </si>
  <si>
    <t>Orange</t>
  </si>
  <si>
    <t>Orange Park</t>
  </si>
  <si>
    <t>Oregon</t>
  </si>
  <si>
    <t>Orion Charter Township</t>
  </si>
  <si>
    <t>Orland Hills</t>
  </si>
  <si>
    <t>Orlando</t>
  </si>
  <si>
    <t>Oroville</t>
  </si>
  <si>
    <t>Osage Beach</t>
  </si>
  <si>
    <t>Oswego</t>
  </si>
  <si>
    <t>Owens Cross Roads</t>
  </si>
  <si>
    <t>Owensboro</t>
  </si>
  <si>
    <t>Oxford</t>
  </si>
  <si>
    <t>Oxnard</t>
  </si>
  <si>
    <t>Pacheco</t>
  </si>
  <si>
    <t>Paducah</t>
  </si>
  <si>
    <t>Palatine</t>
  </si>
  <si>
    <t>Palm Bay</t>
  </si>
  <si>
    <t>Palm Harbor</t>
  </si>
  <si>
    <t>Palmdale</t>
  </si>
  <si>
    <t>Palmer Township</t>
  </si>
  <si>
    <t>Palmyra</t>
  </si>
  <si>
    <t>Panama City</t>
  </si>
  <si>
    <t>Paradise</t>
  </si>
  <si>
    <t>Paramus</t>
  </si>
  <si>
    <t>Parsippany-Troy Hills</t>
  </si>
  <si>
    <t>Pasadena</t>
  </si>
  <si>
    <t>Paxtonia</t>
  </si>
  <si>
    <t>Peabody</t>
  </si>
  <si>
    <t>Peachtree Corners</t>
  </si>
  <si>
    <t>Pearl Acres</t>
  </si>
  <si>
    <t>Pearland</t>
  </si>
  <si>
    <t>Penn Hills</t>
  </si>
  <si>
    <t>Pennsauken Township</t>
  </si>
  <si>
    <t>Pensacola</t>
  </si>
  <si>
    <t>Peoria</t>
  </si>
  <si>
    <t>Perrysburg</t>
  </si>
  <si>
    <t>Petaluma</t>
  </si>
  <si>
    <t>Peters Township</t>
  </si>
  <si>
    <t>Petersburg</t>
  </si>
  <si>
    <t>Pflugerville</t>
  </si>
  <si>
    <t>Philadelphia</t>
  </si>
  <si>
    <t>Phoenix</t>
  </si>
  <si>
    <t>Phoenixville</t>
  </si>
  <si>
    <t>Picayune</t>
  </si>
  <si>
    <t>Pico Rivera</t>
  </si>
  <si>
    <t>Pine Bluff</t>
  </si>
  <si>
    <t>Pine Manor</t>
  </si>
  <si>
    <t>Pinellas Park</t>
  </si>
  <si>
    <t>Pineville</t>
  </si>
  <si>
    <t>Piscataway Township</t>
  </si>
  <si>
    <t>Pittsburgh</t>
  </si>
  <si>
    <t>Plainville</t>
  </si>
  <si>
    <t>Plano</t>
  </si>
  <si>
    <t>Pleasant Hill</t>
  </si>
  <si>
    <t>Pleasanton</t>
  </si>
  <si>
    <t>Pleasantville</t>
  </si>
  <si>
    <t>Plymouth</t>
  </si>
  <si>
    <t>Plymouth Township</t>
  </si>
  <si>
    <t>Port Arthur</t>
  </si>
  <si>
    <t>Portage</t>
  </si>
  <si>
    <t>Portland</t>
  </si>
  <si>
    <t>Post Falls</t>
  </si>
  <si>
    <t>Prattville</t>
  </si>
  <si>
    <t>Prestige Village</t>
  </si>
  <si>
    <t>Preston Hills</t>
  </si>
  <si>
    <t>Princeton</t>
  </si>
  <si>
    <t>Providence</t>
  </si>
  <si>
    <t>Quakertown</t>
  </si>
  <si>
    <t>Quincy</t>
  </si>
  <si>
    <t>Racine</t>
  </si>
  <si>
    <t>Radford</t>
  </si>
  <si>
    <t>Ramsey</t>
  </si>
  <si>
    <t>Rancho Cucamonga</t>
  </si>
  <si>
    <t>Rancho San Diego</t>
  </si>
  <si>
    <t>Rancho Santa Margarita</t>
  </si>
  <si>
    <t>Rapid City</t>
  </si>
  <si>
    <t>Reading</t>
  </si>
  <si>
    <t>Redwood City</t>
  </si>
  <si>
    <t>Reedsburg</t>
  </si>
  <si>
    <t>Reidsville</t>
  </si>
  <si>
    <t>Reno</t>
  </si>
  <si>
    <t>Rhinelander</t>
  </si>
  <si>
    <t>Rialto</t>
  </si>
  <si>
    <t>Rice Lake</t>
  </si>
  <si>
    <t>Richland Township</t>
  </si>
  <si>
    <t>Richmond</t>
  </si>
  <si>
    <t>Richmond Heights</t>
  </si>
  <si>
    <t>Ridgeland</t>
  </si>
  <si>
    <t>Rio Rancho</t>
  </si>
  <si>
    <t>Riverdale</t>
  </si>
  <si>
    <t>Riverside</t>
  </si>
  <si>
    <t>Riverton</t>
  </si>
  <si>
    <t>Roanoke</t>
  </si>
  <si>
    <t>Rock Springs</t>
  </si>
  <si>
    <t>Rockford</t>
  </si>
  <si>
    <t>Rockledge</t>
  </si>
  <si>
    <t>Rocklin</t>
  </si>
  <si>
    <t>Rocky Mount</t>
  </si>
  <si>
    <t>Rocky River</t>
  </si>
  <si>
    <t>Rogers</t>
  </si>
  <si>
    <t>Rolling Hills Estates</t>
  </si>
  <si>
    <t>Rome</t>
  </si>
  <si>
    <t>Romeoville</t>
  </si>
  <si>
    <t>Roseville</t>
  </si>
  <si>
    <t>Ross Township</t>
  </si>
  <si>
    <t>Rowlett</t>
  </si>
  <si>
    <t>Roxana Woods</t>
  </si>
  <si>
    <t>Royal Oak</t>
  </si>
  <si>
    <t>Russellville</t>
  </si>
  <si>
    <t>Sacramento</t>
  </si>
  <si>
    <t>Saint Charles</t>
  </si>
  <si>
    <t>Saint George</t>
  </si>
  <si>
    <t>Saint Joseph</t>
  </si>
  <si>
    <t>Saint Paul</t>
  </si>
  <si>
    <t>Saint Peters</t>
  </si>
  <si>
    <t>Saint Petersburg</t>
  </si>
  <si>
    <t>Salem</t>
  </si>
  <si>
    <t>San Angelo</t>
  </si>
  <si>
    <t>San Antonio</t>
  </si>
  <si>
    <t>San Bernardino</t>
  </si>
  <si>
    <t>San Carlos</t>
  </si>
  <si>
    <t>San Diego</t>
  </si>
  <si>
    <t>San Francisco</t>
  </si>
  <si>
    <t>San Jose</t>
  </si>
  <si>
    <t>San Leandro</t>
  </si>
  <si>
    <t>San Lorenzo</t>
  </si>
  <si>
    <t>San Rafael</t>
  </si>
  <si>
    <t>Sanctuary</t>
  </si>
  <si>
    <t>Sandy Springs</t>
  </si>
  <si>
    <t>Santa Clarita</t>
  </si>
  <si>
    <t>Santa Monica</t>
  </si>
  <si>
    <t>Santee</t>
  </si>
  <si>
    <t>Savannah</t>
  </si>
  <si>
    <t>Sayreville</t>
  </si>
  <si>
    <t>Schaumburg</t>
  </si>
  <si>
    <t>Schererville</t>
  </si>
  <si>
    <t>Schneiders Prairie</t>
  </si>
  <si>
    <t>Scottsbluff</t>
  </si>
  <si>
    <t>Secaucus</t>
  </si>
  <si>
    <t>Selma</t>
  </si>
  <si>
    <t>Seneca</t>
  </si>
  <si>
    <t>Shadow Brook</t>
  </si>
  <si>
    <t>Shallotte</t>
  </si>
  <si>
    <t>Sheboygan</t>
  </si>
  <si>
    <t>Shelbyville</t>
  </si>
  <si>
    <t>Shillington</t>
  </si>
  <si>
    <t>Shorewood</t>
  </si>
  <si>
    <t>Shreveport</t>
  </si>
  <si>
    <t>Sidney</t>
  </si>
  <si>
    <t>Simpsonville</t>
  </si>
  <si>
    <t>Sioux Falls</t>
  </si>
  <si>
    <t>Skokie</t>
  </si>
  <si>
    <t>Slidell</t>
  </si>
  <si>
    <t>Smyrna</t>
  </si>
  <si>
    <t>Snellville</t>
  </si>
  <si>
    <t>South Bend</t>
  </si>
  <si>
    <t>South Elgin</t>
  </si>
  <si>
    <t>South Laurel</t>
  </si>
  <si>
    <t>South Lebanon</t>
  </si>
  <si>
    <t>South Plainfield</t>
  </si>
  <si>
    <t>South River</t>
  </si>
  <si>
    <t>South Salt Lake</t>
  </si>
  <si>
    <t>South San Francisco</t>
  </si>
  <si>
    <t>Spanish Fork</t>
  </si>
  <si>
    <t>Sparks</t>
  </si>
  <si>
    <t>Spartanburg</t>
  </si>
  <si>
    <t>Spokane Valley</t>
  </si>
  <si>
    <t>Spring Garden Township</t>
  </si>
  <si>
    <t>Spring Lake</t>
  </si>
  <si>
    <t>Spring Valley</t>
  </si>
  <si>
    <t>Springdale</t>
  </si>
  <si>
    <t>Springettsbury Township</t>
  </si>
  <si>
    <t>Springfield</t>
  </si>
  <si>
    <t>Springfield Township</t>
  </si>
  <si>
    <t>St. Clairsville</t>
  </si>
  <si>
    <t>St. Cloud</t>
  </si>
  <si>
    <t>St. John</t>
  </si>
  <si>
    <t>St. Louis</t>
  </si>
  <si>
    <t>Star City</t>
  </si>
  <si>
    <t>Starkville</t>
  </si>
  <si>
    <t>Stateline</t>
  </si>
  <si>
    <t>Statesville</t>
  </si>
  <si>
    <t>Steubenville</t>
  </si>
  <si>
    <t>Stone Park</t>
  </si>
  <si>
    <t>Stratford</t>
  </si>
  <si>
    <t>Suburban Estates</t>
  </si>
  <si>
    <t>Sulphur</t>
  </si>
  <si>
    <t>Sulphur Springs</t>
  </si>
  <si>
    <t>Sylva</t>
  </si>
  <si>
    <t>Tallahassee</t>
  </si>
  <si>
    <t>Tampa</t>
  </si>
  <si>
    <t>Tangelo Park</t>
  </si>
  <si>
    <t>Taunton</t>
  </si>
  <si>
    <t>Tavares</t>
  </si>
  <si>
    <t>Taylor</t>
  </si>
  <si>
    <t>Tempe</t>
  </si>
  <si>
    <t>Temple</t>
  </si>
  <si>
    <t>Texarkana</t>
  </si>
  <si>
    <t>The Colony</t>
  </si>
  <si>
    <t>Thibodaux</t>
  </si>
  <si>
    <t>Thomasville</t>
  </si>
  <si>
    <t>Thousand Oaks</t>
  </si>
  <si>
    <t>Tifton</t>
  </si>
  <si>
    <t>Toledo</t>
  </si>
  <si>
    <t>Tolleson</t>
  </si>
  <si>
    <t>Tomball</t>
  </si>
  <si>
    <t>Topeka</t>
  </si>
  <si>
    <t>Torrance</t>
  </si>
  <si>
    <t>Totowa</t>
  </si>
  <si>
    <t>Town of Camillus</t>
  </si>
  <si>
    <t>Town of Grand Chute</t>
  </si>
  <si>
    <t>Town of Smithtown</t>
  </si>
  <si>
    <t>Town of West Seneca</t>
  </si>
  <si>
    <t>Triadelphia</t>
  </si>
  <si>
    <t>Troy</t>
  </si>
  <si>
    <t>Tullahoma</t>
  </si>
  <si>
    <t>Tulsa</t>
  </si>
  <si>
    <t>Tupelo</t>
  </si>
  <si>
    <t>Tuscaloosa</t>
  </si>
  <si>
    <t>Tustin</t>
  </si>
  <si>
    <t>Tyler</t>
  </si>
  <si>
    <t>Union</t>
  </si>
  <si>
    <t>Union Gap</t>
  </si>
  <si>
    <t>Upper Darby</t>
  </si>
  <si>
    <t>Upper Moreland Township</t>
  </si>
  <si>
    <t>Upper Southampton Township</t>
  </si>
  <si>
    <t>Utica</t>
  </si>
  <si>
    <t>Vadnais Heights</t>
  </si>
  <si>
    <t>Valdosta</t>
  </si>
  <si>
    <t>Valleydale</t>
  </si>
  <si>
    <t>Vernon Hills</t>
  </si>
  <si>
    <t>Victoria</t>
  </si>
  <si>
    <t>Viera</t>
  </si>
  <si>
    <t>Villa Park</t>
  </si>
  <si>
    <t>Villa Rica</t>
  </si>
  <si>
    <t>Village of North Syracuse</t>
  </si>
  <si>
    <t>Villas</t>
  </si>
  <si>
    <t>Waco</t>
  </si>
  <si>
    <t>Wade Hampton</t>
  </si>
  <si>
    <t>Wakefield</t>
  </si>
  <si>
    <t>Walnut Creek</t>
  </si>
  <si>
    <t>Walpole</t>
  </si>
  <si>
    <t>Warminster Township</t>
  </si>
  <si>
    <t>Warner Robins</t>
  </si>
  <si>
    <t>Warren</t>
  </si>
  <si>
    <t>Warwick</t>
  </si>
  <si>
    <t>Warwick Lawns</t>
  </si>
  <si>
    <t>Washington</t>
  </si>
  <si>
    <t>Washington Court House</t>
  </si>
  <si>
    <t>Waterbury</t>
  </si>
  <si>
    <t>Waterloo</t>
  </si>
  <si>
    <t>Wayland</t>
  </si>
  <si>
    <t>Wayne</t>
  </si>
  <si>
    <t>Weehawken</t>
  </si>
  <si>
    <t>Weldon Spring</t>
  </si>
  <si>
    <t>Weslaco</t>
  </si>
  <si>
    <t>West Columbia</t>
  </si>
  <si>
    <t>West Covina</t>
  </si>
  <si>
    <t>West Hollywood</t>
  </si>
  <si>
    <t>West Manchester Township</t>
  </si>
  <si>
    <t>West Mifflin</t>
  </si>
  <si>
    <t>West Monroe</t>
  </si>
  <si>
    <t>West Valley City</t>
  </si>
  <si>
    <t>West Windsor</t>
  </si>
  <si>
    <t>Westborough</t>
  </si>
  <si>
    <t>Westhampton</t>
  </si>
  <si>
    <t>Westview Terrace</t>
  </si>
  <si>
    <t>Wharton</t>
  </si>
  <si>
    <t>Wheat Ridge</t>
  </si>
  <si>
    <t>White Bear Township</t>
  </si>
  <si>
    <t>White Township</t>
  </si>
  <si>
    <t>Whittier</t>
  </si>
  <si>
    <t>Wichita</t>
  </si>
  <si>
    <t>Wilkesboro</t>
  </si>
  <si>
    <t>Williamsport</t>
  </si>
  <si>
    <t>Willow Street</t>
  </si>
  <si>
    <t>Willowbrook</t>
  </si>
  <si>
    <t>Willowville</t>
  </si>
  <si>
    <t>Wilmington</t>
  </si>
  <si>
    <t>Wilson</t>
  </si>
  <si>
    <t>Winston-Salem</t>
  </si>
  <si>
    <t>Winter Garden</t>
  </si>
  <si>
    <t>Winter Park</t>
  </si>
  <si>
    <t>Wixom</t>
  </si>
  <si>
    <t>Woburn</t>
  </si>
  <si>
    <t>Woodland</t>
  </si>
  <si>
    <t>Woodland Park</t>
  </si>
  <si>
    <t>Woodridge</t>
  </si>
  <si>
    <t>Wooster</t>
  </si>
  <si>
    <t>Wylie</t>
  </si>
  <si>
    <t>Wyoming</t>
  </si>
  <si>
    <t>Wyomissing</t>
  </si>
  <si>
    <t>York</t>
  </si>
  <si>
    <t>Yorktown</t>
  </si>
  <si>
    <t>Yorkville</t>
  </si>
  <si>
    <t>Yukon</t>
  </si>
  <si>
    <t>Yuma</t>
  </si>
  <si>
    <t>Unknown</t>
  </si>
  <si>
    <t>Screen</t>
  </si>
  <si>
    <t>Latitude</t>
  </si>
  <si>
    <t>Longitude</t>
  </si>
  <si>
    <t>DFW001072</t>
  </si>
  <si>
    <t>32.7872</t>
  </si>
  <si>
    <t>-96.76716</t>
  </si>
  <si>
    <t>DFW001054</t>
  </si>
  <si>
    <t>32.686016</t>
  </si>
  <si>
    <t>-97.061646</t>
  </si>
  <si>
    <t>DFW001106</t>
  </si>
  <si>
    <t>32.797787</t>
  </si>
  <si>
    <t>-96.79239</t>
  </si>
  <si>
    <t>DFW001052</t>
  </si>
  <si>
    <t>32.686035</t>
  </si>
  <si>
    <t>-97.06166</t>
  </si>
  <si>
    <t>ALB002842</t>
  </si>
  <si>
    <t>35.107956</t>
  </si>
  <si>
    <t>-106.61416</t>
  </si>
  <si>
    <t>ALB035042</t>
  </si>
  <si>
    <t>35.14238</t>
  </si>
  <si>
    <t>-106.592804</t>
  </si>
  <si>
    <t>ATL002015</t>
  </si>
  <si>
    <t>34.354263</t>
  </si>
  <si>
    <t>-84.04577</t>
  </si>
  <si>
    <t>ATL002016</t>
  </si>
  <si>
    <t>ATL019102</t>
  </si>
  <si>
    <t>33.891056</t>
  </si>
  <si>
    <t>-84.47701</t>
  </si>
  <si>
    <t>ATL020141</t>
  </si>
  <si>
    <t>33.8579</t>
  </si>
  <si>
    <t>-84.341515</t>
  </si>
  <si>
    <t>ATL020292</t>
  </si>
  <si>
    <t>34.111893</t>
  </si>
  <si>
    <t>-84.26928</t>
  </si>
  <si>
    <t>ATL055912</t>
  </si>
  <si>
    <t>33.91853</t>
  </si>
  <si>
    <t>-84.48383</t>
  </si>
  <si>
    <t>ATL056613</t>
  </si>
  <si>
    <t>33.742577</t>
  </si>
  <si>
    <t>-84.36199</t>
  </si>
  <si>
    <t>ATL057171</t>
  </si>
  <si>
    <t>34.03601</t>
  </si>
  <si>
    <t>-84.686165</t>
  </si>
  <si>
    <t>ATL057172</t>
  </si>
  <si>
    <t>34.036076</t>
  </si>
  <si>
    <t>-84.68622</t>
  </si>
  <si>
    <t>ATL061111</t>
  </si>
  <si>
    <t>33.9671</t>
  </si>
  <si>
    <t>-84.411575</t>
  </si>
  <si>
    <t>ATL019101</t>
  </si>
  <si>
    <t>ATL020142</t>
  </si>
  <si>
    <t>ATL020243</t>
  </si>
  <si>
    <t>34.095245</t>
  </si>
  <si>
    <t>-84.276955</t>
  </si>
  <si>
    <t>ATL020244</t>
  </si>
  <si>
    <t>ATL020264</t>
  </si>
  <si>
    <t>34.057728</t>
  </si>
  <si>
    <t>-84.23216</t>
  </si>
  <si>
    <t>ATL020291</t>
  </si>
  <si>
    <t>ATL020343</t>
  </si>
  <si>
    <t>34.06885</t>
  </si>
  <si>
    <t>-84.17237</t>
  </si>
  <si>
    <t>ATL020344</t>
  </si>
  <si>
    <t>ATL020431</t>
  </si>
  <si>
    <t>34.04584</t>
  </si>
  <si>
    <t>-84.2231</t>
  </si>
  <si>
    <t>ATL020432</t>
  </si>
  <si>
    <t>ATL043222</t>
  </si>
  <si>
    <t>33.843693</t>
  </si>
  <si>
    <t>-84.37014</t>
  </si>
  <si>
    <t>ATL055153</t>
  </si>
  <si>
    <t>34.01448</t>
  </si>
  <si>
    <t>-84.55651</t>
  </si>
  <si>
    <t>ATL020221</t>
  </si>
  <si>
    <t>33.92139</t>
  </si>
  <si>
    <t>-84.35833</t>
  </si>
  <si>
    <t>ATL020222</t>
  </si>
  <si>
    <t>ATL020263</t>
  </si>
  <si>
    <t>ATL020301</t>
  </si>
  <si>
    <t>33.936207</t>
  </si>
  <si>
    <t>-84.35718</t>
  </si>
  <si>
    <t>ATL020302</t>
  </si>
  <si>
    <t>ATL020313</t>
  </si>
  <si>
    <t>33.93206</t>
  </si>
  <si>
    <t>-84.351456</t>
  </si>
  <si>
    <t>ATL020314</t>
  </si>
  <si>
    <t>ATL055911</t>
  </si>
  <si>
    <t>ATL061112</t>
  </si>
  <si>
    <t>33.967033</t>
  </si>
  <si>
    <t>-84.41151</t>
  </si>
  <si>
    <t>ATL071151</t>
  </si>
  <si>
    <t>34.1822</t>
  </si>
  <si>
    <t>-84.131</t>
  </si>
  <si>
    <t>ATL071152</t>
  </si>
  <si>
    <t>ATL071343</t>
  </si>
  <si>
    <t>34.0798</t>
  </si>
  <si>
    <t>-83.9853</t>
  </si>
  <si>
    <t>ATL071344</t>
  </si>
  <si>
    <t>ATL071511</t>
  </si>
  <si>
    <t>34.0026</t>
  </si>
  <si>
    <t>-84.5997</t>
  </si>
  <si>
    <t>ATL071512</t>
  </si>
  <si>
    <t>ATL071631</t>
  </si>
  <si>
    <t>33.9539</t>
  </si>
  <si>
    <t>-84.2345</t>
  </si>
  <si>
    <t>ATL071632</t>
  </si>
  <si>
    <t>ATL071712</t>
  </si>
  <si>
    <t>33.951</t>
  </si>
  <si>
    <t>-84.2279</t>
  </si>
  <si>
    <t>ATL072043</t>
  </si>
  <si>
    <t>33.8924</t>
  </si>
  <si>
    <t>-84.7595</t>
  </si>
  <si>
    <t>ATL072044</t>
  </si>
  <si>
    <t>ATL072643</t>
  </si>
  <si>
    <t>33.6538</t>
  </si>
  <si>
    <t>-84.5063</t>
  </si>
  <si>
    <t>ATL072644</t>
  </si>
  <si>
    <t>BOS008802</t>
  </si>
  <si>
    <t>42.55618</t>
  </si>
  <si>
    <t>-70.96745</t>
  </si>
  <si>
    <t>BOS008805</t>
  </si>
  <si>
    <t>42.556267</t>
  </si>
  <si>
    <t>-70.96762</t>
  </si>
  <si>
    <t>BOS011528</t>
  </si>
  <si>
    <t>42.404827</t>
  </si>
  <si>
    <t>-71.09906</t>
  </si>
  <si>
    <t>BOS011529</t>
  </si>
  <si>
    <t>42.404865</t>
  </si>
  <si>
    <t>-71.0991</t>
  </si>
  <si>
    <t>BOS011534</t>
  </si>
  <si>
    <t>42.410187</t>
  </si>
  <si>
    <t>-71.10397</t>
  </si>
  <si>
    <t>BOS030494</t>
  </si>
  <si>
    <t>42.519993</t>
  </si>
  <si>
    <t>-71.088135</t>
  </si>
  <si>
    <t>BOS030499</t>
  </si>
  <si>
    <t>42.5202</t>
  </si>
  <si>
    <t>-71.088</t>
  </si>
  <si>
    <t>BOS052050</t>
  </si>
  <si>
    <t>42.28233</t>
  </si>
  <si>
    <t>-71.65808</t>
  </si>
  <si>
    <t>BOS070647</t>
  </si>
  <si>
    <t>42.770527</t>
  </si>
  <si>
    <t>-71.119156</t>
  </si>
  <si>
    <t>BOS011535</t>
  </si>
  <si>
    <t>-71.103966</t>
  </si>
  <si>
    <t>BOS052051</t>
  </si>
  <si>
    <t>42.282333</t>
  </si>
  <si>
    <t>-71.6581</t>
  </si>
  <si>
    <t>CHI001584</t>
  </si>
  <si>
    <t>41.60129</t>
  </si>
  <si>
    <t>-87.842094</t>
  </si>
  <si>
    <t>CHI001585</t>
  </si>
  <si>
    <t>41.601288</t>
  </si>
  <si>
    <t>-87.84211</t>
  </si>
  <si>
    <t>CHI002161</t>
  </si>
  <si>
    <t>42.12837</t>
  </si>
  <si>
    <t>-88.00585</t>
  </si>
  <si>
    <t>CHI002292</t>
  </si>
  <si>
    <t>42.128365</t>
  </si>
  <si>
    <t>-88.00587</t>
  </si>
  <si>
    <t>CHI059148</t>
  </si>
  <si>
    <t>41.907253</t>
  </si>
  <si>
    <t>-87.8778</t>
  </si>
  <si>
    <t>DFW001253</t>
  </si>
  <si>
    <t>32.7743</t>
  </si>
  <si>
    <t>-96.77794</t>
  </si>
  <si>
    <t>DFW001573</t>
  </si>
  <si>
    <t>32.774326</t>
  </si>
  <si>
    <t>-96.77795</t>
  </si>
  <si>
    <t>DFW001713</t>
  </si>
  <si>
    <t>32.650997</t>
  </si>
  <si>
    <t>-96.87292</t>
  </si>
  <si>
    <t>DFW001714</t>
  </si>
  <si>
    <t>32.650993</t>
  </si>
  <si>
    <t>DFW002859</t>
  </si>
  <si>
    <t>32.75882</t>
  </si>
  <si>
    <t>-97.11048</t>
  </si>
  <si>
    <t>DFW006355</t>
  </si>
  <si>
    <t>32.82146</t>
  </si>
  <si>
    <t>-96.81721</t>
  </si>
  <si>
    <t>DFW006447</t>
  </si>
  <si>
    <t>32.55777</t>
  </si>
  <si>
    <t>-97.318184</t>
  </si>
  <si>
    <t>DFW006448</t>
  </si>
  <si>
    <t>32.557716</t>
  </si>
  <si>
    <t>DFW006489</t>
  </si>
  <si>
    <t>32.73311</t>
  </si>
  <si>
    <t>-96.82366</t>
  </si>
  <si>
    <t>DFW006490</t>
  </si>
  <si>
    <t>DFW006670</t>
  </si>
  <si>
    <t>33.014664</t>
  </si>
  <si>
    <t>-96.98178</t>
  </si>
  <si>
    <t>DFW006671</t>
  </si>
  <si>
    <t>33.01467</t>
  </si>
  <si>
    <t>-96.98177</t>
  </si>
  <si>
    <t>DFW006740</t>
  </si>
  <si>
    <t>32.92658</t>
  </si>
  <si>
    <t>-96.814125</t>
  </si>
  <si>
    <t>DFW078533</t>
  </si>
  <si>
    <t>32.675278</t>
  </si>
  <si>
    <t>-97.03733</t>
  </si>
  <si>
    <t>DFW078666</t>
  </si>
  <si>
    <t>32.9362</t>
  </si>
  <si>
    <t>-96.8214</t>
  </si>
  <si>
    <t>DFW078707</t>
  </si>
  <si>
    <t>32.80202</t>
  </si>
  <si>
    <t>-96.81718</t>
  </si>
  <si>
    <t>DFW078721</t>
  </si>
  <si>
    <t>32.99875</t>
  </si>
  <si>
    <t>-96.99525</t>
  </si>
  <si>
    <t>DFW078722</t>
  </si>
  <si>
    <t>DFW078737</t>
  </si>
  <si>
    <t>32.79031</t>
  </si>
  <si>
    <t>-97.25359</t>
  </si>
  <si>
    <t>DFW078746</t>
  </si>
  <si>
    <t>32.994415</t>
  </si>
  <si>
    <t>-96.96831</t>
  </si>
  <si>
    <t>DFW078747</t>
  </si>
  <si>
    <t>DFW078761</t>
  </si>
  <si>
    <t>32.76699</t>
  </si>
  <si>
    <t>-96.88065</t>
  </si>
  <si>
    <t>DFW078762</t>
  </si>
  <si>
    <t>DFW078765</t>
  </si>
  <si>
    <t>32.836136</t>
  </si>
  <si>
    <t>-97.19518</t>
  </si>
  <si>
    <t>DFW078773</t>
  </si>
  <si>
    <t>32.859135</t>
  </si>
  <si>
    <t>-97.18642</t>
  </si>
  <si>
    <t>DFW078774</t>
  </si>
  <si>
    <t>DFW002659</t>
  </si>
  <si>
    <t>32.837784</t>
  </si>
  <si>
    <t>-97.195564</t>
  </si>
  <si>
    <t>DFW005009</t>
  </si>
  <si>
    <t>32.914413</t>
  </si>
  <si>
    <t>-96.8166</t>
  </si>
  <si>
    <t>DFW006741</t>
  </si>
  <si>
    <t>DFW078149</t>
  </si>
  <si>
    <t>DFW078534</t>
  </si>
  <si>
    <t>32.675262</t>
  </si>
  <si>
    <t>-97.03737</t>
  </si>
  <si>
    <t>DFW078706</t>
  </si>
  <si>
    <t>DFW078738</t>
  </si>
  <si>
    <t>DFW001743</t>
  </si>
  <si>
    <t>32.991924</t>
  </si>
  <si>
    <t>-96.82983</t>
  </si>
  <si>
    <t>DFW005008</t>
  </si>
  <si>
    <t>DFW078648</t>
  </si>
  <si>
    <t>-97.11101</t>
  </si>
  <si>
    <t>DFW001404</t>
  </si>
  <si>
    <t>32.780373</t>
  </si>
  <si>
    <t>-96.7804</t>
  </si>
  <si>
    <t>MEL005532</t>
  </si>
  <si>
    <t>28.037146</t>
  </si>
  <si>
    <t>-80.67177</t>
  </si>
  <si>
    <t>MEL005533</t>
  </si>
  <si>
    <t>ELP031080</t>
  </si>
  <si>
    <t>31.772284</t>
  </si>
  <si>
    <t>-106.37778</t>
  </si>
  <si>
    <t>ELP070100</t>
  </si>
  <si>
    <t>31.78117</t>
  </si>
  <si>
    <t>-106.4056</t>
  </si>
  <si>
    <t>ELP033390</t>
  </si>
  <si>
    <t>31.77298</t>
  </si>
  <si>
    <t>-106.26874</t>
  </si>
  <si>
    <t>HOU001024</t>
  </si>
  <si>
    <t>29.999535</t>
  </si>
  <si>
    <t>-95.27121</t>
  </si>
  <si>
    <t>HOU008173</t>
  </si>
  <si>
    <t>29.534187</t>
  </si>
  <si>
    <t>-95.01559</t>
  </si>
  <si>
    <t>HOU008174</t>
  </si>
  <si>
    <t>HOU001023</t>
  </si>
  <si>
    <t>29.999496</t>
  </si>
  <si>
    <t>-95.27122</t>
  </si>
  <si>
    <t>JAX001109</t>
  </si>
  <si>
    <t>30.157701</t>
  </si>
  <si>
    <t>-81.74792</t>
  </si>
  <si>
    <t>JAX003177</t>
  </si>
  <si>
    <t>30.477093</t>
  </si>
  <si>
    <t>-81.645294</t>
  </si>
  <si>
    <t>JAX003178</t>
  </si>
  <si>
    <t>JAX006572</t>
  </si>
  <si>
    <t>30.287506</t>
  </si>
  <si>
    <t>-81.44759</t>
  </si>
  <si>
    <t>JAX006573</t>
  </si>
  <si>
    <t>LVG063885</t>
  </si>
  <si>
    <t>36.068966</t>
  </si>
  <si>
    <t>-115.19751</t>
  </si>
  <si>
    <t>LVG063895</t>
  </si>
  <si>
    <t>36.068977</t>
  </si>
  <si>
    <t>-115.19755</t>
  </si>
  <si>
    <t>LVG065442</t>
  </si>
  <si>
    <t>36.058502</t>
  </si>
  <si>
    <t>-115.028015</t>
  </si>
  <si>
    <t>LVG062665</t>
  </si>
  <si>
    <t>36.241463</t>
  </si>
  <si>
    <t>-115.24526</t>
  </si>
  <si>
    <t>LVG068512</t>
  </si>
  <si>
    <t>36.067043</t>
  </si>
  <si>
    <t>-115.25195</t>
  </si>
  <si>
    <t>LVG068662</t>
  </si>
  <si>
    <t>LVG068732</t>
  </si>
  <si>
    <t>36.0372</t>
  </si>
  <si>
    <t>-115.1791</t>
  </si>
  <si>
    <t>LAX003012</t>
  </si>
  <si>
    <t>33.87639</t>
  </si>
  <si>
    <t>-118.187904</t>
  </si>
  <si>
    <t>LAX003013</t>
  </si>
  <si>
    <t>33.876373</t>
  </si>
  <si>
    <t>-118.18791</t>
  </si>
  <si>
    <t>LAX007514</t>
  </si>
  <si>
    <t>33.873333</t>
  </si>
  <si>
    <t>-118.233055</t>
  </si>
  <si>
    <t>LAX007519</t>
  </si>
  <si>
    <t>33.87361</t>
  </si>
  <si>
    <t>-118.225</t>
  </si>
  <si>
    <t>LAX007520</t>
  </si>
  <si>
    <t>LAX007488</t>
  </si>
  <si>
    <t>34.167877</t>
  </si>
  <si>
    <t>-118.37615</t>
  </si>
  <si>
    <t>LAX007546</t>
  </si>
  <si>
    <t>33.979763</t>
  </si>
  <si>
    <t>-118.36996</t>
  </si>
  <si>
    <t>LAX007567</t>
  </si>
  <si>
    <t>33.901596</t>
  </si>
  <si>
    <t>-118.371185</t>
  </si>
  <si>
    <t>LAX007566</t>
  </si>
  <si>
    <t>MIA004051</t>
  </si>
  <si>
    <t>25.765757</t>
  </si>
  <si>
    <t>-80.20102</t>
  </si>
  <si>
    <t>MIA010047</t>
  </si>
  <si>
    <t>26.03473</t>
  </si>
  <si>
    <t>-80.16348</t>
  </si>
  <si>
    <t>MIA013310</t>
  </si>
  <si>
    <t>26.448458</t>
  </si>
  <si>
    <t>-80.08961</t>
  </si>
  <si>
    <t>MIA004081</t>
  </si>
  <si>
    <t>25.783318</t>
  </si>
  <si>
    <t>-80.2</t>
  </si>
  <si>
    <t>MIA010036</t>
  </si>
  <si>
    <t>26.040472</t>
  </si>
  <si>
    <t>-80.1628</t>
  </si>
  <si>
    <t>MIA010037</t>
  </si>
  <si>
    <t>MIA004061</t>
  </si>
  <si>
    <t>25.78149</t>
  </si>
  <si>
    <t>-80.201164</t>
  </si>
  <si>
    <t>MIA005478</t>
  </si>
  <si>
    <t>25.806194</t>
  </si>
  <si>
    <t>-80.2064</t>
  </si>
  <si>
    <t>MKE009415</t>
  </si>
  <si>
    <t>43.020287</t>
  </si>
  <si>
    <t>-87.91741</t>
  </si>
  <si>
    <t>MKE009427</t>
  </si>
  <si>
    <t>43.042336</t>
  </si>
  <si>
    <t>-87.97389</t>
  </si>
  <si>
    <t>MKE009768</t>
  </si>
  <si>
    <t>43.03271</t>
  </si>
  <si>
    <t>-87.96719</t>
  </si>
  <si>
    <t>MSP007010</t>
  </si>
  <si>
    <t>44.914036</t>
  </si>
  <si>
    <t>-93.500854</t>
  </si>
  <si>
    <t>MSP007015</t>
  </si>
  <si>
    <t>44.914024</t>
  </si>
  <si>
    <t>-93.5009</t>
  </si>
  <si>
    <t>MSP091125</t>
  </si>
  <si>
    <t>44.97333</t>
  </si>
  <si>
    <t>-93.413185</t>
  </si>
  <si>
    <t>MSP091145</t>
  </si>
  <si>
    <t>44.971573</t>
  </si>
  <si>
    <t>-93.43628</t>
  </si>
  <si>
    <t>MSP091152</t>
  </si>
  <si>
    <t>44.971596</t>
  </si>
  <si>
    <t>-93.45039</t>
  </si>
  <si>
    <t>MSP091153</t>
  </si>
  <si>
    <t>44.971592</t>
  </si>
  <si>
    <t>-93.450356</t>
  </si>
  <si>
    <t>MSP092233</t>
  </si>
  <si>
    <t>45.00056</t>
  </si>
  <si>
    <t>-93.22646</t>
  </si>
  <si>
    <t>MSP092244</t>
  </si>
  <si>
    <t>44.993393</t>
  </si>
  <si>
    <t>-93.23692</t>
  </si>
  <si>
    <t>MSP092400</t>
  </si>
  <si>
    <t>44.964928</t>
  </si>
  <si>
    <t>-93.27039</t>
  </si>
  <si>
    <t>MSP092450</t>
  </si>
  <si>
    <t>44.950684</t>
  </si>
  <si>
    <t>-93.27494</t>
  </si>
  <si>
    <t>MSP092460</t>
  </si>
  <si>
    <t>44.9482</t>
  </si>
  <si>
    <t>-93.2739</t>
  </si>
  <si>
    <t>MSP092861</t>
  </si>
  <si>
    <t>45.03643</t>
  </si>
  <si>
    <t>-93.068085</t>
  </si>
  <si>
    <t>MSP092874</t>
  </si>
  <si>
    <t>45.036415</t>
  </si>
  <si>
    <t>-93.068115</t>
  </si>
  <si>
    <t>MSP092881</t>
  </si>
  <si>
    <t>45.01207</t>
  </si>
  <si>
    <t>-93.025185</t>
  </si>
  <si>
    <t>MSP092884</t>
  </si>
  <si>
    <t>45.012066</t>
  </si>
  <si>
    <t>MSP092921</t>
  </si>
  <si>
    <t>44.95847</t>
  </si>
  <si>
    <t>-93.08971</t>
  </si>
  <si>
    <t>MSP091906</t>
  </si>
  <si>
    <t>44.97923</t>
  </si>
  <si>
    <t>-93.274574</t>
  </si>
  <si>
    <t>MSP091915</t>
  </si>
  <si>
    <t>44.978798</t>
  </si>
  <si>
    <t>-93.27395</t>
  </si>
  <si>
    <t>MSP092010</t>
  </si>
  <si>
    <t>44.9778</t>
  </si>
  <si>
    <t>-93.27544</t>
  </si>
  <si>
    <t>MSP092870</t>
  </si>
  <si>
    <t>45.059547</t>
  </si>
  <si>
    <t>-93.055954</t>
  </si>
  <si>
    <t>NYC029208</t>
  </si>
  <si>
    <t>40.75716</t>
  </si>
  <si>
    <t>-74.16641</t>
  </si>
  <si>
    <t>NYC029209</t>
  </si>
  <si>
    <t>40.757195</t>
  </si>
  <si>
    <t>-74.166405</t>
  </si>
  <si>
    <t>NYC030157</t>
  </si>
  <si>
    <t>40.6898</t>
  </si>
  <si>
    <t>-74.2962</t>
  </si>
  <si>
    <t>NYC031212</t>
  </si>
  <si>
    <t>40.783634</t>
  </si>
  <si>
    <t>-74.05286</t>
  </si>
  <si>
    <t>NYC028120</t>
  </si>
  <si>
    <t>40.823784</t>
  </si>
  <si>
    <t>-74.098236</t>
  </si>
  <si>
    <t>NYC030156</t>
  </si>
  <si>
    <t>NYC032119</t>
  </si>
  <si>
    <t>40.55819</t>
  </si>
  <si>
    <t>-74.42622</t>
  </si>
  <si>
    <t>NYC032120</t>
  </si>
  <si>
    <t>40.558174</t>
  </si>
  <si>
    <t>-74.42631</t>
  </si>
  <si>
    <t>NYC022116</t>
  </si>
  <si>
    <t>40.75814</t>
  </si>
  <si>
    <t>-73.99823</t>
  </si>
  <si>
    <t>OCA008308</t>
  </si>
  <si>
    <t>28.91991</t>
  </si>
  <si>
    <t>-81.92432</t>
  </si>
  <si>
    <t>ORL000833</t>
  </si>
  <si>
    <t>28.546135</t>
  </si>
  <si>
    <t>-81.546364</t>
  </si>
  <si>
    <t>ORL004106</t>
  </si>
  <si>
    <t>28.66306</t>
  </si>
  <si>
    <t>-81.3448</t>
  </si>
  <si>
    <t>ORL004107</t>
  </si>
  <si>
    <t>28.661982</t>
  </si>
  <si>
    <t>-81.409775</t>
  </si>
  <si>
    <t>ORL004114</t>
  </si>
  <si>
    <t>28.546137</t>
  </si>
  <si>
    <t>-81.54632</t>
  </si>
  <si>
    <t>ORL005540</t>
  </si>
  <si>
    <t>28.655273</t>
  </si>
  <si>
    <t>-81.241394</t>
  </si>
  <si>
    <t>ORL005579</t>
  </si>
  <si>
    <t>ORL005715</t>
  </si>
  <si>
    <t>28.67317</t>
  </si>
  <si>
    <t>-81.46379</t>
  </si>
  <si>
    <t>ORL005871</t>
  </si>
  <si>
    <t>28.560938</t>
  </si>
  <si>
    <t>-81.31058</t>
  </si>
  <si>
    <t>ORL000121</t>
  </si>
  <si>
    <t>28.602018</t>
  </si>
  <si>
    <t>-81.36538</t>
  </si>
  <si>
    <t>ORL004102</t>
  </si>
  <si>
    <t>28.593336</t>
  </si>
  <si>
    <t>-81.38138</t>
  </si>
  <si>
    <t>ORL004103</t>
  </si>
  <si>
    <t>28.595648</t>
  </si>
  <si>
    <t>-81.3856</t>
  </si>
  <si>
    <t>ORL004110</t>
  </si>
  <si>
    <t>ORL005541</t>
  </si>
  <si>
    <t>28.655283</t>
  </si>
  <si>
    <t>-81.2414</t>
  </si>
  <si>
    <t>ORL005836</t>
  </si>
  <si>
    <t>ORL005842</t>
  </si>
  <si>
    <t>28.59592</t>
  </si>
  <si>
    <t>-81.38555</t>
  </si>
  <si>
    <t>ORL005869</t>
  </si>
  <si>
    <t>28.55828</t>
  </si>
  <si>
    <t>-81.30991</t>
  </si>
  <si>
    <t>ORL005884</t>
  </si>
  <si>
    <t>28.49817</t>
  </si>
  <si>
    <t>-81.428505</t>
  </si>
  <si>
    <t>ORL007050</t>
  </si>
  <si>
    <t>PHI010548</t>
  </si>
  <si>
    <t>40.020306</t>
  </si>
  <si>
    <t>-75.6842</t>
  </si>
  <si>
    <t>PHI010694</t>
  </si>
  <si>
    <t>40.22087</t>
  </si>
  <si>
    <t>-75.23086</t>
  </si>
  <si>
    <t>PHI010788</t>
  </si>
  <si>
    <t>40.147453</t>
  </si>
  <si>
    <t>-75.01306</t>
  </si>
  <si>
    <t>PHI010794</t>
  </si>
  <si>
    <t>40.16366</t>
  </si>
  <si>
    <t>-75.05139</t>
  </si>
  <si>
    <t>PHI010795</t>
  </si>
  <si>
    <t>PHI010960</t>
  </si>
  <si>
    <t>39.991516</t>
  </si>
  <si>
    <t>-75.027084</t>
  </si>
  <si>
    <t>PHI010961</t>
  </si>
  <si>
    <t>-75.02709</t>
  </si>
  <si>
    <t>PHI020894</t>
  </si>
  <si>
    <t>39.649372</t>
  </si>
  <si>
    <t>-75.724884</t>
  </si>
  <si>
    <t>PHI041571</t>
  </si>
  <si>
    <t>39.908607</t>
  </si>
  <si>
    <t>-75.1507</t>
  </si>
  <si>
    <t>PHI041582</t>
  </si>
  <si>
    <t>39.900543</t>
  </si>
  <si>
    <t>-75.15833</t>
  </si>
  <si>
    <t>PHI010695</t>
  </si>
  <si>
    <t>40.220875</t>
  </si>
  <si>
    <t>PHI010776</t>
  </si>
  <si>
    <t>40.122517</t>
  </si>
  <si>
    <t>-74.97592</t>
  </si>
  <si>
    <t>PHI010789</t>
  </si>
  <si>
    <t>40.161186</t>
  </si>
  <si>
    <t>-75.04412</t>
  </si>
  <si>
    <t>PHI030017</t>
  </si>
  <si>
    <t>39.961697</t>
  </si>
  <si>
    <t>-75.18401</t>
  </si>
  <si>
    <t>PHI041572</t>
  </si>
  <si>
    <t>-75.15071</t>
  </si>
  <si>
    <t>PHI041641</t>
  </si>
  <si>
    <t>39.90085</t>
  </si>
  <si>
    <t>-75.155624</t>
  </si>
  <si>
    <t>PHI010790</t>
  </si>
  <si>
    <t>40.16122</t>
  </si>
  <si>
    <t>-75.044174</t>
  </si>
  <si>
    <t>PHI050633</t>
  </si>
  <si>
    <t>39.96603</t>
  </si>
  <si>
    <t>-75.1353</t>
  </si>
  <si>
    <t>PHI050632</t>
  </si>
  <si>
    <t>PHX003711</t>
  </si>
  <si>
    <t>33.494534</t>
  </si>
  <si>
    <t>-112.04023</t>
  </si>
  <si>
    <t>PHX003803</t>
  </si>
  <si>
    <t>33.35997</t>
  </si>
  <si>
    <t>-111.968956</t>
  </si>
  <si>
    <t>PHX003865</t>
  </si>
  <si>
    <t>33.678257</t>
  </si>
  <si>
    <t>-112.113335</t>
  </si>
  <si>
    <t>PHX003885</t>
  </si>
  <si>
    <t>33.460754</t>
  </si>
  <si>
    <t>-112.38446</t>
  </si>
  <si>
    <t>PHX003886</t>
  </si>
  <si>
    <t>PHX003887</t>
  </si>
  <si>
    <t>33.458553</t>
  </si>
  <si>
    <t>-112.344505</t>
  </si>
  <si>
    <t>PHX003888</t>
  </si>
  <si>
    <t>PHX003890</t>
  </si>
  <si>
    <t>33.468548</t>
  </si>
  <si>
    <t>-112.26933</t>
  </si>
  <si>
    <t>PHX003891</t>
  </si>
  <si>
    <t>PHX003466</t>
  </si>
  <si>
    <t>33.31555</t>
  </si>
  <si>
    <t>-111.97285</t>
  </si>
  <si>
    <t>PHX003469</t>
  </si>
  <si>
    <t>33.312527</t>
  </si>
  <si>
    <t>-111.97288</t>
  </si>
  <si>
    <t>PHX001166</t>
  </si>
  <si>
    <t>33.49958</t>
  </si>
  <si>
    <t>-112.08308</t>
  </si>
  <si>
    <t>PHX002166</t>
  </si>
  <si>
    <t>33.6409</t>
  </si>
  <si>
    <t>-111.99341</t>
  </si>
  <si>
    <t>PHX002165</t>
  </si>
  <si>
    <t>33.640907</t>
  </si>
  <si>
    <t>PHX003911</t>
  </si>
  <si>
    <t>33.4625</t>
  </si>
  <si>
    <t>-112.28</t>
  </si>
  <si>
    <t>PHX003910</t>
  </si>
  <si>
    <t>SAC002773</t>
  </si>
  <si>
    <t>38.761135</t>
  </si>
  <si>
    <t>-121.258995</t>
  </si>
  <si>
    <t>SAT004365</t>
  </si>
  <si>
    <t>29.586077</t>
  </si>
  <si>
    <t>-98.47449</t>
  </si>
  <si>
    <t>SAT004083</t>
  </si>
  <si>
    <t>29.516645</t>
  </si>
  <si>
    <t>-98.44751</t>
  </si>
  <si>
    <t>SAT004366</t>
  </si>
  <si>
    <t>29.598295</t>
  </si>
  <si>
    <t>-98.47222</t>
  </si>
  <si>
    <t>SAT004367</t>
  </si>
  <si>
    <t>29.59824</t>
  </si>
  <si>
    <t>-98.47228</t>
  </si>
  <si>
    <t>SAT004778</t>
  </si>
  <si>
    <t>29.48431</t>
  </si>
  <si>
    <t>-98.5972</t>
  </si>
  <si>
    <t>SAT010205</t>
  </si>
  <si>
    <t>29.59096</t>
  </si>
  <si>
    <t>-98.47427</t>
  </si>
  <si>
    <t>SAT010206</t>
  </si>
  <si>
    <t>SAT010210</t>
  </si>
  <si>
    <t>29.520712</t>
  </si>
  <si>
    <t>-98.51736</t>
  </si>
  <si>
    <t>SAT010211</t>
  </si>
  <si>
    <t>29.517624</t>
  </si>
  <si>
    <t>-98.52663</t>
  </si>
  <si>
    <t>SAT010212</t>
  </si>
  <si>
    <t>29.517675</t>
  </si>
  <si>
    <t>-98.52669</t>
  </si>
  <si>
    <t>SAT010213</t>
  </si>
  <si>
    <t>29.51789</t>
  </si>
  <si>
    <t>-98.52811</t>
  </si>
  <si>
    <t>OAK001268</t>
  </si>
  <si>
    <t>37.60686</t>
  </si>
  <si>
    <t>-122.067345</t>
  </si>
  <si>
    <t>OAK001330</t>
  </si>
  <si>
    <t>37.60685</t>
  </si>
  <si>
    <t>OAK001343</t>
  </si>
  <si>
    <t>37.74892</t>
  </si>
  <si>
    <t>-122.20446</t>
  </si>
  <si>
    <t>OAK001344</t>
  </si>
  <si>
    <t>37.748917</t>
  </si>
  <si>
    <t>-122.20447</t>
  </si>
  <si>
    <t>OAK001357</t>
  </si>
  <si>
    <t>37.82582</t>
  </si>
  <si>
    <t>-122.28917</t>
  </si>
  <si>
    <t>OAK006005</t>
  </si>
  <si>
    <t>37.67439</t>
  </si>
  <si>
    <t>-122.46964</t>
  </si>
  <si>
    <t>OAK006006</t>
  </si>
  <si>
    <t>OAK205521</t>
  </si>
  <si>
    <t>37.790028</t>
  </si>
  <si>
    <t>-122.434166</t>
  </si>
  <si>
    <t>OAK212121</t>
  </si>
  <si>
    <t>37.769154</t>
  </si>
  <si>
    <t>-122.45313</t>
  </si>
  <si>
    <t>OAK006008</t>
  </si>
  <si>
    <t>37.5084</t>
  </si>
  <si>
    <t>-122.2505</t>
  </si>
  <si>
    <t>OAK006009</t>
  </si>
  <si>
    <t>37.50839</t>
  </si>
  <si>
    <t>OAK006015</t>
  </si>
  <si>
    <t>37.645134</t>
  </si>
  <si>
    <t>-122.40697</t>
  </si>
  <si>
    <t>OAK200261</t>
  </si>
  <si>
    <t>37.78981</t>
  </si>
  <si>
    <t>-122.4338</t>
  </si>
  <si>
    <t>OAK200321</t>
  </si>
  <si>
    <t>37.76933</t>
  </si>
  <si>
    <t>-122.4529</t>
  </si>
  <si>
    <t>OAK201421</t>
  </si>
  <si>
    <t>37.805088</t>
  </si>
  <si>
    <t>-122.43225</t>
  </si>
  <si>
    <t>OAK202191</t>
  </si>
  <si>
    <t>37.784817</t>
  </si>
  <si>
    <t>-122.46513</t>
  </si>
  <si>
    <t>OAK203241</t>
  </si>
  <si>
    <t>37.79266</t>
  </si>
  <si>
    <t>-122.43454</t>
  </si>
  <si>
    <t>OAK208751</t>
  </si>
  <si>
    <t>37.770863</t>
  </si>
  <si>
    <t>-122.45377</t>
  </si>
  <si>
    <t>OAK209541</t>
  </si>
  <si>
    <t>37.788113</t>
  </si>
  <si>
    <t>-122.43364</t>
  </si>
  <si>
    <t>OAK209931</t>
  </si>
  <si>
    <t>37.79724</t>
  </si>
  <si>
    <t>-122.43547</t>
  </si>
  <si>
    <t>OAK213251</t>
  </si>
  <si>
    <t>37.796227</t>
  </si>
  <si>
    <t>-122.42172</t>
  </si>
  <si>
    <t>OAK222611</t>
  </si>
  <si>
    <t>37.78153</t>
  </si>
  <si>
    <t>-122.45957</t>
  </si>
  <si>
    <t>OAK208591</t>
  </si>
  <si>
    <t>37.79908</t>
  </si>
  <si>
    <t>-122.44302</t>
  </si>
  <si>
    <t>TAM000009</t>
  </si>
  <si>
    <t>27.951714</t>
  </si>
  <si>
    <t>-82.510315</t>
  </si>
  <si>
    <t>TAM000150</t>
  </si>
  <si>
    <t>27.761814</t>
  </si>
  <si>
    <t>-82.66281</t>
  </si>
  <si>
    <t>TAM000312</t>
  </si>
  <si>
    <t>27.894196</t>
  </si>
  <si>
    <t>-82.66021</t>
  </si>
  <si>
    <t>TAM000435</t>
  </si>
  <si>
    <t>27.767254</t>
  </si>
  <si>
    <t>-82.65877</t>
  </si>
  <si>
    <t>TAM000806</t>
  </si>
  <si>
    <t>27.948893</t>
  </si>
  <si>
    <t>-82.527084</t>
  </si>
  <si>
    <t>TAM000812</t>
  </si>
  <si>
    <t>27.9436</t>
  </si>
  <si>
    <t>-82.3357</t>
  </si>
  <si>
    <t>TAM000065</t>
  </si>
  <si>
    <t>27.951668</t>
  </si>
  <si>
    <t>-82.51045</t>
  </si>
  <si>
    <t>TAM000070</t>
  </si>
  <si>
    <t>27.90823</t>
  </si>
  <si>
    <t>-82.72974</t>
  </si>
  <si>
    <t>TAM000235</t>
  </si>
  <si>
    <t>27.818089</t>
  </si>
  <si>
    <t>-82.66536</t>
  </si>
  <si>
    <t>TAM000750</t>
  </si>
  <si>
    <t>27.93738</t>
  </si>
  <si>
    <t>-82.29845</t>
  </si>
  <si>
    <t>TAM000751</t>
  </si>
  <si>
    <t>27.93737</t>
  </si>
  <si>
    <t>TAM000807</t>
  </si>
  <si>
    <t>27.948912</t>
  </si>
  <si>
    <t>-82.52704</t>
  </si>
  <si>
    <t>TAM000810</t>
  </si>
  <si>
    <t>28.065458</t>
  </si>
  <si>
    <t>-82.58189</t>
  </si>
  <si>
    <t>TAM000811</t>
  </si>
  <si>
    <t>27.94363</t>
  </si>
  <si>
    <t>-82.33574</t>
  </si>
  <si>
    <t>TAM000489</t>
  </si>
  <si>
    <t>27.956533</t>
  </si>
  <si>
    <t>-82.50294</t>
  </si>
  <si>
    <t>TAM009503</t>
  </si>
  <si>
    <t>TAM001650</t>
  </si>
  <si>
    <t>28.19257</t>
  </si>
  <si>
    <t>-82.73947</t>
  </si>
  <si>
    <t>TAM002645</t>
  </si>
  <si>
    <t>28.18297</t>
  </si>
  <si>
    <t>-82.46735</t>
  </si>
  <si>
    <t>BWI100167</t>
  </si>
  <si>
    <t>39.33262</t>
  </si>
  <si>
    <t>-76.64166</t>
  </si>
  <si>
    <t>BWI100273</t>
  </si>
  <si>
    <t>39.257793</t>
  </si>
  <si>
    <t>-76.66423</t>
  </si>
  <si>
    <t>BWI100329</t>
  </si>
  <si>
    <t>39.27861</t>
  </si>
  <si>
    <t>-76.55407</t>
  </si>
  <si>
    <t>BWI100364</t>
  </si>
  <si>
    <t>39.332626</t>
  </si>
  <si>
    <t>-76.64167</t>
  </si>
  <si>
    <t>BWI100623</t>
  </si>
  <si>
    <t>39.262863</t>
  </si>
  <si>
    <t>-76.67325</t>
  </si>
  <si>
    <t>BWI100654</t>
  </si>
  <si>
    <t>39.28044</t>
  </si>
  <si>
    <t>-76.551674</t>
  </si>
  <si>
    <t>BWI100655</t>
  </si>
  <si>
    <t>39.2804</t>
  </si>
  <si>
    <t>-76.55169</t>
  </si>
  <si>
    <t>SDI1S0761</t>
  </si>
  <si>
    <t>32.763397</t>
  </si>
  <si>
    <t>-117.11437</t>
  </si>
  <si>
    <t>SDI1S1441</t>
  </si>
  <si>
    <t>32.81934</t>
  </si>
  <si>
    <t>-117.18138</t>
  </si>
  <si>
    <t>SDI1S1861</t>
  </si>
  <si>
    <t>32.797817</t>
  </si>
  <si>
    <t>-117.23979</t>
  </si>
  <si>
    <t>SDI1S2761</t>
  </si>
  <si>
    <t>32.87148</t>
  </si>
  <si>
    <t>-117.2332</t>
  </si>
  <si>
    <t>SDI1S2762</t>
  </si>
  <si>
    <t>SDI1S4261</t>
  </si>
  <si>
    <t>32.74851</t>
  </si>
  <si>
    <t>-117.206924</t>
  </si>
  <si>
    <t>SDI1S6021</t>
  </si>
  <si>
    <t>32.770096</t>
  </si>
  <si>
    <t>-117.14987</t>
  </si>
  <si>
    <t>SDI1S6022</t>
  </si>
  <si>
    <t>SDI1S6161</t>
  </si>
  <si>
    <t>32.798553</t>
  </si>
  <si>
    <t>-117.24604</t>
  </si>
  <si>
    <t>SDI1S6162</t>
  </si>
  <si>
    <t>SDI1S6391</t>
  </si>
  <si>
    <t>32.98032</t>
  </si>
  <si>
    <t>-117.07859</t>
  </si>
  <si>
    <t>SDI1S6392</t>
  </si>
  <si>
    <t>SDI1S6551</t>
  </si>
  <si>
    <t>32.707542</t>
  </si>
  <si>
    <t>-117.15514</t>
  </si>
  <si>
    <t>SDI1S6561</t>
  </si>
  <si>
    <t>32.70713</t>
  </si>
  <si>
    <t>-117.15494</t>
  </si>
  <si>
    <t>ALB095507</t>
  </si>
  <si>
    <t>35.2117</t>
  </si>
  <si>
    <t>-106.658</t>
  </si>
  <si>
    <t>ALB095407</t>
  </si>
  <si>
    <t>35.088463</t>
  </si>
  <si>
    <t>-106.58643</t>
  </si>
  <si>
    <t>ALB095437</t>
  </si>
  <si>
    <t>35.10936</t>
  </si>
  <si>
    <t>-106.558105</t>
  </si>
  <si>
    <t>ALB095417</t>
  </si>
  <si>
    <t>35.108788</t>
  </si>
  <si>
    <t>-106.60445</t>
  </si>
  <si>
    <t>ALB095287</t>
  </si>
  <si>
    <t>35.116936</t>
  </si>
  <si>
    <t>-106.53307</t>
  </si>
  <si>
    <t>ALB095327</t>
  </si>
  <si>
    <t>35.14729</t>
  </si>
  <si>
    <t>-106.58191</t>
  </si>
  <si>
    <t>ALB095487</t>
  </si>
  <si>
    <t>35.205956</t>
  </si>
  <si>
    <t>-106.66521</t>
  </si>
  <si>
    <t>ALB095527</t>
  </si>
  <si>
    <t>35.257618</t>
  </si>
  <si>
    <t>-106.64176</t>
  </si>
  <si>
    <t>ALB005911</t>
  </si>
  <si>
    <t>35.07849</t>
  </si>
  <si>
    <t>-106.51492</t>
  </si>
  <si>
    <t>ALB095457</t>
  </si>
  <si>
    <t>35.13048</t>
  </si>
  <si>
    <t>-106.51392</t>
  </si>
  <si>
    <t>ALB095317</t>
  </si>
  <si>
    <t>35.135654</t>
  </si>
  <si>
    <t>-106.62426</t>
  </si>
  <si>
    <t>ALB095397</t>
  </si>
  <si>
    <t>35.087925</t>
  </si>
  <si>
    <t>-106.54247</t>
  </si>
  <si>
    <t>ALB095557</t>
  </si>
  <si>
    <t>35.24179</t>
  </si>
  <si>
    <t>-106.65886</t>
  </si>
  <si>
    <t>ALB095567</t>
  </si>
  <si>
    <t>BOS030492</t>
  </si>
  <si>
    <t>42.502567</t>
  </si>
  <si>
    <t>-71.1368</t>
  </si>
  <si>
    <t>BOS030493</t>
  </si>
  <si>
    <t>DFW078844</t>
  </si>
  <si>
    <t>32.921833</t>
  </si>
  <si>
    <t>-97.067345</t>
  </si>
  <si>
    <t>DFW078843</t>
  </si>
  <si>
    <t>DFW078835</t>
  </si>
  <si>
    <t>32.76105</t>
  </si>
  <si>
    <t>-96.96612</t>
  </si>
  <si>
    <t>DFW078836</t>
  </si>
  <si>
    <t>ELP080300</t>
  </si>
  <si>
    <t>31.765474</t>
  </si>
  <si>
    <t>-106.363815</t>
  </si>
  <si>
    <t>MIA002920</t>
  </si>
  <si>
    <t>25.756702</t>
  </si>
  <si>
    <t>-80.2383</t>
  </si>
  <si>
    <t>MKE001150</t>
  </si>
  <si>
    <t>42.996277</t>
  </si>
  <si>
    <t>-87.91256</t>
  </si>
  <si>
    <t>MKE002419</t>
  </si>
  <si>
    <t>42.96629</t>
  </si>
  <si>
    <t>-88.00444</t>
  </si>
  <si>
    <t>MKE002418</t>
  </si>
  <si>
    <t>MSP092234</t>
  </si>
  <si>
    <t>45.000565</t>
  </si>
  <si>
    <t>-93.2265</t>
  </si>
  <si>
    <t>ORL005714</t>
  </si>
  <si>
    <t>ORL001628</t>
  </si>
  <si>
    <t>28.55304</t>
  </si>
  <si>
    <t>-81.347496</t>
  </si>
  <si>
    <t>SAC005039</t>
  </si>
  <si>
    <t>38.793728</t>
  </si>
  <si>
    <t>-121.21702</t>
  </si>
  <si>
    <t>SAC005040</t>
  </si>
  <si>
    <t>SAT004356</t>
  </si>
  <si>
    <t>29.593533</t>
  </si>
  <si>
    <t>-98.4736</t>
  </si>
  <si>
    <t>SAT004357</t>
  </si>
  <si>
    <t>29.593481</t>
  </si>
  <si>
    <t>-98.47362</t>
  </si>
  <si>
    <t>TAM005615</t>
  </si>
  <si>
    <t>28.251041</t>
  </si>
  <si>
    <t>-82.34443</t>
  </si>
  <si>
    <t>TAM000107</t>
  </si>
  <si>
    <t>28.036804</t>
  </si>
  <si>
    <t>-82.73777</t>
  </si>
  <si>
    <t>JCDecaux CDN0001DB.SOUTH</t>
  </si>
  <si>
    <t>41.871902</t>
  </si>
  <si>
    <t>-87.64427</t>
  </si>
  <si>
    <t>JCDecaux CDN0002DB.NORTH</t>
  </si>
  <si>
    <t>41.88997</t>
  </si>
  <si>
    <t>-87.649796</t>
  </si>
  <si>
    <t>JCDecaux CDN0005DB.NORTH</t>
  </si>
  <si>
    <t>41.870514</t>
  </si>
  <si>
    <t>-87.644165</t>
  </si>
  <si>
    <t>JCDecaux CDN0005DB.SOUTH</t>
  </si>
  <si>
    <t>JCDecaux CDN0007DB.EAST</t>
  </si>
  <si>
    <t>41.87521</t>
  </si>
  <si>
    <t>-87.642876</t>
  </si>
  <si>
    <t>JCDecaux CDN0009DB.NORTH</t>
  </si>
  <si>
    <t>41.853462</t>
  </si>
  <si>
    <t>-87.645744</t>
  </si>
  <si>
    <t>JCDecaux CDN0009DB.SOUTH</t>
  </si>
  <si>
    <t>JCDecaux CDN0012DB.NORTH</t>
  </si>
  <si>
    <t>41.901936</t>
  </si>
  <si>
    <t>-87.66015</t>
  </si>
  <si>
    <t>JCDecaux CDN0012DB.SOUTH</t>
  </si>
  <si>
    <t>JCDecaux CDN0014DB.NORTH</t>
  </si>
  <si>
    <t>41.97289</t>
  </si>
  <si>
    <t>-87.74714</t>
  </si>
  <si>
    <t>JCDecaux CDN0014DB.SOUTH</t>
  </si>
  <si>
    <t>JCDecaux CDN0019DB.SOUTH</t>
  </si>
  <si>
    <t>41.963654</t>
  </si>
  <si>
    <t>-87.75007</t>
  </si>
  <si>
    <t>JCDecaux CDN0020DB.NORTH</t>
  </si>
  <si>
    <t>41.964436</t>
  </si>
  <si>
    <t>-87.74964</t>
  </si>
  <si>
    <t>JCDecaux CDN0027DB.NORTH</t>
  </si>
  <si>
    <t>41.918</t>
  </si>
  <si>
    <t>-87.67186</t>
  </si>
  <si>
    <t>JCDecaux CDN0027DB.SOUTH</t>
  </si>
  <si>
    <t>JCDecaux CDN0030DB.WEST</t>
  </si>
  <si>
    <t>41.83729</t>
  </si>
  <si>
    <t>-87.66713</t>
  </si>
  <si>
    <t>JCDecaux CDN0032DB.EAST</t>
  </si>
  <si>
    <t>41.839844</t>
  </si>
  <si>
    <t>-87.66243</t>
  </si>
  <si>
    <t>JCDecaux CDN0032DB.WEST</t>
  </si>
  <si>
    <t>41.839832</t>
  </si>
  <si>
    <t>-87.662445</t>
  </si>
  <si>
    <t>JCDecaux CDN0035DB.NORTH</t>
  </si>
  <si>
    <t>41.916946</t>
  </si>
  <si>
    <t>-87.67022</t>
  </si>
  <si>
    <t>JCDecaux CDN0035DB.SOUTH</t>
  </si>
  <si>
    <t>41.916927</t>
  </si>
  <si>
    <t>-87.67013</t>
  </si>
  <si>
    <t>JCDecaux CDN0040DB.NORTH</t>
  </si>
  <si>
    <t>41.93917</t>
  </si>
  <si>
    <t>-87.7089</t>
  </si>
  <si>
    <t>JCDecaux CDN0053DB.NORTH</t>
  </si>
  <si>
    <t>41.90338</t>
  </si>
  <si>
    <t>-87.66012</t>
  </si>
  <si>
    <t>Denver TD-1038</t>
  </si>
  <si>
    <t>39.74274</t>
  </si>
  <si>
    <t>-104.9944</t>
  </si>
  <si>
    <t>JCDecaux QN04647AB.CO</t>
  </si>
  <si>
    <t>40.775826</t>
  </si>
  <si>
    <t>-73.9104</t>
  </si>
  <si>
    <t>JCDecaux MN01311AB.CI</t>
  </si>
  <si>
    <t>40.756687</t>
  </si>
  <si>
    <t>-73.99746</t>
  </si>
  <si>
    <t>40.75671</t>
  </si>
  <si>
    <t>-73.997444</t>
  </si>
  <si>
    <t>JCDecaux MN0366AB.CI</t>
  </si>
  <si>
    <t>40.78977</t>
  </si>
  <si>
    <t>-73.97511</t>
  </si>
  <si>
    <t>JCDecaux MN0374AB.CO</t>
  </si>
  <si>
    <t>40.783657</t>
  </si>
  <si>
    <t>-73.98038</t>
  </si>
  <si>
    <t>JCDecaux MN0168AB.CI</t>
  </si>
  <si>
    <t>40.76556</t>
  </si>
  <si>
    <t>-73.9635</t>
  </si>
  <si>
    <t>-73.96351</t>
  </si>
  <si>
    <t>JCDecaux MN0170AB.CO</t>
  </si>
  <si>
    <t>40.76802</t>
  </si>
  <si>
    <t>-73.96175</t>
  </si>
  <si>
    <t>JCDecaux MN0172AB.CO</t>
  </si>
  <si>
    <t>40.773144</t>
  </si>
  <si>
    <t>-73.95797</t>
  </si>
  <si>
    <t>40.77319</t>
  </si>
  <si>
    <t>-73.95793</t>
  </si>
  <si>
    <t>JCDecaux MN0179AB.CO</t>
  </si>
  <si>
    <t>40.78221</t>
  </si>
  <si>
    <t>-73.95137</t>
  </si>
  <si>
    <t>JCDecaux MN0225AB.CI</t>
  </si>
  <si>
    <t>40.766033</t>
  </si>
  <si>
    <t>-73.97978</t>
  </si>
  <si>
    <t>JCDecaux MN0175AB.CO</t>
  </si>
  <si>
    <t>40.774532</t>
  </si>
  <si>
    <t>-73.95762</t>
  </si>
  <si>
    <t>JCDecaux MN01625AB.CI</t>
  </si>
  <si>
    <t>40.723476</t>
  </si>
  <si>
    <t>-73.98818</t>
  </si>
  <si>
    <t>JCDecaux BR02949AB.CO</t>
  </si>
  <si>
    <t>40.689754</t>
  </si>
  <si>
    <t>-73.983215</t>
  </si>
  <si>
    <t>JCDecaux MN0781AAB.CO</t>
  </si>
  <si>
    <t>40.78467</t>
  </si>
  <si>
    <t>-73.97706</t>
  </si>
  <si>
    <t>JCDecaux MN01084AB.CO</t>
  </si>
  <si>
    <t>40.744404</t>
  </si>
  <si>
    <t>-73.99612</t>
  </si>
  <si>
    <t>JCDecaux MN01180AB.CI</t>
  </si>
  <si>
    <t>40.766354</t>
  </si>
  <si>
    <t>-73.99044</t>
  </si>
  <si>
    <t>JCDecaux MN0244AB.CI</t>
  </si>
  <si>
    <t>40.775364</t>
  </si>
  <si>
    <t>-73.980446</t>
  </si>
  <si>
    <t>JCDecaux MN0250AB.CI</t>
  </si>
  <si>
    <t>40.76654</t>
  </si>
  <si>
    <t>-73.98691</t>
  </si>
  <si>
    <t>JCDecaux MN0253AB.CI</t>
  </si>
  <si>
    <t>40.75308</t>
  </si>
  <si>
    <t>-73.99574</t>
  </si>
  <si>
    <t>JCDecaux MN0256AB.CO</t>
  </si>
  <si>
    <t>40.754257</t>
  </si>
  <si>
    <t>-73.99862</t>
  </si>
  <si>
    <t>40.75426</t>
  </si>
  <si>
    <t>JCDecaux BR02544AB.CO</t>
  </si>
  <si>
    <t>40.689728</t>
  </si>
  <si>
    <t>-73.98315</t>
  </si>
  <si>
    <t>JCDecaux MN01335AB.CO</t>
  </si>
  <si>
    <t>40.76285</t>
  </si>
  <si>
    <t>-73.97812</t>
  </si>
  <si>
    <t>40.76288</t>
  </si>
  <si>
    <t>-73.97814</t>
  </si>
  <si>
    <t>JCDecaux MN01335AB.CI</t>
  </si>
  <si>
    <t>JCDecaux MN01083AB.CI</t>
  </si>
  <si>
    <t>40.765926</t>
  </si>
  <si>
    <t>-73.99488</t>
  </si>
  <si>
    <t>JCDecaux BR02156AB.CO</t>
  </si>
  <si>
    <t>40.68444</t>
  </si>
  <si>
    <t>-73.9787</t>
  </si>
  <si>
    <t>40.684444</t>
  </si>
  <si>
    <t>-73.97871</t>
  </si>
  <si>
    <t>JCDecaux MN01270AB.CO</t>
  </si>
  <si>
    <t>40.774174</t>
  </si>
  <si>
    <t>-73.982025</t>
  </si>
  <si>
    <t>JCDecaux MN01271AB.CI</t>
  </si>
  <si>
    <t>40.77932</t>
  </si>
  <si>
    <t>-73.95346</t>
  </si>
  <si>
    <t>JCDecaux MN01231AB.CO</t>
  </si>
  <si>
    <t>40.746624</t>
  </si>
  <si>
    <t>-73.98368</t>
  </si>
  <si>
    <t>JCDecaux MN01231AB.CI</t>
  </si>
  <si>
    <t>JCDecaux MN0027AB.CI</t>
  </si>
  <si>
    <t>40.71598</t>
  </si>
  <si>
    <t>-73.99641</t>
  </si>
  <si>
    <t>JCDecaux MN0067AB.CI</t>
  </si>
  <si>
    <t>40.765015</t>
  </si>
  <si>
    <t>-73.95788</t>
  </si>
  <si>
    <t>JCDecaux MN0068AB.CI</t>
  </si>
  <si>
    <t>40.768097</t>
  </si>
  <si>
    <t>-73.95563</t>
  </si>
  <si>
    <t>JCDecaux MN0069AB.CI</t>
  </si>
  <si>
    <t>40.76803</t>
  </si>
  <si>
    <t>-73.95628</t>
  </si>
  <si>
    <t>JCDecaux MN0085AB.CI</t>
  </si>
  <si>
    <t>40.76706</t>
  </si>
  <si>
    <t>-73.95343</t>
  </si>
  <si>
    <t>40.76711</t>
  </si>
  <si>
    <t>JCDecaux MN0089AB.CI</t>
  </si>
  <si>
    <t>40.765133</t>
  </si>
  <si>
    <t>-73.95516</t>
  </si>
  <si>
    <t>JCDecaux MN0079AB.CO</t>
  </si>
  <si>
    <t>40.77115</t>
  </si>
  <si>
    <t>-73.95074</t>
  </si>
  <si>
    <t>JCDecaux MN01150AB.CI</t>
  </si>
  <si>
    <t>40.77414</t>
  </si>
  <si>
    <t>-73.9827</t>
  </si>
  <si>
    <t>JCDecaux MN0373AB.CO</t>
  </si>
  <si>
    <t>40.78408</t>
  </si>
  <si>
    <t>-73.97959</t>
  </si>
  <si>
    <t>JCDecaux MN0251AB.CI</t>
  </si>
  <si>
    <t>40.763332</t>
  </si>
  <si>
    <t>-73.98924</t>
  </si>
  <si>
    <t>JCDecaux MN01633AB.CO</t>
  </si>
  <si>
    <t>40.743137</t>
  </si>
  <si>
    <t>-74.003944</t>
  </si>
  <si>
    <t>JCDecaux MN9026AB.CI</t>
  </si>
  <si>
    <t>40.74059</t>
  </si>
  <si>
    <t>-74.00478</t>
  </si>
  <si>
    <t>JCDecaux MN01194AB.CI</t>
  </si>
  <si>
    <t>40.7207</t>
  </si>
  <si>
    <t>-73.993805</t>
  </si>
  <si>
    <t>JCDecaux BR02965AB.CO</t>
  </si>
  <si>
    <t>40.691395</t>
  </si>
  <si>
    <t>-73.98704</t>
  </si>
  <si>
    <t>JCDecaux MN01027AB.CO</t>
  </si>
  <si>
    <t>40.73354</t>
  </si>
  <si>
    <t>-73.987495</t>
  </si>
  <si>
    <t>JCDecaux MN01368AB.CO</t>
  </si>
  <si>
    <t>40.77353</t>
  </si>
  <si>
    <t>-73.955246</t>
  </si>
  <si>
    <t>JCDecaux MN01370AB.CI</t>
  </si>
  <si>
    <t>40.725533</t>
  </si>
  <si>
    <t>-73.986664</t>
  </si>
  <si>
    <t>JCDecaux MN0137AB.CI</t>
  </si>
  <si>
    <t>40.73214</t>
  </si>
  <si>
    <t>-73.985245</t>
  </si>
  <si>
    <t>40.732162</t>
  </si>
  <si>
    <t>-73.98523</t>
  </si>
  <si>
    <t>JCDecaux MN0140AB.CO</t>
  </si>
  <si>
    <t>40.73297</t>
  </si>
  <si>
    <t>-73.98755</t>
  </si>
  <si>
    <t>JCDecaux MN01451AB.CI</t>
  </si>
  <si>
    <t>40.71427</t>
  </si>
  <si>
    <t>-73.99243</t>
  </si>
  <si>
    <t>JCDecaux MN01455AB.CO</t>
  </si>
  <si>
    <t>40.74486</t>
  </si>
  <si>
    <t>-73.97854</t>
  </si>
  <si>
    <t>JCDecaux MN01463AB.CO</t>
  </si>
  <si>
    <t>40.75966</t>
  </si>
  <si>
    <t>-73.98044</t>
  </si>
  <si>
    <t>40.759724</t>
  </si>
  <si>
    <t>-73.98041</t>
  </si>
  <si>
    <t>JCDecaux MN01463AB.CI</t>
  </si>
  <si>
    <t>JCDecaux MN01473AB.CI</t>
  </si>
  <si>
    <t>40.748844</t>
  </si>
  <si>
    <t>-73.98207</t>
  </si>
  <si>
    <t>JCDecaux MN01589AB.CO</t>
  </si>
  <si>
    <t>40.731857</t>
  </si>
  <si>
    <t>-73.98545</t>
  </si>
  <si>
    <t>JCDecaux MN01591AB.CI</t>
  </si>
  <si>
    <t>40.724335</t>
  </si>
  <si>
    <t>-73.98752</t>
  </si>
  <si>
    <t>JCDecaux MN01590AB.CI</t>
  </si>
  <si>
    <t>40.74968</t>
  </si>
  <si>
    <t>-73.96901</t>
  </si>
  <si>
    <t>JCDecaux MN01599AB.CO</t>
  </si>
  <si>
    <t>40.776</t>
  </si>
  <si>
    <t>-73.9617</t>
  </si>
  <si>
    <t>JCDecaux MN01152AB.CI</t>
  </si>
  <si>
    <t>40.77895</t>
  </si>
  <si>
    <t>-73.98268</t>
  </si>
  <si>
    <t>JCDecaux BR02771AB.CO</t>
  </si>
  <si>
    <t>40.622437</t>
  </si>
  <si>
    <t>-74.028366</t>
  </si>
  <si>
    <t>JCDecaux MN0023AB.CO</t>
  </si>
  <si>
    <t>40.726883</t>
  </si>
  <si>
    <t>-74.00571</t>
  </si>
  <si>
    <t>JCDecaux MN0158AB.CO</t>
  </si>
  <si>
    <t>40.75237</t>
  </si>
  <si>
    <t>-73.97312</t>
  </si>
  <si>
    <t>JCDecaux MN0377AB.CO</t>
  </si>
  <si>
    <t>40.78267</t>
  </si>
  <si>
    <t>-73.98052</t>
  </si>
  <si>
    <t>40.782673</t>
  </si>
  <si>
    <t>-73.980515</t>
  </si>
  <si>
    <t>JCDecaux MN0375AB.CO</t>
  </si>
  <si>
    <t>40.783894</t>
  </si>
  <si>
    <t>-73.980354</t>
  </si>
  <si>
    <t>JCDecaux MN01234AB.CO</t>
  </si>
  <si>
    <t>40.76693</t>
  </si>
  <si>
    <t>-73.98257</t>
  </si>
  <si>
    <t>JCDecaux MN01253AB.CI</t>
  </si>
  <si>
    <t>40.785637</t>
  </si>
  <si>
    <t>-73.97889</t>
  </si>
  <si>
    <t>JCDecaux MN01275AB.CI</t>
  </si>
  <si>
    <t>40.769066</t>
  </si>
  <si>
    <t>-73.98505</t>
  </si>
  <si>
    <t>JCDecaux MN01276AB.CO</t>
  </si>
  <si>
    <t>40.708206</t>
  </si>
  <si>
    <t>-74.01258</t>
  </si>
  <si>
    <t>JCDecaux MN01281AB.CO</t>
  </si>
  <si>
    <t>40.737904</t>
  </si>
  <si>
    <t>-73.98119</t>
  </si>
  <si>
    <t>JCDecaux MN01198AB.CO</t>
  </si>
  <si>
    <t>40.770153</t>
  </si>
  <si>
    <t>-73.96015</t>
  </si>
  <si>
    <t>JCDecaux MN0084AB.CI</t>
  </si>
  <si>
    <t>40.766685</t>
  </si>
  <si>
    <t>-73.95403</t>
  </si>
  <si>
    <t>JCDecaux MN0247AB.CI</t>
  </si>
  <si>
    <t>40.770058</t>
  </si>
  <si>
    <t>-73.98432</t>
  </si>
  <si>
    <t>JCDecaux MN01205AB.CI</t>
  </si>
  <si>
    <t>40.767708</t>
  </si>
  <si>
    <t>-73.98546</t>
  </si>
  <si>
    <t>JCDecaux MN01242AB.CI</t>
  </si>
  <si>
    <t>40.764076</t>
  </si>
  <si>
    <t>-73.976845</t>
  </si>
  <si>
    <t>JCDecaux MN01242AB.CO</t>
  </si>
  <si>
    <t>40.76406</t>
  </si>
  <si>
    <t>-73.97682</t>
  </si>
  <si>
    <t>JCDecaux MN01244AB.CI</t>
  </si>
  <si>
    <t>40.766533</t>
  </si>
  <si>
    <t>-73.98218</t>
  </si>
  <si>
    <t>40.76656</t>
  </si>
  <si>
    <t>-73.982216</t>
  </si>
  <si>
    <t>JCDecaux MN01249AB.CI</t>
  </si>
  <si>
    <t>40.737644</t>
  </si>
  <si>
    <t>-73.9806</t>
  </si>
  <si>
    <t>JCDecaux MN01251AB.CI</t>
  </si>
  <si>
    <t>40.73834</t>
  </si>
  <si>
    <t>-73.99932</t>
  </si>
  <si>
    <t>JCDecaux MN01284AB.CI</t>
  </si>
  <si>
    <t>40.77686</t>
  </si>
  <si>
    <t>-73.94905</t>
  </si>
  <si>
    <t>JCDecaux MN01287AB.CI</t>
  </si>
  <si>
    <t>40.742104</t>
  </si>
  <si>
    <t>-73.99725</t>
  </si>
  <si>
    <t>JCDecaux MN01305AB.CI</t>
  </si>
  <si>
    <t>40.74959</t>
  </si>
  <si>
    <t>-73.97192</t>
  </si>
  <si>
    <t>JCDecaux MN0371AB.CI</t>
  </si>
  <si>
    <t>40.78685</t>
  </si>
  <si>
    <t>-73.97799</t>
  </si>
  <si>
    <t>40.78686</t>
  </si>
  <si>
    <t>-73.97796</t>
  </si>
  <si>
    <t>JCDecaux MN0224AB.CO</t>
  </si>
  <si>
    <t>40.76383</t>
  </si>
  <si>
    <t>-73.977425</t>
  </si>
  <si>
    <t>JCDecaux MN0224AB.CI</t>
  </si>
  <si>
    <t>JCDecaux MN0194AB.CI</t>
  </si>
  <si>
    <t>40.7476</t>
  </si>
  <si>
    <t>-73.974</t>
  </si>
  <si>
    <t>JCDecaux MN01580AB.CO</t>
  </si>
  <si>
    <t>40.73908</t>
  </si>
  <si>
    <t>JCDecaux BR02994AB.CI</t>
  </si>
  <si>
    <t>40.68467</t>
  </si>
  <si>
    <t>-73.97872</t>
  </si>
  <si>
    <t>JCDecaux MN0380AB.CO</t>
  </si>
  <si>
    <t>40.78011</t>
  </si>
  <si>
    <t>-73.98178</t>
  </si>
  <si>
    <t>JCDecaux MN0182AB.CO</t>
  </si>
  <si>
    <t>40.770645</t>
  </si>
  <si>
    <t>-73.96249</t>
  </si>
  <si>
    <t>JCDecaux MN01582AB.CI</t>
  </si>
  <si>
    <t>40.72323</t>
  </si>
  <si>
    <t>-73.98912</t>
  </si>
  <si>
    <t>40.723248</t>
  </si>
  <si>
    <t>-73.98914</t>
  </si>
  <si>
    <t>JCDecaux MN0037AB.CI</t>
  </si>
  <si>
    <t>40.72353</t>
  </si>
  <si>
    <t>-73.988144</t>
  </si>
  <si>
    <t>JCDecaux MN0129AB.CI</t>
  </si>
  <si>
    <t>40.727108</t>
  </si>
  <si>
    <t>-73.98891</t>
  </si>
  <si>
    <t>40.72711</t>
  </si>
  <si>
    <t>JCDecaux MN0606AB.CO</t>
  </si>
  <si>
    <t>40.727146</t>
  </si>
  <si>
    <t>-74.00323</t>
  </si>
  <si>
    <t>JCDecaux MN0666AB.CO</t>
  </si>
  <si>
    <t>40.745407</t>
  </si>
  <si>
    <t>-74.0057</t>
  </si>
  <si>
    <t>40.74541</t>
  </si>
  <si>
    <t>JCDecaux MN0107AB.CI</t>
  </si>
  <si>
    <t>40.76881</t>
  </si>
  <si>
    <t>-73.95862</t>
  </si>
  <si>
    <t>JCDecaux MN0101AB.CO</t>
  </si>
  <si>
    <t>40.775097</t>
  </si>
  <si>
    <t>-73.953926</t>
  </si>
  <si>
    <t>JCDecaux MN0153AB.CI</t>
  </si>
  <si>
    <t>40.745975</t>
  </si>
  <si>
    <t>-73.97846</t>
  </si>
  <si>
    <t>JCDecaux MN01181AB.CO</t>
  </si>
  <si>
    <t>40.715122</t>
  </si>
  <si>
    <t>-74.00765</t>
  </si>
  <si>
    <t>JCDecaux MN01230AB.CI</t>
  </si>
  <si>
    <t>-73.98458</t>
  </si>
  <si>
    <t>JCDecaux MN0704AB.CI</t>
  </si>
  <si>
    <t>40.747074</t>
  </si>
  <si>
    <t>-73.99367</t>
  </si>
  <si>
    <t>JCDecaux MN01299AB.CO</t>
  </si>
  <si>
    <t>40.71643</t>
  </si>
  <si>
    <t>-73.98872</t>
  </si>
  <si>
    <t>JCDecaux MN01342AB.CO</t>
  </si>
  <si>
    <t>40.72182</t>
  </si>
  <si>
    <t>-73.98884</t>
  </si>
  <si>
    <t>JCDecaux MN0697AB.CI</t>
  </si>
  <si>
    <t>40.7394</t>
  </si>
  <si>
    <t>-73.99128</t>
  </si>
  <si>
    <t>JCDecaux MN01481AB.CI</t>
  </si>
  <si>
    <t>40.759117</t>
  </si>
  <si>
    <t>-73.98085</t>
  </si>
  <si>
    <t>JCDecaux MN01481AB.CO</t>
  </si>
  <si>
    <t>JCDecaux MN01377AB.CO</t>
  </si>
  <si>
    <t>40.71688</t>
  </si>
  <si>
    <t>-74.00625</t>
  </si>
  <si>
    <t>JCDecaux MNBX285AB.CI</t>
  </si>
  <si>
    <t>40.734955</t>
  </si>
  <si>
    <t>-73.99844</t>
  </si>
  <si>
    <t>JCDecaux MN01492AB.CO</t>
  </si>
  <si>
    <t>40.73362</t>
  </si>
  <si>
    <t>-73.98675</t>
  </si>
  <si>
    <t>JCDecaux MN0396AB.CI</t>
  </si>
  <si>
    <t>40.76952</t>
  </si>
  <si>
    <t>-73.98191</t>
  </si>
  <si>
    <t>JCDecaux BR02395AB.CO</t>
  </si>
  <si>
    <t>40.691414</t>
  </si>
  <si>
    <t>-73.99114</t>
  </si>
  <si>
    <t>JCDecaux MN01651AB.CO</t>
  </si>
  <si>
    <t>40.740486</t>
  </si>
  <si>
    <t>-73.97579</t>
  </si>
  <si>
    <t>40.74049</t>
  </si>
  <si>
    <t>JCDecaux MN0229AB.CO</t>
  </si>
  <si>
    <t>40.74892</t>
  </si>
  <si>
    <t>-73.992294</t>
  </si>
  <si>
    <t>JCDecaux MN0242AB.CI</t>
  </si>
  <si>
    <t>40.781075</t>
  </si>
  <si>
    <t>-73.97628</t>
  </si>
  <si>
    <t>JCDecaux MN0259AB.CI</t>
  </si>
  <si>
    <t>40.76301</t>
  </si>
  <si>
    <t>-73.99286</t>
  </si>
  <si>
    <t>JCDecaux MN0264AB.CO</t>
  </si>
  <si>
    <t>40.783405</t>
  </si>
  <si>
    <t>-73.978004</t>
  </si>
  <si>
    <t>JCDecaux MN0183AB.CI</t>
  </si>
  <si>
    <t>40.770416</t>
  </si>
  <si>
    <t>-73.962425</t>
  </si>
  <si>
    <t>JCDecaux MN0263AB.CO</t>
  </si>
  <si>
    <t>40.778885</t>
  </si>
  <si>
    <t>-73.98131</t>
  </si>
  <si>
    <t>JCDecaux MN0192AB.CO</t>
  </si>
  <si>
    <t>40.740856</t>
  </si>
  <si>
    <t>-73.987686</t>
  </si>
  <si>
    <t>40.74086</t>
  </si>
  <si>
    <t>JCDecaux MN0195AB.CI</t>
  </si>
  <si>
    <t>40.751072</t>
  </si>
  <si>
    <t>-73.98045</t>
  </si>
  <si>
    <t>JCDecaux MN0203AB.CO</t>
  </si>
  <si>
    <t>40.747353</t>
  </si>
  <si>
    <t>-73.98179</t>
  </si>
  <si>
    <t>JCDecaux MN0195AB.CO</t>
  </si>
  <si>
    <t>40.75108</t>
  </si>
  <si>
    <t>JCDecaux MN0205AB.CI</t>
  </si>
  <si>
    <t>40.739918</t>
  </si>
  <si>
    <t>-73.985985</t>
  </si>
  <si>
    <t>JCDecaux MN0215AB.CI</t>
  </si>
  <si>
    <t>40.746502</t>
  </si>
  <si>
    <t>-73.990036</t>
  </si>
  <si>
    <t>JCDecaux MN01565AB.CI</t>
  </si>
  <si>
    <t>40.744026</t>
  </si>
  <si>
    <t>-73.97388</t>
  </si>
  <si>
    <t>JCDecaux MN01576AB.CI</t>
  </si>
  <si>
    <t>40.7319</t>
  </si>
  <si>
    <t>-73.98203</t>
  </si>
  <si>
    <t>JCDecaux MN01588AB.CO</t>
  </si>
  <si>
    <t>40.738033</t>
  </si>
  <si>
    <t>-73.977585</t>
  </si>
  <si>
    <t>JCDecaux MN0367AB.CO</t>
  </si>
  <si>
    <t>40.788574</t>
  </si>
  <si>
    <t>-73.97605</t>
  </si>
  <si>
    <t>JCDecaux MN0368AB.CO</t>
  </si>
  <si>
    <t>40.78815</t>
  </si>
  <si>
    <t>-73.9769</t>
  </si>
  <si>
    <t>JCDecaux MN01594AB.CI</t>
  </si>
  <si>
    <t>40.731842</t>
  </si>
  <si>
    <t>JCDecaux MN0135AB.CI</t>
  </si>
  <si>
    <t>40.737633</t>
  </si>
  <si>
    <t>-73.98125</t>
  </si>
  <si>
    <t>JCDecaux MN0106AB.CI</t>
  </si>
  <si>
    <t>40.768528</t>
  </si>
  <si>
    <t>-73.95872</t>
  </si>
  <si>
    <t>JCDecaux MN01622AB.CO</t>
  </si>
  <si>
    <t>40.735462</t>
  </si>
  <si>
    <t>-73.98544</t>
  </si>
  <si>
    <t>JCDecaux MN01634AB.CO</t>
  </si>
  <si>
    <t>40.747383</t>
  </si>
  <si>
    <t>-73.98187</t>
  </si>
  <si>
    <t>JCDecaux MN01648AB.CI</t>
  </si>
  <si>
    <t>40.74431</t>
  </si>
  <si>
    <t>-73.973015</t>
  </si>
  <si>
    <t>JCDecaux MN01650AB.CI</t>
  </si>
  <si>
    <t>40.731674</t>
  </si>
  <si>
    <t>-73.98219</t>
  </si>
  <si>
    <t>JCDecaux MN01129AB.CI</t>
  </si>
  <si>
    <t>40.74004</t>
  </si>
  <si>
    <t>-74.0029</t>
  </si>
  <si>
    <t>JCDecaux MN01142AB.CI</t>
  </si>
  <si>
    <t>40.722233</t>
  </si>
  <si>
    <t>-73.99347</t>
  </si>
  <si>
    <t>JCDecaux MN01213AB.CO</t>
  </si>
  <si>
    <t>40.72108</t>
  </si>
  <si>
    <t>-74.005104</t>
  </si>
  <si>
    <t>JCDecaux MN01534AB.CI</t>
  </si>
  <si>
    <t>40.741062</t>
  </si>
  <si>
    <t>-73.98869</t>
  </si>
  <si>
    <t>JCDecaux MN0044AB.CI</t>
  </si>
  <si>
    <t>40.73735</t>
  </si>
  <si>
    <t>-73.97804</t>
  </si>
  <si>
    <t>JCDecaux MN0048AB.CI</t>
  </si>
  <si>
    <t>40.739</t>
  </si>
  <si>
    <t>-73.97683</t>
  </si>
  <si>
    <t>40.739014</t>
  </si>
  <si>
    <t>-73.97684</t>
  </si>
  <si>
    <t>JCDecaux MN0054AB.CI</t>
  </si>
  <si>
    <t>40.75059</t>
  </si>
  <si>
    <t>-73.96836</t>
  </si>
  <si>
    <t>JCDecaux MN0053AB.CI</t>
  </si>
  <si>
    <t>40.749264</t>
  </si>
  <si>
    <t>-73.96933</t>
  </si>
  <si>
    <t>JCDecaux MN0379AB.CO</t>
  </si>
  <si>
    <t>40.781265</t>
  </si>
  <si>
    <t>-73.98103</t>
  </si>
  <si>
    <t>JCDecaux MN0040AB.CO</t>
  </si>
  <si>
    <t>40.7315</t>
  </si>
  <si>
    <t>-73.98231</t>
  </si>
  <si>
    <t>JCDecaux MN0102AB.CO</t>
  </si>
  <si>
    <t>40.77308</t>
  </si>
  <si>
    <t>-73.9554</t>
  </si>
  <si>
    <t>JCDecaux MN0103AB.CO</t>
  </si>
  <si>
    <t>40.773556</t>
  </si>
  <si>
    <t>-73.955315</t>
  </si>
  <si>
    <t>JCDecaux MN0112AB.CO</t>
  </si>
  <si>
    <t>40.763603</t>
  </si>
  <si>
    <t>-73.96231</t>
  </si>
  <si>
    <t>JCDecaux MN0127AB.CO</t>
  </si>
  <si>
    <t>40.750072</t>
  </si>
  <si>
    <t>-73.97253</t>
  </si>
  <si>
    <t>JCDecaux MN0126AB.CO</t>
  </si>
  <si>
    <t>40.74955</t>
  </si>
  <si>
    <t>-73.97258</t>
  </si>
  <si>
    <t>JCDecaux MN0132AB.CI</t>
  </si>
  <si>
    <t>40.745007</t>
  </si>
  <si>
    <t>-73.9762</t>
  </si>
  <si>
    <t>JCDecaux MN0221AB.CI</t>
  </si>
  <si>
    <t>40.75696</t>
  </si>
  <si>
    <t>-73.98241</t>
  </si>
  <si>
    <t>JCDecaux MN0221AB.CO</t>
  </si>
  <si>
    <t>JCDecaux MN0222AB.CO</t>
  </si>
  <si>
    <t>40.76199</t>
  </si>
  <si>
    <t>-73.97876</t>
  </si>
  <si>
    <t>JCDecaux MN0222AB.CI</t>
  </si>
  <si>
    <t>JCDecaux MN0385AB.CI</t>
  </si>
  <si>
    <t>40.776577</t>
  </si>
  <si>
    <t>-73.981926</t>
  </si>
  <si>
    <t>JCDecaux MN0392AB.CO</t>
  </si>
  <si>
    <t>40.771946</t>
  </si>
  <si>
    <t>-73.98238</t>
  </si>
  <si>
    <t>40.771965</t>
  </si>
  <si>
    <t>-73.98239</t>
  </si>
  <si>
    <t>JCDecaux MN0395AB.CO</t>
  </si>
  <si>
    <t>40.769512</t>
  </si>
  <si>
    <t>-73.98232</t>
  </si>
  <si>
    <t>JCDecaux MN0408AB.CI</t>
  </si>
  <si>
    <t>40.73155</t>
  </si>
  <si>
    <t>-74.00654</t>
  </si>
  <si>
    <t>JCDecaux MNBX411AB.CI</t>
  </si>
  <si>
    <t>40.743023</t>
  </si>
  <si>
    <t>-73.986305</t>
  </si>
  <si>
    <t>JCDecaux MN0384AB.CO</t>
  </si>
  <si>
    <t>40.776855</t>
  </si>
  <si>
    <t>JCDecaux MN0743AB.CI</t>
  </si>
  <si>
    <t>40.745564</t>
  </si>
  <si>
    <t>-73.99888</t>
  </si>
  <si>
    <t>JCDecaux MN0744AB.CO</t>
  </si>
  <si>
    <t>40.74679</t>
  </si>
  <si>
    <t>-73.98092</t>
  </si>
  <si>
    <t>JCDecaux MN0763AB.CO</t>
  </si>
  <si>
    <t>40.77956</t>
  </si>
  <si>
    <t>-73.98415</t>
  </si>
  <si>
    <t>JCDecaux MN0775AB.CO</t>
  </si>
  <si>
    <t>40.786224</t>
  </si>
  <si>
    <t>-73.97252</t>
  </si>
  <si>
    <t>JCDecaux MN0776AB.CI</t>
  </si>
  <si>
    <t>40.78283</t>
  </si>
  <si>
    <t>-73.975</t>
  </si>
  <si>
    <t>JCDecaux MN0778AB.CI</t>
  </si>
  <si>
    <t>40.77714</t>
  </si>
  <si>
    <t>-73.97915</t>
  </si>
  <si>
    <t>JCDecaux MN0781AB.CI</t>
  </si>
  <si>
    <t>40.780792</t>
  </si>
  <si>
    <t>-73.9799</t>
  </si>
  <si>
    <t>JCDecaux MN0783AB.CO</t>
  </si>
  <si>
    <t>40.78591</t>
  </si>
  <si>
    <t>-73.97614</t>
  </si>
  <si>
    <t>JCDecaux MN01653AB.CO</t>
  </si>
  <si>
    <t>40.777416</t>
  </si>
  <si>
    <t>-73.94887</t>
  </si>
  <si>
    <t>JCDecaux MN0264AAB.CO</t>
  </si>
  <si>
    <t>40.783165</t>
  </si>
  <si>
    <t>-73.978096</t>
  </si>
  <si>
    <t>JCDecaux MNBX214AB.CO</t>
  </si>
  <si>
    <t>40.73312</t>
  </si>
  <si>
    <t>-73.99979</t>
  </si>
  <si>
    <t>40.73313</t>
  </si>
  <si>
    <t>-73.99978</t>
  </si>
  <si>
    <t>JCDecaux MNBX041AB.CI</t>
  </si>
  <si>
    <t>40.74728</t>
  </si>
  <si>
    <t>JCDecaux MN0698AB.CI</t>
  </si>
  <si>
    <t>40.741314</t>
  </si>
  <si>
    <t>-73.9899</t>
  </si>
  <si>
    <t>JCDecaux MN0698AB.CO</t>
  </si>
  <si>
    <t>40.74131</t>
  </si>
  <si>
    <t>JCDecaux MN01200AB.CI</t>
  </si>
  <si>
    <t>40.768883</t>
  </si>
  <si>
    <t>-73.98858</t>
  </si>
  <si>
    <t>JCDecaux MN01034AB.CI</t>
  </si>
  <si>
    <t>40.76374</t>
  </si>
  <si>
    <t>-73.98489</t>
  </si>
  <si>
    <t>JCDecaux MN0703AAB.CO</t>
  </si>
  <si>
    <t>40.74752</t>
  </si>
  <si>
    <t>-73.985344</t>
  </si>
  <si>
    <t>JCDecaux MN0231AB.CI</t>
  </si>
  <si>
    <t>40.7575</t>
  </si>
  <si>
    <t>-73.99019</t>
  </si>
  <si>
    <t>JCDecaux MN0233AB.CI</t>
  </si>
  <si>
    <t>40.78204</t>
  </si>
  <si>
    <t>-73.979004</t>
  </si>
  <si>
    <t>40.782043</t>
  </si>
  <si>
    <t>-73.979</t>
  </si>
  <si>
    <t>JCDecaux MN0240AB.CO</t>
  </si>
  <si>
    <t>40.78648</t>
  </si>
  <si>
    <t>-73.97243</t>
  </si>
  <si>
    <t>JCDecaux MN0026AB.CI</t>
  </si>
  <si>
    <t>40.727</t>
  </si>
  <si>
    <t>-73.99966</t>
  </si>
  <si>
    <t>JCDecaux MN01493AB.CO</t>
  </si>
  <si>
    <t>40.733837</t>
  </si>
  <si>
    <t>-73.98974</t>
  </si>
  <si>
    <t>JCDecaux MN01134AB.CO</t>
  </si>
  <si>
    <t>40.73547</t>
  </si>
  <si>
    <t>-74.0059</t>
  </si>
  <si>
    <t>JCDecaux MNBR546AB.CO</t>
  </si>
  <si>
    <t>40.73086</t>
  </si>
  <si>
    <t>-74.00139</t>
  </si>
  <si>
    <t>JCDecaux MNBX562AB.CO</t>
  </si>
  <si>
    <t>40.74386</t>
  </si>
  <si>
    <t>-73.98805</t>
  </si>
  <si>
    <t>JCDecaux MN01649AB.CI</t>
  </si>
  <si>
    <t>40.73173</t>
  </si>
  <si>
    <t>-73.98215</t>
  </si>
  <si>
    <t>JCDecaux MN01060AB.CO</t>
  </si>
  <si>
    <t>40.753365</t>
  </si>
  <si>
    <t>-73.996</t>
  </si>
  <si>
    <t>JCDecaux MN0017AB.CI</t>
  </si>
  <si>
    <t>40.711823</t>
  </si>
  <si>
    <t>-74.00617</t>
  </si>
  <si>
    <t>JCDecaux MN0226AB.CO</t>
  </si>
  <si>
    <t>40.763798</t>
  </si>
  <si>
    <t>-73.981476</t>
  </si>
  <si>
    <t>JCDecaux MN0372AB.CI</t>
  </si>
  <si>
    <t>40.785957</t>
  </si>
  <si>
    <t>-73.97817</t>
  </si>
  <si>
    <t>JCDecaux MN01113AB.CO</t>
  </si>
  <si>
    <t>40.738182</t>
  </si>
  <si>
    <t>-73.98135</t>
  </si>
  <si>
    <t>JCDecaux MN01127AB.CO</t>
  </si>
  <si>
    <t>40.761734</t>
  </si>
  <si>
    <t>JCDecaux MN0382AB.CI</t>
  </si>
  <si>
    <t>40.77907</t>
  </si>
  <si>
    <t>-73.98248</t>
  </si>
  <si>
    <t>JCDecaux QN0166AB.CO</t>
  </si>
  <si>
    <t>40.733967</t>
  </si>
  <si>
    <t>-73.87076</t>
  </si>
  <si>
    <t>JCDecaux MN01376AB.CI</t>
  </si>
  <si>
    <t>40.7695</t>
  </si>
  <si>
    <t>-73.9603</t>
  </si>
  <si>
    <t>JCDecaux MN01136AB.CO</t>
  </si>
  <si>
    <t>40.74787</t>
  </si>
  <si>
    <t>-74.00389</t>
  </si>
  <si>
    <t>40.74788</t>
  </si>
  <si>
    <t>-74.003876</t>
  </si>
  <si>
    <t>JCDecaux MN01137AB.CO</t>
  </si>
  <si>
    <t>40.758224</t>
  </si>
  <si>
    <t>-73.99239</t>
  </si>
  <si>
    <t>JCDecaux MN01139AB.CO</t>
  </si>
  <si>
    <t>40.784992</t>
  </si>
  <si>
    <t>-73.97342</t>
  </si>
  <si>
    <t>JCDecaux BR02961AB.CO</t>
  </si>
  <si>
    <t>40.69142</t>
  </si>
  <si>
    <t>-73.987114</t>
  </si>
  <si>
    <t>JCDecaux MN01148AB.CO</t>
  </si>
  <si>
    <t>40.775192</t>
  </si>
  <si>
    <t>JCDecaux MN01156AB.CO</t>
  </si>
  <si>
    <t>40.767597</t>
  </si>
  <si>
    <t>-73.955696</t>
  </si>
  <si>
    <t>JCDecaux MN01141AB.CI</t>
  </si>
  <si>
    <t>40.759754</t>
  </si>
  <si>
    <t>-73.995224</t>
  </si>
  <si>
    <t>40.75978</t>
  </si>
  <si>
    <t>-73.99523</t>
  </si>
  <si>
    <t>JCDecaux MN01167AB.CI</t>
  </si>
  <si>
    <t>40.723965</t>
  </si>
  <si>
    <t>-73.99148</t>
  </si>
  <si>
    <t>JCDecaux MN01161AB.CO</t>
  </si>
  <si>
    <t>40.769596</t>
  </si>
  <si>
    <t>-73.951614</t>
  </si>
  <si>
    <t>JCDecaux MN01159AB.CO</t>
  </si>
  <si>
    <t>40.71512</t>
  </si>
  <si>
    <t>-73.99656</t>
  </si>
  <si>
    <t>JCDecaux MN01171AB.CO</t>
  </si>
  <si>
    <t>40.7633</t>
  </si>
  <si>
    <t>-73.95617</t>
  </si>
  <si>
    <t>JCDecaux MN01172AB.CI</t>
  </si>
  <si>
    <t>40.77174</t>
  </si>
  <si>
    <t>-73.95003</t>
  </si>
  <si>
    <t>JCDecaux MN01176AB.CO</t>
  </si>
  <si>
    <t>40.76991</t>
  </si>
  <si>
    <t>-73.95164</t>
  </si>
  <si>
    <t>JCDecaux QN04877AB.CI</t>
  </si>
  <si>
    <t>40.760967</t>
  </si>
  <si>
    <t>-73.827194</t>
  </si>
  <si>
    <t>JCDecaux MN01641AB.CO</t>
  </si>
  <si>
    <t>40.73798</t>
  </si>
  <si>
    <t>-73.97762</t>
  </si>
  <si>
    <t>40.737984</t>
  </si>
  <si>
    <t>JCDecaux MN01681AB.CI</t>
  </si>
  <si>
    <t>40.777363</t>
  </si>
  <si>
    <t>-73.9489</t>
  </si>
  <si>
    <t>JCDecaux MN01701AB.CO</t>
  </si>
  <si>
    <t>40.74042</t>
  </si>
  <si>
    <t>-73.97584</t>
  </si>
  <si>
    <t>40.74043</t>
  </si>
  <si>
    <t>JCDecaux MNBX222AB.CI</t>
  </si>
  <si>
    <t>40.74173</t>
  </si>
  <si>
    <t>-73.98723</t>
  </si>
  <si>
    <t>BWI100435</t>
  </si>
  <si>
    <t>39.079365</t>
  </si>
  <si>
    <t>-76.86579</t>
  </si>
  <si>
    <t>LVG063902</t>
  </si>
  <si>
    <t>36.066772</t>
  </si>
  <si>
    <t>-115.26901</t>
  </si>
  <si>
    <t>MSP091785</t>
  </si>
  <si>
    <t>44.976433</t>
  </si>
  <si>
    <t>-93.277306</t>
  </si>
  <si>
    <t>KD4408</t>
  </si>
  <si>
    <t>42.296635</t>
  </si>
  <si>
    <t>-85.64385</t>
  </si>
  <si>
    <t>2049</t>
  </si>
  <si>
    <t>36.86789</t>
  </si>
  <si>
    <t>-76.21064</t>
  </si>
  <si>
    <t>D541-1A</t>
  </si>
  <si>
    <t>42.58179</t>
  </si>
  <si>
    <t>-87.88372</t>
  </si>
  <si>
    <t>746002</t>
  </si>
  <si>
    <t>40.4343</t>
  </si>
  <si>
    <t>-75.35309</t>
  </si>
  <si>
    <t>735002</t>
  </si>
  <si>
    <t>40.627052</t>
  </si>
  <si>
    <t>-75.40047</t>
  </si>
  <si>
    <t>8864</t>
  </si>
  <si>
    <t>35.4714</t>
  </si>
  <si>
    <t>-80.87447</t>
  </si>
  <si>
    <t>728001</t>
  </si>
  <si>
    <t>40.695435</t>
  </si>
  <si>
    <t>-75.478</t>
  </si>
  <si>
    <t>D541-1B</t>
  </si>
  <si>
    <t>88001</t>
  </si>
  <si>
    <t>40.14718</t>
  </si>
  <si>
    <t>-88.26008</t>
  </si>
  <si>
    <t>8439</t>
  </si>
  <si>
    <t>35.28551</t>
  </si>
  <si>
    <t>-80.77386</t>
  </si>
  <si>
    <t>17233</t>
  </si>
  <si>
    <t>40.137825</t>
  </si>
  <si>
    <t>-88.24486</t>
  </si>
  <si>
    <t>760</t>
  </si>
  <si>
    <t>42.49245</t>
  </si>
  <si>
    <t>-83.51254</t>
  </si>
  <si>
    <t>732001</t>
  </si>
  <si>
    <t>40.63565</t>
  </si>
  <si>
    <t>-75.45553</t>
  </si>
  <si>
    <t>746003</t>
  </si>
  <si>
    <t>40.42716</t>
  </si>
  <si>
    <t>-75.3491</t>
  </si>
  <si>
    <t>9190</t>
  </si>
  <si>
    <t>35.15889</t>
  </si>
  <si>
    <t>-80.8906</t>
  </si>
  <si>
    <t>733004</t>
  </si>
  <si>
    <t>40.694366</t>
  </si>
  <si>
    <t>-75.23951</t>
  </si>
  <si>
    <t>761</t>
  </si>
  <si>
    <t>KD13143S</t>
  </si>
  <si>
    <t>42.27544</t>
  </si>
  <si>
    <t>-85.6546</t>
  </si>
  <si>
    <t>732004</t>
  </si>
  <si>
    <t>40.63751</t>
  </si>
  <si>
    <t>-75.45062</t>
  </si>
  <si>
    <t>8903</t>
  </si>
  <si>
    <t>35.4677</t>
  </si>
  <si>
    <t>-80.87619</t>
  </si>
  <si>
    <t>KD37206</t>
  </si>
  <si>
    <t>42.240086</t>
  </si>
  <si>
    <t>-85.58928</t>
  </si>
  <si>
    <t>741002</t>
  </si>
  <si>
    <t>40.56529</t>
  </si>
  <si>
    <t>-75.48664</t>
  </si>
  <si>
    <t>2048</t>
  </si>
  <si>
    <t>D501-1B</t>
  </si>
  <si>
    <t>42.56695</t>
  </si>
  <si>
    <t>-87.88243</t>
  </si>
  <si>
    <t>HD31N</t>
  </si>
  <si>
    <t>42.83676</t>
  </si>
  <si>
    <t>-86.098045</t>
  </si>
  <si>
    <t>BCDBeckleyW</t>
  </si>
  <si>
    <t>42.260876</t>
  </si>
  <si>
    <t>-85.19405</t>
  </si>
  <si>
    <t>616</t>
  </si>
  <si>
    <t>42.26869</t>
  </si>
  <si>
    <t>-84.439026</t>
  </si>
  <si>
    <t>41004A</t>
  </si>
  <si>
    <t>40.51617</t>
  </si>
  <si>
    <t>-88.95346</t>
  </si>
  <si>
    <t>D630-1B</t>
  </si>
  <si>
    <t>42.69728</t>
  </si>
  <si>
    <t>-87.84216</t>
  </si>
  <si>
    <t>9821</t>
  </si>
  <si>
    <t>42.3372</t>
  </si>
  <si>
    <t>-83.0462</t>
  </si>
  <si>
    <t>13100</t>
  </si>
  <si>
    <t>35.33959</t>
  </si>
  <si>
    <t>-80.84801</t>
  </si>
  <si>
    <t>8866</t>
  </si>
  <si>
    <t>126</t>
  </si>
  <si>
    <t>42.74127</t>
  </si>
  <si>
    <t>-84.50366</t>
  </si>
  <si>
    <t>D111-1B</t>
  </si>
  <si>
    <t>43.096302</t>
  </si>
  <si>
    <t>-89.5279</t>
  </si>
  <si>
    <t>KD37205</t>
  </si>
  <si>
    <t>2252</t>
  </si>
  <si>
    <t>36.85935</t>
  </si>
  <si>
    <t>-76.21028</t>
  </si>
  <si>
    <t>BCDBeckleyE</t>
  </si>
  <si>
    <t>9192</t>
  </si>
  <si>
    <t>732002</t>
  </si>
  <si>
    <t>D111-1A</t>
  </si>
  <si>
    <t>41003A</t>
  </si>
  <si>
    <t>WH305-4</t>
  </si>
  <si>
    <t>36.093456</t>
  </si>
  <si>
    <t>-80.27437</t>
  </si>
  <si>
    <t>R0215</t>
  </si>
  <si>
    <t>42.726654</t>
  </si>
  <si>
    <t>-84.53674</t>
  </si>
  <si>
    <t>733002</t>
  </si>
  <si>
    <t>40.6824</t>
  </si>
  <si>
    <t>-75.2665</t>
  </si>
  <si>
    <t>733001</t>
  </si>
  <si>
    <t>R160</t>
  </si>
  <si>
    <t>42.740852</t>
  </si>
  <si>
    <t>-84.50365</t>
  </si>
  <si>
    <t>8901</t>
  </si>
  <si>
    <t>KD13143N</t>
  </si>
  <si>
    <t>88000</t>
  </si>
  <si>
    <t>8954</t>
  </si>
  <si>
    <t>35.352352</t>
  </si>
  <si>
    <t>-80.84469</t>
  </si>
  <si>
    <t>732003</t>
  </si>
  <si>
    <t>17201</t>
  </si>
  <si>
    <t>40.13688</t>
  </si>
  <si>
    <t>-88.25754</t>
  </si>
  <si>
    <t>34918A</t>
  </si>
  <si>
    <t>40.680946</t>
  </si>
  <si>
    <t>-89.58945</t>
  </si>
  <si>
    <t>LAX - WOW 2 - FULL MOTION/STATIC</t>
  </si>
  <si>
    <t>33.9476</t>
  </si>
  <si>
    <t>-118.37</t>
  </si>
  <si>
    <t>LAX - WOW 7 - FULL MOTION/STATIC</t>
  </si>
  <si>
    <t>33.9617</t>
  </si>
  <si>
    <t>-118.353</t>
  </si>
  <si>
    <t>LAX - WOW 6 - FULL MOTION/STATIC</t>
  </si>
  <si>
    <t>33.961483</t>
  </si>
  <si>
    <t>-118.36835</t>
  </si>
  <si>
    <t>LAX - WOW 3 - FULL MOTION/STATIC</t>
  </si>
  <si>
    <t>33.9467</t>
  </si>
  <si>
    <t>-118.369</t>
  </si>
  <si>
    <t>LAX - WOW 5 - FULL MOTION/STATIC</t>
  </si>
  <si>
    <t>33.9615</t>
  </si>
  <si>
    <t>-118.368</t>
  </si>
  <si>
    <t>LAX - WOW 1 - FULL MOTION/STATIC</t>
  </si>
  <si>
    <t>33.9456</t>
  </si>
  <si>
    <t>LAX - WOW 4 - FULL MOTION/STATIC</t>
  </si>
  <si>
    <t>33.946</t>
  </si>
  <si>
    <t>-118.367</t>
  </si>
  <si>
    <t>LAX - WOW 8 - FULL MOTION/STATIC</t>
  </si>
  <si>
    <t>ALB030091</t>
  </si>
  <si>
    <t>35.13142</t>
  </si>
  <si>
    <t>-106.53314</t>
  </si>
  <si>
    <t>LVG065432</t>
  </si>
  <si>
    <t>36.058506</t>
  </si>
  <si>
    <t>-115.02801</t>
  </si>
  <si>
    <t>OAK006023</t>
  </si>
  <si>
    <t>37.501514</t>
  </si>
  <si>
    <t>-122.24264</t>
  </si>
  <si>
    <t>OAK006024</t>
  </si>
  <si>
    <t>4630 AUSTIN BLUFFS 135FTW/O VANADIUM SWF</t>
  </si>
  <si>
    <t>38.89934</t>
  </si>
  <si>
    <t>-104.74552</t>
  </si>
  <si>
    <t>N/S AIRPORT E/O SCHILLINGERS F/W</t>
  </si>
  <si>
    <t>30.68364</t>
  </si>
  <si>
    <t>-88.22476</t>
  </si>
  <si>
    <t>N/S COTTAGE HILL W/O UNIVERSITY F/E</t>
  </si>
  <si>
    <t>30.64698</t>
  </si>
  <si>
    <t>-88.16676</t>
  </si>
  <si>
    <t>N/S HWY 90 1ST E/O I-65 F/W</t>
  </si>
  <si>
    <t>30.654037</t>
  </si>
  <si>
    <t>-88.120155</t>
  </si>
  <si>
    <t>N/S HWY 90 1ST E/O I-65 F/E</t>
  </si>
  <si>
    <t>N/S AIRPORT 3RD W/O CODY E/F</t>
  </si>
  <si>
    <t>30.68701</t>
  </si>
  <si>
    <t>-88.20925</t>
  </si>
  <si>
    <t>S/S AIRPORT W/O AZALEA F/E</t>
  </si>
  <si>
    <t>30.6757</t>
  </si>
  <si>
    <t>-88.1486</t>
  </si>
  <si>
    <t>W/S Hwy 98 S/O I-10 F/N</t>
  </si>
  <si>
    <t>30.643496</t>
  </si>
  <si>
    <t>-87.913086</t>
  </si>
  <si>
    <t>W/S HWY 59 2ND N/O CR 20</t>
  </si>
  <si>
    <t>30.386978</t>
  </si>
  <si>
    <t>-87.68369</t>
  </si>
  <si>
    <t>S/S AIRPORT 3RD W/O CODY W/F</t>
  </si>
  <si>
    <t>30.686749</t>
  </si>
  <si>
    <t>-88.21518</t>
  </si>
  <si>
    <t>204 WEST TUNNEL BLVD</t>
  </si>
  <si>
    <t>29.59172</t>
  </si>
  <si>
    <t>-90.72624</t>
  </si>
  <si>
    <t>US 1 W/S 2 MI. S/O 520</t>
  </si>
  <si>
    <t>28.33446</t>
  </si>
  <si>
    <t>-80.7259</t>
  </si>
  <si>
    <t>4630 AUSTIN BLUFFS 135FTW/O VANADIUM NEF</t>
  </si>
  <si>
    <t>E/S Hwy 231 S/O 23rd ST DIGITAL F/N</t>
  </si>
  <si>
    <t>30.188887</t>
  </si>
  <si>
    <t>-85.64124</t>
  </si>
  <si>
    <t>S/S 23rd St W/O Jenks F/W DIGITAL</t>
  </si>
  <si>
    <t>30.18948</t>
  </si>
  <si>
    <t>-85.66452</t>
  </si>
  <si>
    <t>S/S 23rd St W/O Jenks F/E DIGITAL</t>
  </si>
  <si>
    <t>N/S 23rd St E/O STANFORD DIGITAL F/W</t>
  </si>
  <si>
    <t>30.18995</t>
  </si>
  <si>
    <t>-85.67055</t>
  </si>
  <si>
    <t>BROWN ST. OPP APPLE ST. E/S F/S</t>
  </si>
  <si>
    <t>39.747124</t>
  </si>
  <si>
    <t>-84.18349</t>
  </si>
  <si>
    <t>SPRINGBORO PIKE N/O LYONS RD F/N</t>
  </si>
  <si>
    <t>39.629536</t>
  </si>
  <si>
    <t>-84.22542</t>
  </si>
  <si>
    <t>SPRINGBORO PIKE N/O LYONS RD F/S</t>
  </si>
  <si>
    <t>2146 Miamisburg Centerville Road (SR 725) 1500' west of I-675 SFW</t>
  </si>
  <si>
    <t>39.633953</t>
  </si>
  <si>
    <t>-84.2091</t>
  </si>
  <si>
    <t>2146 Miamisburg Centerville Road (SR 725) 1500' west of I-675 SFE</t>
  </si>
  <si>
    <t>GOODWOOD E/O TARA S/S</t>
  </si>
  <si>
    <t>30.442472</t>
  </si>
  <si>
    <t>-91.09539</t>
  </si>
  <si>
    <t>N/S 23RD ST W/O WILSON AVE F/W Digital</t>
  </si>
  <si>
    <t>30.189789</t>
  </si>
  <si>
    <t>-85.655014</t>
  </si>
  <si>
    <t>N/S 23RD ST W/O WILSON AVE F/E Digital</t>
  </si>
  <si>
    <t>N/S Hwy 390 @ AIRPORT RD F/S Digital</t>
  </si>
  <si>
    <t>30.20263</t>
  </si>
  <si>
    <t>-85.67981</t>
  </si>
  <si>
    <t>N/S HWY 390 W/O BALDWIN RD F/E DIGITAL</t>
  </si>
  <si>
    <t>30.203556</t>
  </si>
  <si>
    <t>-85.67618</t>
  </si>
  <si>
    <t>ACADIAN N/O PERKINS</t>
  </si>
  <si>
    <t>30.42224</t>
  </si>
  <si>
    <t>-91.15238</t>
  </si>
  <si>
    <t>ACADIAN N/O PERKINS W/S</t>
  </si>
  <si>
    <t>I-10 W/O COLLEGE S/S E/F</t>
  </si>
  <si>
    <t>30.42272</t>
  </si>
  <si>
    <t>-91.14164</t>
  </si>
  <si>
    <t>E/S 98 NORTH N/O I-4 S/B</t>
  </si>
  <si>
    <t>28.087173</t>
  </si>
  <si>
    <t>-81.97164</t>
  </si>
  <si>
    <t>W/S US 27 1.2 Mi S/O I-4 F/N</t>
  </si>
  <si>
    <t>28.21538</t>
  </si>
  <si>
    <t>-81.640594</t>
  </si>
  <si>
    <t>NS SPID @ EVERHART (5002 SPID)</t>
  </si>
  <si>
    <t>27.71332</t>
  </si>
  <si>
    <t>-97.38039</t>
  </si>
  <si>
    <t>W/S STAPLES S/O EVERHART</t>
  </si>
  <si>
    <t>27.72049</t>
  </si>
  <si>
    <t>-97.3755</t>
  </si>
  <si>
    <t>S/S HOLLY E/O STAPLES #1</t>
  </si>
  <si>
    <t>27.69757</t>
  </si>
  <si>
    <t>-97.375</t>
  </si>
  <si>
    <t>I-65 E/S .2 MILE S/O ARMORY DR EXIT 79 F/S</t>
  </si>
  <si>
    <t>36.09934</t>
  </si>
  <si>
    <t>-86.76304</t>
  </si>
  <si>
    <t>I-65 E/S .2 MILE S/O ARMORY DR EXIT 79 F/N</t>
  </si>
  <si>
    <t>I-65 W/S .2 MILE N/O LONG HOLLOW PIKE EXIT 97 F/N</t>
  </si>
  <si>
    <t>36.32621</t>
  </si>
  <si>
    <t>-86.70678</t>
  </si>
  <si>
    <t>CHARLOTTE AVE S/S .5 MILE E/O HILLWOOD BLVD F/E</t>
  </si>
  <si>
    <t>36.14345</t>
  </si>
  <si>
    <t>-86.87375</t>
  </si>
  <si>
    <t>MYATT DR W/S .1 MILE S/O GALLATIN PIKE F/N</t>
  </si>
  <si>
    <t>36.2955</t>
  </si>
  <si>
    <t>-86.69825</t>
  </si>
  <si>
    <t>GALLATIN PIKE W/S .9 MILE N/O RIVERGATE PKWY F/N</t>
  </si>
  <si>
    <t>36.30649</t>
  </si>
  <si>
    <t>-86.68689</t>
  </si>
  <si>
    <t>SAM RIDLEY PKWY S/S .7 MILE E/O I-24 F/E</t>
  </si>
  <si>
    <t>35.97954</t>
  </si>
  <si>
    <t>-86.56009</t>
  </si>
  <si>
    <t>GALLATIN PIKE W/S .9 MILE N/O RIVERGATE PKWY F/S</t>
  </si>
  <si>
    <t>S. JAMES CAMPBELL BLVD S/S .2 MILE E/O TROTWOOD AVE F/E</t>
  </si>
  <si>
    <t>35.60268</t>
  </si>
  <si>
    <t>-87.06521</t>
  </si>
  <si>
    <t>MAIN ST E/S .5 MILE N/O MADISON ST F/S</t>
  </si>
  <si>
    <t>35.49626</t>
  </si>
  <si>
    <t>-86.45804</t>
  </si>
  <si>
    <t>MAIN ST E/S .5 MILE N/O MADISON ST F/N</t>
  </si>
  <si>
    <t>JACKSON ST W/S .3 MILE S/O CEDAR LN F/E</t>
  </si>
  <si>
    <t>35.38044</t>
  </si>
  <si>
    <t>-86.22854</t>
  </si>
  <si>
    <t>I-24 N/S .9 MILE W/O SAM RIDLEY PKWY EXIT 66 F/E</t>
  </si>
  <si>
    <t>35.98535</t>
  </si>
  <si>
    <t>-86.58052</t>
  </si>
  <si>
    <t>W/S US 49 .8 MILE N/O I-10</t>
  </si>
  <si>
    <t>30.44292</t>
  </si>
  <si>
    <t>-89.09875</t>
  </si>
  <si>
    <t>W/S US 49 .6 MILE N/O I-10</t>
  </si>
  <si>
    <t>30.4403</t>
  </si>
  <si>
    <t>-89.09831</t>
  </si>
  <si>
    <t>S/S I-10 1 MILE W/O I-110</t>
  </si>
  <si>
    <t>30.44749</t>
  </si>
  <si>
    <t>-88.91282</t>
  </si>
  <si>
    <t>W/S I-110, .5 Miles S/O I-10 F/S</t>
  </si>
  <si>
    <t>30.445267</t>
  </si>
  <si>
    <t>-88.895645</t>
  </si>
  <si>
    <t>W/S I-110, .5 Miles S/O I-10 F/N</t>
  </si>
  <si>
    <t>S/S LANDON ROAD W/O US 49 F/E</t>
  </si>
  <si>
    <t>30.437256</t>
  </si>
  <si>
    <t>-89.09822</t>
  </si>
  <si>
    <t>S/S LANDON ROAD W/O US 49 F/W</t>
  </si>
  <si>
    <t>W/S THREE RIVERS RD S/O SEAWAY RD F/S</t>
  </si>
  <si>
    <t>30.43391</t>
  </si>
  <si>
    <t>-89.0868</t>
  </si>
  <si>
    <t>405 N. RIVERSIDE DR. @ JEFFERSON, IB</t>
  </si>
  <si>
    <t>36.53064</t>
  </si>
  <si>
    <t>-87.36412</t>
  </si>
  <si>
    <t>2273 WILMA RUDOLPH BLVD, OB</t>
  </si>
  <si>
    <t>36.569874</t>
  </si>
  <si>
    <t>-87.30383</t>
  </si>
  <si>
    <t>W/S 2514 WILMA RUDOLPH BLVD OB</t>
  </si>
  <si>
    <t>36.5782</t>
  </si>
  <si>
    <t>-87.30076</t>
  </si>
  <si>
    <t>W/S 2640 WILMA RUDOLPH BLVD. IB</t>
  </si>
  <si>
    <t>36.58114</t>
  </si>
  <si>
    <t>-87.29842</t>
  </si>
  <si>
    <t>3664 WHEELER RD @ SANDWICH TAVERN</t>
  </si>
  <si>
    <t>33.482246</t>
  </si>
  <si>
    <t>-82.092735</t>
  </si>
  <si>
    <t>N/S HWY 19 @ AIKEN MALL</t>
  </si>
  <si>
    <t>33.510197</t>
  </si>
  <si>
    <t>-81.71207</t>
  </si>
  <si>
    <t>US 25 Lexington Road @ US 460 Bypass</t>
  </si>
  <si>
    <t>38.18222</t>
  </si>
  <si>
    <t>-84.56084</t>
  </si>
  <si>
    <t>US 25 Lexington Road @ US 460 Bypass #2 F/N</t>
  </si>
  <si>
    <t>720 Hwy 321 WS FS</t>
  </si>
  <si>
    <t>35.81166</t>
  </si>
  <si>
    <t>-84.26384</t>
  </si>
  <si>
    <t>LOVELL RD S/O I-40 WS/FN</t>
  </si>
  <si>
    <t>35.904095</t>
  </si>
  <si>
    <t>-84.14283</t>
  </si>
  <si>
    <t>Congress Pkwy @ Dennis St. ES-FN</t>
  </si>
  <si>
    <t>35.445534</t>
  </si>
  <si>
    <t>-84.62934</t>
  </si>
  <si>
    <t>Decatur Pk. @ Congress Pkwy NS FE</t>
  </si>
  <si>
    <t>35.451843</t>
  </si>
  <si>
    <t>-84.624794</t>
  </si>
  <si>
    <t>Decatur Pk @ Dupitt St. NS FE</t>
  </si>
  <si>
    <t>35.449905</t>
  </si>
  <si>
    <t>-84.61819</t>
  </si>
  <si>
    <t>McGrady Dr. @ Dalton Pk. WS/FN</t>
  </si>
  <si>
    <t>35.12784</t>
  </si>
  <si>
    <t>-84.8664</t>
  </si>
  <si>
    <t>Paul Huff Pkwy.@ I-75 NS FW</t>
  </si>
  <si>
    <t>35.213394</t>
  </si>
  <si>
    <t>-84.867966</t>
  </si>
  <si>
    <t>Paul Huff Pkwy. @ I-75 NS FE</t>
  </si>
  <si>
    <t>Hwy. 321 @ Creekwood Park Blvd NS-FE</t>
  </si>
  <si>
    <t>35.82634</t>
  </si>
  <si>
    <t>-84.27538</t>
  </si>
  <si>
    <t>N/S I-64 @ WMSBRG-NWPRT NEWS AIRPORT F/E</t>
  </si>
  <si>
    <t>37.12696</t>
  </si>
  <si>
    <t>-76.51868</t>
  </si>
  <si>
    <t>RT 610 1 MI W/O I-95 GARRISONVILLE, F/E</t>
  </si>
  <si>
    <t>38.47536</t>
  </si>
  <si>
    <t>-77.4242</t>
  </si>
  <si>
    <t>RT 610 1 MI W/O I-95 GARRISONVILLE, F/W</t>
  </si>
  <si>
    <t>W/S RT. 1, 300' N/O RT.17 @ FALMOUTH, F/S</t>
  </si>
  <si>
    <t>38.3255</t>
  </si>
  <si>
    <t>-77.46788</t>
  </si>
  <si>
    <t>N/S I-64 .50 E/O STAPLES MILL RD F/E</t>
  </si>
  <si>
    <t>37.59566</t>
  </si>
  <si>
    <t>-77.48364</t>
  </si>
  <si>
    <t>N/S I-64 .50 E/O STAPLES MILL RD F/W</t>
  </si>
  <si>
    <t>N/S I-64 @ WMSBRG-NWPRT NEWS AIRPORT F/W</t>
  </si>
  <si>
    <t>5912 W. BROAD STREET, F/SE</t>
  </si>
  <si>
    <t>37.59239</t>
  </si>
  <si>
    <t>-77.50633</t>
  </si>
  <si>
    <t>5912 WEST BROAD STREET, F/NW</t>
  </si>
  <si>
    <t>THOMPSON LANE S/S 1 MILE E/O FRANKLIN PIKE F/E</t>
  </si>
  <si>
    <t>36.11089</t>
  </si>
  <si>
    <t>-86.75429</t>
  </si>
  <si>
    <t>I-24 N/S .2 MILE E/O SAM RIDLEY PKWY EXIT 66 F/W</t>
  </si>
  <si>
    <t>35.97203</t>
  </si>
  <si>
    <t>-86.5688</t>
  </si>
  <si>
    <t>W/S I-195 S/O I-64/I-95 INTERSECTION F/S</t>
  </si>
  <si>
    <t>37.579357</t>
  </si>
  <si>
    <t>-77.474915</t>
  </si>
  <si>
    <t>W/S I-195 S/O I-64/I-95 INTERSECTION F/N</t>
  </si>
  <si>
    <t>E/ S I-195 2ND NO WESTWOOD AVE, F/N #1</t>
  </si>
  <si>
    <t>37.57752</t>
  </si>
  <si>
    <t>-77.47627</t>
  </si>
  <si>
    <t>E/S I-195 2ND N/O WESTWOOD F/S #2</t>
  </si>
  <si>
    <t>E/S I-95 .1 MI N/O WASHINGTON ST F/S</t>
  </si>
  <si>
    <t>37.23476</t>
  </si>
  <si>
    <t>-77.395294</t>
  </si>
  <si>
    <t>US RT. 220 @ 4118 FRANKLIN ROAD</t>
  </si>
  <si>
    <t>37.226704</t>
  </si>
  <si>
    <t>-79.96967</t>
  </si>
  <si>
    <t>29S @ 3919 WARDS ROAD - LYNCHBURG, VA</t>
  </si>
  <si>
    <t>37.350662</t>
  </si>
  <si>
    <t>-79.18452</t>
  </si>
  <si>
    <t>221 @ OLD CAVESPRING ROAD | BRAMBLETON</t>
  </si>
  <si>
    <t>37.224655</t>
  </si>
  <si>
    <t>-80.013214</t>
  </si>
  <si>
    <t>1954 FRANKLIN ROAD</t>
  </si>
  <si>
    <t>37.253365</t>
  </si>
  <si>
    <t>-79.95123</t>
  </si>
  <si>
    <t>3416 CANDLERS MTN RD</t>
  </si>
  <si>
    <t>37.36657</t>
  </si>
  <si>
    <t>-79.1732</t>
  </si>
  <si>
    <t>98 Lichford Lane (Timberlake Rd) (QAS)</t>
  </si>
  <si>
    <t>37.36865</t>
  </si>
  <si>
    <t>-79.20021</t>
  </si>
  <si>
    <t>3200 Wards Rd (QAS)</t>
  </si>
  <si>
    <t>37.358353</t>
  </si>
  <si>
    <t>-79.18043</t>
  </si>
  <si>
    <t>3200 Wards Rd</t>
  </si>
  <si>
    <t>CCNE 175'N/O NORTHPOINT BLVD F/S</t>
  </si>
  <si>
    <t>30.490465</t>
  </si>
  <si>
    <t>-84.24177</t>
  </si>
  <si>
    <t>E/S MAGNOLIA N/O MAHAN DR. F/SW</t>
  </si>
  <si>
    <t>30.44806</t>
  </si>
  <si>
    <t>-84.26218</t>
  </si>
  <si>
    <t>LH W/S THOMASVILLE RD.@ CAPITAL CIRCLE N/E F/S</t>
  </si>
  <si>
    <t>30.50676</t>
  </si>
  <si>
    <t>-84.25026</t>
  </si>
  <si>
    <t>LH E/S N. MONROE 556' N/O BRADFORD RD F/N</t>
  </si>
  <si>
    <t>30.46876</t>
  </si>
  <si>
    <t>-84.286224</t>
  </si>
  <si>
    <t>RH E/S N.MONROE 556'N/O BRADFORD RD F/S</t>
  </si>
  <si>
    <t>E/S CCSE N/O APALACHEE PARKWAY F/S</t>
  </si>
  <si>
    <t>30.42808</t>
  </si>
  <si>
    <t>-84.22641</t>
  </si>
  <si>
    <t>N/S TENNESSEE ST. @ OCALA ST. F/E</t>
  </si>
  <si>
    <t>30.44878</t>
  </si>
  <si>
    <t>-84.31751</t>
  </si>
  <si>
    <t>RH CCNE @ I-10 F/S</t>
  </si>
  <si>
    <t>30.503098</t>
  </si>
  <si>
    <t>-84.247925</t>
  </si>
  <si>
    <t>S/S APALACHEE PKWY W/O HENDRIX RD F/W</t>
  </si>
  <si>
    <t>30.42733</t>
  </si>
  <si>
    <t>-84.2372</t>
  </si>
  <si>
    <t>CABELA DRIVE @ THE HIGHLANDS</t>
  </si>
  <si>
    <t>40.058136</t>
  </si>
  <si>
    <t>-80.60105</t>
  </si>
  <si>
    <t>MALL RD @ SUPER 8 W/F DIGITALBOARD</t>
  </si>
  <si>
    <t>40.07559</t>
  </si>
  <si>
    <t>-80.86907</t>
  </si>
  <si>
    <t>US40 50690 NATIONAL RD EAST E/F</t>
  </si>
  <si>
    <t>40.07812</t>
  </si>
  <si>
    <t>-80.87403</t>
  </si>
  <si>
    <t>3911 Sunset Boulevard</t>
  </si>
  <si>
    <t>40.378372</t>
  </si>
  <si>
    <t>-80.66956</t>
  </si>
  <si>
    <t>WS EXP 281 700' N/O BUS 281, EDN</t>
  </si>
  <si>
    <t>26.252638</t>
  </si>
  <si>
    <t>-98.17255</t>
  </si>
  <si>
    <t>Expressway 83, &amp; 1025 TX Blvd. Weslaco, TX</t>
  </si>
  <si>
    <t>26.17237</t>
  </si>
  <si>
    <t>-97.9919</t>
  </si>
  <si>
    <t>US Exp 83, E/O Bridge St.@ Airport Dr. Weslaco, TX</t>
  </si>
  <si>
    <t>26.17299</t>
  </si>
  <si>
    <t>-97.97974</t>
  </si>
  <si>
    <t>COUNTY LINE RD. E/O RIDGEWOOD N/S F/E</t>
  </si>
  <si>
    <t>32.39974</t>
  </si>
  <si>
    <t>-90.13833</t>
  </si>
  <si>
    <t>CANTONMART 250' E/O FRONTAGE RD N/S F/W</t>
  </si>
  <si>
    <t>32.36694</t>
  </si>
  <si>
    <t>-90.14747</t>
  </si>
  <si>
    <t>HWY 51 2000' N/O OVERPASS W/S F/S</t>
  </si>
  <si>
    <t>32.4094</t>
  </si>
  <si>
    <t>-90.14286</t>
  </si>
  <si>
    <t>HWY 51 2000' N/O OVERPASS W/S F/N</t>
  </si>
  <si>
    <t>COUNTY LINE RD. E/O RIDGEWOOD S/S F/W</t>
  </si>
  <si>
    <t>32.39929</t>
  </si>
  <si>
    <t>-90.14003</t>
  </si>
  <si>
    <t>I-55 N 1.2 MILES S/O HWY 463 W/S F/N</t>
  </si>
  <si>
    <t>32.45435</t>
  </si>
  <si>
    <t>-90.14459</t>
  </si>
  <si>
    <t>I-55 N 1.2 MILES S/O HWY 463 W/S F/S</t>
  </si>
  <si>
    <t>CROSSGATES BLVD S/O HWY 80 W/S F/S</t>
  </si>
  <si>
    <t>32.28239</t>
  </si>
  <si>
    <t>-90.03656</t>
  </si>
  <si>
    <t>CROSSGATES BLVD S/O HWY 80 W/S F/N</t>
  </si>
  <si>
    <t>OLD FANNIN 1.1 MI N/O LAKELAND W/S F/S</t>
  </si>
  <si>
    <t>32.35643</t>
  </si>
  <si>
    <t>-90.06135</t>
  </si>
  <si>
    <t>OLD FANNIN1.1 MI N/O LAKELAND W/S F/N</t>
  </si>
  <si>
    <t>I-55N .25MI S/O COUNTY LINE RD. W/S F/N</t>
  </si>
  <si>
    <t>32.39261</t>
  </si>
  <si>
    <t>-90.14622</t>
  </si>
  <si>
    <t>I-55 N .6 MI N/O NORTHSIDE DR. E/S F/S</t>
  </si>
  <si>
    <t>32.36456</t>
  </si>
  <si>
    <t>-90.14956</t>
  </si>
  <si>
    <t>LAKELAND DR. .7 MI E/O HWY 475 N/S F/W</t>
  </si>
  <si>
    <t>32.33984</t>
  </si>
  <si>
    <t>-90.07972</t>
  </si>
  <si>
    <t>LAKELAND DR. .7 MI E/O HWY 475 N/S F/E</t>
  </si>
  <si>
    <t>I-55 N 300' S/O CANTON MART W/S F/S</t>
  </si>
  <si>
    <t>32.3659</t>
  </si>
  <si>
    <t>-90.15063</t>
  </si>
  <si>
    <t>I-55N 300' S/O CANTON MART RD W/S F/N</t>
  </si>
  <si>
    <t>COUNTY LINE RD. E/O RIDGEWOOD N/S F/W</t>
  </si>
  <si>
    <t>353 S PIKE ST @ THE CORNER OF PIKE AND LAFAYETTE (ST. RT 7)</t>
  </si>
  <si>
    <t>39.41123</t>
  </si>
  <si>
    <t>-81.43333</t>
  </si>
  <si>
    <t>4817 Valley View Blvd</t>
  </si>
  <si>
    <t>37.30518</t>
  </si>
  <si>
    <t>-79.96094</t>
  </si>
  <si>
    <t>LF CCNE @ I-10 F/N</t>
  </si>
  <si>
    <t>5570 Eastex Fwy - EASTEX FRWY @ CROW RD E/S</t>
  </si>
  <si>
    <t>30.125</t>
  </si>
  <si>
    <t>-94.1528</t>
  </si>
  <si>
    <t>4059 Dowlen Rd - DOWLEN RD @ OLD DOWLEN RD W/S</t>
  </si>
  <si>
    <t>30.119162</t>
  </si>
  <si>
    <t>-94.16783</t>
  </si>
  <si>
    <t>3108 Hwy 365 - HWY 365 .5 MI E/O HWY 69 N/S</t>
  </si>
  <si>
    <t>29.95108</t>
  </si>
  <si>
    <t>-93.98967</t>
  </si>
  <si>
    <t>3142 N.MACARTHUR DR.</t>
  </si>
  <si>
    <t>31.30533</t>
  </si>
  <si>
    <t>-92.48035</t>
  </si>
  <si>
    <t>JACKSON STREET AT METRO DRIVE S/S</t>
  </si>
  <si>
    <t>31.27793</t>
  </si>
  <si>
    <t>-92.4804</t>
  </si>
  <si>
    <t>JACKSON STREET AT METRO DRIVE F/S</t>
  </si>
  <si>
    <t>N/S CYPRESS ST E/O MCGUIRE ST</t>
  </si>
  <si>
    <t>32.51879</t>
  </si>
  <si>
    <t>-92.14587</t>
  </si>
  <si>
    <t>US 41 @ BEACON MANOR WS/SB</t>
  </si>
  <si>
    <t>26.573355</t>
  </si>
  <si>
    <t>-81.87237</t>
  </si>
  <si>
    <t>US 41 S/O DANIELS PKWY ES/NB</t>
  </si>
  <si>
    <t>26.53755</t>
  </si>
  <si>
    <t>-81.87114</t>
  </si>
  <si>
    <t>COLONIAL BLVD W/O FOWLER SS/WB</t>
  </si>
  <si>
    <t>26.59696</t>
  </si>
  <si>
    <t>-81.8635</t>
  </si>
  <si>
    <t>COLONIAL W/O SIX MILE CYPRESS PKWY NS/EB</t>
  </si>
  <si>
    <t>26.61231</t>
  </si>
  <si>
    <t>-81.8181</t>
  </si>
  <si>
    <t>COLONIAL W/O SIX MILE CYPRESS PKWY NS/WB</t>
  </si>
  <si>
    <t>US 41 S/O DANIELS PKY ES/SB</t>
  </si>
  <si>
    <t>US 41 @ BEACON MANOR N/B</t>
  </si>
  <si>
    <t>VETERANS PKWY E/O DEL PRADO SS/WB</t>
  </si>
  <si>
    <t>26.60699</t>
  </si>
  <si>
    <t>-81.93981</t>
  </si>
  <si>
    <t>N/S Hwy 98E @ Redfish Point F/E</t>
  </si>
  <si>
    <t>30.3898</t>
  </si>
  <si>
    <t>-87.0691</t>
  </si>
  <si>
    <t>N/S Airport Blvd W/O I-110 Overpass F/E</t>
  </si>
  <si>
    <t>30.48144</t>
  </si>
  <si>
    <t>-87.23155</t>
  </si>
  <si>
    <t>NWC 12th Ave &amp; Marketplace Rd F/S</t>
  </si>
  <si>
    <t>30.46888</t>
  </si>
  <si>
    <t>-87.20236</t>
  </si>
  <si>
    <t>N/S Airport Blvd W/O College Pkwy F/W</t>
  </si>
  <si>
    <t>30.4816</t>
  </si>
  <si>
    <t>-87.2136</t>
  </si>
  <si>
    <t>N/S Airport Blvd W/O College Pkwy F/E</t>
  </si>
  <si>
    <t>N/S Bayou Blvd E/O 9th Ave F/W</t>
  </si>
  <si>
    <t>30.4727</t>
  </si>
  <si>
    <t>-87.2103</t>
  </si>
  <si>
    <t>N/S Bayou Blvd E/O 9th Ave F/E</t>
  </si>
  <si>
    <t>SWC Davis Hwy @ Brent Ln F/N</t>
  </si>
  <si>
    <t>30.47264</t>
  </si>
  <si>
    <t>-87.22553</t>
  </si>
  <si>
    <t>E/S 9th Ave N/O Underwood Ave F/S</t>
  </si>
  <si>
    <t>30.4841</t>
  </si>
  <si>
    <t>-87.2017</t>
  </si>
  <si>
    <t>E 70TH ST. S/S 500' E/O FERN AVE FE</t>
  </si>
  <si>
    <t>32.44314</t>
  </si>
  <si>
    <t>-93.72887</t>
  </si>
  <si>
    <t>E 70TH S/S 500' E/O FERN AVE. FW</t>
  </si>
  <si>
    <t>BERT KOUNS N/S 75' E/O YOUREE DR.</t>
  </si>
  <si>
    <t>32.43234</t>
  </si>
  <si>
    <t>-93.71162</t>
  </si>
  <si>
    <t>YOUREE E/S 100' N/O 70TH FS</t>
  </si>
  <si>
    <t>32.44403</t>
  </si>
  <si>
    <t>-93.71833</t>
  </si>
  <si>
    <t>YOUREE DR. E/S 500 FT N OF 70TH STREET</t>
  </si>
  <si>
    <t>32.44567</t>
  </si>
  <si>
    <t>-93.71943</t>
  </si>
  <si>
    <t>E 70TH ST N/S 340' W/O BERT KOUNS FE</t>
  </si>
  <si>
    <t>32.44585</t>
  </si>
  <si>
    <t>-93.70317</t>
  </si>
  <si>
    <t>SOUTHFIELD S/S 50' W/O YOUREE</t>
  </si>
  <si>
    <t>32.45636</t>
  </si>
  <si>
    <t>-93.72264</t>
  </si>
  <si>
    <t>YOUREE DR. W/S 400' S/O SANDBEACH FN</t>
  </si>
  <si>
    <t>32.4491</t>
  </si>
  <si>
    <t>-93.72222</t>
  </si>
  <si>
    <t>E.KINGS W/S 175' N/O E.70TH ST.</t>
  </si>
  <si>
    <t>32.444</t>
  </si>
  <si>
    <t>-93.71359</t>
  </si>
  <si>
    <t>Youree Dr. W/S 150' S/O E.Bert Kouns Industrial Loop FN</t>
  </si>
  <si>
    <t>32.43111</t>
  </si>
  <si>
    <t>-93.71194</t>
  </si>
  <si>
    <t>N/S I-85 @ 2946 CHESTNUT F/W DIGITAL</t>
  </si>
  <si>
    <t>32.36603</t>
  </si>
  <si>
    <t>-86.26712</t>
  </si>
  <si>
    <t>S/S 2158 COBBS FORD RD E/O KORNEGAY F/E</t>
  </si>
  <si>
    <t>32.45952</t>
  </si>
  <si>
    <t>-86.4095</t>
  </si>
  <si>
    <t>E/S TAYLOR RD. N/O EASTCHASE BLVD. F/W</t>
  </si>
  <si>
    <t>32.35964</t>
  </si>
  <si>
    <t>-86.17067</t>
  </si>
  <si>
    <t>E/S TAYLOR RD. N/O EASTCHASE BLVD. F/S</t>
  </si>
  <si>
    <t>N/S 2605 COBBS FORD RD W/O I-65 F/E</t>
  </si>
  <si>
    <t>32.4604</t>
  </si>
  <si>
    <t>-86.39427</t>
  </si>
  <si>
    <t>S/S COBBS FORD RD. W/O KOREGAY F/W #4</t>
  </si>
  <si>
    <t>32.45969</t>
  </si>
  <si>
    <t>-86.41307</t>
  </si>
  <si>
    <t>S/S MADISON AVE @ MT. MEIGS RD F/E</t>
  </si>
  <si>
    <t>32.38043</t>
  </si>
  <si>
    <t>-86.2748</t>
  </si>
  <si>
    <t>I-220 S/S 650' E/O BENTON RD. P2 FW</t>
  </si>
  <si>
    <t>32.55661</t>
  </si>
  <si>
    <t>-93.72397</t>
  </si>
  <si>
    <t>N/S 2625 ZELDA RD E/O ANN ST F/W</t>
  </si>
  <si>
    <t>32.36421</t>
  </si>
  <si>
    <t>-86.26911</t>
  </si>
  <si>
    <t>S/S ABERCORN 386' W/O LARGO F/E</t>
  </si>
  <si>
    <t>31.981544</t>
  </si>
  <si>
    <t>-81.14988</t>
  </si>
  <si>
    <t>S/S PRIEN LAKE E/O COMMON STREET</t>
  </si>
  <si>
    <t>30.19786</t>
  </si>
  <si>
    <t>-93.2127</t>
  </si>
  <si>
    <t>W/S RYAN N/O LUCILLE</t>
  </si>
  <si>
    <t>30.20052</t>
  </si>
  <si>
    <t>-93.21868</t>
  </si>
  <si>
    <t>S/S PRIEN LAKE E/O LAKE</t>
  </si>
  <si>
    <t>30.19815</t>
  </si>
  <si>
    <t>-93.22806</t>
  </si>
  <si>
    <t>N/S I-210 E/O NELSON</t>
  </si>
  <si>
    <t>30.19725</t>
  </si>
  <si>
    <t>-93.24312</t>
  </si>
  <si>
    <t>E/S AMBASSADOR @ WESTMARK F/N</t>
  </si>
  <si>
    <t>30.18416</t>
  </si>
  <si>
    <t>-92.07474</t>
  </si>
  <si>
    <t>N/S JOHNSTON @ WESTMARK F/W</t>
  </si>
  <si>
    <t>30.182783</t>
  </si>
  <si>
    <t>-92.070175</t>
  </si>
  <si>
    <t>E/S AMB. CAFFERY S/O ROBLEY F/S</t>
  </si>
  <si>
    <t>30.170912</t>
  </si>
  <si>
    <t>-92.06546</t>
  </si>
  <si>
    <t>N/S K SALOOM .5M E/O AMBASSADOR F/W</t>
  </si>
  <si>
    <t>30.1622</t>
  </si>
  <si>
    <t>-92.04304</t>
  </si>
  <si>
    <t>N/S JOHNSTON @ WESTMARK F/E</t>
  </si>
  <si>
    <t>W/S US 25 S/O BLUE RIDGE PKWY</t>
  </si>
  <si>
    <t>35.510113</t>
  </si>
  <si>
    <t>-82.52661</t>
  </si>
  <si>
    <t>US 70 TUNNEL RD. @ ASHEVILLE RD</t>
  </si>
  <si>
    <t>35.58449</t>
  </si>
  <si>
    <t>-82.52573</t>
  </si>
  <si>
    <t>18TH ST E/L 425' N/O 20TH AVE</t>
  </si>
  <si>
    <t>33.490963</t>
  </si>
  <si>
    <t>-86.793945</t>
  </si>
  <si>
    <t>CHLK MTN S/L .1 MI E/O GRAYSON VALLEY</t>
  </si>
  <si>
    <t>33.64511</t>
  </si>
  <si>
    <t>-86.63161</t>
  </si>
  <si>
    <t>RME W/L 200' S/O HIGHLAND ARLINGTON EXIT</t>
  </si>
  <si>
    <t>33.499638</t>
  </si>
  <si>
    <t>-86.789604</t>
  </si>
  <si>
    <t>RME W/L 200' S/O HIGHLAND ARLING AV F/S</t>
  </si>
  <si>
    <t>I-65 S E/L .1 MI S/O 3RD AVE N EXIT 260</t>
  </si>
  <si>
    <t>33.50751</t>
  </si>
  <si>
    <t>-86.81782</t>
  </si>
  <si>
    <t>US 280 N/L 175' W/O HOLLYWOOD BLVD</t>
  </si>
  <si>
    <t>33.48297</t>
  </si>
  <si>
    <t>-86.77754</t>
  </si>
  <si>
    <t>RME E/L .2 MILE N/O 8TH AVE S EXIT</t>
  </si>
  <si>
    <t>33.51178</t>
  </si>
  <si>
    <t>-86.79238</t>
  </si>
  <si>
    <t>I-59 N E/L 250' S/O 17TH ST EXIT</t>
  </si>
  <si>
    <t>33.51995</t>
  </si>
  <si>
    <t>-86.8155</t>
  </si>
  <si>
    <t>I-59 N E/L 250' S/O 17TH ST EX 125A</t>
  </si>
  <si>
    <t>I-65 S E/L .2M N/O OXMOOR RD EX F/S</t>
  </si>
  <si>
    <t>33.46703</t>
  </si>
  <si>
    <t>-86.825516</t>
  </si>
  <si>
    <t>I-459 W/L 2.0 MILES N/O MCCALLA EXIT</t>
  </si>
  <si>
    <t>33.33437</t>
  </si>
  <si>
    <t>-86.977165</t>
  </si>
  <si>
    <t>US 45 N. W/L 50' S/O 18TH AVENUE F/S</t>
  </si>
  <si>
    <t>33.51576</t>
  </si>
  <si>
    <t>-88.43484</t>
  </si>
  <si>
    <t>HWY 12 W S/L 745' E/O STARK RD</t>
  </si>
  <si>
    <t>33.44656</t>
  </si>
  <si>
    <t>-88.84296</t>
  </si>
  <si>
    <t>MS 12 320' W/O Montgomery st N/S F/W</t>
  </si>
  <si>
    <t>33.45477</t>
  </si>
  <si>
    <t>-88.81142</t>
  </si>
  <si>
    <t>US 31 S W/L .2M N/O SHELBY 17 F/S</t>
  </si>
  <si>
    <t>33.34928</t>
  </si>
  <si>
    <t>-86.79575</t>
  </si>
  <si>
    <t>HWY 19/23 (PATTON AVE) 400 ft N/O LEICESTER HWY (HWY 63) WS</t>
  </si>
  <si>
    <t>35.58699</t>
  </si>
  <si>
    <t>-82.59601</t>
  </si>
  <si>
    <t>SW CORNER OF MAIN AND GLOSTER W/F</t>
  </si>
  <si>
    <t>34.25751</t>
  </si>
  <si>
    <t>-88.71609</t>
  </si>
  <si>
    <t>N/S 2250 West Main E/F</t>
  </si>
  <si>
    <t>34.256145</t>
  </si>
  <si>
    <t>-88.740715</t>
  </si>
  <si>
    <t>600 N. CENTER</t>
  </si>
  <si>
    <t>40.48353</t>
  </si>
  <si>
    <t>-88.99502</t>
  </si>
  <si>
    <t>VETERANS PKWAY 1 BLK S/O VERNON N/F</t>
  </si>
  <si>
    <t>40.49987</t>
  </si>
  <si>
    <t>-88.95349</t>
  </si>
  <si>
    <t>614 IAA Drive N/F</t>
  </si>
  <si>
    <t>40.49244</t>
  </si>
  <si>
    <t>-88.95362</t>
  </si>
  <si>
    <t>Veterans 1 block N/O Vernon</t>
  </si>
  <si>
    <t>40.503944</t>
  </si>
  <si>
    <t>-88.95364</t>
  </si>
  <si>
    <t>Veterans and Washington</t>
  </si>
  <si>
    <t>40.477913</t>
  </si>
  <si>
    <t>-88.952095</t>
  </si>
  <si>
    <t>US 150 (WAR MEMORIAL) 1 MI W/O I-74</t>
  </si>
  <si>
    <t>40.74876</t>
  </si>
  <si>
    <t>-89.632126</t>
  </si>
  <si>
    <t>2153 SOUTH HASTINGS WAY S/1</t>
  </si>
  <si>
    <t>44.79726</t>
  </si>
  <si>
    <t>-91.46356</t>
  </si>
  <si>
    <t>2153 SOUTH HASTINGS WAY N/1</t>
  </si>
  <si>
    <t>HWY 431 WL 200 FT S/O SUTTON RD FN</t>
  </si>
  <si>
    <t>34.65873</t>
  </si>
  <si>
    <t>-86.48349</t>
  </si>
  <si>
    <t>S MEM PKWY EL S/O BOB WALLACE FN</t>
  </si>
  <si>
    <t>34.71092</t>
  </si>
  <si>
    <t>-86.58996</t>
  </si>
  <si>
    <t>S MEM PKWY EL S/O BOB WALLACE FS</t>
  </si>
  <si>
    <t>UNIVERSITY DR NL 300' W/O OLD MONROVIA FW</t>
  </si>
  <si>
    <t>34.74046</t>
  </si>
  <si>
    <t>-86.66301</t>
  </si>
  <si>
    <t>UNIVERSITY DR NL 300' W/O OLD MONROVIA FE</t>
  </si>
  <si>
    <t>HWY 231 EL .4MI N/O JOE QUICK RD FS</t>
  </si>
  <si>
    <t>34.93868</t>
  </si>
  <si>
    <t>-86.57138</t>
  </si>
  <si>
    <t>HWY 72 W SL 450 FT E/O BALCH RD FE</t>
  </si>
  <si>
    <t>34.74869</t>
  </si>
  <si>
    <t>-86.76612</t>
  </si>
  <si>
    <t>HWY 36 SL .3 MI E/O HWY 31 FW</t>
  </si>
  <si>
    <t>34.4424</t>
  </si>
  <si>
    <t>-86.9384</t>
  </si>
  <si>
    <t>RESEARCH PARK EL @ MID CITY FS</t>
  </si>
  <si>
    <t>34.731823</t>
  </si>
  <si>
    <t>-86.66927</t>
  </si>
  <si>
    <t>1256 VANN DRIVE</t>
  </si>
  <si>
    <t>35.66326</t>
  </si>
  <si>
    <t>-88.85976</t>
  </si>
  <si>
    <t>HIGHWAY 45 BY-PASS &amp; I-40 @ HOME DEPOT</t>
  </si>
  <si>
    <t>35.66644</t>
  </si>
  <si>
    <t>-88.85546</t>
  </si>
  <si>
    <t>EASTMAN RD. 250' N/O RYDER E/S F/S</t>
  </si>
  <si>
    <t>36.54324</t>
  </si>
  <si>
    <t>-82.51927</t>
  </si>
  <si>
    <t>N. Roan Street S/O Hwy11E/36 Split E/S F/N</t>
  </si>
  <si>
    <t>36.35613</t>
  </si>
  <si>
    <t>-82.38279</t>
  </si>
  <si>
    <t>HWY. 11E .1 W/O MORGAN N/S F/E</t>
  </si>
  <si>
    <t>36.18611</t>
  </si>
  <si>
    <t>-82.76331</t>
  </si>
  <si>
    <t>W. STATE .1 W/O 58/EUCLID N/S F/E</t>
  </si>
  <si>
    <t>36.595264</t>
  </si>
  <si>
    <t>-82.21265</t>
  </si>
  <si>
    <t>HWY 45 E/S 150' N/O HWY 39</t>
  </si>
  <si>
    <t>32.37463</t>
  </si>
  <si>
    <t>-88.68244</t>
  </si>
  <si>
    <t>N/S M-6 2112' EAST OF KALAMAZOO AVE F/E</t>
  </si>
  <si>
    <t>42.8501</t>
  </si>
  <si>
    <t>-85.60722</t>
  </si>
  <si>
    <t>E/S US-131 S/O WAYLAND EXIT F/S</t>
  </si>
  <si>
    <t>42.67148</t>
  </si>
  <si>
    <t>-85.66094</t>
  </si>
  <si>
    <t>W/S M-66 0.1 MI N/O DAVID HWY F/S</t>
  </si>
  <si>
    <t>42.93203</t>
  </si>
  <si>
    <t>-85.07513</t>
  </si>
  <si>
    <t>5124 Park Avenue</t>
  </si>
  <si>
    <t>37.07612</t>
  </si>
  <si>
    <t>-88.68785</t>
  </si>
  <si>
    <t>E/S HWY 41 S/O CENTER ST S/ F RHR</t>
  </si>
  <si>
    <t>34.18224</t>
  </si>
  <si>
    <t>-84.7847</t>
  </si>
  <si>
    <t>E/S HWY 41 1.1 MILES N/O MAIN ST LHR</t>
  </si>
  <si>
    <t>W/S HWY 41 100' N/O HWY 53</t>
  </si>
  <si>
    <t>34.47997</t>
  </si>
  <si>
    <t>-84.93701</t>
  </si>
  <si>
    <t>W/S BROAD ST 500' S/O T MCCALL N/F IN</t>
  </si>
  <si>
    <t>34.257294</t>
  </si>
  <si>
    <t>-85.16566</t>
  </si>
  <si>
    <t>N/S TURNER MCCALL @ 5TH AVE E/F RHR</t>
  </si>
  <si>
    <t>34.26072</t>
  </si>
  <si>
    <t>-85.17576</t>
  </si>
  <si>
    <t>N/S TURNER MCCALL @ 5TH AVE W/F LHR</t>
  </si>
  <si>
    <t>BUS RTE US-27 .1 MI S/O M-20 E/S F/N</t>
  </si>
  <si>
    <t>43.59654</t>
  </si>
  <si>
    <t>-84.76734</t>
  </si>
  <si>
    <t>w/s new holt rd. @ villiage sq. dr</t>
  </si>
  <si>
    <t>37.07061</t>
  </si>
  <si>
    <t>-88.69142</t>
  </si>
  <si>
    <t>W/S of 229 South Gloster St. 550 ft S/O Crosstown</t>
  </si>
  <si>
    <t>34.2557</t>
  </si>
  <si>
    <t>-88.71599</t>
  </si>
  <si>
    <t>1705 Miller Trunk Hwy</t>
  </si>
  <si>
    <t>46.80738</t>
  </si>
  <si>
    <t>-92.16163</t>
  </si>
  <si>
    <t>Lee Highway W/S 1 Mile N/O Old Airport Road F/S-TOP</t>
  </si>
  <si>
    <t>36.64014</t>
  </si>
  <si>
    <t>-82.10607</t>
  </si>
  <si>
    <t>BUS RTE US-27 .1 MI S/O M-20 E/S F/S</t>
  </si>
  <si>
    <t>TITTABAWASSEE .5 MI W/O BAY RD N/S F/W</t>
  </si>
  <si>
    <t>43.48039</t>
  </si>
  <si>
    <t>-83.98766</t>
  </si>
  <si>
    <t>WILDER RD 2.2 MI E/O EUCLID E/S F/SE</t>
  </si>
  <si>
    <t>43.62094</t>
  </si>
  <si>
    <t>-83.87323</t>
  </si>
  <si>
    <t>STATE ST 2.5 MI W/O C/L S/S F/W</t>
  </si>
  <si>
    <t>43.4367</t>
  </si>
  <si>
    <t>-84.03598</t>
  </si>
  <si>
    <t>CEDAR ST 170' S/O MILLER RD W/S F/N</t>
  </si>
  <si>
    <t>42.668716</t>
  </si>
  <si>
    <t>-84.54413</t>
  </si>
  <si>
    <t>M-25 S/O CARRIGAN E/S F/S</t>
  </si>
  <si>
    <t>43.049637</t>
  </si>
  <si>
    <t>-82.4569</t>
  </si>
  <si>
    <t>DIVISION &amp; 33RD AVE N NS F/E</t>
  </si>
  <si>
    <t>45.55363</t>
  </si>
  <si>
    <t>-94.198044</t>
  </si>
  <si>
    <t>DIVISION &amp; 33RD AVE N NS F/W</t>
  </si>
  <si>
    <t>4130 W Division @ Best Buy SS F/E</t>
  </si>
  <si>
    <t>45.55315</t>
  </si>
  <si>
    <t>-94.210365</t>
  </si>
  <si>
    <t>S AIRPORT RD .1 MI W/O BARLOW N/S F/W</t>
  </si>
  <si>
    <t>44.733715</t>
  </si>
  <si>
    <t>-85.60724</t>
  </si>
  <si>
    <t>CASS RD .9 MI N/O AIRPORT RD,E/S F/N</t>
  </si>
  <si>
    <t>44.74276</t>
  </si>
  <si>
    <t>-85.62017</t>
  </si>
  <si>
    <t>M-32 .5 MI W/O 1-75 N/S F/E</t>
  </si>
  <si>
    <t>45.02741</t>
  </si>
  <si>
    <t>-84.6991</t>
  </si>
  <si>
    <t>US-31 .6 MI N/O M-37 W/S F/S</t>
  </si>
  <si>
    <t>44.68053</t>
  </si>
  <si>
    <t>-85.65654</t>
  </si>
  <si>
    <t>Bus. 131, .5 Mi E/O Mitchell St, S/S, F/E</t>
  </si>
  <si>
    <t>44.28114</t>
  </si>
  <si>
    <t>-85.39784</t>
  </si>
  <si>
    <t>MCFARLAND BLVD E/L 250'N/O 37TH STREET</t>
  </si>
  <si>
    <t>33.17618</t>
  </si>
  <si>
    <t>-87.52397</t>
  </si>
  <si>
    <t>University Blvd S/L 315' W/O 5th AVE E</t>
  </si>
  <si>
    <t>33.20633</t>
  </si>
  <si>
    <t>-87.52967</t>
  </si>
  <si>
    <t>MCFARLAND BLVD W/S 50' S/O 15TH STREET</t>
  </si>
  <si>
    <t>33.1968</t>
  </si>
  <si>
    <t>-87.5264</t>
  </si>
  <si>
    <t>15th Street 175' E/O 1st Ave</t>
  </si>
  <si>
    <t>33.1983</t>
  </si>
  <si>
    <t>-87.53578</t>
  </si>
  <si>
    <t>Rice Mine RD 375' S/O Cedarbrook Dr</t>
  </si>
  <si>
    <t>33.25748</t>
  </si>
  <si>
    <t>-87.51398</t>
  </si>
  <si>
    <t>VET MEM N/L 350' W/O 13th AVE E</t>
  </si>
  <si>
    <t>33.19744</t>
  </si>
  <si>
    <t>-87.51988</t>
  </si>
  <si>
    <t>RT. 222-S S/O I-78 &amp; RT. 309 S/S</t>
  </si>
  <si>
    <t>40.57012</t>
  </si>
  <si>
    <t>-75.544365</t>
  </si>
  <si>
    <t>RT. 222-N S/O I-78 &amp; RT. 309 E/S</t>
  </si>
  <si>
    <t>ROUTE 309 @ PATIO COURT MOTEL F/S</t>
  </si>
  <si>
    <t>40.46209</t>
  </si>
  <si>
    <t>-75.36933</t>
  </si>
  <si>
    <t>ROUTE 309 @ PATIO COURT MOTEL F/N</t>
  </si>
  <si>
    <t>AMERICAN PARKWAY W/O IRON PIGS WAY</t>
  </si>
  <si>
    <t>40.6292</t>
  </si>
  <si>
    <t>-75.4525</t>
  </si>
  <si>
    <t>I-78-E BTWN EX.57 &amp; 59 @ MM 57.7</t>
  </si>
  <si>
    <t>40.56333</t>
  </si>
  <si>
    <t>-75.48081</t>
  </si>
  <si>
    <t>I-78W BTWN EX 59 &amp; 57 @ MM. 57.7</t>
  </si>
  <si>
    <t>Rt 309 N 0.6 miles S/O Cherry Rd.</t>
  </si>
  <si>
    <t>40.46959</t>
  </si>
  <si>
    <t>-75.370026</t>
  </si>
  <si>
    <t>Rt.329W 2 miles East of MacArthur Road</t>
  </si>
  <si>
    <t>40.694786</t>
  </si>
  <si>
    <t>-75.4893</t>
  </si>
  <si>
    <t>Rt 33 S 2 Miles S/O Tatamy exit. East side facing North</t>
  </si>
  <si>
    <t>40.72784</t>
  </si>
  <si>
    <t>-75.27361</t>
  </si>
  <si>
    <t>RT.224 W/O I-680 W/F</t>
  </si>
  <si>
    <t>41.02394</t>
  </si>
  <si>
    <t>-80.63147</t>
  </si>
  <si>
    <t>5704 YOUNGSTOWN-WARREN RD E/F</t>
  </si>
  <si>
    <t>41.20963</t>
  </si>
  <si>
    <t>-80.74923</t>
  </si>
  <si>
    <t>RT 46 .3MI S/O MAHONING AVE N/F</t>
  </si>
  <si>
    <t>41.094997</t>
  </si>
  <si>
    <t>-80.763596</t>
  </si>
  <si>
    <t>Rt 224 e/o Market St W/F</t>
  </si>
  <si>
    <t>41.02457</t>
  </si>
  <si>
    <t>-80.66099</t>
  </si>
  <si>
    <t>RT. 46 S/O SILICA RD. N/F</t>
  </si>
  <si>
    <t>41.11552</t>
  </si>
  <si>
    <t>-80.76746</t>
  </si>
  <si>
    <t>RT. 46 S/O SILICA RD. S/F</t>
  </si>
  <si>
    <t>MAHONING AVE W/O RT 11 W/F @ GIANT EAGLE</t>
  </si>
  <si>
    <t>41.09987</t>
  </si>
  <si>
    <t>-80.75612</t>
  </si>
  <si>
    <t>6400 South Ave. N/F</t>
  </si>
  <si>
    <t>41.033592</t>
  </si>
  <si>
    <t>-80.63488</t>
  </si>
  <si>
    <t>RT. 224 W/O MARKET ST E/F @ MCDONALDS</t>
  </si>
  <si>
    <t>41.024895</t>
  </si>
  <si>
    <t>-80.66446</t>
  </si>
  <si>
    <t>4630 DEVINE ST @ GILLS CREEK</t>
  </si>
  <si>
    <t>33.98955</t>
  </si>
  <si>
    <t>-80.97459</t>
  </si>
  <si>
    <t>5058 SUNSET BLVD</t>
  </si>
  <si>
    <t>34.00908</t>
  </si>
  <si>
    <t>-81.19335</t>
  </si>
  <si>
    <t>2020 GERVAIS ST @ HARDEN ST</t>
  </si>
  <si>
    <t>34.00544</t>
  </si>
  <si>
    <t>-81.01965</t>
  </si>
  <si>
    <t>2008 TAYLOR ST.</t>
  </si>
  <si>
    <t>34.010662</t>
  </si>
  <si>
    <t>-81.02233</t>
  </si>
  <si>
    <t>5236 SUNSET BLVD 100'E/O MINERAL SPRINGS</t>
  </si>
  <si>
    <t>34.004364</t>
  </si>
  <si>
    <t>-81.20556</t>
  </si>
  <si>
    <t>911 NORTH LAKE DR</t>
  </si>
  <si>
    <t>33.99409</t>
  </si>
  <si>
    <t>-81.23087</t>
  </si>
  <si>
    <t>S/S I-26 .5MI W/O ST ANDREWS @ 206 JAMIL RD (SHRINE)</t>
  </si>
  <si>
    <t>34.049297</t>
  </si>
  <si>
    <t>-81.12378</t>
  </si>
  <si>
    <t>2112 AUGUSTA HWY E/O J KLAPMAN BLVD</t>
  </si>
  <si>
    <t>33.984116</t>
  </si>
  <si>
    <t>-81.094505</t>
  </si>
  <si>
    <t>E/S I-77 1 MI S/O GARNERS FERRY (LAMAR)</t>
  </si>
  <si>
    <t>33.959255</t>
  </si>
  <si>
    <t>-80.95322</t>
  </si>
  <si>
    <t>5317 FOREST DRIVE</t>
  </si>
  <si>
    <t>34.02321</t>
  </si>
  <si>
    <t>-80.95491</t>
  </si>
  <si>
    <t>10240 TWO NOTCH RD</t>
  </si>
  <si>
    <t>34.12112</t>
  </si>
  <si>
    <t>-80.87628</t>
  </si>
  <si>
    <t>4422 DEVINE ST</t>
  </si>
  <si>
    <t>33.99223</t>
  </si>
  <si>
    <t>-80.97906</t>
  </si>
  <si>
    <t>TITTABAWASSEE .5 MI W/O BAY RD N/S F/E</t>
  </si>
  <si>
    <t>706 S COLLEGE RD 250 ft N/O FOUNTAIN DR WS</t>
  </si>
  <si>
    <t>34.222927</t>
  </si>
  <si>
    <t>-77.88288</t>
  </si>
  <si>
    <t>1439 NC132 (S COLLEGE RD) 140 ft N/O US76 (OLEANDER DR) ES</t>
  </si>
  <si>
    <t>34.21078</t>
  </si>
  <si>
    <t>-77.88646</t>
  </si>
  <si>
    <t>US 421 0.2 mi S/O SPENCER FARLOW DR. WS</t>
  </si>
  <si>
    <t>34.05096</t>
  </si>
  <si>
    <t>-77.90013</t>
  </si>
  <si>
    <t>3516 S COLLEGE RD 600 ft S/O BRAGG DR WS</t>
  </si>
  <si>
    <t>34.17925</t>
  </si>
  <si>
    <t>-77.89147</t>
  </si>
  <si>
    <t>10135 TWO NOTCH S/O SPARKLEBERRY RD</t>
  </si>
  <si>
    <t>34.115986</t>
  </si>
  <si>
    <t>-80.88619</t>
  </si>
  <si>
    <t>6876 ST ANDREWS RD</t>
  </si>
  <si>
    <t>34.07193</t>
  </si>
  <si>
    <t>-81.17542</t>
  </si>
  <si>
    <t>US 17 W/S 1 MI S/O US 74/76</t>
  </si>
  <si>
    <t>34.21418</t>
  </si>
  <si>
    <t>-78.02353</t>
  </si>
  <si>
    <t>US HWY 17 W/S,1000FT N/O WESTERN BLVD,N/</t>
  </si>
  <si>
    <t>34.77953</t>
  </si>
  <si>
    <t>-77.39052</t>
  </si>
  <si>
    <t>1102 N. Eisenhower Dr. at Old Beckley Fire Department</t>
  </si>
  <si>
    <t>37.800507</t>
  </si>
  <si>
    <t>-81.179085</t>
  </si>
  <si>
    <t>Eisenhower Dr. at Stanaford Rd. and Rural Acres Dr. Intersection</t>
  </si>
  <si>
    <t>37.794098</t>
  </si>
  <si>
    <t>-81.173004</t>
  </si>
  <si>
    <t>US 19 (RC Byrd Dr.) 750ft. N/O Dunn Dr. F/S</t>
  </si>
  <si>
    <t>37.816746</t>
  </si>
  <si>
    <t>-81.18634</t>
  </si>
  <si>
    <t>MANHEIM PIKE N/O DILLERVILLE W/S F/S</t>
  </si>
  <si>
    <t>40.06047</t>
  </si>
  <si>
    <t>-76.32074</t>
  </si>
  <si>
    <t>Centerville Road s/o Rt 30 f/s</t>
  </si>
  <si>
    <t>40.048954</t>
  </si>
  <si>
    <t>-76.39421</t>
  </si>
  <si>
    <t>Centerville Road s/o Rt 30 f/n</t>
  </si>
  <si>
    <t>PA 74 @ MCDONALD'S S/O US 30 W/S #1 F/S</t>
  </si>
  <si>
    <t>39.96191</t>
  </si>
  <si>
    <t>-76.762695</t>
  </si>
  <si>
    <t>422W s/s @ 1218 Main Street f/e</t>
  </si>
  <si>
    <t>40.316494</t>
  </si>
  <si>
    <t>-76.57673</t>
  </si>
  <si>
    <t>422W s/s @ 1218 Main Street f/w</t>
  </si>
  <si>
    <t>RT 30 @ FARM &amp; HOME CNTR.</t>
  </si>
  <si>
    <t>40.07037</t>
  </si>
  <si>
    <t>-76.32631</t>
  </si>
  <si>
    <t>Rt 30W @ Red Rose Commons</t>
  </si>
  <si>
    <t>40.07004</t>
  </si>
  <si>
    <t>-76.32143</t>
  </si>
  <si>
    <t>Dillerville Road @ Fruitville Pike</t>
  </si>
  <si>
    <t>40.06258</t>
  </si>
  <si>
    <t>-76.31437</t>
  </si>
  <si>
    <t>1245 Manheim Pike</t>
  </si>
  <si>
    <t>40.06231</t>
  </si>
  <si>
    <t>-76.32245</t>
  </si>
  <si>
    <t>US 30 E/O NORTH HILLS ROAD</t>
  </si>
  <si>
    <t>39.981304</t>
  </si>
  <si>
    <t>-76.69273</t>
  </si>
  <si>
    <t>2020 INTERCHANGE RD S/S @ MALL ENT FW</t>
  </si>
  <si>
    <t>42.064583</t>
  </si>
  <si>
    <t>-80.09802</t>
  </si>
  <si>
    <t>1565 WEST 12TH ST E/O GREENGARDEN S/S FW</t>
  </si>
  <si>
    <t>42.1104</t>
  </si>
  <si>
    <t>-80.1154</t>
  </si>
  <si>
    <t>2020 INTERCHANGE RD S/S @ MALL ENT FE</t>
  </si>
  <si>
    <t>12TH STREET @ WALNUT SS FW</t>
  </si>
  <si>
    <t>42.119537</t>
  </si>
  <si>
    <t>-80.091545</t>
  </si>
  <si>
    <t>6400 PEACH ST W/S FS (DIG BULL)</t>
  </si>
  <si>
    <t>42.05957</t>
  </si>
  <si>
    <t>-80.09341</t>
  </si>
  <si>
    <t>6400 PEACH ST W/S FN (DIG BULL)</t>
  </si>
  <si>
    <t>1511 PEACH ST. E/S F/S</t>
  </si>
  <si>
    <t>42.120403</t>
  </si>
  <si>
    <t>-80.080734</t>
  </si>
  <si>
    <t>RT 20 EAST END @ FAIRGRNDS RD S/S FE</t>
  </si>
  <si>
    <t>41.7047</t>
  </si>
  <si>
    <t>-81.2703</t>
  </si>
  <si>
    <t>1201 STATE ST S/S FW</t>
  </si>
  <si>
    <t>42.123425</t>
  </si>
  <si>
    <t>-80.08105</t>
  </si>
  <si>
    <t>RT 56 AT POINT STADIUM, O/B</t>
  </si>
  <si>
    <t>40.328285</t>
  </si>
  <si>
    <t>-78.9253</t>
  </si>
  <si>
    <t>1360 EISENHOWER BLVD JOHNSTOWN</t>
  </si>
  <si>
    <t>40.27149</t>
  </si>
  <si>
    <t>-78.84942</t>
  </si>
  <si>
    <t>222 Central Avenue (at Johnstown Senior High School) From Sheetz</t>
  </si>
  <si>
    <t>40.304783</t>
  </si>
  <si>
    <t>-78.91118</t>
  </si>
  <si>
    <t>ES W. PLANK ROAD 200 FT NO POUND LANE IB</t>
  </si>
  <si>
    <t>40.450424</t>
  </si>
  <si>
    <t>-78.408875</t>
  </si>
  <si>
    <t>N/S W.PLANK ROAD @ ALTOONA GRAND HOTEL</t>
  </si>
  <si>
    <t>40.46008</t>
  </si>
  <si>
    <t>-78.40961</t>
  </si>
  <si>
    <t>E/S LOGAN BOULEVARD .5 MI S/O C/L O/B</t>
  </si>
  <si>
    <t>40.46532</t>
  </si>
  <si>
    <t>-78.39558</t>
  </si>
  <si>
    <t>FRANKSTOWN RD AT AMEILIA AVE LAKEMONT</t>
  </si>
  <si>
    <t>40.477528</t>
  </si>
  <si>
    <t>-78.39005</t>
  </si>
  <si>
    <t>Rt 222 S, .6 MI W/O STATE HILL RD SSFW</t>
  </si>
  <si>
    <t>40.3299</t>
  </si>
  <si>
    <t>-75.9748</t>
  </si>
  <si>
    <t>Route 23, .2 mi. west of Rt. 113 SS FE</t>
  </si>
  <si>
    <t>40.1332</t>
  </si>
  <si>
    <t>-75.53807</t>
  </si>
  <si>
    <t>Route 23, .2 mi. west of Rt. 113 SS FW</t>
  </si>
  <si>
    <t>422 BYPASS .3 MI W/O TROOPER RD EXIT N/S F/W</t>
  </si>
  <si>
    <t>40.11688</t>
  </si>
  <si>
    <t>-75.42473</t>
  </si>
  <si>
    <t>RT 422 E, .1 MI E/O LORANE RD SS FE</t>
  </si>
  <si>
    <t>40.30035</t>
  </si>
  <si>
    <t>-75.85124</t>
  </si>
  <si>
    <t>Rt 422 Bypass, .3 mi. W/O Trooper Road N/S F/E</t>
  </si>
  <si>
    <t>422 BYPASS, .2 MI W/O BERN RD EXIT SS FE</t>
  </si>
  <si>
    <t>40.33435</t>
  </si>
  <si>
    <t>-75.96693</t>
  </si>
  <si>
    <t>422 BYPASS, .2 MI W/O BERN RD EXIT SS FW</t>
  </si>
  <si>
    <t>I-95, .5 mi. S/O Washington Boulevard @ Exit 20 ES FS</t>
  </si>
  <si>
    <t>39.92519</t>
  </si>
  <si>
    <t>-75.14634</t>
  </si>
  <si>
    <t>I-95, .5 mi. S/O Washington Boulevard @ Exit 20 ES FN</t>
  </si>
  <si>
    <t>Rt 23, .1 mi. W/O Twin Valley Rd NS FE</t>
  </si>
  <si>
    <t>40.156982</t>
  </si>
  <si>
    <t>-75.857895</t>
  </si>
  <si>
    <t>Rt 23, .1 mi. W/O Twin Valley Rd NS FW</t>
  </si>
  <si>
    <t>4100 OLEANDER DR 200 ft E/O 41ST ST SS</t>
  </si>
  <si>
    <t>34.2115</t>
  </si>
  <si>
    <t>-77.89485</t>
  </si>
  <si>
    <t>3608 OLEANDER DR 0.25 mi E/O INDEPENDENCE BLVD SS</t>
  </si>
  <si>
    <t>34.2156</t>
  </si>
  <si>
    <t>-77.90361</t>
  </si>
  <si>
    <t>325 S COLLEGE RD 100 ft N/O NEW CENTRE DR ES</t>
  </si>
  <si>
    <t>34.23681</t>
  </si>
  <si>
    <t>-77.87212</t>
  </si>
  <si>
    <t>5625 MARKET ST 200 ft N/O MLK BLVD WS</t>
  </si>
  <si>
    <t>34.24858</t>
  </si>
  <si>
    <t>-77.86354</t>
  </si>
  <si>
    <t>1101 S. COLLEGE RD 225 ft N/O WRIGHTSVILLE AVE ES</t>
  </si>
  <si>
    <t>34.214733</t>
  </si>
  <si>
    <t>-77.88586</t>
  </si>
  <si>
    <t>8501 OCEAN HWY 2 9 MI S/O 74/76 W/S</t>
  </si>
  <si>
    <t>34.20414</t>
  </si>
  <si>
    <t>-78.0446</t>
  </si>
  <si>
    <t>2601 Willow Street Pike e/s f/s</t>
  </si>
  <si>
    <t>39.98572</t>
  </si>
  <si>
    <t>-76.28015</t>
  </si>
  <si>
    <t>US 30 w/o Pennsylvania Ave @ Lazy Boy</t>
  </si>
  <si>
    <t>39.98099</t>
  </si>
  <si>
    <t>-76.747665</t>
  </si>
  <si>
    <t>5th St Hwy .2 mi. S/O Bellevue WS FS</t>
  </si>
  <si>
    <t>40.384075</t>
  </si>
  <si>
    <t>-75.92774</t>
  </si>
  <si>
    <t>Lancaster Ave, 100' N/O Museum Rd ES FS</t>
  </si>
  <si>
    <t>40.305367</t>
  </si>
  <si>
    <t>-75.97492</t>
  </si>
  <si>
    <t>I-676/VINE @ 12TH NS FW</t>
  </si>
  <si>
    <t>39.95758</t>
  </si>
  <si>
    <t>-75.15749</t>
  </si>
  <si>
    <t>I-95 @ OREGON WS FN</t>
  </si>
  <si>
    <t>39.91286</t>
  </si>
  <si>
    <t>-75.14882</t>
  </si>
  <si>
    <t>I-95 @ OREGON WS FS</t>
  </si>
  <si>
    <t>I-76/SCH. EXP. @ SPRING GARDEN FE</t>
  </si>
  <si>
    <t>39.96377</t>
  </si>
  <si>
    <t>-75.1846</t>
  </si>
  <si>
    <t>BYBERRY @ EVANS NS FW P#2 (U)</t>
  </si>
  <si>
    <t>40.11066</t>
  </si>
  <si>
    <t>-75.00333</t>
  </si>
  <si>
    <t>E 3RD ST &amp; NORTHWAY RD W/B DIGITAL</t>
  </si>
  <si>
    <t>41.2511</t>
  </si>
  <si>
    <t>-76.97273</t>
  </si>
  <si>
    <t>East 3rd Street across from TJ Maxx Plaza, Loyalsock Township</t>
  </si>
  <si>
    <t>41.249954</t>
  </si>
  <si>
    <t>-76.96897</t>
  </si>
  <si>
    <t>E 3RD ST @ VALLEY FARMS I/B</t>
  </si>
  <si>
    <t>41.24888</t>
  </si>
  <si>
    <t>-76.96509</t>
  </si>
  <si>
    <t>2900 ERIE BLVD, E @ SMITH STREET</t>
  </si>
  <si>
    <t>43.05494</t>
  </si>
  <si>
    <t>-76.09068</t>
  </si>
  <si>
    <t>I-690, N/L A TEALL AVE (LED UNIT)</t>
  </si>
  <si>
    <t>43.053696</t>
  </si>
  <si>
    <t>-76.12257</t>
  </si>
  <si>
    <t>I-690, S/L .4 MI E/O MIDLER AVE - WF</t>
  </si>
  <si>
    <t>43.058746</t>
  </si>
  <si>
    <t>-76.09703</t>
  </si>
  <si>
    <t>I-81, E/L .4 MI, N/O TAFT RD - NF</t>
  </si>
  <si>
    <t>43.1289</t>
  </si>
  <si>
    <t>-76.11936</t>
  </si>
  <si>
    <t>Rt.5, N/L .2 miles W/O Hinsdale Road F/W</t>
  </si>
  <si>
    <t>43.055534</t>
  </si>
  <si>
    <t>-76.26986</t>
  </si>
  <si>
    <t>Rt.5, N/L .2 miles W/O Hinsdale Road F/E</t>
  </si>
  <si>
    <t>1851 ELMWOOD AVE N/O HERTEL F/S</t>
  </si>
  <si>
    <t>42.94821</t>
  </si>
  <si>
    <t>-78.87803</t>
  </si>
  <si>
    <t>I-190 S/O PACKARD ROAD F/N</t>
  </si>
  <si>
    <t>43.09948</t>
  </si>
  <si>
    <t>-78.9815</t>
  </si>
  <si>
    <t>S/S W. THOMAS .4 MI W/O N. MORRISON</t>
  </si>
  <si>
    <t>30.5009</t>
  </si>
  <si>
    <t>-90.48859</t>
  </si>
  <si>
    <t>W/S SW RAILROAD .1 MI. N/O OLD COVINGTON</t>
  </si>
  <si>
    <t>30.49478</t>
  </si>
  <si>
    <t>-90.45886</t>
  </si>
  <si>
    <t>W/S SW RAILROAD, .1 NORTH OF OLD COVINGTON</t>
  </si>
  <si>
    <t>N/S W. THOMAS ST,.2 MILES E/O N.MORRISON</t>
  </si>
  <si>
    <t>30.501064</t>
  </si>
  <si>
    <t>-90.47943</t>
  </si>
  <si>
    <t>W/S BELLE TERRE BLVD., .3 MI N/O U.S. 61</t>
  </si>
  <si>
    <t>30.07852</t>
  </si>
  <si>
    <t>-90.5021</t>
  </si>
  <si>
    <t>N/S HWY 98 500' W/O TURTLECREEK F/W</t>
  </si>
  <si>
    <t>31.3223</t>
  </si>
  <si>
    <t>-89.37927</t>
  </si>
  <si>
    <t>S/S HWY 98 100' E/O LAKEWOOD DR F/E</t>
  </si>
  <si>
    <t>31.32187</t>
  </si>
  <si>
    <t>-89.37573</t>
  </si>
  <si>
    <t>S/S HARDY ST. 300' E/O 30TH AVE F/E</t>
  </si>
  <si>
    <t>31.32443</t>
  </si>
  <si>
    <t>-89.33333</t>
  </si>
  <si>
    <t>E/S 16TH AVE .1 MI S/O HWY 84W</t>
  </si>
  <si>
    <t>31.69269</t>
  </si>
  <si>
    <t>-89.14655</t>
  </si>
  <si>
    <t>S/S HARDY ST. 300' E/O 30TH AVE F/W</t>
  </si>
  <si>
    <t>Mileground Morgantown 1/4 mile e/o Rt 705 East Facing</t>
  </si>
  <si>
    <t>39.64426</t>
  </si>
  <si>
    <t>-79.92863</t>
  </si>
  <si>
    <t>Rt 50, Bridgeport 423' e/o Locust Drive East Facing</t>
  </si>
  <si>
    <t>39.281303</t>
  </si>
  <si>
    <t>-80.26336</t>
  </si>
  <si>
    <t>Rt. 50 150' E/O Emily Dr and Lodgville Rd. Intersection F/W</t>
  </si>
  <si>
    <t>39.281506</t>
  </si>
  <si>
    <t>-80.27684</t>
  </si>
  <si>
    <t>University Town Centre Dr. @ Mon Ballpark/ Black Bear's Ballpark/WVU's Ballpark.. West Facing</t>
  </si>
  <si>
    <t>39.64207</t>
  </si>
  <si>
    <t>-79.99539</t>
  </si>
  <si>
    <t>University Town Centre Dr. @ Mon County Park Black Bears East facing</t>
  </si>
  <si>
    <t>Johnson Avenue Bridgeport 1/2 mile East of I-79</t>
  </si>
  <si>
    <t>39.301437</t>
  </si>
  <si>
    <t>-80.276985</t>
  </si>
  <si>
    <t>N/S HWY 98 .4 MI W/O I-59 F/E</t>
  </si>
  <si>
    <t>-89.36056</t>
  </si>
  <si>
    <t>S/S DELAWARE AVE. .6 MI E/O I-55</t>
  </si>
  <si>
    <t>31.24739</t>
  </si>
  <si>
    <t>-90.46958</t>
  </si>
  <si>
    <t>US RT. 60 @ MALL RD F/W</t>
  </si>
  <si>
    <t>38.41564</t>
  </si>
  <si>
    <t>-82.25803</t>
  </si>
  <si>
    <t>N/S HWY 54 .3 MI E/O HWY 42 W/B</t>
  </si>
  <si>
    <t>38.16035</t>
  </si>
  <si>
    <t>-92.61276</t>
  </si>
  <si>
    <t>N/S O.B. PK .4 MI E/O HWY 42 W/B</t>
  </si>
  <si>
    <t>38.16077</t>
  </si>
  <si>
    <t>-92.60727</t>
  </si>
  <si>
    <t>S/S I-96 3278' E/O WIXOM RD F/W</t>
  </si>
  <si>
    <t>42.49502</t>
  </si>
  <si>
    <t>-83.52421</t>
  </si>
  <si>
    <t>S/S I-96 3278' E/O WIXOM RD F/E</t>
  </si>
  <si>
    <t>N/S M-59 0.2 MI W/O M-53 F/E</t>
  </si>
  <si>
    <t>42.62642</t>
  </si>
  <si>
    <t>-83.01705</t>
  </si>
  <si>
    <t>N/S M-59 0.1 MI WO CASS AVE F/E</t>
  </si>
  <si>
    <t>42.6255</t>
  </si>
  <si>
    <t>-83.03507</t>
  </si>
  <si>
    <t>N/S M-59 0.1 MI WO CASS AVE F/W</t>
  </si>
  <si>
    <t>S/S HWY 50 @ 3RD STREET FW</t>
  </si>
  <si>
    <t>38.9105</t>
  </si>
  <si>
    <t>-94.394585</t>
  </si>
  <si>
    <t>W/S BELT .1 MI. S/O HIRTER FS</t>
  </si>
  <si>
    <t>39.80146</t>
  </si>
  <si>
    <t>-94.81551</t>
  </si>
  <si>
    <t>S/S HWY 50 @ 3RD STREET FE</t>
  </si>
  <si>
    <t>W/S HWY. 5 @ I-20 RHR F/N</t>
  </si>
  <si>
    <t>33.726685</t>
  </si>
  <si>
    <t>-84.762566</t>
  </si>
  <si>
    <t>W/S I-85 .5M S/O CLAIRMONT RD RHR F/N</t>
  </si>
  <si>
    <t>33.83804</t>
  </si>
  <si>
    <t>-84.32434</t>
  </si>
  <si>
    <t>E/S I-75 3500' S/O DELK RD RHR F/S</t>
  </si>
  <si>
    <t>33.91317</t>
  </si>
  <si>
    <t>-84.47932</t>
  </si>
  <si>
    <t>E/S I-75 3500' S/O DELK RD LHR F/N</t>
  </si>
  <si>
    <t>E/S I-85 .1M N/O CHESHIRE BRIDGE LHR F/N</t>
  </si>
  <si>
    <t>33.823414</t>
  </si>
  <si>
    <t>-84.34988</t>
  </si>
  <si>
    <t>E/S HWY 141 .25 MI N/O MCGINNIS FERRY LHR F/N</t>
  </si>
  <si>
    <t>34.076206</t>
  </si>
  <si>
    <t>-84.1628</t>
  </si>
  <si>
    <t>E/S HWY 141 .25 MI N/O MCGINNIS FERRY RHR F/S</t>
  </si>
  <si>
    <t>N/S SR 20 .7M E/O GA 400 RHR F/E</t>
  </si>
  <si>
    <t>34.17477</t>
  </si>
  <si>
    <t>-84.12764</t>
  </si>
  <si>
    <t>E/S MARKET PLACE BLVD .4 N/O SR 20 RHR F/S</t>
  </si>
  <si>
    <t>34.18592</t>
  </si>
  <si>
    <t>-84.13209</t>
  </si>
  <si>
    <t>E/S COBB PKWY .25M N/O MARS HILL LHR F/N</t>
  </si>
  <si>
    <t>34.04308</t>
  </si>
  <si>
    <t>-84.69469</t>
  </si>
  <si>
    <t>S/S I-285 .5M E/O GA 400 LHR F/E</t>
  </si>
  <si>
    <t>33.91488</t>
  </si>
  <si>
    <t>-84.34762</t>
  </si>
  <si>
    <t>S/S I-285 .5M E/O GA 400 RHR F/W</t>
  </si>
  <si>
    <t>W/S HWY. 5 @ I-20 LHR F/S</t>
  </si>
  <si>
    <t>W/S Market Place Blvd .1 mile S/O Bald Ridge Rd RHR F/N</t>
  </si>
  <si>
    <t>34.197105</t>
  </si>
  <si>
    <t>-84.126785</t>
  </si>
  <si>
    <t>S/S M-59, 395' E/O Romeo Plank Rd F/E</t>
  </si>
  <si>
    <t>42.62789</t>
  </si>
  <si>
    <t>-82.93442</t>
  </si>
  <si>
    <t>S/S M-59, 395' E/O Romeo Plank Rd F/W</t>
  </si>
  <si>
    <t>N/S East/West Connector &amp; Austell Rd LHR F/W (BP Station)</t>
  </si>
  <si>
    <t>33.854404</t>
  </si>
  <si>
    <t>-84.60368</t>
  </si>
  <si>
    <t>N/S East/West Connector &amp; Austell Rd RHR F/E (BP Station)</t>
  </si>
  <si>
    <t>SE Corner of East-West Conn. &amp; S Cobb Drive F/E LHR</t>
  </si>
  <si>
    <t>33.84382</t>
  </si>
  <si>
    <t>-84.5003</t>
  </si>
  <si>
    <t>S/S PLEASANT HILL 1000' S/O SATELLITE BLVD RHR F/W</t>
  </si>
  <si>
    <t>33.959156</t>
  </si>
  <si>
    <t>-84.135994</t>
  </si>
  <si>
    <t>2251 S.PARKER RD 200' N/O ILIFF WS NF</t>
  </si>
  <si>
    <t>39.67541</t>
  </si>
  <si>
    <t>-104.87235</t>
  </si>
  <si>
    <t>2251 S.PARKER RD 200' N/O ILIFF WS SF</t>
  </si>
  <si>
    <t>N/S I-10 .4 MILE E/O CLEARVIEW PARKWAY EXIT 226 F/W</t>
  </si>
  <si>
    <t>29.99905</t>
  </si>
  <si>
    <t>-90.17584</t>
  </si>
  <si>
    <t>N/S I-10 .4 MILE E/O CLEARVIEW PARKWAY EXIT 226 F/E</t>
  </si>
  <si>
    <t>S/S US 90 150' E/O SMOOTHIE KING CENTER F/W</t>
  </si>
  <si>
    <t>29.947056</t>
  </si>
  <si>
    <t>-90.083</t>
  </si>
  <si>
    <t>S/S US 90 150' E/O SMOOTHIE KING CENTER F/E</t>
  </si>
  <si>
    <t>N/S US 90 75' W/O SMOOTHIE KING CENTER F/E</t>
  </si>
  <si>
    <t>29.94867</t>
  </si>
  <si>
    <t>-90.0834</t>
  </si>
  <si>
    <t>N/S US 90 75' W/O SMOOTHIE KING CENTER F/W</t>
  </si>
  <si>
    <t>S/S Westbank Expy .2 mile E/O Manhattan Blvd F/W</t>
  </si>
  <si>
    <t>29.905003</t>
  </si>
  <si>
    <t>-90.06352</t>
  </si>
  <si>
    <t>S/S I-10 250' E/O TULANE AVENUE EXIT 232 F/E</t>
  </si>
  <si>
    <t>29.96942</t>
  </si>
  <si>
    <t>-90.11048</t>
  </si>
  <si>
    <t>S/S I-10 250' E/O TULANE AVENUE EXIT 232 F/W</t>
  </si>
  <si>
    <t>E/S Clearview Pkwy .2 Mi N/O Jefferson Hwy</t>
  </si>
  <si>
    <t>29.956993</t>
  </si>
  <si>
    <t>-90.182236</t>
  </si>
  <si>
    <t>[5] E/S CAMPBELL 100' N/O WALNUT LAWN</t>
  </si>
  <si>
    <t>37.15339</t>
  </si>
  <si>
    <t>-93.2954</t>
  </si>
  <si>
    <t>[5] E/S GLENSTONE .1 MI N/O JRFWY F/S (Andy's)</t>
  </si>
  <si>
    <t>37.14319</t>
  </si>
  <si>
    <t>-93.25338</t>
  </si>
  <si>
    <t>[5] E/S GLENSTONE .1 MI N/O JRFWY F/N (Andy's)</t>
  </si>
  <si>
    <t>[10] E/S JEFFERSON ST .1 MI S/O I-44 F/S</t>
  </si>
  <si>
    <t>37.66729</t>
  </si>
  <si>
    <t>-92.64924</t>
  </si>
  <si>
    <t>[10] E/S JEFFERSON ST .1 MI S/O I-44 F/N</t>
  </si>
  <si>
    <t>[5] N/S SUNSHINE .7 MI W/O US 65 F/E</t>
  </si>
  <si>
    <t>37.18115</t>
  </si>
  <si>
    <t>-93.24243</t>
  </si>
  <si>
    <t>[5] N/S Sunshine .7 MI W/O 65 F/W</t>
  </si>
  <si>
    <t>[5] E/S CAMPBELL .2 MI S/O SUNSHINE F/N</t>
  </si>
  <si>
    <t>37.178364</t>
  </si>
  <si>
    <t>-93.29487</t>
  </si>
  <si>
    <t>[5] E/S CAMPBELL .2 MI S/O SUNSHINE F/S</t>
  </si>
  <si>
    <t>[1] S/S E. 7TH 1100' E/O RANGELINE F/W</t>
  </si>
  <si>
    <t>37.08399</t>
  </si>
  <si>
    <t>-94.47333</t>
  </si>
  <si>
    <t>[5] E/S CAMPBELL .1 MI N/O BTLFLD F/S (Incredible Pizza)</t>
  </si>
  <si>
    <t>37.16287</t>
  </si>
  <si>
    <t>-93.29514</t>
  </si>
  <si>
    <t>5455 COUNCIL ST NE F/N (S/O BLAIRS FERRY)</t>
  </si>
  <si>
    <t>42.0316</t>
  </si>
  <si>
    <t>-91.65924</t>
  </si>
  <si>
    <t>SAN MARNAN &amp; FLAMMANG F/W</t>
  </si>
  <si>
    <t>42.46123</t>
  </si>
  <si>
    <t>-92.33143</t>
  </si>
  <si>
    <t>EDGEWOOD &amp; WILSON SW F/N</t>
  </si>
  <si>
    <t>41.9563</t>
  </si>
  <si>
    <t>-91.71703</t>
  </si>
  <si>
    <t>1201 BLAIRS FERRY RD NE F/E</t>
  </si>
  <si>
    <t>42.03516</t>
  </si>
  <si>
    <t>-91.6567</t>
  </si>
  <si>
    <t>MILTON AVE EL 245' N/O HOLIDAY DR E/S</t>
  </si>
  <si>
    <t>42.71448</t>
  </si>
  <si>
    <t>-88.99984</t>
  </si>
  <si>
    <t>HWY 14 SL 1100' W/O MILTON AVE</t>
  </si>
  <si>
    <t>42.72134</t>
  </si>
  <si>
    <t>-89.00256</t>
  </si>
  <si>
    <t>8TH STREET SL 500' E/O HWY 69</t>
  </si>
  <si>
    <t>42.603336</t>
  </si>
  <si>
    <t>-89.64982</t>
  </si>
  <si>
    <t>HWY 26 MILTON AVE EL 252' N/O LODGE DR</t>
  </si>
  <si>
    <t>42.71676</t>
  </si>
  <si>
    <t>-88.99831</t>
  </si>
  <si>
    <t>HWY 26 MILTON AVE EL 990' S/O I-90</t>
  </si>
  <si>
    <t>42.72291</t>
  </si>
  <si>
    <t>-88.99408</t>
  </si>
  <si>
    <t>SPRING STREET EL 200' N/O UNIVERSITY</t>
  </si>
  <si>
    <t>43.4687</t>
  </si>
  <si>
    <t>-88.82866</t>
  </si>
  <si>
    <t>HWY 26 EL 2300' N/O FAIRGROUND RD</t>
  </si>
  <si>
    <t>42.2726</t>
  </si>
  <si>
    <t>-89.63096</t>
  </si>
  <si>
    <t>E. STATE ST SL 800' W/O ARNOLD</t>
  </si>
  <si>
    <t>42.26484</t>
  </si>
  <si>
    <t>-89.01076</t>
  </si>
  <si>
    <t>N 2nd ST WL 100' S/O HWY 173</t>
  </si>
  <si>
    <t>42.36623</t>
  </si>
  <si>
    <t>-89.03612</t>
  </si>
  <si>
    <t>PERRYVILLE RD WL 1500' S/O NEWBURG</t>
  </si>
  <si>
    <t>42.24876</t>
  </si>
  <si>
    <t>-88.98043</t>
  </si>
  <si>
    <t>LACROSSE AND ANAMOSA W/S N/F</t>
  </si>
  <si>
    <t>44.097355</t>
  </si>
  <si>
    <t>-103.20201</t>
  </si>
  <si>
    <t>1925 W. MAIN S/S W/F-DIGITAL</t>
  </si>
  <si>
    <t>44.080963</t>
  </si>
  <si>
    <t>-103.25098</t>
  </si>
  <si>
    <t>425 OMAHA ST S/S W/F-DIGITAL</t>
  </si>
  <si>
    <t>44.0826</t>
  </si>
  <si>
    <t>-103.22376</t>
  </si>
  <si>
    <t>1604 MT. RUSHMORE ROAD E/S S/F-DIGITAL</t>
  </si>
  <si>
    <t>44.07029</t>
  </si>
  <si>
    <t>-103.23218</t>
  </si>
  <si>
    <t>LACROSSE &amp; ANAMOSA W/S S/F DIGITAL</t>
  </si>
  <si>
    <t>1925 W MAIN S/S EAST FACE</t>
  </si>
  <si>
    <t>425 OMAHA ST S/S E/F</t>
  </si>
  <si>
    <t>1604 MT RUSHMORE RD E/S N/F</t>
  </si>
  <si>
    <t>2121 HAINES AVE AT KNOLLWOOD E/S N/F</t>
  </si>
  <si>
    <t>44.103416</t>
  </si>
  <si>
    <t>-103.22149</t>
  </si>
  <si>
    <t>601 JACKSON BLVD W/S S/F</t>
  </si>
  <si>
    <t>44.080563</t>
  </si>
  <si>
    <t>-103.24894</t>
  </si>
  <si>
    <t>Cambell Street at E. North St. E/S S/F</t>
  </si>
  <si>
    <t>44.08812</t>
  </si>
  <si>
    <t>-103.19103</t>
  </si>
  <si>
    <t>3500 W 41ST STREET N/S E/F</t>
  </si>
  <si>
    <t>43.51512</t>
  </si>
  <si>
    <t>-96.76661</t>
  </si>
  <si>
    <t>59th &amp; Louise W/S S/F</t>
  </si>
  <si>
    <t>43.497868</t>
  </si>
  <si>
    <t>-96.77105</t>
  </si>
  <si>
    <t>2711 South Louise W/S S/F</t>
  </si>
  <si>
    <t>43.52093</t>
  </si>
  <si>
    <t>-96.77196</t>
  </si>
  <si>
    <t>West 26th &amp; Lorraine Dr. (West of I-29) N/S W/F</t>
  </si>
  <si>
    <t>43.529007</t>
  </si>
  <si>
    <t>-96.78525</t>
  </si>
  <si>
    <t>2711 South Louise W/S N/F</t>
  </si>
  <si>
    <t>W 41st Street 100 ft E/O Western Ave. NS WF</t>
  </si>
  <si>
    <t>43.51492</t>
  </si>
  <si>
    <t>-96.7505</t>
  </si>
  <si>
    <t>41st Street &amp; Kiwanis Ave. N/S WF</t>
  </si>
  <si>
    <t>43.515</t>
  </si>
  <si>
    <t>-96.76022</t>
  </si>
  <si>
    <t>41st Street &amp; Kiwanis Ave. N/S EF</t>
  </si>
  <si>
    <t>57th Street &amp; Louise Ave. N/S WF</t>
  </si>
  <si>
    <t>43.50055</t>
  </si>
  <si>
    <t>-96.77017</t>
  </si>
  <si>
    <t>5320 E ARROWHEAD PARKWAY NS WF</t>
  </si>
  <si>
    <t>43.54424</t>
  </si>
  <si>
    <t>-96.65795</t>
  </si>
  <si>
    <t>242 BLAIRS FERRY RD NE F/W BXB</t>
  </si>
  <si>
    <t>42.033993</t>
  </si>
  <si>
    <t>-91.6311</t>
  </si>
  <si>
    <t>N/S I-10 @ City Park Ave.</t>
  </si>
  <si>
    <t>29.981058</t>
  </si>
  <si>
    <t>-90.113235</t>
  </si>
  <si>
    <t>WEST 41ST STREET @ LOUISE AVE N/S W/F</t>
  </si>
  <si>
    <t>43.5151</t>
  </si>
  <si>
    <t>-96.76875</t>
  </si>
  <si>
    <t>I-29 MM 77.8 E/S S/F</t>
  </si>
  <si>
    <t>43.52123</t>
  </si>
  <si>
    <t>-96.779816</t>
  </si>
  <si>
    <t>I-29 MM 77.0 E/S S/F</t>
  </si>
  <si>
    <t>43.51156</t>
  </si>
  <si>
    <t>-96.78029</t>
  </si>
  <si>
    <t>I-84 E/O EMPIRE WAY SL EF</t>
  </si>
  <si>
    <t>43.58174</t>
  </si>
  <si>
    <t>-116.257614</t>
  </si>
  <si>
    <t>I-84 E/O EMPIRE WAY SL WF</t>
  </si>
  <si>
    <t>FAIRVIEW AVE NL 240' W/O MAPLE GROVE RD</t>
  </si>
  <si>
    <t>43.61965</t>
  </si>
  <si>
    <t>-116.295296</t>
  </si>
  <si>
    <t>FAIRVIEW AVENUE W/O FIVE MILE ROAD NL EF</t>
  </si>
  <si>
    <t>43.61976</t>
  </si>
  <si>
    <t>-116.31566</t>
  </si>
  <si>
    <t>FRANKLIN ROAD W/O MAPLE GROVE ROAD NL EF</t>
  </si>
  <si>
    <t>43.60514</t>
  </si>
  <si>
    <t>-116.29832</t>
  </si>
  <si>
    <t>FIVE MILE ROAD S/O FAIRVIEW AVENUE EL NF</t>
  </si>
  <si>
    <t>43.61888</t>
  </si>
  <si>
    <t>-116.31408</t>
  </si>
  <si>
    <t>KING AVE OVERPASS N/O TRACKS #2 F/S</t>
  </si>
  <si>
    <t>45.75381</t>
  </si>
  <si>
    <t>-108.562416</t>
  </si>
  <si>
    <t>4TH N N/L W/O 7TH #1 F/W</t>
  </si>
  <si>
    <t>45.797424</t>
  </si>
  <si>
    <t>-108.48254</t>
  </si>
  <si>
    <t>2ND ST NS 300' WO SCOTTHILL FW</t>
  </si>
  <si>
    <t>42.849033</t>
  </si>
  <si>
    <t>-106.26826</t>
  </si>
  <si>
    <t>HWY 26 SS 250' EO 14TH FNW</t>
  </si>
  <si>
    <t>41.86968</t>
  </si>
  <si>
    <t>-103.64578</t>
  </si>
  <si>
    <t>HWY 26 WS 100' NO MAIN FS</t>
  </si>
  <si>
    <t>43.025196</t>
  </si>
  <si>
    <t>-108.38085</t>
  </si>
  <si>
    <t>DELL RANGE BLVD NS EO GRANDVIEW AVE FW</t>
  </si>
  <si>
    <t>41.160393</t>
  </si>
  <si>
    <t>-104.78977</t>
  </si>
  <si>
    <t>DELL RANGE BLVD NS EO GRANDVIEW AVE FE</t>
  </si>
  <si>
    <t>E PERSHING BLVD SS WO RIDGE RD FE</t>
  </si>
  <si>
    <t>41.145477</t>
  </si>
  <si>
    <t>-104.76945</t>
  </si>
  <si>
    <t>DEWAR NS 100' WO SOUTH BELT ROAD FE</t>
  </si>
  <si>
    <t>41.577065</t>
  </si>
  <si>
    <t>-109.236145</t>
  </si>
  <si>
    <t>DEWAR NS 400' SO FOOTHILL</t>
  </si>
  <si>
    <t>41.580505</t>
  </si>
  <si>
    <t>-109.25887</t>
  </si>
  <si>
    <t>SPRAGUE NL 275' E/O SULLIVAN WF</t>
  </si>
  <si>
    <t>47.657215</t>
  </si>
  <si>
    <t>-117.19527</t>
  </si>
  <si>
    <t>SULLIVAN EL S/O MISSION NF</t>
  </si>
  <si>
    <t>47.66616</t>
  </si>
  <si>
    <t>-117.19625</t>
  </si>
  <si>
    <t>VALLEY MALL BLVD N/L 775' E/O LONGFIBRE RD WF</t>
  </si>
  <si>
    <t>46.563446</t>
  </si>
  <si>
    <t>-120.49315</t>
  </si>
  <si>
    <t>W/S NGIP 282' S/O CYPRESS MILL F/N</t>
  </si>
  <si>
    <t>31.19301</t>
  </si>
  <si>
    <t>-81.47687</t>
  </si>
  <si>
    <t>E/S ALTAMA AVE. 100FT. S/O COMM. RD.</t>
  </si>
  <si>
    <t>31.19475</t>
  </si>
  <si>
    <t>-81.48527</t>
  </si>
  <si>
    <t>5601 OLD CHENEY NSFW</t>
  </si>
  <si>
    <t>40.75478</t>
  </si>
  <si>
    <t>-96.643585</t>
  </si>
  <si>
    <t>48TH &amp; VINE NSFE</t>
  </si>
  <si>
    <t>40.820976</t>
  </si>
  <si>
    <t>-96.654816</t>
  </si>
  <si>
    <t>4207 NORTH 2ND AVE ESFN</t>
  </si>
  <si>
    <t>40.71614</t>
  </si>
  <si>
    <t>-99.08356</t>
  </si>
  <si>
    <t>NE CORNER of 25TH &amp; CORNHUSKER ROAD - FW</t>
  </si>
  <si>
    <t>41.159702</t>
  </si>
  <si>
    <t>-95.947205</t>
  </si>
  <si>
    <t>NW ARTERIAL @ PENNSYLVANIA AVENUE DUBUQUE, IA F/S</t>
  </si>
  <si>
    <t>42.5012</t>
  </si>
  <si>
    <t>-90.7414</t>
  </si>
  <si>
    <t>US 20 W/O UNIVERSITY, F/E DUBUQUE, IA</t>
  </si>
  <si>
    <t>42.49238</t>
  </si>
  <si>
    <t>-90.70812</t>
  </si>
  <si>
    <t>UNIVERSITY &amp; ASBURY F/NW, DUBUQUE, IA</t>
  </si>
  <si>
    <t>42.4995</t>
  </si>
  <si>
    <t>-90.69612</t>
  </si>
  <si>
    <t>US 20 W/O CENTURY DR. F/E, DUBUQUE, IA</t>
  </si>
  <si>
    <t>42.491875</t>
  </si>
  <si>
    <t>-90.72531</t>
  </si>
  <si>
    <t>W KIMBERLY &amp; HARRISON DAVENPORT, IA F/W</t>
  </si>
  <si>
    <t>41.5605</t>
  </si>
  <si>
    <t>-90.578156</t>
  </si>
  <si>
    <t>JOHN DEERE &amp; 60TH MOLINE, IL F/E</t>
  </si>
  <si>
    <t>41.47142</t>
  </si>
  <si>
    <t>-90.45844</t>
  </si>
  <si>
    <t>JOHN DEERE W/O 16TH AVE MOLINE, IL F/E</t>
  </si>
  <si>
    <t>41.47094</t>
  </si>
  <si>
    <t>-90.50876</t>
  </si>
  <si>
    <t>W/S GREENRIVER N/O LINCOLN F/S</t>
  </si>
  <si>
    <t>37.97028</t>
  </si>
  <si>
    <t>-87.49297</t>
  </si>
  <si>
    <t>E/S BURKHARDT 500' N/O OAK GROVE F/S</t>
  </si>
  <si>
    <t>37.99212</t>
  </si>
  <si>
    <t>-87.47344</t>
  </si>
  <si>
    <t>S/S MORGAN W/O GREENRIVER F/E</t>
  </si>
  <si>
    <t>37.9908</t>
  </si>
  <si>
    <t>-87.49296</t>
  </si>
  <si>
    <t>E/S FREDERICA @ 11TH F/S</t>
  </si>
  <si>
    <t>37.76551</t>
  </si>
  <si>
    <t>-87.11252</t>
  </si>
  <si>
    <t>E/S FREDERICA @ 11TH F/N</t>
  </si>
  <si>
    <t>CLYBOURN S/S W/O HALSTED F/SE</t>
  </si>
  <si>
    <t>41.910175</t>
  </si>
  <si>
    <t>-87.64878</t>
  </si>
  <si>
    <t>HUBBARD S/S 100' W/O STATE F/W</t>
  </si>
  <si>
    <t>41.889954</t>
  </si>
  <si>
    <t>-87.62874</t>
  </si>
  <si>
    <t>HALSTED E/S 200' N/O FULLERTON F/S</t>
  </si>
  <si>
    <t>41.9267</t>
  </si>
  <si>
    <t>-87.64868</t>
  </si>
  <si>
    <t>GRAND N/S 150' W/O LASALLE F/E</t>
  </si>
  <si>
    <t>41.8917</t>
  </si>
  <si>
    <t>-87.63352</t>
  </si>
  <si>
    <t>RANDOLPH NWC @ JEFFERSON F/E</t>
  </si>
  <si>
    <t>41.884552</t>
  </si>
  <si>
    <t>-87.64288</t>
  </si>
  <si>
    <t>ARMITAGE NWC @ DAMEN F/E</t>
  </si>
  <si>
    <t>41.91786</t>
  </si>
  <si>
    <t>-87.67772</t>
  </si>
  <si>
    <t>HALSTED NEC @ SCHUBERT F/S</t>
  </si>
  <si>
    <t>41.93161</t>
  </si>
  <si>
    <t>-87.64885</t>
  </si>
  <si>
    <t>CLARK E/S 350' N/O WAVELAND F/SE</t>
  </si>
  <si>
    <t>41.95014</t>
  </si>
  <si>
    <t>-87.65867</t>
  </si>
  <si>
    <t>BROADWAY C/L N/O SHERIDAN F/S</t>
  </si>
  <si>
    <t>41.953663</t>
  </si>
  <si>
    <t>-87.64981</t>
  </si>
  <si>
    <t>WEBSTER NEC @ CLYBOURN F/W</t>
  </si>
  <si>
    <t>41.92171</t>
  </si>
  <si>
    <t>-87.664345</t>
  </si>
  <si>
    <t>BELMONT SEC @ DAMEN F/W</t>
  </si>
  <si>
    <t>41.939476</t>
  </si>
  <si>
    <t>-87.67819</t>
  </si>
  <si>
    <t>ASHLAND W/S 30' N/O FULLERTON F/N</t>
  </si>
  <si>
    <t>41.92537</t>
  </si>
  <si>
    <t>-87.66848</t>
  </si>
  <si>
    <t>JOHN F KENNEDY RD S/O HILLCREST</t>
  </si>
  <si>
    <t>42.505966</t>
  </si>
  <si>
    <t>-90.72105</t>
  </si>
  <si>
    <t>Grand and 8th</t>
  </si>
  <si>
    <t>45.783867</t>
  </si>
  <si>
    <t>-108.53563</t>
  </si>
  <si>
    <t>FRANKLIN ROAD E/O MAPLE GROVE ROAD NL EF</t>
  </si>
  <si>
    <t>43.60524</t>
  </si>
  <si>
    <t>-116.29155</t>
  </si>
  <si>
    <t>THAIN RD SL 220' S/O STEWART AVE NF</t>
  </si>
  <si>
    <t>46.39077</t>
  </si>
  <si>
    <t>-116.99031</t>
  </si>
  <si>
    <t>4103 South Louise Ave., WS NF</t>
  </si>
  <si>
    <t>43.51129</t>
  </si>
  <si>
    <t>-96.77147</t>
  </si>
  <si>
    <t>E KIMBERLY @ BRADY/BUS 61, DAVENPORT, IA F/W</t>
  </si>
  <si>
    <t>41.55974</t>
  </si>
  <si>
    <t>-90.56705</t>
  </si>
  <si>
    <t>PULASKI W/S @ BELMONT F/S</t>
  </si>
  <si>
    <t>41.9392</t>
  </si>
  <si>
    <t>-87.72729</t>
  </si>
  <si>
    <t>IRVING PARK RD (SR 19) N/S @ KIMBALL F/W</t>
  </si>
  <si>
    <t>41.954014</t>
  </si>
  <si>
    <t>-87.71282</t>
  </si>
  <si>
    <t>I-80/94 S/S .4 MI E/O TORRENCE F/W</t>
  </si>
  <si>
    <t>41.577187</t>
  </si>
  <si>
    <t>-87.549835</t>
  </si>
  <si>
    <t>TRI-STATE (I-294) E/S .6 MI N/O WOLF F/NE</t>
  </si>
  <si>
    <t>41.94031</t>
  </si>
  <si>
    <t>-87.89229</t>
  </si>
  <si>
    <t>EDENS (I-94) S/S .3 MI W/O WAUKEGAN F/NW</t>
  </si>
  <si>
    <t>42.14622</t>
  </si>
  <si>
    <t>-87.83567</t>
  </si>
  <si>
    <t>TAFT (SR 55) E/S .75 MI S/O US 30 F/S</t>
  </si>
  <si>
    <t>41.460243</t>
  </si>
  <si>
    <t>-87.3647</t>
  </si>
  <si>
    <t>US 30 S/S .2 MI E/O INDPLS (US 41) F/W</t>
  </si>
  <si>
    <t>41.49043</t>
  </si>
  <si>
    <t>-87.46731</t>
  </si>
  <si>
    <t>US 41 E/S 1 MI N/O US 30 F/S</t>
  </si>
  <si>
    <t>41.50746</t>
  </si>
  <si>
    <t>-87.470604</t>
  </si>
  <si>
    <t>US 41 E/S 1 MI N/O US 30 F/N</t>
  </si>
  <si>
    <t>WICKER (US 41) W/S .5 MI S/O 77TH F/S</t>
  </si>
  <si>
    <t>41.47138</t>
  </si>
  <si>
    <t>-87.47067</t>
  </si>
  <si>
    <t>WICKER (US 41) W/S .5 MI S/O 77TH F/N</t>
  </si>
  <si>
    <t>INDPLS (US 41) W/S .4 MI S/O 45TH F/N</t>
  </si>
  <si>
    <t>41.53085</t>
  </si>
  <si>
    <t>-87.47166</t>
  </si>
  <si>
    <t>INDPLS (US 41) W/S .4 MI S/O 45TH F/S</t>
  </si>
  <si>
    <t>INDPLS (US 41) W/S .1 MI N/O MAIN F/S</t>
  </si>
  <si>
    <t>41.52487</t>
  </si>
  <si>
    <t>-87.471535</t>
  </si>
  <si>
    <t>INDPLS (US 41) W/S .1 MI N/O MAIN F/N</t>
  </si>
  <si>
    <t>US 30 N/S .8 M W/O INDPLS (US 41) F/W</t>
  </si>
  <si>
    <t>41.491276</t>
  </si>
  <si>
    <t>-87.48657</t>
  </si>
  <si>
    <t>US 30 N/S .8 M W/O INDPLS (US 41) F/E</t>
  </si>
  <si>
    <t>INDIANA E/S S/O SUMMIT F/N</t>
  </si>
  <si>
    <t>41.42693</t>
  </si>
  <si>
    <t>-87.35464</t>
  </si>
  <si>
    <t>WICKER (US 41) E/S .3 MI S/O US 30 F/S</t>
  </si>
  <si>
    <t>41.48619</t>
  </si>
  <si>
    <t>-87.47051</t>
  </si>
  <si>
    <t>WEBER E/S .5 MI N/O RENWICK F/S</t>
  </si>
  <si>
    <t>41.60142</t>
  </si>
  <si>
    <t>-88.12262</t>
  </si>
  <si>
    <t>NORTH AV (SR 64) .6M E/O MANNHEIM F/E</t>
  </si>
  <si>
    <t>41.907906</t>
  </si>
  <si>
    <t>-87.872536</t>
  </si>
  <si>
    <t>EL HIGHWAY 99 1000' N/O ROSEDALE HWY</t>
  </si>
  <si>
    <t>35.38648</t>
  </si>
  <si>
    <t>-119.04375</t>
  </si>
  <si>
    <t>SL ROSEDALE HWY 1000' W/O WEDDING LN</t>
  </si>
  <si>
    <t>35.3834</t>
  </si>
  <si>
    <t>-119.08535</t>
  </si>
  <si>
    <t>NL ROSEDALE HIGHWAY 200' E/O LANDCO DR</t>
  </si>
  <si>
    <t>35.38356</t>
  </si>
  <si>
    <t>-119.05813</t>
  </si>
  <si>
    <t>EL MOHAWK 375' S/O ROSEDALE HIGHWAY</t>
  </si>
  <si>
    <t>35.38229</t>
  </si>
  <si>
    <t>-119.06522</t>
  </si>
  <si>
    <t>EL Mohawk 90' N/O Walker Trail</t>
  </si>
  <si>
    <t>35.37906</t>
  </si>
  <si>
    <t>-119.06517</t>
  </si>
  <si>
    <t>EASTLINE HIGHWAY 95 600' S/O BULLHEAD PARKWAY</t>
  </si>
  <si>
    <t>35.05455</t>
  </si>
  <si>
    <t>-114.58882</t>
  </si>
  <si>
    <t>AV FREEWAY 14 EL 1/2 MILE S/O RANCHO VISTA BLVD</t>
  </si>
  <si>
    <t>34.59645</t>
  </si>
  <si>
    <t>-118.13544</t>
  </si>
  <si>
    <t>I-515/95 EL N/O Sunset NF</t>
  </si>
  <si>
    <t>36.07816</t>
  </si>
  <si>
    <t>-115.04046</t>
  </si>
  <si>
    <t>I-15 EL N/O ST. Rose SF</t>
  </si>
  <si>
    <t>35.97996</t>
  </si>
  <si>
    <t>-115.18057</t>
  </si>
  <si>
    <t>I-215 NL E/O DECATUR/I-15 Interchange EF</t>
  </si>
  <si>
    <t>36.0677</t>
  </si>
  <si>
    <t>-115.19232</t>
  </si>
  <si>
    <t>I-215 SL @ Eastern WF</t>
  </si>
  <si>
    <t>36.02213</t>
  </si>
  <si>
    <t>-115.11825</t>
  </si>
  <si>
    <t>I-15 WL .9MI N/O I-215 INTERCHANGE SO.SF SOUTH OF THE RAIDERS STADIUM</t>
  </si>
  <si>
    <t>36.07726</t>
  </si>
  <si>
    <t>-115.18153</t>
  </si>
  <si>
    <t>I-215 SL 2076' E/O DURANGO EF</t>
  </si>
  <si>
    <t>36.06556</t>
  </si>
  <si>
    <t>-115.272514</t>
  </si>
  <si>
    <t>Craig NL .52 E/O Camino EL Norte EF (Craig Ranch Park)</t>
  </si>
  <si>
    <t>36.23967</t>
  </si>
  <si>
    <t>-115.15261</t>
  </si>
  <si>
    <t>Craig NL .52 E/O Camino EL Norte WF (Craig Ranch Park) WF</t>
  </si>
  <si>
    <t>I-15 EL .25 N/O Washington NF</t>
  </si>
  <si>
    <t>36.18463</t>
  </si>
  <si>
    <t>-115.1428</t>
  </si>
  <si>
    <t>I-15 EL .25 N/O Washington SF</t>
  </si>
  <si>
    <t>E/S OAKLAND @ NORTH AVE</t>
  </si>
  <si>
    <t>43.0597</t>
  </si>
  <si>
    <t>-87.8878</t>
  </si>
  <si>
    <t>W/S I-894 S/O OKLAHOMA AVE</t>
  </si>
  <si>
    <t>42.985504</t>
  </si>
  <si>
    <t>-88.03941</t>
  </si>
  <si>
    <t>W/S I-894 S/O OKLAHOMA</t>
  </si>
  <si>
    <t>W/S BUS.42 N/O MEAD</t>
  </si>
  <si>
    <t>43.72841</t>
  </si>
  <si>
    <t>-87.7333</t>
  </si>
  <si>
    <t>MILL ST. SL E/O E ST. SE CORNER</t>
  </si>
  <si>
    <t>34.091816</t>
  </si>
  <si>
    <t>-117.29369</t>
  </si>
  <si>
    <t>I-15 WL 1.2 MI N/O 1-10</t>
  </si>
  <si>
    <t>34.09017</t>
  </si>
  <si>
    <t>-117.54506</t>
  </si>
  <si>
    <t>FOOTHILL BLVD NL W/O ARCHIBALD</t>
  </si>
  <si>
    <t>34.1068</t>
  </si>
  <si>
    <t>-117.5939</t>
  </si>
  <si>
    <t>ARCHIBALD AVENUE WL N/O FOOTHILL</t>
  </si>
  <si>
    <t>34.106983</t>
  </si>
  <si>
    <t>-117.5937</t>
  </si>
  <si>
    <t>91 FWY SL .4 MI E/O MCKINLEY</t>
  </si>
  <si>
    <t>33.888695</t>
  </si>
  <si>
    <t>-117.511894</t>
  </si>
  <si>
    <t>91 FWY SL 1 MILE EO I-15</t>
  </si>
  <si>
    <t>33.88335</t>
  </si>
  <si>
    <t>-117.53134</t>
  </si>
  <si>
    <t>E/S HWY 86 300' S/O EL DORADO F/S</t>
  </si>
  <si>
    <t>32.8083</t>
  </si>
  <si>
    <t>-115.56953</t>
  </si>
  <si>
    <t>E/S HWY 86 300' S/O EL DORADO F/N</t>
  </si>
  <si>
    <t>S/S HWY 95 (16TH ST) @ SUNRIDGE DR F/E</t>
  </si>
  <si>
    <t>32.69833</t>
  </si>
  <si>
    <t>-114.6029</t>
  </si>
  <si>
    <t>SS HWY95/16THST 600' E/O SUNRIDGE DR F/W</t>
  </si>
  <si>
    <t>32.69826</t>
  </si>
  <si>
    <t>-114.60095</t>
  </si>
  <si>
    <t>RIDGEMONT DR E/S 500' S/O JOHN KNOX DR</t>
  </si>
  <si>
    <t>32.402332</t>
  </si>
  <si>
    <t>-99.76459</t>
  </si>
  <si>
    <t>3725 CATCLAW DRIVE FACING NORTH</t>
  </si>
  <si>
    <t>32.406445</t>
  </si>
  <si>
    <t>-99.77462</t>
  </si>
  <si>
    <t>I-40 W SS W/O PARAMOUNT</t>
  </si>
  <si>
    <t>35.19174</t>
  </si>
  <si>
    <t>-101.874084</t>
  </si>
  <si>
    <t>HWY 287 E/S 1.2 MI N/O FM 157, S/F</t>
  </si>
  <si>
    <t>32.61676</t>
  </si>
  <si>
    <t>-97.16233</t>
  </si>
  <si>
    <t>HWY 121 N/S .5 MI E/O I-820</t>
  </si>
  <si>
    <t>32.83636</t>
  </si>
  <si>
    <t>-97.19734</t>
  </si>
  <si>
    <t>HWY 287 E/S 1.2 MI N/O FM 157,</t>
  </si>
  <si>
    <t>NW Highway s/l 150' e/o N Central Expwy</t>
  </si>
  <si>
    <t>32.86498</t>
  </si>
  <si>
    <t>Stemmons Fwy w/l .1 mi n/o Oaklawn Rd</t>
  </si>
  <si>
    <t>32.799</t>
  </si>
  <si>
    <t>-96.82086</t>
  </si>
  <si>
    <t>W. LOOP 289 E/S 100' N/O 50TH STREET</t>
  </si>
  <si>
    <t>33.5493</t>
  </si>
  <si>
    <t>-101.936806</t>
  </si>
  <si>
    <t>SPUR 327 N/S 150' E/O FRANKFORD 1 E/F</t>
  </si>
  <si>
    <t>33.53946</t>
  </si>
  <si>
    <t>-101.938866</t>
  </si>
  <si>
    <t>FRANKFORD AVE E/S @ 57TH STREET</t>
  </si>
  <si>
    <t>33.5422</t>
  </si>
  <si>
    <t>-101.93926</t>
  </si>
  <si>
    <t>S LOOP 289 S/S 300' W/O 69TH ST W/F</t>
  </si>
  <si>
    <t>33.53305</t>
  </si>
  <si>
    <t>-101.91694</t>
  </si>
  <si>
    <t>4420X Buffalo Gap Rd</t>
  </si>
  <si>
    <t>32.39724</t>
  </si>
  <si>
    <t>-99.76098</t>
  </si>
  <si>
    <t>3400 W LOOP 250 W/F</t>
  </si>
  <si>
    <t>32.033466</t>
  </si>
  <si>
    <t>-102.13208</t>
  </si>
  <si>
    <t>LOOP 250 NS 0.1 MI West OF MIDKIFF E/F</t>
  </si>
  <si>
    <t>1101 ANDREWS HWY</t>
  </si>
  <si>
    <t>32.00106</t>
  </si>
  <si>
    <t>-102.115326</t>
  </si>
  <si>
    <t>NW EXPRESSWAY, .2 MI E/O ROCKWELL, NS/EF</t>
  </si>
  <si>
    <t>35.5564</t>
  </si>
  <si>
    <t>-97.63391</t>
  </si>
  <si>
    <t>150TH ST W/O KELLY, SS/WF (EDMOND)</t>
  </si>
  <si>
    <t>35.623394</t>
  </si>
  <si>
    <t>-97.49727</t>
  </si>
  <si>
    <t>US 69 S 0.3 MI S/O HERITAGE DR</t>
  </si>
  <si>
    <t>32.26182</t>
  </si>
  <si>
    <t>-95.30815</t>
  </si>
  <si>
    <t>NORTH STREET W/S 200' N/O STALLINGS</t>
  </si>
  <si>
    <t>31.653</t>
  </si>
  <si>
    <t>-94.6564</t>
  </si>
  <si>
    <t>SR 200 S/S .3 MI. E/O I-75 F/W</t>
  </si>
  <si>
    <t>29.15482</t>
  </si>
  <si>
    <t>-82.18008</t>
  </si>
  <si>
    <t>SR 200 N/S 200' W/O 27TH AVE</t>
  </si>
  <si>
    <t>29.164713</t>
  </si>
  <si>
    <t>-82.17068</t>
  </si>
  <si>
    <t>SR 40 N/S 0.03 MI. W/O N.E. 14TH. ST.</t>
  </si>
  <si>
    <t>29.20075</t>
  </si>
  <si>
    <t>-82.08256</t>
  </si>
  <si>
    <t>SR 200 .5 MI. W/O I-75</t>
  </si>
  <si>
    <t>29.14364</t>
  </si>
  <si>
    <t>-82.19222</t>
  </si>
  <si>
    <t>PA 581 @ I-83 NS/FE</t>
  </si>
  <si>
    <t>40.237556</t>
  </si>
  <si>
    <t>-76.89712</t>
  </si>
  <si>
    <t>US 11 @ Silver Springs Rd ES/FS</t>
  </si>
  <si>
    <t>40.246357</t>
  </si>
  <si>
    <t>-77.00381</t>
  </si>
  <si>
    <t>I-83 0.1 MI N/O I-283 WS/FN</t>
  </si>
  <si>
    <t>40.254814</t>
  </si>
  <si>
    <t>-76.81129</t>
  </si>
  <si>
    <t>PA 230 1102 N CAMERON ST HBG WS/FS</t>
  </si>
  <si>
    <t>40.27261</t>
  </si>
  <si>
    <t>-76.87765</t>
  </si>
  <si>
    <t>SOUTH 2ND ST @ MULBERRY ST HBG WS/FS</t>
  </si>
  <si>
    <t>40.257885</t>
  </si>
  <si>
    <t>-76.87871</t>
  </si>
  <si>
    <t>US 22 @ HOUCKS RD SS/FE</t>
  </si>
  <si>
    <t>40.302265</t>
  </si>
  <si>
    <t>-76.81181</t>
  </si>
  <si>
    <t>I-83 @ EXIT 41A CAMP HILL WS/FS</t>
  </si>
  <si>
    <t>40.239594</t>
  </si>
  <si>
    <t>-76.89538</t>
  </si>
  <si>
    <t>MARKET ST @3RD ST LEMOYNE SS/FE</t>
  </si>
  <si>
    <t>40.246563</t>
  </si>
  <si>
    <t>-76.89367</t>
  </si>
  <si>
    <t>S. I-35 N/O LINDSEY ST, ES/NF (NORMAN)</t>
  </si>
  <si>
    <t>35.205833</t>
  </si>
  <si>
    <t>-97.47928</t>
  </si>
  <si>
    <t>3015 NW EXPRESSWAY, W/O MAY, NS/EF</t>
  </si>
  <si>
    <t>35.52829</t>
  </si>
  <si>
    <t>-97.57014</t>
  </si>
  <si>
    <t>LOOP 281E S/S 150' W/O 4TH ST.</t>
  </si>
  <si>
    <t>32.5406</t>
  </si>
  <si>
    <t>-94.73187</t>
  </si>
  <si>
    <t>US 15 0.2 MI N/O 21ST ST CAMP HILL ES/FS</t>
  </si>
  <si>
    <t>40.25063</t>
  </si>
  <si>
    <t>-76.91889</t>
  </si>
  <si>
    <t>US 22 0.4 MI W/O MOUNTAIN RD NS/FE</t>
  </si>
  <si>
    <t>40.318787</t>
  </si>
  <si>
    <t>-76.794685</t>
  </si>
  <si>
    <t>I95 @ 335 FERRY BLVD STRATFORD F/S</t>
  </si>
  <si>
    <t>41.1956</t>
  </si>
  <si>
    <t>-73.1237</t>
  </si>
  <si>
    <t>I-84 @ Exit 25 Schraffts Drive SS, Waterbury FW</t>
  </si>
  <si>
    <t>41.54213</t>
  </si>
  <si>
    <t>-72.98953</t>
  </si>
  <si>
    <t>I-84 &amp; MEADOW ST 100' W/O EX 20 WBY</t>
  </si>
  <si>
    <t>41.55154</t>
  </si>
  <si>
    <t>-73.04598</t>
  </si>
  <si>
    <t>BANKSVILLE RD W/L .3 MI N/O CRANE SF</t>
  </si>
  <si>
    <t>40.42104</t>
  </si>
  <si>
    <t>-80.02994</t>
  </si>
  <si>
    <t>BROWNS HILL RD E/L 30' S/O BEECHWOOD SF</t>
  </si>
  <si>
    <t>40.4192</t>
  </si>
  <si>
    <t>-79.92677</t>
  </si>
  <si>
    <t>FORBES AVE S/L 100' W/O MCDEVITT WF</t>
  </si>
  <si>
    <t>40.43616</t>
  </si>
  <si>
    <t>-79.96419</t>
  </si>
  <si>
    <t>MCKNIGHT RD E/L 200' S/O KINERVA SF</t>
  </si>
  <si>
    <t>40.53651</t>
  </si>
  <si>
    <t>-80.01069</t>
  </si>
  <si>
    <t>MCKNIGHT RD E/L 200' S/O KINERVA NF</t>
  </si>
  <si>
    <t>RT 286 S/L 250' E/O BEN FRANKLN ROAD WF</t>
  </si>
  <si>
    <t>40.60255</t>
  </si>
  <si>
    <t>-79.18745</t>
  </si>
  <si>
    <t>Route 30 S/L 300' W/O Everglade Road</t>
  </si>
  <si>
    <t>40.304966</t>
  </si>
  <si>
    <t>-79.58902</t>
  </si>
  <si>
    <t>Lebanon Church Road N/L 100' W/O Lebanon Road (Route 885) EF</t>
  </si>
  <si>
    <t>40.348694</t>
  </si>
  <si>
    <t>-79.945175</t>
  </si>
  <si>
    <t>I-376 N/L .2 MI W/O PA TURNPIKE WF</t>
  </si>
  <si>
    <t>40.44242</t>
  </si>
  <si>
    <t>-79.79808</t>
  </si>
  <si>
    <t>I-376 S/L 300' W/O FORWARD AVE</t>
  </si>
  <si>
    <t>40.42724</t>
  </si>
  <si>
    <t>-79.92672</t>
  </si>
  <si>
    <t>I-376 N/L .2 MI W/O I-76 EF</t>
  </si>
  <si>
    <t>AIRPORT PKWY (I-376) N/L 1.3 MI W/O RT. 22/30 WF</t>
  </si>
  <si>
    <t>40.456406</t>
  </si>
  <si>
    <t>-80.18581</t>
  </si>
  <si>
    <t>I-79 .4 MI N/O BRIDGEVILLE EXIT NF</t>
  </si>
  <si>
    <t>40.36266</t>
  </si>
  <si>
    <t>-80.11962</t>
  </si>
  <si>
    <t>I-95 E/S, @ Plan Way., Warwick</t>
  </si>
  <si>
    <t>41.73605</t>
  </si>
  <si>
    <t>-71.4484</t>
  </si>
  <si>
    <t>RT. 146 @ 55 CLARKSON ST., PROVIDENCE</t>
  </si>
  <si>
    <t>41.84442</t>
  </si>
  <si>
    <t>-71.42037</t>
  </si>
  <si>
    <t>Rt. 1, @ 91 Washington St. Foxboro, Ma. 02035</t>
  </si>
  <si>
    <t>42.08523</t>
  </si>
  <si>
    <t>-71.2765</t>
  </si>
  <si>
    <t>I-93 e/s, f/n @ 55 Hampshire Rd. Methuen, MA.</t>
  </si>
  <si>
    <t>42.7428</t>
  </si>
  <si>
    <t>-71.2079</t>
  </si>
  <si>
    <t>Rt. 24, e/s,n/o Rt.27 @ 405 Westgate Dr., Brockton, MA.</t>
  </si>
  <si>
    <t>42.09668</t>
  </si>
  <si>
    <t>-71.05787</t>
  </si>
  <si>
    <t>I-93 e/s, f/s @ 55 Hampshire Rd. Methuen, MA.</t>
  </si>
  <si>
    <t>DICKSON CITY-ROUTE 6 @ SHORTEN HOMES F/W</t>
  </si>
  <si>
    <t>41.46991</t>
  </si>
  <si>
    <t>-75.63877</t>
  </si>
  <si>
    <t>DICKSON CITY-ROUTE 6 @ SHORTEN HOMES F/E</t>
  </si>
  <si>
    <t>MOUNTAIN TOP-RT. 309 -125' S/O KIRBY AVE. F/N</t>
  </si>
  <si>
    <t>41.161972</t>
  </si>
  <si>
    <t>-75.88639</t>
  </si>
  <si>
    <t>MIDDLETOWN NY- RT 17 JUST PRIOR TO EXIT 120 F/W</t>
  </si>
  <si>
    <t>41.4695</t>
  </si>
  <si>
    <t>-74.3841</t>
  </si>
  <si>
    <t>LUZERNE- HIGHLAND PARK BLVD. IN WILKES-BARRE TWP. F/N</t>
  </si>
  <si>
    <t>41.235474</t>
  </si>
  <si>
    <t>-75.85816</t>
  </si>
  <si>
    <t>LUZERNE HIGHLAND PARK BLVD IN WILKES-BARRE TWP. F/SW</t>
  </si>
  <si>
    <t>MIDDLETOWN NY,303 Tower Rd RT 17 JUST PRIOR TO EXIT 119  F/E</t>
  </si>
  <si>
    <t>41.4706</t>
  </si>
  <si>
    <t>-74.3837</t>
  </si>
  <si>
    <t>Dickson City- Commerce Blvd Opp Walmart</t>
  </si>
  <si>
    <t>41.46388</t>
  </si>
  <si>
    <t>-75.63962</t>
  </si>
  <si>
    <t>PITTSTON TWP. - RT 315 OPP. WAL-MART F/S</t>
  </si>
  <si>
    <t>41.313942</t>
  </si>
  <si>
    <t>-75.756</t>
  </si>
  <si>
    <t>Hilliard Rome N/O Renner #1</t>
  </si>
  <si>
    <t>39.9824</t>
  </si>
  <si>
    <t>-83.1512</t>
  </si>
  <si>
    <t>6850 Sawmill Rd S/O I-270 F/S</t>
  </si>
  <si>
    <t>40.106773</t>
  </si>
  <si>
    <t>-83.09057</t>
  </si>
  <si>
    <t>4242 Morse Rd W/F #1</t>
  </si>
  <si>
    <t>40.05743</t>
  </si>
  <si>
    <t>-82.89813</t>
  </si>
  <si>
    <t>4242 Morse Rd E/F #2</t>
  </si>
  <si>
    <t>Hilliard Rome N/O Renner #2</t>
  </si>
  <si>
    <t>525 LAZELLE RD., 700' W/O SANCUS BLVD. #2</t>
  </si>
  <si>
    <t>40.135387</t>
  </si>
  <si>
    <t>-82.9927</t>
  </si>
  <si>
    <t>7200 Sawmill Rd FN</t>
  </si>
  <si>
    <t>40.11198</t>
  </si>
  <si>
    <t>-83.08976</t>
  </si>
  <si>
    <t>185 N High St @ Spring - Center Unit</t>
  </si>
  <si>
    <t>39.966133</t>
  </si>
  <si>
    <t>-83.00161</t>
  </si>
  <si>
    <t>217 Spring SS 25ft W/O Fifth F/E #1</t>
  </si>
  <si>
    <t>39.96665</t>
  </si>
  <si>
    <t>-82.995834</t>
  </si>
  <si>
    <t>1461 Olentangy River Rd WS 600Ft N/O W Fifth F/S #1</t>
  </si>
  <si>
    <t>39.98997</t>
  </si>
  <si>
    <t>-83.02634</t>
  </si>
  <si>
    <t>6310 Tussing N/S 250Ft E/O Brice F/W #1</t>
  </si>
  <si>
    <t>39.92803</t>
  </si>
  <si>
    <t>-82.83031</t>
  </si>
  <si>
    <t>7095 E Broad SS 150Ft E/O Reynoldsburg-New Albany F/W #2</t>
  </si>
  <si>
    <t>39.982533</t>
  </si>
  <si>
    <t>-82.812935</t>
  </si>
  <si>
    <t>5411 Bethel N/S 300Ft W/O Sawmill F/W #1</t>
  </si>
  <si>
    <t>40.0654</t>
  </si>
  <si>
    <t>-83.0946</t>
  </si>
  <si>
    <t>5411 Bethel N/S 300Ft W/O Sawmill F/E #2</t>
  </si>
  <si>
    <t>1288 Lane Av NS 485ft E/O North Star F/W</t>
  </si>
  <si>
    <t>40.00726</t>
  </si>
  <si>
    <t>-83.045395</t>
  </si>
  <si>
    <t>295 North Third St WS 125Ft S/O Spring F/N #2</t>
  </si>
  <si>
    <t>39.966232</t>
  </si>
  <si>
    <t>-82.99896</t>
  </si>
  <si>
    <t>US 30 NL .5Mi W/O Trimble Rd @SR309 EF #2</t>
  </si>
  <si>
    <t>40.77415</t>
  </si>
  <si>
    <t>-82.55885</t>
  </si>
  <si>
    <t>I-471 WL S/O OHIO RIVER SF</t>
  </si>
  <si>
    <t>39.095333</t>
  </si>
  <si>
    <t>-84.48187</t>
  </si>
  <si>
    <t>I-471 WL N/O 10TH STREET NF</t>
  </si>
  <si>
    <t>39.094196</t>
  </si>
  <si>
    <t>-84.48065</t>
  </si>
  <si>
    <t>I-71 EL 1500' S/O NORWD LAT NF</t>
  </si>
  <si>
    <t>39.1608</t>
  </si>
  <si>
    <t>-84.4366</t>
  </si>
  <si>
    <t>SR 129 W/O RT 4 BYPASS NL-WF</t>
  </si>
  <si>
    <t>39.386913</t>
  </si>
  <si>
    <t>-84.51675</t>
  </si>
  <si>
    <t>I-75 1500 FT N/O GALBRAITH EL NF</t>
  </si>
  <si>
    <t>39.2205</t>
  </si>
  <si>
    <t>-84.45771</t>
  </si>
  <si>
    <t>I-275 1500' W/O I-75 SL WF</t>
  </si>
  <si>
    <t>39.292526</t>
  </si>
  <si>
    <t>-84.45319</t>
  </si>
  <si>
    <t>I-275 1500' W/O I-75 SL EF</t>
  </si>
  <si>
    <t>I-471 W/L S/O OHIO RIVER NF</t>
  </si>
  <si>
    <t>CAROTHERS RD. W/O I-471 NEWPORT KY NL-WF</t>
  </si>
  <si>
    <t>39.0847</t>
  </si>
  <si>
    <t>-84.4823</t>
  </si>
  <si>
    <t>NORTH BEND W/O WINTON RD SL-E/F</t>
  </si>
  <si>
    <t>39.2009</t>
  </si>
  <si>
    <t>-84.5225</t>
  </si>
  <si>
    <t>S/S SW 21ST STREET @ CHELSEA; DIGITAL;F/E</t>
  </si>
  <si>
    <t>39.02916</t>
  </si>
  <si>
    <t>-95.7479</t>
  </si>
  <si>
    <t>E/S WANAMAKER@17th:DIGITAL; F/NW</t>
  </si>
  <si>
    <t>39.03625</t>
  </si>
  <si>
    <t>-95.76172</t>
  </si>
  <si>
    <t>E/S I-470 S/O HUNTOON EXIT F/S DIGITAL</t>
  </si>
  <si>
    <t>39.039604</t>
  </si>
  <si>
    <t>-95.75759</t>
  </si>
  <si>
    <t>INTERSECTION OF 48TH &amp; STATE STREETS</t>
  </si>
  <si>
    <t>39.926342</t>
  </si>
  <si>
    <t>-91.33987</t>
  </si>
  <si>
    <t>4201 BROADWAY</t>
  </si>
  <si>
    <t>39.935402</t>
  </si>
  <si>
    <t>-91.34774</t>
  </si>
  <si>
    <t>I-70 @ ZUMBEHL ROAD</t>
  </si>
  <si>
    <t>38.785294</t>
  </si>
  <si>
    <t>-90.52638</t>
  </si>
  <si>
    <t>I-70 .1 MILE W/O LINDBERGH BLVD.</t>
  </si>
  <si>
    <t>38.743702</t>
  </si>
  <si>
    <t>-90.40853</t>
  </si>
  <si>
    <t>S. HOUSTON LK. RD. N/O GLENWOOD WS/FS</t>
  </si>
  <si>
    <t>32.59975</t>
  </si>
  <si>
    <t>-83.67226</t>
  </si>
  <si>
    <t>RIVERSIDE DR. S/O GATEWAY DR. OPP. RIVER CROSSING CTR. NS/FE</t>
  </si>
  <si>
    <t>32.92648</t>
  </si>
  <si>
    <t>-83.71189</t>
  </si>
  <si>
    <t>RIVERSIDE DR. S/O GATEWAY DR. OPP. RIVER CROSSING CTR. NS/FW</t>
  </si>
  <si>
    <t>I-75 - .7 MILE N/O EXIT 221 ES/FN DIGITAL</t>
  </si>
  <si>
    <t>33.471977</t>
  </si>
  <si>
    <t>-84.213326</t>
  </si>
  <si>
    <t>I-75 - .7 MILE N/O EXIT 221 ES/FS DIGITAL</t>
  </si>
  <si>
    <t>TANGER BLVD. S/O BILL GARDNER PKWY ES/FN</t>
  </si>
  <si>
    <t>33.352272</t>
  </si>
  <si>
    <t>-84.12109</t>
  </si>
  <si>
    <t>BILL GARDNER PKWY. 1M E/O I-75 NS/FW DIGITAL</t>
  </si>
  <si>
    <t>33.353935</t>
  </si>
  <si>
    <t>-84.11724</t>
  </si>
  <si>
    <t>FORSYTH RD. E/O TUCKER RD. SS</t>
  </si>
  <si>
    <t>32.87436</t>
  </si>
  <si>
    <t>-83.70999</t>
  </si>
  <si>
    <t>1608 NORTH EXPRESSWAY @ HWY 92 ES/FS</t>
  </si>
  <si>
    <t>33.2751</t>
  </si>
  <si>
    <t>-84.29074</t>
  </si>
  <si>
    <t>WATSON BLVD . E/O CARL VINSON/DIG SS/FW</t>
  </si>
  <si>
    <t>32.61813</t>
  </si>
  <si>
    <t>-83.6655</t>
  </si>
  <si>
    <t>12101 KANIS RD S/S 100' W/O BOWMAN EF</t>
  </si>
  <si>
    <t>34.74353</t>
  </si>
  <si>
    <t>-92.40796</t>
  </si>
  <si>
    <t>BOWMAN RD CURVE E/S 100' S/O MARA LYNN SF</t>
  </si>
  <si>
    <t>34.75757</t>
  </si>
  <si>
    <t>-92.40562</t>
  </si>
  <si>
    <t>W. MARKHAM N/S 1000' W/O SHACKLEFORD EF</t>
  </si>
  <si>
    <t>34.7546</t>
  </si>
  <si>
    <t>-92.3965</t>
  </si>
  <si>
    <t>BOWMAN W/S 25' S/O WESTHAVEN SF</t>
  </si>
  <si>
    <t>34.75121</t>
  </si>
  <si>
    <t>-92.40753</t>
  </si>
  <si>
    <t>I-40 N/S .7 MI E/O I-430 WF</t>
  </si>
  <si>
    <t>34.814926</t>
  </si>
  <si>
    <t>-92.32414</t>
  </si>
  <si>
    <t>Markham N/S 50' W/O Bowman EF</t>
  </si>
  <si>
    <t>34.75415</t>
  </si>
  <si>
    <t>-92.407104</t>
  </si>
  <si>
    <t>Kanis S/S 250' W/O Shackleford EF</t>
  </si>
  <si>
    <t>34.74318</t>
  </si>
  <si>
    <t>-92.39544</t>
  </si>
  <si>
    <t>1195 St. 22 W .5mi E/O Rt 35- Washington Court House</t>
  </si>
  <si>
    <t>39.530457</t>
  </si>
  <si>
    <t>-83.45559</t>
  </si>
  <si>
    <t>107 High St. Roof Top</t>
  </si>
  <si>
    <t>39.960026</t>
  </si>
  <si>
    <t>-83.000404</t>
  </si>
  <si>
    <t>Ridge &amp; Oakley Station NF</t>
  </si>
  <si>
    <t>39.162334</t>
  </si>
  <si>
    <t>-84.42055</t>
  </si>
  <si>
    <t>1 N. Bridge St. -Across from Speedway. RHR</t>
  </si>
  <si>
    <t>39.334805</t>
  </si>
  <si>
    <t>-82.974106</t>
  </si>
  <si>
    <t>SH 64 S/S E/O Weir RD EF</t>
  </si>
  <si>
    <t>35.27799</t>
  </si>
  <si>
    <t>-93.10666</t>
  </si>
  <si>
    <t>HONESDALE-RT. 6 PRIOR TO WAYNE MEM. HOSPITAL F/W</t>
  </si>
  <si>
    <t>41.5742</t>
  </si>
  <si>
    <t>-75.26476</t>
  </si>
  <si>
    <t>W/S FAIRLAWN@28thST:DIGITAL; F/S</t>
  </si>
  <si>
    <t>39.016804</t>
  </si>
  <si>
    <t>-95.74402</t>
  </si>
  <si>
    <t>W/S I-35 S/O 1325</t>
  </si>
  <si>
    <t>30.475853</t>
  </si>
  <si>
    <t>-97.6733</t>
  </si>
  <si>
    <t>E/S 281 1000'N/O EVANS RD.F/S</t>
  </si>
  <si>
    <t>29.640318</t>
  </si>
  <si>
    <t>-98.45383</t>
  </si>
  <si>
    <t>S/S LOOP 363 .5 MILES W/O 31ST FW</t>
  </si>
  <si>
    <t>31.07559</t>
  </si>
  <si>
    <t>-97.37901</t>
  </si>
  <si>
    <t>N/S New Road E/O Franklin FW</t>
  </si>
  <si>
    <t>31.521935</t>
  </si>
  <si>
    <t>-97.1683</t>
  </si>
  <si>
    <t>N/S LOOP 363, @ IH 35 FSE</t>
  </si>
  <si>
    <t>31.091785</t>
  </si>
  <si>
    <t>-97.38676</t>
  </si>
  <si>
    <t>W/S WS YOUNG @ LOWES BLVD FS</t>
  </si>
  <si>
    <t>31.08917</t>
  </si>
  <si>
    <t>-97.72052</t>
  </si>
  <si>
    <t>Navarro W/S .25 MI N/O Salem Rd SF LHR</t>
  </si>
  <si>
    <t>28.850798</t>
  </si>
  <si>
    <t>-96.99779</t>
  </si>
  <si>
    <t>Navarro W/S 500' S/O Mockingbird NF RHR</t>
  </si>
  <si>
    <t>28.834253</t>
  </si>
  <si>
    <t>-97.001854</t>
  </si>
  <si>
    <t>S/S HWY 290 1.3 M E/O HWY 36</t>
  </si>
  <si>
    <t>30.14221</t>
  </si>
  <si>
    <t>-96.37401</t>
  </si>
  <si>
    <t>REYNOLDS NE CORNER OF AIRPORT EFS</t>
  </si>
  <si>
    <t>41.617355</t>
  </si>
  <si>
    <t>-83.66425</t>
  </si>
  <si>
    <t>MONROE NW CORNER OF LASKEY NFE</t>
  </si>
  <si>
    <t>41.7053</t>
  </si>
  <si>
    <t>-83.6617</t>
  </si>
  <si>
    <t>ELIDA E/O CABLE RD - LIMA SFW</t>
  </si>
  <si>
    <t>40.7613</t>
  </si>
  <si>
    <t>-84.14657</t>
  </si>
  <si>
    <t>MONROE AT SYLVANIA SFE</t>
  </si>
  <si>
    <t>41.69202</t>
  </si>
  <si>
    <t>-83.62868</t>
  </si>
  <si>
    <t>SR 224 ACROSS FROM FINDLAY MALL</t>
  </si>
  <si>
    <t>41.05302</t>
  </si>
  <si>
    <t>-83.612076</t>
  </si>
  <si>
    <t>NAVARRE AVE. W/O WHEELING SFE</t>
  </si>
  <si>
    <t>41.63639</t>
  </si>
  <si>
    <t>-83.48798</t>
  </si>
  <si>
    <t>SR 66 1000' N/O US 24 - N/O DEFIANCE WFS</t>
  </si>
  <si>
    <t>41.3141</t>
  </si>
  <si>
    <t>-84.36129</t>
  </si>
  <si>
    <t>TALMADGE N/O SYLVANIA WFS</t>
  </si>
  <si>
    <t>41.69189</t>
  </si>
  <si>
    <t>-83.64503</t>
  </si>
  <si>
    <t>AIRPORT HWY E/O MCCORD RD</t>
  </si>
  <si>
    <t>41.611217</t>
  </si>
  <si>
    <t>-83.70841</t>
  </si>
  <si>
    <t>REYNOLDS NW CORNER OF GLENDALE</t>
  </si>
  <si>
    <t>41.60572</t>
  </si>
  <si>
    <t>-83.66505</t>
  </si>
  <si>
    <t>ALEXIS W/O LEWIS SFW</t>
  </si>
  <si>
    <t>41.72128</t>
  </si>
  <si>
    <t>-83.57006</t>
  </si>
  <si>
    <t>MONROE NW CORNER OF LASKEY NFW</t>
  </si>
  <si>
    <t>MONROE SW CORNER OF DOUGLAS</t>
  </si>
  <si>
    <t>41.68048</t>
  </si>
  <si>
    <t>-83.60472</t>
  </si>
  <si>
    <t>300 N. TELSHOR</t>
  </si>
  <si>
    <t>32.321</t>
  </si>
  <si>
    <t>-106.74998</t>
  </si>
  <si>
    <t>210 N SOLANO</t>
  </si>
  <si>
    <t>32.31449</t>
  </si>
  <si>
    <t>-106.76541</t>
  </si>
  <si>
    <t>Hwy 73 0.8 Mi. E/O Hwy 16 NS LR/FW</t>
  </si>
  <si>
    <t>35.44562</t>
  </si>
  <si>
    <t>-80.99557</t>
  </si>
  <si>
    <t>US21 .5MI. N/O I-40 @ PUMP STATION RR/FN</t>
  </si>
  <si>
    <t>35.814507</t>
  </si>
  <si>
    <t>-80.87697</t>
  </si>
  <si>
    <t>HWY 70 .1MI E/O LENOIR RHYNE BLVD LR/FW</t>
  </si>
  <si>
    <t>35.708916</t>
  </si>
  <si>
    <t>-81.309746</t>
  </si>
  <si>
    <t>HWY 70 .1MI E/O LENOIR RHYNE BLVD RR/FE</t>
  </si>
  <si>
    <t>RAMON RD NL 430' E/O SAN LUIS REY EF</t>
  </si>
  <si>
    <t>33.81606</t>
  </si>
  <si>
    <t>-116.48696</t>
  </si>
  <si>
    <t>6400 S HWY 169 0.3MI N/O 71ST WS NF</t>
  </si>
  <si>
    <t>36.068256</t>
  </si>
  <si>
    <t>-95.8602</t>
  </si>
  <si>
    <t>MONROE SE CRNR OF TALMADGE SFW</t>
  </si>
  <si>
    <t>41.69877</t>
  </si>
  <si>
    <t>-83.6442</t>
  </si>
  <si>
    <t>I-85 .2 MI S/O EXIT 54</t>
  </si>
  <si>
    <t>35.4117</t>
  </si>
  <si>
    <t>-80.6804</t>
  </si>
  <si>
    <t>Navarro E/S .25 MI N/O Sam Houston NF LHR</t>
  </si>
  <si>
    <t>28.84597</t>
  </si>
  <si>
    <t>-96.99905</t>
  </si>
  <si>
    <t>7601 S. HWY 169 .64 MI S/O 71ST STR. N/F</t>
  </si>
  <si>
    <t>36.05134</t>
  </si>
  <si>
    <t>-95.85864</t>
  </si>
  <si>
    <t>12555 S. HWY 75, ..4 mi S/O Hwy 117 ES SF</t>
  </si>
  <si>
    <t>35.98259</t>
  </si>
  <si>
    <t>-96.01103</t>
  </si>
  <si>
    <t>7110 S HWY 169 450' S/O 71ST WS</t>
  </si>
  <si>
    <t>36.06047</t>
  </si>
  <si>
    <t>-95.86084</t>
  </si>
  <si>
    <t>2412 REDWOLF</t>
  </si>
  <si>
    <t>35.8148</t>
  </si>
  <si>
    <t>-90.66874</t>
  </si>
  <si>
    <t>1713 Red Wolf Blvd W/S 900' N/O Highland</t>
  </si>
  <si>
    <t>35.82409</t>
  </si>
  <si>
    <t>-90.66891</t>
  </si>
  <si>
    <t>Red Wolf Blvd. Overpass E/S 1200' N/O Nettleton</t>
  </si>
  <si>
    <t>35.833366</t>
  </si>
  <si>
    <t>-90.66775</t>
  </si>
  <si>
    <t>N Caraway W/S @ Nettleton</t>
  </si>
  <si>
    <t>35.82785</t>
  </si>
  <si>
    <t>-90.67816</t>
  </si>
  <si>
    <t>I-65 @GREENWOOD EXIT MM 100</t>
  </si>
  <si>
    <t>39.62754</t>
  </si>
  <si>
    <t>-86.07496</t>
  </si>
  <si>
    <t>CRATER LAKE HWY EL 200' S/O COKER BUTTE</t>
  </si>
  <si>
    <t>42.37426</t>
  </si>
  <si>
    <t>-122.85627</t>
  </si>
  <si>
    <t>N Pacific Hwy (Hwy 99) WL 200' n/o Table Rock Road</t>
  </si>
  <si>
    <t>42.34705</t>
  </si>
  <si>
    <t>-122.8858</t>
  </si>
  <si>
    <t>MISSION NL 375' W/O 17TH SE</t>
  </si>
  <si>
    <t>44.92939</t>
  </si>
  <si>
    <t>-123.02393</t>
  </si>
  <si>
    <t>12TH STREET WL 310' N/O VISTA AVE.</t>
  </si>
  <si>
    <t>44.91231</t>
  </si>
  <si>
    <t>-123.03107</t>
  </si>
  <si>
    <t>COMMERCIAL ST SE WK 735' S/O VISTA</t>
  </si>
  <si>
    <t>44.90953</t>
  </si>
  <si>
    <t>-123.04492</t>
  </si>
  <si>
    <t>LANCASTER DR WL 90' N/O MARKET ST</t>
  </si>
  <si>
    <t>44.95078</t>
  </si>
  <si>
    <t>-122.98398</t>
  </si>
  <si>
    <t>COMMERCIAL EL 50' N/O KUEBLER</t>
  </si>
  <si>
    <t>44.88248</t>
  </si>
  <si>
    <t>-123.03026</t>
  </si>
  <si>
    <t>MARKET ST. SL 50' E/O 32ND</t>
  </si>
  <si>
    <t>44.95001</t>
  </si>
  <si>
    <t>-122.9947</t>
  </si>
  <si>
    <t>MISSION ST SL 90' W/O 25TH</t>
  </si>
  <si>
    <t>44.92257</t>
  </si>
  <si>
    <t>-123.01108</t>
  </si>
  <si>
    <t>Beaverton Hillsdale HWY S.L. 370' E/O SW Oleson RD</t>
  </si>
  <si>
    <t>45.48645</t>
  </si>
  <si>
    <t>-122.74703</t>
  </si>
  <si>
    <t>ROUTE 18 @ INTERSECTION ROUTE 527 E/L</t>
  </si>
  <si>
    <t>40.46268</t>
  </si>
  <si>
    <t>-74.40306</t>
  </si>
  <si>
    <t>ROUTE 9 N/O ERNSTON RD (SAYREVILLE)</t>
  </si>
  <si>
    <t>40.45551</t>
  </si>
  <si>
    <t>-74.29605</t>
  </si>
  <si>
    <t>I-280W @ EXIT 15 (DWNTWN NEWARK)</t>
  </si>
  <si>
    <t>40.747574</t>
  </si>
  <si>
    <t>-74.16841</t>
  </si>
  <si>
    <t>I-95 New Jersey Turnpike just N/O Exit 16E</t>
  </si>
  <si>
    <t>40.7943</t>
  </si>
  <si>
    <t>-74.0423</t>
  </si>
  <si>
    <t>RT 3 1.5 MILES W/O I-495</t>
  </si>
  <si>
    <t>40.787376</t>
  </si>
  <si>
    <t>-74.04876</t>
  </si>
  <si>
    <t>I-78E .25mi E/O ROUTE 24</t>
  </si>
  <si>
    <t>40.71408</t>
  </si>
  <si>
    <t>-74.30493</t>
  </si>
  <si>
    <t>Rt. 17 N 1.5mi S/O I-80</t>
  </si>
  <si>
    <t>40.853455</t>
  </si>
  <si>
    <t>-74.07198</t>
  </si>
  <si>
    <t>Rt. 17 S 1.5mi S/O I-80</t>
  </si>
  <si>
    <t>Rt. 1 S @ Rt. 130</t>
  </si>
  <si>
    <t>40.46345</t>
  </si>
  <si>
    <t>-74.45101</t>
  </si>
  <si>
    <t>Rt. 1 N @ Rt. 130</t>
  </si>
  <si>
    <t>405 FWY EL 2000' N/O LAKEWOOD BLVD., NF</t>
  </si>
  <si>
    <t>33.807926</t>
  </si>
  <si>
    <t>-118.15365</t>
  </si>
  <si>
    <t>LOOP 202 JUST W/O LOOP 101 #3 (01-3E)</t>
  </si>
  <si>
    <t>33.434757</t>
  </si>
  <si>
    <t>-111.90245</t>
  </si>
  <si>
    <t>LOOP 202 JUST W/O LOOP 101 #3 (01-3W)</t>
  </si>
  <si>
    <t>LOOP 202 JUST W/O LOOP 101 #4 (01-4E)</t>
  </si>
  <si>
    <t>33.43483</t>
  </si>
  <si>
    <t>-111.900795</t>
  </si>
  <si>
    <t>LOOP 202 JUST W/O LOOP 101 #4 (01-4W)</t>
  </si>
  <si>
    <t>I-17 E/L 1/2 MI S/O CACTUS (02-6N)</t>
  </si>
  <si>
    <t>33.588814</t>
  </si>
  <si>
    <t>-112.11635</t>
  </si>
  <si>
    <t>I-17 E/L 1/2 MI S/O CACTUS (02-6S)</t>
  </si>
  <si>
    <t>I-10 E/L BTWN GUADALUPE&amp;ELLIOT (02-40N)</t>
  </si>
  <si>
    <t>33.35862</t>
  </si>
  <si>
    <t>-111.96935</t>
  </si>
  <si>
    <t>I-10 E/L BTWN GUADALUPE&amp;ELLIOT (02-40S)</t>
  </si>
  <si>
    <t>I-10 E/L BTWN GUADALUPE&amp;ELLIOT (02-41N)</t>
  </si>
  <si>
    <t>33.357178</t>
  </si>
  <si>
    <t>-111.96973</t>
  </si>
  <si>
    <t>I-10 E/L BTWN GUADALUPE&amp;ELLIOT (02-41S)</t>
  </si>
  <si>
    <t>NW CRNR L 101 &amp; RIO SALADO PKWY (02-71N)</t>
  </si>
  <si>
    <t>33.4299</t>
  </si>
  <si>
    <t>-111.89221</t>
  </si>
  <si>
    <t>NW CORNER L 101 &amp; RIO SALADO PKWY 02-71S</t>
  </si>
  <si>
    <t>LOOP 202 S/L W/O LOOP 101 (02-80W)</t>
  </si>
  <si>
    <t>33.434975</t>
  </si>
  <si>
    <t>-111.89734</t>
  </si>
  <si>
    <t>US HWY 17 BYP S E/S .50 MI S/O ST HWY 707 N</t>
  </si>
  <si>
    <t>33.67851</t>
  </si>
  <si>
    <t>-78.96452</t>
  </si>
  <si>
    <t>US 17 Bypass W/S .4 mi. s/o Farrow Pkwy</t>
  </si>
  <si>
    <t>33.68173</t>
  </si>
  <si>
    <t>-78.96378</t>
  </si>
  <si>
    <t>US HWY 17 BYP S E/S 3.18 MI S/O GLENNS BAY RD</t>
  </si>
  <si>
    <t>33.58339</t>
  </si>
  <si>
    <t>-79.02737</t>
  </si>
  <si>
    <t>US HWY 17 N W/S 1.30 MI N/O MAIN ST</t>
  </si>
  <si>
    <t>33.841843</t>
  </si>
  <si>
    <t>-78.66374</t>
  </si>
  <si>
    <t>ST HWY 544 S/S 1.00 MI E/O US HWY 17 BYP</t>
  </si>
  <si>
    <t>33.64272</t>
  </si>
  <si>
    <t>-78.97202</t>
  </si>
  <si>
    <t>COMMERCIAL STREET SE 150 FT S/O MADRONA</t>
  </si>
  <si>
    <t>44.904064</t>
  </si>
  <si>
    <t>-123.04091</t>
  </si>
  <si>
    <t>I-69 1200' S/O EXIT 210 W/S</t>
  </si>
  <si>
    <t>39.989304</t>
  </si>
  <si>
    <t>-85.93276</t>
  </si>
  <si>
    <t>SR 26 1500 e/o US 52</t>
  </si>
  <si>
    <t>40.41721</t>
  </si>
  <si>
    <t>-86.85446</t>
  </si>
  <si>
    <t>ASTORIA BOULEVARD E/O STEINWAY STREET F/E</t>
  </si>
  <si>
    <t>40.76889</t>
  </si>
  <si>
    <t>-73.9086</t>
  </si>
  <si>
    <t>OR HWY 8 N.L. 100' W/O SW 174th ST</t>
  </si>
  <si>
    <t>45.49313</t>
  </si>
  <si>
    <t>-122.85693</t>
  </si>
  <si>
    <t>NORTHERN BLVD @ BROADWAY F/W</t>
  </si>
  <si>
    <t>40.75327</t>
  </si>
  <si>
    <t>-73.90691</t>
  </si>
  <si>
    <t>WASHINGTON @ 25TH</t>
  </si>
  <si>
    <t>44.08929</t>
  </si>
  <si>
    <t>-87.67875</t>
  </si>
  <si>
    <t>INTERSTATE 41 0.25 MI N/O LARSEN RD WS</t>
  </si>
  <si>
    <t>44.5325</t>
  </si>
  <si>
    <t>-88.0823</t>
  </si>
  <si>
    <t>INTERSTATE 41 2500 FT S/O SCHEURING RD</t>
  </si>
  <si>
    <t>44.42576</t>
  </si>
  <si>
    <t>-88.12133</t>
  </si>
  <si>
    <t>HWY 172 50 FT W/O BROADWAY AVE</t>
  </si>
  <si>
    <t>44.47774</t>
  </si>
  <si>
    <t>-88.05522</t>
  </si>
  <si>
    <t>HWY 172 312 FT E/O BROADWAY AVE SS</t>
  </si>
  <si>
    <t>44.47666</t>
  </si>
  <si>
    <t>-88.05434</t>
  </si>
  <si>
    <t>MAIN ST 400 FT E/O LIME KILN RD NS</t>
  </si>
  <si>
    <t>44.4925</t>
  </si>
  <si>
    <t>-87.97643</t>
  </si>
  <si>
    <t>W. SCOTT @ HWY 45 SS</t>
  </si>
  <si>
    <t>43.79145</t>
  </si>
  <si>
    <t>-88.45564</t>
  </si>
  <si>
    <t>1903 W WISCONSIN AVE 150 FT W/O BADGER</t>
  </si>
  <si>
    <t>44.27301</t>
  </si>
  <si>
    <t>-88.43639</t>
  </si>
  <si>
    <t>234 NORTHLAND AVE W/O ONEIDA ST NS</t>
  </si>
  <si>
    <t>44.2875</t>
  </si>
  <si>
    <t>-88.4083</t>
  </si>
  <si>
    <t>4809 Dressler Av WS S/O Belpar N/F</t>
  </si>
  <si>
    <t>40.85117</t>
  </si>
  <si>
    <t>-81.43503</t>
  </si>
  <si>
    <t>Everhard Rd WS 125ft N/O SR 687 Fulton Dr F/S - 1</t>
  </si>
  <si>
    <t>40.84949</t>
  </si>
  <si>
    <t>-81.4429</t>
  </si>
  <si>
    <t>SR 57 EL .5mi S/O E Broad St N/F</t>
  </si>
  <si>
    <t>41.35616</t>
  </si>
  <si>
    <t>-82.07396</t>
  </si>
  <si>
    <t>Center Ridge Rd SS 240ft W/O Wooster Rd F/W - 2</t>
  </si>
  <si>
    <t>41.465244</t>
  </si>
  <si>
    <t>-81.8395</t>
  </si>
  <si>
    <t>SR 10 NS 0.3mi W/O Durkee Rd F/E - 2</t>
  </si>
  <si>
    <t>41.33974</t>
  </si>
  <si>
    <t>-82.05683</t>
  </si>
  <si>
    <t>42nd St ES 300ft N/O I 235 F/N - 1</t>
  </si>
  <si>
    <t>41.592556</t>
  </si>
  <si>
    <t>-93.67407</t>
  </si>
  <si>
    <t>42nd St ES 300ft N/O I 235 F/S - 2</t>
  </si>
  <si>
    <t>Merle Hay Rd ES 100ft N/O Douglas Av F/N - 1</t>
  </si>
  <si>
    <t>41.630104</t>
  </si>
  <si>
    <t>-93.69741</t>
  </si>
  <si>
    <t>Merle Hay Rd ES 100ft N/O Douglas Av F/S - 2</t>
  </si>
  <si>
    <t>Fleur Dr ES 200ft S/O McKinley F/S - 2</t>
  </si>
  <si>
    <t>41.540516</t>
  </si>
  <si>
    <t>-93.64458</t>
  </si>
  <si>
    <t>5167 Poplar SS 500ft W/O Whitestation F/E</t>
  </si>
  <si>
    <t>35.109615</t>
  </si>
  <si>
    <t>-89.88963</t>
  </si>
  <si>
    <t>5167 Poplar SS 500ft W/O Whitestation F/W</t>
  </si>
  <si>
    <t>5653 Poplar SS 1000ft W/O I-240 F/E</t>
  </si>
  <si>
    <t>35.104603</t>
  </si>
  <si>
    <t>-89.87336</t>
  </si>
  <si>
    <t>735 Germantown WS 1000ft N/O Trinity F/N</t>
  </si>
  <si>
    <t>35.14561</t>
  </si>
  <si>
    <t>-89.79591</t>
  </si>
  <si>
    <t>I 580 WS 2.5mi S/O S Meadows Pkwy F/S</t>
  </si>
  <si>
    <t>39.42827</t>
  </si>
  <si>
    <t>-119.75831</t>
  </si>
  <si>
    <t>I 580 WS 2.5mi S/O S Meadows Pkwy F/N</t>
  </si>
  <si>
    <t>US 50 SS 1mi W/O US 395 F/E</t>
  </si>
  <si>
    <t>39.11359</t>
  </si>
  <si>
    <t>-119.78437</t>
  </si>
  <si>
    <t>US 50 SS 1mi W/O US 395 F/W</t>
  </si>
  <si>
    <t>Vista Blvd WS 0.2mi N/O I 80 F/N</t>
  </si>
  <si>
    <t>39.52905</t>
  </si>
  <si>
    <t>-119.70201</t>
  </si>
  <si>
    <t>Vista Blvd WS 0.2mi N/O I 80 F/S</t>
  </si>
  <si>
    <t>I-5 WL 0.4M N/O SLATER RD SF-1</t>
  </si>
  <si>
    <t>48.82252</t>
  </si>
  <si>
    <t>-122.55395</t>
  </si>
  <si>
    <t>I-5 WL 0.4M N/O SLATER RD NF-2</t>
  </si>
  <si>
    <t>BOTHELL EVERETT HWY WL 172F N/O 196TH ST SE NF-4</t>
  </si>
  <si>
    <t>47.820736</t>
  </si>
  <si>
    <t>-122.20779</t>
  </si>
  <si>
    <t>DAWSONVILLE HWY ES 300' S/O AHALUNA F/N - 1</t>
  </si>
  <si>
    <t>34.304417</t>
  </si>
  <si>
    <t>-83.8598</t>
  </si>
  <si>
    <t>W. WENDOVER AVE @ BRIDFORD PKWY RR/FE</t>
  </si>
  <si>
    <t>36.055935</t>
  </si>
  <si>
    <t>-79.902954</t>
  </si>
  <si>
    <t>W. WENDOVER AVE @ BRIDFORD PKWY LR/FW</t>
  </si>
  <si>
    <t>EPPS BRIDGE PKWY SS 0.15mi E/O OCONEE CONN F/E - 1</t>
  </si>
  <si>
    <t>33.91709</t>
  </si>
  <si>
    <t>-83.44335</t>
  </si>
  <si>
    <t>EPPS BRIDGE PKWY SS 0.15mi E/O OCONEE CONN F/W - 2</t>
  </si>
  <si>
    <t>1761 EPPS BRIDGE PKWY NS 0@ OCONEE CONN F/N - 3</t>
  </si>
  <si>
    <t>33.915833</t>
  </si>
  <si>
    <t>-83.446075</t>
  </si>
  <si>
    <t>200 BANKS CROSSING DR [US-441] ES 0@ INDUSTRIAL PARK DR F/S - 2</t>
  </si>
  <si>
    <t>34.24897</t>
  </si>
  <si>
    <t>-83.45967</t>
  </si>
  <si>
    <t>Tanger Blvd. SS 0.3mi W/O US-441 F/E - 1</t>
  </si>
  <si>
    <t>34.2544</t>
  </si>
  <si>
    <t>-83.4668</t>
  </si>
  <si>
    <t>SR 316 SS .25MI W/O LOOP 10 F/W-1</t>
  </si>
  <si>
    <t>33.91103</t>
  </si>
  <si>
    <t>-83.45525</t>
  </si>
  <si>
    <t>WENDOVER AVE W @ I-40 SS</t>
  </si>
  <si>
    <t>36.056908</t>
  </si>
  <si>
    <t>-79.889465</t>
  </si>
  <si>
    <t>BATTLEGROUND AVE @ OAKCREST ES</t>
  </si>
  <si>
    <t>36.1041</t>
  </si>
  <si>
    <t>-79.8248</t>
  </si>
  <si>
    <t>BUS 40 E/O STRATFORD SS - 1</t>
  </si>
  <si>
    <t>36.093353</t>
  </si>
  <si>
    <t>-80.2769</t>
  </si>
  <si>
    <t>BATTLEGROUND AVE @ BENJAMIN PKWY WS</t>
  </si>
  <si>
    <t>36.107407</t>
  </si>
  <si>
    <t>-79.8279</t>
  </si>
  <si>
    <t>I-40/85 .4 mi. W/O HUFFMAN MILL RD (EX 141) NS</t>
  </si>
  <si>
    <t>36.067577</t>
  </si>
  <si>
    <t>-79.50567</t>
  </si>
  <si>
    <t>BUS 40 @ MILLER SS - 1</t>
  </si>
  <si>
    <t>36.0927</t>
  </si>
  <si>
    <t>-80.2731</t>
  </si>
  <si>
    <t>3728 W. WENDOVER AVE 1 MI N/O I-40</t>
  </si>
  <si>
    <t>36.06021</t>
  </si>
  <si>
    <t>-79.87374</t>
  </si>
  <si>
    <t>HWY 421 BUS .5 MI E/O HWY 421 RR/FW</t>
  </si>
  <si>
    <t>36.150593</t>
  </si>
  <si>
    <t>-81.17752</t>
  </si>
  <si>
    <t>2058 OWEN DRIVE, 1.5 MILES W/O US 301</t>
  </si>
  <si>
    <t>35.02182</t>
  </si>
  <si>
    <t>-78.92157</t>
  </si>
  <si>
    <t>W/S US 301 BYP .4 MI S/O NC 43 F/S</t>
  </si>
  <si>
    <t>35.97153</t>
  </si>
  <si>
    <t>-77.80858</t>
  </si>
  <si>
    <t>W/S US 301 BYP .4 MI S/O NC 43 F/N</t>
  </si>
  <si>
    <t>HWY 146 (WOODRUFF RD) 200 ft W/O SCUFFLETOWN RD SS</t>
  </si>
  <si>
    <t>34.80527</t>
  </si>
  <si>
    <t>-82.22929</t>
  </si>
  <si>
    <t>I 90 0.11 mi W/O 12TH ST. NS</t>
  </si>
  <si>
    <t>43.87041</t>
  </si>
  <si>
    <t>-91.22043</t>
  </si>
  <si>
    <t>WI 16 600 FT S/O I 90 NS</t>
  </si>
  <si>
    <t>43.87544</t>
  </si>
  <si>
    <t>-91.18736</t>
  </si>
  <si>
    <t>HWY 123 0.3 mi S/O HWY 153 WS</t>
  </si>
  <si>
    <t>34.82808</t>
  </si>
  <si>
    <t>-82.53418</t>
  </si>
  <si>
    <t>HWY 276 (LAURENS RD) 150 ft W/O HWY 146 (WOODRUFF RD) SS</t>
  </si>
  <si>
    <t>34.83068</t>
  </si>
  <si>
    <t>-82.34845</t>
  </si>
  <si>
    <t>HWY 123 0.23 mi N/O ROCK SPRINGS RD WS</t>
  </si>
  <si>
    <t>34.82604</t>
  </si>
  <si>
    <t>-82.54722</t>
  </si>
  <si>
    <t>HWY 76 (CLEMSON BLVD) 300 ft E/O BROWN RD NS</t>
  </si>
  <si>
    <t>34.55477</t>
  </si>
  <si>
    <t>-82.68261</t>
  </si>
  <si>
    <t>HWY 146 (WOODRUFF RD) SS 200' W/0 MILLER RD</t>
  </si>
  <si>
    <t>34.82527</t>
  </si>
  <si>
    <t>-82.29629</t>
  </si>
  <si>
    <t>HWY 29 (WADE HAMPTON BLVD) 200 ft S/O WATSON RD ES</t>
  </si>
  <si>
    <t>34.90767</t>
  </si>
  <si>
    <t>-82.32813</t>
  </si>
  <si>
    <t>HWY 291 (PLEASANTBURG DR N) 500 ft S/O POINSETT HWY ES</t>
  </si>
  <si>
    <t>34.89162</t>
  </si>
  <si>
    <t>-82.40414</t>
  </si>
  <si>
    <t>HWY 28 225 ft W/O HWY 123 NS</t>
  </si>
  <si>
    <t>34.69368</t>
  </si>
  <si>
    <t>-82.98023</t>
  </si>
  <si>
    <t>HWY 276 (POINSETT HWY) .1 mi E/O HWY 291 (PLEASANTBURG DR)</t>
  </si>
  <si>
    <t>34.88943</t>
  </si>
  <si>
    <t>-82.40593</t>
  </si>
  <si>
    <t>I-85 0.2 mi N/O I-385 WS</t>
  </si>
  <si>
    <t>34.83576</t>
  </si>
  <si>
    <t>-82.29388</t>
  </si>
  <si>
    <t>HWY 296 (REIDVILLE RD) 350' E/O S BLACKSTOCK RD NS</t>
  </si>
  <si>
    <t>34.92185</t>
  </si>
  <si>
    <t>-81.99027</t>
  </si>
  <si>
    <t>511 N. BRAGG BLVD</t>
  </si>
  <si>
    <t>35.17306</t>
  </si>
  <si>
    <t>-78.97668</t>
  </si>
  <si>
    <t>2859 Hope Mills Rd</t>
  </si>
  <si>
    <t>34.99028</t>
  </si>
  <si>
    <t>-78.9665</t>
  </si>
  <si>
    <t>Old Greenwood Rd WS 100ft S/O Phoenix Av F/S - 1</t>
  </si>
  <si>
    <t>35.33781</t>
  </si>
  <si>
    <t>-94.39158</t>
  </si>
  <si>
    <t>Old Greenwood Rd WS 100ft S/O Phoenix Av F/N - 2</t>
  </si>
  <si>
    <t>I-540 E/S, 0.10 mi N/O Old Greenwood Rd (Luther Stem Pools), N/F</t>
  </si>
  <si>
    <t>35.33775</t>
  </si>
  <si>
    <t>-94.38766</t>
  </si>
  <si>
    <t>I-540 E/S, 0.10 mi N/O Old Greenwood Rd (Luther Stem Pools), S/F</t>
  </si>
  <si>
    <t>Rogers Av SS 100ft W/O Quarry Shopping Cntr F/E - 1</t>
  </si>
  <si>
    <t>35.366425</t>
  </si>
  <si>
    <t>-94.37828</t>
  </si>
  <si>
    <t>Hwy 71B 300 South of W Lakeview Dr., 4915 S. Thompson E/S, Springdale, AR, N/F (D05N1)</t>
  </si>
  <si>
    <t>36.13918</t>
  </si>
  <si>
    <t>-94.14371</t>
  </si>
  <si>
    <t>Hwy 71B 300 South of W Lakeview Dr., 4915 S. Thompson E/S, Springdale, AR, S/F (D05S1)</t>
  </si>
  <si>
    <t>I-49 W/S, AT MM 85, 3609 Moberly Lane, Bentonville, AR (D62N1)</t>
  </si>
  <si>
    <t>36.333893</t>
  </si>
  <si>
    <t>-94.18484</t>
  </si>
  <si>
    <t>I-49 W/S, AT MM 85, 3609 Moberly Lane, Bentonville, AR (D62S1)</t>
  </si>
  <si>
    <t>I-49 W/S, AT MM 78, Lowell, AR, N/F (D79N1)</t>
  </si>
  <si>
    <t>36.267834</t>
  </si>
  <si>
    <t>-94.15085</t>
  </si>
  <si>
    <t>I-49 E/S, AT MM 82, Rogers, AR, N/F (D81N1)</t>
  </si>
  <si>
    <t>36.28888</t>
  </si>
  <si>
    <t>-94.16002</t>
  </si>
  <si>
    <t>I-49 E/S, AT MM 82, Rogers, AR, S/F (D81S1)</t>
  </si>
  <si>
    <t>S/S Kellogg .2 w/o Greenwich - FW</t>
  </si>
  <si>
    <t>37.678604</t>
  </si>
  <si>
    <t>-97.211235</t>
  </si>
  <si>
    <t>SE CORNER of 21st &amp; Webb - FW</t>
  </si>
  <si>
    <t>37.72241</t>
  </si>
  <si>
    <t>-97.225716</t>
  </si>
  <si>
    <t>N/S Kellogg .1m w/o I-235 - FE</t>
  </si>
  <si>
    <t>37.673573</t>
  </si>
  <si>
    <t>-97.40737</t>
  </si>
  <si>
    <t>N/S Kellogg .25 mi w/o Greenwich - FE</t>
  </si>
  <si>
    <t>37.67966</t>
  </si>
  <si>
    <t>-97.21232</t>
  </si>
  <si>
    <t>S/S COTTAGE HILL E/O MONTLIMAR F/W</t>
  </si>
  <si>
    <t>30.6589</t>
  </si>
  <si>
    <t>-88.1294</t>
  </si>
  <si>
    <t>ISB 100' E/O FENTRESS BLVD. DIGITAL N/S,E/B</t>
  </si>
  <si>
    <t>29.18801</t>
  </si>
  <si>
    <t>-81.07624</t>
  </si>
  <si>
    <t>W/S Hwy 77 1 block S/O 23rd St F/S Digital</t>
  </si>
  <si>
    <t>30.185987</t>
  </si>
  <si>
    <t>-85.65036</t>
  </si>
  <si>
    <t>I-65 W/S .1 MILE N/O OLD HICKORY BLVD EXIT 74 F/S</t>
  </si>
  <si>
    <t>36.04103</t>
  </si>
  <si>
    <t>-86.78297</t>
  </si>
  <si>
    <t>E/S Hwy 609, .4 Miles North of Bienville Road F/S</t>
  </si>
  <si>
    <t>30.42296</t>
  </si>
  <si>
    <t>-88.82844</t>
  </si>
  <si>
    <t>W/S 2206 WESTWOOD AVE S/O HAMILTON ST #2, F/NE</t>
  </si>
  <si>
    <t>37.57744</t>
  </si>
  <si>
    <t>-77.47547</t>
  </si>
  <si>
    <t>165N. N/0 MILITARY HWY.</t>
  </si>
  <si>
    <t>31.36457</t>
  </si>
  <si>
    <t>-92.4114</t>
  </si>
  <si>
    <t>I-94 2000' E/O HWY 25 SS W/F</t>
  </si>
  <si>
    <t>45.29644</t>
  </si>
  <si>
    <t>-93.79081</t>
  </si>
  <si>
    <t>US HWY17 E/S 500 FT N/O State Hwy 210 SF</t>
  </si>
  <si>
    <t>34.36837</t>
  </si>
  <si>
    <t>-77.70939</t>
  </si>
  <si>
    <t>W/S I-55 .4 MILES S/O US 190</t>
  </si>
  <si>
    <t>30.4977</t>
  </si>
  <si>
    <t>-90.5029</t>
  </si>
  <si>
    <t>E/S I-55 .3 MILES S/O DELAWARE</t>
  </si>
  <si>
    <t>31.242605</t>
  </si>
  <si>
    <t>-90.48003</t>
  </si>
  <si>
    <t>60 HWY SL .5 MI E/O DAY ST.</t>
  </si>
  <si>
    <t>33.94089</t>
  </si>
  <si>
    <t>-117.27013</t>
  </si>
  <si>
    <t>I-40 West SS E/O Paramount EF Wolflin Read</t>
  </si>
  <si>
    <t>35.19253</t>
  </si>
  <si>
    <t>-101.8723</t>
  </si>
  <si>
    <t>SR 200 N/S 1 MI. W/O I-75</t>
  </si>
  <si>
    <t>29.13961</t>
  </si>
  <si>
    <t>-82.19638</t>
  </si>
  <si>
    <t>6430 East Broad NS 0.3mi W/O Rosehill F/E</t>
  </si>
  <si>
    <t>39.98122</t>
  </si>
  <si>
    <t>-82.8302</t>
  </si>
  <si>
    <t>850 Lane Ave NS 215Ft E/O Kenny F/W</t>
  </si>
  <si>
    <t>40.006912</t>
  </si>
  <si>
    <t>-83.03321</t>
  </si>
  <si>
    <t>North Side of I-70 1/2 Mile West of Mid Rivers Mall Drive Exit #222 W/B</t>
  </si>
  <si>
    <t>38.800602</t>
  </si>
  <si>
    <t>-90.63091</t>
  </si>
  <si>
    <t>RAMON RD NL 250' W/O LANDAU EF</t>
  </si>
  <si>
    <t>33.8161</t>
  </si>
  <si>
    <t>-116.47645</t>
  </si>
  <si>
    <t>1939 Skibo Road</t>
  </si>
  <si>
    <t>35.064423</t>
  </si>
  <si>
    <t>-78.967575</t>
  </si>
  <si>
    <t>5517 Raeford Rd</t>
  </si>
  <si>
    <t>35.04406</t>
  </si>
  <si>
    <t>-78.97605</t>
  </si>
  <si>
    <t>Zero St SS 300ft E/O SH 45 F/W - 1</t>
  </si>
  <si>
    <t>35.327045</t>
  </si>
  <si>
    <t>-94.38602</t>
  </si>
  <si>
    <t>Hwy 71 B S E/S, 0.10 mi N/O Porter St, Springdale, AR (Bowling Alley), N/F, SB</t>
  </si>
  <si>
    <t>36.17077</t>
  </si>
  <si>
    <t>-94.138855</t>
  </si>
  <si>
    <t>Hwy 71 B E/S, 0.10 mi N/O Porter Rd, Springdale, AR (Bowling Alley), S/F, NB</t>
  </si>
  <si>
    <t>W/S Hwy 98 S/O I-10 F/S</t>
  </si>
  <si>
    <t>S/S E Prien Lake Road E/O Hwy 14</t>
  </si>
  <si>
    <t>30.1965</t>
  </si>
  <si>
    <t>-93.1786</t>
  </si>
  <si>
    <t>CASTLETON SQ MALL 6020 E 82ND ST EASTFAC</t>
  </si>
  <si>
    <t>39.9058</t>
  </si>
  <si>
    <t>-86.06496</t>
  </si>
  <si>
    <t>CASTLETON SQ MALL 6020 E 82ND ST WESTFAC</t>
  </si>
  <si>
    <t>PX04-8402</t>
  </si>
  <si>
    <t>33.64077</t>
  </si>
  <si>
    <t>-112.01647</t>
  </si>
  <si>
    <t>PX04-8425</t>
  </si>
  <si>
    <t>33.50901</t>
  </si>
  <si>
    <t>-112.05894</t>
  </si>
  <si>
    <t>ALB079441</t>
  </si>
  <si>
    <t>ATL072191</t>
  </si>
  <si>
    <t>33.8373</t>
  </si>
  <si>
    <t>-84.3258</t>
  </si>
  <si>
    <t>ATL072192</t>
  </si>
  <si>
    <t>CHI001447</t>
  </si>
  <si>
    <t>41.5772</t>
  </si>
  <si>
    <t>-87.54979</t>
  </si>
  <si>
    <t>CHI001448</t>
  </si>
  <si>
    <t>-87.54984</t>
  </si>
  <si>
    <t>DFW006577</t>
  </si>
  <si>
    <t>32.862743</t>
  </si>
  <si>
    <t>-96.65801</t>
  </si>
  <si>
    <t>DFW006578</t>
  </si>
  <si>
    <t>MEL005496</t>
  </si>
  <si>
    <t>28.00104</t>
  </si>
  <si>
    <t>-80.631386</t>
  </si>
  <si>
    <t>MSP092917</t>
  </si>
  <si>
    <t>44.96022</t>
  </si>
  <si>
    <t>-93.08947</t>
  </si>
  <si>
    <t>SAT004364</t>
  </si>
  <si>
    <t>29.586006</t>
  </si>
  <si>
    <t>-98.474556</t>
  </si>
  <si>
    <t>SAT004383</t>
  </si>
  <si>
    <t>29.546165</t>
  </si>
  <si>
    <t>-98.58229</t>
  </si>
  <si>
    <t>SAT004657</t>
  </si>
  <si>
    <t>29.536058</t>
  </si>
  <si>
    <t>-98.38705</t>
  </si>
  <si>
    <t>OAK215422</t>
  </si>
  <si>
    <t>37.792267</t>
  </si>
  <si>
    <t>-122.43463</t>
  </si>
  <si>
    <t>OAK205522</t>
  </si>
  <si>
    <t>OAK200262</t>
  </si>
  <si>
    <t>OAK201422</t>
  </si>
  <si>
    <t>37.805107</t>
  </si>
  <si>
    <t>-122.43227</t>
  </si>
  <si>
    <t>OAK210982</t>
  </si>
  <si>
    <t>37.76974</t>
  </si>
  <si>
    <t>-122.40324</t>
  </si>
  <si>
    <t>OAK208592</t>
  </si>
  <si>
    <t>OAK222612</t>
  </si>
  <si>
    <t>OAK203242</t>
  </si>
  <si>
    <t>OAK209932</t>
  </si>
  <si>
    <t>37.797302</t>
  </si>
  <si>
    <t>OAK202021</t>
  </si>
  <si>
    <t>37.790394</t>
  </si>
  <si>
    <t>-122.422</t>
  </si>
  <si>
    <t>OAK207381</t>
  </si>
  <si>
    <t>37.73334</t>
  </si>
  <si>
    <t>-122.43376</t>
  </si>
  <si>
    <t>OAK222562</t>
  </si>
  <si>
    <t>37.787</t>
  </si>
  <si>
    <t>-122.4499</t>
  </si>
  <si>
    <t>OAK209232</t>
  </si>
  <si>
    <t>37.786346</t>
  </si>
  <si>
    <t>-122.45311</t>
  </si>
  <si>
    <t>OAK209831</t>
  </si>
  <si>
    <t>37.77748</t>
  </si>
  <si>
    <t>-122.45883</t>
  </si>
  <si>
    <t>OAK204691</t>
  </si>
  <si>
    <t>37.75127</t>
  </si>
  <si>
    <t>-122.433754</t>
  </si>
  <si>
    <t>OAK207521</t>
  </si>
  <si>
    <t>37.787296</t>
  </si>
  <si>
    <t>-122.44709</t>
  </si>
  <si>
    <t>BWI001702</t>
  </si>
  <si>
    <t>39.079357</t>
  </si>
  <si>
    <t>-76.865746</t>
  </si>
  <si>
    <t>BK0FW1001</t>
  </si>
  <si>
    <t>37.80824</t>
  </si>
  <si>
    <t>-122.41441</t>
  </si>
  <si>
    <t>FF0000516</t>
  </si>
  <si>
    <t>40.8616</t>
  </si>
  <si>
    <t>-74.32274</t>
  </si>
  <si>
    <t>NO0002340</t>
  </si>
  <si>
    <t>29.97708</t>
  </si>
  <si>
    <t>-90.11156</t>
  </si>
  <si>
    <t>NO07-1484</t>
  </si>
  <si>
    <t>30.28494</t>
  </si>
  <si>
    <t>-89.76086</t>
  </si>
  <si>
    <t>BO000103W</t>
  </si>
  <si>
    <t>42.35654</t>
  </si>
  <si>
    <t>-71.13337</t>
  </si>
  <si>
    <t>FF0007102</t>
  </si>
  <si>
    <t>40.43336</t>
  </si>
  <si>
    <t>-74.51429</t>
  </si>
  <si>
    <t>CH0000011</t>
  </si>
  <si>
    <t>41.9329</t>
  </si>
  <si>
    <t>-87.64515</t>
  </si>
  <si>
    <t>MN0000156</t>
  </si>
  <si>
    <t>44.99177</t>
  </si>
  <si>
    <t>-93.23733</t>
  </si>
  <si>
    <t>BKCOL1002</t>
  </si>
  <si>
    <t>37.74685</t>
  </si>
  <si>
    <t>-122.20127</t>
  </si>
  <si>
    <t>PH0000140</t>
  </si>
  <si>
    <t>39.9014</t>
  </si>
  <si>
    <t>-75.1517</t>
  </si>
  <si>
    <t>DA02_2052</t>
  </si>
  <si>
    <t>32.67825</t>
  </si>
  <si>
    <t>-97.05706</t>
  </si>
  <si>
    <t>CB014003A</t>
  </si>
  <si>
    <t>40.10008</t>
  </si>
  <si>
    <t>-83.17168</t>
  </si>
  <si>
    <t>NO07-1029</t>
  </si>
  <si>
    <t>29.96464</t>
  </si>
  <si>
    <t>-90.09645</t>
  </si>
  <si>
    <t>FF0001740</t>
  </si>
  <si>
    <t>40.65814</t>
  </si>
  <si>
    <t>-74.11651</t>
  </si>
  <si>
    <t>BO000045S</t>
  </si>
  <si>
    <t>42.14831</t>
  </si>
  <si>
    <t>-70.84041</t>
  </si>
  <si>
    <t>SL000351C</t>
  </si>
  <si>
    <t>38.59664</t>
  </si>
  <si>
    <t>-90.48858</t>
  </si>
  <si>
    <t>AT000B475</t>
  </si>
  <si>
    <t>33.83953</t>
  </si>
  <si>
    <t>-84.38003</t>
  </si>
  <si>
    <t>NO0002384</t>
  </si>
  <si>
    <t>29.94925</t>
  </si>
  <si>
    <t>-90.08549</t>
  </si>
  <si>
    <t>NO0002306</t>
  </si>
  <si>
    <t>30.00551</t>
  </si>
  <si>
    <t>-90.15466</t>
  </si>
  <si>
    <t>TM047208B</t>
  </si>
  <si>
    <t>28.03</t>
  </si>
  <si>
    <t>-82.63844</t>
  </si>
  <si>
    <t>GR0005926</t>
  </si>
  <si>
    <t>42.84697</t>
  </si>
  <si>
    <t>-85.61534</t>
  </si>
  <si>
    <t>FF0001741</t>
  </si>
  <si>
    <t>40.65813</t>
  </si>
  <si>
    <t>-74.11653</t>
  </si>
  <si>
    <t>GR0005953</t>
  </si>
  <si>
    <t>42.80295</t>
  </si>
  <si>
    <t>-86.06414</t>
  </si>
  <si>
    <t>PX02-8582</t>
  </si>
  <si>
    <t>33.33071</t>
  </si>
  <si>
    <t>-111.97161</t>
  </si>
  <si>
    <t>NO07-4270</t>
  </si>
  <si>
    <t>29.97702</t>
  </si>
  <si>
    <t>-90.11155</t>
  </si>
  <si>
    <t>TM0390636</t>
  </si>
  <si>
    <t>27.92386</t>
  </si>
  <si>
    <t>-82.31855</t>
  </si>
  <si>
    <t>TM0390555</t>
  </si>
  <si>
    <t>27.938</t>
  </si>
  <si>
    <t>-82.2883</t>
  </si>
  <si>
    <t>PX04-8403</t>
  </si>
  <si>
    <t>33.46541</t>
  </si>
  <si>
    <t>-111.97432</t>
  </si>
  <si>
    <t>FF0000393</t>
  </si>
  <si>
    <t>40.9085</t>
  </si>
  <si>
    <t>-74.03607</t>
  </si>
  <si>
    <t>FF0007081</t>
  </si>
  <si>
    <t>40.69158</t>
  </si>
  <si>
    <t>-74.28493</t>
  </si>
  <si>
    <t>FF0006788</t>
  </si>
  <si>
    <t>40.22988</t>
  </si>
  <si>
    <t>-74.05808</t>
  </si>
  <si>
    <t>BKCOL1001</t>
  </si>
  <si>
    <t>-122.20124</t>
  </si>
  <si>
    <t>LO0001272</t>
  </si>
  <si>
    <t>33.89522</t>
  </si>
  <si>
    <t>-118.36847</t>
  </si>
  <si>
    <t>SL0002174</t>
  </si>
  <si>
    <t>38.52376</t>
  </si>
  <si>
    <t>-90.35591</t>
  </si>
  <si>
    <t>FL0360136</t>
  </si>
  <si>
    <t>26.32634</t>
  </si>
  <si>
    <t>-80.1163</t>
  </si>
  <si>
    <t>BO000044N</t>
  </si>
  <si>
    <t>42.14828</t>
  </si>
  <si>
    <t>-70.84105</t>
  </si>
  <si>
    <t>HN0000912</t>
  </si>
  <si>
    <t>41.55207</t>
  </si>
  <si>
    <t>-73.04838</t>
  </si>
  <si>
    <t>HS02_1872</t>
  </si>
  <si>
    <t>30.30638</t>
  </si>
  <si>
    <t>-95.46989</t>
  </si>
  <si>
    <t>AT000B549</t>
  </si>
  <si>
    <t>33.6661</t>
  </si>
  <si>
    <t>-84.49831</t>
  </si>
  <si>
    <t>GR0005520</t>
  </si>
  <si>
    <t>42.91615</t>
  </si>
  <si>
    <t>-85.67836</t>
  </si>
  <si>
    <t>OR0001554</t>
  </si>
  <si>
    <t>42.36222</t>
  </si>
  <si>
    <t>-122.85669</t>
  </si>
  <si>
    <t>LO0001274</t>
  </si>
  <si>
    <t>33.84403</t>
  </si>
  <si>
    <t>-118.20558</t>
  </si>
  <si>
    <t>DT0004960</t>
  </si>
  <si>
    <t>42.70765</t>
  </si>
  <si>
    <t>-83.3074</t>
  </si>
  <si>
    <t>PX04-8416</t>
  </si>
  <si>
    <t>33.50589</t>
  </si>
  <si>
    <t>-112.06478</t>
  </si>
  <si>
    <t>AT000B568</t>
  </si>
  <si>
    <t>33.84084</t>
  </si>
  <si>
    <t>-84.3768</t>
  </si>
  <si>
    <t>DT0001868</t>
  </si>
  <si>
    <t>42.53841</t>
  </si>
  <si>
    <t>-82.90139</t>
  </si>
  <si>
    <t>PX02-8644</t>
  </si>
  <si>
    <t>33.42515</t>
  </si>
  <si>
    <t>-111.89204</t>
  </si>
  <si>
    <t>NO0004370</t>
  </si>
  <si>
    <t>30.00594</t>
  </si>
  <si>
    <t>-90.24116</t>
  </si>
  <si>
    <t>OL0007209</t>
  </si>
  <si>
    <t>28.50615</t>
  </si>
  <si>
    <t>-81.42294</t>
  </si>
  <si>
    <t>SL0001654</t>
  </si>
  <si>
    <t>38.50504</t>
  </si>
  <si>
    <t>-90.34221</t>
  </si>
  <si>
    <t>TM0390440</t>
  </si>
  <si>
    <t>28.06281</t>
  </si>
  <si>
    <t>-82.73934</t>
  </si>
  <si>
    <t>OT0000M11</t>
  </si>
  <si>
    <t>40.83478</t>
  </si>
  <si>
    <t>-73.94932</t>
  </si>
  <si>
    <t>FF0000080</t>
  </si>
  <si>
    <t>40.41402</t>
  </si>
  <si>
    <t>-74.15011</t>
  </si>
  <si>
    <t>OT0000M34</t>
  </si>
  <si>
    <t>40.81576</t>
  </si>
  <si>
    <t>-73.96347</t>
  </si>
  <si>
    <t>OL0007332</t>
  </si>
  <si>
    <t>28.67265</t>
  </si>
  <si>
    <t>-81.47571</t>
  </si>
  <si>
    <t>FF0007101</t>
  </si>
  <si>
    <t>AT0004009</t>
  </si>
  <si>
    <t>33.757</t>
  </si>
  <si>
    <t>-84.38539</t>
  </si>
  <si>
    <t>AT000B598</t>
  </si>
  <si>
    <t>33.90124</t>
  </si>
  <si>
    <t>-84.47644</t>
  </si>
  <si>
    <t>LO0001262</t>
  </si>
  <si>
    <t>33.8768</t>
  </si>
  <si>
    <t>-118.07862</t>
  </si>
  <si>
    <t>SL000350C</t>
  </si>
  <si>
    <t>38.59661</t>
  </si>
  <si>
    <t>-90.48863</t>
  </si>
  <si>
    <t>DA02_7906</t>
  </si>
  <si>
    <t>32.98199</t>
  </si>
  <si>
    <t>-96.82821</t>
  </si>
  <si>
    <t>CM02-2006</t>
  </si>
  <si>
    <t>32.54116</t>
  </si>
  <si>
    <t>-84.95501</t>
  </si>
  <si>
    <t>LV0005001</t>
  </si>
  <si>
    <t>38.25742</t>
  </si>
  <si>
    <t>-85.7425</t>
  </si>
  <si>
    <t>TM0390612</t>
  </si>
  <si>
    <t>28.06479</t>
  </si>
  <si>
    <t>-82.56917</t>
  </si>
  <si>
    <t>CB051698A</t>
  </si>
  <si>
    <t>40.00442</t>
  </si>
  <si>
    <t>-83.15438</t>
  </si>
  <si>
    <t>MN0000409</t>
  </si>
  <si>
    <t>45.2974</t>
  </si>
  <si>
    <t>-93.55196</t>
  </si>
  <si>
    <t>OL0007333</t>
  </si>
  <si>
    <t>28.67264</t>
  </si>
  <si>
    <t>-81.47567</t>
  </si>
  <si>
    <t>CH0000047</t>
  </si>
  <si>
    <t>41.89605</t>
  </si>
  <si>
    <t>-87.67715</t>
  </si>
  <si>
    <t>OT000BX17</t>
  </si>
  <si>
    <t>40.83706</t>
  </si>
  <si>
    <t>-73.87807</t>
  </si>
  <si>
    <t>HM0071SNH</t>
  </si>
  <si>
    <t>42.96244</t>
  </si>
  <si>
    <t>-71.44045</t>
  </si>
  <si>
    <t>AT000B748</t>
  </si>
  <si>
    <t>33.84088</t>
  </si>
  <si>
    <t>-84.37672</t>
  </si>
  <si>
    <t>AT00B9780</t>
  </si>
  <si>
    <t>33.92376</t>
  </si>
  <si>
    <t>-84.46924</t>
  </si>
  <si>
    <t>AT00B8666</t>
  </si>
  <si>
    <t>33.94673</t>
  </si>
  <si>
    <t>-84.14273</t>
  </si>
  <si>
    <t>NS02-8702</t>
  </si>
  <si>
    <t>36.10645</t>
  </si>
  <si>
    <t>-86.76714</t>
  </si>
  <si>
    <t>AT0001438</t>
  </si>
  <si>
    <t>33.79319</t>
  </si>
  <si>
    <t>-84.41437</t>
  </si>
  <si>
    <t>HN0001268</t>
  </si>
  <si>
    <t>41.53746</t>
  </si>
  <si>
    <t>-73.00376</t>
  </si>
  <si>
    <t>ID390131A</t>
  </si>
  <si>
    <t>41.69554</t>
  </si>
  <si>
    <t>-86.21682</t>
  </si>
  <si>
    <t>LO0001263</t>
  </si>
  <si>
    <t>CH0000049</t>
  </si>
  <si>
    <t>41.83643</t>
  </si>
  <si>
    <t>-87.67938</t>
  </si>
  <si>
    <t>LV0005006</t>
  </si>
  <si>
    <t>38.25683</t>
  </si>
  <si>
    <t>-85.74046</t>
  </si>
  <si>
    <t>FF0006789</t>
  </si>
  <si>
    <t>40.22989</t>
  </si>
  <si>
    <t>-74.05809</t>
  </si>
  <si>
    <t>CB091908A</t>
  </si>
  <si>
    <t>39.969</t>
  </si>
  <si>
    <t>-83.00983</t>
  </si>
  <si>
    <t>DT0001453</t>
  </si>
  <si>
    <t>42.44835</t>
  </si>
  <si>
    <t>-82.9161</t>
  </si>
  <si>
    <t>DT0001452</t>
  </si>
  <si>
    <t>42.44838</t>
  </si>
  <si>
    <t>-82.91611</t>
  </si>
  <si>
    <t>PX04-8408</t>
  </si>
  <si>
    <t>33.49494</t>
  </si>
  <si>
    <t>-112.03582</t>
  </si>
  <si>
    <t>TM0390296</t>
  </si>
  <si>
    <t>27.95019</t>
  </si>
  <si>
    <t>-82.32904</t>
  </si>
  <si>
    <t>CM02-2007</t>
  </si>
  <si>
    <t>32.5412</t>
  </si>
  <si>
    <t>-84.955</t>
  </si>
  <si>
    <t>GR0006119</t>
  </si>
  <si>
    <t>43.16281</t>
  </si>
  <si>
    <t>-86.19476</t>
  </si>
  <si>
    <t>HM0070NNH</t>
  </si>
  <si>
    <t>OL0001180</t>
  </si>
  <si>
    <t>28.74991</t>
  </si>
  <si>
    <t>-81.29064</t>
  </si>
  <si>
    <t>AT000B548</t>
  </si>
  <si>
    <t>33.66606</t>
  </si>
  <si>
    <t>AT00B9781</t>
  </si>
  <si>
    <t>33.92368</t>
  </si>
  <si>
    <t>-84.46927</t>
  </si>
  <si>
    <t>NO0002383</t>
  </si>
  <si>
    <t>29.94923</t>
  </si>
  <si>
    <t>-90.08548</t>
  </si>
  <si>
    <t>FF000N109</t>
  </si>
  <si>
    <t>41.00299</t>
  </si>
  <si>
    <t>-74.30179</t>
  </si>
  <si>
    <t>CB014036A</t>
  </si>
  <si>
    <t>39.92546</t>
  </si>
  <si>
    <t>-82.83195</t>
  </si>
  <si>
    <t>AT000B229</t>
  </si>
  <si>
    <t>33.72063</t>
  </si>
  <si>
    <t>-84.76346</t>
  </si>
  <si>
    <t>DA02_7907</t>
  </si>
  <si>
    <t>32.98201</t>
  </si>
  <si>
    <t>-96.8282</t>
  </si>
  <si>
    <t>FF000N134</t>
  </si>
  <si>
    <t>40.76321</t>
  </si>
  <si>
    <t>-74.02413</t>
  </si>
  <si>
    <t>PX04-8426</t>
  </si>
  <si>
    <t>33.50902</t>
  </si>
  <si>
    <t>-112.05895</t>
  </si>
  <si>
    <t>TM0390637</t>
  </si>
  <si>
    <t>27.92369</t>
  </si>
  <si>
    <t>-82.31856</t>
  </si>
  <si>
    <t>GR0005521</t>
  </si>
  <si>
    <t>42.91622</t>
  </si>
  <si>
    <t>-85.67837</t>
  </si>
  <si>
    <t>FF000N110</t>
  </si>
  <si>
    <t>40.74573</t>
  </si>
  <si>
    <t>-74.15974</t>
  </si>
  <si>
    <t>FF0000213</t>
  </si>
  <si>
    <t>40.89553</t>
  </si>
  <si>
    <t>-74.24012</t>
  </si>
  <si>
    <t>DV0003178</t>
  </si>
  <si>
    <t>39.74309</t>
  </si>
  <si>
    <t>-105.01191</t>
  </si>
  <si>
    <t>LO0001218</t>
  </si>
  <si>
    <t>34.0908</t>
  </si>
  <si>
    <t>-118.3888</t>
  </si>
  <si>
    <t>HN000913B</t>
  </si>
  <si>
    <t>41.552</t>
  </si>
  <si>
    <t>-73.04946</t>
  </si>
  <si>
    <t>NO07-1485</t>
  </si>
  <si>
    <t>30.28495</t>
  </si>
  <si>
    <t>-89.76087</t>
  </si>
  <si>
    <t>AT000B597</t>
  </si>
  <si>
    <t>33.90125</t>
  </si>
  <si>
    <t>-84.47649</t>
  </si>
  <si>
    <t>FF0005113</t>
  </si>
  <si>
    <t>40.23888</t>
  </si>
  <si>
    <t>-74.0371</t>
  </si>
  <si>
    <t>GR0005925</t>
  </si>
  <si>
    <t>42.84698</t>
  </si>
  <si>
    <t>-85.61524</t>
  </si>
  <si>
    <t>NS02-8701</t>
  </si>
  <si>
    <t>36.10648</t>
  </si>
  <si>
    <t>-86.76717</t>
  </si>
  <si>
    <t>PX02-1423</t>
  </si>
  <si>
    <t>33.6814</t>
  </si>
  <si>
    <t>-112.11156</t>
  </si>
  <si>
    <t>GR0005954</t>
  </si>
  <si>
    <t>42.80293</t>
  </si>
  <si>
    <t>-86.06417</t>
  </si>
  <si>
    <t>SM0009956</t>
  </si>
  <si>
    <t>37.69648</t>
  </si>
  <si>
    <t>-121.06939</t>
  </si>
  <si>
    <t>OT000BX18</t>
  </si>
  <si>
    <t>40.83705</t>
  </si>
  <si>
    <t>AT00B9789</t>
  </si>
  <si>
    <t>33.92373</t>
  </si>
  <si>
    <t>-84.46934</t>
  </si>
  <si>
    <t>CV011400A</t>
  </si>
  <si>
    <t>40.86925</t>
  </si>
  <si>
    <t>-81.42257</t>
  </si>
  <si>
    <t>TM0390439</t>
  </si>
  <si>
    <t>28.06282</t>
  </si>
  <si>
    <t>-82.73936</t>
  </si>
  <si>
    <t>HN0001257</t>
  </si>
  <si>
    <t>41.6686</t>
  </si>
  <si>
    <t>-72.82324</t>
  </si>
  <si>
    <t>FF0007072</t>
  </si>
  <si>
    <t>40.55616</t>
  </si>
  <si>
    <t>-74.44859</t>
  </si>
  <si>
    <t>TM0390651</t>
  </si>
  <si>
    <t>27.95502</t>
  </si>
  <si>
    <t>-82.50312</t>
  </si>
  <si>
    <t>FL0360135</t>
  </si>
  <si>
    <t>TM0047251</t>
  </si>
  <si>
    <t>28.03003</t>
  </si>
  <si>
    <t>-82.63845</t>
  </si>
  <si>
    <t>OL0008023</t>
  </si>
  <si>
    <t>28.55678</t>
  </si>
  <si>
    <t>-81.31227</t>
  </si>
  <si>
    <t>FF0005114</t>
  </si>
  <si>
    <t>40.23883</t>
  </si>
  <si>
    <t>PX02-8660</t>
  </si>
  <si>
    <t>33.42682</t>
  </si>
  <si>
    <t>-111.89007</t>
  </si>
  <si>
    <t>SM0009957</t>
  </si>
  <si>
    <t>37.69651</t>
  </si>
  <si>
    <t>-121.06931</t>
  </si>
  <si>
    <t>OL0007208</t>
  </si>
  <si>
    <t>28.50613</t>
  </si>
  <si>
    <t>-81.42296</t>
  </si>
  <si>
    <t>CM02-0807</t>
  </si>
  <si>
    <t>32.51875</t>
  </si>
  <si>
    <t>-84.95565</t>
  </si>
  <si>
    <t>CH0000050</t>
  </si>
  <si>
    <t>41.83642</t>
  </si>
  <si>
    <t>AT0009277</t>
  </si>
  <si>
    <t>33.80102</t>
  </si>
  <si>
    <t>-84.42246</t>
  </si>
  <si>
    <t>PH0000231</t>
  </si>
  <si>
    <t>40.12307</t>
  </si>
  <si>
    <t>-74.9746</t>
  </si>
  <si>
    <t>CB014002A</t>
  </si>
  <si>
    <t>-83.17169</t>
  </si>
  <si>
    <t>DA02_6151</t>
  </si>
  <si>
    <t>32.67624</t>
  </si>
  <si>
    <t>-97.05171</t>
  </si>
  <si>
    <t>OT0000M33</t>
  </si>
  <si>
    <t>OL0001181</t>
  </si>
  <si>
    <t>28.74994</t>
  </si>
  <si>
    <t>-81.29062</t>
  </si>
  <si>
    <t>PX04-8409</t>
  </si>
  <si>
    <t>33.49496</t>
  </si>
  <si>
    <t>-112.03584</t>
  </si>
  <si>
    <t>NO0004156</t>
  </si>
  <si>
    <t>30.00784</t>
  </si>
  <si>
    <t>-90.23019</t>
  </si>
  <si>
    <t>DT0097256</t>
  </si>
  <si>
    <t>42.6253</t>
  </si>
  <si>
    <t>-83.03725</t>
  </si>
  <si>
    <t>IN0004035</t>
  </si>
  <si>
    <t>39.93873</t>
  </si>
  <si>
    <t>-86.34662</t>
  </si>
  <si>
    <t>BK00M1002</t>
  </si>
  <si>
    <t>37.41832</t>
  </si>
  <si>
    <t>-121.91338</t>
  </si>
  <si>
    <t>JV0005608</t>
  </si>
  <si>
    <t>30.28817</t>
  </si>
  <si>
    <t>-81.44869</t>
  </si>
  <si>
    <t>DT0004961</t>
  </si>
  <si>
    <t>-83.30742</t>
  </si>
  <si>
    <t>SM0009955</t>
  </si>
  <si>
    <t>38.67418</t>
  </si>
  <si>
    <t>-121.72084</t>
  </si>
  <si>
    <t>FF0000392</t>
  </si>
  <si>
    <t>40.90847</t>
  </si>
  <si>
    <t>-74.03602</t>
  </si>
  <si>
    <t>CB006013A</t>
  </si>
  <si>
    <t>40.05592</t>
  </si>
  <si>
    <t>-82.86276</t>
  </si>
  <si>
    <t>CH0000010</t>
  </si>
  <si>
    <t>41.89339</t>
  </si>
  <si>
    <t>-87.62834</t>
  </si>
  <si>
    <t>FLMI-8002</t>
  </si>
  <si>
    <t>25.77139</t>
  </si>
  <si>
    <t>-80.19146</t>
  </si>
  <si>
    <t>FF000N108</t>
  </si>
  <si>
    <t>41.00304</t>
  </si>
  <si>
    <t>-74.30176</t>
  </si>
  <si>
    <t>BK00M1001</t>
  </si>
  <si>
    <t>37.41825</t>
  </si>
  <si>
    <t>-121.91337</t>
  </si>
  <si>
    <t>NO0002310</t>
  </si>
  <si>
    <t>30.01437</t>
  </si>
  <si>
    <t>-90.15511</t>
  </si>
  <si>
    <t>ID390141A</t>
  </si>
  <si>
    <t>41.69553</t>
  </si>
  <si>
    <t>-86.21684</t>
  </si>
  <si>
    <t>SM0999001</t>
  </si>
  <si>
    <t>38.7503</t>
  </si>
  <si>
    <t>-121.26612</t>
  </si>
  <si>
    <t>NO0003466</t>
  </si>
  <si>
    <t>29.97032</t>
  </si>
  <si>
    <t>-90.17977</t>
  </si>
  <si>
    <t>DA02_6678</t>
  </si>
  <si>
    <t>32.85034</t>
  </si>
  <si>
    <t>-96.77097</t>
  </si>
  <si>
    <t>HB0000243</t>
  </si>
  <si>
    <t>40.23315</t>
  </si>
  <si>
    <t>-76.92102</t>
  </si>
  <si>
    <t>FF0000255</t>
  </si>
  <si>
    <t>40.89325</t>
  </si>
  <si>
    <t>-74.22853</t>
  </si>
  <si>
    <t>PX04-8417</t>
  </si>
  <si>
    <t>33.50591</t>
  </si>
  <si>
    <t>-112.06477</t>
  </si>
  <si>
    <t>SM0009954</t>
  </si>
  <si>
    <t>38.67419</t>
  </si>
  <si>
    <t>-121.72088</t>
  </si>
  <si>
    <t>AT0001439</t>
  </si>
  <si>
    <t>33.79322</t>
  </si>
  <si>
    <t>-84.4144</t>
  </si>
  <si>
    <t>TM0390652</t>
  </si>
  <si>
    <t>27.955</t>
  </si>
  <si>
    <t>-82.50317</t>
  </si>
  <si>
    <t>OR0001553</t>
  </si>
  <si>
    <t>-122.85668</t>
  </si>
  <si>
    <t>GR0006680</t>
  </si>
  <si>
    <t>42.2381</t>
  </si>
  <si>
    <t>-85.57889</t>
  </si>
  <si>
    <t>DA02_2042</t>
  </si>
  <si>
    <t>32.93327</t>
  </si>
  <si>
    <t>-97.09679</t>
  </si>
  <si>
    <t>HS02_3315</t>
  </si>
  <si>
    <t>29.80309</t>
  </si>
  <si>
    <t>-94.98803</t>
  </si>
  <si>
    <t>FF0000254</t>
  </si>
  <si>
    <t>40.89324</t>
  </si>
  <si>
    <t>-74.22838</t>
  </si>
  <si>
    <t>KC0002281</t>
  </si>
  <si>
    <t>38.91272</t>
  </si>
  <si>
    <t>-94.39459</t>
  </si>
  <si>
    <t>AT000B534</t>
  </si>
  <si>
    <t>33.89153</t>
  </si>
  <si>
    <t>-84.47604</t>
  </si>
  <si>
    <t>DT0001869</t>
  </si>
  <si>
    <t>42.53844</t>
  </si>
  <si>
    <t>-82.90133</t>
  </si>
  <si>
    <t>OT000W900</t>
  </si>
  <si>
    <t>40.92675</t>
  </si>
  <si>
    <t>-73.77081</t>
  </si>
  <si>
    <t>NO0004244</t>
  </si>
  <si>
    <t>30.02013</t>
  </si>
  <si>
    <t>-90.24024</t>
  </si>
  <si>
    <t>LV0005297</t>
  </si>
  <si>
    <t>37.70329</t>
  </si>
  <si>
    <t>-85.87056</t>
  </si>
  <si>
    <t>SM000918A</t>
  </si>
  <si>
    <t>38.59486</t>
  </si>
  <si>
    <t>-121.42797</t>
  </si>
  <si>
    <t>LV0005298</t>
  </si>
  <si>
    <t>37.70327</t>
  </si>
  <si>
    <t>-85.87053</t>
  </si>
  <si>
    <t>MN0000408</t>
  </si>
  <si>
    <t>PX02-8576</t>
  </si>
  <si>
    <t>33.32864</t>
  </si>
  <si>
    <t>-111.97162</t>
  </si>
  <si>
    <t>SM000918B</t>
  </si>
  <si>
    <t>38.59485</t>
  </si>
  <si>
    <t>-121.42799</t>
  </si>
  <si>
    <t>DT0095007</t>
  </si>
  <si>
    <t>42.26949</t>
  </si>
  <si>
    <t>-83.21049</t>
  </si>
  <si>
    <t>DT0097259</t>
  </si>
  <si>
    <t>42.62541</t>
  </si>
  <si>
    <t>-83.02915</t>
  </si>
  <si>
    <t>PX02-8581</t>
  </si>
  <si>
    <t>33.33074</t>
  </si>
  <si>
    <t>OR0001552</t>
  </si>
  <si>
    <t>44.07884</t>
  </si>
  <si>
    <t>-123.04644</t>
  </si>
  <si>
    <t>NO0002145</t>
  </si>
  <si>
    <t>30.00781</t>
  </si>
  <si>
    <t>AT00B9475</t>
  </si>
  <si>
    <t>33.8915</t>
  </si>
  <si>
    <t>-84.47601</t>
  </si>
  <si>
    <t>DT0028171</t>
  </si>
  <si>
    <t>42.66971</t>
  </si>
  <si>
    <t>-82.82641</t>
  </si>
  <si>
    <t>AT00B8667</t>
  </si>
  <si>
    <t>33.94672</t>
  </si>
  <si>
    <t>-84.14276</t>
  </si>
  <si>
    <t>FL037047E</t>
  </si>
  <si>
    <t>25.81165</t>
  </si>
  <si>
    <t>-80.19081</t>
  </si>
  <si>
    <t>HN0001269</t>
  </si>
  <si>
    <t>41.53741</t>
  </si>
  <si>
    <t>-73.00359</t>
  </si>
  <si>
    <t>HS02_7942</t>
  </si>
  <si>
    <t>30.12517</t>
  </si>
  <si>
    <t>-94.15561</t>
  </si>
  <si>
    <t>DV0003177</t>
  </si>
  <si>
    <t>39.74305</t>
  </si>
  <si>
    <t>-105.01193</t>
  </si>
  <si>
    <t>JV0005609</t>
  </si>
  <si>
    <t>-81.4487</t>
  </si>
  <si>
    <t>LO0001217</t>
  </si>
  <si>
    <t>-118.3889</t>
  </si>
  <si>
    <t>SM0999002</t>
  </si>
  <si>
    <t>38.75029</t>
  </si>
  <si>
    <t>-121.26614</t>
  </si>
  <si>
    <t>DA02_2043</t>
  </si>
  <si>
    <t>32.93326</t>
  </si>
  <si>
    <t>-97.09677</t>
  </si>
  <si>
    <t>TM0390661</t>
  </si>
  <si>
    <t>28.01955</t>
  </si>
  <si>
    <t>-82.73581</t>
  </si>
  <si>
    <t>TM000022P</t>
  </si>
  <si>
    <t>27.95109</t>
  </si>
  <si>
    <t>-82.51904</t>
  </si>
  <si>
    <t>OL0008058</t>
  </si>
  <si>
    <t>28.48615</t>
  </si>
  <si>
    <t>-81.44142</t>
  </si>
  <si>
    <t>SL0001655</t>
  </si>
  <si>
    <t>-90.34219</t>
  </si>
  <si>
    <t>NO0002387</t>
  </si>
  <si>
    <t>29.92378</t>
  </si>
  <si>
    <t>-90.04204</t>
  </si>
  <si>
    <t>SL0001797</t>
  </si>
  <si>
    <t>38.61311</t>
  </si>
  <si>
    <t>-90.30249</t>
  </si>
  <si>
    <t>NO0006410</t>
  </si>
  <si>
    <t>29.90105</t>
  </si>
  <si>
    <t>-90.06972</t>
  </si>
  <si>
    <t>LO0001273</t>
  </si>
  <si>
    <t>AT0003327</t>
  </si>
  <si>
    <t>33.75359</t>
  </si>
  <si>
    <t>-84.3643</t>
  </si>
  <si>
    <t>HN0000692</t>
  </si>
  <si>
    <t>41.55467</t>
  </si>
  <si>
    <t>-73.0347</t>
  </si>
  <si>
    <t>TM0390641</t>
  </si>
  <si>
    <t>27.93845</t>
  </si>
  <si>
    <t>-82.32048</t>
  </si>
  <si>
    <t>JCDecaux CHI8057MD.AUT</t>
  </si>
  <si>
    <t>41.885002</t>
  </si>
  <si>
    <t>-87.63086</t>
  </si>
  <si>
    <t>JCDecaux CHI8057MD.PED</t>
  </si>
  <si>
    <t>JCDecaux CHI8072MD.AUT</t>
  </si>
  <si>
    <t>41.88456</t>
  </si>
  <si>
    <t>-87.63184</t>
  </si>
  <si>
    <t>JCDecaux CHI8072MD.PED</t>
  </si>
  <si>
    <t>JCDecaux CHI8244MD.AUT</t>
  </si>
  <si>
    <t>41.8844</t>
  </si>
  <si>
    <t>-87.63274</t>
  </si>
  <si>
    <t>JCDecaux CHI8244MD.PED</t>
  </si>
  <si>
    <t>JCDecaux CHI8071MD.PED</t>
  </si>
  <si>
    <t>41.88497</t>
  </si>
  <si>
    <t>-87.63261</t>
  </si>
  <si>
    <t>JCDecaux CHI8071MD.AUT</t>
  </si>
  <si>
    <t>JCDecaux CHI8245MD.PED</t>
  </si>
  <si>
    <t>-87.633286</t>
  </si>
  <si>
    <t>JCDecaux CHI8246MD.AUT</t>
  </si>
  <si>
    <t>41.884514</t>
  </si>
  <si>
    <t>-87.63592</t>
  </si>
  <si>
    <t>JCDecaux CHI8245MD.AUT</t>
  </si>
  <si>
    <t>JCDecaux CHI8246MD.PED</t>
  </si>
  <si>
    <t>JCDecaux CHI8277MD.C1S</t>
  </si>
  <si>
    <t>41.883137</t>
  </si>
  <si>
    <t>-87.635635</t>
  </si>
  <si>
    <t>JCDecaux MN01554AB.CI</t>
  </si>
  <si>
    <t>40.761173</t>
  </si>
  <si>
    <t>-73.98359</t>
  </si>
  <si>
    <t>JCDecaux MN01796AB.CI</t>
  </si>
  <si>
    <t>40.751045</t>
  </si>
  <si>
    <t>-73.97484</t>
  </si>
  <si>
    <t>JCDecaux MN01796AB.CO</t>
  </si>
  <si>
    <t>JCDecaux NS4030KI.CL</t>
  </si>
  <si>
    <t>40.75722</t>
  </si>
  <si>
    <t>-73.98616</t>
  </si>
  <si>
    <t>JCDecaux NS4202KI.CL</t>
  </si>
  <si>
    <t>40.774853</t>
  </si>
  <si>
    <t>JCDecaux NS4027KI.CL</t>
  </si>
  <si>
    <t>40.71841</t>
  </si>
  <si>
    <t>-74.00032</t>
  </si>
  <si>
    <t>JCDecaux NS4031KI.CL</t>
  </si>
  <si>
    <t>40.75676</t>
  </si>
  <si>
    <t>-73.98596</t>
  </si>
  <si>
    <t>JCDecaux NS4216KI.CL</t>
  </si>
  <si>
    <t>40.726604</t>
  </si>
  <si>
    <t>-74.00552</t>
  </si>
  <si>
    <t>JCDecaux NS4051KI.CL</t>
  </si>
  <si>
    <t>40.75226</t>
  </si>
  <si>
    <t>-73.97823</t>
  </si>
  <si>
    <t>JCDecaux NS4061KI.CL</t>
  </si>
  <si>
    <t>40.7653</t>
  </si>
  <si>
    <t>JCDecaux NS4001KI.CL</t>
  </si>
  <si>
    <t>40.777786</t>
  </si>
  <si>
    <t>-73.98234</t>
  </si>
  <si>
    <t>JCDecaux NS4187KI.CL</t>
  </si>
  <si>
    <t>40.70645</t>
  </si>
  <si>
    <t>-74.00972</t>
  </si>
  <si>
    <t>JCDecaux NS4045KI.CL</t>
  </si>
  <si>
    <t>-73.986</t>
  </si>
  <si>
    <t>JCDecaux NS4149KI.CL</t>
  </si>
  <si>
    <t>40.7689</t>
  </si>
  <si>
    <t>-73.9819</t>
  </si>
  <si>
    <t>JCDecaux NS4024KI.CL</t>
  </si>
  <si>
    <t>40.75095</t>
  </si>
  <si>
    <t>-73.97462</t>
  </si>
  <si>
    <t>JCDecaux NS4055KI.CL</t>
  </si>
  <si>
    <t>40.737873</t>
  </si>
  <si>
    <t>-73.98062</t>
  </si>
  <si>
    <t>JCDecaux NS4008KI.CL</t>
  </si>
  <si>
    <t>40.750782</t>
  </si>
  <si>
    <t>-73.97474</t>
  </si>
  <si>
    <t>JCDecaux NS4152KI.CL</t>
  </si>
  <si>
    <t>40.738796</t>
  </si>
  <si>
    <t>-73.98282</t>
  </si>
  <si>
    <t>JCDecaux NS4129KI.CL</t>
  </si>
  <si>
    <t>40.749336</t>
  </si>
  <si>
    <t>-73.97535</t>
  </si>
  <si>
    <t>JCDecaux NS4153KI.CL</t>
  </si>
  <si>
    <t>-73.98695</t>
  </si>
  <si>
    <t>JCDecaux NS4217KI.CL</t>
  </si>
  <si>
    <t>40.737278</t>
  </si>
  <si>
    <t>-73.99034</t>
  </si>
  <si>
    <t>JCDecaux NS4020KI.CL</t>
  </si>
  <si>
    <t>40.77899</t>
  </si>
  <si>
    <t>-73.95412</t>
  </si>
  <si>
    <t>JCDecaux NS4163KI.CL</t>
  </si>
  <si>
    <t>40.756428</t>
  </si>
  <si>
    <t>-73.9901</t>
  </si>
  <si>
    <t>JCDecaux NS4107KI.CL</t>
  </si>
  <si>
    <t>40.766525</t>
  </si>
  <si>
    <t>-73.982666</t>
  </si>
  <si>
    <t>JCDecaux NS4075KI.CL</t>
  </si>
  <si>
    <t>40.7833</t>
  </si>
  <si>
    <t>-73.9743</t>
  </si>
  <si>
    <t>JCDecaux NS4021KI.CL</t>
  </si>
  <si>
    <t>40.75614</t>
  </si>
  <si>
    <t>-73.98743</t>
  </si>
  <si>
    <t>JCDecaux NS4271KI.CL</t>
  </si>
  <si>
    <t>40.715107</t>
  </si>
  <si>
    <t>-74.011375</t>
  </si>
  <si>
    <t>JCDecaux NS4048KI.CL</t>
  </si>
  <si>
    <t>40.76435</t>
  </si>
  <si>
    <t>-73.977486</t>
  </si>
  <si>
    <t>JCDecaux NS4090KI.CL</t>
  </si>
  <si>
    <t>40.7489</t>
  </si>
  <si>
    <t>-73.9859</t>
  </si>
  <si>
    <t>JCDecaux NS4063KI.CL</t>
  </si>
  <si>
    <t>40.77846</t>
  </si>
  <si>
    <t>-73.98151</t>
  </si>
  <si>
    <t>JCDecaux NS4005KI.CL</t>
  </si>
  <si>
    <t>40.760204</t>
  </si>
  <si>
    <t>-73.98464</t>
  </si>
  <si>
    <t>JCDecaux NS4346KI.CL</t>
  </si>
  <si>
    <t>40.762245</t>
  </si>
  <si>
    <t>-73.97887</t>
  </si>
  <si>
    <t>JCDecaux NS4180KI.CL</t>
  </si>
  <si>
    <t>40.74775</t>
  </si>
  <si>
    <t>JCDecaux NS4032KI.CL</t>
  </si>
  <si>
    <t>40.757454</t>
  </si>
  <si>
    <t>-73.98208</t>
  </si>
  <si>
    <t>JCDecaux NS4058KI.CL</t>
  </si>
  <si>
    <t>40.77346</t>
  </si>
  <si>
    <t>-73.95484</t>
  </si>
  <si>
    <t>JCDecaux NS4003KI.CL</t>
  </si>
  <si>
    <t>40.718033</t>
  </si>
  <si>
    <t>-74.00016</t>
  </si>
  <si>
    <t>JCDecaux NS4047KI.CL</t>
  </si>
  <si>
    <t>40.76776</t>
  </si>
  <si>
    <t>-73.962234</t>
  </si>
  <si>
    <t>JCDecaux NS4016KI.CL</t>
  </si>
  <si>
    <t>40.71019</t>
  </si>
  <si>
    <t>-74.00957</t>
  </si>
  <si>
    <t>JCDecaux NS4082KI.CL</t>
  </si>
  <si>
    <t>40.703274</t>
  </si>
  <si>
    <t>-74.01313</t>
  </si>
  <si>
    <t>JCDecaux NS4028KI.CL</t>
  </si>
  <si>
    <t>40.764175</t>
  </si>
  <si>
    <t>-73.97657</t>
  </si>
  <si>
    <t>JCDecaux NS4018KI.CL</t>
  </si>
  <si>
    <t>40.745285</t>
  </si>
  <si>
    <t>-73.99822</t>
  </si>
  <si>
    <t>JCDecaux NS4038KI.CL</t>
  </si>
  <si>
    <t>40.766575</t>
  </si>
  <si>
    <t>-73.98193</t>
  </si>
  <si>
    <t>JCDecaux NS4068KI.CL</t>
  </si>
  <si>
    <t>40.76481</t>
  </si>
  <si>
    <t>JCDecaux NS4192KI.CL</t>
  </si>
  <si>
    <t>40.752335</t>
  </si>
  <si>
    <t>-73.99402</t>
  </si>
  <si>
    <t>JCDecaux NS4019KI.CL</t>
  </si>
  <si>
    <t>40.734432</t>
  </si>
  <si>
    <t>-73.9897</t>
  </si>
  <si>
    <t>JCDecaux NS4007KI.CL</t>
  </si>
  <si>
    <t>40.75086</t>
  </si>
  <si>
    <t>-73.97422</t>
  </si>
  <si>
    <t>W/S S Dale Mabry Hwy .5 Mi S/O Kennedy F/N</t>
  </si>
  <si>
    <t>27.93743</t>
  </si>
  <si>
    <t>-82.50596</t>
  </si>
  <si>
    <t>W/S S Dale Mabry Hwy .5 Mi S/O Kennedy F/S</t>
  </si>
  <si>
    <t>N/S Park Ave @ Magnolia DIGITAL F/W</t>
  </si>
  <si>
    <t>30.44192</t>
  </si>
  <si>
    <t>-84.26157</t>
  </si>
  <si>
    <t>HWY 17 @ COUNTY HWY C, S/F</t>
  </si>
  <si>
    <t>45.64569</t>
  </si>
  <si>
    <t>-89.381874</t>
  </si>
  <si>
    <t>N/S BARRETT PKWY 500' E/O HWY 41 F/E RHR</t>
  </si>
  <si>
    <t>33.999638</t>
  </si>
  <si>
    <t>-84.58611</t>
  </si>
  <si>
    <t>N/S BARRETT PKWY 500' E/O HWY 41 F/W LHR</t>
  </si>
  <si>
    <t>CB059571A</t>
  </si>
  <si>
    <t>40.06726</t>
  </si>
  <si>
    <t>-83.10455</t>
  </si>
  <si>
    <t>LV0005012</t>
  </si>
  <si>
    <t>38.25976</t>
  </si>
  <si>
    <t>-85.73236</t>
  </si>
  <si>
    <t>BKPEN1001</t>
  </si>
  <si>
    <t>37.50388</t>
  </si>
  <si>
    <t>-122.24561</t>
  </si>
  <si>
    <t>BKPEN1002</t>
  </si>
  <si>
    <t>37.50389</t>
  </si>
  <si>
    <t>-122.24563</t>
  </si>
  <si>
    <t>BKBBX1001</t>
  </si>
  <si>
    <t>37.82311</t>
  </si>
  <si>
    <t>-122.3025</t>
  </si>
  <si>
    <t>BKBBX1002</t>
  </si>
  <si>
    <t>BKBBX1003</t>
  </si>
  <si>
    <t>37.82144</t>
  </si>
  <si>
    <t>-122.29828</t>
  </si>
  <si>
    <t>OT0BX7501</t>
  </si>
  <si>
    <t>40.85898</t>
  </si>
  <si>
    <t>-73.82664</t>
  </si>
  <si>
    <t>NO0003465</t>
  </si>
  <si>
    <t>29.97034</t>
  </si>
  <si>
    <t>-90.17973</t>
  </si>
  <si>
    <t>FF0007109</t>
  </si>
  <si>
    <t>41.00554</t>
  </si>
  <si>
    <t>-74.35874</t>
  </si>
  <si>
    <t>FF0007111</t>
  </si>
  <si>
    <t>40.42161</t>
  </si>
  <si>
    <t>-74.18589</t>
  </si>
  <si>
    <t>OT0000M10</t>
  </si>
  <si>
    <t>LO0001277</t>
  </si>
  <si>
    <t>33.80893</t>
  </si>
  <si>
    <t>-117.83246</t>
  </si>
  <si>
    <t>FF0007112</t>
  </si>
  <si>
    <t>FL010074S</t>
  </si>
  <si>
    <t>26.44726</t>
  </si>
  <si>
    <t>-80.09126</t>
  </si>
  <si>
    <t>MM02-8361</t>
  </si>
  <si>
    <t>35.10203</t>
  </si>
  <si>
    <t>-89.86952</t>
  </si>
  <si>
    <t>FL010074N</t>
  </si>
  <si>
    <t>26.44725</t>
  </si>
  <si>
    <t>-80.09164</t>
  </si>
  <si>
    <t>OT0BX7500</t>
  </si>
  <si>
    <t>40.85907</t>
  </si>
  <si>
    <t>-73.82673</t>
  </si>
  <si>
    <t>CB051230A</t>
  </si>
  <si>
    <t>MM02-8360</t>
  </si>
  <si>
    <t>DT0003513</t>
  </si>
  <si>
    <t>42.26618</t>
  </si>
  <si>
    <t>-83.25777</t>
  </si>
  <si>
    <t>PX02-1447</t>
  </si>
  <si>
    <t>33.49442</t>
  </si>
  <si>
    <t>-112.0456</t>
  </si>
  <si>
    <t>CH0000056</t>
  </si>
  <si>
    <t>41.871</t>
  </si>
  <si>
    <t>-87.89257</t>
  </si>
  <si>
    <t>PH0005002</t>
  </si>
  <si>
    <t>40.15032</t>
  </si>
  <si>
    <t>-75.02276</t>
  </si>
  <si>
    <t>FL010049S</t>
  </si>
  <si>
    <t>26.03978</t>
  </si>
  <si>
    <t>-80.16397</t>
  </si>
  <si>
    <t>NO0001542</t>
  </si>
  <si>
    <t>30.4785</t>
  </si>
  <si>
    <t>-90.46854</t>
  </si>
  <si>
    <t>FL010049N</t>
  </si>
  <si>
    <t>26.03983</t>
  </si>
  <si>
    <t>CB059570A</t>
  </si>
  <si>
    <t>40.06725</t>
  </si>
  <si>
    <t>-83.10459</t>
  </si>
  <si>
    <t>FF0007110</t>
  </si>
  <si>
    <t>HWY 29 (WADE HAMPTON BLVD) 50' S/O PAYNE RD WS</t>
  </si>
  <si>
    <t>34.93627</t>
  </si>
  <si>
    <t>-82.27614</t>
  </si>
  <si>
    <t>W Baltimore Pike (Rt 1), 150' N/O Bishop Ave WS FS</t>
  </si>
  <si>
    <t>39.92524</t>
  </si>
  <si>
    <t>-75.31059</t>
  </si>
  <si>
    <t>W Baltimore Pike (Rt 1), 150' N/O Bishop Ave WS FN</t>
  </si>
  <si>
    <t>DEN DTD-1025:189397412</t>
  </si>
  <si>
    <t>39.746532</t>
  </si>
  <si>
    <t>-104.99375</t>
  </si>
  <si>
    <t>JCDecaux MN01797AB.CI</t>
  </si>
  <si>
    <t>40.750797</t>
  </si>
  <si>
    <t>-73.97478</t>
  </si>
  <si>
    <t>JCDecaux MN01797AB.CO</t>
  </si>
  <si>
    <t>WILLOW AVE @ HWY 70 ES FN</t>
  </si>
  <si>
    <t>36.16142</t>
  </si>
  <si>
    <t>-85.51205</t>
  </si>
  <si>
    <t>INTERSTATE DR @ JEFFERSON AVE NS WF</t>
  </si>
  <si>
    <t>36.13877</t>
  </si>
  <si>
    <t>-85.50207</t>
  </si>
  <si>
    <t>INTERSTATE DR 1000' EO WALNUT SS FW</t>
  </si>
  <si>
    <t>36.1378</t>
  </si>
  <si>
    <t>-85.5101</t>
  </si>
  <si>
    <t>S JEFFERSON NO JACKSON ES FS</t>
  </si>
  <si>
    <t>36.15327</t>
  </si>
  <si>
    <t>-85.50038</t>
  </si>
  <si>
    <t>Interstate Dr. (Restaurant Row) at Olive Garden SS FE</t>
  </si>
  <si>
    <t>36.13795</t>
  </si>
  <si>
    <t>-85.50775</t>
  </si>
  <si>
    <t>Jackson St @ Walnut NS FE</t>
  </si>
  <si>
    <t>36.154236</t>
  </si>
  <si>
    <t>-85.50773</t>
  </si>
  <si>
    <t>JEFFERSON AVE @ FIRESTONE W/S F/S</t>
  </si>
  <si>
    <t>36.14575</t>
  </si>
  <si>
    <t>-85.50118</t>
  </si>
  <si>
    <t>2970 COBB PARKWAY SE F/S LHR ( FIREHOUSE SUBS)</t>
  </si>
  <si>
    <t>33.88058</t>
  </si>
  <si>
    <t>-84.462746</t>
  </si>
  <si>
    <t>2970 COBB PARKWAY SE F/N RHR ( FIREHOUSE SUBS)</t>
  </si>
  <si>
    <t>1500 GARTH BROOKS BLVD, .1 MI S/O I-40, WS/NF (YUKON)</t>
  </si>
  <si>
    <t>35.484814</t>
  </si>
  <si>
    <t>-97.7607</t>
  </si>
  <si>
    <t>1500 GARTH BROOKS BLVD, .1 MI S/O I-40, WS/SF (YUKON)</t>
  </si>
  <si>
    <t>US 441 W/S 400' N/O Rolling Acres Rd.</t>
  </si>
  <si>
    <t>28.93485</t>
  </si>
  <si>
    <t>-81.93813</t>
  </si>
  <si>
    <t>University S/L 200' W/O Bryant Dr.</t>
  </si>
  <si>
    <t>-87.52867</t>
  </si>
  <si>
    <t>ORCHARD PARK CORNER RIDGE ROAD F/W</t>
  </si>
  <si>
    <t>42.829372</t>
  </si>
  <si>
    <t>-78.775925</t>
  </si>
  <si>
    <t>I-490 W/O Averill S/L</t>
  </si>
  <si>
    <t>43.14521</t>
  </si>
  <si>
    <t>-77.60049</t>
  </si>
  <si>
    <t>S/S I-70 .4 MI. E/O 470 FE</t>
  </si>
  <si>
    <t>39.039845</t>
  </si>
  <si>
    <t>-94.35245</t>
  </si>
  <si>
    <t>S/S I-70 .4 MI. E/O 470 FW</t>
  </si>
  <si>
    <t>I-210 NL .3 MI W/O ALDER</t>
  </si>
  <si>
    <t>34.137024</t>
  </si>
  <si>
    <t>-117.423775</t>
  </si>
  <si>
    <t>Biddle Rd 500' N/O Lawnsdale rd</t>
  </si>
  <si>
    <t>42.36467</t>
  </si>
  <si>
    <t>-122.87529</t>
  </si>
  <si>
    <t>3715 LAWNDALE @ PISGAH CHURCH RD</t>
  </si>
  <si>
    <t>36.118153</t>
  </si>
  <si>
    <t>-79.82932</t>
  </si>
  <si>
    <t>BKBBX1004</t>
  </si>
  <si>
    <t>OAK006021</t>
  </si>
  <si>
    <t>37.6836</t>
  </si>
  <si>
    <t>-122.1287</t>
  </si>
  <si>
    <t>OAK006022</t>
  </si>
  <si>
    <t>OAK006027</t>
  </si>
  <si>
    <t>37.694153</t>
  </si>
  <si>
    <t>-122.051506</t>
  </si>
  <si>
    <t>OAK201141</t>
  </si>
  <si>
    <t>37.786034</t>
  </si>
  <si>
    <t>-122.45731</t>
  </si>
  <si>
    <t>TAM003157</t>
  </si>
  <si>
    <t>28.192583</t>
  </si>
  <si>
    <t>-82.739525</t>
  </si>
  <si>
    <t>OAK213751</t>
  </si>
  <si>
    <t>37.80045</t>
  </si>
  <si>
    <t>-122.43965</t>
  </si>
  <si>
    <t>MIA010066</t>
  </si>
  <si>
    <t>26.055288</t>
  </si>
  <si>
    <t>-80.16174</t>
  </si>
  <si>
    <t>MIA010067</t>
  </si>
  <si>
    <t>MSP007290</t>
  </si>
  <si>
    <t>44.972984</t>
  </si>
  <si>
    <t>-93.260445</t>
  </si>
  <si>
    <t>BWI921276</t>
  </si>
  <si>
    <t>38.899723</t>
  </si>
  <si>
    <t>-77.0202</t>
  </si>
  <si>
    <t>ALB030071</t>
  </si>
  <si>
    <t>35.13085</t>
  </si>
  <si>
    <t>-106.53233</t>
  </si>
  <si>
    <t>PHX002052</t>
  </si>
  <si>
    <t>33.570778</t>
  </si>
  <si>
    <t>-112.1179</t>
  </si>
  <si>
    <t>PHX002053</t>
  </si>
  <si>
    <t>MSP092805</t>
  </si>
  <si>
    <t>45.093678</t>
  </si>
  <si>
    <t>-93.05149</t>
  </si>
  <si>
    <t>MSP092806</t>
  </si>
  <si>
    <t>45.09363</t>
  </si>
  <si>
    <t>-93.051476</t>
  </si>
  <si>
    <t>BWI920425</t>
  </si>
  <si>
    <t>38.9004</t>
  </si>
  <si>
    <t>-77.0092</t>
  </si>
  <si>
    <t>ALB097941</t>
  </si>
  <si>
    <t>OT0027401</t>
  </si>
  <si>
    <t>40.68395</t>
  </si>
  <si>
    <t>-73.97847</t>
  </si>
  <si>
    <t>OT1634007</t>
  </si>
  <si>
    <t>40.75839</t>
  </si>
  <si>
    <t>-73.98871</t>
  </si>
  <si>
    <t>OT4064001</t>
  </si>
  <si>
    <t>40.73423</t>
  </si>
  <si>
    <t>-73.98964</t>
  </si>
  <si>
    <t>OT3984004</t>
  </si>
  <si>
    <t>40.77365</t>
  </si>
  <si>
    <t>-73.95967</t>
  </si>
  <si>
    <t>OT2834006</t>
  </si>
  <si>
    <t>40.73013</t>
  </si>
  <si>
    <t>-73.95438</t>
  </si>
  <si>
    <t>OT3174002</t>
  </si>
  <si>
    <t>40.75519</t>
  </si>
  <si>
    <t>-73.98744</t>
  </si>
  <si>
    <t>OT1284003</t>
  </si>
  <si>
    <t>40.6997</t>
  </si>
  <si>
    <t>-73.91095</t>
  </si>
  <si>
    <t>OT0174006</t>
  </si>
  <si>
    <t>40.72419</t>
  </si>
  <si>
    <t>-73.9976</t>
  </si>
  <si>
    <t>OT0022406</t>
  </si>
  <si>
    <t>40.7079</t>
  </si>
  <si>
    <t>-74.01279</t>
  </si>
  <si>
    <t>OT2434002</t>
  </si>
  <si>
    <t>40.64505</t>
  </si>
  <si>
    <t>-73.97961</t>
  </si>
  <si>
    <t>OT1434001</t>
  </si>
  <si>
    <t>40.86781</t>
  </si>
  <si>
    <t>-73.92143</t>
  </si>
  <si>
    <t>LO0001285</t>
  </si>
  <si>
    <t>33.89748</t>
  </si>
  <si>
    <t>-118.36924</t>
  </si>
  <si>
    <t>OT2234002</t>
  </si>
  <si>
    <t>40.76468</t>
  </si>
  <si>
    <t>-73.96652</t>
  </si>
  <si>
    <t>OT3104003</t>
  </si>
  <si>
    <t>40.79334</t>
  </si>
  <si>
    <t>-73.97303</t>
  </si>
  <si>
    <t>OT3124008</t>
  </si>
  <si>
    <t>40.7837</t>
  </si>
  <si>
    <t>-73.97988</t>
  </si>
  <si>
    <t>OT0026402</t>
  </si>
  <si>
    <t>40.69155</t>
  </si>
  <si>
    <t>OT3164005</t>
  </si>
  <si>
    <t>40.76136</t>
  </si>
  <si>
    <t>-73.98373</t>
  </si>
  <si>
    <t>OT3394004</t>
  </si>
  <si>
    <t>40.68117</t>
  </si>
  <si>
    <t>-73.9755</t>
  </si>
  <si>
    <t>OT4034011</t>
  </si>
  <si>
    <t>40.74624</t>
  </si>
  <si>
    <t>-73.98156</t>
  </si>
  <si>
    <t>OT3274005</t>
  </si>
  <si>
    <t>40.71559</t>
  </si>
  <si>
    <t>-74.00904</t>
  </si>
  <si>
    <t>OT1734002</t>
  </si>
  <si>
    <t>40.69945</t>
  </si>
  <si>
    <t>-73.9914</t>
  </si>
  <si>
    <t>OT0021406</t>
  </si>
  <si>
    <t>40.71041</t>
  </si>
  <si>
    <t>-74.01107</t>
  </si>
  <si>
    <t>OT1234008</t>
  </si>
  <si>
    <t>40.71182</t>
  </si>
  <si>
    <t>-73.94083</t>
  </si>
  <si>
    <t>OT2254012</t>
  </si>
  <si>
    <t>40.75778</t>
  </si>
  <si>
    <t>OT3104004</t>
  </si>
  <si>
    <t>OT3084006</t>
  </si>
  <si>
    <t>40.80394</t>
  </si>
  <si>
    <t>-73.96658</t>
  </si>
  <si>
    <t>OT1664012</t>
  </si>
  <si>
    <t>40.74109</t>
  </si>
  <si>
    <t>-74.00135</t>
  </si>
  <si>
    <t>OT0144012</t>
  </si>
  <si>
    <t>40.74115</t>
  </si>
  <si>
    <t>-73.9891</t>
  </si>
  <si>
    <t>OT0020401</t>
  </si>
  <si>
    <t>40.71354</t>
  </si>
  <si>
    <t>-74.0067</t>
  </si>
  <si>
    <t>DADT-D6-A</t>
  </si>
  <si>
    <t>32.78011</t>
  </si>
  <si>
    <t>-96.79754</t>
  </si>
  <si>
    <t>OT2834005</t>
  </si>
  <si>
    <t>OT3204006</t>
  </si>
  <si>
    <t>40.74413</t>
  </si>
  <si>
    <t>-73.99538</t>
  </si>
  <si>
    <t>OT3154007</t>
  </si>
  <si>
    <t>40.76879</t>
  </si>
  <si>
    <t>-73.98212</t>
  </si>
  <si>
    <t>OT3404006</t>
  </si>
  <si>
    <t>40.67528</t>
  </si>
  <si>
    <t>-73.97083</t>
  </si>
  <si>
    <t>SA02_1900</t>
  </si>
  <si>
    <t>29.58928</t>
  </si>
  <si>
    <t>-98.47488</t>
  </si>
  <si>
    <t>OT3194001</t>
  </si>
  <si>
    <t>40.74676</t>
  </si>
  <si>
    <t>-73.99399</t>
  </si>
  <si>
    <t>DADT-D7-B</t>
  </si>
  <si>
    <t>32.78013</t>
  </si>
  <si>
    <t>-96.79691</t>
  </si>
  <si>
    <t>OT0144008</t>
  </si>
  <si>
    <t>40.74141</t>
  </si>
  <si>
    <t>-73.98904</t>
  </si>
  <si>
    <t>OT3094004</t>
  </si>
  <si>
    <t>40.79918</t>
  </si>
  <si>
    <t>-73.96802</t>
  </si>
  <si>
    <t>OT4054002</t>
  </si>
  <si>
    <t>40.73966</t>
  </si>
  <si>
    <t>-73.98708</t>
  </si>
  <si>
    <t>OT2924007</t>
  </si>
  <si>
    <t>40.68706</t>
  </si>
  <si>
    <t>-73.97471</t>
  </si>
  <si>
    <t>OT0020404</t>
  </si>
  <si>
    <t>40.71346</t>
  </si>
  <si>
    <t>-74.00675</t>
  </si>
  <si>
    <t>OT3234006</t>
  </si>
  <si>
    <t>40.73352</t>
  </si>
  <si>
    <t>-74.00299</t>
  </si>
  <si>
    <t>OT1664009</t>
  </si>
  <si>
    <t>-74.0017</t>
  </si>
  <si>
    <t>OT1714002</t>
  </si>
  <si>
    <t>40.71326</t>
  </si>
  <si>
    <t>-74.00938</t>
  </si>
  <si>
    <t>OT0020403</t>
  </si>
  <si>
    <t>OT1714003</t>
  </si>
  <si>
    <t>40.71345</t>
  </si>
  <si>
    <t>-74.00928</t>
  </si>
  <si>
    <t>OT3154003</t>
  </si>
  <si>
    <t>40.76768</t>
  </si>
  <si>
    <t>-73.98142</t>
  </si>
  <si>
    <t>OT3194002</t>
  </si>
  <si>
    <t>OT1234003</t>
  </si>
  <si>
    <t>40.71191</t>
  </si>
  <si>
    <t>-73.94047</t>
  </si>
  <si>
    <t>OT3154006</t>
  </si>
  <si>
    <t>40.76868</t>
  </si>
  <si>
    <t>-73.98211</t>
  </si>
  <si>
    <t>OT1684001</t>
  </si>
  <si>
    <t>40.72569</t>
  </si>
  <si>
    <t>-74.00459</t>
  </si>
  <si>
    <t>OT1244002</t>
  </si>
  <si>
    <t>40.70773</t>
  </si>
  <si>
    <t>-73.9401</t>
  </si>
  <si>
    <t>OT3974007</t>
  </si>
  <si>
    <t>40.77933</t>
  </si>
  <si>
    <t>-73.95549</t>
  </si>
  <si>
    <t>OT1264004</t>
  </si>
  <si>
    <t>40.70596</t>
  </si>
  <si>
    <t>-73.92204</t>
  </si>
  <si>
    <t>OT3234005</t>
  </si>
  <si>
    <t>40.73349</t>
  </si>
  <si>
    <t>-74.00305</t>
  </si>
  <si>
    <t>OT3214001</t>
  </si>
  <si>
    <t>40.74108</t>
  </si>
  <si>
    <t>-73.99813</t>
  </si>
  <si>
    <t>OT1474003</t>
  </si>
  <si>
    <t>40.84788</t>
  </si>
  <si>
    <t>-73.93931</t>
  </si>
  <si>
    <t>OT2254003</t>
  </si>
  <si>
    <t>40.75864</t>
  </si>
  <si>
    <t>-73.9811</t>
  </si>
  <si>
    <t>OT1654003</t>
  </si>
  <si>
    <t>40.74661</t>
  </si>
  <si>
    <t>-73.99779</t>
  </si>
  <si>
    <t>OT3214011</t>
  </si>
  <si>
    <t>40.74091</t>
  </si>
  <si>
    <t>-73.9977</t>
  </si>
  <si>
    <t>DADT-D5-B</t>
  </si>
  <si>
    <t>32.78084</t>
  </si>
  <si>
    <t>-96.79878</t>
  </si>
  <si>
    <t>OT1624002</t>
  </si>
  <si>
    <t>40.76226</t>
  </si>
  <si>
    <t>-73.98583</t>
  </si>
  <si>
    <t>OT1184008</t>
  </si>
  <si>
    <t>40.73305</t>
  </si>
  <si>
    <t>OT3964002</t>
  </si>
  <si>
    <t>40.78587</t>
  </si>
  <si>
    <t>-73.95125</t>
  </si>
  <si>
    <t>OT1504003</t>
  </si>
  <si>
    <t>40.83116</t>
  </si>
  <si>
    <t>-73.94146</t>
  </si>
  <si>
    <t>OT2834009</t>
  </si>
  <si>
    <t>40.73027</t>
  </si>
  <si>
    <t>-73.95439</t>
  </si>
  <si>
    <t>OT1254002</t>
  </si>
  <si>
    <t>40.70623</t>
  </si>
  <si>
    <t>-73.93196</t>
  </si>
  <si>
    <t>OT3114003</t>
  </si>
  <si>
    <t>40.78855</t>
  </si>
  <si>
    <t>-73.97658</t>
  </si>
  <si>
    <t>OT4034001</t>
  </si>
  <si>
    <t>40.74574</t>
  </si>
  <si>
    <t>-73.98246</t>
  </si>
  <si>
    <t>OT0022404</t>
  </si>
  <si>
    <t>40.70793</t>
  </si>
  <si>
    <t>-74.01295</t>
  </si>
  <si>
    <t>OT4034013</t>
  </si>
  <si>
    <t>40.74625</t>
  </si>
  <si>
    <t>-73.98163</t>
  </si>
  <si>
    <t>OT0033402</t>
  </si>
  <si>
    <t>40.64936</t>
  </si>
  <si>
    <t>-74.00933</t>
  </si>
  <si>
    <t>OT1654002</t>
  </si>
  <si>
    <t>40.7455</t>
  </si>
  <si>
    <t>-73.99865</t>
  </si>
  <si>
    <t>OT3124002</t>
  </si>
  <si>
    <t>40.78379</t>
  </si>
  <si>
    <t>-73.98031</t>
  </si>
  <si>
    <t>OT4034002</t>
  </si>
  <si>
    <t>OT3124001</t>
  </si>
  <si>
    <t>OT1654006</t>
  </si>
  <si>
    <t>40.74672</t>
  </si>
  <si>
    <t>-73.99769</t>
  </si>
  <si>
    <t>OT3114004</t>
  </si>
  <si>
    <t>OT3094005</t>
  </si>
  <si>
    <t>40.7993</t>
  </si>
  <si>
    <t>-73.9687</t>
  </si>
  <si>
    <t>OT4054007</t>
  </si>
  <si>
    <t>40.7402</t>
  </si>
  <si>
    <t>-73.98612</t>
  </si>
  <si>
    <t>OT3424006</t>
  </si>
  <si>
    <t>40.67094</t>
  </si>
  <si>
    <t>-73.95777</t>
  </si>
  <si>
    <t>OT1274005</t>
  </si>
  <si>
    <t>40.70412</t>
  </si>
  <si>
    <t>-73.91932</t>
  </si>
  <si>
    <t>OT1704007</t>
  </si>
  <si>
    <t>40.71423</t>
  </si>
  <si>
    <t>-74.00841</t>
  </si>
  <si>
    <t>OT1484001</t>
  </si>
  <si>
    <t>40.84189</t>
  </si>
  <si>
    <t>-73.93946</t>
  </si>
  <si>
    <t>OT0032401</t>
  </si>
  <si>
    <t>40.65465</t>
  </si>
  <si>
    <t>-74.00435</t>
  </si>
  <si>
    <t>OT3094001</t>
  </si>
  <si>
    <t>40.79959</t>
  </si>
  <si>
    <t>-73.96803</t>
  </si>
  <si>
    <t>OT3114005</t>
  </si>
  <si>
    <t>40.7882</t>
  </si>
  <si>
    <t>-73.97636</t>
  </si>
  <si>
    <t>OT1664004</t>
  </si>
  <si>
    <t>40.73997</t>
  </si>
  <si>
    <t>-74.00262</t>
  </si>
  <si>
    <t>OT3154012</t>
  </si>
  <si>
    <t>40.76769</t>
  </si>
  <si>
    <t>-73.98123</t>
  </si>
  <si>
    <t>OT4064002</t>
  </si>
  <si>
    <t>OT1024002</t>
  </si>
  <si>
    <t>40.71851</t>
  </si>
  <si>
    <t>-73.98741</t>
  </si>
  <si>
    <t>OT1704002</t>
  </si>
  <si>
    <t>40.7138</t>
  </si>
  <si>
    <t>-74.00898</t>
  </si>
  <si>
    <t>OT3964006</t>
  </si>
  <si>
    <t>-73.9507</t>
  </si>
  <si>
    <t>OT3084002</t>
  </si>
  <si>
    <t>40.80437</t>
  </si>
  <si>
    <t>-73.9668</t>
  </si>
  <si>
    <t>OT3954002</t>
  </si>
  <si>
    <t>40.79026</t>
  </si>
  <si>
    <t>-73.94786</t>
  </si>
  <si>
    <t>OT3044006</t>
  </si>
  <si>
    <t>40.82622</t>
  </si>
  <si>
    <t>-73.95037</t>
  </si>
  <si>
    <t>OT0144015</t>
  </si>
  <si>
    <t>40.74063</t>
  </si>
  <si>
    <t>OT0026401</t>
  </si>
  <si>
    <t>OT1634012</t>
  </si>
  <si>
    <t>40.75607</t>
  </si>
  <si>
    <t>-73.99086</t>
  </si>
  <si>
    <t>OT1174004</t>
  </si>
  <si>
    <t>40.73484</t>
  </si>
  <si>
    <t>-73.9911</t>
  </si>
  <si>
    <t>OT1024003</t>
  </si>
  <si>
    <t>40.71843</t>
  </si>
  <si>
    <t>-73.9872</t>
  </si>
  <si>
    <t>OT1504004</t>
  </si>
  <si>
    <t>OT0154001</t>
  </si>
  <si>
    <t>40.73646</t>
  </si>
  <si>
    <t>-73.99046</t>
  </si>
  <si>
    <t>OT0022402</t>
  </si>
  <si>
    <t>40.70768</t>
  </si>
  <si>
    <t>-74.01316</t>
  </si>
  <si>
    <t>OT0022405</t>
  </si>
  <si>
    <t>OT2254011</t>
  </si>
  <si>
    <t>OT3094006</t>
  </si>
  <si>
    <t>OT0144013</t>
  </si>
  <si>
    <t>40.74112</t>
  </si>
  <si>
    <t>-73.98907</t>
  </si>
  <si>
    <t>OT3034007</t>
  </si>
  <si>
    <t>40.83385</t>
  </si>
  <si>
    <t>-73.94474</t>
  </si>
  <si>
    <t>OT3224004</t>
  </si>
  <si>
    <t>40.73854</t>
  </si>
  <si>
    <t>-73.99945</t>
  </si>
  <si>
    <t>OT2414001</t>
  </si>
  <si>
    <t>40.65947</t>
  </si>
  <si>
    <t>-73.97998</t>
  </si>
  <si>
    <t>OT1174008</t>
  </si>
  <si>
    <t>40.73448</t>
  </si>
  <si>
    <t>-73.99018</t>
  </si>
  <si>
    <t>OT0020406</t>
  </si>
  <si>
    <t>40.71331</t>
  </si>
  <si>
    <t>-74.00695</t>
  </si>
  <si>
    <t>OT1654004</t>
  </si>
  <si>
    <t>DADT-D7-A</t>
  </si>
  <si>
    <t>32.78012</t>
  </si>
  <si>
    <t>-96.79693</t>
  </si>
  <si>
    <t>OT1634006</t>
  </si>
  <si>
    <t>40.75868</t>
  </si>
  <si>
    <t>-73.98899</t>
  </si>
  <si>
    <t>OT2254006</t>
  </si>
  <si>
    <t>40.75853</t>
  </si>
  <si>
    <t>OT2324002</t>
  </si>
  <si>
    <t>40.7236</t>
  </si>
  <si>
    <t>-73.99134</t>
  </si>
  <si>
    <t>OT3394002</t>
  </si>
  <si>
    <t>40.68079</t>
  </si>
  <si>
    <t>-73.97528</t>
  </si>
  <si>
    <t>OT3224003</t>
  </si>
  <si>
    <t>OT3124004</t>
  </si>
  <si>
    <t>40.78405</t>
  </si>
  <si>
    <t>-73.98008</t>
  </si>
  <si>
    <t>OT0032402</t>
  </si>
  <si>
    <t>DADT-D8-A</t>
  </si>
  <si>
    <t>32.78209</t>
  </si>
  <si>
    <t>-96.79647</t>
  </si>
  <si>
    <t>OT4034012</t>
  </si>
  <si>
    <t>OT4644008</t>
  </si>
  <si>
    <t>40.74261</t>
  </si>
  <si>
    <t>-73.95223</t>
  </si>
  <si>
    <t>LO0001284</t>
  </si>
  <si>
    <t>34.06933</t>
  </si>
  <si>
    <t>-118.02618</t>
  </si>
  <si>
    <t>OT2274014</t>
  </si>
  <si>
    <t>40.7496</t>
  </si>
  <si>
    <t>-73.98768</t>
  </si>
  <si>
    <t>OT3214003</t>
  </si>
  <si>
    <t>40.74121</t>
  </si>
  <si>
    <t>-73.99805</t>
  </si>
  <si>
    <t>OT3964005</t>
  </si>
  <si>
    <t>OT1794009</t>
  </si>
  <si>
    <t>40.68077</t>
  </si>
  <si>
    <t>-73.95331</t>
  </si>
  <si>
    <t>OT2304005</t>
  </si>
  <si>
    <t>40.72506</t>
  </si>
  <si>
    <t>-73.99579</t>
  </si>
  <si>
    <t>OT0021405</t>
  </si>
  <si>
    <t>OT0020402</t>
  </si>
  <si>
    <t>SM0009958</t>
  </si>
  <si>
    <t>37.85897</t>
  </si>
  <si>
    <t>-121.28174</t>
  </si>
  <si>
    <t>OT4634002</t>
  </si>
  <si>
    <t>40.74244</t>
  </si>
  <si>
    <t>-73.94814</t>
  </si>
  <si>
    <t>OT2324006</t>
  </si>
  <si>
    <t>40.72281</t>
  </si>
  <si>
    <t>-73.98892</t>
  </si>
  <si>
    <t>OT2334008</t>
  </si>
  <si>
    <t>40.71836</t>
  </si>
  <si>
    <t>-73.98843</t>
  </si>
  <si>
    <t>OT1234001</t>
  </si>
  <si>
    <t>40.71214</t>
  </si>
  <si>
    <t>-73.94069</t>
  </si>
  <si>
    <t>OT0144014</t>
  </si>
  <si>
    <t>OT3334003</t>
  </si>
  <si>
    <t>40.70651</t>
  </si>
  <si>
    <t>-74.00953</t>
  </si>
  <si>
    <t>OT0022408</t>
  </si>
  <si>
    <t>40.70784</t>
  </si>
  <si>
    <t>-74.01282</t>
  </si>
  <si>
    <t>OT1264003</t>
  </si>
  <si>
    <t>OT3274007</t>
  </si>
  <si>
    <t>40.71538</t>
  </si>
  <si>
    <t>-74.00924</t>
  </si>
  <si>
    <t>OT1734001</t>
  </si>
  <si>
    <t>OT2334001</t>
  </si>
  <si>
    <t>40.71879</t>
  </si>
  <si>
    <t>-73.98798</t>
  </si>
  <si>
    <t>OT1714005</t>
  </si>
  <si>
    <t>40.71377</t>
  </si>
  <si>
    <t>-74.009</t>
  </si>
  <si>
    <t>OT2334006</t>
  </si>
  <si>
    <t>40.71814</t>
  </si>
  <si>
    <t>-73.98829</t>
  </si>
  <si>
    <t>OT0144002</t>
  </si>
  <si>
    <t>40.74078</t>
  </si>
  <si>
    <t>-73.98961</t>
  </si>
  <si>
    <t>OT0033401</t>
  </si>
  <si>
    <t>OT1534002</t>
  </si>
  <si>
    <t>40.8107</t>
  </si>
  <si>
    <t>-73.95285</t>
  </si>
  <si>
    <t>OT3044002</t>
  </si>
  <si>
    <t>40.82666</t>
  </si>
  <si>
    <t>-73.95054</t>
  </si>
  <si>
    <t>OT2304004</t>
  </si>
  <si>
    <t>40.72502</t>
  </si>
  <si>
    <t>-73.99563</t>
  </si>
  <si>
    <t>OT3424007</t>
  </si>
  <si>
    <t>40.67075</t>
  </si>
  <si>
    <t>-73.95773</t>
  </si>
  <si>
    <t>OT4054008</t>
  </si>
  <si>
    <t>OT3534002</t>
  </si>
  <si>
    <t>40.66818</t>
  </si>
  <si>
    <t>-73.95081</t>
  </si>
  <si>
    <t>OT1264002</t>
  </si>
  <si>
    <t>40.70622</t>
  </si>
  <si>
    <t>-73.92193</t>
  </si>
  <si>
    <t>OT3094003</t>
  </si>
  <si>
    <t>LO0001283</t>
  </si>
  <si>
    <t>OT1574001</t>
  </si>
  <si>
    <t>40.79232</t>
  </si>
  <si>
    <t>-73.96439</t>
  </si>
  <si>
    <t>OT3194012</t>
  </si>
  <si>
    <t>40.74659</t>
  </si>
  <si>
    <t>-73.99353</t>
  </si>
  <si>
    <t>SA02_1901</t>
  </si>
  <si>
    <t>OT3234004</t>
  </si>
  <si>
    <t>40.7335</t>
  </si>
  <si>
    <t>-74.003</t>
  </si>
  <si>
    <t>OT0022407</t>
  </si>
  <si>
    <t>OT1474002</t>
  </si>
  <si>
    <t>40.84783</t>
  </si>
  <si>
    <t>-73.9397</t>
  </si>
  <si>
    <t>OT2274002</t>
  </si>
  <si>
    <t>40.74982</t>
  </si>
  <si>
    <t>-73.98817</t>
  </si>
  <si>
    <t>OT1504002</t>
  </si>
  <si>
    <t>40.83082</t>
  </si>
  <si>
    <t>-73.94157</t>
  </si>
  <si>
    <t>OT1624001</t>
  </si>
  <si>
    <t>OT3114008</t>
  </si>
  <si>
    <t>40.78829</t>
  </si>
  <si>
    <t>-73.97627</t>
  </si>
  <si>
    <t>OT1484004</t>
  </si>
  <si>
    <t>40.84078</t>
  </si>
  <si>
    <t>-73.93929</t>
  </si>
  <si>
    <t>OT1634008</t>
  </si>
  <si>
    <t>OT3984001</t>
  </si>
  <si>
    <t>40.77359</t>
  </si>
  <si>
    <t>-73.96007</t>
  </si>
  <si>
    <t>OT1264001</t>
  </si>
  <si>
    <t>40.7062</t>
  </si>
  <si>
    <t>-73.92194</t>
  </si>
  <si>
    <t>OT1474001</t>
  </si>
  <si>
    <t>OT2334002</t>
  </si>
  <si>
    <t>OT1534001</t>
  </si>
  <si>
    <t>OT4034006</t>
  </si>
  <si>
    <t>40.74644</t>
  </si>
  <si>
    <t>-73.9821</t>
  </si>
  <si>
    <t>OT3194004</t>
  </si>
  <si>
    <t>-73.99362</t>
  </si>
  <si>
    <t>OT3424002</t>
  </si>
  <si>
    <t>40.67045</t>
  </si>
  <si>
    <t>-73.9578</t>
  </si>
  <si>
    <t>OT3274008</t>
  </si>
  <si>
    <t>OT2334005</t>
  </si>
  <si>
    <t>OT3214002</t>
  </si>
  <si>
    <t>OT2924002</t>
  </si>
  <si>
    <t>40.6871</t>
  </si>
  <si>
    <t>-73.97629</t>
  </si>
  <si>
    <t>DADT-D5-A</t>
  </si>
  <si>
    <t>-96.79877</t>
  </si>
  <si>
    <t>OT1624003</t>
  </si>
  <si>
    <t>40.7629</t>
  </si>
  <si>
    <t>-73.98555</t>
  </si>
  <si>
    <t>OT1794012</t>
  </si>
  <si>
    <t>40.68045</t>
  </si>
  <si>
    <t>-73.95325</t>
  </si>
  <si>
    <t>OT1184004</t>
  </si>
  <si>
    <t>40.73328</t>
  </si>
  <si>
    <t>-73.98692</t>
  </si>
  <si>
    <t>OT0021402</t>
  </si>
  <si>
    <t>40.71107</t>
  </si>
  <si>
    <t>-74.01069</t>
  </si>
  <si>
    <t>OT3534001</t>
  </si>
  <si>
    <t>OT3424008</t>
  </si>
  <si>
    <t>OT2924001</t>
  </si>
  <si>
    <t>OT2844001</t>
  </si>
  <si>
    <t>40.72558</t>
  </si>
  <si>
    <t>-73.95163</t>
  </si>
  <si>
    <t>OT3234002</t>
  </si>
  <si>
    <t>40.73341</t>
  </si>
  <si>
    <t>-74.00277</t>
  </si>
  <si>
    <t>OT1284001</t>
  </si>
  <si>
    <t>40.69977</t>
  </si>
  <si>
    <t>-73.91134</t>
  </si>
  <si>
    <t>OT1704004</t>
  </si>
  <si>
    <t>40.71431</t>
  </si>
  <si>
    <t>-74.00854</t>
  </si>
  <si>
    <t>OT1714004</t>
  </si>
  <si>
    <t>40.7134</t>
  </si>
  <si>
    <t>-74.00927</t>
  </si>
  <si>
    <t>OT3084005</t>
  </si>
  <si>
    <t>OT4054005</t>
  </si>
  <si>
    <t>40.74</t>
  </si>
  <si>
    <t>-73.98636</t>
  </si>
  <si>
    <t>OT1504001</t>
  </si>
  <si>
    <t>OT3114007</t>
  </si>
  <si>
    <t>OT1664003</t>
  </si>
  <si>
    <t>OT2844002</t>
  </si>
  <si>
    <t>DADT-D8-B</t>
  </si>
  <si>
    <t>32.78208</t>
  </si>
  <si>
    <t>-96.79659</t>
  </si>
  <si>
    <t>OT3214010</t>
  </si>
  <si>
    <t>40.74102</t>
  </si>
  <si>
    <t>-73.99758</t>
  </si>
  <si>
    <t>OT1704001</t>
  </si>
  <si>
    <t>40.71378</t>
  </si>
  <si>
    <t>-74.00897</t>
  </si>
  <si>
    <t>OT1274006</t>
  </si>
  <si>
    <t>OT2314002</t>
  </si>
  <si>
    <t>40.71817</t>
  </si>
  <si>
    <t>-73.99365</t>
  </si>
  <si>
    <t>OT1664007</t>
  </si>
  <si>
    <t>40.74123</t>
  </si>
  <si>
    <t>-74.00172</t>
  </si>
  <si>
    <t>OT4034018</t>
  </si>
  <si>
    <t>40.74563</t>
  </si>
  <si>
    <t>-73.98222</t>
  </si>
  <si>
    <t>OT1024004</t>
  </si>
  <si>
    <t>OT2254002</t>
  </si>
  <si>
    <t>40.758</t>
  </si>
  <si>
    <t>-73.98204</t>
  </si>
  <si>
    <t>OT3174001</t>
  </si>
  <si>
    <t>OT1664014</t>
  </si>
  <si>
    <t>40.74095</t>
  </si>
  <si>
    <t>-74.0014</t>
  </si>
  <si>
    <t>OT2304006</t>
  </si>
  <si>
    <t>40.72531</t>
  </si>
  <si>
    <t>-73.99561</t>
  </si>
  <si>
    <t>DADT-D6-B</t>
  </si>
  <si>
    <t>32.78007</t>
  </si>
  <si>
    <t>-96.79755</t>
  </si>
  <si>
    <t>LO0001278</t>
  </si>
  <si>
    <t>OT2434004</t>
  </si>
  <si>
    <t>40.64307</t>
  </si>
  <si>
    <t>-73.97965</t>
  </si>
  <si>
    <t>OT0033404</t>
  </si>
  <si>
    <t>40.64953</t>
  </si>
  <si>
    <t>-74.00963</t>
  </si>
  <si>
    <t>OT4034003</t>
  </si>
  <si>
    <t>40.74585</t>
  </si>
  <si>
    <t>SM0009959</t>
  </si>
  <si>
    <t>OT1704009</t>
  </si>
  <si>
    <t>40.71488</t>
  </si>
  <si>
    <t>-74.00809</t>
  </si>
  <si>
    <t>OT3234001</t>
  </si>
  <si>
    <t>OT4054003</t>
  </si>
  <si>
    <t>40.74014</t>
  </si>
  <si>
    <t>-73.98653</t>
  </si>
  <si>
    <t>OT2434001</t>
  </si>
  <si>
    <t>OT3974004</t>
  </si>
  <si>
    <t>40.7795</t>
  </si>
  <si>
    <t>-73.95585</t>
  </si>
  <si>
    <t>OT0174004</t>
  </si>
  <si>
    <t>40.72437</t>
  </si>
  <si>
    <t>-73.99794</t>
  </si>
  <si>
    <t>TM0390344</t>
  </si>
  <si>
    <t>27.95239</t>
  </si>
  <si>
    <t>-82.512</t>
  </si>
  <si>
    <t>OT1284004</t>
  </si>
  <si>
    <t>OT1234004</t>
  </si>
  <si>
    <t>-73.94045</t>
  </si>
  <si>
    <t>OT3974006</t>
  </si>
  <si>
    <t>-73.95553</t>
  </si>
  <si>
    <t>OT2434007</t>
  </si>
  <si>
    <t>40.64498</t>
  </si>
  <si>
    <t>-73.98001</t>
  </si>
  <si>
    <t>OT4034004</t>
  </si>
  <si>
    <t>OT3334004</t>
  </si>
  <si>
    <t>OT3964003</t>
  </si>
  <si>
    <t>40.78605</t>
  </si>
  <si>
    <t>-73.95104</t>
  </si>
  <si>
    <t>OT1254001</t>
  </si>
  <si>
    <t>OT3034008</t>
  </si>
  <si>
    <t>OT1664008</t>
  </si>
  <si>
    <t>OT1174007</t>
  </si>
  <si>
    <t>OT3164006</t>
  </si>
  <si>
    <t>OT1714010</t>
  </si>
  <si>
    <t>40.71179</t>
  </si>
  <si>
    <t>-74.01019</t>
  </si>
  <si>
    <t>OT1024001</t>
  </si>
  <si>
    <t>OT3274006</t>
  </si>
  <si>
    <t>OT3154002</t>
  </si>
  <si>
    <t>40.76931</t>
  </si>
  <si>
    <t>OT3214006</t>
  </si>
  <si>
    <t>40.74178</t>
  </si>
  <si>
    <t>OT1704012</t>
  </si>
  <si>
    <t>40.71507</t>
  </si>
  <si>
    <t>-74.00796</t>
  </si>
  <si>
    <t>OT0033403</t>
  </si>
  <si>
    <t>OT1544008</t>
  </si>
  <si>
    <t>40.80465</t>
  </si>
  <si>
    <t>-73.9556</t>
  </si>
  <si>
    <t>OT3964001</t>
  </si>
  <si>
    <t>OT3154008</t>
  </si>
  <si>
    <t>OT3114001</t>
  </si>
  <si>
    <t>40.78837</t>
  </si>
  <si>
    <t>-73.97686</t>
  </si>
  <si>
    <t>OT1484002</t>
  </si>
  <si>
    <t>OT4034016</t>
  </si>
  <si>
    <t>40.74568</t>
  </si>
  <si>
    <t>OT3404008</t>
  </si>
  <si>
    <t>40.67519</t>
  </si>
  <si>
    <t>-73.97085</t>
  </si>
  <si>
    <t>OT4054010</t>
  </si>
  <si>
    <t>40.73999</t>
  </si>
  <si>
    <t>-73.98622</t>
  </si>
  <si>
    <t>OT1514003</t>
  </si>
  <si>
    <t>40.82556</t>
  </si>
  <si>
    <t>-73.94345</t>
  </si>
  <si>
    <t>OT3154011</t>
  </si>
  <si>
    <t>OT4034014</t>
  </si>
  <si>
    <t>OT2334004</t>
  </si>
  <si>
    <t>40.71881</t>
  </si>
  <si>
    <t>-73.98821</t>
  </si>
  <si>
    <t>OT2234001</t>
  </si>
  <si>
    <t>OT1704008</t>
  </si>
  <si>
    <t>40.71421</t>
  </si>
  <si>
    <t>-74.0084</t>
  </si>
  <si>
    <t>OT0021403</t>
  </si>
  <si>
    <t>40.71093</t>
  </si>
  <si>
    <t>-74.0108</t>
  </si>
  <si>
    <t>OT3114006</t>
  </si>
  <si>
    <t>OT4034005</t>
  </si>
  <si>
    <t>OT1474004</t>
  </si>
  <si>
    <t>OT3974002</t>
  </si>
  <si>
    <t>40.77947</t>
  </si>
  <si>
    <t>-73.95582</t>
  </si>
  <si>
    <t>OT3394007</t>
  </si>
  <si>
    <t>40.68071</t>
  </si>
  <si>
    <t>-73.97473</t>
  </si>
  <si>
    <t>OT3424004</t>
  </si>
  <si>
    <t>40.6703</t>
  </si>
  <si>
    <t>-73.958</t>
  </si>
  <si>
    <t>OT2334007</t>
  </si>
  <si>
    <t>OT4634001</t>
  </si>
  <si>
    <t>OT0021401</t>
  </si>
  <si>
    <t>OT2274013</t>
  </si>
  <si>
    <t>OT3954001</t>
  </si>
  <si>
    <t>OT4054004</t>
  </si>
  <si>
    <t>OT1664010</t>
  </si>
  <si>
    <t>OT1664013</t>
  </si>
  <si>
    <t>OT3974008</t>
  </si>
  <si>
    <t>OT3964004</t>
  </si>
  <si>
    <t>OT1714008</t>
  </si>
  <si>
    <t>40.71172</t>
  </si>
  <si>
    <t>-74.01023</t>
  </si>
  <si>
    <t>130 COLLINS RD NE F/W</t>
  </si>
  <si>
    <t>42.02808</t>
  </si>
  <si>
    <t>-91.62517</t>
  </si>
  <si>
    <t>I-210 NL .5 MI W/O ALDER</t>
  </si>
  <si>
    <t>34.136967</t>
  </si>
  <si>
    <t>-117.427246</t>
  </si>
  <si>
    <t>I-376 S/L .3 mi. W/O Exit #78 (Forest Hills/Wilkinsburg) EF</t>
  </si>
  <si>
    <t>40.42972</t>
  </si>
  <si>
    <t>-79.8748</t>
  </si>
  <si>
    <t>HWY 67 SL .3 MI W/O HWY 31 FW</t>
  </si>
  <si>
    <t>34.561398</t>
  </si>
  <si>
    <t>-86.977425</t>
  </si>
  <si>
    <t>I-15 WL .7 N/O Spaghetti Bowl SF</t>
  </si>
  <si>
    <t>36.181507</t>
  </si>
  <si>
    <t>-115.145615</t>
  </si>
  <si>
    <t>BO00MA60N</t>
  </si>
  <si>
    <t>42.54817</t>
  </si>
  <si>
    <t>-70.98157</t>
  </si>
  <si>
    <t>DADT-D10A</t>
  </si>
  <si>
    <t>32.78293</t>
  </si>
  <si>
    <t>-96.79117</t>
  </si>
  <si>
    <t>BO000131S</t>
  </si>
  <si>
    <t>42.61448</t>
  </si>
  <si>
    <t>-71.32845</t>
  </si>
  <si>
    <t>DADT-D10B</t>
  </si>
  <si>
    <t>32.78294</t>
  </si>
  <si>
    <t>BO000130N</t>
  </si>
  <si>
    <t>LV0005010</t>
  </si>
  <si>
    <t>38.2597</t>
  </si>
  <si>
    <t>-85.73316</t>
  </si>
  <si>
    <t>FF0007124</t>
  </si>
  <si>
    <t>40.42957</t>
  </si>
  <si>
    <t>-74.51823</t>
  </si>
  <si>
    <t>FF0007123</t>
  </si>
  <si>
    <t>DT0095548</t>
  </si>
  <si>
    <t>42.27702</t>
  </si>
  <si>
    <t>-83.21846</t>
  </si>
  <si>
    <t>DT0005061</t>
  </si>
  <si>
    <t>42.53744</t>
  </si>
  <si>
    <t>-83.18392</t>
  </si>
  <si>
    <t>DT0002761</t>
  </si>
  <si>
    <t>42.33891</t>
  </si>
  <si>
    <t>-83.06558</t>
  </si>
  <si>
    <t>DADT-D4-B</t>
  </si>
  <si>
    <t>32.78122</t>
  </si>
  <si>
    <t>-96.79966</t>
  </si>
  <si>
    <t>DADT-D4-A</t>
  </si>
  <si>
    <t>OL0005118</t>
  </si>
  <si>
    <t>28.33462</t>
  </si>
  <si>
    <t>-81.47897</t>
  </si>
  <si>
    <t>NS02-8773</t>
  </si>
  <si>
    <t>36.31734</t>
  </si>
  <si>
    <t>-86.70261</t>
  </si>
  <si>
    <t>DT0002762</t>
  </si>
  <si>
    <t>42.33885</t>
  </si>
  <si>
    <t>-83.06559</t>
  </si>
  <si>
    <t>OL0005119</t>
  </si>
  <si>
    <t>SA02_1917</t>
  </si>
  <si>
    <t>29.56394</t>
  </si>
  <si>
    <t>-98.3308</t>
  </si>
  <si>
    <t>SA02_1916</t>
  </si>
  <si>
    <t>PH0005007</t>
  </si>
  <si>
    <t>40.10899</t>
  </si>
  <si>
    <t>-75.29574</t>
  </si>
  <si>
    <t>FL010054S</t>
  </si>
  <si>
    <t>26.03501</t>
  </si>
  <si>
    <t>-80.16467</t>
  </si>
  <si>
    <t>PH0005008</t>
  </si>
  <si>
    <t>TM0390730</t>
  </si>
  <si>
    <t>27.86662</t>
  </si>
  <si>
    <t>-82.70363</t>
  </si>
  <si>
    <t>FL010054N</t>
  </si>
  <si>
    <t>272 DAWSONVILLE HWY NS @ SR 53 F/E - 2</t>
  </si>
  <si>
    <t>34.297176</t>
  </si>
  <si>
    <t>-83.84531</t>
  </si>
  <si>
    <t>MONTANA OVERPASS N/L</t>
  </si>
  <si>
    <t>45.76777</t>
  </si>
  <si>
    <t>-108.53285</t>
  </si>
  <si>
    <t>OVERLAND ROAD E/O COLE ROAD NL WF</t>
  </si>
  <si>
    <t>43.590233</t>
  </si>
  <si>
    <t>-116.267395</t>
  </si>
  <si>
    <t>130 COLLINS RD NE F/E</t>
  </si>
  <si>
    <t>HWY 73 0.8 mi N/O Hwy 16 NS</t>
  </si>
  <si>
    <t>Decatur Pk @ Dennis St. SS-FW</t>
  </si>
  <si>
    <t>35.45233</t>
  </si>
  <si>
    <t>-84.62693</t>
  </si>
  <si>
    <t>FRANKLIN (US421) E/S .2 MI S/O US 20 F/N</t>
  </si>
  <si>
    <t>41.67781</t>
  </si>
  <si>
    <t>-86.89378</t>
  </si>
  <si>
    <t>FRANKLIN (US421) E/S .2 MI S/O US 20 F/S</t>
  </si>
  <si>
    <t>Olive Hwy (Hwy 162) NL 800' e/o Lower Wyandotte Rd FE</t>
  </si>
  <si>
    <t>39.5016</t>
  </si>
  <si>
    <t>-121.536385</t>
  </si>
  <si>
    <t>5317 Forest Dr</t>
  </si>
  <si>
    <t>HWY-377 .45 E/O OLD CLEBURNE RD E/S</t>
  </si>
  <si>
    <t>32.43524</t>
  </si>
  <si>
    <t>-97.77106</t>
  </si>
  <si>
    <t>ELMORE N/O KIMBERLY (US 6), DAVENPORT IA</t>
  </si>
  <si>
    <t>41.562653</t>
  </si>
  <si>
    <t>-90.52629</t>
  </si>
  <si>
    <t>N/S LLOYD W/O BURKHARDT F/W</t>
  </si>
  <si>
    <t>37.97701</t>
  </si>
  <si>
    <t>-87.47508</t>
  </si>
  <si>
    <t>S/S 54E W/O ALVEY PARK F/SE</t>
  </si>
  <si>
    <t>37.755375</t>
  </si>
  <si>
    <t>-87.06537</t>
  </si>
  <si>
    <t>STATE ST 2.5 MI W/O C/L S/S F/E</t>
  </si>
  <si>
    <t>S. RAPIDS RD S/O CUSTER</t>
  </si>
  <si>
    <t>44.08264</t>
  </si>
  <si>
    <t>-87.70847</t>
  </si>
  <si>
    <t>I-385 .53 mi N/O HARRISON BRIDGE RD ES</t>
  </si>
  <si>
    <t>34.71106</t>
  </si>
  <si>
    <t>-82.24597</t>
  </si>
  <si>
    <t>WS Pablo Kisel Blvd @ Morrison RD, BRO</t>
  </si>
  <si>
    <t>25.96581</t>
  </si>
  <si>
    <t>-97.5052</t>
  </si>
  <si>
    <t>US 30 W/O N GEORGE STREET @ SUSQ TRAIL</t>
  </si>
  <si>
    <t>39.98478</t>
  </si>
  <si>
    <t>-76.73762</t>
  </si>
  <si>
    <t>HWY 31 EL @ STRATFORD RD FS</t>
  </si>
  <si>
    <t>34.57368</t>
  </si>
  <si>
    <t>-86.97325</t>
  </si>
  <si>
    <t>FLORENCE BLVD SL 500' W/O HUNTSVILLE RD FE</t>
  </si>
  <si>
    <t>34.83449</t>
  </si>
  <si>
    <t>-87.61105</t>
  </si>
  <si>
    <t>HWY 67 NL .1 MI W/O SANDLIN RD FE</t>
  </si>
  <si>
    <t>34.56026</t>
  </si>
  <si>
    <t>-86.99194</t>
  </si>
  <si>
    <t>2617 S Caraway Rd W/S 200' S/O Race St</t>
  </si>
  <si>
    <t>35.81337</t>
  </si>
  <si>
    <t>-90.67841</t>
  </si>
  <si>
    <t>Crater Lake Hwy N/L 1200' E/O Bullock Rd</t>
  </si>
  <si>
    <t>42.3565</t>
  </si>
  <si>
    <t>-122.8671</t>
  </si>
  <si>
    <t>E/S I-65 1ST N/O HWY 90</t>
  </si>
  <si>
    <t>30.65874</t>
  </si>
  <si>
    <t>-88.124855</t>
  </si>
  <si>
    <t>S/S Airport Blvd @ 12th Ave F/E</t>
  </si>
  <si>
    <t>30.47479</t>
  </si>
  <si>
    <t>-87.19946</t>
  </si>
  <si>
    <t>E/S Davis Hwy S/O Creighton Rd F/N</t>
  </si>
  <si>
    <t>30.49459</t>
  </si>
  <si>
    <t>-87.22156</t>
  </si>
  <si>
    <t>N/S Westbank Expy .3 mile W/O Manhattan Blvd F/E</t>
  </si>
  <si>
    <t>29.901245</t>
  </si>
  <si>
    <t>-90.071396</t>
  </si>
  <si>
    <t>RT 4 E 1.9mi E/O GARDEN ST PKWY</t>
  </si>
  <si>
    <t>40.913513</t>
  </si>
  <si>
    <t>-74.04603</t>
  </si>
  <si>
    <t>RT 4 W 1.9mi E/O GARDEN ST PKWY</t>
  </si>
  <si>
    <t>RT 21 S/O EXIT 7 @ MAIN ST</t>
  </si>
  <si>
    <t>40.788677</t>
  </si>
  <si>
    <t>-74.14719</t>
  </si>
  <si>
    <t>RT 35S .2mi N/O RT 36 (Eatontown)</t>
  </si>
  <si>
    <t>40.2936</t>
  </si>
  <si>
    <t>-74.05287</t>
  </si>
  <si>
    <t>RT 35N .2mi N/O RT 36 (Eatontown)</t>
  </si>
  <si>
    <t>I-287 S/O TALMADGE AVE (BRIDGEWATER) F/S</t>
  </si>
  <si>
    <t>40.559937</t>
  </si>
  <si>
    <t>-74.54862</t>
  </si>
  <si>
    <t>I-287 S/O TALMADGE AVE (BRIDGEWATER) F/N</t>
  </si>
  <si>
    <t>Rt. 22-W between the 25th St. exit and 13th St. exit</t>
  </si>
  <si>
    <t>40.694046</t>
  </si>
  <si>
    <t>-75.23794</t>
  </si>
  <si>
    <t>Rt 33N, West Side, 3/4 mile North of Rt 248</t>
  </si>
  <si>
    <t>40.726185</t>
  </si>
  <si>
    <t>-75.27821</t>
  </si>
  <si>
    <t>Rt 33S, West Side, 3/4 mile North of Rt 248</t>
  </si>
  <si>
    <t>Rt 119-346 Mileground Rd</t>
  </si>
  <si>
    <t>39.64607</t>
  </si>
  <si>
    <t>-79.9249</t>
  </si>
  <si>
    <t>Rt 19 @ west end of Star City Bridge</t>
  </si>
  <si>
    <t>39.65804</t>
  </si>
  <si>
    <t>-79.99432</t>
  </si>
  <si>
    <t>SR 705 100 yards E/O Stewartstown Rd.</t>
  </si>
  <si>
    <t>39.653954</t>
  </si>
  <si>
    <t>-79.9381</t>
  </si>
  <si>
    <t>Star City Boyers Ave 300' S/O University Ave</t>
  </si>
  <si>
    <t>39.658897</t>
  </si>
  <si>
    <t>-79.989235</t>
  </si>
  <si>
    <t>N SECOND WL 100' S/O HWY 173</t>
  </si>
  <si>
    <t>E/S I-35 .5 Mi. N/O Olympia Pkwy.</t>
  </si>
  <si>
    <t>29.58001</t>
  </si>
  <si>
    <t>-98.3131</t>
  </si>
  <si>
    <t>N/S O.B. PKWY .1 MI E/O HWY 42 E/B</t>
  </si>
  <si>
    <t>N/S I-4 .5 MI E/O US 27 W/B</t>
  </si>
  <si>
    <t>28.240906</t>
  </si>
  <si>
    <t>-81.639656</t>
  </si>
  <si>
    <t>S/S Hwy50 E/O INDUSTRIAL: DIGITAL:F/W</t>
  </si>
  <si>
    <t>38.407894</t>
  </si>
  <si>
    <t>-96.21658</t>
  </si>
  <si>
    <t>HWY 169 1000 FT E/O MEMORIAL S/S WF</t>
  </si>
  <si>
    <t>36.02451</t>
  </si>
  <si>
    <t>-95.88277</t>
  </si>
  <si>
    <t>LVG063942</t>
  </si>
  <si>
    <t>36.067196</t>
  </si>
  <si>
    <t>-115.24576</t>
  </si>
  <si>
    <t>LVG063952</t>
  </si>
  <si>
    <t>36.067173</t>
  </si>
  <si>
    <t>-115.2458</t>
  </si>
  <si>
    <t>MEL005450</t>
  </si>
  <si>
    <t>28.247152</t>
  </si>
  <si>
    <t>-80.724106</t>
  </si>
  <si>
    <t>SAC005045</t>
  </si>
  <si>
    <t>38.046757</t>
  </si>
  <si>
    <t>-121.25818</t>
  </si>
  <si>
    <t>SDI007582</t>
  </si>
  <si>
    <t>32.65611</t>
  </si>
  <si>
    <t>-117.10547</t>
  </si>
  <si>
    <t>SDI007583</t>
  </si>
  <si>
    <t>SDI1S2911</t>
  </si>
  <si>
    <t>32.822823</t>
  </si>
  <si>
    <t>-117.100624</t>
  </si>
  <si>
    <t>LO0001700</t>
  </si>
  <si>
    <t>34.08472</t>
  </si>
  <si>
    <t>-118.38451</t>
  </si>
  <si>
    <t>IN0004036</t>
  </si>
  <si>
    <t>39.93872</t>
  </si>
  <si>
    <t>LO0001600</t>
  </si>
  <si>
    <t>US 41 W/S 1.3 MI N/O US 30 F/N</t>
  </si>
  <si>
    <t>41.509705</t>
  </si>
  <si>
    <t>-87.47122</t>
  </si>
  <si>
    <t>109TH AVE S/S .4 MI W/O I-65 F/E</t>
  </si>
  <si>
    <t>41.420044</t>
  </si>
  <si>
    <t>-87.33125</t>
  </si>
  <si>
    <t>BROADWAY W/S N/O 109TH F/S</t>
  </si>
  <si>
    <t>41.42115</t>
  </si>
  <si>
    <t>-87.33565</t>
  </si>
  <si>
    <t>US 41 E/S @ WOODHOLLOW F/N</t>
  </si>
  <si>
    <t>41.518074</t>
  </si>
  <si>
    <t>-87.470955</t>
  </si>
  <si>
    <t>US 41 E/S .5 MI N/O MAIN F/N</t>
  </si>
  <si>
    <t>41.53147</t>
  </si>
  <si>
    <t>US 30 N/S E/O TANEY PL F/W</t>
  </si>
  <si>
    <t>41.47152</t>
  </si>
  <si>
    <t>-87.37199</t>
  </si>
  <si>
    <t>BROADWAY E/S @ SUMMIT F/S</t>
  </si>
  <si>
    <t>41.42804</t>
  </si>
  <si>
    <t>-87.33503</t>
  </si>
  <si>
    <t>US 41 W/S 1.3 MI N/O US 30 F/S</t>
  </si>
  <si>
    <t>BROADWAY W/S .25 mi N/O 101ST, F/N</t>
  </si>
  <si>
    <t>41.44033</t>
  </si>
  <si>
    <t>-87.33588</t>
  </si>
  <si>
    <t>US 41 E/S .5 MI N/O MAIN F/S</t>
  </si>
  <si>
    <t>US 30 N/S E/O TANEY PL F/E</t>
  </si>
  <si>
    <t>I-40 West S/S 500' W/O Georgia</t>
  </si>
  <si>
    <t>35.194584</t>
  </si>
  <si>
    <t>-101.86793</t>
  </si>
  <si>
    <t>N/S Hwy 85 W/O Hwy 20 F/W</t>
  </si>
  <si>
    <t>30.52327</t>
  </si>
  <si>
    <t>-86.49657</t>
  </si>
  <si>
    <t>N/S John Sims Pkwy .1 Miles E/O Davis Dr F/W</t>
  </si>
  <si>
    <t>30.52022</t>
  </si>
  <si>
    <t>-86.48389</t>
  </si>
  <si>
    <t>7325</t>
  </si>
  <si>
    <t>35.1845</t>
  </si>
  <si>
    <t>-80.7579</t>
  </si>
  <si>
    <t>7327</t>
  </si>
  <si>
    <t>DFW078902</t>
  </si>
  <si>
    <t>32.926163</t>
  </si>
  <si>
    <t>-96.8028</t>
  </si>
  <si>
    <t>E/S HWY 61 350' S/O HWY 78 S/F (RHR)</t>
  </si>
  <si>
    <t>33.72951</t>
  </si>
  <si>
    <t>-84.93894</t>
  </si>
  <si>
    <t>E/S HWY 61 350' S/O HWY 78 N/F (LHR)</t>
  </si>
  <si>
    <t>N/S 4177 Roswell Rd RHR F/E</t>
  </si>
  <si>
    <t>33.982002</t>
  </si>
  <si>
    <t>-84.43005</t>
  </si>
  <si>
    <t>N/S 4177 Roswell Rd LHR F/W</t>
  </si>
  <si>
    <t>E/S Hwy 85 @ Walker Pkwy RHR F/S( Starbucks)</t>
  </si>
  <si>
    <t>33.47647</t>
  </si>
  <si>
    <t>-84.438446</t>
  </si>
  <si>
    <t>4640 1st Ave NE</t>
  </si>
  <si>
    <t>42.024708</t>
  </si>
  <si>
    <t>-91.623764</t>
  </si>
  <si>
    <t>S.R. 48 SL 100' E/O MASON-MORROW WF</t>
  </si>
  <si>
    <t>39.373074</t>
  </si>
  <si>
    <t>-84.22712</t>
  </si>
  <si>
    <t>GARNERS FERRY W/O WOODLANDS</t>
  </si>
  <si>
    <t>33.9818</t>
  </si>
  <si>
    <t>-80.96497</t>
  </si>
  <si>
    <t>W/S US-31 .1 MI N/O PONTALUNA F/N</t>
  </si>
  <si>
    <t>43.13594</t>
  </si>
  <si>
    <t>-86.21125</t>
  </si>
  <si>
    <t>FREEWAY DR S/O VANCE ST ES - 2</t>
  </si>
  <si>
    <t>36.348217</t>
  </si>
  <si>
    <t>-79.69261</t>
  </si>
  <si>
    <t>N/S I-40 @ EXIT 85 (PILOT)</t>
  </si>
  <si>
    <t>35.66301</t>
  </si>
  <si>
    <t>-88.8579</t>
  </si>
  <si>
    <t>N/S Maplewood E/O of Hwy 27</t>
  </si>
  <si>
    <t>30.227613</t>
  </si>
  <si>
    <t>-93.35865</t>
  </si>
  <si>
    <t>US95 WL 1000' S/O CRAIG RD NF</t>
  </si>
  <si>
    <t>36.237705</t>
  </si>
  <si>
    <t>-115.24782</t>
  </si>
  <si>
    <t>1-515 EL .25MI S/O SUNSET(X64) NF</t>
  </si>
  <si>
    <t>36.06037</t>
  </si>
  <si>
    <t>-115.02899</t>
  </si>
  <si>
    <t>US95 WL 1000' S/O CRAIG RD SF</t>
  </si>
  <si>
    <t>770 Bayou Road @ St Patrick Bridge</t>
  </si>
  <si>
    <t>29.79822</t>
  </si>
  <si>
    <t>-90.82261</t>
  </si>
  <si>
    <t>RT. 15 S .3 Mi S/O I-80 (WHARTON)</t>
  </si>
  <si>
    <t>40.904583</t>
  </si>
  <si>
    <t>-74.56888</t>
  </si>
  <si>
    <t>RT. 15 N .3 Mi S/O I-80 (WHARTON)</t>
  </si>
  <si>
    <t>US 441 E/S 3.5 MI S/O SR 44</t>
  </si>
  <si>
    <t>28.824326</t>
  </si>
  <si>
    <t>-81.78973</t>
  </si>
  <si>
    <t>11401 MIDLOTHIAN TRNPK .3 MI. E/O COURTHOUSE RD, F/W</t>
  </si>
  <si>
    <t>37.50548</t>
  </si>
  <si>
    <t>-77.60609</t>
  </si>
  <si>
    <t>S. Airport Rd, .1 MI E/O Park Drive, N/S F/E</t>
  </si>
  <si>
    <t>-85.6095</t>
  </si>
  <si>
    <t>16126 US 17 0.8 mi S/O COUNTRY CLUB RD ES</t>
  </si>
  <si>
    <t>34.3821</t>
  </si>
  <si>
    <t>-77.69371</t>
  </si>
  <si>
    <t>S/S I-8 1000' E/O Dogwood Rd F/E</t>
  </si>
  <si>
    <t>32.77341</t>
  </si>
  <si>
    <t>-115.53253</t>
  </si>
  <si>
    <t>33061A</t>
  </si>
  <si>
    <t>40.67443</t>
  </si>
  <si>
    <t>-89.583115</t>
  </si>
  <si>
    <t>33062A</t>
  </si>
  <si>
    <t>D630-1A</t>
  </si>
  <si>
    <t>ALB031192</t>
  </si>
  <si>
    <t>35.11674</t>
  </si>
  <si>
    <t>-106.61173</t>
  </si>
  <si>
    <t>ALB078541</t>
  </si>
  <si>
    <t>35.088455</t>
  </si>
  <si>
    <t>BWI100330</t>
  </si>
  <si>
    <t>39.2786</t>
  </si>
  <si>
    <t>-76.554016</t>
  </si>
  <si>
    <t>LAX007545</t>
  </si>
  <si>
    <t>TAM002244</t>
  </si>
  <si>
    <t>27.893581</t>
  </si>
  <si>
    <t>-82.5255</t>
  </si>
  <si>
    <t>TAM002245</t>
  </si>
  <si>
    <t>BK-01-145864-R</t>
  </si>
  <si>
    <t>40.73691</t>
  </si>
  <si>
    <t>-73.95545</t>
  </si>
  <si>
    <t>MN-03-139058-L</t>
  </si>
  <si>
    <t>40.72381</t>
  </si>
  <si>
    <t>-73.98822</t>
  </si>
  <si>
    <t>MN-03-139058-R</t>
  </si>
  <si>
    <t>MN-05-122658-L</t>
  </si>
  <si>
    <t>40.759377</t>
  </si>
  <si>
    <t>-73.984634</t>
  </si>
  <si>
    <t>MN-06-121502-L</t>
  </si>
  <si>
    <t>40.745117</t>
  </si>
  <si>
    <t>-73.97842</t>
  </si>
  <si>
    <t>MN-06-121502-R</t>
  </si>
  <si>
    <t>MN-06-134374-R</t>
  </si>
  <si>
    <t>40.740368</t>
  </si>
  <si>
    <t>-73.97925</t>
  </si>
  <si>
    <t>MN-06-134533-L</t>
  </si>
  <si>
    <t>40.736748</t>
  </si>
  <si>
    <t>-73.981606</t>
  </si>
  <si>
    <t>MN-06-135647-L</t>
  </si>
  <si>
    <t>40.739964</t>
  </si>
  <si>
    <t>-73.979546</t>
  </si>
  <si>
    <t>MN-06-135647-R</t>
  </si>
  <si>
    <t>MN-06-135679-L</t>
  </si>
  <si>
    <t>40.737373</t>
  </si>
  <si>
    <t>-73.981155</t>
  </si>
  <si>
    <t>MN-07-108104-L</t>
  </si>
  <si>
    <t>40.796375</t>
  </si>
  <si>
    <t>-73.968544</t>
  </si>
  <si>
    <t>MN-07-120402-L</t>
  </si>
  <si>
    <t>40.802128</t>
  </si>
  <si>
    <t>-73.96749</t>
  </si>
  <si>
    <t>MN-07-120510-L</t>
  </si>
  <si>
    <t>40.79715</t>
  </si>
  <si>
    <t>-73.969604</t>
  </si>
  <si>
    <t>MN-07-121229-L</t>
  </si>
  <si>
    <t>40.78392</t>
  </si>
  <si>
    <t>-73.979706</t>
  </si>
  <si>
    <t>MN-07-121229-R</t>
  </si>
  <si>
    <t>MN-07-133487-R</t>
  </si>
  <si>
    <t>40.776474</t>
  </si>
  <si>
    <t>-73.98243</t>
  </si>
  <si>
    <t>MN-10-134604-L</t>
  </si>
  <si>
    <t>40.80663</t>
  </si>
  <si>
    <t>-73.95026</t>
  </si>
  <si>
    <t>MN-12-120461-R</t>
  </si>
  <si>
    <t>40.83275</t>
  </si>
  <si>
    <t>-73.94189</t>
  </si>
  <si>
    <t>MN-02-123540-L</t>
  </si>
  <si>
    <t>40.739677</t>
  </si>
  <si>
    <t>-74.00273</t>
  </si>
  <si>
    <t>MN-07-137400-R</t>
  </si>
  <si>
    <t>40.774967</t>
  </si>
  <si>
    <t>-73.98108</t>
  </si>
  <si>
    <t>MN-05-122453-R</t>
  </si>
  <si>
    <t>40.747906</t>
  </si>
  <si>
    <t>-73.992744</t>
  </si>
  <si>
    <t>MN-12-120468-L</t>
  </si>
  <si>
    <t>40.835587</t>
  </si>
  <si>
    <t>-73.93959</t>
  </si>
  <si>
    <t>MN-07-121208-L</t>
  </si>
  <si>
    <t>40.78241</t>
  </si>
  <si>
    <t>HY-East-Out-Plaza-3-N-AD-B</t>
  </si>
  <si>
    <t>40.7538</t>
  </si>
  <si>
    <t>MN-11-143074-L</t>
  </si>
  <si>
    <t>40.792393</t>
  </si>
  <si>
    <t>-73.94423</t>
  </si>
  <si>
    <t>MN-02-122289-R</t>
  </si>
  <si>
    <t>40.724064</t>
  </si>
  <si>
    <t>-74.00797</t>
  </si>
  <si>
    <t>MN-01-109612-L</t>
  </si>
  <si>
    <t>40.715027</t>
  </si>
  <si>
    <t>-74.006775</t>
  </si>
  <si>
    <t>MN-07-133679-L</t>
  </si>
  <si>
    <t>40.789623</t>
  </si>
  <si>
    <t>-73.970024</t>
  </si>
  <si>
    <t>MN-08-121019-L</t>
  </si>
  <si>
    <t>40.778004</t>
  </si>
  <si>
    <t>-73.95443</t>
  </si>
  <si>
    <t>MN-02-123589-L</t>
  </si>
  <si>
    <t>40.727283</t>
  </si>
  <si>
    <t>-74.00541</t>
  </si>
  <si>
    <t>MN-01-123044-L</t>
  </si>
  <si>
    <t>40.715714</t>
  </si>
  <si>
    <t>-74.00513</t>
  </si>
  <si>
    <t>MN-07-108104-R</t>
  </si>
  <si>
    <t>MN-04-123535-R</t>
  </si>
  <si>
    <t>40.738075</t>
  </si>
  <si>
    <t>-73.99832</t>
  </si>
  <si>
    <t>MN-07-121221-R</t>
  </si>
  <si>
    <t>40.782528</t>
  </si>
  <si>
    <t>-73.98058</t>
  </si>
  <si>
    <t>MN-02-122289-L</t>
  </si>
  <si>
    <t>MN-07-121120-R</t>
  </si>
  <si>
    <t>40.78954</t>
  </si>
  <si>
    <t>-73.96964</t>
  </si>
  <si>
    <t>MN-05-134155-R</t>
  </si>
  <si>
    <t>40.760715</t>
  </si>
  <si>
    <t>MN-01-123044-R</t>
  </si>
  <si>
    <t>MN-09-120565-L</t>
  </si>
  <si>
    <t>40.82542</t>
  </si>
  <si>
    <t>-73.9476</t>
  </si>
  <si>
    <t>MN-08-121016-R</t>
  </si>
  <si>
    <t>40.774208</t>
  </si>
  <si>
    <t>-73.9575</t>
  </si>
  <si>
    <t>MN-08-120983-L</t>
  </si>
  <si>
    <t>40.767654</t>
  </si>
  <si>
    <t>-73.96197</t>
  </si>
  <si>
    <t>MN-08-121049-L</t>
  </si>
  <si>
    <t>40.779453</t>
  </si>
  <si>
    <t>-73.95968</t>
  </si>
  <si>
    <t>MN-07-137051-R</t>
  </si>
  <si>
    <t>40.784424</t>
  </si>
  <si>
    <t>-73.9798</t>
  </si>
  <si>
    <t>MN-07-120277-L</t>
  </si>
  <si>
    <t>40.800682</t>
  </si>
  <si>
    <t>-73.96826</t>
  </si>
  <si>
    <t>MN-06-133338-R</t>
  </si>
  <si>
    <t>40.73403</t>
  </si>
  <si>
    <t>-73.98649</t>
  </si>
  <si>
    <t>QU-02-145782-R</t>
  </si>
  <si>
    <t>40.74263</t>
  </si>
  <si>
    <t>-73.952675</t>
  </si>
  <si>
    <t>MN-07-135057-R</t>
  </si>
  <si>
    <t>40.790443</t>
  </si>
  <si>
    <t>-73.969154</t>
  </si>
  <si>
    <t>MN-07-140140-L</t>
  </si>
  <si>
    <t>40.776627</t>
  </si>
  <si>
    <t>MN-04-122766-L</t>
  </si>
  <si>
    <t>40.74351</t>
  </si>
  <si>
    <t>-73.99251</t>
  </si>
  <si>
    <t>BK-01-125268-L</t>
  </si>
  <si>
    <t>40.728134</t>
  </si>
  <si>
    <t>-73.95344</t>
  </si>
  <si>
    <t>BK-01-125268-R</t>
  </si>
  <si>
    <t>BK-01-126673-L</t>
  </si>
  <si>
    <t>40.708923</t>
  </si>
  <si>
    <t>-73.94339</t>
  </si>
  <si>
    <t>BK-01-126673-R</t>
  </si>
  <si>
    <t>BK-01-145857-L</t>
  </si>
  <si>
    <t>40.71108</t>
  </si>
  <si>
    <t>-73.94373</t>
  </si>
  <si>
    <t>BK-01-145864-L</t>
  </si>
  <si>
    <t>BK-01-145995-L</t>
  </si>
  <si>
    <t>40.713913</t>
  </si>
  <si>
    <t>-73.96693</t>
  </si>
  <si>
    <t>BK-01-145996-R</t>
  </si>
  <si>
    <t>40.715733</t>
  </si>
  <si>
    <t>-73.96424</t>
  </si>
  <si>
    <t>BK-01-145997-L</t>
  </si>
  <si>
    <t>40.71087</t>
  </si>
  <si>
    <t>-73.95131</t>
  </si>
  <si>
    <t>BK-01-145998-L</t>
  </si>
  <si>
    <t>40.72253</t>
  </si>
  <si>
    <t>-73.95469</t>
  </si>
  <si>
    <t>BK-01-145999-L</t>
  </si>
  <si>
    <t>40.723015</t>
  </si>
  <si>
    <t>-73.95323</t>
  </si>
  <si>
    <t>BK-01-146000-R</t>
  </si>
  <si>
    <t>40.71766</t>
  </si>
  <si>
    <t>-73.960304</t>
  </si>
  <si>
    <t>BK-01-146001-L</t>
  </si>
  <si>
    <t>40.71685</t>
  </si>
  <si>
    <t>-73.96084</t>
  </si>
  <si>
    <t>BK-01-146002-L</t>
  </si>
  <si>
    <t>-73.96129</t>
  </si>
  <si>
    <t>BK-01-146007-R</t>
  </si>
  <si>
    <t>40.71227</t>
  </si>
  <si>
    <t>-73.95561</t>
  </si>
  <si>
    <t>BK-01-146010-L</t>
  </si>
  <si>
    <t>40.719402</t>
  </si>
  <si>
    <t>-73.96047</t>
  </si>
  <si>
    <t>BK-01-146010-R</t>
  </si>
  <si>
    <t>BK-01-146011-L</t>
  </si>
  <si>
    <t>40.72329</t>
  </si>
  <si>
    <t>-73.95261</t>
  </si>
  <si>
    <t>BK-01-146011-R</t>
  </si>
  <si>
    <t>BK-01-146013-L</t>
  </si>
  <si>
    <t>40.718185</t>
  </si>
  <si>
    <t>-73.95969</t>
  </si>
  <si>
    <t>BK-01-146013-R</t>
  </si>
  <si>
    <t>BK-01-146014-L</t>
  </si>
  <si>
    <t>40.719246</t>
  </si>
  <si>
    <t>-73.95861</t>
  </si>
  <si>
    <t>BK-01-146014-R</t>
  </si>
  <si>
    <t>BK-01-146017-L</t>
  </si>
  <si>
    <t>40.721382</t>
  </si>
  <si>
    <t>-73.96035</t>
  </si>
  <si>
    <t>BK-01-146018-L</t>
  </si>
  <si>
    <t>40.722504</t>
  </si>
  <si>
    <t>-73.959206</t>
  </si>
  <si>
    <t>BK-01-146041-L</t>
  </si>
  <si>
    <t>40.721943</t>
  </si>
  <si>
    <t>-73.95977</t>
  </si>
  <si>
    <t>BK-01-146041-R</t>
  </si>
  <si>
    <t>BK-01-146047-L</t>
  </si>
  <si>
    <t>40.70957</t>
  </si>
  <si>
    <t>-73.95071</t>
  </si>
  <si>
    <t>BK-01-146047-R</t>
  </si>
  <si>
    <t>BK-01-146050-R</t>
  </si>
  <si>
    <t>40.711666</t>
  </si>
  <si>
    <t>-73.95103</t>
  </si>
  <si>
    <t>BK-01-146081-L</t>
  </si>
  <si>
    <t>40.71419</t>
  </si>
  <si>
    <t>-73.95155</t>
  </si>
  <si>
    <t>BK-01-146081-R</t>
  </si>
  <si>
    <t>BK-02-108350-L</t>
  </si>
  <si>
    <t>40.687458</t>
  </si>
  <si>
    <t>-73.98192</t>
  </si>
  <si>
    <t>BK-02-125681-L</t>
  </si>
  <si>
    <t>40.69934</t>
  </si>
  <si>
    <t>-73.99219</t>
  </si>
  <si>
    <t>BK-02-125681-R</t>
  </si>
  <si>
    <t>BK-02-125682-L</t>
  </si>
  <si>
    <t>40.697586</t>
  </si>
  <si>
    <t>-73.99303</t>
  </si>
  <si>
    <t>BK-02-126166-R</t>
  </si>
  <si>
    <t>40.6879</t>
  </si>
  <si>
    <t>-73.99315</t>
  </si>
  <si>
    <t>BK-02-126247-L</t>
  </si>
  <si>
    <t>40.69607</t>
  </si>
  <si>
    <t>-73.991264</t>
  </si>
  <si>
    <t>BK-02-126433-L</t>
  </si>
  <si>
    <t>40.689026</t>
  </si>
  <si>
    <t>-73.980865</t>
  </si>
  <si>
    <t>BK-02-126433-R</t>
  </si>
  <si>
    <t>BK-02-126506-L</t>
  </si>
  <si>
    <t>40.68765</t>
  </si>
  <si>
    <t>-73.98042</t>
  </si>
  <si>
    <t>BK-02-126506-R</t>
  </si>
  <si>
    <t>BK-02-127256-L</t>
  </si>
  <si>
    <t>40.68721</t>
  </si>
  <si>
    <t>-73.98172</t>
  </si>
  <si>
    <t>BK-02-127256-R</t>
  </si>
  <si>
    <t>BK-02-132668-L</t>
  </si>
  <si>
    <t>40.682934</t>
  </si>
  <si>
    <t>-73.96396</t>
  </si>
  <si>
    <t>BK-02-132668-R</t>
  </si>
  <si>
    <t>BK-02-145753-L</t>
  </si>
  <si>
    <t>40.684547</t>
  </si>
  <si>
    <t>-73.97022</t>
  </si>
  <si>
    <t>BK-03-108944-R</t>
  </si>
  <si>
    <t>40.698956</t>
  </si>
  <si>
    <t>-73.938934</t>
  </si>
  <si>
    <t>BK-03-145739-R</t>
  </si>
  <si>
    <t>40.680557</t>
  </si>
  <si>
    <t>-73.95138</t>
  </si>
  <si>
    <t>BK-03-145759-L</t>
  </si>
  <si>
    <t>40.679752</t>
  </si>
  <si>
    <t>-73.9391</t>
  </si>
  <si>
    <t>BK-03-145759-R</t>
  </si>
  <si>
    <t>BK-03-145815-L</t>
  </si>
  <si>
    <t>40.68027</t>
  </si>
  <si>
    <t>-73.94615</t>
  </si>
  <si>
    <t>BK-03-145816-L</t>
  </si>
  <si>
    <t>40.679382</t>
  </si>
  <si>
    <t>-73.92983</t>
  </si>
  <si>
    <t>BK-03-145816-R</t>
  </si>
  <si>
    <t>BK-03-145817-L</t>
  </si>
  <si>
    <t>40.679016</t>
  </si>
  <si>
    <t>-73.9218</t>
  </si>
  <si>
    <t>BK-03-145817-R</t>
  </si>
  <si>
    <t>BK-06-108348-L</t>
  </si>
  <si>
    <t>40.681347</t>
  </si>
  <si>
    <t>-73.99405</t>
  </si>
  <si>
    <t>BK-06-108348-R</t>
  </si>
  <si>
    <t>BK-06-125626-L</t>
  </si>
  <si>
    <t>40.669018</t>
  </si>
  <si>
    <t>-73.98632</t>
  </si>
  <si>
    <t>BK-06-125915-R</t>
  </si>
  <si>
    <t>40.66562</t>
  </si>
  <si>
    <t>-73.98916</t>
  </si>
  <si>
    <t>BK-06-125930-L</t>
  </si>
  <si>
    <t>40.67762</t>
  </si>
  <si>
    <t>-73.97974</t>
  </si>
  <si>
    <t>BK-06-125930-R</t>
  </si>
  <si>
    <t>BK-06-125931-L</t>
  </si>
  <si>
    <t>40.674557</t>
  </si>
  <si>
    <t>BK-06-125931-R</t>
  </si>
  <si>
    <t>BK-06-126392-L</t>
  </si>
  <si>
    <t>40.68539</t>
  </si>
  <si>
    <t>-73.99453</t>
  </si>
  <si>
    <t>BK-06-145870-R</t>
  </si>
  <si>
    <t>40.683178</t>
  </si>
  <si>
    <t>-73.995415</t>
  </si>
  <si>
    <t>BK-06-145872-R</t>
  </si>
  <si>
    <t>40.6795</t>
  </si>
  <si>
    <t>BK-06-145875-L</t>
  </si>
  <si>
    <t>40.682407</t>
  </si>
  <si>
    <t>BK-06-145876-L</t>
  </si>
  <si>
    <t>40.683437</t>
  </si>
  <si>
    <t>-73.992775</t>
  </si>
  <si>
    <t>BK-06-145893-L</t>
  </si>
  <si>
    <t>40.67268</t>
  </si>
  <si>
    <t>-73.98316</t>
  </si>
  <si>
    <t>BK-06-145895-L</t>
  </si>
  <si>
    <t>40.675255</t>
  </si>
  <si>
    <t>-73.98147</t>
  </si>
  <si>
    <t>BK-06-145896-L</t>
  </si>
  <si>
    <t>40.680325</t>
  </si>
  <si>
    <t>-73.978035</t>
  </si>
  <si>
    <t>BK-06-145896-R</t>
  </si>
  <si>
    <t>BK-06-145902-R</t>
  </si>
  <si>
    <t>40.66623</t>
  </si>
  <si>
    <t>-73.98906</t>
  </si>
  <si>
    <t>BK-07-125836-L</t>
  </si>
  <si>
    <t>40.655746</t>
  </si>
  <si>
    <t>-74.006546</t>
  </si>
  <si>
    <t>BK-07-125840-L</t>
  </si>
  <si>
    <t>40.65039</t>
  </si>
  <si>
    <t>-74.008286</t>
  </si>
  <si>
    <t>BK-07-125841-L</t>
  </si>
  <si>
    <t>40.65601</t>
  </si>
  <si>
    <t>-74.00245</t>
  </si>
  <si>
    <t>BK-07-125841-R</t>
  </si>
  <si>
    <t>BK-07-125917-L</t>
  </si>
  <si>
    <t>40.66355</t>
  </si>
  <si>
    <t>-73.99124</t>
  </si>
  <si>
    <t>BK-07-141621-L</t>
  </si>
  <si>
    <t>40.6599</t>
  </si>
  <si>
    <t>-73.998825</t>
  </si>
  <si>
    <t>BK-07-141621-R</t>
  </si>
  <si>
    <t>BK-07-145862-L</t>
  </si>
  <si>
    <t>40.655437</t>
  </si>
  <si>
    <t>BK-07-145865-R</t>
  </si>
  <si>
    <t>40.654133</t>
  </si>
  <si>
    <t>-74.0044</t>
  </si>
  <si>
    <t>BK-07-145867-R</t>
  </si>
  <si>
    <t>40.66219</t>
  </si>
  <si>
    <t>-73.99602</t>
  </si>
  <si>
    <t>BK-07-145886-L</t>
  </si>
  <si>
    <t>40.65881</t>
  </si>
  <si>
    <t>-73.999535</t>
  </si>
  <si>
    <t>BK-07-145886-R</t>
  </si>
  <si>
    <t>BK-07-145901-R</t>
  </si>
  <si>
    <t>40.656384</t>
  </si>
  <si>
    <t>-74.00205</t>
  </si>
  <si>
    <t>BK-08-125707-L</t>
  </si>
  <si>
    <t>40.676407</t>
  </si>
  <si>
    <t>-73.96361</t>
  </si>
  <si>
    <t>BK-08-126609-R</t>
  </si>
  <si>
    <t>40.672302</t>
  </si>
  <si>
    <t>-73.95746</t>
  </si>
  <si>
    <t>BK-08-126832-L</t>
  </si>
  <si>
    <t>40.670647</t>
  </si>
  <si>
    <t>-73.950356</t>
  </si>
  <si>
    <t>BK-08-126832-R</t>
  </si>
  <si>
    <t>BK-08-127030-R</t>
  </si>
  <si>
    <t>40.670147</t>
  </si>
  <si>
    <t>-73.95039</t>
  </si>
  <si>
    <t>BK-08-127034-R</t>
  </si>
  <si>
    <t>40.676975</t>
  </si>
  <si>
    <t>-73.94991</t>
  </si>
  <si>
    <t>BK-08-127039-L</t>
  </si>
  <si>
    <t>40.673527</t>
  </si>
  <si>
    <t>-73.95008</t>
  </si>
  <si>
    <t>BK-08-127044-L</t>
  </si>
  <si>
    <t>40.67827</t>
  </si>
  <si>
    <t>-73.9498</t>
  </si>
  <si>
    <t>BK-08-127044-R</t>
  </si>
  <si>
    <t>BK-08-127047-L</t>
  </si>
  <si>
    <t>40.67675</t>
  </si>
  <si>
    <t>-73.949936</t>
  </si>
  <si>
    <t>BK-08-145831-R</t>
  </si>
  <si>
    <t>40.677505</t>
  </si>
  <si>
    <t>-73.9497</t>
  </si>
  <si>
    <t>BK-08-145908-R</t>
  </si>
  <si>
    <t>40.680237</t>
  </si>
  <si>
    <t>-73.96451</t>
  </si>
  <si>
    <t>BK-08-145919-L</t>
  </si>
  <si>
    <t>40.68065</t>
  </si>
  <si>
    <t>-73.97437</t>
  </si>
  <si>
    <t>BK-08-145919-R</t>
  </si>
  <si>
    <t>BK-08-145935-R</t>
  </si>
  <si>
    <t>40.680885</t>
  </si>
  <si>
    <t>-73.96467</t>
  </si>
  <si>
    <t>BK-08-145990-R</t>
  </si>
  <si>
    <t>40.676716</t>
  </si>
  <si>
    <t>-73.95586</t>
  </si>
  <si>
    <t>BK-08-145991-L</t>
  </si>
  <si>
    <t>40.675743</t>
  </si>
  <si>
    <t>-73.95621</t>
  </si>
  <si>
    <t>BK-08-145992-R</t>
  </si>
  <si>
    <t>40.67514</t>
  </si>
  <si>
    <t>BK-08-146084-L</t>
  </si>
  <si>
    <t>40.674038</t>
  </si>
  <si>
    <t>-73.956825</t>
  </si>
  <si>
    <t>BK-09-126475-L</t>
  </si>
  <si>
    <t>40.663826</t>
  </si>
  <si>
    <t>-73.950775</t>
  </si>
  <si>
    <t>BK-09-126475-R</t>
  </si>
  <si>
    <t>BK-09-126616-L</t>
  </si>
  <si>
    <t>40.67032</t>
  </si>
  <si>
    <t>-73.95817</t>
  </si>
  <si>
    <t>BK-09-126616-R</t>
  </si>
  <si>
    <t>BK-09-126619-L</t>
  </si>
  <si>
    <t>40.6688</t>
  </si>
  <si>
    <t>BK-09-127021-L</t>
  </si>
  <si>
    <t>40.660732</t>
  </si>
  <si>
    <t>-73.95073</t>
  </si>
  <si>
    <t>BK-09-127021-R</t>
  </si>
  <si>
    <t>BK-09-145751-L</t>
  </si>
  <si>
    <t>40.668156</t>
  </si>
  <si>
    <t>-73.9588</t>
  </si>
  <si>
    <t>BX-06-118922-L</t>
  </si>
  <si>
    <t>40.846928</t>
  </si>
  <si>
    <t>-73.89822</t>
  </si>
  <si>
    <t>BX-06-119558-L</t>
  </si>
  <si>
    <t>40.846188</t>
  </si>
  <si>
    <t>-73.8922</t>
  </si>
  <si>
    <t>BX-06-144410-L</t>
  </si>
  <si>
    <t>40.846523</t>
  </si>
  <si>
    <t>-73.893394</t>
  </si>
  <si>
    <t>MN-01-122275-L</t>
  </si>
  <si>
    <t>40.717804</t>
  </si>
  <si>
    <t>-74.00581</t>
  </si>
  <si>
    <t>MN-01-123431-L</t>
  </si>
  <si>
    <t>40.716034</t>
  </si>
  <si>
    <t>-74.00257</t>
  </si>
  <si>
    <t>MN-01-123431-R</t>
  </si>
  <si>
    <t>MN-01-137026-L</t>
  </si>
  <si>
    <t>40.723118</t>
  </si>
  <si>
    <t>-74.00814</t>
  </si>
  <si>
    <t>MN-01-137026-R</t>
  </si>
  <si>
    <t>MN-01-137333-R</t>
  </si>
  <si>
    <t>40.71724</t>
  </si>
  <si>
    <t>-74.00174</t>
  </si>
  <si>
    <t>MN-01-137399-L</t>
  </si>
  <si>
    <t>40.715485</t>
  </si>
  <si>
    <t>-74.00266</t>
  </si>
  <si>
    <t>MN-01-137940-R</t>
  </si>
  <si>
    <t>40.717484</t>
  </si>
  <si>
    <t>-74.00152</t>
  </si>
  <si>
    <t>MN-01-145538-L</t>
  </si>
  <si>
    <t>40.72287</t>
  </si>
  <si>
    <t>-74.00798</t>
  </si>
  <si>
    <t>MN-01-145538-R</t>
  </si>
  <si>
    <t>MN-02-100727-L</t>
  </si>
  <si>
    <t>40.720596</t>
  </si>
  <si>
    <t>-73.99407</t>
  </si>
  <si>
    <t>MN-02-108535-L</t>
  </si>
  <si>
    <t>40.73835</t>
  </si>
  <si>
    <t>-74.00546</t>
  </si>
  <si>
    <t>MN-02-123497-L</t>
  </si>
  <si>
    <t>-74.00529</t>
  </si>
  <si>
    <t>MN-02-123497-R</t>
  </si>
  <si>
    <t>MN-02-123595-L</t>
  </si>
  <si>
    <t>40.725334</t>
  </si>
  <si>
    <t>-74.00755</t>
  </si>
  <si>
    <t>MN-02-123595-R</t>
  </si>
  <si>
    <t>MN-02-123606-L</t>
  </si>
  <si>
    <t>40.727978</t>
  </si>
  <si>
    <t>-74.00699</t>
  </si>
  <si>
    <t>MN-02-123606-R</t>
  </si>
  <si>
    <t>MN-06-123285-L</t>
  </si>
  <si>
    <t>40.73152</t>
  </si>
  <si>
    <t>-73.982765</t>
  </si>
  <si>
    <t>MN-03-107898-L</t>
  </si>
  <si>
    <t>40.7303</t>
  </si>
  <si>
    <t>-73.98319</t>
  </si>
  <si>
    <t>MN-03-107898-R</t>
  </si>
  <si>
    <t>MN-03-108162-L</t>
  </si>
  <si>
    <t>40.717167</t>
  </si>
  <si>
    <t>-73.99908</t>
  </si>
  <si>
    <t>MN-03-108269-L</t>
  </si>
  <si>
    <t>40.728127</t>
  </si>
  <si>
    <t>-73.985085</t>
  </si>
  <si>
    <t>MN-03-108269-R</t>
  </si>
  <si>
    <t>MN-03-108516-L</t>
  </si>
  <si>
    <t>40.727795</t>
  </si>
  <si>
    <t>-73.98533</t>
  </si>
  <si>
    <t>MN-03-108516-R</t>
  </si>
  <si>
    <t>MN-03-115304-L</t>
  </si>
  <si>
    <t>40.72358</t>
  </si>
  <si>
    <t>-73.98839</t>
  </si>
  <si>
    <t>MN-03-121470-L</t>
  </si>
  <si>
    <t>40.732204</t>
  </si>
  <si>
    <t>-73.984825</t>
  </si>
  <si>
    <t>MN-03-123260-L</t>
  </si>
  <si>
    <t>40.72626</t>
  </si>
  <si>
    <t>-73.98925</t>
  </si>
  <si>
    <t>MN-03-123260-R</t>
  </si>
  <si>
    <t>MN-03-123282-R</t>
  </si>
  <si>
    <t>40.732246</t>
  </si>
  <si>
    <t>-73.98513</t>
  </si>
  <si>
    <t>MN-03-123294-R</t>
  </si>
  <si>
    <t>40.725002</t>
  </si>
  <si>
    <t>MN-03-123792-L</t>
  </si>
  <si>
    <t>40.728622</t>
  </si>
  <si>
    <t>-73.98442</t>
  </si>
  <si>
    <t>MN-03-136971-L</t>
  </si>
  <si>
    <t>40.72945</t>
  </si>
  <si>
    <t>-73.98431</t>
  </si>
  <si>
    <t>MN-03-136971-R</t>
  </si>
  <si>
    <t>MN-03-137382-L</t>
  </si>
  <si>
    <t>40.726048</t>
  </si>
  <si>
    <t>-73.9894</t>
  </si>
  <si>
    <t>MN-03-137382-R</t>
  </si>
  <si>
    <t>MN-03-138575-L</t>
  </si>
  <si>
    <t>40.73108</t>
  </si>
  <si>
    <t>-73.98574</t>
  </si>
  <si>
    <t>MN-03-138878-L</t>
  </si>
  <si>
    <t>40.72529</t>
  </si>
  <si>
    <t>-73.98684</t>
  </si>
  <si>
    <t>MN-03-138878-R</t>
  </si>
  <si>
    <t>MN-03-138884-R</t>
  </si>
  <si>
    <t>40.729218</t>
  </si>
  <si>
    <t>-73.98398</t>
  </si>
  <si>
    <t>MN-03-139623-L</t>
  </si>
  <si>
    <t>40.72996</t>
  </si>
  <si>
    <t>-73.983284</t>
  </si>
  <si>
    <t>MN-04-107675-L</t>
  </si>
  <si>
    <t>40.7638</t>
  </si>
  <si>
    <t>-73.98515</t>
  </si>
  <si>
    <t>MN-04-107675-R</t>
  </si>
  <si>
    <t>MN-04-107976-L</t>
  </si>
  <si>
    <t>40.74884</t>
  </si>
  <si>
    <t>-74.00671</t>
  </si>
  <si>
    <t>MN-04-107976-R</t>
  </si>
  <si>
    <t>MN-04-108148-L</t>
  </si>
  <si>
    <t>40.761074</t>
  </si>
  <si>
    <t>-73.98725</t>
  </si>
  <si>
    <t>MN-04-108485-L</t>
  </si>
  <si>
    <t>40.75883</t>
  </si>
  <si>
    <t>-73.98878</t>
  </si>
  <si>
    <t>MN-04-108485-R</t>
  </si>
  <si>
    <t>MN-04-108509-L</t>
  </si>
  <si>
    <t>40.74475</t>
  </si>
  <si>
    <t>-73.99873</t>
  </si>
  <si>
    <t>MN-04-122456-L</t>
  </si>
  <si>
    <t>40.76233</t>
  </si>
  <si>
    <t>-73.993645</t>
  </si>
  <si>
    <t>MN-04-122466-R</t>
  </si>
  <si>
    <t>40.763386</t>
  </si>
  <si>
    <t>-73.99287</t>
  </si>
  <si>
    <t>MN-04-122503-L</t>
  </si>
  <si>
    <t>40.76664</t>
  </si>
  <si>
    <t>-73.98309</t>
  </si>
  <si>
    <t>MN-04-122503-R</t>
  </si>
  <si>
    <t>MN-04-122579-L</t>
  </si>
  <si>
    <t>40.759747</t>
  </si>
  <si>
    <t>-73.98811</t>
  </si>
  <si>
    <t>MN-04-122579-R</t>
  </si>
  <si>
    <t>MN-04-122580-R</t>
  </si>
  <si>
    <t>40.759937</t>
  </si>
  <si>
    <t>-73.98797</t>
  </si>
  <si>
    <t>MN-04-122583-L</t>
  </si>
  <si>
    <t>40.759106</t>
  </si>
  <si>
    <t>MN-04-122595-L</t>
  </si>
  <si>
    <t>-73.98629</t>
  </si>
  <si>
    <t>MN-04-122595-R</t>
  </si>
  <si>
    <t>MN-04-122616-R</t>
  </si>
  <si>
    <t>40.76493</t>
  </si>
  <si>
    <t>-73.98433</t>
  </si>
  <si>
    <t>MN-04-123136-L</t>
  </si>
  <si>
    <t>40.739433</t>
  </si>
  <si>
    <t>-73.995476</t>
  </si>
  <si>
    <t>MN-04-123136-R</t>
  </si>
  <si>
    <t>MN-04-123359-L</t>
  </si>
  <si>
    <t>40.744816</t>
  </si>
  <si>
    <t>-73.99499</t>
  </si>
  <si>
    <t>MN-04-123494-L</t>
  </si>
  <si>
    <t>40.744114</t>
  </si>
  <si>
    <t>-73.995895</t>
  </si>
  <si>
    <t>MN-04-123517-L</t>
  </si>
  <si>
    <t>40.743412</t>
  </si>
  <si>
    <t>-74.00372</t>
  </si>
  <si>
    <t>MN-04-123535-L</t>
  </si>
  <si>
    <t>MN-04-123541-L</t>
  </si>
  <si>
    <t>40.73972</t>
  </si>
  <si>
    <t>-74.00221</t>
  </si>
  <si>
    <t>MN-04-123646-L</t>
  </si>
  <si>
    <t>40.74544</t>
  </si>
  <si>
    <t>MN-04-123646-R</t>
  </si>
  <si>
    <t>MN-04-123657-R</t>
  </si>
  <si>
    <t>40.747887</t>
  </si>
  <si>
    <t>-74.00417</t>
  </si>
  <si>
    <t>MN-04-123661-R</t>
  </si>
  <si>
    <t>40.74545</t>
  </si>
  <si>
    <t>-73.99454</t>
  </si>
  <si>
    <t>MN-04-133373-L</t>
  </si>
  <si>
    <t>40.766937</t>
  </si>
  <si>
    <t>-73.983154</t>
  </si>
  <si>
    <t>MN-04-133373-R</t>
  </si>
  <si>
    <t>MN-04-134551-L</t>
  </si>
  <si>
    <t>40.74162</t>
  </si>
  <si>
    <t>-74.00132</t>
  </si>
  <si>
    <t>MN-04-134551-R</t>
  </si>
  <si>
    <t>MN-04-134867-L</t>
  </si>
  <si>
    <t>40.765877</t>
  </si>
  <si>
    <t>-73.99106</t>
  </si>
  <si>
    <t>MN-04-134867-R</t>
  </si>
  <si>
    <t>MN-04-135516-L</t>
  </si>
  <si>
    <t>40.7436</t>
  </si>
  <si>
    <t>-74.003586</t>
  </si>
  <si>
    <t>MN-04-135516-R</t>
  </si>
  <si>
    <t>MN-04-135855-R</t>
  </si>
  <si>
    <t>40.739105</t>
  </si>
  <si>
    <t>-73.99915</t>
  </si>
  <si>
    <t>MN-04-135877-L</t>
  </si>
  <si>
    <t>40.76826</t>
  </si>
  <si>
    <t>-73.989044</t>
  </si>
  <si>
    <t>MN-04-136184-L</t>
  </si>
  <si>
    <t>40.767662</t>
  </si>
  <si>
    <t>-73.98949</t>
  </si>
  <si>
    <t>MN-04-136184-R</t>
  </si>
  <si>
    <t>MN-04-136381-L</t>
  </si>
  <si>
    <t>40.764786</t>
  </si>
  <si>
    <t>-73.99159</t>
  </si>
  <si>
    <t>MN-04-136381-R</t>
  </si>
  <si>
    <t>MN-04-136625-R</t>
  </si>
  <si>
    <t>40.76686</t>
  </si>
  <si>
    <t>-73.983444</t>
  </si>
  <si>
    <t>MN-04-139118-L</t>
  </si>
  <si>
    <t>40.766438</t>
  </si>
  <si>
    <t>-73.99026</t>
  </si>
  <si>
    <t>MN-04-139118-R</t>
  </si>
  <si>
    <t>MN-04-139460-R</t>
  </si>
  <si>
    <t>40.764744</t>
  </si>
  <si>
    <t>-73.98447</t>
  </si>
  <si>
    <t>MN-04-140000-L</t>
  </si>
  <si>
    <t>40.76516</t>
  </si>
  <si>
    <t>-73.99131</t>
  </si>
  <si>
    <t>MN-04-140298-R</t>
  </si>
  <si>
    <t>40.752197</t>
  </si>
  <si>
    <t>-74.00475</t>
  </si>
  <si>
    <t>MN-07-121315-L</t>
  </si>
  <si>
    <t>40.78099</t>
  </si>
  <si>
    <t>-73.98152</t>
  </si>
  <si>
    <t>MN-04-140359-L</t>
  </si>
  <si>
    <t>40.75197</t>
  </si>
  <si>
    <t>-74.00491</t>
  </si>
  <si>
    <t>MN-04-140359-R</t>
  </si>
  <si>
    <t>MN-04-140360-L</t>
  </si>
  <si>
    <t>40.750744</t>
  </si>
  <si>
    <t>MN-04-140360-R</t>
  </si>
  <si>
    <t>MN-04-142001-R</t>
  </si>
  <si>
    <t>40.758667</t>
  </si>
  <si>
    <t>-73.9889</t>
  </si>
  <si>
    <t>MN-04-143655-L</t>
  </si>
  <si>
    <t>40.751232</t>
  </si>
  <si>
    <t>-74.00514</t>
  </si>
  <si>
    <t>MN-04-143655-R</t>
  </si>
  <si>
    <t>MN-04-144139-L</t>
  </si>
  <si>
    <t>40.767357</t>
  </si>
  <si>
    <t>-73.98256</t>
  </si>
  <si>
    <t>MN-04-144139-R</t>
  </si>
  <si>
    <t>MN-05-108001-L</t>
  </si>
  <si>
    <t>40.7415</t>
  </si>
  <si>
    <t>-73.99359</t>
  </si>
  <si>
    <t>MN-05-108001-R</t>
  </si>
  <si>
    <t>MN-05-108040-L</t>
  </si>
  <si>
    <t>40.742138</t>
  </si>
  <si>
    <t>-73.98305</t>
  </si>
  <si>
    <t>MN-05-108040-R</t>
  </si>
  <si>
    <t>MN-05-121354-L</t>
  </si>
  <si>
    <t>40.75775</t>
  </si>
  <si>
    <t>MN-05-121484-L</t>
  </si>
  <si>
    <t>40.745865</t>
  </si>
  <si>
    <t>-73.98023</t>
  </si>
  <si>
    <t>MN-05-121484-R</t>
  </si>
  <si>
    <t>MN-05-121491-L</t>
  </si>
  <si>
    <t>40.741013</t>
  </si>
  <si>
    <t>-73.983765</t>
  </si>
  <si>
    <t>MN-05-121491-R</t>
  </si>
  <si>
    <t>MN-05-121567-L</t>
  </si>
  <si>
    <t>40.745144</t>
  </si>
  <si>
    <t>-73.982506</t>
  </si>
  <si>
    <t>MN-05-121567-R</t>
  </si>
  <si>
    <t>MN-03-133426-R</t>
  </si>
  <si>
    <t>40.716652</t>
  </si>
  <si>
    <t>-73.99764</t>
  </si>
  <si>
    <t>MN-05-121579-L</t>
  </si>
  <si>
    <t>-73.98199</t>
  </si>
  <si>
    <t>MN-05-121579-R</t>
  </si>
  <si>
    <t>MN-05-121626-R</t>
  </si>
  <si>
    <t>40.743492</t>
  </si>
  <si>
    <t>-73.98597</t>
  </si>
  <si>
    <t>MN-05-121632-L</t>
  </si>
  <si>
    <t>40.745983</t>
  </si>
  <si>
    <t>-73.98449</t>
  </si>
  <si>
    <t>MN-05-121632-R</t>
  </si>
  <si>
    <t>MN-05-121634-L</t>
  </si>
  <si>
    <t>40.744743</t>
  </si>
  <si>
    <t>-73.98537</t>
  </si>
  <si>
    <t>MN-05-121640-R</t>
  </si>
  <si>
    <t>40.74651</t>
  </si>
  <si>
    <t>-73.9841</t>
  </si>
  <si>
    <t>MN-05-121641-L</t>
  </si>
  <si>
    <t>40.746464</t>
  </si>
  <si>
    <t>-73.98371</t>
  </si>
  <si>
    <t>MN-05-121641-R</t>
  </si>
  <si>
    <t>MN-05-121651-L</t>
  </si>
  <si>
    <t>40.747143</t>
  </si>
  <si>
    <t>-73.983696</t>
  </si>
  <si>
    <t>MN-05-122088-R</t>
  </si>
  <si>
    <t>40.76064</t>
  </si>
  <si>
    <t>MN-05-122180-L</t>
  </si>
  <si>
    <t>-73.988396</t>
  </si>
  <si>
    <t>MN-05-122180-R</t>
  </si>
  <si>
    <t>MN-05-122269-L</t>
  </si>
  <si>
    <t>40.74272</t>
  </si>
  <si>
    <t>-73.9928</t>
  </si>
  <si>
    <t>MN-05-122269-R</t>
  </si>
  <si>
    <t>MN-05-122270-R</t>
  </si>
  <si>
    <t>40.74208</t>
  </si>
  <si>
    <t>-73.99326</t>
  </si>
  <si>
    <t>MN-05-122442-R</t>
  </si>
  <si>
    <t>40.748615</t>
  </si>
  <si>
    <t>-73.992485</t>
  </si>
  <si>
    <t>MN-05-122453-L</t>
  </si>
  <si>
    <t>MN-05-122591-L</t>
  </si>
  <si>
    <t>40.760284</t>
  </si>
  <si>
    <t>-73.98731</t>
  </si>
  <si>
    <t>MN-05-122591-R</t>
  </si>
  <si>
    <t>MN-05-122633-L</t>
  </si>
  <si>
    <t>40.766647</t>
  </si>
  <si>
    <t>-73.97935</t>
  </si>
  <si>
    <t>MN-05-122647-R</t>
  </si>
  <si>
    <t>40.764717</t>
  </si>
  <si>
    <t>-73.98048</t>
  </si>
  <si>
    <t>MN-05-122649-R</t>
  </si>
  <si>
    <t>40.764874</t>
  </si>
  <si>
    <t>-73.98073</t>
  </si>
  <si>
    <t>MN-05-122651-L</t>
  </si>
  <si>
    <t>40.76164</t>
  </si>
  <si>
    <t>-73.982994</t>
  </si>
  <si>
    <t>MN-05-122651-R</t>
  </si>
  <si>
    <t>MN-05-122656-L</t>
  </si>
  <si>
    <t>40.762367</t>
  </si>
  <si>
    <t>-73.98255</t>
  </si>
  <si>
    <t>MN-05-122656-R</t>
  </si>
  <si>
    <t>MN-05-123292-L</t>
  </si>
  <si>
    <t>40.740837</t>
  </si>
  <si>
    <t>-73.98814</t>
  </si>
  <si>
    <t>MN-05-123292-R</t>
  </si>
  <si>
    <t>MN-05-123642-L</t>
  </si>
  <si>
    <t>40.744667</t>
  </si>
  <si>
    <t>-73.99138</t>
  </si>
  <si>
    <t>MN-05-123789-L</t>
  </si>
  <si>
    <t>40.744614</t>
  </si>
  <si>
    <t>-73.98507</t>
  </si>
  <si>
    <t>MN-05-123789-R</t>
  </si>
  <si>
    <t>MN-05-133505-L</t>
  </si>
  <si>
    <t>40.762592</t>
  </si>
  <si>
    <t>-73.98308</t>
  </si>
  <si>
    <t>MN-05-122095-L</t>
  </si>
  <si>
    <t>40.756638</t>
  </si>
  <si>
    <t>-73.98663</t>
  </si>
  <si>
    <t>MN-05-122095-R</t>
  </si>
  <si>
    <t>MN-05-134089-L</t>
  </si>
  <si>
    <t>40.739464</t>
  </si>
  <si>
    <t>-73.98705</t>
  </si>
  <si>
    <t>MN-05-134185-L</t>
  </si>
  <si>
    <t>40.760265</t>
  </si>
  <si>
    <t>-73.984856</t>
  </si>
  <si>
    <t>MN-05-134211-L</t>
  </si>
  <si>
    <t>40.760235</t>
  </si>
  <si>
    <t>-73.98401</t>
  </si>
  <si>
    <t>MN-05-134211-R</t>
  </si>
  <si>
    <t>MN-05-134490-L</t>
  </si>
  <si>
    <t>40.74397</t>
  </si>
  <si>
    <t>-73.99188</t>
  </si>
  <si>
    <t>MN-05-134631-L</t>
  </si>
  <si>
    <t>40.743393</t>
  </si>
  <si>
    <t>-73.98388</t>
  </si>
  <si>
    <t>MN-05-134631-R</t>
  </si>
  <si>
    <t>MN-05-135639-L</t>
  </si>
  <si>
    <t>40.74534</t>
  </si>
  <si>
    <t>MN-05-136386-R</t>
  </si>
  <si>
    <t>-73.99283</t>
  </si>
  <si>
    <t>MN-05-136688-R</t>
  </si>
  <si>
    <t>-73.98593</t>
  </si>
  <si>
    <t>MN-05-136910-L</t>
  </si>
  <si>
    <t>40.74988</t>
  </si>
  <si>
    <t>-73.994995</t>
  </si>
  <si>
    <t>MN-05-136910-R</t>
  </si>
  <si>
    <t>MN-05-137138-L</t>
  </si>
  <si>
    <t>40.745754</t>
  </si>
  <si>
    <t>-73.98453</t>
  </si>
  <si>
    <t>MN-05-137138-R</t>
  </si>
  <si>
    <t>MN-05-138006-L</t>
  </si>
  <si>
    <t>40.743706</t>
  </si>
  <si>
    <t>-73.99208</t>
  </si>
  <si>
    <t>MN-05-139462-R</t>
  </si>
  <si>
    <t>40.76215</t>
  </si>
  <si>
    <t>-73.98605</t>
  </si>
  <si>
    <t>MN-05-139806-R</t>
  </si>
  <si>
    <t>40.74513</t>
  </si>
  <si>
    <t>-73.98867</t>
  </si>
  <si>
    <t>MN-05-144509-L</t>
  </si>
  <si>
    <t>40.745125</t>
  </si>
  <si>
    <t>MN-05-144692-L</t>
  </si>
  <si>
    <t>40.760326</t>
  </si>
  <si>
    <t>MN-06-103457-L</t>
  </si>
  <si>
    <t>40.739975</t>
  </si>
  <si>
    <t>MN-06-103457-R</t>
  </si>
  <si>
    <t>MN-06-121352-L</t>
  </si>
  <si>
    <t>40.748287</t>
  </si>
  <si>
    <t>-73.976105</t>
  </si>
  <si>
    <t>MN-06-121352-R</t>
  </si>
  <si>
    <t>MN-06-121358-L</t>
  </si>
  <si>
    <t>40.752663</t>
  </si>
  <si>
    <t>-73.97284</t>
  </si>
  <si>
    <t>MN-06-121358-R</t>
  </si>
  <si>
    <t>MN-06-121360-L</t>
  </si>
  <si>
    <t>40.74934</t>
  </si>
  <si>
    <t>-73.97519</t>
  </si>
  <si>
    <t>MN-06-121360-R</t>
  </si>
  <si>
    <t>MN-06-121362-L</t>
  </si>
  <si>
    <t>40.750957</t>
  </si>
  <si>
    <t>-73.974464</t>
  </si>
  <si>
    <t>MN-06-121362-R</t>
  </si>
  <si>
    <t>MN-06-121364-L</t>
  </si>
  <si>
    <t>40.748913</t>
  </si>
  <si>
    <t>-73.97565</t>
  </si>
  <si>
    <t>MN-06-121368-L</t>
  </si>
  <si>
    <t>40.751183</t>
  </si>
  <si>
    <t>MN-06-121369-L</t>
  </si>
  <si>
    <t>40.749203</t>
  </si>
  <si>
    <t>-73.9725</t>
  </si>
  <si>
    <t>MN-06-121369-R</t>
  </si>
  <si>
    <t>MN-06-121416-L</t>
  </si>
  <si>
    <t>40.748512</t>
  </si>
  <si>
    <t>-73.97332</t>
  </si>
  <si>
    <t>MN-06-121416-R</t>
  </si>
  <si>
    <t>MN-06-121424-L</t>
  </si>
  <si>
    <t>40.74665</t>
  </si>
  <si>
    <t>-73.974686</t>
  </si>
  <si>
    <t>MN-06-121426-L</t>
  </si>
  <si>
    <t>40.74725</t>
  </si>
  <si>
    <t>-73.97424</t>
  </si>
  <si>
    <t>MN-06-121426-R</t>
  </si>
  <si>
    <t>MN-06-121427-L</t>
  </si>
  <si>
    <t>40.747967</t>
  </si>
  <si>
    <t>-73.973404</t>
  </si>
  <si>
    <t>MN-06-121429-L</t>
  </si>
  <si>
    <t>40.748577</t>
  </si>
  <si>
    <t>-73.97296</t>
  </si>
  <si>
    <t>MN-06-121429-R</t>
  </si>
  <si>
    <t>MN-06-121430-L</t>
  </si>
  <si>
    <t>40.74304</t>
  </si>
  <si>
    <t>-73.97731</t>
  </si>
  <si>
    <t>MN-06-121430-R</t>
  </si>
  <si>
    <t>MN-06-121457-R</t>
  </si>
  <si>
    <t>40.738052</t>
  </si>
  <si>
    <t>-73.98106</t>
  </si>
  <si>
    <t>MN-06-121488-L</t>
  </si>
  <si>
    <t>40.73953</t>
  </si>
  <si>
    <t>-73.98249</t>
  </si>
  <si>
    <t>MN-06-121488-R</t>
  </si>
  <si>
    <t>MN-06-121495-L</t>
  </si>
  <si>
    <t>40.742626</t>
  </si>
  <si>
    <t>-73.98063</t>
  </si>
  <si>
    <t>MN-06-121495-R</t>
  </si>
  <si>
    <t>MN-06-121496-R</t>
  </si>
  <si>
    <t>40.74201</t>
  </si>
  <si>
    <t>-73.98068</t>
  </si>
  <si>
    <t>MN-06-121498-R</t>
  </si>
  <si>
    <t>40.74117</t>
  </si>
  <si>
    <t>-73.98129</t>
  </si>
  <si>
    <t>MN-06-121499-L</t>
  </si>
  <si>
    <t>40.740776</t>
  </si>
  <si>
    <t>-73.981575</t>
  </si>
  <si>
    <t>MN-06-121501-L</t>
  </si>
  <si>
    <t>-73.98242</t>
  </si>
  <si>
    <t>MN-06-121505-R</t>
  </si>
  <si>
    <t>40.74395</t>
  </si>
  <si>
    <t>MN-06-121506-L</t>
  </si>
  <si>
    <t>40.74309</t>
  </si>
  <si>
    <t>-73.97981</t>
  </si>
  <si>
    <t>MN-06-121506-R</t>
  </si>
  <si>
    <t>MN-06-121511-L</t>
  </si>
  <si>
    <t>40.74705</t>
  </si>
  <si>
    <t>-73.977005</t>
  </si>
  <si>
    <t>MN-06-121512-R</t>
  </si>
  <si>
    <t>40.746536</t>
  </si>
  <si>
    <t>-73.977684</t>
  </si>
  <si>
    <t>MN-06-121439-L</t>
  </si>
  <si>
    <t>40.741592</t>
  </si>
  <si>
    <t>-73.97836</t>
  </si>
  <si>
    <t>MN-06-121439-R</t>
  </si>
  <si>
    <t>MN-06-121519-L</t>
  </si>
  <si>
    <t>40.748817</t>
  </si>
  <si>
    <t>-73.97603</t>
  </si>
  <si>
    <t>MN-06-121519-R</t>
  </si>
  <si>
    <t>MN-06-121521-L</t>
  </si>
  <si>
    <t>40.748383</t>
  </si>
  <si>
    <t>-73.97634</t>
  </si>
  <si>
    <t>MN-06-121521-R</t>
  </si>
  <si>
    <t>MN-06-121522-L</t>
  </si>
  <si>
    <t>40.747787</t>
  </si>
  <si>
    <t>-73.976776</t>
  </si>
  <si>
    <t>MN-06-121535-L</t>
  </si>
  <si>
    <t>40.751495</t>
  </si>
  <si>
    <t>-73.97376</t>
  </si>
  <si>
    <t>MN-06-121535-R</t>
  </si>
  <si>
    <t>MN-06-121538-L</t>
  </si>
  <si>
    <t>40.751633</t>
  </si>
  <si>
    <t>-73.97066</t>
  </si>
  <si>
    <t>MN-06-121538-R</t>
  </si>
  <si>
    <t>MN-06-121539-L</t>
  </si>
  <si>
    <t>40.740574</t>
  </si>
  <si>
    <t>-73.98173</t>
  </si>
  <si>
    <t>MN-06-121539-R</t>
  </si>
  <si>
    <t>MN-06-121649-L</t>
  </si>
  <si>
    <t>40.74832</t>
  </si>
  <si>
    <t>-73.98237</t>
  </si>
  <si>
    <t>MN-06-121649-R</t>
  </si>
  <si>
    <t>MN-06-133465-L</t>
  </si>
  <si>
    <t>40.743877</t>
  </si>
  <si>
    <t>-73.97932</t>
  </si>
  <si>
    <t>MN-06-133470-L</t>
  </si>
  <si>
    <t>40.746216</t>
  </si>
  <si>
    <t>-73.977615</t>
  </si>
  <si>
    <t>MN-06-133470-R</t>
  </si>
  <si>
    <t>MN-06-133521-R</t>
  </si>
  <si>
    <t>40.735348</t>
  </si>
  <si>
    <t>-73.98585</t>
  </si>
  <si>
    <t>MN-06-133531-L</t>
  </si>
  <si>
    <t>40.734768</t>
  </si>
  <si>
    <t>-73.98626</t>
  </si>
  <si>
    <t>MN-06-133531-R</t>
  </si>
  <si>
    <t>MN-06-133664-R</t>
  </si>
  <si>
    <t>40.745823</t>
  </si>
  <si>
    <t>-73.980034</t>
  </si>
  <si>
    <t>MN-06-133709-L</t>
  </si>
  <si>
    <t>40.74171</t>
  </si>
  <si>
    <t>-73.977974</t>
  </si>
  <si>
    <t>MN-06-133709-R</t>
  </si>
  <si>
    <t>MN-06-133890-L</t>
  </si>
  <si>
    <t>40.73584</t>
  </si>
  <si>
    <t>-73.98517</t>
  </si>
  <si>
    <t>MN-06-133890-R</t>
  </si>
  <si>
    <t>MN-06-133896-L</t>
  </si>
  <si>
    <t>40.73384</t>
  </si>
  <si>
    <t>MN-06-133896-R</t>
  </si>
  <si>
    <t>MN-06-134374-L</t>
  </si>
  <si>
    <t>MN-06-134533-R</t>
  </si>
  <si>
    <t>MN-06-134535-L</t>
  </si>
  <si>
    <t>40.737087</t>
  </si>
  <si>
    <t>-73.98137</t>
  </si>
  <si>
    <t>MN-06-134536-L</t>
  </si>
  <si>
    <t>40.7376</t>
  </si>
  <si>
    <t>-73.98389</t>
  </si>
  <si>
    <t>MN-06-134536-R</t>
  </si>
  <si>
    <t>MN-06-134561-R</t>
  </si>
  <si>
    <t>40.743034</t>
  </si>
  <si>
    <t>-73.98024</t>
  </si>
  <si>
    <t>MN-06-134583-R</t>
  </si>
  <si>
    <t>40.732517</t>
  </si>
  <si>
    <t>-73.984695</t>
  </si>
  <si>
    <t>MN-06-134618-L</t>
  </si>
  <si>
    <t>40.74129</t>
  </si>
  <si>
    <t>-73.981514</t>
  </si>
  <si>
    <t>MN-06-134654-L</t>
  </si>
  <si>
    <t>40.742737</t>
  </si>
  <si>
    <t>-73.98046</t>
  </si>
  <si>
    <t>MN-06-134657-L</t>
  </si>
  <si>
    <t>40.747395</t>
  </si>
  <si>
    <t>-73.97383</t>
  </si>
  <si>
    <t>MN-06-134657-R</t>
  </si>
  <si>
    <t>MN-06-134680-L</t>
  </si>
  <si>
    <t>40.74148</t>
  </si>
  <si>
    <t>-73.9832</t>
  </si>
  <si>
    <t>MN-06-134832-L</t>
  </si>
  <si>
    <t>40.74023</t>
  </si>
  <si>
    <t>-73.97905</t>
  </si>
  <si>
    <t>MN-06-134834-R</t>
  </si>
  <si>
    <t>40.74207</t>
  </si>
  <si>
    <t>-73.97769</t>
  </si>
  <si>
    <t>MN-06-134845-L</t>
  </si>
  <si>
    <t>40.74685</t>
  </si>
  <si>
    <t>-73.97716</t>
  </si>
  <si>
    <t>MN-06-134845-R</t>
  </si>
  <si>
    <t>MN-06-134920-L</t>
  </si>
  <si>
    <t>-73.979904</t>
  </si>
  <si>
    <t>MN-06-134921-L</t>
  </si>
  <si>
    <t>40.74022</t>
  </si>
  <si>
    <t>MN-06-134921-R</t>
  </si>
  <si>
    <t>MN-06-134922-L</t>
  </si>
  <si>
    <t>40.74243</t>
  </si>
  <si>
    <t>-73.98037</t>
  </si>
  <si>
    <t>MN-06-134922-R</t>
  </si>
  <si>
    <t>MN-06-134971-R</t>
  </si>
  <si>
    <t>40.736164</t>
  </si>
  <si>
    <t>-73.98229</t>
  </si>
  <si>
    <t>MN-06-135228-L</t>
  </si>
  <si>
    <t>40.738503</t>
  </si>
  <si>
    <t>-73.98061</t>
  </si>
  <si>
    <t>MN-06-135228-R</t>
  </si>
  <si>
    <t>MN-06-135591-L</t>
  </si>
  <si>
    <t>40.73934</t>
  </si>
  <si>
    <t>-73.97999</t>
  </si>
  <si>
    <t>MN-06-135591-R</t>
  </si>
  <si>
    <t>MN-06-135679-R</t>
  </si>
  <si>
    <t>MN-06-136126-L</t>
  </si>
  <si>
    <t>40.741486</t>
  </si>
  <si>
    <t>-73.98148</t>
  </si>
  <si>
    <t>MN-06-136126-R</t>
  </si>
  <si>
    <t>MN-06-136202-R</t>
  </si>
  <si>
    <t>-73.97653</t>
  </si>
  <si>
    <t>MN-06-136668-L</t>
  </si>
  <si>
    <t>40.74099</t>
  </si>
  <si>
    <t>-73.981735</t>
  </si>
  <si>
    <t>MN-06-136668-R</t>
  </si>
  <si>
    <t>MN-06-136968-L</t>
  </si>
  <si>
    <t>40.74323</t>
  </si>
  <si>
    <t>-73.9818</t>
  </si>
  <si>
    <t>MN-06-137452-L</t>
  </si>
  <si>
    <t>40.74687</t>
  </si>
  <si>
    <t>-73.97452</t>
  </si>
  <si>
    <t>MN-06-137452-R</t>
  </si>
  <si>
    <t>MN-06-137950-R</t>
  </si>
  <si>
    <t>40.750015</t>
  </si>
  <si>
    <t>-73.97652</t>
  </si>
  <si>
    <t>MN-06-138030-L</t>
  </si>
  <si>
    <t>40.748734</t>
  </si>
  <si>
    <t>-73.975365</t>
  </si>
  <si>
    <t>MN-06-138042-L</t>
  </si>
  <si>
    <t>40.737625</t>
  </si>
  <si>
    <t>-73.980965</t>
  </si>
  <si>
    <t>MN-06-138042-R</t>
  </si>
  <si>
    <t>MN-06-138165-L</t>
  </si>
  <si>
    <t>40.747673</t>
  </si>
  <si>
    <t>-73.97697</t>
  </si>
  <si>
    <t>MN-06-138284-L</t>
  </si>
  <si>
    <t>40.740093</t>
  </si>
  <si>
    <t>-73.983925</t>
  </si>
  <si>
    <t>MN-06-138284-R</t>
  </si>
  <si>
    <t>MN-04-107752-R</t>
  </si>
  <si>
    <t>40.758484</t>
  </si>
  <si>
    <t>-73.99302</t>
  </si>
  <si>
    <t>MN-06-138462-R</t>
  </si>
  <si>
    <t>40.740246</t>
  </si>
  <si>
    <t>MN-06-138570-L</t>
  </si>
  <si>
    <t>40.748672</t>
  </si>
  <si>
    <t>-73.97333</t>
  </si>
  <si>
    <t>MN-06-138570-R</t>
  </si>
  <si>
    <t>MN-06-138795-L</t>
  </si>
  <si>
    <t>40.738384</t>
  </si>
  <si>
    <t>-73.98039</t>
  </si>
  <si>
    <t>MN-07-107263-L</t>
  </si>
  <si>
    <t>40.793526</t>
  </si>
  <si>
    <t>-73.97089</t>
  </si>
  <si>
    <t>MN-07-107263-R</t>
  </si>
  <si>
    <t>MN-07-107743-R</t>
  </si>
  <si>
    <t>40.800503</t>
  </si>
  <si>
    <t>-73.9661</t>
  </si>
  <si>
    <t>MN-07-107744-L</t>
  </si>
  <si>
    <t>40.799473</t>
  </si>
  <si>
    <t>-73.96318</t>
  </si>
  <si>
    <t>MN-07-107744-R</t>
  </si>
  <si>
    <t>MN-07-107810-L</t>
  </si>
  <si>
    <t>40.79933</t>
  </si>
  <si>
    <t>-73.96823</t>
  </si>
  <si>
    <t>MN-07-107810-R</t>
  </si>
  <si>
    <t>MN-07-107815-L</t>
  </si>
  <si>
    <t>40.789444</t>
  </si>
  <si>
    <t>-73.97387</t>
  </si>
  <si>
    <t>MN-07-107815-R</t>
  </si>
  <si>
    <t>MN-07-107919-L</t>
  </si>
  <si>
    <t>40.793427</t>
  </si>
  <si>
    <t>-73.973045</t>
  </si>
  <si>
    <t>MN-07-107980-L</t>
  </si>
  <si>
    <t>40.800404</t>
  </si>
  <si>
    <t>-73.96189</t>
  </si>
  <si>
    <t>MN-07-107980-R</t>
  </si>
  <si>
    <t>MN-07-108008-R</t>
  </si>
  <si>
    <t>40.79595</t>
  </si>
  <si>
    <t>-73.96885</t>
  </si>
  <si>
    <t>MN-07-108166-L</t>
  </si>
  <si>
    <t>40.778606</t>
  </si>
  <si>
    <t>MN-07-108166-R</t>
  </si>
  <si>
    <t>MN-07-108233-L</t>
  </si>
  <si>
    <t>40.77601</t>
  </si>
  <si>
    <t>-73.981964</t>
  </si>
  <si>
    <t>MN-07-108233-R</t>
  </si>
  <si>
    <t>MN-07-109544-R</t>
  </si>
  <si>
    <t>40.781475</t>
  </si>
  <si>
    <t>MN-07-111894-L</t>
  </si>
  <si>
    <t>40.795006</t>
  </si>
  <si>
    <t>-73.96981</t>
  </si>
  <si>
    <t>MN-07-111894-R</t>
  </si>
  <si>
    <t>MN-07-120266-L</t>
  </si>
  <si>
    <t>40.802456</t>
  </si>
  <si>
    <t>-73.96815</t>
  </si>
  <si>
    <t>MN-07-120266-R</t>
  </si>
  <si>
    <t>MN-07-120267-L</t>
  </si>
  <si>
    <t>40.802982</t>
  </si>
  <si>
    <t>-73.96786</t>
  </si>
  <si>
    <t>MN-07-120267-R</t>
  </si>
  <si>
    <t>MN-07-120268-L</t>
  </si>
  <si>
    <t>40.803722</t>
  </si>
  <si>
    <t>-73.967384</t>
  </si>
  <si>
    <t>MN-07-120268-R</t>
  </si>
  <si>
    <t>MN-07-120273-L</t>
  </si>
  <si>
    <t>40.79854</t>
  </si>
  <si>
    <t>-73.96928</t>
  </si>
  <si>
    <t>MN-07-120285-L</t>
  </si>
  <si>
    <t>40.796566</t>
  </si>
  <si>
    <t>-73.97062</t>
  </si>
  <si>
    <t>MN-07-120285-R</t>
  </si>
  <si>
    <t>MN-07-120392-L</t>
  </si>
  <si>
    <t>40.79963</t>
  </si>
  <si>
    <t>-73.96797</t>
  </si>
  <si>
    <t>MN-07-120392-R</t>
  </si>
  <si>
    <t>MN-07-143295-R</t>
  </si>
  <si>
    <t>40.78561</t>
  </si>
  <si>
    <t>-73.97844</t>
  </si>
  <si>
    <t>MN-07-120395-R</t>
  </si>
  <si>
    <t>40.797703</t>
  </si>
  <si>
    <t>-73.969246</t>
  </si>
  <si>
    <t>MN-07-120400-L</t>
  </si>
  <si>
    <t>40.803577</t>
  </si>
  <si>
    <t>-73.96692</t>
  </si>
  <si>
    <t>MN-07-120400-R</t>
  </si>
  <si>
    <t>MN-07-120401-L</t>
  </si>
  <si>
    <t>40.802944</t>
  </si>
  <si>
    <t>-73.96738</t>
  </si>
  <si>
    <t>MN-07-120402-R</t>
  </si>
  <si>
    <t>MN-07-120513-L</t>
  </si>
  <si>
    <t>40.79517</t>
  </si>
  <si>
    <t>-73.97105</t>
  </si>
  <si>
    <t>MN-07-120513-R</t>
  </si>
  <si>
    <t>MN-07-120524-L</t>
  </si>
  <si>
    <t>40.796738</t>
  </si>
  <si>
    <t>-73.96864</t>
  </si>
  <si>
    <t>MN-07-120525-L</t>
  </si>
  <si>
    <t>40.7954</t>
  </si>
  <si>
    <t>-73.96925</t>
  </si>
  <si>
    <t>MN-07-120525-R</t>
  </si>
  <si>
    <t>MN-07-120526-L</t>
  </si>
  <si>
    <t>40.794605</t>
  </si>
  <si>
    <t>-73.96983</t>
  </si>
  <si>
    <t>MN-07-120533-L</t>
  </si>
  <si>
    <t>40.799088</t>
  </si>
  <si>
    <t>-73.96683</t>
  </si>
  <si>
    <t>MN-07-120533-R</t>
  </si>
  <si>
    <t>MN-07-120534-L</t>
  </si>
  <si>
    <t>40.798477</t>
  </si>
  <si>
    <t>-73.96726</t>
  </si>
  <si>
    <t>MN-07-120535-L</t>
  </si>
  <si>
    <t>40.797825</t>
  </si>
  <si>
    <t>-73.96775</t>
  </si>
  <si>
    <t>MN-07-120536-R</t>
  </si>
  <si>
    <t>40.797176</t>
  </si>
  <si>
    <t>-73.96822</t>
  </si>
  <si>
    <t>MN-07-120603-L</t>
  </si>
  <si>
    <t>40.792805</t>
  </si>
  <si>
    <t>-73.967705</t>
  </si>
  <si>
    <t>MN-07-120603-R</t>
  </si>
  <si>
    <t>MN-07-120610-R</t>
  </si>
  <si>
    <t>40.79331</t>
  </si>
  <si>
    <t>MN-07-120640-L</t>
  </si>
  <si>
    <t>40.80059</t>
  </si>
  <si>
    <t>MN-07-121103-L</t>
  </si>
  <si>
    <t>40.7903</t>
  </si>
  <si>
    <t>-73.972984</t>
  </si>
  <si>
    <t>MN-07-121103-R</t>
  </si>
  <si>
    <t>MN-07-121161-L</t>
  </si>
  <si>
    <t>40.780148</t>
  </si>
  <si>
    <t>-73.97693</t>
  </si>
  <si>
    <t>MN-07-121161-R</t>
  </si>
  <si>
    <t>MN-07-121193-L</t>
  </si>
  <si>
    <t>40.77607</t>
  </si>
  <si>
    <t>-73.983635</t>
  </si>
  <si>
    <t>MN-07-121193-R</t>
  </si>
  <si>
    <t>MN-07-121228-L</t>
  </si>
  <si>
    <t>40.784565</t>
  </si>
  <si>
    <t>-73.979225</t>
  </si>
  <si>
    <t>MN-07-121228-R</t>
  </si>
  <si>
    <t>MN-07-121232-L</t>
  </si>
  <si>
    <t>40.78319</t>
  </si>
  <si>
    <t>-73.980255</t>
  </si>
  <si>
    <t>MN-07-121235-L</t>
  </si>
  <si>
    <t>40.78652</t>
  </si>
  <si>
    <t>-73.97777</t>
  </si>
  <si>
    <t>MN-07-121235-R</t>
  </si>
  <si>
    <t>MN-07-121238-R</t>
  </si>
  <si>
    <t>40.78575</t>
  </si>
  <si>
    <t>-73.97878</t>
  </si>
  <si>
    <t>MN-07-121247-R</t>
  </si>
  <si>
    <t>40.786896</t>
  </si>
  <si>
    <t>MN-07-121255-R</t>
  </si>
  <si>
    <t>40.7909</t>
  </si>
  <si>
    <t>-73.974304</t>
  </si>
  <si>
    <t>MN-07-121264-L</t>
  </si>
  <si>
    <t>40.78535</t>
  </si>
  <si>
    <t>-73.97314</t>
  </si>
  <si>
    <t>MN-07-121264-R</t>
  </si>
  <si>
    <t>MN-07-121267-L</t>
  </si>
  <si>
    <t>40.785683</t>
  </si>
  <si>
    <t>-73.972626</t>
  </si>
  <si>
    <t>MN-07-121267-R</t>
  </si>
  <si>
    <t>MN-07-121298-L</t>
  </si>
  <si>
    <t>40.792255</t>
  </si>
  <si>
    <t>MN-07-121298-R</t>
  </si>
  <si>
    <t>MN-07-121302-L</t>
  </si>
  <si>
    <t>40.785812</t>
  </si>
  <si>
    <t>-73.978294</t>
  </si>
  <si>
    <t>MN-07-121304-L</t>
  </si>
  <si>
    <t>40.786404</t>
  </si>
  <si>
    <t>-73.9783</t>
  </si>
  <si>
    <t>MN-07-121304-R</t>
  </si>
  <si>
    <t>MN-07-121306-L</t>
  </si>
  <si>
    <t>40.78703</t>
  </si>
  <si>
    <t>-73.97783</t>
  </si>
  <si>
    <t>MN-07-121306-R</t>
  </si>
  <si>
    <t>MN-07-121312-L</t>
  </si>
  <si>
    <t>40.784607</t>
  </si>
  <si>
    <t>-73.979774</t>
  </si>
  <si>
    <t>MN-07-121312-R</t>
  </si>
  <si>
    <t>MN-07-121323-L</t>
  </si>
  <si>
    <t>40.775444</t>
  </si>
  <si>
    <t>MN-07-121323-R</t>
  </si>
  <si>
    <t>MN-07-121336-L</t>
  </si>
  <si>
    <t>40.77631</t>
  </si>
  <si>
    <t>MN-07-133391-L</t>
  </si>
  <si>
    <t>40.790054</t>
  </si>
  <si>
    <t>-73.97477</t>
  </si>
  <si>
    <t>MN-07-133393-L</t>
  </si>
  <si>
    <t>40.784714</t>
  </si>
  <si>
    <t>-73.97956</t>
  </si>
  <si>
    <t>MN-07-133397-L</t>
  </si>
  <si>
    <t>40.783375</t>
  </si>
  <si>
    <t>-73.980125</t>
  </si>
  <si>
    <t>MN-07-133397-R</t>
  </si>
  <si>
    <t>MN-07-133408-L</t>
  </si>
  <si>
    <t>40.78032</t>
  </si>
  <si>
    <t>MN-07-133408-R</t>
  </si>
  <si>
    <t>MN-07-133413-L</t>
  </si>
  <si>
    <t>40.77838</t>
  </si>
  <si>
    <t>-73.98167</t>
  </si>
  <si>
    <t>MN-07-133415-R</t>
  </si>
  <si>
    <t>40.78622</t>
  </si>
  <si>
    <t>MN-07-133487-L</t>
  </si>
  <si>
    <t>MN-07-133501-L</t>
  </si>
  <si>
    <t>40.769817</t>
  </si>
  <si>
    <t>MN-07-133501-R</t>
  </si>
  <si>
    <t>MN-07-133518-R</t>
  </si>
  <si>
    <t>40.769836</t>
  </si>
  <si>
    <t>-73.9825</t>
  </si>
  <si>
    <t>MN-07-133620-L</t>
  </si>
  <si>
    <t>40.79802</t>
  </si>
  <si>
    <t>-73.96956</t>
  </si>
  <si>
    <t>MN-07-133623-L</t>
  </si>
  <si>
    <t>40.78365</t>
  </si>
  <si>
    <t>-73.97975</t>
  </si>
  <si>
    <t>MN-07-133624-L</t>
  </si>
  <si>
    <t>40.79318</t>
  </si>
  <si>
    <t>-73.97265</t>
  </si>
  <si>
    <t>MN-07-133624-R</t>
  </si>
  <si>
    <t>MN-07-133625-L</t>
  </si>
  <si>
    <t>40.792534</t>
  </si>
  <si>
    <t>MN-07-133625-R</t>
  </si>
  <si>
    <t>MN-07-133626-R</t>
  </si>
  <si>
    <t>40.797283</t>
  </si>
  <si>
    <t>-73.96965</t>
  </si>
  <si>
    <t>MN-07-133628-L</t>
  </si>
  <si>
    <t>40.796425</t>
  </si>
  <si>
    <t>-73.970276</t>
  </si>
  <si>
    <t>MN-07-133628-R</t>
  </si>
  <si>
    <t>MN-07-133629-L</t>
  </si>
  <si>
    <t>40.789425</t>
  </si>
  <si>
    <t>-73.97539</t>
  </si>
  <si>
    <t>MN-07-133629-R</t>
  </si>
  <si>
    <t>MN-07-133632-L</t>
  </si>
  <si>
    <t>40.79069</t>
  </si>
  <si>
    <t>MN-07-133632-R</t>
  </si>
  <si>
    <t>MN-07-133633-R</t>
  </si>
  <si>
    <t>40.790234</t>
  </si>
  <si>
    <t>-73.97479</t>
  </si>
  <si>
    <t>MN-07-133634-L</t>
  </si>
  <si>
    <t>40.792133</t>
  </si>
  <si>
    <t>-73.97341</t>
  </si>
  <si>
    <t>MN-07-133635-L</t>
  </si>
  <si>
    <t>40.792694</t>
  </si>
  <si>
    <t>-73.973434</t>
  </si>
  <si>
    <t>MN-07-133635-R</t>
  </si>
  <si>
    <t>MN-07-133636-L</t>
  </si>
  <si>
    <t>40.794895</t>
  </si>
  <si>
    <t>-73.971855</t>
  </si>
  <si>
    <t>MN-07-133636-R</t>
  </si>
  <si>
    <t>MN-07-133638-R</t>
  </si>
  <si>
    <t>40.79614</t>
  </si>
  <si>
    <t>-73.97093</t>
  </si>
  <si>
    <t>MN-07-133639-L</t>
  </si>
  <si>
    <t>40.795994</t>
  </si>
  <si>
    <t>-73.9706</t>
  </si>
  <si>
    <t>MN-07-133639-R</t>
  </si>
  <si>
    <t>MN-07-133668-L</t>
  </si>
  <si>
    <t>40.798027</t>
  </si>
  <si>
    <t>-73.967606</t>
  </si>
  <si>
    <t>MN-07-133671-L</t>
  </si>
  <si>
    <t>40.79739</t>
  </si>
  <si>
    <t>-73.96807</t>
  </si>
  <si>
    <t>MN-07-133671-R</t>
  </si>
  <si>
    <t>MN-07-133810-L</t>
  </si>
  <si>
    <t>40.787247</t>
  </si>
  <si>
    <t>-73.977646</t>
  </si>
  <si>
    <t>MN-07-134073-L</t>
  </si>
  <si>
    <t>40.801083</t>
  </si>
  <si>
    <t>MN-07-134073-R</t>
  </si>
  <si>
    <t>MN-07-134106-L</t>
  </si>
  <si>
    <t>40.79865</t>
  </si>
  <si>
    <t>-73.96909</t>
  </si>
  <si>
    <t>MN-07-134106-R</t>
  </si>
  <si>
    <t>MN-07-134112-R</t>
  </si>
  <si>
    <t>40.8003</t>
  </si>
  <si>
    <t>-73.967834</t>
  </si>
  <si>
    <t>MN-07-134114-L</t>
  </si>
  <si>
    <t>40.785774</t>
  </si>
  <si>
    <t>-73.972466</t>
  </si>
  <si>
    <t>MN-07-134114-R</t>
  </si>
  <si>
    <t>MN-07-134272-L</t>
  </si>
  <si>
    <t>-73.973816</t>
  </si>
  <si>
    <t>MN-07-134272-R</t>
  </si>
  <si>
    <t>MN-07-134274-L</t>
  </si>
  <si>
    <t>40.774647</t>
  </si>
  <si>
    <t>-73.9824</t>
  </si>
  <si>
    <t>MN-07-134275-R</t>
  </si>
  <si>
    <t>40.774757</t>
  </si>
  <si>
    <t>-73.98251</t>
  </si>
  <si>
    <t>MN-07-134281-L</t>
  </si>
  <si>
    <t>40.78254</t>
  </si>
  <si>
    <t>-73.97518</t>
  </si>
  <si>
    <t>MN-07-134318-L</t>
  </si>
  <si>
    <t>40.788704</t>
  </si>
  <si>
    <t>-73.97641</t>
  </si>
  <si>
    <t>MN-07-134318-R</t>
  </si>
  <si>
    <t>MN-07-134372-L</t>
  </si>
  <si>
    <t>40.800095</t>
  </si>
  <si>
    <t>-73.96829</t>
  </si>
  <si>
    <t>MN-07-134372-R</t>
  </si>
  <si>
    <t>MN-07-134385-R</t>
  </si>
  <si>
    <t>40.80386</t>
  </si>
  <si>
    <t>-73.966705</t>
  </si>
  <si>
    <t>MN-07-134388-L</t>
  </si>
  <si>
    <t>40.8023</t>
  </si>
  <si>
    <t>-73.96758</t>
  </si>
  <si>
    <t>MN-07-134388-R</t>
  </si>
  <si>
    <t>MN-07-134421-L</t>
  </si>
  <si>
    <t>40.79904</t>
  </si>
  <si>
    <t>-73.96881</t>
  </si>
  <si>
    <t>MN-07-134421-R</t>
  </si>
  <si>
    <t>MN-07-134423-L</t>
  </si>
  <si>
    <t>40.800476</t>
  </si>
  <si>
    <t>-73.968185</t>
  </si>
  <si>
    <t>MN-07-134429-L</t>
  </si>
  <si>
    <t>40.776237</t>
  </si>
  <si>
    <t>MN-07-134449-R</t>
  </si>
  <si>
    <t>40.77553</t>
  </si>
  <si>
    <t>-73.98197</t>
  </si>
  <si>
    <t>MN-07-134602-L</t>
  </si>
  <si>
    <t>40.79467</t>
  </si>
  <si>
    <t>-73.970055</t>
  </si>
  <si>
    <t>MN-07-134602-R</t>
  </si>
  <si>
    <t>MN-07-134701-L</t>
  </si>
  <si>
    <t>40.79289</t>
  </si>
  <si>
    <t>-73.97329</t>
  </si>
  <si>
    <t>MN-07-134701-R</t>
  </si>
  <si>
    <t>MN-07-134708-L</t>
  </si>
  <si>
    <t>40.792377</t>
  </si>
  <si>
    <t>-73.96801</t>
  </si>
  <si>
    <t>MN-07-134708-R</t>
  </si>
  <si>
    <t>MN-07-135046-L</t>
  </si>
  <si>
    <t>40.774914</t>
  </si>
  <si>
    <t>MN-07-135581-R</t>
  </si>
  <si>
    <t>40.795544</t>
  </si>
  <si>
    <t>-73.96942</t>
  </si>
  <si>
    <t>MN-07-135658-L</t>
  </si>
  <si>
    <t>40.79316</t>
  </si>
  <si>
    <t>-73.970894</t>
  </si>
  <si>
    <t>MN-07-135658-R</t>
  </si>
  <si>
    <t>MN-07-135865-L</t>
  </si>
  <si>
    <t>40.795773</t>
  </si>
  <si>
    <t>-73.97075</t>
  </si>
  <si>
    <t>MN-07-135865-R</t>
  </si>
  <si>
    <t>MN-07-135898-R</t>
  </si>
  <si>
    <t>40.78883</t>
  </si>
  <si>
    <t>-73.97034</t>
  </si>
  <si>
    <t>MN-07-136087-L</t>
  </si>
  <si>
    <t>40.7977</t>
  </si>
  <si>
    <t>-73.96784</t>
  </si>
  <si>
    <t>MN-07-136087-R</t>
  </si>
  <si>
    <t>MN-07-136130-L</t>
  </si>
  <si>
    <t>40.780018</t>
  </si>
  <si>
    <t>-73.98139</t>
  </si>
  <si>
    <t>MN-07-136130-R</t>
  </si>
  <si>
    <t>MN-07-136376-R</t>
  </si>
  <si>
    <t>40.789265</t>
  </si>
  <si>
    <t>-73.97028</t>
  </si>
  <si>
    <t>MN-07-136444-L</t>
  </si>
  <si>
    <t>40.781982</t>
  </si>
  <si>
    <t>-73.981186</t>
  </si>
  <si>
    <t>MN-07-136444-R</t>
  </si>
  <si>
    <t>MN-07-136462-L</t>
  </si>
  <si>
    <t>40.78082</t>
  </si>
  <si>
    <t>-73.98157</t>
  </si>
  <si>
    <t>MN-07-136462-R</t>
  </si>
  <si>
    <t>MN-07-136666-L</t>
  </si>
  <si>
    <t>40.80069</t>
  </si>
  <si>
    <t>-73.961945</t>
  </si>
  <si>
    <t>MN-07-136666-R</t>
  </si>
  <si>
    <t>MN-07-136685-L</t>
  </si>
  <si>
    <t>40.801003</t>
  </si>
  <si>
    <t>-73.96145</t>
  </si>
  <si>
    <t>MN-07-136685-R</t>
  </si>
  <si>
    <t>MN-07-137419-R</t>
  </si>
  <si>
    <t>40.801247</t>
  </si>
  <si>
    <t>-73.96128</t>
  </si>
  <si>
    <t>MN-07-138145-L</t>
  </si>
  <si>
    <t>40.78312</t>
  </si>
  <si>
    <t>-73.980705</t>
  </si>
  <si>
    <t>MN-07-138145-R</t>
  </si>
  <si>
    <t>MN-07-145539-L</t>
  </si>
  <si>
    <t>40.78918</t>
  </si>
  <si>
    <t>-73.97008</t>
  </si>
  <si>
    <t>MN-07-145539-R</t>
  </si>
  <si>
    <t>MN-08-108268-L</t>
  </si>
  <si>
    <t>40.76292</t>
  </si>
  <si>
    <t>-73.95972</t>
  </si>
  <si>
    <t>MN-08-119826-L</t>
  </si>
  <si>
    <t>40.779037</t>
  </si>
  <si>
    <t>-73.95398</t>
  </si>
  <si>
    <t>MN-08-119826-R</t>
  </si>
  <si>
    <t>MN-08-120843-L</t>
  </si>
  <si>
    <t>40.76777</t>
  </si>
  <si>
    <t>-73.95569</t>
  </si>
  <si>
    <t>MN-08-120843-R</t>
  </si>
  <si>
    <t>MN-08-120850-L</t>
  </si>
  <si>
    <t>40.771526</t>
  </si>
  <si>
    <t>-73.95314</t>
  </si>
  <si>
    <t>MN-08-120945-L</t>
  </si>
  <si>
    <t>40.763218</t>
  </si>
  <si>
    <t>-73.9592</t>
  </si>
  <si>
    <t>MN-08-120945-R</t>
  </si>
  <si>
    <t>MN-08-120978-L</t>
  </si>
  <si>
    <t>40.766586</t>
  </si>
  <si>
    <t>-73.963135</t>
  </si>
  <si>
    <t>MN-08-120982-L</t>
  </si>
  <si>
    <t>40.76842</t>
  </si>
  <si>
    <t>-73.96138</t>
  </si>
  <si>
    <t>MN-08-120982-R</t>
  </si>
  <si>
    <t>MN-08-120985-L</t>
  </si>
  <si>
    <t>40.767853</t>
  </si>
  <si>
    <t>-73.96226</t>
  </si>
  <si>
    <t>MN-08-120985-R</t>
  </si>
  <si>
    <t>MN-08-120986-L</t>
  </si>
  <si>
    <t>40.76733</t>
  </si>
  <si>
    <t>-73.962524</t>
  </si>
  <si>
    <t>MN-08-120988-R</t>
  </si>
  <si>
    <t>40.767235</t>
  </si>
  <si>
    <t>-73.96229</t>
  </si>
  <si>
    <t>MN-08-121058-L</t>
  </si>
  <si>
    <t>40.780716</t>
  </si>
  <si>
    <t>MN-08-121058-R</t>
  </si>
  <si>
    <t>MN-08-121137-L</t>
  </si>
  <si>
    <t>40.767365</t>
  </si>
  <si>
    <t>-73.968864</t>
  </si>
  <si>
    <t>MN-08-121137-R</t>
  </si>
  <si>
    <t>MN-08-121152-L</t>
  </si>
  <si>
    <t>40.77046</t>
  </si>
  <si>
    <t>-73.966225</t>
  </si>
  <si>
    <t>MN-08-121152-R</t>
  </si>
  <si>
    <t>MN-08-121750-L</t>
  </si>
  <si>
    <t>40.764652</t>
  </si>
  <si>
    <t>-73.96407</t>
  </si>
  <si>
    <t>MN-08-121750-R</t>
  </si>
  <si>
    <t>MN-08-121756-L</t>
  </si>
  <si>
    <t>40.762417</t>
  </si>
  <si>
    <t>-73.96316</t>
  </si>
  <si>
    <t>MN-08-121758-L</t>
  </si>
  <si>
    <t>40.76308</t>
  </si>
  <si>
    <t>-73.962685</t>
  </si>
  <si>
    <t>MN-08-121758-R</t>
  </si>
  <si>
    <t>MN-08-121759-R</t>
  </si>
  <si>
    <t>40.76369</t>
  </si>
  <si>
    <t>MN-08-128743-L</t>
  </si>
  <si>
    <t>40.778233</t>
  </si>
  <si>
    <t>-73.95282</t>
  </si>
  <si>
    <t>MN-08-128743-R</t>
  </si>
  <si>
    <t>MN-08-128748-L</t>
  </si>
  <si>
    <t>40.772144</t>
  </si>
  <si>
    <t>-73.958694</t>
  </si>
  <si>
    <t>MN-08-128748-R</t>
  </si>
  <si>
    <t>MN-08-134739-L</t>
  </si>
  <si>
    <t>40.772816</t>
  </si>
  <si>
    <t>-73.95822</t>
  </si>
  <si>
    <t>MN-08-134740-L</t>
  </si>
  <si>
    <t>40.77703</t>
  </si>
  <si>
    <t>-73.95514</t>
  </si>
  <si>
    <t>MN-08-134746-L</t>
  </si>
  <si>
    <t>40.77814</t>
  </si>
  <si>
    <t>-73.95259</t>
  </si>
  <si>
    <t>MN-08-135937-L</t>
  </si>
  <si>
    <t>40.76342</t>
  </si>
  <si>
    <t>-73.966995</t>
  </si>
  <si>
    <t>MN-08-135937-R</t>
  </si>
  <si>
    <t>MN-08-136195-L</t>
  </si>
  <si>
    <t>40.76728</t>
  </si>
  <si>
    <t>-73.956535</t>
  </si>
  <si>
    <t>MN-08-136195-R</t>
  </si>
  <si>
    <t>MN-08-136989-L</t>
  </si>
  <si>
    <t>40.76304</t>
  </si>
  <si>
    <t>-73.96565</t>
  </si>
  <si>
    <t>MN-08-136989-R</t>
  </si>
  <si>
    <t>MN-08-138052-L</t>
  </si>
  <si>
    <t>40.779636</t>
  </si>
  <si>
    <t>-73.95354</t>
  </si>
  <si>
    <t>MN-09-100210-L</t>
  </si>
  <si>
    <t>40.825447</t>
  </si>
  <si>
    <t>-73.94787</t>
  </si>
  <si>
    <t>MN-09-111936-R</t>
  </si>
  <si>
    <t>40.830875</t>
  </si>
  <si>
    <t>-73.94698</t>
  </si>
  <si>
    <t>MN-09-111948-R</t>
  </si>
  <si>
    <t>40.81837</t>
  </si>
  <si>
    <t>-73.95276</t>
  </si>
  <si>
    <t>MN-09-111954-L</t>
  </si>
  <si>
    <t>40.82551</t>
  </si>
  <si>
    <t>-73.950905</t>
  </si>
  <si>
    <t>MN-09-111985-L</t>
  </si>
  <si>
    <t>40.82793</t>
  </si>
  <si>
    <t>-73.94958</t>
  </si>
  <si>
    <t>MN-09-120262-R</t>
  </si>
  <si>
    <t>40.80804</t>
  </si>
  <si>
    <t>-73.96421</t>
  </si>
  <si>
    <t>MN-09-120269-L</t>
  </si>
  <si>
    <t>40.805515</t>
  </si>
  <si>
    <t>-73.96605</t>
  </si>
  <si>
    <t>MN-09-120269-R</t>
  </si>
  <si>
    <t>MN-09-120354-R</t>
  </si>
  <si>
    <t>40.829037</t>
  </si>
  <si>
    <t>MN-09-120355-L</t>
  </si>
  <si>
    <t>40.829662</t>
  </si>
  <si>
    <t>-73.948425</t>
  </si>
  <si>
    <t>MN-09-120355-R</t>
  </si>
  <si>
    <t>MN-09-120412-R</t>
  </si>
  <si>
    <t>40.818813</t>
  </si>
  <si>
    <t>-73.955795</t>
  </si>
  <si>
    <t>MN-09-120442-L</t>
  </si>
  <si>
    <t>40.82934</t>
  </si>
  <si>
    <t>-73.94765</t>
  </si>
  <si>
    <t>MN-09-120442-R</t>
  </si>
  <si>
    <t>MN-09-120546-R</t>
  </si>
  <si>
    <t>40.80941</t>
  </si>
  <si>
    <t>-73.95903</t>
  </si>
  <si>
    <t>MN-09-120561-L</t>
  </si>
  <si>
    <t>40.8196</t>
  </si>
  <si>
    <t>-73.95194</t>
  </si>
  <si>
    <t>MN-09-120561-R</t>
  </si>
  <si>
    <t>MN-09-120571-L</t>
  </si>
  <si>
    <t>40.822662</t>
  </si>
  <si>
    <t>-73.94926</t>
  </si>
  <si>
    <t>MN-09-120573-L</t>
  </si>
  <si>
    <t>40.827194</t>
  </si>
  <si>
    <t>-73.946045</t>
  </si>
  <si>
    <t>MN-09-134690-L</t>
  </si>
  <si>
    <t>40.80528</t>
  </si>
  <si>
    <t>-73.96567</t>
  </si>
  <si>
    <t>MN-09-134690-R</t>
  </si>
  <si>
    <t>MN-09-134795-R</t>
  </si>
  <si>
    <t>40.82832</t>
  </si>
  <si>
    <t>-73.949295</t>
  </si>
  <si>
    <t>MN-09-134828-L</t>
  </si>
  <si>
    <t>40.82704</t>
  </si>
  <si>
    <t>-73.950226</t>
  </si>
  <si>
    <t>MN-09-135240-L</t>
  </si>
  <si>
    <t>40.824646</t>
  </si>
  <si>
    <t>-73.94791</t>
  </si>
  <si>
    <t>MN-09-136852-L</t>
  </si>
  <si>
    <t>40.829426</t>
  </si>
  <si>
    <t>-73.948044</t>
  </si>
  <si>
    <t>MN-09-137848-L</t>
  </si>
  <si>
    <t>40.807507</t>
  </si>
  <si>
    <t>-73.964485</t>
  </si>
  <si>
    <t>MN-09-137848-R</t>
  </si>
  <si>
    <t>MN-09-145960-L</t>
  </si>
  <si>
    <t>40.829388</t>
  </si>
  <si>
    <t>-73.9447</t>
  </si>
  <si>
    <t>MN-09-146042-R</t>
  </si>
  <si>
    <t>40.830746</t>
  </si>
  <si>
    <t>-73.94344</t>
  </si>
  <si>
    <t>MN-09-146058-R</t>
  </si>
  <si>
    <t>40.818024</t>
  </si>
  <si>
    <t>-73.956375</t>
  </si>
  <si>
    <t>MN-10-102771-R</t>
  </si>
  <si>
    <t>40.807323</t>
  </si>
  <si>
    <t>-73.95279</t>
  </si>
  <si>
    <t>MN-10-118276-R</t>
  </si>
  <si>
    <t>40.8034</t>
  </si>
  <si>
    <t>-73.956</t>
  </si>
  <si>
    <t>MN-10-119959-L</t>
  </si>
  <si>
    <t>40.804047</t>
  </si>
  <si>
    <t>-73.95214</t>
  </si>
  <si>
    <t>MN-10-119980-R</t>
  </si>
  <si>
    <t>40.803024</t>
  </si>
  <si>
    <t>-73.95649</t>
  </si>
  <si>
    <t>MN-10-119982-R</t>
  </si>
  <si>
    <t>40.80237</t>
  </si>
  <si>
    <t>-73.956764</t>
  </si>
  <si>
    <t>MN-10-120039-R</t>
  </si>
  <si>
    <t>40.80894</t>
  </si>
  <si>
    <t>-73.94801</t>
  </si>
  <si>
    <t>MN-10-120049-R</t>
  </si>
  <si>
    <t>40.808792</t>
  </si>
  <si>
    <t>-73.94813</t>
  </si>
  <si>
    <t>MN-10-131051-L</t>
  </si>
  <si>
    <t>40.802605</t>
  </si>
  <si>
    <t>-73.956795</t>
  </si>
  <si>
    <t>MN-10-136677-L</t>
  </si>
  <si>
    <t>40.80235</t>
  </si>
  <si>
    <t>-73.95698</t>
  </si>
  <si>
    <t>MN-10-142812-R</t>
  </si>
  <si>
    <t>40.809437</t>
  </si>
  <si>
    <t>-73.95184</t>
  </si>
  <si>
    <t>MN-10-142813-L</t>
  </si>
  <si>
    <t>40.80927</t>
  </si>
  <si>
    <t>-73.951706</t>
  </si>
  <si>
    <t>MN-10-142813-R</t>
  </si>
  <si>
    <t>MN-10-142814-L</t>
  </si>
  <si>
    <t>40.808994</t>
  </si>
  <si>
    <t>-73.95215</t>
  </si>
  <si>
    <t>MN-10-142858-L</t>
  </si>
  <si>
    <t>40.801937</t>
  </si>
  <si>
    <t>-73.95707</t>
  </si>
  <si>
    <t>MN-11-100200-R</t>
  </si>
  <si>
    <t>40.80007</t>
  </si>
  <si>
    <t>-73.94676</t>
  </si>
  <si>
    <t>MN-11-106683-L</t>
  </si>
  <si>
    <t>40.79966</t>
  </si>
  <si>
    <t>-73.93893</t>
  </si>
  <si>
    <t>MN-11-106683-R</t>
  </si>
  <si>
    <t>MN-11-107218-L</t>
  </si>
  <si>
    <t>40.797836</t>
  </si>
  <si>
    <t>-73.940254</t>
  </si>
  <si>
    <t>MN-11-107943-L</t>
  </si>
  <si>
    <t>40.799503</t>
  </si>
  <si>
    <t>-73.93903</t>
  </si>
  <si>
    <t>MN-11-108257-R</t>
  </si>
  <si>
    <t>40.799526</t>
  </si>
  <si>
    <t>-73.94353</t>
  </si>
  <si>
    <t>MN-11-116230-R</t>
  </si>
  <si>
    <t>40.79771</t>
  </si>
  <si>
    <t>-73.94003</t>
  </si>
  <si>
    <t>MN-11-120218-L</t>
  </si>
  <si>
    <t>40.785816</t>
  </si>
  <si>
    <t>-73.94903</t>
  </si>
  <si>
    <t>MN-11-120229-L</t>
  </si>
  <si>
    <t>40.797302</t>
  </si>
  <si>
    <t>-73.94034</t>
  </si>
  <si>
    <t>MN-11-120229-R</t>
  </si>
  <si>
    <t>MN-11-120232-L</t>
  </si>
  <si>
    <t>40.794273</t>
  </si>
  <si>
    <t>-73.942856</t>
  </si>
  <si>
    <t>MN-11-120240-L</t>
  </si>
  <si>
    <t>40.798138</t>
  </si>
  <si>
    <t>MN-11-120249-L</t>
  </si>
  <si>
    <t>40.79849</t>
  </si>
  <si>
    <t>-73.94154</t>
  </si>
  <si>
    <t>MN-11-120249-R</t>
  </si>
  <si>
    <t>MN-11-120250-L</t>
  </si>
  <si>
    <t>40.798645</t>
  </si>
  <si>
    <t>-73.94142</t>
  </si>
  <si>
    <t>MN-11-120250-R</t>
  </si>
  <si>
    <t>MN-11-142952-L</t>
  </si>
  <si>
    <t>40.80266</t>
  </si>
  <si>
    <t>-73.93674</t>
  </si>
  <si>
    <t>MN-11-146076-R</t>
  </si>
  <si>
    <t>-73.93861</t>
  </si>
  <si>
    <t>MN-12-100190-L</t>
  </si>
  <si>
    <t>40.837105</t>
  </si>
  <si>
    <t>-73.94229</t>
  </si>
  <si>
    <t>MN-12-100263-L</t>
  </si>
  <si>
    <t>40.83386</t>
  </si>
  <si>
    <t>-73.941444</t>
  </si>
  <si>
    <t>MN-12-100263-R</t>
  </si>
  <si>
    <t>MN-12-111621-L</t>
  </si>
  <si>
    <t>40.843567</t>
  </si>
  <si>
    <t>-73.937805</t>
  </si>
  <si>
    <t>MN-12-111621-R</t>
  </si>
  <si>
    <t>MN-12-111670-L</t>
  </si>
  <si>
    <t>40.850037</t>
  </si>
  <si>
    <t>-73.93334</t>
  </si>
  <si>
    <t>MN-12-111670-R</t>
  </si>
  <si>
    <t>MN-12-111720-L</t>
  </si>
  <si>
    <t>40.849697</t>
  </si>
  <si>
    <t>-73.93332</t>
  </si>
  <si>
    <t>MN-12-111735-L</t>
  </si>
  <si>
    <t>40.83472</t>
  </si>
  <si>
    <t>-73.944176</t>
  </si>
  <si>
    <t>MN-12-120334-R</t>
  </si>
  <si>
    <t>40.837242</t>
  </si>
  <si>
    <t>-73.94288</t>
  </si>
  <si>
    <t>MN-12-120347-L</t>
  </si>
  <si>
    <t>40.834972</t>
  </si>
  <si>
    <t>-73.945435</t>
  </si>
  <si>
    <t>MN-12-120347-R</t>
  </si>
  <si>
    <t>MN-12-120445-R</t>
  </si>
  <si>
    <t>40.836502</t>
  </si>
  <si>
    <t>-73.94279</t>
  </si>
  <si>
    <t>MN-12-120450-R</t>
  </si>
  <si>
    <t>40.83391</t>
  </si>
  <si>
    <t>-73.94477</t>
  </si>
  <si>
    <t>MN-12-120458-L</t>
  </si>
  <si>
    <t>40.83408</t>
  </si>
  <si>
    <t>-73.94092</t>
  </si>
  <si>
    <t>MN-12-120646-L</t>
  </si>
  <si>
    <t>40.84677</t>
  </si>
  <si>
    <t>-73.935455</t>
  </si>
  <si>
    <t>MN-12-120650-L</t>
  </si>
  <si>
    <t>40.849422</t>
  </si>
  <si>
    <t>-73.933525</t>
  </si>
  <si>
    <t>MN-12-120650-R</t>
  </si>
  <si>
    <t>MN-12-120772-R</t>
  </si>
  <si>
    <t>40.84727</t>
  </si>
  <si>
    <t>-73.93536</t>
  </si>
  <si>
    <t>MN-12-135063-L</t>
  </si>
  <si>
    <t>40.834515</t>
  </si>
  <si>
    <t>-73.94433</t>
  </si>
  <si>
    <t>QU-01-100721-L</t>
  </si>
  <si>
    <t>40.761505</t>
  </si>
  <si>
    <t>-73.92422</t>
  </si>
  <si>
    <t>QU-01-125084-R</t>
  </si>
  <si>
    <t>40.762463</t>
  </si>
  <si>
    <t>-73.92626</t>
  </si>
  <si>
    <t>QU-01-125088-L</t>
  </si>
  <si>
    <t>40.76071</t>
  </si>
  <si>
    <t>-73.92288</t>
  </si>
  <si>
    <t>QU-01-125092-R</t>
  </si>
  <si>
    <t>40.763554</t>
  </si>
  <si>
    <t>-73.92851</t>
  </si>
  <si>
    <t>QU-01-125127-L</t>
  </si>
  <si>
    <t>40.76689</t>
  </si>
  <si>
    <t>-73.92155</t>
  </si>
  <si>
    <t>QU-01-125127-R</t>
  </si>
  <si>
    <t>QU-01-125131-R</t>
  </si>
  <si>
    <t>40.766766</t>
  </si>
  <si>
    <t>-73.92127</t>
  </si>
  <si>
    <t>QU-01-125170-L</t>
  </si>
  <si>
    <t>-73.93143</t>
  </si>
  <si>
    <t>QU-01-130522-L</t>
  </si>
  <si>
    <t>40.761646</t>
  </si>
  <si>
    <t>-73.92486</t>
  </si>
  <si>
    <t>QU-01-142694-R</t>
  </si>
  <si>
    <t>40.764538</t>
  </si>
  <si>
    <t>-73.930595</t>
  </si>
  <si>
    <t>QU-01-142852-L</t>
  </si>
  <si>
    <t>40.76047</t>
  </si>
  <si>
    <t>-73.92202</t>
  </si>
  <si>
    <t>QU-01-142852-R</t>
  </si>
  <si>
    <t>QU-01-146090-R</t>
  </si>
  <si>
    <t>40.77075</t>
  </si>
  <si>
    <t>-73.92036</t>
  </si>
  <si>
    <t>QU-02-124955-R</t>
  </si>
  <si>
    <t>-73.926926</t>
  </si>
  <si>
    <t>QU-02-124993-R</t>
  </si>
  <si>
    <t>40.741844</t>
  </si>
  <si>
    <t>-73.919685</t>
  </si>
  <si>
    <t>QU-02-124996-L</t>
  </si>
  <si>
    <t>40.74218</t>
  </si>
  <si>
    <t>-73.91873</t>
  </si>
  <si>
    <t>QU-02-125015-L</t>
  </si>
  <si>
    <t>40.745495</t>
  </si>
  <si>
    <t>-73.952965</t>
  </si>
  <si>
    <t>QU-02-125015-R</t>
  </si>
  <si>
    <t>QU-02-141148-L</t>
  </si>
  <si>
    <t>40.743183</t>
  </si>
  <si>
    <t>QU-02-141148-R</t>
  </si>
  <si>
    <t>QU-02-142875-L</t>
  </si>
  <si>
    <t>40.743977</t>
  </si>
  <si>
    <t>-73.92777</t>
  </si>
  <si>
    <t>QU-02-142875-R</t>
  </si>
  <si>
    <t>QU-02-145741-L</t>
  </si>
  <si>
    <t>40.742546</t>
  </si>
  <si>
    <t>-73.915344</t>
  </si>
  <si>
    <t>QU-02-145744-L</t>
  </si>
  <si>
    <t>40.741505</t>
  </si>
  <si>
    <t>-73.906525</t>
  </si>
  <si>
    <t>QU-02-145746-R</t>
  </si>
  <si>
    <t>40.74542</t>
  </si>
  <si>
    <t>-73.94694</t>
  </si>
  <si>
    <t>QU-02-145779-L</t>
  </si>
  <si>
    <t>40.743553</t>
  </si>
  <si>
    <t>-73.92416</t>
  </si>
  <si>
    <t>QU-02-145779-R</t>
  </si>
  <si>
    <t>QU-02-145782-L</t>
  </si>
  <si>
    <t>QU-02-145783-R</t>
  </si>
  <si>
    <t>40.742287</t>
  </si>
  <si>
    <t>-73.95334</t>
  </si>
  <si>
    <t>QU-02-145785-R</t>
  </si>
  <si>
    <t>40.744923</t>
  </si>
  <si>
    <t>-73.94766</t>
  </si>
  <si>
    <t>QU-02-145787-R</t>
  </si>
  <si>
    <t>40.741432</t>
  </si>
  <si>
    <t>-73.90753</t>
  </si>
  <si>
    <t>QU-02-145795-L</t>
  </si>
  <si>
    <t>40.74338</t>
  </si>
  <si>
    <t>-73.950806</t>
  </si>
  <si>
    <t>QU-02-145795-R</t>
  </si>
  <si>
    <t>QU-02-145985-R</t>
  </si>
  <si>
    <t>40.741302</t>
  </si>
  <si>
    <t>-73.91901</t>
  </si>
  <si>
    <t>QU-02-146059-L</t>
  </si>
  <si>
    <t>40.74432</t>
  </si>
  <si>
    <t>-73.95348</t>
  </si>
  <si>
    <t>QU-02-146059-R</t>
  </si>
  <si>
    <t>QU-03-125402-L</t>
  </si>
  <si>
    <t>40.757446</t>
  </si>
  <si>
    <t>-73.86643</t>
  </si>
  <si>
    <t>QU-03-125402-R</t>
  </si>
  <si>
    <t>QU-03-134030-L</t>
  </si>
  <si>
    <t>40.754505</t>
  </si>
  <si>
    <t>-73.89364</t>
  </si>
  <si>
    <t>QU-04-111122-R</t>
  </si>
  <si>
    <t>40.74897</t>
  </si>
  <si>
    <t>-73.87049</t>
  </si>
  <si>
    <t>QU-04-145768-L</t>
  </si>
  <si>
    <t>40.733578</t>
  </si>
  <si>
    <t>-73.87165</t>
  </si>
  <si>
    <t>QU-04-145774-L</t>
  </si>
  <si>
    <t>40.73389</t>
  </si>
  <si>
    <t>-73.87271</t>
  </si>
  <si>
    <t>QU-04-145774-R</t>
  </si>
  <si>
    <t>MN-11-107836-R</t>
  </si>
  <si>
    <t>40.787308</t>
  </si>
  <si>
    <t>-73.947945</t>
  </si>
  <si>
    <t>QU-04-145788-R</t>
  </si>
  <si>
    <t>40.73334</t>
  </si>
  <si>
    <t>-73.870834</t>
  </si>
  <si>
    <t>QU-09-104094-L</t>
  </si>
  <si>
    <t>40.695255</t>
  </si>
  <si>
    <t>-73.84284</t>
  </si>
  <si>
    <t>QU-09-124793-L</t>
  </si>
  <si>
    <t>40.695248</t>
  </si>
  <si>
    <t>-73.84311</t>
  </si>
  <si>
    <t>QU-09-124794-L</t>
  </si>
  <si>
    <t>40.695602</t>
  </si>
  <si>
    <t>-73.83961</t>
  </si>
  <si>
    <t>QU-09-127841-L</t>
  </si>
  <si>
    <t>40.699886</t>
  </si>
  <si>
    <t>-73.83113</t>
  </si>
  <si>
    <t>QU-09-128721-L</t>
  </si>
  <si>
    <t>40.6989</t>
  </si>
  <si>
    <t>-73.83383</t>
  </si>
  <si>
    <t>QU-09-128721-R</t>
  </si>
  <si>
    <t>QU-09-135034-R</t>
  </si>
  <si>
    <t>40.699753</t>
  </si>
  <si>
    <t>-73.83161</t>
  </si>
  <si>
    <t>QU-09-145880-L</t>
  </si>
  <si>
    <t>40.69542</t>
  </si>
  <si>
    <t>-73.84055</t>
  </si>
  <si>
    <t>QU-09-145880-R</t>
  </si>
  <si>
    <t>QU-09-145881-L</t>
  </si>
  <si>
    <t>40.69522</t>
  </si>
  <si>
    <t>-73.84119</t>
  </si>
  <si>
    <t>QU-09-145882-L</t>
  </si>
  <si>
    <t>40.69505</t>
  </si>
  <si>
    <t>-73.84666</t>
  </si>
  <si>
    <t>QU-09-145888-L</t>
  </si>
  <si>
    <t>40.69633</t>
  </si>
  <si>
    <t>-73.837845</t>
  </si>
  <si>
    <t>QU-09-145889-L</t>
  </si>
  <si>
    <t>40.697903</t>
  </si>
  <si>
    <t>-73.835655</t>
  </si>
  <si>
    <t>QU-09-145889-R</t>
  </si>
  <si>
    <t>SI-02-145727-R</t>
  </si>
  <si>
    <t>40.57262</t>
  </si>
  <si>
    <t>-74.11338</t>
  </si>
  <si>
    <t>SI-02-145730-L</t>
  </si>
  <si>
    <t>40.57178</t>
  </si>
  <si>
    <t>-74.10861</t>
  </si>
  <si>
    <t>SI-02-145738-L</t>
  </si>
  <si>
    <t>40.56479</t>
  </si>
  <si>
    <t>-74.11532</t>
  </si>
  <si>
    <t>SI-02-145822-R</t>
  </si>
  <si>
    <t>40.571438</t>
  </si>
  <si>
    <t>-74.108955</t>
  </si>
  <si>
    <t>MN-05-107739-R</t>
  </si>
  <si>
    <t>40.74558</t>
  </si>
  <si>
    <t>-73.991</t>
  </si>
  <si>
    <t>MN-05-107796-R</t>
  </si>
  <si>
    <t>40.74739</t>
  </si>
  <si>
    <t>-73.98618</t>
  </si>
  <si>
    <t>MN-04-122766-R</t>
  </si>
  <si>
    <t>MN-04-115165-L</t>
  </si>
  <si>
    <t>40.742676</t>
  </si>
  <si>
    <t>-73.99655</t>
  </si>
  <si>
    <t>MN-02-133259-L</t>
  </si>
  <si>
    <t>40.72434</t>
  </si>
  <si>
    <t>-74.00202</t>
  </si>
  <si>
    <t>MN-05-133690-R</t>
  </si>
  <si>
    <t>40.747627</t>
  </si>
  <si>
    <t>-73.98504</t>
  </si>
  <si>
    <t>MN-06-137072-L</t>
  </si>
  <si>
    <t>40.750717</t>
  </si>
  <si>
    <t>-73.97409</t>
  </si>
  <si>
    <t>MN-01-122911-L</t>
  </si>
  <si>
    <t>40.716938</t>
  </si>
  <si>
    <t>-74.006226</t>
  </si>
  <si>
    <t>MN-05-122056-R</t>
  </si>
  <si>
    <t>40.74854</t>
  </si>
  <si>
    <t>MN-04-122691-L</t>
  </si>
  <si>
    <t>40.750225</t>
  </si>
  <si>
    <t>-73.99505</t>
  </si>
  <si>
    <t>MN-03-133516-R</t>
  </si>
  <si>
    <t>40.731777</t>
  </si>
  <si>
    <t>MN-06-123261-R</t>
  </si>
  <si>
    <t>40.73347</t>
  </si>
  <si>
    <t>-73.98738</t>
  </si>
  <si>
    <t>MN-02-133831-L</t>
  </si>
  <si>
    <t>40.734035</t>
  </si>
  <si>
    <t>-73.99121</t>
  </si>
  <si>
    <t>MN-05-123647-R</t>
  </si>
  <si>
    <t>40.743202</t>
  </si>
  <si>
    <t>-73.989204</t>
  </si>
  <si>
    <t>MN-06-138539-R</t>
  </si>
  <si>
    <t>40.750237</t>
  </si>
  <si>
    <t>-73.9773</t>
  </si>
  <si>
    <t>MN-05-137157-R</t>
  </si>
  <si>
    <t>40.76221</t>
  </si>
  <si>
    <t>-73.98188</t>
  </si>
  <si>
    <t>MN-04-122625-L</t>
  </si>
  <si>
    <t>40.7656</t>
  </si>
  <si>
    <t>-73.98385</t>
  </si>
  <si>
    <t>MN-04-142000-R</t>
  </si>
  <si>
    <t>40.76243</t>
  </si>
  <si>
    <t>-73.98615</t>
  </si>
  <si>
    <t>MN-08-134742-R</t>
  </si>
  <si>
    <t>40.772476</t>
  </si>
  <si>
    <t>-73.95876</t>
  </si>
  <si>
    <t>MN-08-119825-L</t>
  </si>
  <si>
    <t>40.779533</t>
  </si>
  <si>
    <t>-73.95371</t>
  </si>
  <si>
    <t>MN-08-121019-R</t>
  </si>
  <si>
    <t>MN-08-135088-R</t>
  </si>
  <si>
    <t>40.765663</t>
  </si>
  <si>
    <t>-73.957405</t>
  </si>
  <si>
    <t>BK-02-126838-R</t>
  </si>
  <si>
    <t>40.68845</t>
  </si>
  <si>
    <t>-73.982475</t>
  </si>
  <si>
    <t>BK-02-134976-R</t>
  </si>
  <si>
    <t>40.69059</t>
  </si>
  <si>
    <t>-73.98448</t>
  </si>
  <si>
    <t>MN-05-139461-L</t>
  </si>
  <si>
    <t>40.764214</t>
  </si>
  <si>
    <t>-73.98454</t>
  </si>
  <si>
    <t>MN-05-121626-L</t>
  </si>
  <si>
    <t>MN-12-120469-L</t>
  </si>
  <si>
    <t>40.835728</t>
  </si>
  <si>
    <t>-73.94008</t>
  </si>
  <si>
    <t>QU-01-146089-R</t>
  </si>
  <si>
    <t>40.77036</t>
  </si>
  <si>
    <t>-73.91889</t>
  </si>
  <si>
    <t>QU-02-124955-L</t>
  </si>
  <si>
    <t>QU-09-108791-R</t>
  </si>
  <si>
    <t>40.695225</t>
  </si>
  <si>
    <t>-73.84522</t>
  </si>
  <si>
    <t>MN-04-138822-L</t>
  </si>
  <si>
    <t>40.753067</t>
  </si>
  <si>
    <t>-74.003815</t>
  </si>
  <si>
    <t>MN-05-139806-L</t>
  </si>
  <si>
    <t>MN-03-139455-L</t>
  </si>
  <si>
    <t>40.728825</t>
  </si>
  <si>
    <t>-73.98468</t>
  </si>
  <si>
    <t>MN-06-121446-L</t>
  </si>
  <si>
    <t>40.739136</t>
  </si>
  <si>
    <t>-73.98015</t>
  </si>
  <si>
    <t>MN-06-134831-L</t>
  </si>
  <si>
    <t>40.739647</t>
  </si>
  <si>
    <t>-73.97947</t>
  </si>
  <si>
    <t>MN-06-134559-R</t>
  </si>
  <si>
    <t>40.741535</t>
  </si>
  <si>
    <t>-73.98133</t>
  </si>
  <si>
    <t>MN-06-138030-R</t>
  </si>
  <si>
    <t>MN-04-139460-L</t>
  </si>
  <si>
    <t>MN-05-122529-R</t>
  </si>
  <si>
    <t>40.764126</t>
  </si>
  <si>
    <t>MN-08-121031-R</t>
  </si>
  <si>
    <t>40.772373</t>
  </si>
  <si>
    <t>-73.964836</t>
  </si>
  <si>
    <t>MN-07-133810-R</t>
  </si>
  <si>
    <t>MN-07-133634-R</t>
  </si>
  <si>
    <t>MN-07-136701-R</t>
  </si>
  <si>
    <t>40.798717</t>
  </si>
  <si>
    <t>-73.96311</t>
  </si>
  <si>
    <t>MN-07-137419-L</t>
  </si>
  <si>
    <t>MN-09-111954-R</t>
  </si>
  <si>
    <t>MN-09-120356-L</t>
  </si>
  <si>
    <t>40.830208</t>
  </si>
  <si>
    <t>-73.947914</t>
  </si>
  <si>
    <t>MN-09-134699-L</t>
  </si>
  <si>
    <t>40.829807</t>
  </si>
  <si>
    <t>-73.948204</t>
  </si>
  <si>
    <t>MN-09-135619-R</t>
  </si>
  <si>
    <t>40.825317</t>
  </si>
  <si>
    <t>-73.951485</t>
  </si>
  <si>
    <t>BK-02-108350-R</t>
  </si>
  <si>
    <t>MN-04-108137-L</t>
  </si>
  <si>
    <t>40.74983</t>
  </si>
  <si>
    <t>-73.99552</t>
  </si>
  <si>
    <t>MN-03-133491-R</t>
  </si>
  <si>
    <t>40.73058</t>
  </si>
  <si>
    <t>-73.989006</t>
  </si>
  <si>
    <t>MN-04-135464-R</t>
  </si>
  <si>
    <t>40.741516</t>
  </si>
  <si>
    <t>-73.993965</t>
  </si>
  <si>
    <t>MN-04-134100-R</t>
  </si>
  <si>
    <t>40.74283</t>
  </si>
  <si>
    <t>-73.993004</t>
  </si>
  <si>
    <t>MN-06-136968-R</t>
  </si>
  <si>
    <t>MN-05-137157-L</t>
  </si>
  <si>
    <t>MN-08-120995-R</t>
  </si>
  <si>
    <t>40.768936</t>
  </si>
  <si>
    <t>-73.96097</t>
  </si>
  <si>
    <t>QU-01-146090-L</t>
  </si>
  <si>
    <t>BK-03-145843-L</t>
  </si>
  <si>
    <t>40.678818</t>
  </si>
  <si>
    <t>MN-03-108323-L</t>
  </si>
  <si>
    <t>40.72647</t>
  </si>
  <si>
    <t>-73.98935</t>
  </si>
  <si>
    <t>MN-04-122456-R</t>
  </si>
  <si>
    <t>BK-06-125921-R</t>
  </si>
  <si>
    <t>40.66973</t>
  </si>
  <si>
    <t>-73.985954</t>
  </si>
  <si>
    <t>MN-01-122911-R</t>
  </si>
  <si>
    <t>MN-11-120248-L</t>
  </si>
  <si>
    <t>40.802635</t>
  </si>
  <si>
    <t>-73.93647</t>
  </si>
  <si>
    <t>MN-03-131017-R</t>
  </si>
  <si>
    <t>40.72848</t>
  </si>
  <si>
    <t>-73.98788</t>
  </si>
  <si>
    <t>MN-03-123800-L</t>
  </si>
  <si>
    <t>40.731537</t>
  </si>
  <si>
    <t>-73.983246</t>
  </si>
  <si>
    <t>MN-02-123843-L</t>
  </si>
  <si>
    <t>40.73116</t>
  </si>
  <si>
    <t>-73.99408</t>
  </si>
  <si>
    <t>MN-02-123843-R</t>
  </si>
  <si>
    <t>MN-05-123299-L</t>
  </si>
  <si>
    <t>40.74031</t>
  </si>
  <si>
    <t>-73.984276</t>
  </si>
  <si>
    <t>MN-04-137007-R</t>
  </si>
  <si>
    <t>40.741123</t>
  </si>
  <si>
    <t>-74.00137</t>
  </si>
  <si>
    <t>MN-04-108002-L</t>
  </si>
  <si>
    <t>40.744583</t>
  </si>
  <si>
    <t>-73.99916</t>
  </si>
  <si>
    <t>MN-04-108002-R</t>
  </si>
  <si>
    <t>MN-02-135935-L</t>
  </si>
  <si>
    <t>40.72689</t>
  </si>
  <si>
    <t>-74.007484</t>
  </si>
  <si>
    <t>MN-06-121536-L</t>
  </si>
  <si>
    <t>40.751404</t>
  </si>
  <si>
    <t>-73.974144</t>
  </si>
  <si>
    <t>MN-08-120842-R</t>
  </si>
  <si>
    <t>40.76837</t>
  </si>
  <si>
    <t>-73.95536</t>
  </si>
  <si>
    <t>MN-09-134377-L</t>
  </si>
  <si>
    <t>40.80496</t>
  </si>
  <si>
    <t>-73.965904</t>
  </si>
  <si>
    <t>MN-08-120979-L</t>
  </si>
  <si>
    <t>40.7659</t>
  </si>
  <si>
    <t>MN-12-120755-L</t>
  </si>
  <si>
    <t>40.844757</t>
  </si>
  <si>
    <t>-73.936844</t>
  </si>
  <si>
    <t>BK-09-126569-R</t>
  </si>
  <si>
    <t>40.66085</t>
  </si>
  <si>
    <t>-73.96058</t>
  </si>
  <si>
    <t>MN-10-118276-L</t>
  </si>
  <si>
    <t>QU-09-145987-R</t>
  </si>
  <si>
    <t>40.70753</t>
  </si>
  <si>
    <t>-73.83136</t>
  </si>
  <si>
    <t>MN-03-108511-L</t>
  </si>
  <si>
    <t>40.728756</t>
  </si>
  <si>
    <t>-73.987915</t>
  </si>
  <si>
    <t>MN-03-133442-L</t>
  </si>
  <si>
    <t>40.734127</t>
  </si>
  <si>
    <t>-73.98978</t>
  </si>
  <si>
    <t>MN-04-123541-R</t>
  </si>
  <si>
    <t>MN-01-122285-R</t>
  </si>
  <si>
    <t>40.72057</t>
  </si>
  <si>
    <t>-74.00655</t>
  </si>
  <si>
    <t>MN-06-121496-L</t>
  </si>
  <si>
    <t>MN-07-120534-R</t>
  </si>
  <si>
    <t>MN-08-133368-R</t>
  </si>
  <si>
    <t>40.778793</t>
  </si>
  <si>
    <t>-73.95367</t>
  </si>
  <si>
    <t>QU-01-125165-R</t>
  </si>
  <si>
    <t>40.769096</t>
  </si>
  <si>
    <t>-73.912834</t>
  </si>
  <si>
    <t>MN-04-123656-R</t>
  </si>
  <si>
    <t>40.747375</t>
  </si>
  <si>
    <t>-73.99712</t>
  </si>
  <si>
    <t>MN-03-108238-L</t>
  </si>
  <si>
    <t>40.721718</t>
  </si>
  <si>
    <t>-73.99334</t>
  </si>
  <si>
    <t>MN-04-123537-R</t>
  </si>
  <si>
    <t>40.738667</t>
  </si>
  <si>
    <t>-73.99947</t>
  </si>
  <si>
    <t>MN-10-142812-L</t>
  </si>
  <si>
    <t>MN-09-120436-R</t>
  </si>
  <si>
    <t>40.827118</t>
  </si>
  <si>
    <t>-73.94974</t>
  </si>
  <si>
    <t>MN-05-122768-R</t>
  </si>
  <si>
    <t>40.74877</t>
  </si>
  <si>
    <t>MN-03-123820-L</t>
  </si>
  <si>
    <t>40.72564</t>
  </si>
  <si>
    <t>MN-05-134626-L</t>
  </si>
  <si>
    <t>40.740513</t>
  </si>
  <si>
    <t>-73.99439</t>
  </si>
  <si>
    <t>MN-07-138046-L</t>
  </si>
  <si>
    <t>40.775997</t>
  </si>
  <si>
    <t>BK-06-126394-L</t>
  </si>
  <si>
    <t>40.682484</t>
  </si>
  <si>
    <t>-73.99575</t>
  </si>
  <si>
    <t>MN-04-122691-R</t>
  </si>
  <si>
    <t>MN-05-107760-R</t>
  </si>
  <si>
    <t>40.746708</t>
  </si>
  <si>
    <t>-73.986206</t>
  </si>
  <si>
    <t>MN-05-122221-L</t>
  </si>
  <si>
    <t>40.74599</t>
  </si>
  <si>
    <t>-73.99071</t>
  </si>
  <si>
    <t>MN-05-123137-L</t>
  </si>
  <si>
    <t>40.739334</t>
  </si>
  <si>
    <t>-73.99526</t>
  </si>
  <si>
    <t>MN-05-123137-R</t>
  </si>
  <si>
    <t>MN-01-122319-L</t>
  </si>
  <si>
    <t>-74.001015</t>
  </si>
  <si>
    <t>MN-05-133511-L</t>
  </si>
  <si>
    <t>40.76063</t>
  </si>
  <si>
    <t>-73.98428</t>
  </si>
  <si>
    <t>MN-08-120999-R</t>
  </si>
  <si>
    <t>-73.95896</t>
  </si>
  <si>
    <t>MN-07-121295-R</t>
  </si>
  <si>
    <t>40.790817</t>
  </si>
  <si>
    <t>-73.97481</t>
  </si>
  <si>
    <t>MN-07-121209-R</t>
  </si>
  <si>
    <t>40.78186</t>
  </si>
  <si>
    <t>-73.97913</t>
  </si>
  <si>
    <t>MN-09-120396-L</t>
  </si>
  <si>
    <t>40.804836</t>
  </si>
  <si>
    <t>-73.965996</t>
  </si>
  <si>
    <t>BK-06-126514-R</t>
  </si>
  <si>
    <t>40.679638</t>
  </si>
  <si>
    <t>MN-05-135652-L</t>
  </si>
  <si>
    <t>40.739166</t>
  </si>
  <si>
    <t>-73.991196</t>
  </si>
  <si>
    <t>MN-02-122344-L</t>
  </si>
  <si>
    <t>40.71904</t>
  </si>
  <si>
    <t>-73.99663</t>
  </si>
  <si>
    <t>MN-06-138038-R</t>
  </si>
  <si>
    <t>40.752636</t>
  </si>
  <si>
    <t>-73.97472</t>
  </si>
  <si>
    <t>MN-07-122843-R</t>
  </si>
  <si>
    <t>40.769566</t>
  </si>
  <si>
    <t>-73.98184</t>
  </si>
  <si>
    <t>MN-12-120768-L</t>
  </si>
  <si>
    <t>40.848083</t>
  </si>
  <si>
    <t>-73.93451</t>
  </si>
  <si>
    <t>BK-02-126839-R</t>
  </si>
  <si>
    <t>40.687813</t>
  </si>
  <si>
    <t>-73.981285</t>
  </si>
  <si>
    <t>MN-06-121447-R</t>
  </si>
  <si>
    <t>40.73976</t>
  </si>
  <si>
    <t>-73.97969</t>
  </si>
  <si>
    <t>MN-06-121501-R</t>
  </si>
  <si>
    <t>MN-04-136982-L</t>
  </si>
  <si>
    <t>40.7555</t>
  </si>
  <si>
    <t>-73.991425</t>
  </si>
  <si>
    <t>MN-07-133404-L</t>
  </si>
  <si>
    <t>40.781853</t>
  </si>
  <si>
    <t>-73.980835</t>
  </si>
  <si>
    <t>MN-07-133391-R</t>
  </si>
  <si>
    <t>MN-09-134414-R</t>
  </si>
  <si>
    <t>40.804646</t>
  </si>
  <si>
    <t>-73.966576</t>
  </si>
  <si>
    <t>MN-09-111874-R</t>
  </si>
  <si>
    <t>40.8281</t>
  </si>
  <si>
    <t>-73.94902</t>
  </si>
  <si>
    <t>MN-08-135080-L</t>
  </si>
  <si>
    <t>40.765118</t>
  </si>
  <si>
    <t>-73.957695</t>
  </si>
  <si>
    <t>BK-06-145874-L</t>
  </si>
  <si>
    <t>40.66654</t>
  </si>
  <si>
    <t>-73.98838</t>
  </si>
  <si>
    <t>QU-04-145788-L</t>
  </si>
  <si>
    <t>MN-04-108085-R</t>
  </si>
  <si>
    <t>40.744846</t>
  </si>
  <si>
    <t>-73.99168</t>
  </si>
  <si>
    <t>MN-03-123464-R</t>
  </si>
  <si>
    <t>40.72177</t>
  </si>
  <si>
    <t>-73.98942</t>
  </si>
  <si>
    <t>MN-03-123816-R</t>
  </si>
  <si>
    <t>40.73204</t>
  </si>
  <si>
    <t>-73.98794</t>
  </si>
  <si>
    <t>MN-05-122514-L</t>
  </si>
  <si>
    <t>40.767006</t>
  </si>
  <si>
    <t>-73.98186</t>
  </si>
  <si>
    <t>MN-07-121209-L</t>
  </si>
  <si>
    <t>MN-08-121021-R</t>
  </si>
  <si>
    <t>40.77756</t>
  </si>
  <si>
    <t>-73.95475</t>
  </si>
  <si>
    <t>MN-06-133440-L</t>
  </si>
  <si>
    <t>40.736427</t>
  </si>
  <si>
    <t>-73.98475</t>
  </si>
  <si>
    <t>MN-02-122264-L</t>
  </si>
  <si>
    <t>40.732883</t>
  </si>
  <si>
    <t>-74.00024</t>
  </si>
  <si>
    <t>MN-11-120309-L</t>
  </si>
  <si>
    <t>40.801407</t>
  </si>
  <si>
    <t>-73.93471</t>
  </si>
  <si>
    <t>MN-06-123801-R</t>
  </si>
  <si>
    <t>40.73196</t>
  </si>
  <si>
    <t>-73.9838</t>
  </si>
  <si>
    <t>MN-06-134843-R</t>
  </si>
  <si>
    <t>40.7316</t>
  </si>
  <si>
    <t>-73.982544</t>
  </si>
  <si>
    <t>MN-02-133446-L</t>
  </si>
  <si>
    <t>MN-05-121631-L</t>
  </si>
  <si>
    <t>40.742573</t>
  </si>
  <si>
    <t>-73.98665</t>
  </si>
  <si>
    <t>MN-02-123547-R</t>
  </si>
  <si>
    <t>40.737804</t>
  </si>
  <si>
    <t>-73.99811</t>
  </si>
  <si>
    <t>MN-04-135464-L</t>
  </si>
  <si>
    <t>MN-06-121418-R</t>
  </si>
  <si>
    <t>40.74929</t>
  </si>
  <si>
    <t>-73.97275</t>
  </si>
  <si>
    <t>MN-05-122522-R</t>
  </si>
  <si>
    <t>40.766174</t>
  </si>
  <si>
    <t>MN-08-120995-L</t>
  </si>
  <si>
    <t>MN-07-121337-L</t>
  </si>
  <si>
    <t>40.77539</t>
  </si>
  <si>
    <t>-73.98183</t>
  </si>
  <si>
    <t>MN-07-120277-R</t>
  </si>
  <si>
    <t>MN-08-120956-L</t>
  </si>
  <si>
    <t>40.763947</t>
  </si>
  <si>
    <t>-73.95853</t>
  </si>
  <si>
    <t>MN-08-121142-L</t>
  </si>
  <si>
    <t>40.76975</t>
  </si>
  <si>
    <t>-73.96677</t>
  </si>
  <si>
    <t>MN-08-119822-R</t>
  </si>
  <si>
    <t>40.78078</t>
  </si>
  <si>
    <t>-73.9524</t>
  </si>
  <si>
    <t>BK-02-134976-L</t>
  </si>
  <si>
    <t>BK-02-126628-L</t>
  </si>
  <si>
    <t>40.68789</t>
  </si>
  <si>
    <t>-73.9782</t>
  </si>
  <si>
    <t>BK-02-126807-R</t>
  </si>
  <si>
    <t>40.68696</t>
  </si>
  <si>
    <t>-73.97637</t>
  </si>
  <si>
    <t>BK-02-126839-L</t>
  </si>
  <si>
    <t>BX-06-118922-R</t>
  </si>
  <si>
    <t>MN-01-108151-L</t>
  </si>
  <si>
    <t>40.71573</t>
  </si>
  <si>
    <t>-74.00719</t>
  </si>
  <si>
    <t>MN-05-122096-L</t>
  </si>
  <si>
    <t>40.75787</t>
  </si>
  <si>
    <t>-73.9857</t>
  </si>
  <si>
    <t>QU-09-145881-R</t>
  </si>
  <si>
    <t>MN-05-134490-R</t>
  </si>
  <si>
    <t>MN-06-134831-R</t>
  </si>
  <si>
    <t>MN-04-123508-L</t>
  </si>
  <si>
    <t>40.74358</t>
  </si>
  <si>
    <t>-73.99989</t>
  </si>
  <si>
    <t>MN-05-121611-R</t>
  </si>
  <si>
    <t>40.747112</t>
  </si>
  <si>
    <t>MN-05-135639-R</t>
  </si>
  <si>
    <t>MN-06-134611-R</t>
  </si>
  <si>
    <t>40.740612</t>
  </si>
  <si>
    <t>-73.97908</t>
  </si>
  <si>
    <t>MN-04-135163-L</t>
  </si>
  <si>
    <t>40.76579</t>
  </si>
  <si>
    <t>-73.99085</t>
  </si>
  <si>
    <t>MN-05-122586-R</t>
  </si>
  <si>
    <t>40.761093</t>
  </si>
  <si>
    <t>-73.98683</t>
  </si>
  <si>
    <t>MN-07-121157-R</t>
  </si>
  <si>
    <t>40.77889</t>
  </si>
  <si>
    <t>-73.97785</t>
  </si>
  <si>
    <t>MN-07-143295-L</t>
  </si>
  <si>
    <t>MN-07-134069-L</t>
  </si>
  <si>
    <t>40.802734</t>
  </si>
  <si>
    <t>-73.96746</t>
  </si>
  <si>
    <t>MN-09-111918-R</t>
  </si>
  <si>
    <t>40.822266</t>
  </si>
  <si>
    <t>-73.949905</t>
  </si>
  <si>
    <t>BK-02-145811-R</t>
  </si>
  <si>
    <t>40.688038</t>
  </si>
  <si>
    <t>MN-03-123820-R</t>
  </si>
  <si>
    <t>MN-06-123287-R</t>
  </si>
  <si>
    <t>40.73296</t>
  </si>
  <si>
    <t>-73.986176</t>
  </si>
  <si>
    <t>MN-05-121481-R</t>
  </si>
  <si>
    <t>40.743385</t>
  </si>
  <si>
    <t>MN-05-133695-R</t>
  </si>
  <si>
    <t>40.744175</t>
  </si>
  <si>
    <t>MN-06-121527-R</t>
  </si>
  <si>
    <t>40.750156</t>
  </si>
  <si>
    <t>BK-03-145837-R</t>
  </si>
  <si>
    <t>40.67999</t>
  </si>
  <si>
    <t>-73.94947</t>
  </si>
  <si>
    <t>MN-09-120374-R</t>
  </si>
  <si>
    <t>40.82028</t>
  </si>
  <si>
    <t>-73.95527</t>
  </si>
  <si>
    <t>QU-02-125016-L</t>
  </si>
  <si>
    <t>40.741882</t>
  </si>
  <si>
    <t>-73.954475</t>
  </si>
  <si>
    <t>MN-10-136677-R</t>
  </si>
  <si>
    <t>MN-03-137963-R</t>
  </si>
  <si>
    <t>40.7195</t>
  </si>
  <si>
    <t>-73.98947</t>
  </si>
  <si>
    <t>MN-03-123794-R</t>
  </si>
  <si>
    <t>40.72765</t>
  </si>
  <si>
    <t>-73.985115</t>
  </si>
  <si>
    <t>MN-04-138190-R</t>
  </si>
  <si>
    <t>40.740772</t>
  </si>
  <si>
    <t>-73.99821</t>
  </si>
  <si>
    <t>MN-04-134727-L</t>
  </si>
  <si>
    <t>40.740685</t>
  </si>
  <si>
    <t>-73.998</t>
  </si>
  <si>
    <t>MN-02-120512-R</t>
  </si>
  <si>
    <t>40.73439</t>
  </si>
  <si>
    <t>MN-04-134489-R</t>
  </si>
  <si>
    <t>40.74255</t>
  </si>
  <si>
    <t>-73.99321</t>
  </si>
  <si>
    <t>MN-01-137165-R</t>
  </si>
  <si>
    <t>40.717827</t>
  </si>
  <si>
    <t>-74.00096</t>
  </si>
  <si>
    <t>MN-01-109587-R</t>
  </si>
  <si>
    <t>40.717724</t>
  </si>
  <si>
    <t>-74.00561</t>
  </si>
  <si>
    <t>MN-02-122259-R</t>
  </si>
  <si>
    <t>40.731888</t>
  </si>
  <si>
    <t>-74.00119</t>
  </si>
  <si>
    <t>MN-04-142000-L</t>
  </si>
  <si>
    <t>MN-08-120999-L</t>
  </si>
  <si>
    <t>MN-07-134467-R</t>
  </si>
  <si>
    <t>40.773808</t>
  </si>
  <si>
    <t>MN-08-121023-L</t>
  </si>
  <si>
    <t>40.776833</t>
  </si>
  <si>
    <t>-73.95559</t>
  </si>
  <si>
    <t>MN-08-120942-L</t>
  </si>
  <si>
    <t>40.768093</t>
  </si>
  <si>
    <t>BK-02-145910-R</t>
  </si>
  <si>
    <t>40.689407</t>
  </si>
  <si>
    <t>-73.98873</t>
  </si>
  <si>
    <t>BK-02-108355-R</t>
  </si>
  <si>
    <t>40.68681</t>
  </si>
  <si>
    <t>-73.98497</t>
  </si>
  <si>
    <t>HY-E-Out-Plaza-9-S-AD-B-ITK (ad3-ny-000022)</t>
  </si>
  <si>
    <t>BK-01-125263-L</t>
  </si>
  <si>
    <t>40.7334</t>
  </si>
  <si>
    <t>-73.95489</t>
  </si>
  <si>
    <t>MN-11-120240-R</t>
  </si>
  <si>
    <t>MN-12-111616-L</t>
  </si>
  <si>
    <t>40.835545</t>
  </si>
  <si>
    <t>-73.94401</t>
  </si>
  <si>
    <t>MN-03-107697-L</t>
  </si>
  <si>
    <t>40.728157</t>
  </si>
  <si>
    <t>-73.98813</t>
  </si>
  <si>
    <t>MN-03-128751-R</t>
  </si>
  <si>
    <t>40.72823</t>
  </si>
  <si>
    <t>-73.987816</t>
  </si>
  <si>
    <t>MN-03-138575-R</t>
  </si>
  <si>
    <t>MN-03-123294-L</t>
  </si>
  <si>
    <t>MN-06-121489-L</t>
  </si>
  <si>
    <t>40.739532</t>
  </si>
  <si>
    <t>-73.98289</t>
  </si>
  <si>
    <t>MN-02-133383-L</t>
  </si>
  <si>
    <t>-74.00677</t>
  </si>
  <si>
    <t>MN-05-121651-R</t>
  </si>
  <si>
    <t>MN-06-133659-R</t>
  </si>
  <si>
    <t>40.74559</t>
  </si>
  <si>
    <t>-73.979996</t>
  </si>
  <si>
    <t>MN-06-134559-L</t>
  </si>
  <si>
    <t>MN-05-122586-L</t>
  </si>
  <si>
    <t>MN-09-120352-R</t>
  </si>
  <si>
    <t>40.82854</t>
  </si>
  <si>
    <t>-73.949135</t>
  </si>
  <si>
    <t>MN-08-135080-R</t>
  </si>
  <si>
    <t>MN-05-136186-L</t>
  </si>
  <si>
    <t>40.74426</t>
  </si>
  <si>
    <t>MN-08-115163-R</t>
  </si>
  <si>
    <t>40.76191</t>
  </si>
  <si>
    <t>BK-02-126565-R</t>
  </si>
  <si>
    <t>40.68885</t>
  </si>
  <si>
    <t>MN-03-107697-R</t>
  </si>
  <si>
    <t>MN-05-135635-L</t>
  </si>
  <si>
    <t>40.744408</t>
  </si>
  <si>
    <t>-73.98313</t>
  </si>
  <si>
    <t>QU-01-125085-L</t>
  </si>
  <si>
    <t>40.761894</t>
  </si>
  <si>
    <t>-73.92505</t>
  </si>
  <si>
    <t>MN-05-136868-L</t>
  </si>
  <si>
    <t>-73.9905</t>
  </si>
  <si>
    <t>MN-03-123812-L</t>
  </si>
  <si>
    <t>40.729237</t>
  </si>
  <si>
    <t>MN-03-136018-L</t>
  </si>
  <si>
    <t>40.73067</t>
  </si>
  <si>
    <t>MN-01-138237-L</t>
  </si>
  <si>
    <t>40.716682</t>
  </si>
  <si>
    <t>-74.00225</t>
  </si>
  <si>
    <t>MN-02-133430-R</t>
  </si>
  <si>
    <t>40.71687</t>
  </si>
  <si>
    <t>MN-06-121527-L</t>
  </si>
  <si>
    <t>MN-06-133439-R</t>
  </si>
  <si>
    <t>40.750965</t>
  </si>
  <si>
    <t>-73.97415</t>
  </si>
  <si>
    <t>MN-05-122631-R</t>
  </si>
  <si>
    <t>40.766148</t>
  </si>
  <si>
    <t>-73.97972</t>
  </si>
  <si>
    <t>MN-04-122605-R</t>
  </si>
  <si>
    <t>40.76305</t>
  </si>
  <si>
    <t>MN-05-122529-L</t>
  </si>
  <si>
    <t>MN-08-107971-R</t>
  </si>
  <si>
    <t>40.769505</t>
  </si>
  <si>
    <t>-73.95461</t>
  </si>
  <si>
    <t>MN-07-121346-R</t>
  </si>
  <si>
    <t>40.77792</t>
  </si>
  <si>
    <t>-73.98185</t>
  </si>
  <si>
    <t>MN-07-121191-R</t>
  </si>
  <si>
    <t>40.77653</t>
  </si>
  <si>
    <t>-73.98302</t>
  </si>
  <si>
    <t>MN-08-119833-L</t>
  </si>
  <si>
    <t>40.782158</t>
  </si>
  <si>
    <t>-73.9517</t>
  </si>
  <si>
    <t>BK-02-126847-L</t>
  </si>
  <si>
    <t>40.690594</t>
  </si>
  <si>
    <t>-73.988</t>
  </si>
  <si>
    <t>BK-02-145904-L</t>
  </si>
  <si>
    <t>40.686176</t>
  </si>
  <si>
    <t>-73.99101</t>
  </si>
  <si>
    <t>BK-02-145910-L</t>
  </si>
  <si>
    <t>BK-08-126502-L</t>
  </si>
  <si>
    <t>40.67845</t>
  </si>
  <si>
    <t>-73.97325</t>
  </si>
  <si>
    <t>MN-01-123041-R</t>
  </si>
  <si>
    <t>-74.006516</t>
  </si>
  <si>
    <t>MN-05-122647-L</t>
  </si>
  <si>
    <t>BK-01-146000-L</t>
  </si>
  <si>
    <t>BX-06-119558-R</t>
  </si>
  <si>
    <t>MN-04-108148-R</t>
  </si>
  <si>
    <t>MN-05-133536-L</t>
  </si>
  <si>
    <t>40.758022</t>
  </si>
  <si>
    <t>MN-03-123273-R</t>
  </si>
  <si>
    <t>40.72746</t>
  </si>
  <si>
    <t>-73.98837</t>
  </si>
  <si>
    <t>MN-03-123282-L</t>
  </si>
  <si>
    <t>MN-06-138462-L</t>
  </si>
  <si>
    <t>MN-04-135037-R</t>
  </si>
  <si>
    <t>40.742687</t>
  </si>
  <si>
    <t>MN-06-136617-L</t>
  </si>
  <si>
    <t>40.741226</t>
  </si>
  <si>
    <t>-73.978935</t>
  </si>
  <si>
    <t>MN-04-136982-R</t>
  </si>
  <si>
    <t>MN-04-137461-R</t>
  </si>
  <si>
    <t>40.767048</t>
  </si>
  <si>
    <t>-73.98993</t>
  </si>
  <si>
    <t>MN-07-121100-L</t>
  </si>
  <si>
    <t>40.792034</t>
  </si>
  <si>
    <t>-73.97198</t>
  </si>
  <si>
    <t>MN-07-134112-L</t>
  </si>
  <si>
    <t>MN-09-120371-R</t>
  </si>
  <si>
    <t>40.823326</t>
  </si>
  <si>
    <t>-73.95304</t>
  </si>
  <si>
    <t>HY-E-Out-Plaza-4-W-AD-B-ITK (ad3-ny-000017)</t>
  </si>
  <si>
    <t>MN-03-123149-L</t>
  </si>
  <si>
    <t>40.73414</t>
  </si>
  <si>
    <t>-73.98941</t>
  </si>
  <si>
    <t>MN-03-123149-R</t>
  </si>
  <si>
    <t>MN-05-134089-R</t>
  </si>
  <si>
    <t>MN-04-122427-L</t>
  </si>
  <si>
    <t>-73.99792</t>
  </si>
  <si>
    <t>MN-07-107927-R</t>
  </si>
  <si>
    <t>40.784126</t>
  </si>
  <si>
    <t>MN-11-120221-R</t>
  </si>
  <si>
    <t>40.793007</t>
  </si>
  <si>
    <t>-73.94379</t>
  </si>
  <si>
    <t>MN-04-135620-R</t>
  </si>
  <si>
    <t>40.74137</t>
  </si>
  <si>
    <t>-74.0015</t>
  </si>
  <si>
    <t>MN-11-107915-L</t>
  </si>
  <si>
    <t>40.79491</t>
  </si>
  <si>
    <t>-73.9424</t>
  </si>
  <si>
    <t>MN-06-121490-L</t>
  </si>
  <si>
    <t>40.738827</t>
  </si>
  <si>
    <t>BK-07-145887-R</t>
  </si>
  <si>
    <t>40.664406</t>
  </si>
  <si>
    <t>-73.99371</t>
  </si>
  <si>
    <t>MN-05-122056-L</t>
  </si>
  <si>
    <t>MN-03-108589-L</t>
  </si>
  <si>
    <t>40.719906</t>
  </si>
  <si>
    <t>-73.994064</t>
  </si>
  <si>
    <t>MN-03-122246-L</t>
  </si>
  <si>
    <t>40.714508</t>
  </si>
  <si>
    <t>-73.99249</t>
  </si>
  <si>
    <t>MN-01-138237-R</t>
  </si>
  <si>
    <t>MN-01-109587-L</t>
  </si>
  <si>
    <t>MN-02-123117-R</t>
  </si>
  <si>
    <t>40.729557</t>
  </si>
  <si>
    <t>-74.00239</t>
  </si>
  <si>
    <t>MN-06-138218-R</t>
  </si>
  <si>
    <t>40.7495</t>
  </si>
  <si>
    <t>-73.977196</t>
  </si>
  <si>
    <t>MN-05-122629-L</t>
  </si>
  <si>
    <t>40.76451</t>
  </si>
  <si>
    <t>MN-04-136045-L</t>
  </si>
  <si>
    <t>40.764626</t>
  </si>
  <si>
    <t>-73.99197</t>
  </si>
  <si>
    <t>MN-05-133511-R</t>
  </si>
  <si>
    <t>MN-08-121036-R</t>
  </si>
  <si>
    <t>40.77428</t>
  </si>
  <si>
    <t>-73.96346</t>
  </si>
  <si>
    <t>MN-07-121203-L</t>
  </si>
  <si>
    <t>40.777225</t>
  </si>
  <si>
    <t>-73.98278</t>
  </si>
  <si>
    <t>MN-08-134750-L</t>
  </si>
  <si>
    <t>40.762897</t>
  </si>
  <si>
    <t>-73.96545</t>
  </si>
  <si>
    <t>MN-08-121016-L</t>
  </si>
  <si>
    <t>MN-08-121005-R</t>
  </si>
  <si>
    <t>40.77435</t>
  </si>
  <si>
    <t>-73.95709</t>
  </si>
  <si>
    <t>BK-02-135003-R</t>
  </si>
  <si>
    <t>40.691235</t>
  </si>
  <si>
    <t>-73.98638</t>
  </si>
  <si>
    <t>BK-08-126502-R</t>
  </si>
  <si>
    <t>MN-05-121570-R</t>
  </si>
  <si>
    <t>40.743893</t>
  </si>
  <si>
    <t>-73.98337</t>
  </si>
  <si>
    <t>MN-04-122426-R</t>
  </si>
  <si>
    <t>40.737885</t>
  </si>
  <si>
    <t>-73.996605</t>
  </si>
  <si>
    <t>MN-04-122598-L</t>
  </si>
  <si>
    <t>40.761814</t>
  </si>
  <si>
    <t>-73.9866</t>
  </si>
  <si>
    <t>MN-09-135244-R</t>
  </si>
  <si>
    <t>40.827927</t>
  </si>
  <si>
    <t>-73.94578</t>
  </si>
  <si>
    <t>MN-05-142002-R</t>
  </si>
  <si>
    <t>40.760895</t>
  </si>
  <si>
    <t>MN-12-111066-L</t>
  </si>
  <si>
    <t>40.836082</t>
  </si>
  <si>
    <t>-73.943184</t>
  </si>
  <si>
    <t>MN-04-138822-R</t>
  </si>
  <si>
    <t>MN-03-115305-R</t>
  </si>
  <si>
    <t>40.731155</t>
  </si>
  <si>
    <t>MN-04-108537-R</t>
  </si>
  <si>
    <t>40.7423</t>
  </si>
  <si>
    <t>-74.00094</t>
  </si>
  <si>
    <t>MN-02-138004-R</t>
  </si>
  <si>
    <t>40.725666</t>
  </si>
  <si>
    <t>-74.00627</t>
  </si>
  <si>
    <t>MN-06-134832-R</t>
  </si>
  <si>
    <t>MN-07-133679-R</t>
  </si>
  <si>
    <t>MN-09-134414-L</t>
  </si>
  <si>
    <t>MN-08-133368-L</t>
  </si>
  <si>
    <t>MN-09-120363-L</t>
  </si>
  <si>
    <t>40.826378</t>
  </si>
  <si>
    <t>-73.950714</t>
  </si>
  <si>
    <t>MN-09-120422-L</t>
  </si>
  <si>
    <t>40.82192</t>
  </si>
  <si>
    <t>MN-09-134416-L</t>
  </si>
  <si>
    <t>40.82263</t>
  </si>
  <si>
    <t>-73.94964</t>
  </si>
  <si>
    <t>MN-09-136457-L</t>
  </si>
  <si>
    <t>40.827305</t>
  </si>
  <si>
    <t>-73.94623</t>
  </si>
  <si>
    <t>MN-05-136688-L</t>
  </si>
  <si>
    <t>MN-03-137963-L</t>
  </si>
  <si>
    <t>MN-03-123802-R</t>
  </si>
  <si>
    <t>40.73122</t>
  </si>
  <si>
    <t>-73.98283</t>
  </si>
  <si>
    <t>MN-05-121630-L</t>
  </si>
  <si>
    <t>40.74276</t>
  </si>
  <si>
    <t>-73.98642</t>
  </si>
  <si>
    <t>MN-05-122622-L</t>
  </si>
  <si>
    <t>40.765827</t>
  </si>
  <si>
    <t>MN-08-120963-R</t>
  </si>
  <si>
    <t>40.765995</t>
  </si>
  <si>
    <t>-73.95758</t>
  </si>
  <si>
    <t>MN-07-133403-L</t>
  </si>
  <si>
    <t>40.779095</t>
  </si>
  <si>
    <t>-73.982056</t>
  </si>
  <si>
    <t>MN-08-121051-L</t>
  </si>
  <si>
    <t>-73.96011</t>
  </si>
  <si>
    <t>BK-06-126514-L</t>
  </si>
  <si>
    <t>MN-05-122053-R</t>
  </si>
  <si>
    <t>40.74814</t>
  </si>
  <si>
    <t>-73.9881</t>
  </si>
  <si>
    <t>MN-06-135857-R</t>
  </si>
  <si>
    <t>40.733917</t>
  </si>
  <si>
    <t>-73.98688</t>
  </si>
  <si>
    <t>MN-02-123600-L</t>
  </si>
  <si>
    <t>40.730255</t>
  </si>
  <si>
    <t>-74.00663</t>
  </si>
  <si>
    <t>MN-08-107873-R</t>
  </si>
  <si>
    <t>40.763855</t>
  </si>
  <si>
    <t>-73.958755</t>
  </si>
  <si>
    <t>MN-03-108422-L</t>
  </si>
  <si>
    <t>40.71792</t>
  </si>
  <si>
    <t>-73.99494</t>
  </si>
  <si>
    <t>MN-03-123367-L</t>
  </si>
  <si>
    <t>40.719215</t>
  </si>
  <si>
    <t>-73.98985</t>
  </si>
  <si>
    <t>MN-03-108589-R</t>
  </si>
  <si>
    <t>MN-06-136486-R</t>
  </si>
  <si>
    <t>40.733692</t>
  </si>
  <si>
    <t>-73.987045</t>
  </si>
  <si>
    <t>MN-03-123295-L</t>
  </si>
  <si>
    <t>40.724613</t>
  </si>
  <si>
    <t>-73.987335</t>
  </si>
  <si>
    <t>MN-05-133657-L</t>
  </si>
  <si>
    <t>40.74132</t>
  </si>
  <si>
    <t>-73.98538</t>
  </si>
  <si>
    <t>MN-04-134628-R</t>
  </si>
  <si>
    <t>40.742126</t>
  </si>
  <si>
    <t>-73.99352</t>
  </si>
  <si>
    <t>MN-01-138618-R</t>
  </si>
  <si>
    <t>40.723404</t>
  </si>
  <si>
    <t>MN-02-122259-L</t>
  </si>
  <si>
    <t>MN-05-133558-L</t>
  </si>
  <si>
    <t>40.749832</t>
  </si>
  <si>
    <t>MN-06-135586-R</t>
  </si>
  <si>
    <t>40.749657</t>
  </si>
  <si>
    <t>-73.975105</t>
  </si>
  <si>
    <t>MN-06-137822-L</t>
  </si>
  <si>
    <t>40.751835</t>
  </si>
  <si>
    <t>MN-05-118228-R</t>
  </si>
  <si>
    <t>40.765343</t>
  </si>
  <si>
    <t>-73.98213</t>
  </si>
  <si>
    <t>MN-04-122621-L</t>
  </si>
  <si>
    <t>40.766964</t>
  </si>
  <si>
    <t>-73.98286</t>
  </si>
  <si>
    <t>MN-04-122623-R</t>
  </si>
  <si>
    <t>40.76601</t>
  </si>
  <si>
    <t>-73.98354</t>
  </si>
  <si>
    <t>MN-05-133505-R</t>
  </si>
  <si>
    <t>MN-08-120842-L</t>
  </si>
  <si>
    <t>MN-08-107971-L</t>
  </si>
  <si>
    <t>MN-07-107927-L</t>
  </si>
  <si>
    <t>MN-07-121243-R</t>
  </si>
  <si>
    <t>40.789455</t>
  </si>
  <si>
    <t>-73.975044</t>
  </si>
  <si>
    <t>BK-08-145832-L</t>
  </si>
  <si>
    <t>40.672115</t>
  </si>
  <si>
    <t>-73.95021</t>
  </si>
  <si>
    <t>MN-07-121300-R</t>
  </si>
  <si>
    <t>40.785133</t>
  </si>
  <si>
    <t>BK-01-146018-R</t>
  </si>
  <si>
    <t>QU-02-145785-L</t>
  </si>
  <si>
    <t>MN-05-138316-L</t>
  </si>
  <si>
    <t>40.74232</t>
  </si>
  <si>
    <t>MN-04-108509-R</t>
  </si>
  <si>
    <t>MN-05-122272-L</t>
  </si>
  <si>
    <t>40.73811</t>
  </si>
  <si>
    <t>-73.996155</t>
  </si>
  <si>
    <t>MN-02-123585-L</t>
  </si>
  <si>
    <t>40.738277</t>
  </si>
  <si>
    <t>-74.00567</t>
  </si>
  <si>
    <t>MN-07-107864-R</t>
  </si>
  <si>
    <t>40.776573</t>
  </si>
  <si>
    <t>MN-07-120611-R</t>
  </si>
  <si>
    <t>40.7927</t>
  </si>
  <si>
    <t>-73.97149</t>
  </si>
  <si>
    <t>MN-09-146114-R</t>
  </si>
  <si>
    <t>40.817158</t>
  </si>
  <si>
    <t>-73.95337</t>
  </si>
  <si>
    <t>MN-11-120214-R</t>
  </si>
  <si>
    <t>40.789608</t>
  </si>
  <si>
    <t>-73.94626</t>
  </si>
  <si>
    <t>MN-08-135072-L</t>
  </si>
  <si>
    <t>40.76412</t>
  </si>
  <si>
    <t>-73.95895</t>
  </si>
  <si>
    <t>BK-01-145892-R</t>
  </si>
  <si>
    <t>40.70738</t>
  </si>
  <si>
    <t>-73.9434</t>
  </si>
  <si>
    <t>QU-04-145768-R</t>
  </si>
  <si>
    <t>MN-11-120235-R</t>
  </si>
  <si>
    <t>40.8019</t>
  </si>
  <si>
    <t>-73.93729</t>
  </si>
  <si>
    <t>MN-03-123794-L</t>
  </si>
  <si>
    <t>MN-05-121624-L</t>
  </si>
  <si>
    <t>40.746426</t>
  </si>
  <si>
    <t>-73.98582</t>
  </si>
  <si>
    <t>MN-07-121308-L</t>
  </si>
  <si>
    <t>40.78326</t>
  </si>
  <si>
    <t>MN-04-122299-R</t>
  </si>
  <si>
    <t>40.739845</t>
  </si>
  <si>
    <t>-74.002304</t>
  </si>
  <si>
    <t>BK-01-146012-R</t>
  </si>
  <si>
    <t>40.715225</t>
  </si>
  <si>
    <t>-73.96274</t>
  </si>
  <si>
    <t>BK-06-125921-L</t>
  </si>
  <si>
    <t>MN-04-134558-R</t>
  </si>
  <si>
    <t>40.745266</t>
  </si>
  <si>
    <t>-73.99456</t>
  </si>
  <si>
    <t>MN-05-136868-R</t>
  </si>
  <si>
    <t>MN-05-107760-L</t>
  </si>
  <si>
    <t>MN-06-133525-L</t>
  </si>
  <si>
    <t>40.736332</t>
  </si>
  <si>
    <t>-73.98512</t>
  </si>
  <si>
    <t>MN-04-136743-L</t>
  </si>
  <si>
    <t>40.743027</t>
  </si>
  <si>
    <t>-74.004005</t>
  </si>
  <si>
    <t>MN-04-136455-R</t>
  </si>
  <si>
    <t>40.74151</t>
  </si>
  <si>
    <t>-74.00109</t>
  </si>
  <si>
    <t>MN-04-115165-R</t>
  </si>
  <si>
    <t>MN-06-138218-L</t>
  </si>
  <si>
    <t>MN-06-133555-L</t>
  </si>
  <si>
    <t>40.747055</t>
  </si>
  <si>
    <t>-73.981064</t>
  </si>
  <si>
    <t>MN-06-138038-L</t>
  </si>
  <si>
    <t>MN-07-121224-L</t>
  </si>
  <si>
    <t>40.78094</t>
  </si>
  <si>
    <t>MN-03-108607-R</t>
  </si>
  <si>
    <t>40.716354</t>
  </si>
  <si>
    <t>MN-09-141129-L</t>
  </si>
  <si>
    <t>40.823822</t>
  </si>
  <si>
    <t>-73.95258</t>
  </si>
  <si>
    <t>BK-06-126392-R</t>
  </si>
  <si>
    <t>MN-04-142001-L</t>
  </si>
  <si>
    <t>MN-10-137852-L</t>
  </si>
  <si>
    <t>40.805614</t>
  </si>
  <si>
    <t>-73.950554</t>
  </si>
  <si>
    <t>MN-11-120070-L</t>
  </si>
  <si>
    <t>40.80078</t>
  </si>
  <si>
    <t>-73.94624</t>
  </si>
  <si>
    <t>MN-12-120348-L</t>
  </si>
  <si>
    <t>40.83419</t>
  </si>
  <si>
    <t>-73.94545</t>
  </si>
  <si>
    <t>MN-05-123662-L</t>
  </si>
  <si>
    <t>40.745968</t>
  </si>
  <si>
    <t>-73.99404</t>
  </si>
  <si>
    <t>MN-05-136386-L</t>
  </si>
  <si>
    <t>MN-02-122344-R</t>
  </si>
  <si>
    <t>MN-02-133383-R</t>
  </si>
  <si>
    <t>MN-05-135659-R</t>
  </si>
  <si>
    <t>40.744984</t>
  </si>
  <si>
    <t>-73.98272</t>
  </si>
  <si>
    <t>MN-06-121424-R</t>
  </si>
  <si>
    <t>MN-04-137195-R</t>
  </si>
  <si>
    <t>40.76668</t>
  </si>
  <si>
    <t>-73.99021</t>
  </si>
  <si>
    <t>MN-09-146114-L</t>
  </si>
  <si>
    <t>MN-09-120412-L</t>
  </si>
  <si>
    <t>BK-04-103731-L</t>
  </si>
  <si>
    <t>40.698875</t>
  </si>
  <si>
    <t>-73.938446</t>
  </si>
  <si>
    <t>BK-08-127039-R</t>
  </si>
  <si>
    <t>MN-05-133508-L</t>
  </si>
  <si>
    <t>40.760883</t>
  </si>
  <si>
    <t>MN-07-121275-L</t>
  </si>
  <si>
    <t>40.783825</t>
  </si>
  <si>
    <t>-73.97425</t>
  </si>
  <si>
    <t>MN-11-120221-L</t>
  </si>
  <si>
    <t>MN-05-135635-R</t>
  </si>
  <si>
    <t>MN-05-107796-L</t>
  </si>
  <si>
    <t>MN-05-121631-R</t>
  </si>
  <si>
    <t>MN-04-138190-L</t>
  </si>
  <si>
    <t>MN-02-123542-R</t>
  </si>
  <si>
    <t>40.736385</t>
  </si>
  <si>
    <t>-73.99474</t>
  </si>
  <si>
    <t>MN-02-135935-R</t>
  </si>
  <si>
    <t>MN-01-138618-L</t>
  </si>
  <si>
    <t>MN-01-122319-R</t>
  </si>
  <si>
    <t>MN-01-122275-R</t>
  </si>
  <si>
    <t>MN-07-121203-R</t>
  </si>
  <si>
    <t>MN-07-134640-R</t>
  </si>
  <si>
    <t>40.787697</t>
  </si>
  <si>
    <t>-73.97141</t>
  </si>
  <si>
    <t>MN-07-121253-L</t>
  </si>
  <si>
    <t>40.791943</t>
  </si>
  <si>
    <t>-73.97343</t>
  </si>
  <si>
    <t>MN-08-136012-R</t>
  </si>
  <si>
    <t>40.76483</t>
  </si>
  <si>
    <t>-73.96405</t>
  </si>
  <si>
    <t>MN-08-119822-L</t>
  </si>
  <si>
    <t>BK-02-135003-L</t>
  </si>
  <si>
    <t>BK-02-145904-R</t>
  </si>
  <si>
    <t>BK-06-145891-L</t>
  </si>
  <si>
    <t>40.681595</t>
  </si>
  <si>
    <t>-73.977036</t>
  </si>
  <si>
    <t>MN-03-138508-R</t>
  </si>
  <si>
    <t>40.731014</t>
  </si>
  <si>
    <t>-73.988686</t>
  </si>
  <si>
    <t>MN-04-123501-R</t>
  </si>
  <si>
    <t>-73.99899</t>
  </si>
  <si>
    <t>MN-02-123589-R</t>
  </si>
  <si>
    <t>MN-05-121636-L</t>
  </si>
  <si>
    <t>40.74396</t>
  </si>
  <si>
    <t>-73.98543</t>
  </si>
  <si>
    <t>MN-04-122620-R</t>
  </si>
  <si>
    <t>40.76434</t>
  </si>
  <si>
    <t>-73.984764</t>
  </si>
  <si>
    <t>MN-02-123590-L</t>
  </si>
  <si>
    <t>40.727802</t>
  </si>
  <si>
    <t>-74.00523</t>
  </si>
  <si>
    <t>MN-04-135797-L</t>
  </si>
  <si>
    <t>40.762337</t>
  </si>
  <si>
    <t>-73.99337</t>
  </si>
  <si>
    <t>MN-12-111616-R</t>
  </si>
  <si>
    <t>MN-03-115305-L</t>
  </si>
  <si>
    <t>MN-06-134583-L</t>
  </si>
  <si>
    <t>MN-06-121437-R</t>
  </si>
  <si>
    <t>40.740894</t>
  </si>
  <si>
    <t>-73.97856</t>
  </si>
  <si>
    <t>MN-06-134611-L</t>
  </si>
  <si>
    <t>MN-04-136625-L</t>
  </si>
  <si>
    <t>MN-07-109544-L</t>
  </si>
  <si>
    <t>MN-09-120359-R</t>
  </si>
  <si>
    <t>40.824577</t>
  </si>
  <si>
    <t>-73.95213</t>
  </si>
  <si>
    <t>MN-08-121142-R</t>
  </si>
  <si>
    <t>MN-03-137173-L</t>
  </si>
  <si>
    <t>40.720486</t>
  </si>
  <si>
    <t>-73.98908</t>
  </si>
  <si>
    <t>MN-05-136609-L</t>
  </si>
  <si>
    <t>40.744934</t>
  </si>
  <si>
    <t>-73.99147</t>
  </si>
  <si>
    <t>MN-05-122061-L</t>
  </si>
  <si>
    <t>40.74954</t>
  </si>
  <si>
    <t>-73.99525</t>
  </si>
  <si>
    <t>MN-06-137072-R</t>
  </si>
  <si>
    <t>MN-06-133439-L</t>
  </si>
  <si>
    <t>QU-09-124790-R</t>
  </si>
  <si>
    <t>40.69984</t>
  </si>
  <si>
    <t>-73.83093</t>
  </si>
  <si>
    <t>MN-06-134843-L</t>
  </si>
  <si>
    <t>MN-03-123268-L</t>
  </si>
  <si>
    <t>40.72983</t>
  </si>
  <si>
    <t>-73.98666</t>
  </si>
  <si>
    <t>MN-03-123288-R</t>
  </si>
  <si>
    <t>40.73083</t>
  </si>
  <si>
    <t>MN-05-123158-L</t>
  </si>
  <si>
    <t>40.735188</t>
  </si>
  <si>
    <t>-73.98987</t>
  </si>
  <si>
    <t>MN-04-135039-R</t>
  </si>
  <si>
    <t>40.740532</t>
  </si>
  <si>
    <t>-74.00181</t>
  </si>
  <si>
    <t>MN-04-133655-L</t>
  </si>
  <si>
    <t>40.745037</t>
  </si>
  <si>
    <t>-73.99853</t>
  </si>
  <si>
    <t>MN-04-134100-L</t>
  </si>
  <si>
    <t>MN-02-123117-L</t>
  </si>
  <si>
    <t>MN-06-138539-L</t>
  </si>
  <si>
    <t>MN-04-122623-L</t>
  </si>
  <si>
    <t>MN-05-133508-R</t>
  </si>
  <si>
    <t>MN-04-136065-L</t>
  </si>
  <si>
    <t>MN-07-122841-R</t>
  </si>
  <si>
    <t>40.77178</t>
  </si>
  <si>
    <t>-73.98277</t>
  </si>
  <si>
    <t>MN-07-120527-L</t>
  </si>
  <si>
    <t>40.793404</t>
  </si>
  <si>
    <t>-73.967</t>
  </si>
  <si>
    <t>MN-07-102695-L</t>
  </si>
  <si>
    <t>40.80105</t>
  </si>
  <si>
    <t>-73.964935</t>
  </si>
  <si>
    <t>BK-02-142293-L</t>
  </si>
  <si>
    <t>40.68867</t>
  </si>
  <si>
    <t>BK-02-126838-L</t>
  </si>
  <si>
    <t>BK-06-145871-R</t>
  </si>
  <si>
    <t>40.681038</t>
  </si>
  <si>
    <t>-73.97573</t>
  </si>
  <si>
    <t>BK-06-127417-R</t>
  </si>
  <si>
    <t>40.67641</t>
  </si>
  <si>
    <t>-73.98029</t>
  </si>
  <si>
    <t>MN-06-135586-L</t>
  </si>
  <si>
    <t>MN-04-122625-R</t>
  </si>
  <si>
    <t>MN-04-134599-R</t>
  </si>
  <si>
    <t>40.743095</t>
  </si>
  <si>
    <t>-73.99281</t>
  </si>
  <si>
    <t>MN-05-122541-L</t>
  </si>
  <si>
    <t>40.763977</t>
  </si>
  <si>
    <t>-73.98263</t>
  </si>
  <si>
    <t>BK-01-145861-L</t>
  </si>
  <si>
    <t>40.734684</t>
  </si>
  <si>
    <t>-73.95509</t>
  </si>
  <si>
    <t>BK-03-126646-L</t>
  </si>
  <si>
    <t>40.67896</t>
  </si>
  <si>
    <t>-73.92442</t>
  </si>
  <si>
    <t>MN-04-139205-R</t>
  </si>
  <si>
    <t>40.760563</t>
  </si>
  <si>
    <t>-73.98751</t>
  </si>
  <si>
    <t>SI-02-145738-R</t>
  </si>
  <si>
    <t>MN-06-121447-L</t>
  </si>
  <si>
    <t>MN-04-123508-R</t>
  </si>
  <si>
    <t>MN-01-137333-L</t>
  </si>
  <si>
    <t>MN-05-121613-R</t>
  </si>
  <si>
    <t>40.747738</t>
  </si>
  <si>
    <t>-73.98483</t>
  </si>
  <si>
    <t>MN-06-121448-R</t>
  </si>
  <si>
    <t>40.739853</t>
  </si>
  <si>
    <t>-73.979324</t>
  </si>
  <si>
    <t>MN-06-136617-R</t>
  </si>
  <si>
    <t>MN-07-133406-L</t>
  </si>
  <si>
    <t>40.780827</t>
  </si>
  <si>
    <t>-73.98117</t>
  </si>
  <si>
    <t>MN-07-120395-L</t>
  </si>
  <si>
    <t>MN-09-120387-R</t>
  </si>
  <si>
    <t>40.80676</t>
  </si>
  <si>
    <t>-73.96511</t>
  </si>
  <si>
    <t>MN-11-107836-L</t>
  </si>
  <si>
    <t>MN-11-120225-R</t>
  </si>
  <si>
    <t>40.790863</t>
  </si>
  <si>
    <t>-73.94535</t>
  </si>
  <si>
    <t>MN-09-100231-R</t>
  </si>
  <si>
    <t>-73.94644</t>
  </si>
  <si>
    <t>BK-01-140788-R</t>
  </si>
  <si>
    <t>-73.94421</t>
  </si>
  <si>
    <t>BK-08-125716-R</t>
  </si>
  <si>
    <t>40.67957</t>
  </si>
  <si>
    <t>-73.97406</t>
  </si>
  <si>
    <t>MN-05-121570-L</t>
  </si>
  <si>
    <t>HY-E-Out-Plaza-11-S-AD-B-ITK (ad3-ny-000024)</t>
  </si>
  <si>
    <t>MN-03-122371-R</t>
  </si>
  <si>
    <t>40.717094</t>
  </si>
  <si>
    <t>-73.99058</t>
  </si>
  <si>
    <t>MN-02-123600-R</t>
  </si>
  <si>
    <t>MN-05-133538-L</t>
  </si>
  <si>
    <t>MN-05-122619-L</t>
  </si>
  <si>
    <t>40.764824</t>
  </si>
  <si>
    <t>MN-05-118228-L</t>
  </si>
  <si>
    <t>MN-03-138537-L</t>
  </si>
  <si>
    <t>40.730232</t>
  </si>
  <si>
    <t>-73.989265</t>
  </si>
  <si>
    <t>MN-08-120990-R</t>
  </si>
  <si>
    <t>40.770546</t>
  </si>
  <si>
    <t>-73.96025</t>
  </si>
  <si>
    <t>MN-09-118226-L</t>
  </si>
  <si>
    <t>40.822212</t>
  </si>
  <si>
    <t>-73.95012</t>
  </si>
  <si>
    <t>MN-05-136213-R</t>
  </si>
  <si>
    <t>40.749123</t>
  </si>
  <si>
    <t>-73.99555</t>
  </si>
  <si>
    <t>MN-05-107739-L</t>
  </si>
  <si>
    <t>MN-04-139167-R</t>
  </si>
  <si>
    <t>40.745926</t>
  </si>
  <si>
    <t>-73.99776</t>
  </si>
  <si>
    <t>MN-03-122371-L</t>
  </si>
  <si>
    <t>MN-05-123155-R</t>
  </si>
  <si>
    <t>40.73614</t>
  </si>
  <si>
    <t>-73.98918</t>
  </si>
  <si>
    <t>MN-04-135039-L</t>
  </si>
  <si>
    <t>MN-08-121140-L</t>
  </si>
  <si>
    <t>40.770515</t>
  </si>
  <si>
    <t>-73.966606</t>
  </si>
  <si>
    <t>MN-07-122843-L</t>
  </si>
  <si>
    <t>MN-08-121020-R</t>
  </si>
  <si>
    <t>40.777527</t>
  </si>
  <si>
    <t>-73.955154</t>
  </si>
  <si>
    <t>MN-08-135088-L</t>
  </si>
  <si>
    <t>MN-08-135119-R</t>
  </si>
  <si>
    <t>40.762585</t>
  </si>
  <si>
    <t>-73.95946</t>
  </si>
  <si>
    <t>BK-03-145830-L</t>
  </si>
  <si>
    <t>40.679485</t>
  </si>
  <si>
    <t>-73.949524</t>
  </si>
  <si>
    <t>MN-02-123611-L</t>
  </si>
  <si>
    <t>40.732307</t>
  </si>
  <si>
    <t>-74.00642</t>
  </si>
  <si>
    <t>QU-01-133224-L</t>
  </si>
  <si>
    <t>40.76593</t>
  </si>
  <si>
    <t>-73.91988</t>
  </si>
  <si>
    <t>HY-E-Out-Plaza-11-N-AD-A-ITK (ad1-ny-000024)</t>
  </si>
  <si>
    <t>BX-06-101312-R</t>
  </si>
  <si>
    <t>40.84183</t>
  </si>
  <si>
    <t>-73.88597</t>
  </si>
  <si>
    <t>QU-01-108373-L</t>
  </si>
  <si>
    <t>40.76272</t>
  </si>
  <si>
    <t>-73.92681</t>
  </si>
  <si>
    <t>MN-05-108540-L</t>
  </si>
  <si>
    <t>40.746117</t>
  </si>
  <si>
    <t>-73.99079</t>
  </si>
  <si>
    <t>MN-03-108323-R</t>
  </si>
  <si>
    <t>MN-03-123791-R</t>
  </si>
  <si>
    <t>40.729435</t>
  </si>
  <si>
    <t>-73.983826</t>
  </si>
  <si>
    <t>MN-02-123585-R</t>
  </si>
  <si>
    <t>MN-06-121448-L</t>
  </si>
  <si>
    <t>MN-06-134561-L</t>
  </si>
  <si>
    <t>MN-07-133404-R</t>
  </si>
  <si>
    <t>MN-07-133406-R</t>
  </si>
  <si>
    <t>MN-07-133518-L</t>
  </si>
  <si>
    <t>MN-07-134069-R</t>
  </si>
  <si>
    <t>MN-10-119952-L</t>
  </si>
  <si>
    <t>40.809185</t>
  </si>
  <si>
    <t>-73.94859</t>
  </si>
  <si>
    <t>MN-10-142515-R</t>
  </si>
  <si>
    <t>40.80583</t>
  </si>
  <si>
    <t>-73.95041</t>
  </si>
  <si>
    <t>MN-08-121697-L</t>
  </si>
  <si>
    <t>40.761993</t>
  </si>
  <si>
    <t>-73.96</t>
  </si>
  <si>
    <t>BK-06-145873-L</t>
  </si>
  <si>
    <t>40.667873</t>
  </si>
  <si>
    <t>BK-06-145994-L</t>
  </si>
  <si>
    <t>40.676132</t>
  </si>
  <si>
    <t>-73.97183</t>
  </si>
  <si>
    <t>BK-06-145994-R</t>
  </si>
  <si>
    <t>MN-08-121049-R</t>
  </si>
  <si>
    <t>HY-E-Out-Plaza-6-W-AD-A-ITK (ad1-ny-000019)</t>
  </si>
  <si>
    <t>HY-E-Out-Plaza-8-W-AD-A-ITK (ad1-ny-000021)</t>
  </si>
  <si>
    <t>HY-East-Out-Plaza-5-SW-AD-A</t>
  </si>
  <si>
    <t>MN-05-138267-R</t>
  </si>
  <si>
    <t>40.746155</t>
  </si>
  <si>
    <t>-73.994286</t>
  </si>
  <si>
    <t>MN-03-123803-R</t>
  </si>
  <si>
    <t>40.732746</t>
  </si>
  <si>
    <t>-73.98611</t>
  </si>
  <si>
    <t>MN-05-137211-L</t>
  </si>
  <si>
    <t>40.73797</t>
  </si>
  <si>
    <t>-73.98859</t>
  </si>
  <si>
    <t>MN-06-123801-L</t>
  </si>
  <si>
    <t>MN-11-120226-L</t>
  </si>
  <si>
    <t>40.7904</t>
  </si>
  <si>
    <t>-73.94569</t>
  </si>
  <si>
    <t>MN-08-121042-L</t>
  </si>
  <si>
    <t>40.776917</t>
  </si>
  <si>
    <t>-73.96154</t>
  </si>
  <si>
    <t>MN-02-133259-R</t>
  </si>
  <si>
    <t>MN-03-131017-L</t>
  </si>
  <si>
    <t>MN-02-123542-L</t>
  </si>
  <si>
    <t>MN-02-123547-L</t>
  </si>
  <si>
    <t>MN-05-133550-R</t>
  </si>
  <si>
    <t>40.75083</t>
  </si>
  <si>
    <t>-73.976814</t>
  </si>
  <si>
    <t>MN-08-120980-R</t>
  </si>
  <si>
    <t>40.76588</t>
  </si>
  <si>
    <t>-73.963585</t>
  </si>
  <si>
    <t>MN-08-121015-L</t>
  </si>
  <si>
    <t>40.774857</t>
  </si>
  <si>
    <t>-73.956665</t>
  </si>
  <si>
    <t>MN-06-133527-R</t>
  </si>
  <si>
    <t>40.736214</t>
  </si>
  <si>
    <t>-73.9849</t>
  </si>
  <si>
    <t>MN-07-102695-R</t>
  </si>
  <si>
    <t>MN-06-137977-R</t>
  </si>
  <si>
    <t>40.750378</t>
  </si>
  <si>
    <t>-73.974884</t>
  </si>
  <si>
    <t>BK-03-127093-R</t>
  </si>
  <si>
    <t>40.679142</t>
  </si>
  <si>
    <t>-73.925476</t>
  </si>
  <si>
    <t>BK-08-146009-L</t>
  </si>
  <si>
    <t>40.67275</t>
  </si>
  <si>
    <t>-73.96269</t>
  </si>
  <si>
    <t>MN-09-131062-L</t>
  </si>
  <si>
    <t>40.830334</t>
  </si>
  <si>
    <t>-73.943756</t>
  </si>
  <si>
    <t>MN-12-111803-L</t>
  </si>
  <si>
    <t>40.834244</t>
  </si>
  <si>
    <t>-73.94116</t>
  </si>
  <si>
    <t>QU-01-125088-R</t>
  </si>
  <si>
    <t>QU-02-124987-R</t>
  </si>
  <si>
    <t>40.74221</t>
  </si>
  <si>
    <t>-73.919</t>
  </si>
  <si>
    <t>MN-05-121611-L</t>
  </si>
  <si>
    <t>MN-06-134852-L</t>
  </si>
  <si>
    <t>40.76066</t>
  </si>
  <si>
    <t>-73.9982</t>
  </si>
  <si>
    <t>MN-07-121232-R</t>
  </si>
  <si>
    <t>MN-07-121257-R</t>
  </si>
  <si>
    <t>40.786655</t>
  </si>
  <si>
    <t>-73.97231</t>
  </si>
  <si>
    <t>MN-07-107801-R</t>
  </si>
  <si>
    <t>40.79676</t>
  </si>
  <si>
    <t>-73.97065</t>
  </si>
  <si>
    <t>MN-07-134385-L</t>
  </si>
  <si>
    <t>MN-11-120225-L</t>
  </si>
  <si>
    <t>MN-09-111651-R</t>
  </si>
  <si>
    <t>40.82609</t>
  </si>
  <si>
    <t>-73.950485</t>
  </si>
  <si>
    <t>MN-09-111931-L</t>
  </si>
  <si>
    <t>40.830585</t>
  </si>
  <si>
    <t>-73.9472</t>
  </si>
  <si>
    <t>MN-03-122032-R</t>
  </si>
  <si>
    <t>40.730877</t>
  </si>
  <si>
    <t>-73.98166</t>
  </si>
  <si>
    <t>MN-04-135231-L</t>
  </si>
  <si>
    <t>40.742046</t>
  </si>
  <si>
    <t>-74.00071</t>
  </si>
  <si>
    <t>MN-02-123538-L</t>
  </si>
  <si>
    <t>40.738995</t>
  </si>
  <si>
    <t>-74.000946</t>
  </si>
  <si>
    <t>MN-02-122330-L</t>
  </si>
  <si>
    <t>40.718197</t>
  </si>
  <si>
    <t>-74.000046</t>
  </si>
  <si>
    <t>MN-07-120927-L</t>
  </si>
  <si>
    <t>40.77366</t>
  </si>
  <si>
    <t>-73.98141</t>
  </si>
  <si>
    <t>BK-06-127417-L</t>
  </si>
  <si>
    <t>MN-09-120370-R</t>
  </si>
  <si>
    <t>40.822704</t>
  </si>
  <si>
    <t>-73.9535</t>
  </si>
  <si>
    <t>MN-09-139323-R</t>
  </si>
  <si>
    <t>40.82096</t>
  </si>
  <si>
    <t>-73.95087</t>
  </si>
  <si>
    <t>MN-05-121354-R</t>
  </si>
  <si>
    <t>MN-05-122445-L</t>
  </si>
  <si>
    <t>40.749153</t>
  </si>
  <si>
    <t>-73.9918</t>
  </si>
  <si>
    <t>MN-03-123367-R</t>
  </si>
  <si>
    <t>MN-03-123270-R</t>
  </si>
  <si>
    <t>40.73088</t>
  </si>
  <si>
    <t>-73.985886</t>
  </si>
  <si>
    <t>MN-06-135588-L</t>
  </si>
  <si>
    <t>40.734222</t>
  </si>
  <si>
    <t>MN-06-133338-L</t>
  </si>
  <si>
    <t>MN-03-123288-L</t>
  </si>
  <si>
    <t>MN-05-137241-R</t>
  </si>
  <si>
    <t>40.738094</t>
  </si>
  <si>
    <t>-73.98774</t>
  </si>
  <si>
    <t>MN-06-138188-L</t>
  </si>
  <si>
    <t>40.750458</t>
  </si>
  <si>
    <t>-73.97189</t>
  </si>
  <si>
    <t>MN-05-122532-L</t>
  </si>
  <si>
    <t>40.76467</t>
  </si>
  <si>
    <t>-73.98236</t>
  </si>
  <si>
    <t>MN-05-133361-L</t>
  </si>
  <si>
    <t>40.76041</t>
  </si>
  <si>
    <t>MN-07-137400-L</t>
  </si>
  <si>
    <t>MN-07-100260-L</t>
  </si>
  <si>
    <t>40.79446</t>
  </si>
  <si>
    <t>-73.97157</t>
  </si>
  <si>
    <t>MN-08-121021-L</t>
  </si>
  <si>
    <t>MN-08-134750-R</t>
  </si>
  <si>
    <t>MN-08-120956-R</t>
  </si>
  <si>
    <t>BK-02-145811-L</t>
  </si>
  <si>
    <t>MN-06-121446-R</t>
  </si>
  <si>
    <t>BK-02-145868-R</t>
  </si>
  <si>
    <t>40.682266</t>
  </si>
  <si>
    <t>BK-03-126646-R</t>
  </si>
  <si>
    <t>BK-03-145748-L</t>
  </si>
  <si>
    <t>40.681854</t>
  </si>
  <si>
    <t>-73.958534</t>
  </si>
  <si>
    <t>BK-08-145991-R</t>
  </si>
  <si>
    <t>BK-08-146009-R</t>
  </si>
  <si>
    <t>MN-05-133536-R</t>
  </si>
  <si>
    <t>MN-10-137852-R</t>
  </si>
  <si>
    <t>QU-02-145981-R</t>
  </si>
  <si>
    <t>40.73968</t>
  </si>
  <si>
    <t>-73.922066</t>
  </si>
  <si>
    <t>MN-05-137326-L</t>
  </si>
  <si>
    <t>-73.99644</t>
  </si>
  <si>
    <t>MN-03-107871-L</t>
  </si>
  <si>
    <t>40.72019</t>
  </si>
  <si>
    <t>-73.993065</t>
  </si>
  <si>
    <t>MN-03-138573-R</t>
  </si>
  <si>
    <t>40.730537</t>
  </si>
  <si>
    <t>-73.98639</t>
  </si>
  <si>
    <t>MN-06-134564-R</t>
  </si>
  <si>
    <t>40.736755</t>
  </si>
  <si>
    <t>MN-04-140000-R</t>
  </si>
  <si>
    <t>MN-07-133371-R</t>
  </si>
  <si>
    <t>40.78461</t>
  </si>
  <si>
    <t>MN-08-107963-L</t>
  </si>
  <si>
    <t>40.7786</t>
  </si>
  <si>
    <t>-73.95399</t>
  </si>
  <si>
    <t>MN-11-120222-L</t>
  </si>
  <si>
    <t>40.792297</t>
  </si>
  <si>
    <t>-73.943985</t>
  </si>
  <si>
    <t>MN-11-120222-R</t>
  </si>
  <si>
    <t>MN-09-111948-L</t>
  </si>
  <si>
    <t>MN-09-120565-R</t>
  </si>
  <si>
    <t>MN-08-121759-L</t>
  </si>
  <si>
    <t>MN-08-135869-L</t>
  </si>
  <si>
    <t>40.76343</t>
  </si>
  <si>
    <t>-73.95904</t>
  </si>
  <si>
    <t>MN-08-120996-R</t>
  </si>
  <si>
    <t>40.773006</t>
  </si>
  <si>
    <t>-73.95807</t>
  </si>
  <si>
    <t>MN-03-139034-R</t>
  </si>
  <si>
    <t>40.730766</t>
  </si>
  <si>
    <t>-73.98285</t>
  </si>
  <si>
    <t>MN-06-137822-R</t>
  </si>
  <si>
    <t>MN-05-122088-L</t>
  </si>
  <si>
    <t>MN-04-122475-R</t>
  </si>
  <si>
    <t>40.765278</t>
  </si>
  <si>
    <t>-73.99149</t>
  </si>
  <si>
    <t>MN-07-133410-L</t>
  </si>
  <si>
    <t>MN-08-135066-L</t>
  </si>
  <si>
    <t>40.76389</t>
  </si>
  <si>
    <t>-73.96209</t>
  </si>
  <si>
    <t>MN-08-138320-L</t>
  </si>
  <si>
    <t>40.76606</t>
  </si>
  <si>
    <t>-73.963554</t>
  </si>
  <si>
    <t>MN-08-121015-R</t>
  </si>
  <si>
    <t>MN-05-122628-R</t>
  </si>
  <si>
    <t>40.76727</t>
  </si>
  <si>
    <t>-73.98225</t>
  </si>
  <si>
    <t>BK-08-132895-R</t>
  </si>
  <si>
    <t>40.67369</t>
  </si>
  <si>
    <t>-73.96287</t>
  </si>
  <si>
    <t>MN-03-115304-R</t>
  </si>
  <si>
    <t>MN-04-107977-R</t>
  </si>
  <si>
    <t>-73.9994</t>
  </si>
  <si>
    <t>MN-05-137879-R</t>
  </si>
  <si>
    <t>40.736637</t>
  </si>
  <si>
    <t>-73.99328</t>
  </si>
  <si>
    <t>MN-01-137165-L</t>
  </si>
  <si>
    <t>MN-02-123559-L</t>
  </si>
  <si>
    <t>40.727116</t>
  </si>
  <si>
    <t>-74.0035</t>
  </si>
  <si>
    <t>MN-06-121442-R</t>
  </si>
  <si>
    <t>40.742233</t>
  </si>
  <si>
    <t>-73.9779</t>
  </si>
  <si>
    <t>MN-06-136682-R</t>
  </si>
  <si>
    <t>40.751186</t>
  </si>
  <si>
    <t>-73.97106</t>
  </si>
  <si>
    <t>MN-05-134155-L</t>
  </si>
  <si>
    <t>MN-07-121223-L</t>
  </si>
  <si>
    <t>40.781704</t>
  </si>
  <si>
    <t>-73.98081</t>
  </si>
  <si>
    <t>MN-07-121339-L</t>
  </si>
  <si>
    <t>40.774723</t>
  </si>
  <si>
    <t>-73.982</t>
  </si>
  <si>
    <t>MN-07-120936-L</t>
  </si>
  <si>
    <t>40.774265</t>
  </si>
  <si>
    <t>-73.98095</t>
  </si>
  <si>
    <t>MN-09-134377-R</t>
  </si>
  <si>
    <t>MN-08-135066-R</t>
  </si>
  <si>
    <t>BK-02-145810-L</t>
  </si>
  <si>
    <t>40.69828</t>
  </si>
  <si>
    <t>-73.99255</t>
  </si>
  <si>
    <t>MN-05-122593-L</t>
  </si>
  <si>
    <t>-73.98592</t>
  </si>
  <si>
    <t>MN-07-120926-L</t>
  </si>
  <si>
    <t>40.775356</t>
  </si>
  <si>
    <t>-73.98016</t>
  </si>
  <si>
    <t>BK-03-145796-L</t>
  </si>
  <si>
    <t>40.68095</t>
  </si>
  <si>
    <t>-73.9557</t>
  </si>
  <si>
    <t>BK-07-141113-R</t>
  </si>
  <si>
    <t>40.659744</t>
  </si>
  <si>
    <t>-73.998985</t>
  </si>
  <si>
    <t>MN-12-120451-L</t>
  </si>
  <si>
    <t>40.833286</t>
  </si>
  <si>
    <t>-73.94509</t>
  </si>
  <si>
    <t>MN-12-120796-L</t>
  </si>
  <si>
    <t>40.844494</t>
  </si>
  <si>
    <t>-73.93879</t>
  </si>
  <si>
    <t>MN-06-134564-L</t>
  </si>
  <si>
    <t>MN-06-121498-L</t>
  </si>
  <si>
    <t>MN-04-122075-L</t>
  </si>
  <si>
    <t>40.75588</t>
  </si>
  <si>
    <t>-73.99093</t>
  </si>
  <si>
    <t>MN-07-121100-R</t>
  </si>
  <si>
    <t>MN-07-135057-L</t>
  </si>
  <si>
    <t>MN-07-136701-L</t>
  </si>
  <si>
    <t>MN-08-120986-R</t>
  </si>
  <si>
    <t>BK-02-125833-R</t>
  </si>
  <si>
    <t>40.68522</t>
  </si>
  <si>
    <t>MN-03-108607-L</t>
  </si>
  <si>
    <t>MN-03-123797-L</t>
  </si>
  <si>
    <t>40.726303</t>
  </si>
  <si>
    <t>MN-06-121490-R</t>
  </si>
  <si>
    <t>MN-05-136396-R</t>
  </si>
  <si>
    <t>40.736202</t>
  </si>
  <si>
    <t>-73.9936</t>
  </si>
  <si>
    <t>MN-04-123500-R</t>
  </si>
  <si>
    <t>40.743565</t>
  </si>
  <si>
    <t>-73.99617</t>
  </si>
  <si>
    <t>MN-05-133695-L</t>
  </si>
  <si>
    <t>MN-07-121224-R</t>
  </si>
  <si>
    <t>MN-07-121346-L</t>
  </si>
  <si>
    <t>MN-05-133359-R</t>
  </si>
  <si>
    <t>40.75997</t>
  </si>
  <si>
    <t>-73.984344</t>
  </si>
  <si>
    <t>MN-08-120983-R</t>
  </si>
  <si>
    <t>MN-06-121522-R</t>
  </si>
  <si>
    <t>MN-05-133689-R</t>
  </si>
  <si>
    <t>40.74973</t>
  </si>
  <si>
    <t>-73.99511</t>
  </si>
  <si>
    <t>MN-03-122246-R</t>
  </si>
  <si>
    <t>MN-06-123634-L</t>
  </si>
  <si>
    <t>40.735626</t>
  </si>
  <si>
    <t>-73.98532</t>
  </si>
  <si>
    <t>MN-04-123494-R</t>
  </si>
  <si>
    <t>MN-05-137100-L</t>
  </si>
  <si>
    <t>40.736805</t>
  </si>
  <si>
    <t>-73.993515</t>
  </si>
  <si>
    <t>MN-04-122299-L</t>
  </si>
  <si>
    <t>MN-01-122285-L</t>
  </si>
  <si>
    <t>MN-02-123611-R</t>
  </si>
  <si>
    <t>MN-06-121377-L</t>
  </si>
  <si>
    <t>40.750134</t>
  </si>
  <si>
    <t>-73.97679</t>
  </si>
  <si>
    <t>MN-06-121377-R</t>
  </si>
  <si>
    <t>MN-06-121536-R</t>
  </si>
  <si>
    <t>MN-06-121529-R</t>
  </si>
  <si>
    <t>40.749603</t>
  </si>
  <si>
    <t>-73.97553</t>
  </si>
  <si>
    <t>MN-05-122608-L</t>
  </si>
  <si>
    <t>40.763996</t>
  </si>
  <si>
    <t>-73.98472</t>
  </si>
  <si>
    <t>MN-05-122615-R</t>
  </si>
  <si>
    <t>40.764645</t>
  </si>
  <si>
    <t>-73.98423</t>
  </si>
  <si>
    <t>MN-05-122627-L</t>
  </si>
  <si>
    <t>40.765522</t>
  </si>
  <si>
    <t>-73.9836</t>
  </si>
  <si>
    <t>MN-05-133361-R</t>
  </si>
  <si>
    <t>MN-08-121004-R</t>
  </si>
  <si>
    <t>40.773727</t>
  </si>
  <si>
    <t>-73.95796</t>
  </si>
  <si>
    <t>MN-08-119832-L</t>
  </si>
  <si>
    <t>40.782764</t>
  </si>
  <si>
    <t>-73.951256</t>
  </si>
  <si>
    <t>BK-03-145837-L</t>
  </si>
  <si>
    <t>MN-07-134642-L</t>
  </si>
  <si>
    <t>40.788986</t>
  </si>
  <si>
    <t>-73.97048</t>
  </si>
  <si>
    <t>MN-07-120599-L</t>
  </si>
  <si>
    <t>40.790787</t>
  </si>
  <si>
    <t>-73.96892</t>
  </si>
  <si>
    <t>MN-12-111556-L</t>
  </si>
  <si>
    <t>40.835136</t>
  </si>
  <si>
    <t>-73.94387</t>
  </si>
  <si>
    <t>BK-03-126644-R</t>
  </si>
  <si>
    <t>40.679234</t>
  </si>
  <si>
    <t>-73.9271</t>
  </si>
  <si>
    <t>MN-04-122406-L</t>
  </si>
  <si>
    <t>40.7451</t>
  </si>
  <si>
    <t>-73.97882</t>
  </si>
  <si>
    <t>MN-04-122406-R</t>
  </si>
  <si>
    <t>MN-04-122580-L</t>
  </si>
  <si>
    <t>MN-11-120070-R</t>
  </si>
  <si>
    <t>MN-12-111623-L</t>
  </si>
  <si>
    <t>40.849854</t>
  </si>
  <si>
    <t>-73.93347</t>
  </si>
  <si>
    <t>MN-12-111956-R</t>
  </si>
  <si>
    <t>40.83273</t>
  </si>
  <si>
    <t>-73.94227</t>
  </si>
  <si>
    <t>MN-05-108039-L</t>
  </si>
  <si>
    <t>40.744244</t>
  </si>
  <si>
    <t>-73.98901</t>
  </si>
  <si>
    <t>MN-04-135855-L</t>
  </si>
  <si>
    <t>MN-02-138004-L</t>
  </si>
  <si>
    <t>MN-06-134920-R</t>
  </si>
  <si>
    <t>MN-04-122616-L</t>
  </si>
  <si>
    <t>MN-05-122631-L</t>
  </si>
  <si>
    <t>MN-08-121031-L</t>
  </si>
  <si>
    <t>MN-07-133371-L</t>
  </si>
  <si>
    <t>MN-07-135898-L</t>
  </si>
  <si>
    <t>MN-07-136212-L</t>
  </si>
  <si>
    <t>40.786205</t>
  </si>
  <si>
    <t>-73.9777</t>
  </si>
  <si>
    <t>MN-07-120524-R</t>
  </si>
  <si>
    <t>MN-07-120535-R</t>
  </si>
  <si>
    <t>MN-07-133626-L</t>
  </si>
  <si>
    <t>MN-09-111128-L</t>
  </si>
  <si>
    <t>40.82232</t>
  </si>
  <si>
    <t>-73.953674</t>
  </si>
  <si>
    <t>MN-09-120360-R</t>
  </si>
  <si>
    <t>40.82509</t>
  </si>
  <si>
    <t>-73.95165</t>
  </si>
  <si>
    <t>BK-01-145892-L</t>
  </si>
  <si>
    <t>BK-07-125916-L</t>
  </si>
  <si>
    <t>40.664177</t>
  </si>
  <si>
    <t>-73.99036</t>
  </si>
  <si>
    <t>MN-01-123041-L</t>
  </si>
  <si>
    <t>MN-05-123023-R</t>
  </si>
  <si>
    <t>40.738037</t>
  </si>
  <si>
    <t>-73.99238</t>
  </si>
  <si>
    <t>MN-04-122621-R</t>
  </si>
  <si>
    <t>MN-08-120963-L</t>
  </si>
  <si>
    <t>BK-01-145988-R</t>
  </si>
  <si>
    <t>40.71413</t>
  </si>
  <si>
    <t>-73.95028</t>
  </si>
  <si>
    <t>BK-09-127020-R</t>
  </si>
  <si>
    <t>40.666203</t>
  </si>
  <si>
    <t>-73.95091</t>
  </si>
  <si>
    <t>MN-03-100726-L</t>
  </si>
  <si>
    <t>40.721424</t>
  </si>
  <si>
    <t>-73.993454</t>
  </si>
  <si>
    <t>MN-05-134620-L</t>
  </si>
  <si>
    <t>40.734146</t>
  </si>
  <si>
    <t>-73.98874</t>
  </si>
  <si>
    <t>MN-03-122032-L</t>
  </si>
  <si>
    <t>MN-05-123077-R</t>
  </si>
  <si>
    <t>40.73941</t>
  </si>
  <si>
    <t>-73.98671</t>
  </si>
  <si>
    <t>MN-05-136186-R</t>
  </si>
  <si>
    <t>MN-05-139276-R</t>
  </si>
  <si>
    <t>40.763424</t>
  </si>
  <si>
    <t>-73.98506</t>
  </si>
  <si>
    <t>MN-07-120926-R</t>
  </si>
  <si>
    <t>MN-07-120927-R</t>
  </si>
  <si>
    <t>MN-07-121256-L</t>
  </si>
  <si>
    <t>40.786335</t>
  </si>
  <si>
    <t>-73.97205</t>
  </si>
  <si>
    <t>MN-07-120526-R</t>
  </si>
  <si>
    <t>MN-07-121254-L</t>
  </si>
  <si>
    <t>40.7914</t>
  </si>
  <si>
    <t>-73.97382</t>
  </si>
  <si>
    <t>MN-08-119833-R</t>
  </si>
  <si>
    <t>MN-08-121020-L</t>
  </si>
  <si>
    <t>MN-05-122053-L</t>
  </si>
  <si>
    <t>BK-01-145996-L</t>
  </si>
  <si>
    <t>BK-07-145862-R</t>
  </si>
  <si>
    <t>BK-08-145920-R</t>
  </si>
  <si>
    <t>40.67854</t>
  </si>
  <si>
    <t>-73.96373</t>
  </si>
  <si>
    <t>MN-11-120235-L</t>
  </si>
  <si>
    <t>MN-12-120457-L</t>
  </si>
  <si>
    <t>40.834816</t>
  </si>
  <si>
    <t>-73.940475</t>
  </si>
  <si>
    <t>MN-12-120755-R</t>
  </si>
  <si>
    <t>MN-12-135041-R</t>
  </si>
  <si>
    <t>40.848442</t>
  </si>
  <si>
    <t>-73.93424</t>
  </si>
  <si>
    <t>QU-02-125014-R</t>
  </si>
  <si>
    <t>40.74292</t>
  </si>
  <si>
    <t>-73.952126</t>
  </si>
  <si>
    <t>MN-03-123812-R</t>
  </si>
  <si>
    <t>MN-03-138884-L</t>
  </si>
  <si>
    <t>MN-06-121445-R</t>
  </si>
  <si>
    <t>40.739254</t>
  </si>
  <si>
    <t>-73.97976</t>
  </si>
  <si>
    <t>MN-06-121457-L</t>
  </si>
  <si>
    <t>MN-06-121489-R</t>
  </si>
  <si>
    <t>MN-06-121511-R</t>
  </si>
  <si>
    <t>MN-06-134852-R</t>
  </si>
  <si>
    <t>MN-07-121257-L</t>
  </si>
  <si>
    <t>MN-07-133637-R</t>
  </si>
  <si>
    <t>40.797394</t>
  </si>
  <si>
    <t>-73.97001</t>
  </si>
  <si>
    <t>MN-11-120226-R</t>
  </si>
  <si>
    <t>MN-09-111128-R</t>
  </si>
  <si>
    <t>MN-09-136457-R</t>
  </si>
  <si>
    <t>MN-08-119821-R</t>
  </si>
  <si>
    <t>40.7815</t>
  </si>
  <si>
    <t>-73.95228</t>
  </si>
  <si>
    <t>BK-02-126904-L</t>
  </si>
  <si>
    <t>40.694725</t>
  </si>
  <si>
    <t>-73.994225</t>
  </si>
  <si>
    <t>BK-01-145988-L</t>
  </si>
  <si>
    <t>MN-03-123800-R</t>
  </si>
  <si>
    <t>MN-05-123299-R</t>
  </si>
  <si>
    <t>MN-05-134626-R</t>
  </si>
  <si>
    <t>MN-07-120596-R</t>
  </si>
  <si>
    <t>40.79404</t>
  </si>
  <si>
    <t>-73.972565</t>
  </si>
  <si>
    <t>MN-05-135652-R</t>
  </si>
  <si>
    <t>BK-06-145909-R</t>
  </si>
  <si>
    <t>40.666904</t>
  </si>
  <si>
    <t>-73.99179</t>
  </si>
  <si>
    <t>BK-01-146006-R</t>
  </si>
  <si>
    <t>40.714497</t>
  </si>
  <si>
    <t>-73.9611</t>
  </si>
  <si>
    <t>QU-01-125085-R</t>
  </si>
  <si>
    <t>MN-04-108137-R</t>
  </si>
  <si>
    <t>MN-03-137104-L</t>
  </si>
  <si>
    <t>40.73157</t>
  </si>
  <si>
    <t>MN-05-123077-L</t>
  </si>
  <si>
    <t>MN-04-136743-R</t>
  </si>
  <si>
    <t>MN-04-135231-R</t>
  </si>
  <si>
    <t>MN-04-135811-L</t>
  </si>
  <si>
    <t>-73.99683</t>
  </si>
  <si>
    <t>MN-02-123612-L</t>
  </si>
  <si>
    <t>40.73159</t>
  </si>
  <si>
    <t>-74.00641</t>
  </si>
  <si>
    <t>MN-05-121636-R</t>
  </si>
  <si>
    <t>MN-05-122608-R</t>
  </si>
  <si>
    <t>MN-04-122620-L</t>
  </si>
  <si>
    <t>MN-05-122622-R</t>
  </si>
  <si>
    <t>MN-07-100260-R</t>
  </si>
  <si>
    <t>MN-08-119825-R</t>
  </si>
  <si>
    <t>MN-08-121988-L</t>
  </si>
  <si>
    <t>40.766735</t>
  </si>
  <si>
    <t>-73.96931</t>
  </si>
  <si>
    <t>MN-08-120952-L</t>
  </si>
  <si>
    <t>40.765194</t>
  </si>
  <si>
    <t>-73.95806</t>
  </si>
  <si>
    <t>MN-08-135869-R</t>
  </si>
  <si>
    <t>BK-08-126469-R</t>
  </si>
  <si>
    <t>40.670116</t>
  </si>
  <si>
    <t>-73.95063</t>
  </si>
  <si>
    <t>MN-06-133339-R</t>
  </si>
  <si>
    <t>40.73447</t>
  </si>
  <si>
    <t>MN-01-133384-L</t>
  </si>
  <si>
    <t>40.72098</t>
  </si>
  <si>
    <t>-74.006485</t>
  </si>
  <si>
    <t>MN-07-133413-R</t>
  </si>
  <si>
    <t>MN-04-134553-R</t>
  </si>
  <si>
    <t>40.7427</t>
  </si>
  <si>
    <t>-73.996796</t>
  </si>
  <si>
    <t>BK-01-145999-R</t>
  </si>
  <si>
    <t>MN-04-139205-L</t>
  </si>
  <si>
    <t>SI-02-145728-L</t>
  </si>
  <si>
    <t>40.563843</t>
  </si>
  <si>
    <t>-74.11607</t>
  </si>
  <si>
    <t>MN-05-108039-R</t>
  </si>
  <si>
    <t>MN-05-123662-R</t>
  </si>
  <si>
    <t>MN-05-137326-R</t>
  </si>
  <si>
    <t>MN-03-107871-R</t>
  </si>
  <si>
    <t>MN-03-108511-R</t>
  </si>
  <si>
    <t>MN-03-138573-L</t>
  </si>
  <si>
    <t>MN-05-122270-L</t>
  </si>
  <si>
    <t>MN-06-121445-L</t>
  </si>
  <si>
    <t>MN-04-108537-L</t>
  </si>
  <si>
    <t>MN-01-137940-L</t>
  </si>
  <si>
    <t>MN-06-134810-R</t>
  </si>
  <si>
    <t>40.74507</t>
  </si>
  <si>
    <t>MN-06-136202-L</t>
  </si>
  <si>
    <t>MN-05-134185-R</t>
  </si>
  <si>
    <t>MN-07-121157-L</t>
  </si>
  <si>
    <t>MN-07-121238-L</t>
  </si>
  <si>
    <t>MN-07-107919-R</t>
  </si>
  <si>
    <t>MN-10-102771-L</t>
  </si>
  <si>
    <t>MN-11-120214-L</t>
  </si>
  <si>
    <t>HY-E-Out-Plaza-4-E-AD-A-ITK (ad1-ny-000017)</t>
  </si>
  <si>
    <t>MN-03-100726-R</t>
  </si>
  <si>
    <t>MN-06-135588-R</t>
  </si>
  <si>
    <t>MN-03-123265-R</t>
  </si>
  <si>
    <t>40.73311</t>
  </si>
  <si>
    <t>-73.98716</t>
  </si>
  <si>
    <t>MN-04-123524-L</t>
  </si>
  <si>
    <t>40.7428</t>
  </si>
  <si>
    <t>-74.004166</t>
  </si>
  <si>
    <t>MN-08-136620-L</t>
  </si>
  <si>
    <t>40.779366</t>
  </si>
  <si>
    <t>-73.95332</t>
  </si>
  <si>
    <t>MN-08-120979-R</t>
  </si>
  <si>
    <t>MN-08-119821-L</t>
  </si>
  <si>
    <t>MN-05-134620-R</t>
  </si>
  <si>
    <t>MN-06-123634-R</t>
  </si>
  <si>
    <t>MN-06-133525-R</t>
  </si>
  <si>
    <t>MN-05-133359-L</t>
  </si>
  <si>
    <t>MN-05-122657-R</t>
  </si>
  <si>
    <t>40.763035</t>
  </si>
  <si>
    <t>-73.98171</t>
  </si>
  <si>
    <t>MN-04-136065-R</t>
  </si>
  <si>
    <t>MN-09-120396-R</t>
  </si>
  <si>
    <t>MN-08-137966-L</t>
  </si>
  <si>
    <t>40.762146</t>
  </si>
  <si>
    <t>-73.963356</t>
  </si>
  <si>
    <t>MN-08-135119-L</t>
  </si>
  <si>
    <t>MN-04-122427-R</t>
  </si>
  <si>
    <t>BK-03-126644-L</t>
  </si>
  <si>
    <t>BK-09-127020-L</t>
  </si>
  <si>
    <t>MN-04-135797-R</t>
  </si>
  <si>
    <t>MN-05-107818-L</t>
  </si>
  <si>
    <t>40.757545</t>
  </si>
  <si>
    <t>QU-03-136366-L</t>
  </si>
  <si>
    <t>40.74911</t>
  </si>
  <si>
    <t>-73.87062</t>
  </si>
  <si>
    <t>QU-09-145878-L</t>
  </si>
  <si>
    <t>40.69705</t>
  </si>
  <si>
    <t>-73.837296</t>
  </si>
  <si>
    <t>MN-03-133426-L</t>
  </si>
  <si>
    <t>MN-05-144509-R</t>
  </si>
  <si>
    <t>MN-06-136611-L</t>
  </si>
  <si>
    <t>40.751293</t>
  </si>
  <si>
    <t>-73.971535</t>
  </si>
  <si>
    <t>MN-04-135877-R</t>
  </si>
  <si>
    <t>MN-07-120536-L</t>
  </si>
  <si>
    <t>MN-09-141129-R</t>
  </si>
  <si>
    <t>MN-08-120996-L</t>
  </si>
  <si>
    <t>BK-02-145752-R</t>
  </si>
  <si>
    <t>40.685787</t>
  </si>
  <si>
    <t>MN-05-138267-L</t>
  </si>
  <si>
    <t>MN-02-128511-R</t>
  </si>
  <si>
    <t>40.73945</t>
  </si>
  <si>
    <t>-74.0026</t>
  </si>
  <si>
    <t>MN-01-108445-R</t>
  </si>
  <si>
    <t>40.71968</t>
  </si>
  <si>
    <t>-74.004974</t>
  </si>
  <si>
    <t>MN-05-122628-L</t>
  </si>
  <si>
    <t>MN-04-122598-R</t>
  </si>
  <si>
    <t>MN-08-120991-R</t>
  </si>
  <si>
    <t>40.770454</t>
  </si>
  <si>
    <t>-73.95993</t>
  </si>
  <si>
    <t>MN-07-133652-R</t>
  </si>
  <si>
    <t>40.77815</t>
  </si>
  <si>
    <t>-73.982254</t>
  </si>
  <si>
    <t>MN-07-121243-L</t>
  </si>
  <si>
    <t>MN-08-121040-R</t>
  </si>
  <si>
    <t>40.777607</t>
  </si>
  <si>
    <t>-73.960945</t>
  </si>
  <si>
    <t>BK-02-145810-R</t>
  </si>
  <si>
    <t>BK-01-146006-L</t>
  </si>
  <si>
    <t>MN-04-133655-R</t>
  </si>
  <si>
    <t>MN-06-121531-R</t>
  </si>
  <si>
    <t>40.75262</t>
  </si>
  <si>
    <t>MN-06-121529-L</t>
  </si>
  <si>
    <t>MN-05-122627-R</t>
  </si>
  <si>
    <t>BK-07-108701-L</t>
  </si>
  <si>
    <t>40.66087</t>
  </si>
  <si>
    <t>-73.99739</t>
  </si>
  <si>
    <t>MN-03-123816-L</t>
  </si>
  <si>
    <t>MN-03-123803-L</t>
  </si>
  <si>
    <t>MN-05-137211-R</t>
  </si>
  <si>
    <t>MN-03-123295-R</t>
  </si>
  <si>
    <t>MN-02-128511-L</t>
  </si>
  <si>
    <t>MN-02-123538-R</t>
  </si>
  <si>
    <t>MN-04-123500-L</t>
  </si>
  <si>
    <t>MN-04-134597-L</t>
  </si>
  <si>
    <t>40.7383</t>
  </si>
  <si>
    <t>-73.99629</t>
  </si>
  <si>
    <t>MN-06-121442-L</t>
  </si>
  <si>
    <t>MN-06-121418-L</t>
  </si>
  <si>
    <t>MN-07-134469-R</t>
  </si>
  <si>
    <t>40.775795</t>
  </si>
  <si>
    <t>-73.98235</t>
  </si>
  <si>
    <t>MN-07-134467-L</t>
  </si>
  <si>
    <t>MN-07-120599-R</t>
  </si>
  <si>
    <t>MN-07-107743-L</t>
  </si>
  <si>
    <t>MN-11-120233-R</t>
  </si>
  <si>
    <t>40.79357</t>
  </si>
  <si>
    <t>-73.94306</t>
  </si>
  <si>
    <t>BK-03-145830-R</t>
  </si>
  <si>
    <t>MN-02-123586-R</t>
  </si>
  <si>
    <t>40.724926</t>
  </si>
  <si>
    <t>-74.0058</t>
  </si>
  <si>
    <t>MN-07-121221-L</t>
  </si>
  <si>
    <t>MN-02-123590-R</t>
  </si>
  <si>
    <t>BK-01-145998-R</t>
  </si>
  <si>
    <t>MN-05-122096-R</t>
  </si>
  <si>
    <t>MN-06-123285-R</t>
  </si>
  <si>
    <t>MN-04-123521-R</t>
  </si>
  <si>
    <t>-74.004364</t>
  </si>
  <si>
    <t>MN-04-135037-L</t>
  </si>
  <si>
    <t>MN-03-108162-R</t>
  </si>
  <si>
    <t>MN-05-121613-L</t>
  </si>
  <si>
    <t>MN-06-121499-R</t>
  </si>
  <si>
    <t>MN-06-133659-L</t>
  </si>
  <si>
    <t>MN-07-134275-L</t>
  </si>
  <si>
    <t>MN-07-140140-R</t>
  </si>
  <si>
    <t>MN-07-121300-L</t>
  </si>
  <si>
    <t>MN-07-133633-L</t>
  </si>
  <si>
    <t>MN-07-136212-R</t>
  </si>
  <si>
    <t>MN-09-134916-R</t>
  </si>
  <si>
    <t>40.805115</t>
  </si>
  <si>
    <t>-73.96679</t>
  </si>
  <si>
    <t>MN-10-119996-L</t>
  </si>
  <si>
    <t>40.808735</t>
  </si>
  <si>
    <t>-73.952095</t>
  </si>
  <si>
    <t>MN-10-134604-R</t>
  </si>
  <si>
    <t>MN-08-121051-R</t>
  </si>
  <si>
    <t>MN-11-120199-R</t>
  </si>
  <si>
    <t>40.79636</t>
  </si>
  <si>
    <t>-73.93811</t>
  </si>
  <si>
    <t>MN-09-100210-R</t>
  </si>
  <si>
    <t>BK-01-140788-L</t>
  </si>
  <si>
    <t>HY-East-Out-Plaza-12-N-AD-A</t>
  </si>
  <si>
    <t>HY-E-Out-Plaza-10-E-AD-B-ITK (ad3-ny-000023)</t>
  </si>
  <si>
    <t>MN-03-123269-R</t>
  </si>
  <si>
    <t>40.730247</t>
  </si>
  <si>
    <t>-73.98635</t>
  </si>
  <si>
    <t>MN-02-133446-R</t>
  </si>
  <si>
    <t>MN-04-134628-L</t>
  </si>
  <si>
    <t>MN-04-134912-R</t>
  </si>
  <si>
    <t>40.74392</t>
  </si>
  <si>
    <t>-73.99964</t>
  </si>
  <si>
    <t>BK-06-126394-R</t>
  </si>
  <si>
    <t>MN-02-133430-L</t>
  </si>
  <si>
    <t>MN-05-121624-R</t>
  </si>
  <si>
    <t>BK-09-145833-L</t>
  </si>
  <si>
    <t>40.669167</t>
  </si>
  <si>
    <t>-73.9505</t>
  </si>
  <si>
    <t>MN-05-122061-R</t>
  </si>
  <si>
    <t>MN-05-133689-L</t>
  </si>
  <si>
    <t>MN-05-134468-R</t>
  </si>
  <si>
    <t>40.73611</t>
  </si>
  <si>
    <t>-73.99342</t>
  </si>
  <si>
    <t>MN-05-123158-R</t>
  </si>
  <si>
    <t>MN-06-133527-L</t>
  </si>
  <si>
    <t>MN-03-123802-L</t>
  </si>
  <si>
    <t>MN-04-135620-L</t>
  </si>
  <si>
    <t>MN-06-136296-L</t>
  </si>
  <si>
    <t>40.74366</t>
  </si>
  <si>
    <t>MN-05-121596-R</t>
  </si>
  <si>
    <t>40.75028</t>
  </si>
  <si>
    <t>-73.97701</t>
  </si>
  <si>
    <t>MN-05-122609-L</t>
  </si>
  <si>
    <t>40.763615</t>
  </si>
  <si>
    <t>-73.984985</t>
  </si>
  <si>
    <t>MN-05-122593-R</t>
  </si>
  <si>
    <t>MN-05-122615-L</t>
  </si>
  <si>
    <t>MN-04-139998-L</t>
  </si>
  <si>
    <t>40.764454</t>
  </si>
  <si>
    <t>-73.99182</t>
  </si>
  <si>
    <t>MN-05-144692-R</t>
  </si>
  <si>
    <t>MN-07-134469-L</t>
  </si>
  <si>
    <t>MN-07-121275-R</t>
  </si>
  <si>
    <t>MN-08-121040-L</t>
  </si>
  <si>
    <t>MN-08-120980-L</t>
  </si>
  <si>
    <t>MN-08-120952-R</t>
  </si>
  <si>
    <t>MN-08-119829-L</t>
  </si>
  <si>
    <t>40.78466</t>
  </si>
  <si>
    <t>-73.949875</t>
  </si>
  <si>
    <t>BK-06-145848-R</t>
  </si>
  <si>
    <t>40.67759</t>
  </si>
  <si>
    <t>-73.97306</t>
  </si>
  <si>
    <t>BK-06-145871-L</t>
  </si>
  <si>
    <t>BK-08-125716-L</t>
  </si>
  <si>
    <t>BK-14-145754-L</t>
  </si>
  <si>
    <t>40.654705</t>
  </si>
  <si>
    <t>-73.959564</t>
  </si>
  <si>
    <t>MN-07-144086-R</t>
  </si>
  <si>
    <t>40.77724</t>
  </si>
  <si>
    <t>-73.97863</t>
  </si>
  <si>
    <t>QU-09-124792-L</t>
  </si>
  <si>
    <t>40.695206</t>
  </si>
  <si>
    <t>-73.8456</t>
  </si>
  <si>
    <t>HY-East-Out-Plaza-5-NE-AD-B</t>
  </si>
  <si>
    <t>BK-01-125263-R</t>
  </si>
  <si>
    <t>BK-01-145859-L</t>
  </si>
  <si>
    <t>40.72011</t>
  </si>
  <si>
    <t>-73.947624</t>
  </si>
  <si>
    <t>MN-02-122267-L</t>
  </si>
  <si>
    <t>40.736538</t>
  </si>
  <si>
    <t>-73.997154</t>
  </si>
  <si>
    <t>MN-05-121640-L</t>
  </si>
  <si>
    <t>MN-06-121437-L</t>
  </si>
  <si>
    <t>MN-07-133488-L</t>
  </si>
  <si>
    <t>40.774895</t>
  </si>
  <si>
    <t>-73.982574</t>
  </si>
  <si>
    <t>MN-07-121120-L</t>
  </si>
  <si>
    <t>MN-07-121239-L</t>
  </si>
  <si>
    <t>40.785023</t>
  </si>
  <si>
    <t>-73.978806</t>
  </si>
  <si>
    <t>MN-07-120273-R</t>
  </si>
  <si>
    <t>MN-08-121048-R</t>
  </si>
  <si>
    <t>-73.95995</t>
  </si>
  <si>
    <t>MN-08-138320-R</t>
  </si>
  <si>
    <t>MN-08-138052-R</t>
  </si>
  <si>
    <t>MN-03-137173-R</t>
  </si>
  <si>
    <t>HY-E-Out-Plaza-10-W-AD-A-ITK (ad1-ny-000023)</t>
  </si>
  <si>
    <t>MN-04-108085-L</t>
  </si>
  <si>
    <t>MN-03-108422-R</t>
  </si>
  <si>
    <t>MN-05-139462-L</t>
  </si>
  <si>
    <t>MN-05-122514-R</t>
  </si>
  <si>
    <t>MN-05-133688-L</t>
  </si>
  <si>
    <t>-73.990776</t>
  </si>
  <si>
    <t>MN-06-136486-L</t>
  </si>
  <si>
    <t>MN-03-123797-R</t>
  </si>
  <si>
    <t>MN-06-121531-L</t>
  </si>
  <si>
    <t>MN-07-121223-R</t>
  </si>
  <si>
    <t>MN-07-133410-R</t>
  </si>
  <si>
    <t>MN-07-107832-R</t>
  </si>
  <si>
    <t>40.784096</t>
  </si>
  <si>
    <t>-73.97405</t>
  </si>
  <si>
    <t>MN-08-121005-L</t>
  </si>
  <si>
    <t>BK-03-145843-R</t>
  </si>
  <si>
    <t>MN-07-137051-L</t>
  </si>
  <si>
    <t>MN-07-121335-L</t>
  </si>
  <si>
    <t>40.777138</t>
  </si>
  <si>
    <t>MN-07-121335-R</t>
  </si>
  <si>
    <t>MN-05-133354-R</t>
  </si>
  <si>
    <t>40.757664</t>
  </si>
  <si>
    <t>-73.98588</t>
  </si>
  <si>
    <t>MN-05-142002-L</t>
  </si>
  <si>
    <t>MN-04-123661-L</t>
  </si>
  <si>
    <t>MN-03-123273-L</t>
  </si>
  <si>
    <t>MN-03-128751-L</t>
  </si>
  <si>
    <t>MN-02-123540-R</t>
  </si>
  <si>
    <t>MN-07-121336-R</t>
  </si>
  <si>
    <t>MN-07-134429-R</t>
  </si>
  <si>
    <t>MN-07-135046-R</t>
  </si>
  <si>
    <t>MN-07-120609-R</t>
  </si>
  <si>
    <t>40.79396</t>
  </si>
  <si>
    <t>-73.97057</t>
  </si>
  <si>
    <t>MN-07-133637-L</t>
  </si>
  <si>
    <t>MN-11-107915-R</t>
  </si>
  <si>
    <t>MN-09-146052-R</t>
  </si>
  <si>
    <t>40.818867</t>
  </si>
  <si>
    <t>-73.95187</t>
  </si>
  <si>
    <t>QU-01-125165-L</t>
  </si>
  <si>
    <t>MN-06-133521-L</t>
  </si>
  <si>
    <t>MN-05-137879-L</t>
  </si>
  <si>
    <t>MN-02-123678-R</t>
  </si>
  <si>
    <t>40.73291</t>
  </si>
  <si>
    <t>MN-05-122619-R</t>
  </si>
  <si>
    <t>MN-08-121036-L</t>
  </si>
  <si>
    <t>MN-07-121339-R</t>
  </si>
  <si>
    <t>MN-07-121295-L</t>
  </si>
  <si>
    <t>MN-07-120596-L</t>
  </si>
  <si>
    <t>MN-06-133555-R</t>
  </si>
  <si>
    <t>MN-07-121191-L</t>
  </si>
  <si>
    <t>MN-04-134558-L</t>
  </si>
  <si>
    <t>MN-05-134444-R</t>
  </si>
  <si>
    <t>40.74662</t>
  </si>
  <si>
    <t>-73.99024</t>
  </si>
  <si>
    <t>MN-03-123268-R</t>
  </si>
  <si>
    <t>MN-06-123287-L</t>
  </si>
  <si>
    <t>MN-02-133831-R</t>
  </si>
  <si>
    <t>MN-03-133491-L</t>
  </si>
  <si>
    <t>MN-04-107977-L</t>
  </si>
  <si>
    <t>MN-04-135811-R</t>
  </si>
  <si>
    <t>MN-06-121433-R</t>
  </si>
  <si>
    <t>40.744156</t>
  </si>
  <si>
    <t>-73.97619</t>
  </si>
  <si>
    <t>MN-06-138188-R</t>
  </si>
  <si>
    <t>MN-05-122532-R</t>
  </si>
  <si>
    <t>MN-05-122629-R</t>
  </si>
  <si>
    <t>MN-04-139998-R</t>
  </si>
  <si>
    <t>MN-07-134640-L</t>
  </si>
  <si>
    <t>MN-08-121042-R</t>
  </si>
  <si>
    <t>BK-02-142293-R</t>
  </si>
  <si>
    <t>BK-02-126505-R</t>
  </si>
  <si>
    <t>40.683624</t>
  </si>
  <si>
    <t>BK-02-126807-L</t>
  </si>
  <si>
    <t>MN-04-136455-L</t>
  </si>
  <si>
    <t>MN-08-134742-L</t>
  </si>
  <si>
    <t>BK-07-145867-L</t>
  </si>
  <si>
    <t>MN-04-122466-L</t>
  </si>
  <si>
    <t>SI-02-145729-L</t>
  </si>
  <si>
    <t>40.5721</t>
  </si>
  <si>
    <t>-74.11267</t>
  </si>
  <si>
    <t>MN-05-122211-L</t>
  </si>
  <si>
    <t>40.746002</t>
  </si>
  <si>
    <t>-73.99029</t>
  </si>
  <si>
    <t>MN-04-123517-R</t>
  </si>
  <si>
    <t>MN-04-134450-R</t>
  </si>
  <si>
    <t>40.739155</t>
  </si>
  <si>
    <t>-73.99938</t>
  </si>
  <si>
    <t>MN-06-134810-L</t>
  </si>
  <si>
    <t>MN-04-122075-R</t>
  </si>
  <si>
    <t>MN-07-133652-L</t>
  </si>
  <si>
    <t>MN-07-137179-L</t>
  </si>
  <si>
    <t>40.782284</t>
  </si>
  <si>
    <t>MN-07-121239-R</t>
  </si>
  <si>
    <t>MN-07-121302-R</t>
  </si>
  <si>
    <t>QU-01-125163-L</t>
  </si>
  <si>
    <t>40.769707</t>
  </si>
  <si>
    <t>-73.91667</t>
  </si>
  <si>
    <t>BK-06-145873-R</t>
  </si>
  <si>
    <t>BK-08-145032-L</t>
  </si>
  <si>
    <t>40.675964</t>
  </si>
  <si>
    <t>-73.950005</t>
  </si>
  <si>
    <t>HY-E-Out-Plaza-7-N-AD-A-ITK (ad1-ny-000020)</t>
  </si>
  <si>
    <t>MN-05-134468-L</t>
  </si>
  <si>
    <t>MN-03-137104-R</t>
  </si>
  <si>
    <t>MN-02-123612-R</t>
  </si>
  <si>
    <t>MN-05-121596-L</t>
  </si>
  <si>
    <t>MN-05-139276-L</t>
  </si>
  <si>
    <t>MN-07-138882-L</t>
  </si>
  <si>
    <t>40.78507</t>
  </si>
  <si>
    <t>MN-05-122369-L</t>
  </si>
  <si>
    <t>40.74972</t>
  </si>
  <si>
    <t>-73.98808</t>
  </si>
  <si>
    <t>MN-02-122264-R</t>
  </si>
  <si>
    <t>MN-05-134283-R</t>
  </si>
  <si>
    <t>40.760525</t>
  </si>
  <si>
    <t>-73.983536</t>
  </si>
  <si>
    <t>BK-07-125836-R</t>
  </si>
  <si>
    <t>MN-01-108151-R</t>
  </si>
  <si>
    <t>MN-05-122680-L</t>
  </si>
  <si>
    <t>40.74848</t>
  </si>
  <si>
    <t>-73.99601</t>
  </si>
  <si>
    <t>MN-03-108238-R</t>
  </si>
  <si>
    <t>MN-04-134727-R</t>
  </si>
  <si>
    <t>MN-05-137100-R</t>
  </si>
  <si>
    <t>MN-05-123023-L</t>
  </si>
  <si>
    <t>MN-04-123657-L</t>
  </si>
  <si>
    <t>MN-04-123537-L</t>
  </si>
  <si>
    <t>MN-05-134283-L</t>
  </si>
  <si>
    <t>MN-05-139461-R</t>
  </si>
  <si>
    <t>MN-04-122470-R</t>
  </si>
  <si>
    <t>40.767788</t>
  </si>
  <si>
    <t>-73.989655</t>
  </si>
  <si>
    <t>MN-07-133403-R</t>
  </si>
  <si>
    <t>MN-07-122841-L</t>
  </si>
  <si>
    <t>MN-08-121023-R</t>
  </si>
  <si>
    <t>MN-08-137966-R</t>
  </si>
  <si>
    <t>MN-08-121004-L</t>
  </si>
  <si>
    <t>BK-02-126847-R</t>
  </si>
  <si>
    <t>BK-06-145891-R</t>
  </si>
  <si>
    <t>BK-02-108355-L</t>
  </si>
  <si>
    <t>MN-05-122369-R</t>
  </si>
  <si>
    <t>MN-03-123265-L</t>
  </si>
  <si>
    <t>MN-05-133558-R</t>
  </si>
  <si>
    <t>BK-01-140988-L</t>
  </si>
  <si>
    <t>40.71777</t>
  </si>
  <si>
    <t>-73.95787</t>
  </si>
  <si>
    <t>BK-07-125846-L</t>
  </si>
  <si>
    <t>40.65371</t>
  </si>
  <si>
    <t>-74.00526</t>
  </si>
  <si>
    <t>MN-04-122583-R</t>
  </si>
  <si>
    <t>MN-05-107818-R</t>
  </si>
  <si>
    <t>MN-06-133465-R</t>
  </si>
  <si>
    <t>MN-06-138165-R</t>
  </si>
  <si>
    <t>MN-07-121256-R</t>
  </si>
  <si>
    <t>MN-10-119952-R</t>
  </si>
  <si>
    <t>HY-East-Out-Plaza-12-S-AD-B</t>
  </si>
  <si>
    <t>MN-06-135857-L</t>
  </si>
  <si>
    <t>MN-04-123524-R</t>
  </si>
  <si>
    <t>MN-07-137179-R</t>
  </si>
  <si>
    <t>MN-05-133688-R</t>
  </si>
  <si>
    <t>MN-05-134444-L</t>
  </si>
  <si>
    <t>MN-01-108445-L</t>
  </si>
  <si>
    <t>MN-05-136213-L</t>
  </si>
  <si>
    <t>MN-06-138062-L</t>
  </si>
  <si>
    <t>40.7493</t>
  </si>
  <si>
    <t>-73.974815</t>
  </si>
  <si>
    <t>MN-08-120991-L</t>
  </si>
  <si>
    <t>MN-07-121308-R</t>
  </si>
  <si>
    <t>MN-07-138882-R</t>
  </si>
  <si>
    <t>MN-08-115163-L</t>
  </si>
  <si>
    <t>MN-08-135943-L</t>
  </si>
  <si>
    <t>40.761974</t>
  </si>
  <si>
    <t>-73.96321</t>
  </si>
  <si>
    <t>MN-08-135072-R</t>
  </si>
  <si>
    <t>BK-02-126565-L</t>
  </si>
  <si>
    <t>BK-14-145754-R</t>
  </si>
  <si>
    <t>MN-07-121259-L</t>
  </si>
  <si>
    <t>40.78708</t>
  </si>
  <si>
    <t>-73.97188</t>
  </si>
  <si>
    <t>MN-12-111066-R</t>
  </si>
  <si>
    <t>BK-06-145848-L</t>
  </si>
  <si>
    <t>BK-02-145868-L</t>
  </si>
  <si>
    <t>BK-08-145935-L</t>
  </si>
  <si>
    <t>MN-05-133354-L</t>
  </si>
  <si>
    <t>MN-11-143437-L</t>
  </si>
  <si>
    <t>40.80287</t>
  </si>
  <si>
    <t>-73.93627</t>
  </si>
  <si>
    <t>MN-11-143437-R</t>
  </si>
  <si>
    <t>MN-12-111803-R</t>
  </si>
  <si>
    <t>MN-12-120334-L</t>
  </si>
  <si>
    <t>QU-01-130522-R</t>
  </si>
  <si>
    <t>MN-05-123155-L</t>
  </si>
  <si>
    <t>MN-05-138316-R</t>
  </si>
  <si>
    <t>MN-04-134450-L</t>
  </si>
  <si>
    <t>MN-05-135659-L</t>
  </si>
  <si>
    <t>MN-06-134618-R</t>
  </si>
  <si>
    <t>MN-04-135163-R</t>
  </si>
  <si>
    <t>MN-07-121315-R</t>
  </si>
  <si>
    <t>MN-07-134449-L</t>
  </si>
  <si>
    <t>MN-07-121208-R</t>
  </si>
  <si>
    <t>MN-07-135446-R</t>
  </si>
  <si>
    <t>40.793865</t>
  </si>
  <si>
    <t>-73.970375</t>
  </si>
  <si>
    <t>MN-10-142632-L</t>
  </si>
  <si>
    <t>40.810024</t>
  </si>
  <si>
    <t>-73.951416</t>
  </si>
  <si>
    <t>MN-09-120363-R</t>
  </si>
  <si>
    <t>MN-09-134828-R</t>
  </si>
  <si>
    <t>MN-08-121697-R</t>
  </si>
  <si>
    <t>LO0001257</t>
  </si>
  <si>
    <t>33.96376</t>
  </si>
  <si>
    <t>-118.16902</t>
  </si>
  <si>
    <t>AT00O9844</t>
  </si>
  <si>
    <t>34.1871</t>
  </si>
  <si>
    <t>-84.14201</t>
  </si>
  <si>
    <t>AT00O9842</t>
  </si>
  <si>
    <t>AT00O9843</t>
  </si>
  <si>
    <t>AT00O9841</t>
  </si>
  <si>
    <t>LO0001256</t>
  </si>
  <si>
    <t>MN-08-119830-R</t>
  </si>
  <si>
    <t>40.783287</t>
  </si>
  <si>
    <t>-73.95056</t>
  </si>
  <si>
    <t>MN-09-111652-L</t>
  </si>
  <si>
    <t>40.82456</t>
  </si>
  <si>
    <t>-73.9516</t>
  </si>
  <si>
    <t>MN-09-120570-L</t>
  </si>
  <si>
    <t>40.82336</t>
  </si>
  <si>
    <t>-73.948845</t>
  </si>
  <si>
    <t>MN-09-120422-R</t>
  </si>
  <si>
    <t>FL0M10004</t>
  </si>
  <si>
    <t>25.97069</t>
  </si>
  <si>
    <t>-80.32211</t>
  </si>
  <si>
    <t>FL0M10005</t>
  </si>
  <si>
    <t>FR0000700</t>
  </si>
  <si>
    <t>36.8416</t>
  </si>
  <si>
    <t>-119.78442</t>
  </si>
  <si>
    <t>FL039112E</t>
  </si>
  <si>
    <t>25.78738</t>
  </si>
  <si>
    <t>-80.18572</t>
  </si>
  <si>
    <t>BO000138E</t>
  </si>
  <si>
    <t>42.20054</t>
  </si>
  <si>
    <t>-71.83789</t>
  </si>
  <si>
    <t>CB054154A</t>
  </si>
  <si>
    <t>40.06531</t>
  </si>
  <si>
    <t>-83.09244</t>
  </si>
  <si>
    <t>BO000139W</t>
  </si>
  <si>
    <t>CB054155A</t>
  </si>
  <si>
    <t>FW98931AL</t>
  </si>
  <si>
    <t>41.11864</t>
  </si>
  <si>
    <t>-85.13563</t>
  </si>
  <si>
    <t>CH0000067</t>
  </si>
  <si>
    <t>41.904</t>
  </si>
  <si>
    <t>-87.88398</t>
  </si>
  <si>
    <t>CH0000068</t>
  </si>
  <si>
    <t>DV0003190</t>
  </si>
  <si>
    <t>39.79153</t>
  </si>
  <si>
    <t>-105.06301</t>
  </si>
  <si>
    <t>NS02-8999</t>
  </si>
  <si>
    <t>35.90977</t>
  </si>
  <si>
    <t>-86.82417</t>
  </si>
  <si>
    <t>PX02-8646</t>
  </si>
  <si>
    <t>33.42786</t>
  </si>
  <si>
    <t>-111.89185</t>
  </si>
  <si>
    <t>NS02-9000</t>
  </si>
  <si>
    <t>35.90976</t>
  </si>
  <si>
    <t>-86.82416</t>
  </si>
  <si>
    <t>ALB002832</t>
  </si>
  <si>
    <t>35.10796</t>
  </si>
  <si>
    <t>-106.6142</t>
  </si>
  <si>
    <t>ATL071831</t>
  </si>
  <si>
    <t>33.869923</t>
  </si>
  <si>
    <t>-84.015755</t>
  </si>
  <si>
    <t>ATL071832</t>
  </si>
  <si>
    <t>MKE009884</t>
  </si>
  <si>
    <t>43.03965</t>
  </si>
  <si>
    <t>-88.17991</t>
  </si>
  <si>
    <t>OAK222685</t>
  </si>
  <si>
    <t>37.78795</t>
  </si>
  <si>
    <t>-122.42187</t>
  </si>
  <si>
    <t>OAK222687</t>
  </si>
  <si>
    <t>37.79177</t>
  </si>
  <si>
    <t>-122.42264</t>
  </si>
  <si>
    <t>OAK222691</t>
  </si>
  <si>
    <t>37.79806</t>
  </si>
  <si>
    <t>-122.42388</t>
  </si>
  <si>
    <t>OAK222693</t>
  </si>
  <si>
    <t>37.775784</t>
  </si>
  <si>
    <t>-122.41949</t>
  </si>
  <si>
    <t>OAK222695</t>
  </si>
  <si>
    <t>37.79897</t>
  </si>
  <si>
    <t>-122.42415</t>
  </si>
  <si>
    <t>SAL386004</t>
  </si>
  <si>
    <t>38.55612</t>
  </si>
  <si>
    <t>-76.05617</t>
  </si>
  <si>
    <t>DA02_6692</t>
  </si>
  <si>
    <t>33.06609</t>
  </si>
  <si>
    <t>-96.88996</t>
  </si>
  <si>
    <t>DA02_6693</t>
  </si>
  <si>
    <t>DA02_6691</t>
  </si>
  <si>
    <t>33.06923</t>
  </si>
  <si>
    <t>-96.88289</t>
  </si>
  <si>
    <t>DA02_6690</t>
  </si>
  <si>
    <t>DT0001890</t>
  </si>
  <si>
    <t>42.5318</t>
  </si>
  <si>
    <t>-83.02884</t>
  </si>
  <si>
    <t>DT0001889</t>
  </si>
  <si>
    <t>42.53182</t>
  </si>
  <si>
    <t>10405</t>
  </si>
  <si>
    <t>35.26252</t>
  </si>
  <si>
    <t>-81.1215</t>
  </si>
  <si>
    <t>10407</t>
  </si>
  <si>
    <t>SS EXP 83 1800' W/O TAYLOR RD, MISSION</t>
  </si>
  <si>
    <t>26.194784</t>
  </si>
  <si>
    <t>-98.28461</t>
  </si>
  <si>
    <t>Maynard Street directly across from Pennsylvania College of Technology, I/B Williamsport</t>
  </si>
  <si>
    <t>101 S High St @ State St FNE (Top Unit)</t>
  </si>
  <si>
    <t>39.960033</t>
  </si>
  <si>
    <t>-83.000374</t>
  </si>
  <si>
    <t>HWY 172 312 FT E/O BROADWAY AVE SS EF</t>
  </si>
  <si>
    <t>COLLEGE AVE 575' E/O W. LAWRENCE ST. SS</t>
  </si>
  <si>
    <t>44.26178</t>
  </si>
  <si>
    <t>-88.4837</t>
  </si>
  <si>
    <t>I-17 W/L 2000' N/O Dunlap Ave (FS)</t>
  </si>
  <si>
    <t>33.575542</t>
  </si>
  <si>
    <t>-112.11764</t>
  </si>
  <si>
    <t>I-17 W/L 2000' N/O Dunlap Ave (FN)</t>
  </si>
  <si>
    <t>SD0002302</t>
  </si>
  <si>
    <t>32.74534</t>
  </si>
  <si>
    <t>-117.03179</t>
  </si>
  <si>
    <t>FL0DSH011</t>
  </si>
  <si>
    <t>25.766</t>
  </si>
  <si>
    <t>-80.1909</t>
  </si>
  <si>
    <t>FL0DSH529</t>
  </si>
  <si>
    <t>25.81057</t>
  </si>
  <si>
    <t>-80.19147</t>
  </si>
  <si>
    <t>FL0DSH479</t>
  </si>
  <si>
    <t>25.8059</t>
  </si>
  <si>
    <t>-80.1893</t>
  </si>
  <si>
    <t>FL0DSH372</t>
  </si>
  <si>
    <t>25.8062</t>
  </si>
  <si>
    <t>-80.191</t>
  </si>
  <si>
    <t>FL0DSH329</t>
  </si>
  <si>
    <t>25.8024</t>
  </si>
  <si>
    <t>-80.1951</t>
  </si>
  <si>
    <t>FL0DSH303</t>
  </si>
  <si>
    <t>25.7808</t>
  </si>
  <si>
    <t>-80.1891</t>
  </si>
  <si>
    <t>FL0DSH526</t>
  </si>
  <si>
    <t>25.81022</t>
  </si>
  <si>
    <t>-80.19988</t>
  </si>
  <si>
    <t>FL0DSH041</t>
  </si>
  <si>
    <t>25.81056</t>
  </si>
  <si>
    <t>-80.18848</t>
  </si>
  <si>
    <t>FF0007135</t>
  </si>
  <si>
    <t>40.91778</t>
  </si>
  <si>
    <t>-74.06159</t>
  </si>
  <si>
    <t>FR0000600</t>
  </si>
  <si>
    <t>2896 WILMA RUDOLPH BLVD OB</t>
  </si>
  <si>
    <t>36.5917</t>
  </si>
  <si>
    <t>-87.29119</t>
  </si>
  <si>
    <t>I-65 E/L 200' N/O Oxmoor Blvd F/S</t>
  </si>
  <si>
    <t>33.465446</t>
  </si>
  <si>
    <t>-86.82447</t>
  </si>
  <si>
    <t>I-65 E/L 200' N/O Oxmoor Blvd F/N</t>
  </si>
  <si>
    <t>West Side of Route 61 @ Hwy. W</t>
  </si>
  <si>
    <t>39.727715</t>
  </si>
  <si>
    <t>-91.39478</t>
  </si>
  <si>
    <t>E/S 2350 Pleasant Hill Rd lhr f/w</t>
  </si>
  <si>
    <t>33.96455</t>
  </si>
  <si>
    <t>-84.14001</t>
  </si>
  <si>
    <t>E/S US 301 BYP .1 MI S/O US 64 BYP F/N</t>
  </si>
  <si>
    <t>35.96389</t>
  </si>
  <si>
    <t>-77.81845</t>
  </si>
  <si>
    <t>1631 South Bend Ave @ Edison FNE</t>
  </si>
  <si>
    <t>41.694008</t>
  </si>
  <si>
    <t>-86.224686</t>
  </si>
  <si>
    <t>12510 SR 23 SS FE</t>
  </si>
  <si>
    <t>41.753376</t>
  </si>
  <si>
    <t>-86.111984</t>
  </si>
  <si>
    <t>ASTORIA BOULEVARD E/O STEINWAY STREET F/W</t>
  </si>
  <si>
    <t>-73.90846</t>
  </si>
  <si>
    <t>South Michigan N/O Ireland ES FS</t>
  </si>
  <si>
    <t>41.630558</t>
  </si>
  <si>
    <t>-86.25061</t>
  </si>
  <si>
    <t>N/S SAND LAKE RD .7 MI W/O OBT (441)F/E</t>
  </si>
  <si>
    <t>28.45083</t>
  </si>
  <si>
    <t>-81.41429</t>
  </si>
  <si>
    <t>514 Baldwin Ave S/O 5th Street WS FS</t>
  </si>
  <si>
    <t>40.556377</t>
  </si>
  <si>
    <t>-85.67595</t>
  </si>
  <si>
    <t>3703 Grape Road @ Edison FN</t>
  </si>
  <si>
    <t>41.69424</t>
  </si>
  <si>
    <t>-86.18787</t>
  </si>
  <si>
    <t>5808 West Jefferson Street FW</t>
  </si>
  <si>
    <t>41.06098</t>
  </si>
  <si>
    <t>-85.21548</t>
  </si>
  <si>
    <t>South Bend Avenue @ Napolean NS FNE</t>
  </si>
  <si>
    <t>41.69071</t>
  </si>
  <si>
    <t>-86.23046</t>
  </si>
  <si>
    <t>4544 Illinois Road E/O St Thomas NS FE</t>
  </si>
  <si>
    <t>41.074852</t>
  </si>
  <si>
    <t>-85.200516</t>
  </si>
  <si>
    <t>3630 McGalliard E/O Bethel</t>
  </si>
  <si>
    <t>40.21906</t>
  </si>
  <si>
    <t>-85.42882</t>
  </si>
  <si>
    <t>W/S JOHN YOUNG PKWY @ DESTINATION PKWY F/S</t>
  </si>
  <si>
    <t>28.43943</t>
  </si>
  <si>
    <t>-81.42712</t>
  </si>
  <si>
    <t>4511 Parnell Ave SS FN</t>
  </si>
  <si>
    <t>41.11982</t>
  </si>
  <si>
    <t>-85.12629</t>
  </si>
  <si>
    <t>4917 Grape Road FS</t>
  </si>
  <si>
    <t>41.705353</t>
  </si>
  <si>
    <t>-86.18789</t>
  </si>
  <si>
    <t>4544 Illinois Road E/O St Thomas NS FW</t>
  </si>
  <si>
    <t>N/S I-4 2500' W/O US 27 F/W</t>
  </si>
  <si>
    <t>28.227884</t>
  </si>
  <si>
    <t>-81.65685</t>
  </si>
  <si>
    <t>N/S Lee Road w/o N. Orlando Ave F/E</t>
  </si>
  <si>
    <t>28.606169</t>
  </si>
  <si>
    <t>-81.37005</t>
  </si>
  <si>
    <t>2896 WILMA RUDOLPH BLVD IB</t>
  </si>
  <si>
    <t>Richard Arrington Blvd E/L 850' N/O 20th Ave</t>
  </si>
  <si>
    <t>33.491905</t>
  </si>
  <si>
    <t>-86.794304</t>
  </si>
  <si>
    <t>I-83 s/o Rt 30 n/o Loucks Mill Rd e/s f/n</t>
  </si>
  <si>
    <t>39.97968</t>
  </si>
  <si>
    <t>-76.72404</t>
  </si>
  <si>
    <t>Route 30 @ Roosevelt Avenue SS</t>
  </si>
  <si>
    <t>39.97812</t>
  </si>
  <si>
    <t>-76.75859</t>
  </si>
  <si>
    <t>E/S 2350 Pleasant Hill Rd RHR f/s</t>
  </si>
  <si>
    <t>2112 South Bend Ave W/O Ironwood Drive SS FE</t>
  </si>
  <si>
    <t>41.6991</t>
  </si>
  <si>
    <t>-86.21783</t>
  </si>
  <si>
    <t>9212 Lima Road FS</t>
  </si>
  <si>
    <t>41.16636</t>
  </si>
  <si>
    <t>-85.165276</t>
  </si>
  <si>
    <t>N/S FL 436 1/2 MI W/O FL 434 F/W</t>
  </si>
  <si>
    <t>28.666782</t>
  </si>
  <si>
    <t>-81.42934</t>
  </si>
  <si>
    <t>N/S FL 434 1 MILE W/O I-4 F/W</t>
  </si>
  <si>
    <t>28.68818</t>
  </si>
  <si>
    <t>-81.406975</t>
  </si>
  <si>
    <t>W/S JOHN YOUNG PKWY @ DESTINATION PKWY F/N</t>
  </si>
  <si>
    <t>N/S Lee Road w/o N. Orlando Ave F/W</t>
  </si>
  <si>
    <t>Rt 30 at Park City Mall Entrance</t>
  </si>
  <si>
    <t>40.06577</t>
  </si>
  <si>
    <t>-76.33592</t>
  </si>
  <si>
    <t>S/S NGIP 479' E/O SCRANTON F/N</t>
  </si>
  <si>
    <t>31.21778</t>
  </si>
  <si>
    <t>-81.493065</t>
  </si>
  <si>
    <t>S/S HWY 32 @ MAPLE VALLEY</t>
  </si>
  <si>
    <t>37.792206</t>
  </si>
  <si>
    <t>-90.43609</t>
  </si>
  <si>
    <t>US 31E E/S 250' S/O HWY 109 F/N</t>
  </si>
  <si>
    <t>36.3679</t>
  </si>
  <si>
    <t>-86.48687</t>
  </si>
  <si>
    <t>S/S OSCEOLA PKWY .6 MI E/O ORANGE BLOSSOM TRAIL F/E</t>
  </si>
  <si>
    <t>28.33725</t>
  </si>
  <si>
    <t>-81.39733</t>
  </si>
  <si>
    <t>US-78 NS 350' E/O Brand Rd. F/W - 2</t>
  </si>
  <si>
    <t>33.8486</t>
  </si>
  <si>
    <t>-83.914</t>
  </si>
  <si>
    <t>JACKSON ST W/S .3 MILE S/O CEDAR LN F/W</t>
  </si>
  <si>
    <t>BO000137W</t>
  </si>
  <si>
    <t>42.20174</t>
  </si>
  <si>
    <t>-71.83444</t>
  </si>
  <si>
    <t>BO000136E</t>
  </si>
  <si>
    <t>LO0001255</t>
  </si>
  <si>
    <t>33.90058</t>
  </si>
  <si>
    <t>-118.36962</t>
  </si>
  <si>
    <t>US 22 0.4MI W/O MOUNTAIN RD NS/FW</t>
  </si>
  <si>
    <t>[5] W/S Glenstone, 750' S/O Primrose F/S (Lowe's)</t>
  </si>
  <si>
    <t>37.14883</t>
  </si>
  <si>
    <t>-93.25946</t>
  </si>
  <si>
    <t>[5] N/S Sunshine, .2 MI W/O US 65 F/E</t>
  </si>
  <si>
    <t>37.180676</t>
  </si>
  <si>
    <t>-93.22913</t>
  </si>
  <si>
    <t>143 S COLLEGE RD 0.35 mi S/O MARKET STREET ES</t>
  </si>
  <si>
    <t>34.240944</t>
  </si>
  <si>
    <t>-77.87039</t>
  </si>
  <si>
    <t>[5] W/S Campbell, .2 MI N/O Battlefield F/S (Woodland)</t>
  </si>
  <si>
    <t>37.16308</t>
  </si>
  <si>
    <t>-93.29563</t>
  </si>
  <si>
    <t>[5] W/S US 65, 350' S/O Sunshine F/S</t>
  </si>
  <si>
    <t>37.17942</t>
  </si>
  <si>
    <t>-93.2252</t>
  </si>
  <si>
    <t>[5] W/S Campbell, .2 MI N/O Battlefield F/N (Woodland)</t>
  </si>
  <si>
    <t>[5] W/S US 65, 350' S/O Sunshine F/N</t>
  </si>
  <si>
    <t>FF0007136</t>
  </si>
  <si>
    <t>LO0001254</t>
  </si>
  <si>
    <t>OT00Q7537</t>
  </si>
  <si>
    <t>40.7457</t>
  </si>
  <si>
    <t>-73.93908</t>
  </si>
  <si>
    <t>GR0007025</t>
  </si>
  <si>
    <t>42.90152</t>
  </si>
  <si>
    <t>-85.67707</t>
  </si>
  <si>
    <t>SD0002303</t>
  </si>
  <si>
    <t>PO0080851</t>
  </si>
  <si>
    <t>45.53927</t>
  </si>
  <si>
    <t>-122.8617</t>
  </si>
  <si>
    <t>PO0080815</t>
  </si>
  <si>
    <t>45.4924</t>
  </si>
  <si>
    <t>-122.78606</t>
  </si>
  <si>
    <t>PO0080816</t>
  </si>
  <si>
    <t>PO0080852</t>
  </si>
  <si>
    <t>OR0017491</t>
  </si>
  <si>
    <t>44.04773</t>
  </si>
  <si>
    <t>-123.13688</t>
  </si>
  <si>
    <t>OR0017490</t>
  </si>
  <si>
    <t>OR0017623</t>
  </si>
  <si>
    <t>44.05231</t>
  </si>
  <si>
    <t>-123.10639</t>
  </si>
  <si>
    <t>OR0000015</t>
  </si>
  <si>
    <t>44.05419</t>
  </si>
  <si>
    <t>-123.1286</t>
  </si>
  <si>
    <t>[5] N/S Sunshine, .2 MI W/O US 65 F/W</t>
  </si>
  <si>
    <t>KC030029A</t>
  </si>
  <si>
    <t>39.02641</t>
  </si>
  <si>
    <t>-94.2353</t>
  </si>
  <si>
    <t>OR0001120</t>
  </si>
  <si>
    <t>42.3348</t>
  </si>
  <si>
    <t>-122.88827</t>
  </si>
  <si>
    <t>OR0001119</t>
  </si>
  <si>
    <t>NO0003330</t>
  </si>
  <si>
    <t>29.96952</t>
  </si>
  <si>
    <t>-90.10702</t>
  </si>
  <si>
    <t>FW98921AL</t>
  </si>
  <si>
    <t>SECOR AT EXECUTIVE PARKWAY WFN</t>
  </si>
  <si>
    <t>41.68277</t>
  </si>
  <si>
    <t>-83.62344</t>
  </si>
  <si>
    <t>Aramingo Ave, 200' N/O Wheatsheaf Lane, WS</t>
  </si>
  <si>
    <t>39.997753</t>
  </si>
  <si>
    <t>-75.08907</t>
  </si>
  <si>
    <t>N/S M-6 2112' EAST OF KALAMAZOO AVE F/W</t>
  </si>
  <si>
    <t>I-490 N/O West Main</t>
  </si>
  <si>
    <t>43.15481</t>
  </si>
  <si>
    <t>-77.6199</t>
  </si>
  <si>
    <t>SR 53 N/O NORTH ST EFS</t>
  </si>
  <si>
    <t>41.36222</t>
  </si>
  <si>
    <t>-83.11687</t>
  </si>
  <si>
    <t>5240 Scatterfield Road N/O 53rd Street F/S</t>
  </si>
  <si>
    <t>40.062634</t>
  </si>
  <si>
    <t>-85.65254</t>
  </si>
  <si>
    <t>[5] W/S Glenstone, 750' S/O Primrose F/N (Lowe's)</t>
  </si>
  <si>
    <t>PO0076869</t>
  </si>
  <si>
    <t>44.94491</t>
  </si>
  <si>
    <t>-122.98376</t>
  </si>
  <si>
    <t>PO0076868</t>
  </si>
  <si>
    <t>PO0076556</t>
  </si>
  <si>
    <t>44.94249</t>
  </si>
  <si>
    <t>-123.02454</t>
  </si>
  <si>
    <t>E/S 428 COLLEGE ST. IB LHR-Digital</t>
  </si>
  <si>
    <t>36.53097</t>
  </si>
  <si>
    <t>-87.35523</t>
  </si>
  <si>
    <t>MKE009885</t>
  </si>
  <si>
    <t>MSP091230</t>
  </si>
  <si>
    <t>45.085903</t>
  </si>
  <si>
    <t>-93.41402</t>
  </si>
  <si>
    <t>MSP091231</t>
  </si>
  <si>
    <t>TAM000426</t>
  </si>
  <si>
    <t>27.893131</t>
  </si>
  <si>
    <t>-82.52321</t>
  </si>
  <si>
    <t>7095 E Broad SS 150Ft EO Reynoldsburg-New Albany F/E #1</t>
  </si>
  <si>
    <t>39.98251</t>
  </si>
  <si>
    <t>-82.812996</t>
  </si>
  <si>
    <t>I-65 @ Lewis &amp; Clark Pkwy (Hwy. 131) #2 F/N</t>
  </si>
  <si>
    <t>38.316353</t>
  </si>
  <si>
    <t>-85.75379</t>
  </si>
  <si>
    <t>9212 Lima Road FN</t>
  </si>
  <si>
    <t>CTY HWY O 1 MI E/O HWY 53</t>
  </si>
  <si>
    <t>45.47285</t>
  </si>
  <si>
    <t>-91.738174</t>
  </si>
  <si>
    <t>W/S MACARTHUR N/O BAYOU RAPIDES RD F/S</t>
  </si>
  <si>
    <t>HWY 31 WL @ MAIN AVE FN</t>
  </si>
  <si>
    <t>34.18088</t>
  </si>
  <si>
    <t>-86.84757</t>
  </si>
  <si>
    <t>N/S 29TH E/O GAGE; DIGITAL: F/W</t>
  </si>
  <si>
    <t>39.014954</t>
  </si>
  <si>
    <t>-95.72415</t>
  </si>
  <si>
    <t>E/S Hwy 77 @ 23rd St F/N Digital</t>
  </si>
  <si>
    <t>-85.64952</t>
  </si>
  <si>
    <t>S/S Kellogg 0.3mi e/o West St - FW</t>
  </si>
  <si>
    <t>37.67374</t>
  </si>
  <si>
    <t>-97.38288</t>
  </si>
  <si>
    <t>N/S W. COLONIAL DR. W/O SR 429 - WINTER GARDEN - F/W</t>
  </si>
  <si>
    <t>28.55167</t>
  </si>
  <si>
    <t>-81.56265</t>
  </si>
  <si>
    <t>Vista Blvd ES .5mi S/O Prater Wy F/S</t>
  </si>
  <si>
    <t>39.53419</t>
  </si>
  <si>
    <t>-119.703606</t>
  </si>
  <si>
    <t>CHEROKEE AVE (HWY 69) WL .3MI S/O HWY 31 FS</t>
  </si>
  <si>
    <t>34.154274</t>
  </si>
  <si>
    <t>-86.840385</t>
  </si>
  <si>
    <t>US 41 35 ft N/O Barfield Dr F/N</t>
  </si>
  <si>
    <t>30.8738</t>
  </si>
  <si>
    <t>-83.2906</t>
  </si>
  <si>
    <t>UNIVERISTY DR NL .3MI W/O RESEARCH PARK BLVD FE</t>
  </si>
  <si>
    <t>34.74361</t>
  </si>
  <si>
    <t>-86.67523</t>
  </si>
  <si>
    <t>UNIVERSITY DR NL .3MI W/O RESEARCH PARK BLVD FW</t>
  </si>
  <si>
    <t>[5] E/S Campbell, .3 MI S/O James River FRWY F/N</t>
  </si>
  <si>
    <t>37.130524</t>
  </si>
  <si>
    <t>-93.29597</t>
  </si>
  <si>
    <t>[5] E/S Campbell, .3 MI S/O James River FRWY F/S</t>
  </si>
  <si>
    <t>S/S HWY 98 1.3 MI E/O OLD HWY 11 F/E</t>
  </si>
  <si>
    <t>31.31988</t>
  </si>
  <si>
    <t>-89.39012</t>
  </si>
  <si>
    <t>S/S HWY 98 1.3 MI E/O OLD HWY 11 F/W</t>
  </si>
  <si>
    <t>N/S SR 528 (BEACHLINE) 1000' E/O SR 436 EXIT 11 W/B</t>
  </si>
  <si>
    <t>28.45186</t>
  </si>
  <si>
    <t>-81.30078</t>
  </si>
  <si>
    <t>MN-04-122482-R</t>
  </si>
  <si>
    <t>40.768406</t>
  </si>
  <si>
    <t>-73.98921</t>
  </si>
  <si>
    <t>MN-05-122768-L</t>
  </si>
  <si>
    <t>MN-05-122657-L</t>
  </si>
  <si>
    <t>CH0000106</t>
  </si>
  <si>
    <t>41.925</t>
  </si>
  <si>
    <t>-87.6689</t>
  </si>
  <si>
    <t>PH0005604</t>
  </si>
  <si>
    <t>40.16273</t>
  </si>
  <si>
    <t>-75.05739</t>
  </si>
  <si>
    <t>GR0006120</t>
  </si>
  <si>
    <t>43.16285</t>
  </si>
  <si>
    <t>-86.1948</t>
  </si>
  <si>
    <t>CH0000107</t>
  </si>
  <si>
    <t>41.92505</t>
  </si>
  <si>
    <t>-87.66896</t>
  </si>
  <si>
    <t>BKPET1002</t>
  </si>
  <si>
    <t>38.26539</t>
  </si>
  <si>
    <t>-122.66256</t>
  </si>
  <si>
    <t>BKPET1001</t>
  </si>
  <si>
    <t>38.26542</t>
  </si>
  <si>
    <t>-122.66264</t>
  </si>
  <si>
    <t>FL0DSH397</t>
  </si>
  <si>
    <t>25.75786</t>
  </si>
  <si>
    <t>-80.19324</t>
  </si>
  <si>
    <t>FL0DSH559</t>
  </si>
  <si>
    <t>25.75573</t>
  </si>
  <si>
    <t>-80.19633</t>
  </si>
  <si>
    <t>MM02-8377</t>
  </si>
  <si>
    <t>35.65531</t>
  </si>
  <si>
    <t>-88.85218</t>
  </si>
  <si>
    <t>MM02-8378</t>
  </si>
  <si>
    <t>CV011555A</t>
  </si>
  <si>
    <t>40.86202</t>
  </si>
  <si>
    <t>-81.42217</t>
  </si>
  <si>
    <t>MN0000411</t>
  </si>
  <si>
    <t>45.01963</t>
  </si>
  <si>
    <t>-93.40142</t>
  </si>
  <si>
    <t>PH0005605</t>
  </si>
  <si>
    <t>ALB035112</t>
  </si>
  <si>
    <t>35.15714</t>
  </si>
  <si>
    <t>-106.58695</t>
  </si>
  <si>
    <t>ALB031221</t>
  </si>
  <si>
    <t>35.11479</t>
  </si>
  <si>
    <t>-106.61905</t>
  </si>
  <si>
    <t>ALB009711</t>
  </si>
  <si>
    <t>35.123566</t>
  </si>
  <si>
    <t>-106.61508</t>
  </si>
  <si>
    <t>CHI001607</t>
  </si>
  <si>
    <t>41.90125</t>
  </si>
  <si>
    <t>-87.88404</t>
  </si>
  <si>
    <t>LVG058315</t>
  </si>
  <si>
    <t>36.158554</t>
  </si>
  <si>
    <t>-115.20552</t>
  </si>
  <si>
    <t>Kohls Conroe TX 02-D2</t>
  </si>
  <si>
    <t>30.344742</t>
  </si>
  <si>
    <t>-95.48038</t>
  </si>
  <si>
    <t>Kohls Hulen TX 02-D2</t>
  </si>
  <si>
    <t>32.68527</t>
  </si>
  <si>
    <t>-97.40748</t>
  </si>
  <si>
    <t>Kohl's, La Verne CA 01-D1</t>
  </si>
  <si>
    <t>34.113403</t>
  </si>
  <si>
    <t>-117.76245</t>
  </si>
  <si>
    <t>Hulen Mall 10-D2</t>
  </si>
  <si>
    <t>32.678116</t>
  </si>
  <si>
    <t>-97.399414</t>
  </si>
  <si>
    <t>The Promenade at Garden Grove 05-D1</t>
  </si>
  <si>
    <t>33.789837</t>
  </si>
  <si>
    <t>-117.96029</t>
  </si>
  <si>
    <t>AMC Lake In The Hills 12 01-D1</t>
  </si>
  <si>
    <t>42.179867</t>
  </si>
  <si>
    <t>-88.33377</t>
  </si>
  <si>
    <t>AMC Market Square 10 04-D1</t>
  </si>
  <si>
    <t>41.947315</t>
  </si>
  <si>
    <t>-88.72125</t>
  </si>
  <si>
    <t>Town East Mall 01-D2</t>
  </si>
  <si>
    <t>32.807835</t>
  </si>
  <si>
    <t>-96.625084</t>
  </si>
  <si>
    <t>Rose Pavilion 01-D1</t>
  </si>
  <si>
    <t>37.69862</t>
  </si>
  <si>
    <t>-121.874275</t>
  </si>
  <si>
    <t>Kohls Wylie TX 01-D2</t>
  </si>
  <si>
    <t>33.009354</t>
  </si>
  <si>
    <t>-96.589745</t>
  </si>
  <si>
    <t>One Westside 02-D1</t>
  </si>
  <si>
    <t>34.037956</t>
  </si>
  <si>
    <t>-118.440384</t>
  </si>
  <si>
    <t>Naperville Crossings 05-D1</t>
  </si>
  <si>
    <t>41.713196</t>
  </si>
  <si>
    <t>-88.20697</t>
  </si>
  <si>
    <t>Kohl's, Torrance CA 02-D1</t>
  </si>
  <si>
    <t>33.793922</t>
  </si>
  <si>
    <t>-118.33178</t>
  </si>
  <si>
    <t>Eastridge Center 03-D2</t>
  </si>
  <si>
    <t>37.32656</t>
  </si>
  <si>
    <t>-121.81463</t>
  </si>
  <si>
    <t>One Westside 01-D1</t>
  </si>
  <si>
    <t>34.037876</t>
  </si>
  <si>
    <t>-118.44044</t>
  </si>
  <si>
    <t>Country Glen Center 02-D1</t>
  </si>
  <si>
    <t>40.744354</t>
  </si>
  <si>
    <t>-73.61999</t>
  </si>
  <si>
    <t>Naperville Crossings 07-D1</t>
  </si>
  <si>
    <t>41.7159</t>
  </si>
  <si>
    <t>-88.206894</t>
  </si>
  <si>
    <t>Baybrook Mall 14-D2</t>
  </si>
  <si>
    <t>29.53988</t>
  </si>
  <si>
    <t>-95.14733</t>
  </si>
  <si>
    <t>Amazon Fresh Fullerton Town Center 01-D2</t>
  </si>
  <si>
    <t>33.86131</t>
  </si>
  <si>
    <t>-117.92303</t>
  </si>
  <si>
    <t>The Parks at Arlington 08-D1</t>
  </si>
  <si>
    <t>32.678226</t>
  </si>
  <si>
    <t>-97.12836</t>
  </si>
  <si>
    <t>The Parks at Arlington 08-D2</t>
  </si>
  <si>
    <t>Hulen Mall 08-D1</t>
  </si>
  <si>
    <t>32.679497</t>
  </si>
  <si>
    <t>-97.39899</t>
  </si>
  <si>
    <t>Northridge Fashion Center 10-D2</t>
  </si>
  <si>
    <t>34.239014</t>
  </si>
  <si>
    <t>-118.554825</t>
  </si>
  <si>
    <t>Whole Foods Market Arroyo 02-D2</t>
  </si>
  <si>
    <t>34.137653</t>
  </si>
  <si>
    <t>-118.14789</t>
  </si>
  <si>
    <t>Naperville Crossings 01-D2</t>
  </si>
  <si>
    <t>41.7129</t>
  </si>
  <si>
    <t>-88.20809</t>
  </si>
  <si>
    <t>The Parks at Arlington 07-D2</t>
  </si>
  <si>
    <t>32.67815</t>
  </si>
  <si>
    <t>-97.12851</t>
  </si>
  <si>
    <t>Seacliff Village Shopping Center 01-D2</t>
  </si>
  <si>
    <t>33.68036</t>
  </si>
  <si>
    <t>-118.004425</t>
  </si>
  <si>
    <t>Anastasia's 950 Hillside Ave 01-D2</t>
  </si>
  <si>
    <t>42.476772</t>
  </si>
  <si>
    <t>-88.10255</t>
  </si>
  <si>
    <t>The Maxwell 02-D1</t>
  </si>
  <si>
    <t>41.86891</t>
  </si>
  <si>
    <t>-87.64004</t>
  </si>
  <si>
    <t>AMC CLASSIC Lake Worth 14 01-D1</t>
  </si>
  <si>
    <t>32.803543</t>
  </si>
  <si>
    <t>-97.42986</t>
  </si>
  <si>
    <t>Pearland Town Center 02-D1</t>
  </si>
  <si>
    <t>29.553207</t>
  </si>
  <si>
    <t>-95.39132</t>
  </si>
  <si>
    <t>Hulen Mall 09-D2</t>
  </si>
  <si>
    <t>-97.399506</t>
  </si>
  <si>
    <t>Walgreens #6854 01-D2</t>
  </si>
  <si>
    <t>34.138763</t>
  </si>
  <si>
    <t>-118.21523</t>
  </si>
  <si>
    <t>Kohls McHenry, IL 01-D2</t>
  </si>
  <si>
    <t>42.360638</t>
  </si>
  <si>
    <t>-88.26508</t>
  </si>
  <si>
    <t>Design District 01-D2</t>
  </si>
  <si>
    <t>37.76825</t>
  </si>
  <si>
    <t>-122.40181</t>
  </si>
  <si>
    <t>Weslayan Plaza 02-D2</t>
  </si>
  <si>
    <t>29.722315</t>
  </si>
  <si>
    <t>-95.43977</t>
  </si>
  <si>
    <t>The Promenade at Bolingbrook 05-D1</t>
  </si>
  <si>
    <t>41.720016</t>
  </si>
  <si>
    <t>-88.04258</t>
  </si>
  <si>
    <t>The Veranda 06-D1</t>
  </si>
  <si>
    <t>37.971462</t>
  </si>
  <si>
    <t>-122.05766</t>
  </si>
  <si>
    <t>Cinemark Legacy &amp; XD 04-D2</t>
  </si>
  <si>
    <t>33.070858</t>
  </si>
  <si>
    <t>-96.691124</t>
  </si>
  <si>
    <t>Jewel Osco 375 #3343 Randall Rd South Elgin 01-D1</t>
  </si>
  <si>
    <t>41.98706</t>
  </si>
  <si>
    <t>-88.339355</t>
  </si>
  <si>
    <t>Westfield Fashion Square 05-D1</t>
  </si>
  <si>
    <t>34.15646</t>
  </si>
  <si>
    <t>-118.43896</t>
  </si>
  <si>
    <t>The Promenade at Bolingbrook 01-D1</t>
  </si>
  <si>
    <t>41.7184</t>
  </si>
  <si>
    <t>-88.04037</t>
  </si>
  <si>
    <t>Hulen Mall 01-D1</t>
  </si>
  <si>
    <t>32.677692</t>
  </si>
  <si>
    <t>-97.396904</t>
  </si>
  <si>
    <t>The Promenade at Bolingbrook 06-D1</t>
  </si>
  <si>
    <t>41.719963</t>
  </si>
  <si>
    <t>-88.04263</t>
  </si>
  <si>
    <t>Cinemark 12 Mansfield &amp; XD 2041 N Hwy. 287, Mansfield, TX 01-D1</t>
  </si>
  <si>
    <t>32.598698</t>
  </si>
  <si>
    <t>-97.150444</t>
  </si>
  <si>
    <t>Anastasia's 950 Hillside Ave 01-D1</t>
  </si>
  <si>
    <t>AMC CLASSIC Lake Worth 14 02-D1</t>
  </si>
  <si>
    <t>32.803555</t>
  </si>
  <si>
    <t>-97.42983</t>
  </si>
  <si>
    <t>Plaza West Covina 03-D2</t>
  </si>
  <si>
    <t>34.071285</t>
  </si>
  <si>
    <t>-117.93018</t>
  </si>
  <si>
    <t>Northridge Fashion Center 07-D2</t>
  </si>
  <si>
    <t>34.238556</t>
  </si>
  <si>
    <t>-118.55481</t>
  </si>
  <si>
    <t>Hylan New Dorp Plaza 01-D1</t>
  </si>
  <si>
    <t>40.5691</t>
  </si>
  <si>
    <t>-74.10951</t>
  </si>
  <si>
    <t>2nd &amp; PCH 04-D1</t>
  </si>
  <si>
    <t>33.75635</t>
  </si>
  <si>
    <t>-118.11046</t>
  </si>
  <si>
    <t>Serramonte Center 02-D1</t>
  </si>
  <si>
    <t>37.671432</t>
  </si>
  <si>
    <t>-122.46965</t>
  </si>
  <si>
    <t>Balboa Mesa Shopping Center 02-D1</t>
  </si>
  <si>
    <t>32.81868</t>
  </si>
  <si>
    <t>-117.17946</t>
  </si>
  <si>
    <t>Bella Terra 01-D2</t>
  </si>
  <si>
    <t>33.73099</t>
  </si>
  <si>
    <t>-117.990944</t>
  </si>
  <si>
    <t>Kohl's, Pleasant Hill CA 02-D1</t>
  </si>
  <si>
    <t>37.944073</t>
  </si>
  <si>
    <t>-122.05749</t>
  </si>
  <si>
    <t>Hulen Mall 03-D2</t>
  </si>
  <si>
    <t>32.678066</t>
  </si>
  <si>
    <t>-97.39681</t>
  </si>
  <si>
    <t>Bella Terra 01-D1</t>
  </si>
  <si>
    <t>Albertsons 13270 Newport Ave Tustin CA 02-D1</t>
  </si>
  <si>
    <t>33.745502</t>
  </si>
  <si>
    <t>-117.81322</t>
  </si>
  <si>
    <t>Seacliff Village Shopping Center 02-D2</t>
  </si>
  <si>
    <t>33.680283</t>
  </si>
  <si>
    <t>-118.00456</t>
  </si>
  <si>
    <t>AMC CLASSIC Lake Worth 14 02-D2</t>
  </si>
  <si>
    <t>Cinemark 12 Mansfield &amp; XD 2041 N Hwy. 287, Mansfield, TX 02-D2</t>
  </si>
  <si>
    <t>32.598972</t>
  </si>
  <si>
    <t>-97.15045</t>
  </si>
  <si>
    <t>AMC Market Square 10 03-D2</t>
  </si>
  <si>
    <t>41.94737</t>
  </si>
  <si>
    <t>-88.7212</t>
  </si>
  <si>
    <t>Kohls Conroe TX 02-D1</t>
  </si>
  <si>
    <t>Northridge Fashion Center 03-D2</t>
  </si>
  <si>
    <t>34.24113</t>
  </si>
  <si>
    <t>-118.55655</t>
  </si>
  <si>
    <t>Amazon Fresh Bloomingdale Square Shopping Center 02-D2</t>
  </si>
  <si>
    <t>41.938427</t>
  </si>
  <si>
    <t>-88.11515</t>
  </si>
  <si>
    <t>The Promenade at Garden Grove 06-D2</t>
  </si>
  <si>
    <t>33.78986</t>
  </si>
  <si>
    <t>-117.96027</t>
  </si>
  <si>
    <t>Vons 2101 N Rose Ave Oxnard CA 02-D2</t>
  </si>
  <si>
    <t>34.221916</t>
  </si>
  <si>
    <t>-119.16133</t>
  </si>
  <si>
    <t>The Promenade at Bolingbrook 06-D2</t>
  </si>
  <si>
    <t>Amazon Fresh North Riverside Plaza 01 DCFC-D1</t>
  </si>
  <si>
    <t>41.847797</t>
  </si>
  <si>
    <t>-87.803856</t>
  </si>
  <si>
    <t>Oakbrook Plaza 01-D1</t>
  </si>
  <si>
    <t>34.210285</t>
  </si>
  <si>
    <t>-118.845985</t>
  </si>
  <si>
    <t>Kohls Flower Mound TX 02-D2</t>
  </si>
  <si>
    <t>33.03446</t>
  </si>
  <si>
    <t>-97.06708</t>
  </si>
  <si>
    <t>The Veranda 05-D2</t>
  </si>
  <si>
    <t>37.97152</t>
  </si>
  <si>
    <t>-122.05755</t>
  </si>
  <si>
    <t>Kohls Conroe TX 01-D1</t>
  </si>
  <si>
    <t>30.344818</t>
  </si>
  <si>
    <t>-95.48041</t>
  </si>
  <si>
    <t>Balboa Mesa Shopping Center 01-D1</t>
  </si>
  <si>
    <t>32.8187</t>
  </si>
  <si>
    <t>-117.17934</t>
  </si>
  <si>
    <t>Tom Thumb Lake Pointe Market 02-D1</t>
  </si>
  <si>
    <t>32.920002</t>
  </si>
  <si>
    <t>-96.51614</t>
  </si>
  <si>
    <t>Kohls Wylie TX 02-D2</t>
  </si>
  <si>
    <t>33.009357</t>
  </si>
  <si>
    <t>-96.58995</t>
  </si>
  <si>
    <t>Preston Shepard Place 02-D1</t>
  </si>
  <si>
    <t>33.023197</t>
  </si>
  <si>
    <t>-96.79823</t>
  </si>
  <si>
    <t>Walgreens #7286 01-D2</t>
  </si>
  <si>
    <t>33.74862</t>
  </si>
  <si>
    <t>-117.811066</t>
  </si>
  <si>
    <t>Cinemark at Pearland 01-D2</t>
  </si>
  <si>
    <t>29.549343</t>
  </si>
  <si>
    <t>-95.3856</t>
  </si>
  <si>
    <t>Amazon Fresh Sawmill Station 02-D1</t>
  </si>
  <si>
    <t>42.03969</t>
  </si>
  <si>
    <t>-87.798584</t>
  </si>
  <si>
    <t>Amazon Fresh North Riverside Plaza 01 DCFC-D2</t>
  </si>
  <si>
    <t>Hawthorn Mall 07-D2</t>
  </si>
  <si>
    <t>42.241642</t>
  </si>
  <si>
    <t>-87.95212</t>
  </si>
  <si>
    <t>CVS 11178 Santa Monica CA 02-D2</t>
  </si>
  <si>
    <t>34.019485</t>
  </si>
  <si>
    <t>-118.4967</t>
  </si>
  <si>
    <t>Hawthorn Mall 07-D1</t>
  </si>
  <si>
    <t>Whole Foods Market Porter Ranch 02-D2</t>
  </si>
  <si>
    <t>34.27587</t>
  </si>
  <si>
    <t>-118.57403</t>
  </si>
  <si>
    <t>Floor and Decor McKinney 01-D1</t>
  </si>
  <si>
    <t>33.217934</t>
  </si>
  <si>
    <t>-96.65217</t>
  </si>
  <si>
    <t>One Westside 01-D2</t>
  </si>
  <si>
    <t>Whole Foods Market 23rd &amp; Wilshire Blvd 02-D1</t>
  </si>
  <si>
    <t>34.033386</t>
  </si>
  <si>
    <t>-118.481285</t>
  </si>
  <si>
    <t>Point Loma Plaza 01-D1</t>
  </si>
  <si>
    <t>32.751602</t>
  </si>
  <si>
    <t>-117.21751</t>
  </si>
  <si>
    <t>Bayfair Center 03-D1</t>
  </si>
  <si>
    <t>37.701878</t>
  </si>
  <si>
    <t>-122.1253</t>
  </si>
  <si>
    <t>Hulen Mall 12-D2</t>
  </si>
  <si>
    <t>32.679253</t>
  </si>
  <si>
    <t>-97.39648</t>
  </si>
  <si>
    <t>New City Development 02-D1</t>
  </si>
  <si>
    <t>41.908585</t>
  </si>
  <si>
    <t>-87.64792</t>
  </si>
  <si>
    <t>Kohl's Woodridge, IL 01-D2</t>
  </si>
  <si>
    <t>41.749577</t>
  </si>
  <si>
    <t>-88.01401</t>
  </si>
  <si>
    <t>Eastridge Center 04-D2</t>
  </si>
  <si>
    <t>37.326534</t>
  </si>
  <si>
    <t>-121.814674</t>
  </si>
  <si>
    <t>Del Amo Fashion Center 02-D2</t>
  </si>
  <si>
    <t>33.832386</t>
  </si>
  <si>
    <t>-118.35136</t>
  </si>
  <si>
    <t>The Parks at Arlington 09-D2</t>
  </si>
  <si>
    <t>-97.12788</t>
  </si>
  <si>
    <t>Cinemark Spring-Klein 01-D2</t>
  </si>
  <si>
    <t>30.080338</t>
  </si>
  <si>
    <t>-95.51846</t>
  </si>
  <si>
    <t>The District At Tustin Legacy 06-D2</t>
  </si>
  <si>
    <t>33.697395</t>
  </si>
  <si>
    <t>-117.827</t>
  </si>
  <si>
    <t>Willowbrook Mall 11 DCFC-D1</t>
  </si>
  <si>
    <t>29.9613</t>
  </si>
  <si>
    <t>-95.54034</t>
  </si>
  <si>
    <t>AMC CLASSIC Forney 12 01-D2</t>
  </si>
  <si>
    <t>32.74782</t>
  </si>
  <si>
    <t>-96.44611</t>
  </si>
  <si>
    <t>Jewel Osco Clark and Bryn Mawr 01-D1</t>
  </si>
  <si>
    <t>41.982502</t>
  </si>
  <si>
    <t>-87.669556</t>
  </si>
  <si>
    <t>Jewel Osco #4013 1200 W. Boughton Bolingbrook 01-D1</t>
  </si>
  <si>
    <t>41.704613</t>
  </si>
  <si>
    <t>-88.12425</t>
  </si>
  <si>
    <t>Bayfair Center 01-D1</t>
  </si>
  <si>
    <t>37.701664</t>
  </si>
  <si>
    <t>-122.12629</t>
  </si>
  <si>
    <t>Kohl's Department Stores 14960 Summit Ave 02-D2</t>
  </si>
  <si>
    <t>34.149036</t>
  </si>
  <si>
    <t>-117.47793</t>
  </si>
  <si>
    <t>Montclair Place 02-D1</t>
  </si>
  <si>
    <t>34.08729</t>
  </si>
  <si>
    <t>-117.69587</t>
  </si>
  <si>
    <t>Kohls Flower Mound TX 02-D1</t>
  </si>
  <si>
    <t>#4152 University Village Shopping Center, Denton TX 01-D1</t>
  </si>
  <si>
    <t>33.22877</t>
  </si>
  <si>
    <t>-97.16248</t>
  </si>
  <si>
    <t>The Shops At Northeast Mall 02-D1</t>
  </si>
  <si>
    <t>32.825634</t>
  </si>
  <si>
    <t>-97.20046</t>
  </si>
  <si>
    <t>Kohl's Chicago Ridge, IL 02-D1</t>
  </si>
  <si>
    <t>41.714703</t>
  </si>
  <si>
    <t>-87.78125</t>
  </si>
  <si>
    <t>Whole Foods Market 23rd &amp; Wilshire Blvd 01-D1</t>
  </si>
  <si>
    <t>34.03343</t>
  </si>
  <si>
    <t>-118.48122</t>
  </si>
  <si>
    <t>Amazon Fresh Naperville - Route 59 02-D1</t>
  </si>
  <si>
    <t>41.708797</t>
  </si>
  <si>
    <t>-88.20449</t>
  </si>
  <si>
    <t>The Promenade at Garden Grove 01-D1</t>
  </si>
  <si>
    <t>33.789047</t>
  </si>
  <si>
    <t>-117.96412</t>
  </si>
  <si>
    <t>Irving Mall 01-D1</t>
  </si>
  <si>
    <t>32.839104</t>
  </si>
  <si>
    <t>-96.9962</t>
  </si>
  <si>
    <t>Hulen Mall 08-D2</t>
  </si>
  <si>
    <t>2nd &amp; PCH 04-D2</t>
  </si>
  <si>
    <t>Addison &amp; Clark 02-D1</t>
  </si>
  <si>
    <t>41.94691</t>
  </si>
  <si>
    <t>-87.654785</t>
  </si>
  <si>
    <t>Kohls Flower Mound TX 01-D1</t>
  </si>
  <si>
    <t>33.034447</t>
  </si>
  <si>
    <t>-97.067</t>
  </si>
  <si>
    <t>Design District 02-D1</t>
  </si>
  <si>
    <t>37.768314</t>
  </si>
  <si>
    <t>-122.4018</t>
  </si>
  <si>
    <t>Design District 01-D1</t>
  </si>
  <si>
    <t>Pearland Town Center 04-D1</t>
  </si>
  <si>
    <t>29.553772</t>
  </si>
  <si>
    <t>-95.39313</t>
  </si>
  <si>
    <t>Walgreens #6854 01-D1</t>
  </si>
  <si>
    <t>Cinemark 12 Mansfield &amp; XD 2041 N Hwy. 287, Mansfield, TX 01-D2</t>
  </si>
  <si>
    <t>Walgreens #6445 02-D2</t>
  </si>
  <si>
    <t>34.05416</t>
  </si>
  <si>
    <t>-118.383415</t>
  </si>
  <si>
    <t>Rancho San Diego Village 02-D1</t>
  </si>
  <si>
    <t>32.74654</t>
  </si>
  <si>
    <t>-116.95919</t>
  </si>
  <si>
    <t>Cinemark Legacy &amp; XD 02-D1</t>
  </si>
  <si>
    <t>33.07069</t>
  </si>
  <si>
    <t>-96.691185</t>
  </si>
  <si>
    <t>Jewel Osco Clark and Bryn Mawr 02-D2</t>
  </si>
  <si>
    <t>41.982494</t>
  </si>
  <si>
    <t>-87.668724</t>
  </si>
  <si>
    <t>The Veranda 01-D1</t>
  </si>
  <si>
    <t>37.97374</t>
  </si>
  <si>
    <t>-122.05871</t>
  </si>
  <si>
    <t>Kohl's Chicago Ridge, IL 02-D2</t>
  </si>
  <si>
    <t>2nd &amp; PCH 06-D2</t>
  </si>
  <si>
    <t>33.756207</t>
  </si>
  <si>
    <t>-118.11021</t>
  </si>
  <si>
    <t>The Culinary Institute of America at Copia 02-D2</t>
  </si>
  <si>
    <t>38.30213</t>
  </si>
  <si>
    <t>-122.28153</t>
  </si>
  <si>
    <t>Whole Foods Market Arroyo 03-D1</t>
  </si>
  <si>
    <t>34.13752</t>
  </si>
  <si>
    <t>-118.14772</t>
  </si>
  <si>
    <t>Long Beach Marketplace 01-D1</t>
  </si>
  <si>
    <t>33.758183</t>
  </si>
  <si>
    <t>-118.1088</t>
  </si>
  <si>
    <t>Walgreens #13826 01-D1</t>
  </si>
  <si>
    <t>41.909218</t>
  </si>
  <si>
    <t>-87.806114</t>
  </si>
  <si>
    <t>Costa Mesa Courtyards 02-D1</t>
  </si>
  <si>
    <t>33.64221</t>
  </si>
  <si>
    <t>-117.91955</t>
  </si>
  <si>
    <t>4S Commons Town Center 01-D2</t>
  </si>
  <si>
    <t>33.020016</t>
  </si>
  <si>
    <t>-117.111465</t>
  </si>
  <si>
    <t>Stonebriar Centre 12-D1</t>
  </si>
  <si>
    <t>33.10108</t>
  </si>
  <si>
    <t>-96.809326</t>
  </si>
  <si>
    <t>Kohl's, La Verne CA 02-D2</t>
  </si>
  <si>
    <t>-117.76255</t>
  </si>
  <si>
    <t>Hylan New Dorp Plaza 02-D1</t>
  </si>
  <si>
    <t>40.569027</t>
  </si>
  <si>
    <t>-74.10958</t>
  </si>
  <si>
    <t>Amazon Fresh Ladera Heights - La Cienega 02-D2</t>
  </si>
  <si>
    <t>33.97575</t>
  </si>
  <si>
    <t>-118.37095</t>
  </si>
  <si>
    <t>Kohl's Yorkville, IL 01-D1</t>
  </si>
  <si>
    <t>41.66443</t>
  </si>
  <si>
    <t>-88.464424</t>
  </si>
  <si>
    <t>Stonebriar Centre 11-D1</t>
  </si>
  <si>
    <t>33.101143</t>
  </si>
  <si>
    <t>-96.80924</t>
  </si>
  <si>
    <t>Kohls Denton TX 02-D1</t>
  </si>
  <si>
    <t>33.231808</t>
  </si>
  <si>
    <t>-97.16376</t>
  </si>
  <si>
    <t>The Culinary Institute of America at Copia 01-D2</t>
  </si>
  <si>
    <t>38.302326</t>
  </si>
  <si>
    <t>-122.281204</t>
  </si>
  <si>
    <t>Parkway Plaza 03-D1</t>
  </si>
  <si>
    <t>32.80506</t>
  </si>
  <si>
    <t>-116.96506</t>
  </si>
  <si>
    <t>Amazon Fresh CA-EPasadena-Colorado 01-D1</t>
  </si>
  <si>
    <t>34.146667</t>
  </si>
  <si>
    <t>-118.0808</t>
  </si>
  <si>
    <t>Northridge Fashion Center 08-D1</t>
  </si>
  <si>
    <t>34.238716</t>
  </si>
  <si>
    <t>-118.55482</t>
  </si>
  <si>
    <t>Whole Foods Market Arroyo 01-D1</t>
  </si>
  <si>
    <t>34.137783</t>
  </si>
  <si>
    <t>-118.14771</t>
  </si>
  <si>
    <t>AMC Lake In The Hills 12 02-D1</t>
  </si>
  <si>
    <t>42.179863</t>
  </si>
  <si>
    <t>-88.33311</t>
  </si>
  <si>
    <t>#4152 University Village Shopping Center, Denton TX 01-D2</t>
  </si>
  <si>
    <t>PVB - 24600 Crenshaw Blvd, Torrance, CA 90505 03-D2</t>
  </si>
  <si>
    <t>33.802216</t>
  </si>
  <si>
    <t>-118.3278</t>
  </si>
  <si>
    <t>Walgreens #7070 01-D2</t>
  </si>
  <si>
    <t>33.989788</t>
  </si>
  <si>
    <t>-118.447624</t>
  </si>
  <si>
    <t>Point Loma Plaza 02-D2</t>
  </si>
  <si>
    <t>32.751633</t>
  </si>
  <si>
    <t>-117.21755</t>
  </si>
  <si>
    <t>2nd &amp; PCH 01-D1</t>
  </si>
  <si>
    <t>33.757355</t>
  </si>
  <si>
    <t>-118.11163</t>
  </si>
  <si>
    <t>Kohls Glendora CA 02-D1</t>
  </si>
  <si>
    <t>34.117325</t>
  </si>
  <si>
    <t>-117.83289</t>
  </si>
  <si>
    <t>AMC Lake In The Hills 12 01-D2</t>
  </si>
  <si>
    <t>Bella Terra 02-D2</t>
  </si>
  <si>
    <t>33.730846</t>
  </si>
  <si>
    <t>-117.99053</t>
  </si>
  <si>
    <t>Northgate One 02-D1</t>
  </si>
  <si>
    <t>38.007866</t>
  </si>
  <si>
    <t>-122.54663</t>
  </si>
  <si>
    <t>Hulen Mall 04-D2</t>
  </si>
  <si>
    <t>32.67831</t>
  </si>
  <si>
    <t>-97.39679</t>
  </si>
  <si>
    <t>Town East Mall 01-D1</t>
  </si>
  <si>
    <t>Hylan New Dorp Plaza 02-D2</t>
  </si>
  <si>
    <t>CVS 11178 Santa Monica CA 01-D2</t>
  </si>
  <si>
    <t>34.019775</t>
  </si>
  <si>
    <t>-118.49665</t>
  </si>
  <si>
    <t>Walgreens #7286 02-D1</t>
  </si>
  <si>
    <t>33.748653</t>
  </si>
  <si>
    <t>-117.811165</t>
  </si>
  <si>
    <t>Plaza West Covina 03-D1</t>
  </si>
  <si>
    <t>Whole Foods Market Downtown Los Angeles 04-D2</t>
  </si>
  <si>
    <t>34.04639</t>
  </si>
  <si>
    <t>-118.257454</t>
  </si>
  <si>
    <t>Kohl's, Cedar Hill TX 01-D1</t>
  </si>
  <si>
    <t>32.595955</t>
  </si>
  <si>
    <t>-96.93677</t>
  </si>
  <si>
    <t>Westfield Fashion Square 02-D2</t>
  </si>
  <si>
    <t>34.15683</t>
  </si>
  <si>
    <t>-118.434456</t>
  </si>
  <si>
    <t>Costa Mesa Courtyards 01-D1</t>
  </si>
  <si>
    <t>33.64233</t>
  </si>
  <si>
    <t>Naperville Crossings 02-D1</t>
  </si>
  <si>
    <t>41.71304</t>
  </si>
  <si>
    <t>-88.2081</t>
  </si>
  <si>
    <t>Eastland Center 04-D2</t>
  </si>
  <si>
    <t>34.074005</t>
  </si>
  <si>
    <t>-117.88557</t>
  </si>
  <si>
    <t>Citrus Marketplace 02-D1</t>
  </si>
  <si>
    <t>37.930683</t>
  </si>
  <si>
    <t>-122.01419</t>
  </si>
  <si>
    <t>Harlem Irving Plaza 02-D2</t>
  </si>
  <si>
    <t>41.956013</t>
  </si>
  <si>
    <t>-87.80807</t>
  </si>
  <si>
    <t>Woodway Collection 02-D1</t>
  </si>
  <si>
    <t>29.752876</t>
  </si>
  <si>
    <t>-95.50013</t>
  </si>
  <si>
    <t>Willows Shopping Center 01-D1</t>
  </si>
  <si>
    <t>37.968327</t>
  </si>
  <si>
    <t>-122.05692</t>
  </si>
  <si>
    <t>Kohl's, Pleasant Hill CA 01-D1</t>
  </si>
  <si>
    <t>37.94404</t>
  </si>
  <si>
    <t>-122.0574</t>
  </si>
  <si>
    <t>Jewel Osco 375 #3343 Randall Rd South Elgin 02-D2</t>
  </si>
  <si>
    <t>41.98672</t>
  </si>
  <si>
    <t>Seacliff Village Shopping Center 02-D1</t>
  </si>
  <si>
    <t>Peninsula Shopping Center 03-D2</t>
  </si>
  <si>
    <t>33.772938</t>
  </si>
  <si>
    <t>-118.37552</t>
  </si>
  <si>
    <t>One Westside 03-D2</t>
  </si>
  <si>
    <t>34.03779</t>
  </si>
  <si>
    <t>-118.440475</t>
  </si>
  <si>
    <t>Kohl's Oswego, IL 01-D2</t>
  </si>
  <si>
    <t>41.701572</t>
  </si>
  <si>
    <t>-88.30747</t>
  </si>
  <si>
    <t>Baybrook Mall 12-D1</t>
  </si>
  <si>
    <t>29.541243</t>
  </si>
  <si>
    <t>-95.14679</t>
  </si>
  <si>
    <t>Harlem Irving Plaza 01-D2</t>
  </si>
  <si>
    <t>41.95594</t>
  </si>
  <si>
    <t>-87.808075</t>
  </si>
  <si>
    <t>Ridge Plaza 01-D1</t>
  </si>
  <si>
    <t>42.14042</t>
  </si>
  <si>
    <t>-87.991714</t>
  </si>
  <si>
    <t>Albertsons 13270 Newport Ave Tustin CA 01-D2</t>
  </si>
  <si>
    <t>33.74541</t>
  </si>
  <si>
    <t>-117.81331</t>
  </si>
  <si>
    <t>The Promenade at Bolingbrook 05-D2</t>
  </si>
  <si>
    <t>Montclair Place 03-D1</t>
  </si>
  <si>
    <t>34.086143</t>
  </si>
  <si>
    <t>-117.691124</t>
  </si>
  <si>
    <t>Town East Mall 04-D2</t>
  </si>
  <si>
    <t>32.808426</t>
  </si>
  <si>
    <t>-96.62643</t>
  </si>
  <si>
    <t>The Parks at Arlington 04-D2</t>
  </si>
  <si>
    <t>32.678085</t>
  </si>
  <si>
    <t>-97.1294</t>
  </si>
  <si>
    <t>Town East Mall 11-D1</t>
  </si>
  <si>
    <t>32.80802</t>
  </si>
  <si>
    <t>-96.62152</t>
  </si>
  <si>
    <t>Harlem Irving Plaza 02-D1</t>
  </si>
  <si>
    <t>Bayfair Center 04-D1</t>
  </si>
  <si>
    <t>37.702137</t>
  </si>
  <si>
    <t>-122.12573</t>
  </si>
  <si>
    <t>Serramonte Center 01-D1</t>
  </si>
  <si>
    <t>37.671307</t>
  </si>
  <si>
    <t>-122.46997</t>
  </si>
  <si>
    <t>Kohl's Department Stores 14960 Summit Ave 02-D1</t>
  </si>
  <si>
    <t>Del Amo Fashion Center 03-D1</t>
  </si>
  <si>
    <t>33.832497</t>
  </si>
  <si>
    <t>-118.351364</t>
  </si>
  <si>
    <t>The Shops at La Jolla 03-D1</t>
  </si>
  <si>
    <t>32.868504</t>
  </si>
  <si>
    <t>-117.23152</t>
  </si>
  <si>
    <t>Kohls Tomball South TX 01-D1</t>
  </si>
  <si>
    <t>30.011808</t>
  </si>
  <si>
    <t>-95.59223</t>
  </si>
  <si>
    <t>Amazon Fresh Friendly Hills Marketplace 01-D2</t>
  </si>
  <si>
    <t>33.948235</t>
  </si>
  <si>
    <t>-118.00166</t>
  </si>
  <si>
    <t>Balboa Mesa Shopping Center 04-D1</t>
  </si>
  <si>
    <t>32.819336</t>
  </si>
  <si>
    <t>-117.17981</t>
  </si>
  <si>
    <t>Seacliff Village Shopping Center 04-D2</t>
  </si>
  <si>
    <t>33.68046</t>
  </si>
  <si>
    <t>-118.00339</t>
  </si>
  <si>
    <t>Amazon Fresh CA-EPasadena-Colorado 02-D1</t>
  </si>
  <si>
    <t>34.146664</t>
  </si>
  <si>
    <t>-118.08079</t>
  </si>
  <si>
    <t>Stop &amp; Shop #2578 01-D2</t>
  </si>
  <si>
    <t>40.692204</t>
  </si>
  <si>
    <t>-73.477394</t>
  </si>
  <si>
    <t>Whole Foods Market Tustin 02-D1</t>
  </si>
  <si>
    <t>33.69659</t>
  </si>
  <si>
    <t>-117.82613</t>
  </si>
  <si>
    <t>Peninsula Shopping Center 02-D1</t>
  </si>
  <si>
    <t>33.775497</t>
  </si>
  <si>
    <t>-118.377525</t>
  </si>
  <si>
    <t>Montclair Place 03-D2</t>
  </si>
  <si>
    <t>Spring Cypress Village 01-D2</t>
  </si>
  <si>
    <t>30.011604</t>
  </si>
  <si>
    <t>-95.587906</t>
  </si>
  <si>
    <t>Kohls Palmdale CA 02-D2</t>
  </si>
  <si>
    <t>34.606674</t>
  </si>
  <si>
    <t>-118.14502</t>
  </si>
  <si>
    <t>Northgate One 03-D1</t>
  </si>
  <si>
    <t>38.008457</t>
  </si>
  <si>
    <t>-122.54779</t>
  </si>
  <si>
    <t>The Masonic 04-D2</t>
  </si>
  <si>
    <t>37.791134</t>
  </si>
  <si>
    <t>-122.41282</t>
  </si>
  <si>
    <t>AMC CLASSIC Lake Worth 14 01-D2</t>
  </si>
  <si>
    <t>Montclair Place 01-D1</t>
  </si>
  <si>
    <t>34.087288</t>
  </si>
  <si>
    <t>-117.6958</t>
  </si>
  <si>
    <t>Whole Foods Market Tustin 05-D2</t>
  </si>
  <si>
    <t>33.696735</t>
  </si>
  <si>
    <t>-117.82597</t>
  </si>
  <si>
    <t>Village Crossing 02-D2</t>
  </si>
  <si>
    <t>42.01093</t>
  </si>
  <si>
    <t>-87.76376</t>
  </si>
  <si>
    <t>Town East Mall 03-D2</t>
  </si>
  <si>
    <t>32.80748</t>
  </si>
  <si>
    <t>-96.62502</t>
  </si>
  <si>
    <t>Peninsula Shopping Center 01-D2</t>
  </si>
  <si>
    <t>33.775547</t>
  </si>
  <si>
    <t>-118.37755</t>
  </si>
  <si>
    <t>The Parks at Arlington 10-D2</t>
  </si>
  <si>
    <t>32.679516</t>
  </si>
  <si>
    <t>-97.12803</t>
  </si>
  <si>
    <t>The Veranda 07-D1</t>
  </si>
  <si>
    <t>37.971542</t>
  </si>
  <si>
    <t>-122.05676</t>
  </si>
  <si>
    <t>2nd &amp; PCH 01-D2</t>
  </si>
  <si>
    <t>Fox Run Square 01-D1</t>
  </si>
  <si>
    <t>41.750282</t>
  </si>
  <si>
    <t>-88.11336</t>
  </si>
  <si>
    <t>The Parks at Arlington 01-D1</t>
  </si>
  <si>
    <t>32.679764</t>
  </si>
  <si>
    <t>-97.130974</t>
  </si>
  <si>
    <t>Amazon Fresh La Habra Westridge Plaza 01-D1</t>
  </si>
  <si>
    <t>33.916176</t>
  </si>
  <si>
    <t>-117.964935</t>
  </si>
  <si>
    <t>Walgreens #6508 01-D1</t>
  </si>
  <si>
    <t>41.681034</t>
  </si>
  <si>
    <t>-88.20294</t>
  </si>
  <si>
    <t>Pico Rivera Towne Center 02-D1</t>
  </si>
  <si>
    <t>33.984104</t>
  </si>
  <si>
    <t>-118.099915</t>
  </si>
  <si>
    <t>Whole Foods Market Porter Ranch 01-D2</t>
  </si>
  <si>
    <t>34.275646</t>
  </si>
  <si>
    <t>-118.57445</t>
  </si>
  <si>
    <t>Walgreens #6508 02-D1</t>
  </si>
  <si>
    <t>41.68103</t>
  </si>
  <si>
    <t>-88.20301</t>
  </si>
  <si>
    <t>Whole Foods Market Tustin 04-D2</t>
  </si>
  <si>
    <t>33.696724</t>
  </si>
  <si>
    <t>-117.82599</t>
  </si>
  <si>
    <t>Blackhawk on Halsted 01-D1</t>
  </si>
  <si>
    <t>41.907875</t>
  </si>
  <si>
    <t>-87.64935</t>
  </si>
  <si>
    <t>Town East Mall 09-D2</t>
  </si>
  <si>
    <t>32.809074</t>
  </si>
  <si>
    <t>-96.62285</t>
  </si>
  <si>
    <t>Kohls Rancho Santa Margarita CA 02-D1</t>
  </si>
  <si>
    <t>33.64027</t>
  </si>
  <si>
    <t>-117.59434</t>
  </si>
  <si>
    <t>Alameda South Shore Center 01-D2</t>
  </si>
  <si>
    <t>37.756878</t>
  </si>
  <si>
    <t>-122.253136</t>
  </si>
  <si>
    <t>One Westside 02-D2</t>
  </si>
  <si>
    <t>Hawthorn Mall 08-D1</t>
  </si>
  <si>
    <t>42.24178</t>
  </si>
  <si>
    <t>-87.951775</t>
  </si>
  <si>
    <t>CVS 11178 Santa Monica CA 02-D1</t>
  </si>
  <si>
    <t>Willows Shopping Center 01-D2</t>
  </si>
  <si>
    <t>Hulen Mall 04-D1</t>
  </si>
  <si>
    <t>Shorewood Crossing 02-D1</t>
  </si>
  <si>
    <t>41.537334</t>
  </si>
  <si>
    <t>-88.1976</t>
  </si>
  <si>
    <t>Naperville Crossings 01-D1</t>
  </si>
  <si>
    <t>Blackhawk on Halsted 02-D1</t>
  </si>
  <si>
    <t>41.907883</t>
  </si>
  <si>
    <t>-87.649315</t>
  </si>
  <si>
    <t>The Veranda 01-D2</t>
  </si>
  <si>
    <t>Eastridge Center 01-D1</t>
  </si>
  <si>
    <t>37.326637</t>
  </si>
  <si>
    <t>-121.81376</t>
  </si>
  <si>
    <t>Westfield Old Orchard 01-D1</t>
  </si>
  <si>
    <t>42.059475</t>
  </si>
  <si>
    <t>-87.75064</t>
  </si>
  <si>
    <t>Shorewood Crossing 01-D2</t>
  </si>
  <si>
    <t>41.537388</t>
  </si>
  <si>
    <t>Walgreens #6445 01-D2</t>
  </si>
  <si>
    <t>34.054176</t>
  </si>
  <si>
    <t>-118.3835</t>
  </si>
  <si>
    <t>Amazon Fresh Ladera Heights - La Cienega 02-D1</t>
  </si>
  <si>
    <t>Northridge Fashion Center 10-D1</t>
  </si>
  <si>
    <t>Preston Shepard Place 01-D2</t>
  </si>
  <si>
    <t>33.02302</t>
  </si>
  <si>
    <t>-96.79826</t>
  </si>
  <si>
    <t>Country Glen Center 01-D1</t>
  </si>
  <si>
    <t>40.744324</t>
  </si>
  <si>
    <t>-73.6202</t>
  </si>
  <si>
    <t>Hawthorn Mall 01-D2</t>
  </si>
  <si>
    <t>42.24216</t>
  </si>
  <si>
    <t>-87.94846</t>
  </si>
  <si>
    <t>Northridge Fashion Center 07-D1</t>
  </si>
  <si>
    <t>Rancho San Diego Village 01-D2</t>
  </si>
  <si>
    <t>32.746597</t>
  </si>
  <si>
    <t>-116.95918</t>
  </si>
  <si>
    <t>AMC CLASSIC Forney 12 02-D1</t>
  </si>
  <si>
    <t>32.74779</t>
  </si>
  <si>
    <t>-96.446014</t>
  </si>
  <si>
    <t>Northridge Fashion Center 02-D2</t>
  </si>
  <si>
    <t>34.238564</t>
  </si>
  <si>
    <t>-118.55479</t>
  </si>
  <si>
    <t>Hulen Mall 01-D2</t>
  </si>
  <si>
    <t>Whole Foods Market Tustin 04-D1</t>
  </si>
  <si>
    <t>Town East Mall 10-D2</t>
  </si>
  <si>
    <t>32.809254</t>
  </si>
  <si>
    <t>-96.62348</t>
  </si>
  <si>
    <t>Oakbrook Plaza 02-D2</t>
  </si>
  <si>
    <t>34.21029</t>
  </si>
  <si>
    <t>-118.84606</t>
  </si>
  <si>
    <t>Peninsula Shopping Center 02-D2</t>
  </si>
  <si>
    <t>Town East Mall 05-D2</t>
  </si>
  <si>
    <t>32.80835</t>
  </si>
  <si>
    <t>The Shops at La Jolla 02-D2</t>
  </si>
  <si>
    <t>32.86863</t>
  </si>
  <si>
    <t>-117.23104</t>
  </si>
  <si>
    <t>Stone Hill Town Center 02-D1</t>
  </si>
  <si>
    <t>30.470287</t>
  </si>
  <si>
    <t>-97.59786</t>
  </si>
  <si>
    <t>Amazon Fresh La Verne - Foothill 02-D1</t>
  </si>
  <si>
    <t>34.1134</t>
  </si>
  <si>
    <t>-117.76288</t>
  </si>
  <si>
    <t>Vons 2101 N Rose Ave Oxnard CA 01-D2</t>
  </si>
  <si>
    <t>34.222008</t>
  </si>
  <si>
    <t>-119.16131</t>
  </si>
  <si>
    <t>Whole Foods Market Sherman Oaks SHM 01-D2</t>
  </si>
  <si>
    <t>34.15066</t>
  </si>
  <si>
    <t>-118.44494</t>
  </si>
  <si>
    <t>The Parks at Arlington 04-D1</t>
  </si>
  <si>
    <t>Westfield Old Orchard 02-D1</t>
  </si>
  <si>
    <t>AMC Ford City 02-D2</t>
  </si>
  <si>
    <t>41.75399</t>
  </si>
  <si>
    <t>-87.733826</t>
  </si>
  <si>
    <t>Westfield Fashion Square 05-D2</t>
  </si>
  <si>
    <t>Citrus Marketplace 01-D2</t>
  </si>
  <si>
    <t>37.93075</t>
  </si>
  <si>
    <t>-122.01424</t>
  </si>
  <si>
    <t>Kohl's Oswego, IL 02-D1</t>
  </si>
  <si>
    <t>41.701275</t>
  </si>
  <si>
    <t>-88.30797</t>
  </si>
  <si>
    <t>Whole Foods Market Tustin 03-D1</t>
  </si>
  <si>
    <t>33.696598</t>
  </si>
  <si>
    <t>-117.82647</t>
  </si>
  <si>
    <t>Design District 03-D2</t>
  </si>
  <si>
    <t>37.768368</t>
  </si>
  <si>
    <t>UCSF Parnassus 01-D2</t>
  </si>
  <si>
    <t>37.7641</t>
  </si>
  <si>
    <t>-122.45822</t>
  </si>
  <si>
    <t>2nd &amp; PCH 05-D1</t>
  </si>
  <si>
    <t>33.755745</t>
  </si>
  <si>
    <t>-118.110054</t>
  </si>
  <si>
    <t>Design District 03-D1</t>
  </si>
  <si>
    <t>Northridge Fashion Center 14 DCFC-D1</t>
  </si>
  <si>
    <t>34.240715</t>
  </si>
  <si>
    <t>-118.55735</t>
  </si>
  <si>
    <t>Stone Hill Town Center 02-D2</t>
  </si>
  <si>
    <t>Kohls Tomball South TX 02-D2</t>
  </si>
  <si>
    <t>30.01188</t>
  </si>
  <si>
    <t>-95.59224</t>
  </si>
  <si>
    <t>Long Beach Towne Center 02-D1</t>
  </si>
  <si>
    <t>33.829315</t>
  </si>
  <si>
    <t>-118.08717</t>
  </si>
  <si>
    <t>Kohl's, Cedar Hill TX 02-D2</t>
  </si>
  <si>
    <t>32.595703</t>
  </si>
  <si>
    <t>-96.936844</t>
  </si>
  <si>
    <t>Parkway Plaza 01-D2</t>
  </si>
  <si>
    <t>32.806553</t>
  </si>
  <si>
    <t>-116.967125</t>
  </si>
  <si>
    <t>Kohls Flower Mound TX 01-D2</t>
  </si>
  <si>
    <t>Citrus Marketplace 01-D1</t>
  </si>
  <si>
    <t>Kohls McHenry, IL 02-D1</t>
  </si>
  <si>
    <t>42.360565</t>
  </si>
  <si>
    <t>Costa Mesa Courtyards 01-D2</t>
  </si>
  <si>
    <t>Hulen Mall 11-D2</t>
  </si>
  <si>
    <t>32.679195</t>
  </si>
  <si>
    <t>-97.39651</t>
  </si>
  <si>
    <t>Town East Mall 06-D2</t>
  </si>
  <si>
    <t>32.808292</t>
  </si>
  <si>
    <t>-96.62642</t>
  </si>
  <si>
    <t>Oakbrook Center 17-D1</t>
  </si>
  <si>
    <t>41.848347</t>
  </si>
  <si>
    <t>-87.95399</t>
  </si>
  <si>
    <t>Del Amo Fashion Center 01-D2</t>
  </si>
  <si>
    <t>33.832237</t>
  </si>
  <si>
    <t>-118.35128</t>
  </si>
  <si>
    <t>Fox Run Square 02-D1</t>
  </si>
  <si>
    <t>41.75025</t>
  </si>
  <si>
    <t>Naperville Crossings 08-D2</t>
  </si>
  <si>
    <t>-88.20679</t>
  </si>
  <si>
    <t>Jewel Osco 375 #3343 Randall Rd South Elgin 01-D2</t>
  </si>
  <si>
    <t>Town East Mall 09-D1</t>
  </si>
  <si>
    <t>Kohl's Oswego, IL 01-D1</t>
  </si>
  <si>
    <t>Hawthorn Mall 02-D1</t>
  </si>
  <si>
    <t>42.24225</t>
  </si>
  <si>
    <t>-87.948425</t>
  </si>
  <si>
    <t>Jewel Osco #3464 885 E. Belvidere Rd Grayslake 02-D2</t>
  </si>
  <si>
    <t>42.3361</t>
  </si>
  <si>
    <t>-88.02664</t>
  </si>
  <si>
    <t>2nd &amp; PCH 02-D2</t>
  </si>
  <si>
    <t>33.757256</t>
  </si>
  <si>
    <t>-118.1117</t>
  </si>
  <si>
    <t>Bay Street 06-D2</t>
  </si>
  <si>
    <t>37.83287</t>
  </si>
  <si>
    <t>-122.29196</t>
  </si>
  <si>
    <t>Kohl's Department Stores 14960 Summit Ave 01-D1</t>
  </si>
  <si>
    <t>34.149044</t>
  </si>
  <si>
    <t>-117.47784</t>
  </si>
  <si>
    <t>Walgreens #7015 02-D2</t>
  </si>
  <si>
    <t>34.25747</t>
  </si>
  <si>
    <t>-118.588844</t>
  </si>
  <si>
    <t>Kohls Palmdale CA 02-D1</t>
  </si>
  <si>
    <t>Stop &amp; Shop #2578 02-D2</t>
  </si>
  <si>
    <t>40.692066</t>
  </si>
  <si>
    <t>-73.47728</t>
  </si>
  <si>
    <t>Whole Foods Market Arroyo 03-D2</t>
  </si>
  <si>
    <t>Kohl's, Buena Park CA 02-D2</t>
  </si>
  <si>
    <t>33.847904</t>
  </si>
  <si>
    <t>-117.98974</t>
  </si>
  <si>
    <t>Kohl's CA-Monrovia 02-D2</t>
  </si>
  <si>
    <t>34.139282</t>
  </si>
  <si>
    <t>-118.01088</t>
  </si>
  <si>
    <t>Amazon Fresh Bloomingdale Square Shopping Center 02-D1</t>
  </si>
  <si>
    <t>Somersville Towne Center 01-D1</t>
  </si>
  <si>
    <t>38.00241</t>
  </si>
  <si>
    <t>-121.84244</t>
  </si>
  <si>
    <t>Northridge Fashion Center 01-D1</t>
  </si>
  <si>
    <t>34.238422</t>
  </si>
  <si>
    <t>-118.5548</t>
  </si>
  <si>
    <t>The District At Tustin Legacy 07-D2</t>
  </si>
  <si>
    <t>33.69741</t>
  </si>
  <si>
    <t>-117.82698</t>
  </si>
  <si>
    <t>Whole Foods Market Sherman Oaks SHM 02-D1</t>
  </si>
  <si>
    <t>The District At Tustin Legacy 06-D1</t>
  </si>
  <si>
    <t>Bay Street 05-D1</t>
  </si>
  <si>
    <t>37.832855</t>
  </si>
  <si>
    <t>-122.292175</t>
  </si>
  <si>
    <t>Amazon Fresh Bloomingdale Square Shopping Center 01-D1</t>
  </si>
  <si>
    <t>41.938423</t>
  </si>
  <si>
    <t>-88.11507</t>
  </si>
  <si>
    <t>Plaza Hermosa 01-D1</t>
  </si>
  <si>
    <t>33.86586</t>
  </si>
  <si>
    <t>-118.39403</t>
  </si>
  <si>
    <t>The Promenade at Bolingbrook 04-D1</t>
  </si>
  <si>
    <t>41.720905</t>
  </si>
  <si>
    <t>-88.04125</t>
  </si>
  <si>
    <t>The Promenade at Garden Grove 04-D2</t>
  </si>
  <si>
    <t>33.78944</t>
  </si>
  <si>
    <t>-117.96262</t>
  </si>
  <si>
    <t>AMC Market Square 10 01-D2</t>
  </si>
  <si>
    <t>41.94763</t>
  </si>
  <si>
    <t>-88.72094</t>
  </si>
  <si>
    <t>The Veranda 05-D1</t>
  </si>
  <si>
    <t>Kohl's, Buena Park CA 01-D1</t>
  </si>
  <si>
    <t>33.8482</t>
  </si>
  <si>
    <t>-117.989746</t>
  </si>
  <si>
    <t>Northgate One 01-D1</t>
  </si>
  <si>
    <t>38.007847</t>
  </si>
  <si>
    <t>-122.54642</t>
  </si>
  <si>
    <t>Baybrook Mall 12-D2</t>
  </si>
  <si>
    <t>Preston Shepard Place 02-D2</t>
  </si>
  <si>
    <t>Eastridge Center 06-D2</t>
  </si>
  <si>
    <t>37.32406</t>
  </si>
  <si>
    <t>-121.8135</t>
  </si>
  <si>
    <t>Kohl's, Torrance CA 01-D2</t>
  </si>
  <si>
    <t>33.793896</t>
  </si>
  <si>
    <t>-118.3322</t>
  </si>
  <si>
    <t>Broadway Pointe 02-D1</t>
  </si>
  <si>
    <t>37.89791</t>
  </si>
  <si>
    <t>-122.060005</t>
  </si>
  <si>
    <t>Montclair Place 02-D2</t>
  </si>
  <si>
    <t>Willowbrook Mall 01-D2</t>
  </si>
  <si>
    <t>29.95988</t>
  </si>
  <si>
    <t>-95.54017</t>
  </si>
  <si>
    <t>Albertsons 2400 W Commonwealth Alhambra CA 01-D2</t>
  </si>
  <si>
    <t>34.086918</t>
  </si>
  <si>
    <t>-118.14986</t>
  </si>
  <si>
    <t>Seacliff Village Shopping Center 01-D1</t>
  </si>
  <si>
    <t>AMC CLASSIC Forney 12 01-D1</t>
  </si>
  <si>
    <t>Long Beach Towne Center 05-D1</t>
  </si>
  <si>
    <t>33.829414</t>
  </si>
  <si>
    <t>-118.08627</t>
  </si>
  <si>
    <t>Kohl's Woodridge, IL 01-D1</t>
  </si>
  <si>
    <t>Pico Rivera Towne Center 02-D2</t>
  </si>
  <si>
    <t>Village Square of Northbrook 02-D1</t>
  </si>
  <si>
    <t>42.150497</t>
  </si>
  <si>
    <t>-87.79914</t>
  </si>
  <si>
    <t>Whole Foods Market Sherman Oaks SHM 01-D1</t>
  </si>
  <si>
    <t>Cinemark Legacy &amp; XD 03-D2</t>
  </si>
  <si>
    <t>33.07046</t>
  </si>
  <si>
    <t>-96.691284</t>
  </si>
  <si>
    <t>Serramonte Center 05-D2</t>
  </si>
  <si>
    <t>37.67347</t>
  </si>
  <si>
    <t>-122.47163</t>
  </si>
  <si>
    <t>Westfield Fashion Square 04-D2</t>
  </si>
  <si>
    <t>34.156857</t>
  </si>
  <si>
    <t>-118.43445</t>
  </si>
  <si>
    <t>Long Beach Towne Center 03-D1</t>
  </si>
  <si>
    <t>33.82932</t>
  </si>
  <si>
    <t>-118.08705</t>
  </si>
  <si>
    <t>Westfield Old Orchard 04-D2</t>
  </si>
  <si>
    <t>42.05891</t>
  </si>
  <si>
    <t>-87.75078</t>
  </si>
  <si>
    <t>The Shops at La Jolla 03-D2</t>
  </si>
  <si>
    <t>Northgate One 01-D2</t>
  </si>
  <si>
    <t>Bayfair Center 04-D2</t>
  </si>
  <si>
    <t>Northridge Fashion Center 01-D2</t>
  </si>
  <si>
    <t>Kohl's Woodridge, IL 02-D1</t>
  </si>
  <si>
    <t>41.749565</t>
  </si>
  <si>
    <t>-88.01432</t>
  </si>
  <si>
    <t>Serramonte Center 04-D2</t>
  </si>
  <si>
    <t>37.671215</t>
  </si>
  <si>
    <t>-122.4726</t>
  </si>
  <si>
    <t>Amazon Fresh Naperville - Route 59 01-D2</t>
  </si>
  <si>
    <t>Walgreens #7286 02-D2</t>
  </si>
  <si>
    <t>Town East Mall 02-D2</t>
  </si>
  <si>
    <t>32.807762</t>
  </si>
  <si>
    <t>-96.62509</t>
  </si>
  <si>
    <t>Pico Rivera Towne Center 01-D1</t>
  </si>
  <si>
    <t>33.984158</t>
  </si>
  <si>
    <t>-118.09996</t>
  </si>
  <si>
    <t>Amazon Fresh La Verne - Foothill 02-D2</t>
  </si>
  <si>
    <t>Jewel Osco 2940 North Ashland Chicago 02-D1</t>
  </si>
  <si>
    <t>41.93549</t>
  </si>
  <si>
    <t>-87.669716</t>
  </si>
  <si>
    <t>Eastridge Center 06-D1</t>
  </si>
  <si>
    <t>Whole Foods Market 23rd &amp; Wilshire Blvd 01-D2</t>
  </si>
  <si>
    <t>Whole Foods Market 23rd &amp; Wilshire Blvd 04-D1</t>
  </si>
  <si>
    <t>34.03331</t>
  </si>
  <si>
    <t>-118.48131</t>
  </si>
  <si>
    <t>Northridge Fashion Center 08-D2</t>
  </si>
  <si>
    <t>Walgreens #6445 01-D1</t>
  </si>
  <si>
    <t>Del Amo Fashion Center 01-D1</t>
  </si>
  <si>
    <t>Kohls McHenry, IL 02-D2</t>
  </si>
  <si>
    <t>The Shops At Northeast Mall 02-D2</t>
  </si>
  <si>
    <t>Kohls McHenry, IL 01-D1</t>
  </si>
  <si>
    <t>The Parks at Arlington 07-D1</t>
  </si>
  <si>
    <t>Northridge Fashion Center 13 DCFC-D1</t>
  </si>
  <si>
    <t>34.240696</t>
  </si>
  <si>
    <t>-118.55728</t>
  </si>
  <si>
    <t>Chicago Ridge Mall 02-D1</t>
  </si>
  <si>
    <t>41.716496</t>
  </si>
  <si>
    <t>-87.783424</t>
  </si>
  <si>
    <t>Westfield Old Orchard 03-D2</t>
  </si>
  <si>
    <t>42.05897</t>
  </si>
  <si>
    <t>-87.750786</t>
  </si>
  <si>
    <t>Kohl's Bolingbrook, IL 01-D1</t>
  </si>
  <si>
    <t>41.70505</t>
  </si>
  <si>
    <t>-88.11959</t>
  </si>
  <si>
    <t>Shorewood Crossing 01-D1</t>
  </si>
  <si>
    <t>Whole Foods Market Downtown Los Angeles 04-D1</t>
  </si>
  <si>
    <t>Eastridge Center 05-D2</t>
  </si>
  <si>
    <t>37.32412</t>
  </si>
  <si>
    <t>-121.813545</t>
  </si>
  <si>
    <t>AMC Lake In The Hills 12 02-D2</t>
  </si>
  <si>
    <t>Albertsons 13270 Newport Ave Tustin CA 02-D2</t>
  </si>
  <si>
    <t>Balboa Mesa Shopping Center 03-D2</t>
  </si>
  <si>
    <t>32.819386</t>
  </si>
  <si>
    <t>-117.17963</t>
  </si>
  <si>
    <t>Stop &amp; Shop 3750 Hempstead Turnpike 02-D2</t>
  </si>
  <si>
    <t>40.724773</t>
  </si>
  <si>
    <t>-73.49716</t>
  </si>
  <si>
    <t>Stop &amp; Shop 3750 Hempstead Turnpike 02-D1</t>
  </si>
  <si>
    <t>Hulen Mall 12-D1</t>
  </si>
  <si>
    <t>Kohls Denton TX 02-D2</t>
  </si>
  <si>
    <t>Northgate One 03-D2</t>
  </si>
  <si>
    <t>Willowbrook Mall 01-D1</t>
  </si>
  <si>
    <t>The Shops at La Jolla 04-D2</t>
  </si>
  <si>
    <t>32.868443</t>
  </si>
  <si>
    <t>-117.231316</t>
  </si>
  <si>
    <t>Irving Mall 02-D2</t>
  </si>
  <si>
    <t>32.83911</t>
  </si>
  <si>
    <t>-96.996124</t>
  </si>
  <si>
    <t>Amazon Fresh CA-EPasadena-Colorado 02-D2</t>
  </si>
  <si>
    <t>Hawthorn Mall 04-D1</t>
  </si>
  <si>
    <t>42.242966</t>
  </si>
  <si>
    <t>-87.95216</t>
  </si>
  <si>
    <t>Balboa Mesa Shopping Center 01-D2</t>
  </si>
  <si>
    <t>Eastland Center 02-D1</t>
  </si>
  <si>
    <t>34.073994</t>
  </si>
  <si>
    <t>-117.886024</t>
  </si>
  <si>
    <t>Montclair Place 05-D1</t>
  </si>
  <si>
    <t>34.08609</t>
  </si>
  <si>
    <t>Kohl's, Torrance CA 01-D1</t>
  </si>
  <si>
    <t>Amazon Fresh CA-EPasadena-Colorado 01-D2</t>
  </si>
  <si>
    <t>Northridge Fashion Center 05-D2</t>
  </si>
  <si>
    <t>34.240612</t>
  </si>
  <si>
    <t>-118.555214</t>
  </si>
  <si>
    <t>Northridge Fashion Center 05-D1</t>
  </si>
  <si>
    <t>Long Beach Towne Center 03-D2</t>
  </si>
  <si>
    <t>The District At Tustin Legacy 07-D1</t>
  </si>
  <si>
    <t>Tom Thumb Lake Pointe Market 02-D2</t>
  </si>
  <si>
    <t>The Parks at Arlington 01-D2</t>
  </si>
  <si>
    <t>Walgreens #7070 02-D1</t>
  </si>
  <si>
    <t>33.989777</t>
  </si>
  <si>
    <t>-118.447556</t>
  </si>
  <si>
    <t>Northridge Fashion Center 14 DCFC-D2</t>
  </si>
  <si>
    <t>Whole Foods Market Downtown Los Angeles 02-D2</t>
  </si>
  <si>
    <t>Seacliff Village Shopping Center 03-D1</t>
  </si>
  <si>
    <t>33.68048</t>
  </si>
  <si>
    <t>-118.00306</t>
  </si>
  <si>
    <t>The Promenade at Garden Grove 06-D1</t>
  </si>
  <si>
    <t>Long Beach Marketplace 02-D2</t>
  </si>
  <si>
    <t>33.757957</t>
  </si>
  <si>
    <t>-118.108665</t>
  </si>
  <si>
    <t>Tom Thumb Lake Pointe Market 01-D2</t>
  </si>
  <si>
    <t>32.919987</t>
  </si>
  <si>
    <t>-96.51655</t>
  </si>
  <si>
    <t>The Shops at La Jolla 01-D2</t>
  </si>
  <si>
    <t>32.8687</t>
  </si>
  <si>
    <t>Hulen Mall 02-D1</t>
  </si>
  <si>
    <t>32.677998</t>
  </si>
  <si>
    <t>-97.39684</t>
  </si>
  <si>
    <t>Woodway Collection 02-D2</t>
  </si>
  <si>
    <t>The Shops at La Jolla 01-D1</t>
  </si>
  <si>
    <t>Walgreens #6508 01-D2</t>
  </si>
  <si>
    <t>The Promenade at Bolingbrook 04-D2</t>
  </si>
  <si>
    <t>AMC Market Square 10 02-D2</t>
  </si>
  <si>
    <t>41.94746</t>
  </si>
  <si>
    <t>-88.721115</t>
  </si>
  <si>
    <t>Long Beach Towne Center 04-D1</t>
  </si>
  <si>
    <t>33.829372</t>
  </si>
  <si>
    <t>-118.08636</t>
  </si>
  <si>
    <t>Cinemark McKinney 1154 03-D2</t>
  </si>
  <si>
    <t>33.21546</t>
  </si>
  <si>
    <t>-96.66298</t>
  </si>
  <si>
    <t>Hulen Mall 07-D1</t>
  </si>
  <si>
    <t>32.679462</t>
  </si>
  <si>
    <t>-97.3989</t>
  </si>
  <si>
    <t>2nd &amp; PCH 03-D1</t>
  </si>
  <si>
    <t>33.757427</t>
  </si>
  <si>
    <t>-118.11162</t>
  </si>
  <si>
    <t>New City Development 01-D2</t>
  </si>
  <si>
    <t>41.908367</t>
  </si>
  <si>
    <t>-87.64741</t>
  </si>
  <si>
    <t>Naperville Crossings 05-D2</t>
  </si>
  <si>
    <t>Del Amo Fashion Center 03-D2</t>
  </si>
  <si>
    <t>Walgreens #13826 01-D2</t>
  </si>
  <si>
    <t>Amazon Fresh La Habra Westridge Plaza 02-D2</t>
  </si>
  <si>
    <t>33.91618</t>
  </si>
  <si>
    <t>-117.965034</t>
  </si>
  <si>
    <t>Kohls Wylie TX 02-D1</t>
  </si>
  <si>
    <t>Walgreens #13826 02-D2</t>
  </si>
  <si>
    <t>41.909237</t>
  </si>
  <si>
    <t>-87.805984</t>
  </si>
  <si>
    <t>The Veranda 08-D2</t>
  </si>
  <si>
    <t>37.971497</t>
  </si>
  <si>
    <t>-122.05681</t>
  </si>
  <si>
    <t>Kohls Rancho Santa Margarita CA 01-D1</t>
  </si>
  <si>
    <t>33.639984</t>
  </si>
  <si>
    <t>-117.59417</t>
  </si>
  <si>
    <t>The Promenade at Garden Grove 05-D2</t>
  </si>
  <si>
    <t>Hulen Mall 07-D2</t>
  </si>
  <si>
    <t>The Veranda 03-D1</t>
  </si>
  <si>
    <t>37.972553</t>
  </si>
  <si>
    <t>-122.05954</t>
  </si>
  <si>
    <t>Balboa Mesa Shopping Center 03-D1</t>
  </si>
  <si>
    <t>Pearland Town Center 04-D2</t>
  </si>
  <si>
    <t>Whole Foods Market 23rd &amp; Wilshire Blvd 03-D2</t>
  </si>
  <si>
    <t>-118.481346</t>
  </si>
  <si>
    <t>Walgreens #7015 01-D1</t>
  </si>
  <si>
    <t>34.257534</t>
  </si>
  <si>
    <t>-118.589554</t>
  </si>
  <si>
    <t>Westfield Fashion Square 03-D2</t>
  </si>
  <si>
    <t>34.156956</t>
  </si>
  <si>
    <t>Serramonte Center 04-D1</t>
  </si>
  <si>
    <t>AMC Village On The Parkway 9 02-D2</t>
  </si>
  <si>
    <t>32.95074</t>
  </si>
  <si>
    <t>-96.82001</t>
  </si>
  <si>
    <t>Jewel Osco #3443 5343 N Broadway Chicago 01-D2</t>
  </si>
  <si>
    <t>41.978848</t>
  </si>
  <si>
    <t>-87.659294</t>
  </si>
  <si>
    <t>Friars Mission Center 02-D1</t>
  </si>
  <si>
    <t>32.77523</t>
  </si>
  <si>
    <t>-117.155624</t>
  </si>
  <si>
    <t>Walgreens #4461 02-D2</t>
  </si>
  <si>
    <t>41.866882</t>
  </si>
  <si>
    <t>-87.63955</t>
  </si>
  <si>
    <t>Amazon Fresh Fullerton Town Center 02-D1</t>
  </si>
  <si>
    <t>33.861378</t>
  </si>
  <si>
    <t>Smith Haven Mall, Lake Grove NY 01-D1</t>
  </si>
  <si>
    <t>40.86447</t>
  </si>
  <si>
    <t>-73.12824</t>
  </si>
  <si>
    <t>Kohl's, Pleasant Hill CA 01-D2</t>
  </si>
  <si>
    <t>Pico Rivera Towne Center 01-D2</t>
  </si>
  <si>
    <t>Rancho San Diego Village 01-D1</t>
  </si>
  <si>
    <t>The Parks at Arlington 10-D1</t>
  </si>
  <si>
    <t>republic urban properties 1096 Lincoln Ave 02-D1</t>
  </si>
  <si>
    <t>37.308887</t>
  </si>
  <si>
    <t>-121.90088</t>
  </si>
  <si>
    <t>PVB - 24600 Crenshaw Blvd, Torrance, CA 90505 03-D1</t>
  </si>
  <si>
    <t>Kohls Baytown TX 02-D1</t>
  </si>
  <si>
    <t>29.797028</t>
  </si>
  <si>
    <t>-94.97918</t>
  </si>
  <si>
    <t>Walgreens #7070 02-D2</t>
  </si>
  <si>
    <t>Amazon Fresh Naperville - Route 59 01-D1</t>
  </si>
  <si>
    <t>Amazon Fresh Naperville - Route 59 02-D2</t>
  </si>
  <si>
    <t>Alameda South Shore Center 02-D2</t>
  </si>
  <si>
    <t>37.756855</t>
  </si>
  <si>
    <t>-122.253075</t>
  </si>
  <si>
    <t>The Promenade at Bolingbrook 02-D2</t>
  </si>
  <si>
    <t>41.718224</t>
  </si>
  <si>
    <t>-88.04038</t>
  </si>
  <si>
    <t>Rose Pavilion 02-D2</t>
  </si>
  <si>
    <t>37.698616</t>
  </si>
  <si>
    <t>-121.874344</t>
  </si>
  <si>
    <t>UCSF Parnassus 01-D1</t>
  </si>
  <si>
    <t>Design District 02-D2</t>
  </si>
  <si>
    <t>New City Development 02-D2</t>
  </si>
  <si>
    <t>Kohl's Yorkville, IL 02-D1</t>
  </si>
  <si>
    <t>-88.46432</t>
  </si>
  <si>
    <t>Kohls Denton TX 01-D1</t>
  </si>
  <si>
    <t>33.231815</t>
  </si>
  <si>
    <t>-97.16412</t>
  </si>
  <si>
    <t>Kohls Baytown TX 01-D1</t>
  </si>
  <si>
    <t>29.7971</t>
  </si>
  <si>
    <t>-94.97919</t>
  </si>
  <si>
    <t>Vons 2101 N Rose Ave Oxnard CA 02-D1</t>
  </si>
  <si>
    <t>Village Square of Northbrook 01-D1</t>
  </si>
  <si>
    <t>42.150547</t>
  </si>
  <si>
    <t>-87.79916</t>
  </si>
  <si>
    <t>Hulen Mall 09-D1</t>
  </si>
  <si>
    <t>Kohl's, La Verne CA 02-D1</t>
  </si>
  <si>
    <t>Friars Mission Center 01-D2</t>
  </si>
  <si>
    <t>32.775265</t>
  </si>
  <si>
    <t>-117.15557</t>
  </si>
  <si>
    <t>Town East Mall 11-D2</t>
  </si>
  <si>
    <t>Plaza West Covina 04-D2</t>
  </si>
  <si>
    <t>34.071278</t>
  </si>
  <si>
    <t>-117.93007</t>
  </si>
  <si>
    <t>Jewel Osco 375 #3343 Randall Rd South Elgin 02-D1</t>
  </si>
  <si>
    <t>Montclair Place 05-D2</t>
  </si>
  <si>
    <t>Westfield Old Orchard 01-D2</t>
  </si>
  <si>
    <t>The Veranda 03-D2</t>
  </si>
  <si>
    <t>AMC Market Square 10 01-D1</t>
  </si>
  <si>
    <t>Willows Shopping Center 02-D2</t>
  </si>
  <si>
    <t>37.968273</t>
  </si>
  <si>
    <t>-122.056885</t>
  </si>
  <si>
    <t>Walgreens #6508 02-D2</t>
  </si>
  <si>
    <t>The Veranda 08-D1</t>
  </si>
  <si>
    <t>Kohl's Woodridge, IL 02-D2</t>
  </si>
  <si>
    <t>Serramonte Center 06-D2</t>
  </si>
  <si>
    <t>37.6734</t>
  </si>
  <si>
    <t>-122.47164</t>
  </si>
  <si>
    <t>Town East Mall 06-D1</t>
  </si>
  <si>
    <t>Eastridge Center 04-D1</t>
  </si>
  <si>
    <t>Shorewood Crossing 02-D2</t>
  </si>
  <si>
    <t>Westfield Fashion Square 01-D1</t>
  </si>
  <si>
    <t>34.156864</t>
  </si>
  <si>
    <t>365 Cedar Park 02-D2</t>
  </si>
  <si>
    <t>30.535501</t>
  </si>
  <si>
    <t>-97.81789</t>
  </si>
  <si>
    <t>Northgate One 02-D2</t>
  </si>
  <si>
    <t>Northridge Fashion Center 02-D1</t>
  </si>
  <si>
    <t>The Culinary Institute of America at Copia 01-D1</t>
  </si>
  <si>
    <t>Chicago Ridge Mall 01-D1</t>
  </si>
  <si>
    <t>41.716534</t>
  </si>
  <si>
    <t>-87.78341</t>
  </si>
  <si>
    <t>Chicago Ridge Mall 01-D2</t>
  </si>
  <si>
    <t>Del Mar Highlands Town Center 02-D1</t>
  </si>
  <si>
    <t>32.94991</t>
  </si>
  <si>
    <t>-117.23295</t>
  </si>
  <si>
    <t>Whole Foods Market Tustin 02-D2</t>
  </si>
  <si>
    <t>The Promenade at Bolingbrook 02-D1</t>
  </si>
  <si>
    <t>Hawthorn Mall 01-D1</t>
  </si>
  <si>
    <t>Whole Foods Market 23rd &amp; Wilshire Blvd 02-D2</t>
  </si>
  <si>
    <t>Citrus Marketplace 02-D2</t>
  </si>
  <si>
    <t>The Culinary Institute of America at Copia 02-D1</t>
  </si>
  <si>
    <t>Oakbrook Plaza 01-D2</t>
  </si>
  <si>
    <t>Northridge Fashion Center 03-D1</t>
  </si>
  <si>
    <t>Stone Hill Town Center 01-D2</t>
  </si>
  <si>
    <t>30.470058</t>
  </si>
  <si>
    <t>-97.59789</t>
  </si>
  <si>
    <t>Walgreens #6854 02-D2</t>
  </si>
  <si>
    <t>34.138702</t>
  </si>
  <si>
    <t>-118.21499</t>
  </si>
  <si>
    <t>Jewel Osco Clark and Bryn Mawr 01-D2</t>
  </si>
  <si>
    <t>Northridge Fashion Center 04-D2</t>
  </si>
  <si>
    <t>34.241135</t>
  </si>
  <si>
    <t>-118.55671</t>
  </si>
  <si>
    <t>Amazon Fresh Norridge - Harlem 02-D1</t>
  </si>
  <si>
    <t>41.957355</t>
  </si>
  <si>
    <t>-87.805916</t>
  </si>
  <si>
    <t>The Parks at Arlington 06-D1</t>
  </si>
  <si>
    <t>32.67812</t>
  </si>
  <si>
    <t>-97.12856</t>
  </si>
  <si>
    <t>republic urban properties 1096 Lincoln Ave 01-D1</t>
  </si>
  <si>
    <t>37.308804</t>
  </si>
  <si>
    <t>-121.9008</t>
  </si>
  <si>
    <t>Eastridge Center 02-D2</t>
  </si>
  <si>
    <t>37.326614</t>
  </si>
  <si>
    <t>-121.8138</t>
  </si>
  <si>
    <t>Parkway Plaza 02-D1</t>
  </si>
  <si>
    <t>-116.966736</t>
  </si>
  <si>
    <t>Point Loma Plaza 02-D1</t>
  </si>
  <si>
    <t>Bay Street 06-D1</t>
  </si>
  <si>
    <t>Montclair Place 04-D2</t>
  </si>
  <si>
    <t>34.086117</t>
  </si>
  <si>
    <t>Town East Mall 03-D1</t>
  </si>
  <si>
    <t>Friars Mission Center 02-D2</t>
  </si>
  <si>
    <t>AMC Village On The Parkway 9 01-D1</t>
  </si>
  <si>
    <t>-96.82005</t>
  </si>
  <si>
    <t>The Promenade at Garden Grove 04-D1</t>
  </si>
  <si>
    <t>AMC Village On The Parkway 9 01-D2</t>
  </si>
  <si>
    <t>Peninsula Shopping Center 01-D1</t>
  </si>
  <si>
    <t>Town East Mall 12-D2</t>
  </si>
  <si>
    <t>32.80807</t>
  </si>
  <si>
    <t>-96.62153</t>
  </si>
  <si>
    <t>The Parks at Arlington 05-D1</t>
  </si>
  <si>
    <t>32.678127</t>
  </si>
  <si>
    <t>-97.12936</t>
  </si>
  <si>
    <t>Northridge Fashion Center 13 DCFC-D2</t>
  </si>
  <si>
    <t>Weslayan Plaza 01-D2</t>
  </si>
  <si>
    <t>29.72237</t>
  </si>
  <si>
    <t>-95.43971</t>
  </si>
  <si>
    <t>Hulen Mall 11-D1</t>
  </si>
  <si>
    <t>Amazon Fresh Bloomingdale Square Shopping Center 01-D2</t>
  </si>
  <si>
    <t>Kohl's, La Verne CA 01-D2</t>
  </si>
  <si>
    <t>Amazon Fresh Friendly Hills Marketplace 01-D1</t>
  </si>
  <si>
    <t>Kohl's Yorkville, IL 01-D2</t>
  </si>
  <si>
    <t>Jewel Osco 2940 North Ashland Chicago 02-D2</t>
  </si>
  <si>
    <t>Whole Foods Market Arroyo 02-D1</t>
  </si>
  <si>
    <t>Kohl's CA-Monrovia 02-D1</t>
  </si>
  <si>
    <t>Woodway Collection 01-D2</t>
  </si>
  <si>
    <t>29.753622</t>
  </si>
  <si>
    <t>-95.50015</t>
  </si>
  <si>
    <t>Amazon Fresh Fullerton Town Center 02-D2</t>
  </si>
  <si>
    <t>Kohls Denton TX 01-D2</t>
  </si>
  <si>
    <t>Balboa Mesa Shopping Center 04-D2</t>
  </si>
  <si>
    <t>Hawthorn Mall 03-D2</t>
  </si>
  <si>
    <t>42.243073</t>
  </si>
  <si>
    <t>-87.9521</t>
  </si>
  <si>
    <t>AMC Market Square 10 02-D1</t>
  </si>
  <si>
    <t>Jewel Osco 3531 North Broadway 01-D1</t>
  </si>
  <si>
    <t>41.947083</t>
  </si>
  <si>
    <t>-87.64628</t>
  </si>
  <si>
    <t>One Westside 04-D2</t>
  </si>
  <si>
    <t>34.038017</t>
  </si>
  <si>
    <t>-118.439995</t>
  </si>
  <si>
    <t>Kohls Palmdale CA 01-D2</t>
  </si>
  <si>
    <t>34.607014</t>
  </si>
  <si>
    <t>-118.145004</t>
  </si>
  <si>
    <t>Westfield Fashion Square 02-D1</t>
  </si>
  <si>
    <t>Amazon Fresh La Habra Westridge Plaza 02-D1</t>
  </si>
  <si>
    <t>The Veranda 07-D2</t>
  </si>
  <si>
    <t>Village Square of Northbrook 02-D2</t>
  </si>
  <si>
    <t>Baybrook Mall 15-D1</t>
  </si>
  <si>
    <t>29.5399</t>
  </si>
  <si>
    <t>-95.14726</t>
  </si>
  <si>
    <t>Weslayan Plaza 01-D1</t>
  </si>
  <si>
    <t>Parkway Plaza 04-D1</t>
  </si>
  <si>
    <t>-116.96491</t>
  </si>
  <si>
    <t>Montclair Place 01-D2</t>
  </si>
  <si>
    <t>The Shops at La Jolla 04-D1</t>
  </si>
  <si>
    <t>Whole Foods Market Downtown Los Angeles 03-D2</t>
  </si>
  <si>
    <t>Seacliff Village Shopping Center 03-D2</t>
  </si>
  <si>
    <t>One Westside 04-D1</t>
  </si>
  <si>
    <t>Albertsons 4000 Glade Rd 01-D1</t>
  </si>
  <si>
    <t>32.88218</t>
  </si>
  <si>
    <t>-97.101555</t>
  </si>
  <si>
    <t>Cinemark Spring-Klein 02-D1</t>
  </si>
  <si>
    <t>30.080275</t>
  </si>
  <si>
    <t>-95.518394</t>
  </si>
  <si>
    <t>Albertsons 2400 W Commonwealth Alhambra CA 02-D2</t>
  </si>
  <si>
    <t>-118.15008</t>
  </si>
  <si>
    <t>Cinemark at Pearland 02-D1</t>
  </si>
  <si>
    <t>29.549341</t>
  </si>
  <si>
    <t>-95.38567</t>
  </si>
  <si>
    <t>Oakbrook Center 17-D2</t>
  </si>
  <si>
    <t>Hawthorn Mall 06-D1</t>
  </si>
  <si>
    <t>42.244236</t>
  </si>
  <si>
    <t>-87.94888</t>
  </si>
  <si>
    <t>Floor and Decor McKinney 01-D2</t>
  </si>
  <si>
    <t>Walgreens #7070 01-D1</t>
  </si>
  <si>
    <t>Kohl's, Torrance CA 02-D2</t>
  </si>
  <si>
    <t>Cinemark at Pearland 01-D1</t>
  </si>
  <si>
    <t>Baybrook Mall 14-D1</t>
  </si>
  <si>
    <t>Westfield Old Orchard 04-D1</t>
  </si>
  <si>
    <t>Kohls Baytown TX 01-D2</t>
  </si>
  <si>
    <t>Kohl's, Buena Park CA 01-D2</t>
  </si>
  <si>
    <t>The Masonic 02-D1</t>
  </si>
  <si>
    <t>37.791187</t>
  </si>
  <si>
    <t>-122.41294</t>
  </si>
  <si>
    <t>Willows Shopping Center 02-D1</t>
  </si>
  <si>
    <t>Montclair Place 06-D2</t>
  </si>
  <si>
    <t>34.086063</t>
  </si>
  <si>
    <t>Walgreens #7015 01-D2</t>
  </si>
  <si>
    <t>Walgreens #7015 02-D1</t>
  </si>
  <si>
    <t>Whole Foods Market Sherman Oaks SHM 02-D2</t>
  </si>
  <si>
    <t>Kohls Hulen TX 02-D1</t>
  </si>
  <si>
    <t>Alameda South Shore Center 02-D1</t>
  </si>
  <si>
    <t>Pearland Town Center 03-D2</t>
  </si>
  <si>
    <t>-95.393036</t>
  </si>
  <si>
    <t>Cinemark Legacy &amp; XD 01-D2</t>
  </si>
  <si>
    <t>33.07062</t>
  </si>
  <si>
    <t>-96.691216</t>
  </si>
  <si>
    <t>The Promenade at Bolingbrook 03-D1</t>
  </si>
  <si>
    <t>41.72095</t>
  </si>
  <si>
    <t>-88.04121</t>
  </si>
  <si>
    <t>Eastridge Center 03-D1</t>
  </si>
  <si>
    <t>Kohls Alhambra CA 01-D1</t>
  </si>
  <si>
    <t>34.079918</t>
  </si>
  <si>
    <t>-118.1529</t>
  </si>
  <si>
    <t>Oakbrook Center 18-D1</t>
  </si>
  <si>
    <t>Town East Mall 08-D2</t>
  </si>
  <si>
    <t>32.808994</t>
  </si>
  <si>
    <t>-96.62268</t>
  </si>
  <si>
    <t>Preston Shepard Place 01-D1</t>
  </si>
  <si>
    <t>The Promenade at Bolingbrook 01-D2</t>
  </si>
  <si>
    <t>Deerbrook Mall 11 DCFC-D2</t>
  </si>
  <si>
    <t>30.009535</t>
  </si>
  <si>
    <t>-95.2714</t>
  </si>
  <si>
    <t>Jewel Osco #3443 5343 N Broadway Chicago 01-D1</t>
  </si>
  <si>
    <t>Cinemark Legacy &amp; XD 04-D1</t>
  </si>
  <si>
    <t>2nd &amp; PCH 03-D2</t>
  </si>
  <si>
    <t>Naperville Crossings 06-D1</t>
  </si>
  <si>
    <t>41.713234</t>
  </si>
  <si>
    <t>-88.207016</t>
  </si>
  <si>
    <t>Stonebriar Centre 12-D2</t>
  </si>
  <si>
    <t>The Promenade at Garden Grove 01-D2</t>
  </si>
  <si>
    <t>Chicago Ridge Mall 02-D2</t>
  </si>
  <si>
    <t>Jewel Osco 2940 North Ashland Chicago 01-D2</t>
  </si>
  <si>
    <t>41.935436</t>
  </si>
  <si>
    <t>-87.66972</t>
  </si>
  <si>
    <t>Amazon Fresh La Habra Westridge Plaza 01-D2</t>
  </si>
  <si>
    <t>Parkway Plaza 01-D1</t>
  </si>
  <si>
    <t>Spring Cypress Village 01-D1</t>
  </si>
  <si>
    <t>Westfield Fashion Square 06-D1</t>
  </si>
  <si>
    <t>34.156353</t>
  </si>
  <si>
    <t>-118.43897</t>
  </si>
  <si>
    <t>Cinemark 12 Mansfield &amp; XD 2041 N Hwy. 287, Mansfield, TX 02-D1</t>
  </si>
  <si>
    <t>Kohls Palmdale CA 01-D1</t>
  </si>
  <si>
    <t>Northridge Fashion Center 06-D1</t>
  </si>
  <si>
    <t>34.240765</t>
  </si>
  <si>
    <t>-118.55522</t>
  </si>
  <si>
    <t>Harlem Irving Plaza 01-D1</t>
  </si>
  <si>
    <t>Eastland Center 02-D2</t>
  </si>
  <si>
    <t>The Veranda 02-D1</t>
  </si>
  <si>
    <t>37.973797</t>
  </si>
  <si>
    <t>-122.0586</t>
  </si>
  <si>
    <t>Eastland Center 01-D1</t>
  </si>
  <si>
    <t>34.073997</t>
  </si>
  <si>
    <t>-117.88607</t>
  </si>
  <si>
    <t>Kohls Glendora CA 01-D1</t>
  </si>
  <si>
    <t>34.11725</t>
  </si>
  <si>
    <t>Kohl's Chicago Ridge, IL 01-D1</t>
  </si>
  <si>
    <t>41.71461</t>
  </si>
  <si>
    <t>-87.781235</t>
  </si>
  <si>
    <t>Weslayan Plaza 02-D1</t>
  </si>
  <si>
    <t>Jewel Osco #3464 885 E. Belvidere Rd Grayslake 01-D1</t>
  </si>
  <si>
    <t>42.33611</t>
  </si>
  <si>
    <t>-88.02633</t>
  </si>
  <si>
    <t>Kohls Tomball South TX 01-D2</t>
  </si>
  <si>
    <t>Walgreens #4461 01-D2</t>
  </si>
  <si>
    <t>41.866955</t>
  </si>
  <si>
    <t>Amazon Fresh Ladera Heights - La Cienega 01-D2</t>
  </si>
  <si>
    <t>33.975777</t>
  </si>
  <si>
    <t>Whole Foods Market Porter Ranch 02-D1</t>
  </si>
  <si>
    <t>Westfield Fashion Square 03-D1</t>
  </si>
  <si>
    <t>Deerbrook Mall 11 DCFC-D1</t>
  </si>
  <si>
    <t>Hawthorn Mall 08-D2</t>
  </si>
  <si>
    <t>The Parks at Arlington 02-D1</t>
  </si>
  <si>
    <t>32.67905</t>
  </si>
  <si>
    <t>-97.13115</t>
  </si>
  <si>
    <t>Bayfair Center 02-D1</t>
  </si>
  <si>
    <t>37.701588</t>
  </si>
  <si>
    <t>-122.12636</t>
  </si>
  <si>
    <t>Westfield Old Orchard 03-D1</t>
  </si>
  <si>
    <t>The Promenade at Bolingbrook 03-D2</t>
  </si>
  <si>
    <t>Anastasia's 950 Hillside Ave 02-D1</t>
  </si>
  <si>
    <t>42.476788</t>
  </si>
  <si>
    <t>-88.10261</t>
  </si>
  <si>
    <t>Town East Mall 10-D1</t>
  </si>
  <si>
    <t>Baybrook Mall 15-D2</t>
  </si>
  <si>
    <t>Bayfair Center 03-D2</t>
  </si>
  <si>
    <t>Walgreens #13826 02-D1</t>
  </si>
  <si>
    <t>Hawthorn Mall 03-D1</t>
  </si>
  <si>
    <t>Jewel Osco #3464 885 E. Belvidere Rd Grayslake 02-D1</t>
  </si>
  <si>
    <t>Northridge Fashion Center 09-D1</t>
  </si>
  <si>
    <t>34.23887</t>
  </si>
  <si>
    <t>AMC CLASSIC Forney 12 02-D2</t>
  </si>
  <si>
    <t>The Veranda 06-D2</t>
  </si>
  <si>
    <t>Floor and Decor McKinney 02-D2</t>
  </si>
  <si>
    <t>-96.65183</t>
  </si>
  <si>
    <t>Whole Foods Market Downtown Los Angeles 01-D2</t>
  </si>
  <si>
    <t>Kohl's, Pleasant Hill CA 02-D2</t>
  </si>
  <si>
    <t>2nd &amp; PCH 05-D2</t>
  </si>
  <si>
    <t>Albertsons 2400 W Commonwealth Alhambra CA 01-D1</t>
  </si>
  <si>
    <t>Stonebriar Centre 11-D2</t>
  </si>
  <si>
    <t>Town East Mall 05-D1</t>
  </si>
  <si>
    <t>Somersville Towne Center 02-D1</t>
  </si>
  <si>
    <t>38.002644</t>
  </si>
  <si>
    <t>-121.84272</t>
  </si>
  <si>
    <t>Jewel Osco Clark and Bryn Mawr 02-D1</t>
  </si>
  <si>
    <t>Amazon Fresh Norridge - Harlem 02-D2</t>
  </si>
  <si>
    <t>Cinemark Legacy &amp; XD 03-D1</t>
  </si>
  <si>
    <t>Northridge Fashion Center 04-D1</t>
  </si>
  <si>
    <t>Kohls Baytown TX 02-D2</t>
  </si>
  <si>
    <t>Amazon Fresh Ladera Heights - La Cienega 01-D1</t>
  </si>
  <si>
    <t>Amazon Fresh North Riverside Plaza 02-D1</t>
  </si>
  <si>
    <t>41.847794</t>
  </si>
  <si>
    <t>-87.804016</t>
  </si>
  <si>
    <t>Irving Mall 02-D1</t>
  </si>
  <si>
    <t>Baybrook Mall 11-D2</t>
  </si>
  <si>
    <t>29.541313</t>
  </si>
  <si>
    <t>-95.14677</t>
  </si>
  <si>
    <t>Walgreens #7286 01-D1</t>
  </si>
  <si>
    <t>Montclair Place 06-D1</t>
  </si>
  <si>
    <t>Town East Mall 08-D1</t>
  </si>
  <si>
    <t>Long Beach Towne Center 05-D2</t>
  </si>
  <si>
    <t>Oakbrook Center 18-D2</t>
  </si>
  <si>
    <t>Serramonte Center 03-D2</t>
  </si>
  <si>
    <t>37.671253</t>
  </si>
  <si>
    <t>-122.472595</t>
  </si>
  <si>
    <t>Parkway Plaza 04-D2</t>
  </si>
  <si>
    <t>Serramonte Center 06-D1</t>
  </si>
  <si>
    <t>Kohl's Yorkville, IL 02-D2</t>
  </si>
  <si>
    <t>Town East Mall 02-D1</t>
  </si>
  <si>
    <t>Whole Foods Market Arroyo 01-D2</t>
  </si>
  <si>
    <t>The Parks at Arlington 05-D2</t>
  </si>
  <si>
    <t>PVB - 24600 Crenshaw Blvd, Torrance, CA 90505 01-D2</t>
  </si>
  <si>
    <t>33.801926</t>
  </si>
  <si>
    <t>-118.3274</t>
  </si>
  <si>
    <t>Serramonte Center 05-D1</t>
  </si>
  <si>
    <t>Stop &amp; Shop #2578 02-D1</t>
  </si>
  <si>
    <t>Kohls Alhambra CA 02-D2</t>
  </si>
  <si>
    <t>34.079994</t>
  </si>
  <si>
    <t>Broadway Pointe 02-D2</t>
  </si>
  <si>
    <t>Town East Mall 12-D1</t>
  </si>
  <si>
    <t>The Masonic 03-D1</t>
  </si>
  <si>
    <t>37.7912</t>
  </si>
  <si>
    <t>-122.41281</t>
  </si>
  <si>
    <t>Hawthorn Mall 02-D2</t>
  </si>
  <si>
    <t>4S Commons Town Center 02-D2</t>
  </si>
  <si>
    <t>33.02</t>
  </si>
  <si>
    <t>-117.111404</t>
  </si>
  <si>
    <t>Peninsula Shopping Center 03-D1</t>
  </si>
  <si>
    <t>Northridge Fashion Center 09-D2</t>
  </si>
  <si>
    <t>Ridge Plaza 02-D1</t>
  </si>
  <si>
    <t>-87.99181</t>
  </si>
  <si>
    <t>4S Commons Town Center 02-D1</t>
  </si>
  <si>
    <t>Village Square of Northbrook 01-D2</t>
  </si>
  <si>
    <t>Vons 2101 N Rose Ave Oxnard CA 01-D1</t>
  </si>
  <si>
    <t>2nd &amp; PCH 02-D1</t>
  </si>
  <si>
    <t>Tom Thumb Lake Pointe Market 01-D1</t>
  </si>
  <si>
    <t>Jewel Osco 2940 North Ashland Chicago 01-D1</t>
  </si>
  <si>
    <t>Whole Foods Market Tustin 03-D2</t>
  </si>
  <si>
    <t>Westfield Old Orchard 02-D2</t>
  </si>
  <si>
    <t>Fox Run Square 02-D2</t>
  </si>
  <si>
    <t>Serramonte Center 01-D2</t>
  </si>
  <si>
    <t>Parkway Plaza 03-D2</t>
  </si>
  <si>
    <t>Alameda South Shore Center 01-D1</t>
  </si>
  <si>
    <t>Rose Pavilion 01-D2</t>
  </si>
  <si>
    <t>Smith Haven Mall, Lake Grove NY 01-D2</t>
  </si>
  <si>
    <t>Hylan New Dorp Plaza 01-D2</t>
  </si>
  <si>
    <t>Jewel Osco #3464 885 E. Belvidere Rd Grayslake 01-D2</t>
  </si>
  <si>
    <t>Irving Mall 01-D2</t>
  </si>
  <si>
    <t>Kohls Alhambra CA 02-D1</t>
  </si>
  <si>
    <t>Whole Foods Market 23rd &amp; Wilshire Blvd 04-D2</t>
  </si>
  <si>
    <t>Willowbrook Mall 11 DCFC-D2</t>
  </si>
  <si>
    <t>Hawthorn Mall 05-D2</t>
  </si>
  <si>
    <t>42.244167</t>
  </si>
  <si>
    <t>-87.94882</t>
  </si>
  <si>
    <t>Montclair Place 04-D1</t>
  </si>
  <si>
    <t>Amazon Fresh Schaumburg Corners 01-D2</t>
  </si>
  <si>
    <t>42.05143</t>
  </si>
  <si>
    <t>-88.07931</t>
  </si>
  <si>
    <t>Seacliff Village Shopping Center 04-D1</t>
  </si>
  <si>
    <t>Serramonte Center 03-D1</t>
  </si>
  <si>
    <t>Whole Foods Market Tustin 05-D1</t>
  </si>
  <si>
    <t>Kohls Rancho Santa Margarita CA 01-D2</t>
  </si>
  <si>
    <t>The Maxwell 01-D1</t>
  </si>
  <si>
    <t>Whole Foods Market Porter Ranch 01-D1</t>
  </si>
  <si>
    <t>Plaza West Covina 01-D2</t>
  </si>
  <si>
    <t>34.071457</t>
  </si>
  <si>
    <t>-117.93197</t>
  </si>
  <si>
    <t>Cinemark Legacy &amp; XD 02-D2</t>
  </si>
  <si>
    <t>Walgreens #6854 02-D1</t>
  </si>
  <si>
    <t>One Westside 03-D1</t>
  </si>
  <si>
    <t>Jewel Osco #3443 5343 N Broadway Chicago 02-D1</t>
  </si>
  <si>
    <t>41.978844</t>
  </si>
  <si>
    <t>-87.65935</t>
  </si>
  <si>
    <t>Jewel Osco #4013 1200 W. Boughton Bolingbrook 02-D1</t>
  </si>
  <si>
    <t>41.70466</t>
  </si>
  <si>
    <t>-88.12383</t>
  </si>
  <si>
    <t>Del Amo Fashion Center 02-D1</t>
  </si>
  <si>
    <t>Whole Foods Market Arroyo 04-D1</t>
  </si>
  <si>
    <t>34.137726</t>
  </si>
  <si>
    <t>-118.14776</t>
  </si>
  <si>
    <t>Addison &amp; Clark 01-D1</t>
  </si>
  <si>
    <t>-87.654854</t>
  </si>
  <si>
    <t>365 Cedar Park 02-D1</t>
  </si>
  <si>
    <t>Kohl's, Buena Park CA 02-D1</t>
  </si>
  <si>
    <t>La Brea 03-D1</t>
  </si>
  <si>
    <t>34.071655</t>
  </si>
  <si>
    <t>-118.34452</t>
  </si>
  <si>
    <t>Kohls Tomball South TX 02-D1</t>
  </si>
  <si>
    <t>Eastland Center 01-D2</t>
  </si>
  <si>
    <t>Westfield Fashion Square 06-D2</t>
  </si>
  <si>
    <t>2nd &amp; PCH 06-D1</t>
  </si>
  <si>
    <t>Amazon Fresh Norridge - Harlem 01-D2</t>
  </si>
  <si>
    <t>41.95743</t>
  </si>
  <si>
    <t>-87.80598</t>
  </si>
  <si>
    <t>Albertsons 13270 Newport Ave Tustin CA 01-D1</t>
  </si>
  <si>
    <t>Kohls Hulen TX 01-D1</t>
  </si>
  <si>
    <t>32.685444</t>
  </si>
  <si>
    <t>-97.40771</t>
  </si>
  <si>
    <t>republic urban properties 1096 Lincoln Ave 02-D2</t>
  </si>
  <si>
    <t>Naperville Crossings 08-D1</t>
  </si>
  <si>
    <t>republic urban properties 1096 Lincoln Ave 01-D2</t>
  </si>
  <si>
    <t>Naperville Crossings 06-D2</t>
  </si>
  <si>
    <t>Long Beach Towne Center 02-D2</t>
  </si>
  <si>
    <t>Jewel Osco 3531 North Broadway 02-D1</t>
  </si>
  <si>
    <t>41.94681</t>
  </si>
  <si>
    <t>-87.6468</t>
  </si>
  <si>
    <t>Pearland Town Center 03-D1</t>
  </si>
  <si>
    <t>Westfield Fashion Square 01-D2</t>
  </si>
  <si>
    <t>Del Mar Highlands Town Center 01-D1</t>
  </si>
  <si>
    <t>32.949932</t>
  </si>
  <si>
    <t>-117.233055</t>
  </si>
  <si>
    <t>Jewel Osco 3531 North Broadway 02-D2</t>
  </si>
  <si>
    <t>Stop &amp; Shop #2578 01-D1</t>
  </si>
  <si>
    <t>Cinemark McKinney 1154 03-D1</t>
  </si>
  <si>
    <t>Westfield Fashion Square 04-D1</t>
  </si>
  <si>
    <t>Rose Pavilion 02-D1</t>
  </si>
  <si>
    <t>Village Crossing 02-D1</t>
  </si>
  <si>
    <t>Eastridge Center 02-D1</t>
  </si>
  <si>
    <t>The Shops at La Jolla 02-D1</t>
  </si>
  <si>
    <t>Eastridge Center 01-D2</t>
  </si>
  <si>
    <t>Stone Hill Town Center 01-D1</t>
  </si>
  <si>
    <t>Friars Mission Center 01-D1</t>
  </si>
  <si>
    <t>Kohls Rancho Santa Margarita CA 02-D2</t>
  </si>
  <si>
    <t>Hulen Mall 10-D1</t>
  </si>
  <si>
    <t>Country Glen Center 01-D2</t>
  </si>
  <si>
    <t>Kohl's, Cedar Hill TX 01-D2</t>
  </si>
  <si>
    <t>Naperville Crossings 07-D2</t>
  </si>
  <si>
    <t>Kohl's Bolingbrook, IL 01-D2</t>
  </si>
  <si>
    <t>The Promenade at Garden Grove 02-D2</t>
  </si>
  <si>
    <t>33.789043</t>
  </si>
  <si>
    <t>-117.9642</t>
  </si>
  <si>
    <t>Fox Run Square 01-D2</t>
  </si>
  <si>
    <t>Northridge Fashion Center 06-D2</t>
  </si>
  <si>
    <t>The Promenade at Garden Grove 02-D1</t>
  </si>
  <si>
    <t>Kohls Tomball North TX 02-D2</t>
  </si>
  <si>
    <t>30.086535</t>
  </si>
  <si>
    <t>-95.64104</t>
  </si>
  <si>
    <t>Whole Foods Market 23rd &amp; Wilshire Blvd 03-D1</t>
  </si>
  <si>
    <t>Long Beach Marketplace 01-D2</t>
  </si>
  <si>
    <t>Amazon Fresh Schaumburg Corners 02-D2</t>
  </si>
  <si>
    <t>42.051437</t>
  </si>
  <si>
    <t>-88.078705</t>
  </si>
  <si>
    <t>Kohl's Bolingbrook, IL 02-D2</t>
  </si>
  <si>
    <t>41.705063</t>
  </si>
  <si>
    <t>-88.11948</t>
  </si>
  <si>
    <t>Plaza Hermosa 01-D2</t>
  </si>
  <si>
    <t>Country Glen Center 02-D2</t>
  </si>
  <si>
    <t>Amazon Fresh North Riverside Plaza 02-D2</t>
  </si>
  <si>
    <t>Jewel Osco 3531 North Broadway 01-D2</t>
  </si>
  <si>
    <t>Plaza West Covina 04-D1</t>
  </si>
  <si>
    <t>Cinemark at Pearland 02-D2</t>
  </si>
  <si>
    <t>The Parks at Arlington 02-D2</t>
  </si>
  <si>
    <t>New City Development 01-D1</t>
  </si>
  <si>
    <t>Hawthorn Mall 04-D2</t>
  </si>
  <si>
    <t>Rancho San Diego Village 02-D2</t>
  </si>
  <si>
    <t>Hawthorn Mall 05-D1</t>
  </si>
  <si>
    <t>Hulen Mall 02-D2</t>
  </si>
  <si>
    <t>Kohl's, Cedar Hill TX 02-D1</t>
  </si>
  <si>
    <t>Parkway Plaza 02-D2</t>
  </si>
  <si>
    <t>Costa Mesa Courtyards 02-D2</t>
  </si>
  <si>
    <t>Hawthorn Mall 06-D2</t>
  </si>
  <si>
    <t>The Masonic 01-D1</t>
  </si>
  <si>
    <t>37.791206</t>
  </si>
  <si>
    <t>-122.412895</t>
  </si>
  <si>
    <t>Walgreens #4461 02-D1</t>
  </si>
  <si>
    <t>AMC Market Square 10 03-D1</t>
  </si>
  <si>
    <t>PVB - 24600 Crenshaw Blvd, Torrance, CA 90505 01-D1</t>
  </si>
  <si>
    <t>Cinemark Legacy &amp; XD 01-D1</t>
  </si>
  <si>
    <t>The Masonic 02-D2</t>
  </si>
  <si>
    <t>The Veranda 02-D2</t>
  </si>
  <si>
    <t>Point Loma Plaza 01-D2</t>
  </si>
  <si>
    <t>Oakbrook Plaza 02-D1</t>
  </si>
  <si>
    <t>Kohls Conroe TX 01-D2</t>
  </si>
  <si>
    <t>AMC Ford City 02-D1</t>
  </si>
  <si>
    <t>La Brea 02-D1</t>
  </si>
  <si>
    <t>34.071537</t>
  </si>
  <si>
    <t>-118.344505</t>
  </si>
  <si>
    <t>The Parks at Arlington 09-D1</t>
  </si>
  <si>
    <t>AMC Market Square 10 04-D2</t>
  </si>
  <si>
    <t>Whole Foods Market Downtown Los Angeles 02-D1</t>
  </si>
  <si>
    <t>Kohl's Bolingbrook, IL 02-D1</t>
  </si>
  <si>
    <t>Kohls Alhambra CA 01-D2</t>
  </si>
  <si>
    <t>Broadway Pointe 01-D1</t>
  </si>
  <si>
    <t>37.898186</t>
  </si>
  <si>
    <t>-122.059555</t>
  </si>
  <si>
    <t>Town East Mall 04-D1</t>
  </si>
  <si>
    <t>Whole Foods Market Arroyo 04-D2</t>
  </si>
  <si>
    <t>Cinemark Spring-Klein 01-D1</t>
  </si>
  <si>
    <t>Long Beach Towne Center 04-D2</t>
  </si>
  <si>
    <t>Kohls Hulen TX 01-D2</t>
  </si>
  <si>
    <t>Jewel Osco #4013 1200 W. Boughton Bolingbrook 02-D2</t>
  </si>
  <si>
    <t>Bay Street 05-D2</t>
  </si>
  <si>
    <t>Floor and Decor McKinney 02-D1</t>
  </si>
  <si>
    <t>AMC Village On The Parkway 9 02-D1</t>
  </si>
  <si>
    <t>Cinemark Spring-Klein 02-D2</t>
  </si>
  <si>
    <t>Kohls Tomball North TX 02-D1</t>
  </si>
  <si>
    <t>Amazon Fresh Fullerton Town Center 01-D1</t>
  </si>
  <si>
    <t>The Masonic 04-D1</t>
  </si>
  <si>
    <t>The Parks at Arlington 06-D2</t>
  </si>
  <si>
    <t>Kohl's Chicago Ridge, IL 01-D2</t>
  </si>
  <si>
    <t>Whole Foods Market Downtown Los Angeles 03-D1</t>
  </si>
  <si>
    <t>Jewel Osco #3443 5343 N Broadway Chicago 02-D2</t>
  </si>
  <si>
    <t>Hulen Mall 03-D1</t>
  </si>
  <si>
    <t>Kohl's Department Stores 14960 Summit Ave 01-D2</t>
  </si>
  <si>
    <t>Eastridge Center 05-D1</t>
  </si>
  <si>
    <t>Pearland Town Center 02-D2</t>
  </si>
  <si>
    <t>Balboa Mesa Shopping Center 02-D2</t>
  </si>
  <si>
    <t>Walgreens #6445 02-D1</t>
  </si>
  <si>
    <t>Serramonte Center 02-D2</t>
  </si>
  <si>
    <t>Anastasia's 950 Hillside Ave 02-D2</t>
  </si>
  <si>
    <t>Long Beach Marketplace 02-D1</t>
  </si>
  <si>
    <t>Eastland Center 04-D1</t>
  </si>
  <si>
    <t>Albertsons 4000 Glade Rd 01-D2</t>
  </si>
  <si>
    <t>Amazon Fresh Schaumburg Corners 01-D1</t>
  </si>
  <si>
    <t>Walgreens #4461 01-D1</t>
  </si>
  <si>
    <t>Amazon Fresh Norridge - Harlem 01-D1</t>
  </si>
  <si>
    <t>Amazon Fresh Sawmill Station 02-D2</t>
  </si>
  <si>
    <t>Amazon Fresh Sawmill Station 01-D1</t>
  </si>
  <si>
    <t>42.039684</t>
  </si>
  <si>
    <t>-87.798485</t>
  </si>
  <si>
    <t>Amazon Fresh Sawmill Station 01-D2</t>
  </si>
  <si>
    <t>Bella Terra 02-D1</t>
  </si>
  <si>
    <t>Amazon Fresh Schaumburg Corners 02-D1</t>
  </si>
  <si>
    <t>Design District 17-D2</t>
  </si>
  <si>
    <t>37.768234</t>
  </si>
  <si>
    <t>-122.40179</t>
  </si>
  <si>
    <t>Design District 17-D1</t>
  </si>
  <si>
    <t>Century Rowland Plaza 02-D2</t>
  </si>
  <si>
    <t>38.09464</t>
  </si>
  <si>
    <t>-122.556595</t>
  </si>
  <si>
    <t>Century Rowland Plaza 02-D1</t>
  </si>
  <si>
    <t>Century Rowland Plaza 01-D2</t>
  </si>
  <si>
    <t>38.094692</t>
  </si>
  <si>
    <t>-122.55681</t>
  </si>
  <si>
    <t>Century Rowland Plaza 01-D1</t>
  </si>
  <si>
    <t>Smith Haven Mall, Lake Grove NY 02-D2</t>
  </si>
  <si>
    <t>40.864594</t>
  </si>
  <si>
    <t>-73.12772</t>
  </si>
  <si>
    <t>Smith Haven Mall, Lake Grove NY 02-D1</t>
  </si>
  <si>
    <t>Whole Foods Market Tustin 01-D2</t>
  </si>
  <si>
    <t>33.696613</t>
  </si>
  <si>
    <t>-117.82611</t>
  </si>
  <si>
    <t>Whole Foods Market Tustin 01-D1</t>
  </si>
  <si>
    <t>Valencia Crossroads 02-D2</t>
  </si>
  <si>
    <t>34.412025</t>
  </si>
  <si>
    <t>-118.556114</t>
  </si>
  <si>
    <t>Valencia Crossroads 02-D1</t>
  </si>
  <si>
    <t>Valencia Crossroads 01-D2</t>
  </si>
  <si>
    <t>34.41216</t>
  </si>
  <si>
    <t>-118.55622</t>
  </si>
  <si>
    <t>Valencia Crossroads 01-D1</t>
  </si>
  <si>
    <t>The Promenade at Garden Grove 03-D2</t>
  </si>
  <si>
    <t>33.789417</t>
  </si>
  <si>
    <t>-117.96317</t>
  </si>
  <si>
    <t>The Promenade at Garden Grove 03-D1</t>
  </si>
  <si>
    <t>Rolling Hills Plaza 02-D2</t>
  </si>
  <si>
    <t>33.792164</t>
  </si>
  <si>
    <t>-118.33131</t>
  </si>
  <si>
    <t>Rolling Hills Plaza 02-D1</t>
  </si>
  <si>
    <t>Rolling Hills Plaza 01-D2</t>
  </si>
  <si>
    <t>33.79222</t>
  </si>
  <si>
    <t>-118.33139</t>
  </si>
  <si>
    <t>Rolling Hills Plaza 01-D1</t>
  </si>
  <si>
    <t>Plaza West Covina 02-D2</t>
  </si>
  <si>
    <t>34.071438</t>
  </si>
  <si>
    <t>-117.9318</t>
  </si>
  <si>
    <t>Plaza West Covina 02-D1</t>
  </si>
  <si>
    <t>Plaza Hermosa 02-D2</t>
  </si>
  <si>
    <t>33.86597</t>
  </si>
  <si>
    <t>-118.39391</t>
  </si>
  <si>
    <t>Plaza Hermosa 02-D1</t>
  </si>
  <si>
    <t>Long Beach Towne Center 01-D2</t>
  </si>
  <si>
    <t>33.82934</t>
  </si>
  <si>
    <t>-118.08719</t>
  </si>
  <si>
    <t>Long Beach Towne Center 01-D1</t>
  </si>
  <si>
    <t>Kohls Glendora CA 02-D2</t>
  </si>
  <si>
    <t>Kohls Glendora CA 01-D2</t>
  </si>
  <si>
    <t>Amazon Fresh N Hollywood-Lankershim Blvd. 02-D2</t>
  </si>
  <si>
    <t>34.163177</t>
  </si>
  <si>
    <t>-118.37404</t>
  </si>
  <si>
    <t>Amazon Fresh N Hollywood-Lankershim Blvd. 02-D1</t>
  </si>
  <si>
    <t>Amazon Fresh N Hollywood-Lankershim Blvd. 01-D2</t>
  </si>
  <si>
    <t>Amazon Fresh N Hollywood-Lankershim Blvd. 01-D1</t>
  </si>
  <si>
    <t>Amazon Fresh La Verne - Foothill 01-D2</t>
  </si>
  <si>
    <t>34.113384</t>
  </si>
  <si>
    <t>-117.7631</t>
  </si>
  <si>
    <t>Amazon Fresh La Verne - Foothill 01-D1</t>
  </si>
  <si>
    <t>Amazon Fresh Friendly Hills Marketplace 02 DCFC-D2</t>
  </si>
  <si>
    <t>33.948257</t>
  </si>
  <si>
    <t>-118.00176</t>
  </si>
  <si>
    <t>Amazon Fresh Friendly Hills Marketplace 02 DCFC-D1</t>
  </si>
  <si>
    <t>Albertsons 2400 W Commonwealth Alhambra CA 02-D1</t>
  </si>
  <si>
    <t>Willowbrook Mall 06-D2</t>
  </si>
  <si>
    <t>29.960915</t>
  </si>
  <si>
    <t>-95.5407</t>
  </si>
  <si>
    <t>Willowbrook Mall 06-D1</t>
  </si>
  <si>
    <t>Willowbrook Mall 05-D2</t>
  </si>
  <si>
    <t>29.960852</t>
  </si>
  <si>
    <t>-95.54066</t>
  </si>
  <si>
    <t>Willowbrook Mall 05-D1</t>
  </si>
  <si>
    <t>Willowbrook Mall 04-D2</t>
  </si>
  <si>
    <t>29.960508</t>
  </si>
  <si>
    <t>-95.54051</t>
  </si>
  <si>
    <t>Willowbrook Mall 04-D1</t>
  </si>
  <si>
    <t>Willowbrook Mall 03-D2</t>
  </si>
  <si>
    <t>29.960457</t>
  </si>
  <si>
    <t>-95.54049</t>
  </si>
  <si>
    <t>Willowbrook Mall 03-D1</t>
  </si>
  <si>
    <t>Willowbrook Mall 02-D2</t>
  </si>
  <si>
    <t>29.959951</t>
  </si>
  <si>
    <t>-95.54021</t>
  </si>
  <si>
    <t>Willowbrook Mall 02-D1</t>
  </si>
  <si>
    <t>Spring Cypress Village 02-D2</t>
  </si>
  <si>
    <t>30.011251</t>
  </si>
  <si>
    <t>-95.5877</t>
  </si>
  <si>
    <t>Spring Cypress Village 02-D1</t>
  </si>
  <si>
    <t>Kohls Tomball North TX 01-D2</t>
  </si>
  <si>
    <t>30.08654</t>
  </si>
  <si>
    <t>-95.64052</t>
  </si>
  <si>
    <t>Kohls Tomball North TX 01-D1</t>
  </si>
  <si>
    <t>Baybrook Mall 11-D1</t>
  </si>
  <si>
    <t>Town East Mall 07-D2</t>
  </si>
  <si>
    <t>32.808926</t>
  </si>
  <si>
    <t>-96.6227</t>
  </si>
  <si>
    <t>Town East Mall 07-D1</t>
  </si>
  <si>
    <t>The Shops At Northeast Mall 01-D2</t>
  </si>
  <si>
    <t>32.825714</t>
  </si>
  <si>
    <t>-97.200485</t>
  </si>
  <si>
    <t>The Shops At Northeast Mall 01-D1</t>
  </si>
  <si>
    <t>Plano Market Street 01-D2</t>
  </si>
  <si>
    <t>33.02604</t>
  </si>
  <si>
    <t>-96.79882</t>
  </si>
  <si>
    <t>Plano Market Street 01-D1</t>
  </si>
  <si>
    <t>Kohls Wylie TX 01-D1</t>
  </si>
  <si>
    <t>Kohl's Grand Prairie North, Grand Prairie TX 02-D2</t>
  </si>
  <si>
    <t>32.69438</t>
  </si>
  <si>
    <t>-97.022675</t>
  </si>
  <si>
    <t>Kohl's Grand Prairie North, Grand Prairie TX 02-D1</t>
  </si>
  <si>
    <t>Kohl's Grand Prairie North, Grand Prairie TX 01-D2</t>
  </si>
  <si>
    <t>32.694435</t>
  </si>
  <si>
    <t>Kohl's Grand Prairie North, Grand Prairie TX 01-D1</t>
  </si>
  <si>
    <t>Cinemark McKinney 1154 04-D2</t>
  </si>
  <si>
    <t>33.21557</t>
  </si>
  <si>
    <t>-96.66297</t>
  </si>
  <si>
    <t>Cinemark McKinney 1154 04-D1</t>
  </si>
  <si>
    <t>Cinemark McKinney 1154 02-D2</t>
  </si>
  <si>
    <t>33.21567</t>
  </si>
  <si>
    <t>-96.66319</t>
  </si>
  <si>
    <t>Cinemark McKinney 1154 02-D1</t>
  </si>
  <si>
    <t>Cinemark McKinney 1154 01-D2</t>
  </si>
  <si>
    <t>33.21562</t>
  </si>
  <si>
    <t>-96.66318</t>
  </si>
  <si>
    <t>Cinemark McKinney 1154 01-D1</t>
  </si>
  <si>
    <t>Village Crossing 01-D2</t>
  </si>
  <si>
    <t>42.010902</t>
  </si>
  <si>
    <t>-87.76377</t>
  </si>
  <si>
    <t>Village Crossing 01-D1</t>
  </si>
  <si>
    <t>Oakbrook Center 12-D2</t>
  </si>
  <si>
    <t>41.848465</t>
  </si>
  <si>
    <t>-87.95127</t>
  </si>
  <si>
    <t>Oakbrook Center 12-D1</t>
  </si>
  <si>
    <t>Oakbrook Center 11-D2</t>
  </si>
  <si>
    <t>41.84841</t>
  </si>
  <si>
    <t>-87.95137</t>
  </si>
  <si>
    <t>Oakbrook Center 11-D1</t>
  </si>
  <si>
    <t>Naperville Crossings 04-D2</t>
  </si>
  <si>
    <t>41.712612</t>
  </si>
  <si>
    <t>-88.20873</t>
  </si>
  <si>
    <t>Naperville Crossings 04-D1</t>
  </si>
  <si>
    <t>Naperville Crossings 03-D2</t>
  </si>
  <si>
    <t>41.71256</t>
  </si>
  <si>
    <t>-88.208725</t>
  </si>
  <si>
    <t>Naperville Crossings 03-D1</t>
  </si>
  <si>
    <t>Kohl's Oswego, IL 02-D2</t>
  </si>
  <si>
    <t>Downers Park Plaza 02-D2</t>
  </si>
  <si>
    <t>41.75552</t>
  </si>
  <si>
    <t>-88.00998</t>
  </si>
  <si>
    <t>Downers Park Plaza 02-D1</t>
  </si>
  <si>
    <t>Downers Park Plaza 01-D2</t>
  </si>
  <si>
    <t>Downers Park Plaza 01-D1</t>
  </si>
  <si>
    <t>365 Cedar Park 01-D2</t>
  </si>
  <si>
    <t>30.535465</t>
  </si>
  <si>
    <t>-97.817986</t>
  </si>
  <si>
    <t>365 Cedar Park 01-D1</t>
  </si>
  <si>
    <t>MN0000410</t>
  </si>
  <si>
    <t>45.01961</t>
  </si>
  <si>
    <t>-93.40141</t>
  </si>
  <si>
    <t>FL0DSH431</t>
  </si>
  <si>
    <t>25.80819</t>
  </si>
  <si>
    <t>-80.1994</t>
  </si>
  <si>
    <t>FL0DSH422</t>
  </si>
  <si>
    <t>25.81029</t>
  </si>
  <si>
    <t>-80.19714</t>
  </si>
  <si>
    <t>FL0DSH437</t>
  </si>
  <si>
    <t>25.80448</t>
  </si>
  <si>
    <t>-80.19936</t>
  </si>
  <si>
    <t>Baytree Rd 343 ft w/o Myrtle St ES F/W</t>
  </si>
  <si>
    <t>30.84674</t>
  </si>
  <si>
    <t>-83.30839</t>
  </si>
  <si>
    <t>I-465 500' N/O Pendleton Pike</t>
  </si>
  <si>
    <t>39.83534</t>
  </si>
  <si>
    <t>-86.03846</t>
  </si>
  <si>
    <t>HWY-121 S/S .5 MI E/O I-820</t>
  </si>
  <si>
    <t>32.833996</t>
  </si>
  <si>
    <t>-97.19843</t>
  </si>
  <si>
    <t>Rt 422 &amp; Rt 46, Just East of The Eastwood Mall, E/F</t>
  </si>
  <si>
    <t>41.2066</t>
  </si>
  <si>
    <t>-80.74189</t>
  </si>
  <si>
    <t>Durango EL 900' N/O Charleston NF</t>
  </si>
  <si>
    <t>36.161808</t>
  </si>
  <si>
    <t>-115.278656</t>
  </si>
  <si>
    <t>EMERALD STREET E/O MAPLE GROVE ROAD SL WF</t>
  </si>
  <si>
    <t>43.610806</t>
  </si>
  <si>
    <t>-116.29328</t>
  </si>
  <si>
    <t>Ronald Reagan Hwy 1500 W/O1-75 WF</t>
  </si>
  <si>
    <t>39.20568</t>
  </si>
  <si>
    <t>-84.47532</t>
  </si>
  <si>
    <t>US 431 Golden Springs W/L 100' N/O Hwy 78</t>
  </si>
  <si>
    <t>33.615337</t>
  </si>
  <si>
    <t>-85.78629</t>
  </si>
  <si>
    <t>WESTOVER BLVD .1 MILE S/O DAWSON RD F/N</t>
  </si>
  <si>
    <t>31.617</t>
  </si>
  <si>
    <t>-84.223</t>
  </si>
  <si>
    <t>I-77 ES 0.2 mile n/o Brawley School Road Exit 35</t>
  </si>
  <si>
    <t>35.58211</t>
  </si>
  <si>
    <t>-80.85615</t>
  </si>
  <si>
    <t>South Ave at Windham Court, S/F</t>
  </si>
  <si>
    <t>41.02674</t>
  </si>
  <si>
    <t>-80.63474</t>
  </si>
  <si>
    <t>W/O DAWSON RD ES F/E</t>
  </si>
  <si>
    <t>31.609</t>
  </si>
  <si>
    <t>-84.2099</t>
  </si>
  <si>
    <t>Rt 422 &amp; Rt 46, Just East of The Eastwood Mall, W/F</t>
  </si>
  <si>
    <t>I-820 S/S @ GRAPEVINE HWY-26</t>
  </si>
  <si>
    <t>32.83256</t>
  </si>
  <si>
    <t>-97.21687</t>
  </si>
  <si>
    <t>WESTOVER BLVD .1 MILE S/O DAWSON RD F/S</t>
  </si>
  <si>
    <t>US 431-278 N/L 100' E/O HOOD AVE(S)W/F</t>
  </si>
  <si>
    <t>34.01138</t>
  </si>
  <si>
    <t>-85.99141</t>
  </si>
  <si>
    <t>I-26 E/O State Of Franklin MM 19.1 W/B LHR</t>
  </si>
  <si>
    <t>36.35395</t>
  </si>
  <si>
    <t>-82.39628</t>
  </si>
  <si>
    <t>South Ave at Windham Court, N/F</t>
  </si>
  <si>
    <t>US 82 400 ft E/O US 319 SS F/W</t>
  </si>
  <si>
    <t>31.4503</t>
  </si>
  <si>
    <t>-83.5266</t>
  </si>
  <si>
    <t>I-465E 500' N/O Pendleton Pike</t>
  </si>
  <si>
    <t>E/S of M-5, 250' N/O 14 Mile F/S</t>
  </si>
  <si>
    <t>42.52818</t>
  </si>
  <si>
    <t>-83.44452</t>
  </si>
  <si>
    <t>NAVARRE SE CRNR OF COY SFW</t>
  </si>
  <si>
    <t>41.63683</t>
  </si>
  <si>
    <t>-83.46657</t>
  </si>
  <si>
    <t>NORMAN DRIVE 0.1 MI N/O SR 133 WS F/S</t>
  </si>
  <si>
    <t>30.8412</t>
  </si>
  <si>
    <t>-83.32</t>
  </si>
  <si>
    <t>W/S LEWISTON RD N/O I-20</t>
  </si>
  <si>
    <t>33.48693</t>
  </si>
  <si>
    <t>-82.200264</t>
  </si>
  <si>
    <t>I-65 E/S .2 MILE N/O HWY 96 EXIT 65 F/N</t>
  </si>
  <si>
    <t>35.91697</t>
  </si>
  <si>
    <t>-86.82328</t>
  </si>
  <si>
    <t>N/S 54 W/O COMMONWEALTH CT F/E</t>
  </si>
  <si>
    <t>37.75283</t>
  </si>
  <si>
    <t>-87.0559</t>
  </si>
  <si>
    <t>Midtown Tampa - Aloft</t>
  </si>
  <si>
    <t>27.95311</t>
  </si>
  <si>
    <t>-82.50229</t>
  </si>
  <si>
    <t>Midtown Tampa - Sephora</t>
  </si>
  <si>
    <t>27.95308</t>
  </si>
  <si>
    <t>-82.50304</t>
  </si>
  <si>
    <t>Midtown Tampa - Midtown Commons</t>
  </si>
  <si>
    <t>27.95316</t>
  </si>
  <si>
    <t>-82.50293</t>
  </si>
  <si>
    <t>Midtown Tampa - North Entrance</t>
  </si>
  <si>
    <t>27.95346</t>
  </si>
  <si>
    <t>Midtown Tampa - Oronzo</t>
  </si>
  <si>
    <t>27.95349</t>
  </si>
  <si>
    <t>-82.50348</t>
  </si>
  <si>
    <t>Midtown Tampa - Midtown Boba</t>
  </si>
  <si>
    <t>-82.50374</t>
  </si>
  <si>
    <t>Mary Brickell Village - Elevator (2nd Floor) - Interior</t>
  </si>
  <si>
    <t>25.76495</t>
  </si>
  <si>
    <t>-80.19434</t>
  </si>
  <si>
    <t>Mary Brickell Village - Elevator (1st Floor) - Interior</t>
  </si>
  <si>
    <t>Mary Brickell Village - Shake Shack - Interior</t>
  </si>
  <si>
    <t>25.76499</t>
  </si>
  <si>
    <t>-80.19249</t>
  </si>
  <si>
    <t>Mary Brickell Village - Shake Shack - Roadside</t>
  </si>
  <si>
    <t>Mary Brickell Village - Balans (Front) - Roadside</t>
  </si>
  <si>
    <t>25.76497</t>
  </si>
  <si>
    <t>-80.19316</t>
  </si>
  <si>
    <t>Mary Brickell Village - Balans (Front) - Interior</t>
  </si>
  <si>
    <t>Mary Brickell Village - AT&amp;T - Interior</t>
  </si>
  <si>
    <t>25.76536</t>
  </si>
  <si>
    <t>-80.19387</t>
  </si>
  <si>
    <t>Mary Brickell Village - AT&amp;T - Roadside</t>
  </si>
  <si>
    <t>Mary Brickell Village - Blush - Roadside</t>
  </si>
  <si>
    <t>25.76454</t>
  </si>
  <si>
    <t>-80.19386</t>
  </si>
  <si>
    <t>Mary Brickell Village - Blush - Interior</t>
  </si>
  <si>
    <t>Mary Brickell Village - Valet - Interior</t>
  </si>
  <si>
    <t>-80.19333</t>
  </si>
  <si>
    <t>Mary Brickell Village - Valet - Roadside</t>
  </si>
  <si>
    <t>Flower Hill Promenade - Adornments</t>
  </si>
  <si>
    <t>32.98122</t>
  </si>
  <si>
    <t>-117.25065</t>
  </si>
  <si>
    <t>32.9814</t>
  </si>
  <si>
    <t>-117.25062</t>
  </si>
  <si>
    <t>Flower Hill Promenade - Main Entrance</t>
  </si>
  <si>
    <t>32.98106</t>
  </si>
  <si>
    <t>-117.25023</t>
  </si>
  <si>
    <t>Flower Hill Promenade - Annmarie D'Ercole</t>
  </si>
  <si>
    <t>32.98111</t>
  </si>
  <si>
    <t>-117.25087</t>
  </si>
  <si>
    <t>Flower Hill Promenade - The Wine Connection</t>
  </si>
  <si>
    <t>32.98115</t>
  </si>
  <si>
    <t>-117.25143</t>
  </si>
  <si>
    <t>Midtown Miami - Fountain Plaza adjacent to Buena Vista Blvd.</t>
  </si>
  <si>
    <t>25.80746</t>
  </si>
  <si>
    <t>-80.19473</t>
  </si>
  <si>
    <t>Midtown Miami - NE 34th St 90' e/o Miami Ave.</t>
  </si>
  <si>
    <t>25.808111</t>
  </si>
  <si>
    <t>-80.19444</t>
  </si>
  <si>
    <t>Midtown Miami - Buena Vista 120' n/o NE 34th St.</t>
  </si>
  <si>
    <t>25.8088</t>
  </si>
  <si>
    <t>-80.19369</t>
  </si>
  <si>
    <t>Midtown Miami - Buena Vista Blvd 90' s/o NE 34th St.</t>
  </si>
  <si>
    <t>25.80784</t>
  </si>
  <si>
    <t>-80.19389</t>
  </si>
  <si>
    <t>Midtown Miami - NE 36th &amp; Buena Vista Blvd.</t>
  </si>
  <si>
    <t>-80.19345</t>
  </si>
  <si>
    <t>I-65 E/S .2 MILE N/O HWY 96 EXIT 65 F/S</t>
  </si>
  <si>
    <t>1115 Paine St, IA - 9, 480 feet E/O Short Street</t>
  </si>
  <si>
    <t>43.29169</t>
  </si>
  <si>
    <t>-91.79495</t>
  </si>
  <si>
    <t>HAYWOOD RD 310 ft N/O TRANSIT DR ES</t>
  </si>
  <si>
    <t>34.84066</t>
  </si>
  <si>
    <t>-82.34326</t>
  </si>
  <si>
    <t>N/S LEDO RD W/O F/E</t>
  </si>
  <si>
    <t>31.62273</t>
  </si>
  <si>
    <t>-84.21101</t>
  </si>
  <si>
    <t>HWY 31 WL @ MAIN AVE FS</t>
  </si>
  <si>
    <t>W/O DAWSON RD ES F/W</t>
  </si>
  <si>
    <t>TAM009126</t>
  </si>
  <si>
    <t>27.908127</t>
  </si>
  <si>
    <t>-82.72989</t>
  </si>
  <si>
    <t>PHI010549</t>
  </si>
  <si>
    <t>40.02031</t>
  </si>
  <si>
    <t>LVG065142</t>
  </si>
  <si>
    <t>36.067707</t>
  </si>
  <si>
    <t>-115.18004</t>
  </si>
  <si>
    <t>CHI073329</t>
  </si>
  <si>
    <t>41.905903</t>
  </si>
  <si>
    <t>-87.96846</t>
  </si>
  <si>
    <t>CHI073328</t>
  </si>
  <si>
    <t>BOS011533</t>
  </si>
  <si>
    <t>42.40721</t>
  </si>
  <si>
    <t>-71.10207</t>
  </si>
  <si>
    <t>BOS011532</t>
  </si>
  <si>
    <t>42.407173</t>
  </si>
  <si>
    <t>-71.10211</t>
  </si>
  <si>
    <t>ALB035102</t>
  </si>
  <si>
    <t>35.157112</t>
  </si>
  <si>
    <t>-106.586945</t>
  </si>
  <si>
    <t>SAC005053</t>
  </si>
  <si>
    <t>38.741947</t>
  </si>
  <si>
    <t>-121.27265</t>
  </si>
  <si>
    <t>SAC005052</t>
  </si>
  <si>
    <t>ORL004129</t>
  </si>
  <si>
    <t>28.336153</t>
  </si>
  <si>
    <t>-81.40326</t>
  </si>
  <si>
    <t>ORL005248</t>
  </si>
  <si>
    <t>MSP093275</t>
  </si>
  <si>
    <t>44.955254</t>
  </si>
  <si>
    <t>-93.077995</t>
  </si>
  <si>
    <t>ALB030542</t>
  </si>
  <si>
    <t>35.10553</t>
  </si>
  <si>
    <t>-106.62345</t>
  </si>
  <si>
    <t>N/S W. COLONIAL DR W/O SR 429 -  WINTER GARDEN - F/E</t>
  </si>
  <si>
    <t>MN-04-122470-L</t>
  </si>
  <si>
    <t>BK-04-155147-L</t>
  </si>
  <si>
    <t>40.695004</t>
  </si>
  <si>
    <t>-73.91541</t>
  </si>
  <si>
    <t>BK-08-126469-L</t>
  </si>
  <si>
    <t>MN-07-121253-R</t>
  </si>
  <si>
    <t>MN-07-107814-L</t>
  </si>
  <si>
    <t>40.788002</t>
  </si>
  <si>
    <t>-73.97655</t>
  </si>
  <si>
    <t>MN-08-121861-R</t>
  </si>
  <si>
    <t>40.766216</t>
  </si>
  <si>
    <t>-73.96998</t>
  </si>
  <si>
    <t>MN-11-137841-L</t>
  </si>
  <si>
    <t>40.80154</t>
  </si>
  <si>
    <t>-73.93725</t>
  </si>
  <si>
    <t>BK-06-125912-R</t>
  </si>
  <si>
    <t>40.667305</t>
  </si>
  <si>
    <t>-73.987976</t>
  </si>
  <si>
    <t>MN-06-137977-L</t>
  </si>
  <si>
    <t>MN-03-138879-L</t>
  </si>
  <si>
    <t>40.731922</t>
  </si>
  <si>
    <t>MN-02-123586-L</t>
  </si>
  <si>
    <t>MN-08-121140-R</t>
  </si>
  <si>
    <t>MN-07-133672-R</t>
  </si>
  <si>
    <t>40.79653</t>
  </si>
  <si>
    <t>-73.96868</t>
  </si>
  <si>
    <t>MN-04-111683-R</t>
  </si>
  <si>
    <t>40.73756</t>
  </si>
  <si>
    <t>-73.99684</t>
  </si>
  <si>
    <t>MN-04-140358-R</t>
  </si>
  <si>
    <t>40.75294</t>
  </si>
  <si>
    <t>-74.00422</t>
  </si>
  <si>
    <t>MN-04-140358-L</t>
  </si>
  <si>
    <t>MN-02-100727-R</t>
  </si>
  <si>
    <t>MN-07-120936-R</t>
  </si>
  <si>
    <t>MN-05-133687-R</t>
  </si>
  <si>
    <t>40.747417</t>
  </si>
  <si>
    <t>-73.99336</t>
  </si>
  <si>
    <t>MN-05-133657-R</t>
  </si>
  <si>
    <t>QU-02-145792-L</t>
  </si>
  <si>
    <t>40.746086</t>
  </si>
  <si>
    <t>-73.945244</t>
  </si>
  <si>
    <t>MN-05-134736-R</t>
  </si>
  <si>
    <t>40.761143</t>
  </si>
  <si>
    <t>MN-04-111683-L</t>
  </si>
  <si>
    <t>MN-05-134736-L</t>
  </si>
  <si>
    <t>MN-07-121254-R</t>
  </si>
  <si>
    <t>MN-11-143074-R</t>
  </si>
  <si>
    <t>MN-05-133687-L</t>
  </si>
  <si>
    <t>MN-06-138318-R</t>
  </si>
  <si>
    <t>40.745594</t>
  </si>
  <si>
    <t>-73.97545</t>
  </si>
  <si>
    <t>MN-03-133442-R</t>
  </si>
  <si>
    <t>MN-06-138318-L</t>
  </si>
  <si>
    <t>MN-04-135171-L</t>
  </si>
  <si>
    <t>40.74242</t>
  </si>
  <si>
    <t>-74.00444</t>
  </si>
  <si>
    <t>MN-04-135171-R</t>
  </si>
  <si>
    <t>40.74241</t>
  </si>
  <si>
    <t>MN-09-120365-R</t>
  </si>
  <si>
    <t>40.820763</t>
  </si>
  <si>
    <t>-73.9548</t>
  </si>
  <si>
    <t>BK-03-145757-R</t>
  </si>
  <si>
    <t>40.680058</t>
  </si>
  <si>
    <t>-73.94226</t>
  </si>
  <si>
    <t>MN-07-120391-R</t>
  </si>
  <si>
    <t>40.800583</t>
  </si>
  <si>
    <t>-73.96778</t>
  </si>
  <si>
    <t>MN-06-133339-L</t>
  </si>
  <si>
    <t>MN-06-133664-L</t>
  </si>
  <si>
    <t>MN-05-138006-R</t>
  </si>
  <si>
    <t>MN-08-121010-R</t>
  </si>
  <si>
    <t>40.776367</t>
  </si>
  <si>
    <t>-73.95593</t>
  </si>
  <si>
    <t>MN-02-123559-R</t>
  </si>
  <si>
    <t>MN-08-135943-R</t>
  </si>
  <si>
    <t>MN-04-122426-L</t>
  </si>
  <si>
    <t>MN-02-123086-L</t>
  </si>
  <si>
    <t>40.73239</t>
  </si>
  <si>
    <t>-73.99139</t>
  </si>
  <si>
    <t>MN-08-121002-L</t>
  </si>
  <si>
    <t>40.770947</t>
  </si>
  <si>
    <t>-73.959496</t>
  </si>
  <si>
    <t>MN-02-123086-R</t>
  </si>
  <si>
    <t>MN-08-107873-L</t>
  </si>
  <si>
    <t>MN-08-121038-R</t>
  </si>
  <si>
    <t>40.774498</t>
  </si>
  <si>
    <t>-73.96372</t>
  </si>
  <si>
    <t>MN-08-134748-R</t>
  </si>
  <si>
    <t>MN-04-122265-R</t>
  </si>
  <si>
    <t>40.73864</t>
  </si>
  <si>
    <t>-73.996056</t>
  </si>
  <si>
    <t>MN-12-134789-R</t>
  </si>
  <si>
    <t>40.846874</t>
  </si>
  <si>
    <t>-73.93565</t>
  </si>
  <si>
    <t>MN-09-120365-L</t>
  </si>
  <si>
    <t>MN-02-123120-R</t>
  </si>
  <si>
    <t>40.735985</t>
  </si>
  <si>
    <t>-73.99799</t>
  </si>
  <si>
    <t>MN-03-138879-R</t>
  </si>
  <si>
    <t>MN-08-121988-R</t>
  </si>
  <si>
    <t>MN-07-121259-R</t>
  </si>
  <si>
    <t>MN-02-122330-R</t>
  </si>
  <si>
    <t>MN-06-133818-L</t>
  </si>
  <si>
    <t>40.74998</t>
  </si>
  <si>
    <t>-73.98124</t>
  </si>
  <si>
    <t>MN-07-120641-R</t>
  </si>
  <si>
    <t>40.8015</t>
  </si>
  <si>
    <t>-73.96108</t>
  </si>
  <si>
    <t>MN-08-121861-L</t>
  </si>
  <si>
    <t>MN-07-120640-R</t>
  </si>
  <si>
    <t>MN-09-146058-L</t>
  </si>
  <si>
    <t>MN-08-121010-L</t>
  </si>
  <si>
    <t>BK-06-145909-L</t>
  </si>
  <si>
    <t>MN-03-123814-R</t>
  </si>
  <si>
    <t>40.728027</t>
  </si>
  <si>
    <t>MN-09-120571-R</t>
  </si>
  <si>
    <t>MN-07-107918-R</t>
  </si>
  <si>
    <t>40.79382</t>
  </si>
  <si>
    <t>-73.97203</t>
  </si>
  <si>
    <t>MN-09-120546-L</t>
  </si>
  <si>
    <t>MN-04-137461-L</t>
  </si>
  <si>
    <t>MN-04-140298-L</t>
  </si>
  <si>
    <t>BK-06-145894-R</t>
  </si>
  <si>
    <t>40.67224</t>
  </si>
  <si>
    <t>-73.98363</t>
  </si>
  <si>
    <t>BK-01-146012-L</t>
  </si>
  <si>
    <t>MN-09-120374-L</t>
  </si>
  <si>
    <t>MN-07-120641-L</t>
  </si>
  <si>
    <t>N/O Hwy 386 250' E/O I-65 F/E</t>
  </si>
  <si>
    <t>36.3052</t>
  </si>
  <si>
    <t>-86.70575</t>
  </si>
  <si>
    <t>S/S I-40 2000' W/O US 45 Bypass</t>
  </si>
  <si>
    <t>35.66195</t>
  </si>
  <si>
    <t>-88.85759</t>
  </si>
  <si>
    <t>N/S 54 W/O COMMONWEALTH CT F/W</t>
  </si>
  <si>
    <t>S/S I-8 50' W/O PACIFIC AVE F/E</t>
  </si>
  <si>
    <t>32.691685</t>
  </si>
  <si>
    <t>-114.599266</t>
  </si>
  <si>
    <t>OAK006025</t>
  </si>
  <si>
    <t>37.63893</t>
  </si>
  <si>
    <t>-122.40609</t>
  </si>
  <si>
    <t>UT-05611</t>
  </si>
  <si>
    <t>41.094093</t>
  </si>
  <si>
    <t>-111.99441</t>
  </si>
  <si>
    <t>UT-07820</t>
  </si>
  <si>
    <t>40.541645</t>
  </si>
  <si>
    <t>-111.89339</t>
  </si>
  <si>
    <t>CO-18282</t>
  </si>
  <si>
    <t>40.41509</t>
  </si>
  <si>
    <t>-104.98998</t>
  </si>
  <si>
    <t>MO-17742</t>
  </si>
  <si>
    <t>38.617817</t>
  </si>
  <si>
    <t>-90.26731</t>
  </si>
  <si>
    <t>AR-89207</t>
  </si>
  <si>
    <t>34.89104</t>
  </si>
  <si>
    <t>-92.10112</t>
  </si>
  <si>
    <t>AL-19701</t>
  </si>
  <si>
    <t>31.328247</t>
  </si>
  <si>
    <t>-85.838234</t>
  </si>
  <si>
    <t>IL-04369</t>
  </si>
  <si>
    <t>41.72317</t>
  </si>
  <si>
    <t>-88.0394</t>
  </si>
  <si>
    <t>41.723198</t>
  </si>
  <si>
    <t>NM-122966</t>
  </si>
  <si>
    <t>32.73819</t>
  </si>
  <si>
    <t>-103.1451</t>
  </si>
  <si>
    <t>UT-11293</t>
  </si>
  <si>
    <t>37.12402</t>
  </si>
  <si>
    <t>-113.60077</t>
  </si>
  <si>
    <t>WY-03482</t>
  </si>
  <si>
    <t>42.856384</t>
  </si>
  <si>
    <t>-106.28154</t>
  </si>
  <si>
    <t>PA-80059</t>
  </si>
  <si>
    <t>40.157497</t>
  </si>
  <si>
    <t>-75.1314</t>
  </si>
  <si>
    <t>GA-127930</t>
  </si>
  <si>
    <t>34.79658</t>
  </si>
  <si>
    <t>-84.99413</t>
  </si>
  <si>
    <t>NY-83113</t>
  </si>
  <si>
    <t>41.030663</t>
  </si>
  <si>
    <t>-73.77123</t>
  </si>
  <si>
    <t>IN-10608</t>
  </si>
  <si>
    <t>39.6268</t>
  </si>
  <si>
    <t>-86.0828</t>
  </si>
  <si>
    <t>GA-82774</t>
  </si>
  <si>
    <t>34.006283</t>
  </si>
  <si>
    <t>-84.60432</t>
  </si>
  <si>
    <t>UT-09976</t>
  </si>
  <si>
    <t>37.13331</t>
  </si>
  <si>
    <t>-113.51914</t>
  </si>
  <si>
    <t>IL-13543</t>
  </si>
  <si>
    <t>38.919247</t>
  </si>
  <si>
    <t>-90.16962</t>
  </si>
  <si>
    <t>AL-23288</t>
  </si>
  <si>
    <t>34.63839</t>
  </si>
  <si>
    <t>-86.56634</t>
  </si>
  <si>
    <t>AL-23309</t>
  </si>
  <si>
    <t>32.62131</t>
  </si>
  <si>
    <t>-85.41501</t>
  </si>
  <si>
    <t>UT-08266</t>
  </si>
  <si>
    <t>40.68626</t>
  </si>
  <si>
    <t>-111.903496</t>
  </si>
  <si>
    <t>GA-82539</t>
  </si>
  <si>
    <t>34.348724</t>
  </si>
  <si>
    <t>-84.04813</t>
  </si>
  <si>
    <t>CO-20369</t>
  </si>
  <si>
    <t>39.883373</t>
  </si>
  <si>
    <t>-104.98835</t>
  </si>
  <si>
    <t>PA-80057</t>
  </si>
  <si>
    <t>40.206787</t>
  </si>
  <si>
    <t>-75.09981</t>
  </si>
  <si>
    <t>AL-00288</t>
  </si>
  <si>
    <t>31.256496</t>
  </si>
  <si>
    <t>-85.433685</t>
  </si>
  <si>
    <t>NJ-82887</t>
  </si>
  <si>
    <t>40.784</t>
  </si>
  <si>
    <t>-74.0503</t>
  </si>
  <si>
    <t>CA-83131</t>
  </si>
  <si>
    <t>33.901367</t>
  </si>
  <si>
    <t>-118.059364</t>
  </si>
  <si>
    <t>NJ-82886</t>
  </si>
  <si>
    <t>NC-21295</t>
  </si>
  <si>
    <t>35.376328</t>
  </si>
  <si>
    <t>-83.21311</t>
  </si>
  <si>
    <t>TX-01077</t>
  </si>
  <si>
    <t>35.187576</t>
  </si>
  <si>
    <t>-101.92982</t>
  </si>
  <si>
    <t>IL-05885</t>
  </si>
  <si>
    <t>41.850098</t>
  </si>
  <si>
    <t>-87.8325</t>
  </si>
  <si>
    <t>MO-09018</t>
  </si>
  <si>
    <t>37.159218</t>
  </si>
  <si>
    <t>-93.26917</t>
  </si>
  <si>
    <t>DE-83085</t>
  </si>
  <si>
    <t>38.550777</t>
  </si>
  <si>
    <t>-75.13254</t>
  </si>
  <si>
    <t>UT-05002</t>
  </si>
  <si>
    <t>40.13628</t>
  </si>
  <si>
    <t>-111.64758</t>
  </si>
  <si>
    <t>GA-80294</t>
  </si>
  <si>
    <t>34.19359</t>
  </si>
  <si>
    <t>-84.13541</t>
  </si>
  <si>
    <t>PA-127424</t>
  </si>
  <si>
    <t>40.07453</t>
  </si>
  <si>
    <t>-75.01661</t>
  </si>
  <si>
    <t>LA-18342</t>
  </si>
  <si>
    <t>30.17906</t>
  </si>
  <si>
    <t>-92.074234</t>
  </si>
  <si>
    <t>IL-21094</t>
  </si>
  <si>
    <t>41.719334</t>
  </si>
  <si>
    <t>-87.78484</t>
  </si>
  <si>
    <t>OR-15897</t>
  </si>
  <si>
    <t>45.459328</t>
  </si>
  <si>
    <t>-122.63997</t>
  </si>
  <si>
    <t>NY-83120</t>
  </si>
  <si>
    <t>41.030933</t>
  </si>
  <si>
    <t>-73.76817</t>
  </si>
  <si>
    <t>CA-83132</t>
  </si>
  <si>
    <t>IL-127213</t>
  </si>
  <si>
    <t>37.73089</t>
  </si>
  <si>
    <t>-88.94583</t>
  </si>
  <si>
    <t>PA-127423</t>
  </si>
  <si>
    <t>IL-15330</t>
  </si>
  <si>
    <t>UT-02618</t>
  </si>
  <si>
    <t>41.083176</t>
  </si>
  <si>
    <t>-111.98452</t>
  </si>
  <si>
    <t>IL-02076</t>
  </si>
  <si>
    <t>40.50222</t>
  </si>
  <si>
    <t>-88.957245</t>
  </si>
  <si>
    <t>GA-08659</t>
  </si>
  <si>
    <t>30.857128</t>
  </si>
  <si>
    <t>-83.94621</t>
  </si>
  <si>
    <t>UT-13369</t>
  </si>
  <si>
    <t>40.7146</t>
  </si>
  <si>
    <t>-111.95441</t>
  </si>
  <si>
    <t>GA-82540</t>
  </si>
  <si>
    <t>34.35119</t>
  </si>
  <si>
    <t>-84.04841</t>
  </si>
  <si>
    <t>MO-127765</t>
  </si>
  <si>
    <t>37.152508</t>
  </si>
  <si>
    <t>-93.26297</t>
  </si>
  <si>
    <t>CA-07091</t>
  </si>
  <si>
    <t>33.918255</t>
  </si>
  <si>
    <t>-118.32654</t>
  </si>
  <si>
    <t>AZ-122303</t>
  </si>
  <si>
    <t>33.35605</t>
  </si>
  <si>
    <t>-111.97118</t>
  </si>
  <si>
    <t>IL-08439</t>
  </si>
  <si>
    <t>41.97439</t>
  </si>
  <si>
    <t>-87.807274</t>
  </si>
  <si>
    <t>TX-24270</t>
  </si>
  <si>
    <t>31.42417</t>
  </si>
  <si>
    <t>-100.49436</t>
  </si>
  <si>
    <t>IL-127212</t>
  </si>
  <si>
    <t>OH-125657</t>
  </si>
  <si>
    <t>40.857903</t>
  </si>
  <si>
    <t>-81.93603</t>
  </si>
  <si>
    <t>UT-24068</t>
  </si>
  <si>
    <t>40.51774</t>
  </si>
  <si>
    <t>-111.89051</t>
  </si>
  <si>
    <t>NJ-82884</t>
  </si>
  <si>
    <t>41.075</t>
  </si>
  <si>
    <t>-74.1411</t>
  </si>
  <si>
    <t>OH-03847</t>
  </si>
  <si>
    <t>39.1525</t>
  </si>
  <si>
    <t>-84.4425</t>
  </si>
  <si>
    <t>OH-18520</t>
  </si>
  <si>
    <t>39.09276</t>
  </si>
  <si>
    <t>-84.25417</t>
  </si>
  <si>
    <t>GA-82775</t>
  </si>
  <si>
    <t>AL-03466</t>
  </si>
  <si>
    <t>31.328232</t>
  </si>
  <si>
    <t>-85.83821</t>
  </si>
  <si>
    <t>LA-01427</t>
  </si>
  <si>
    <t>32.40941</t>
  </si>
  <si>
    <t>-93.79788</t>
  </si>
  <si>
    <t>SC-02810</t>
  </si>
  <si>
    <t>34.080868</t>
  </si>
  <si>
    <t>-81.196945</t>
  </si>
  <si>
    <t>NJ-82888</t>
  </si>
  <si>
    <t>TN-12063</t>
  </si>
  <si>
    <t>36.546665</t>
  </si>
  <si>
    <t>-82.51462</t>
  </si>
  <si>
    <t>TX-05152</t>
  </si>
  <si>
    <t>31.08697</t>
  </si>
  <si>
    <t>-97.79036</t>
  </si>
  <si>
    <t>TX-03965</t>
  </si>
  <si>
    <t>31.435518</t>
  </si>
  <si>
    <t>-100.49876</t>
  </si>
  <si>
    <t>IL-127218</t>
  </si>
  <si>
    <t>37.73622</t>
  </si>
  <si>
    <t>-88.93248</t>
  </si>
  <si>
    <t>CO-00871</t>
  </si>
  <si>
    <t>40.415215</t>
  </si>
  <si>
    <t>-104.98955</t>
  </si>
  <si>
    <t>FL-127742</t>
  </si>
  <si>
    <t>30.15005</t>
  </si>
  <si>
    <t>-81.75333</t>
  </si>
  <si>
    <t>NM-122955</t>
  </si>
  <si>
    <t>NJ-122728</t>
  </si>
  <si>
    <t>40.889194</t>
  </si>
  <si>
    <t>-74.21803</t>
  </si>
  <si>
    <t>OR-18125</t>
  </si>
  <si>
    <t>45.45935</t>
  </si>
  <si>
    <t>-122.63996</t>
  </si>
  <si>
    <t>CO-89266</t>
  </si>
  <si>
    <t>39.74549</t>
  </si>
  <si>
    <t>-104.99508</t>
  </si>
  <si>
    <t>AL-01278</t>
  </si>
  <si>
    <t>31.243555</t>
  </si>
  <si>
    <t>-85.4302</t>
  </si>
  <si>
    <t>WY-16237</t>
  </si>
  <si>
    <t>42.849323</t>
  </si>
  <si>
    <t>-106.2704</t>
  </si>
  <si>
    <t>UT-18841</t>
  </si>
  <si>
    <t>UT-05575</t>
  </si>
  <si>
    <t>MO-06330</t>
  </si>
  <si>
    <t>37.15922</t>
  </si>
  <si>
    <t>-93.2692</t>
  </si>
  <si>
    <t>NJ-82885</t>
  </si>
  <si>
    <t>FL-13014</t>
  </si>
  <si>
    <t>28.4501</t>
  </si>
  <si>
    <t>-81.41588</t>
  </si>
  <si>
    <t>GA-13879</t>
  </si>
  <si>
    <t>30.847546</t>
  </si>
  <si>
    <t>-83.3348</t>
  </si>
  <si>
    <t>AL-23296</t>
  </si>
  <si>
    <t>MO-12249</t>
  </si>
  <si>
    <t>38.775776</t>
  </si>
  <si>
    <t>-90.51334</t>
  </si>
  <si>
    <t>CA-24328</t>
  </si>
  <si>
    <t>38.04999</t>
  </si>
  <si>
    <t>-121.25846</t>
  </si>
  <si>
    <t>IL-01338</t>
  </si>
  <si>
    <t>40.484253</t>
  </si>
  <si>
    <t>-88.94968</t>
  </si>
  <si>
    <t>LA-29520</t>
  </si>
  <si>
    <t>30.202274</t>
  </si>
  <si>
    <t>-93.21854</t>
  </si>
  <si>
    <t>PA-80060</t>
  </si>
  <si>
    <t>IL-05200</t>
  </si>
  <si>
    <t>41.960205</t>
  </si>
  <si>
    <t>-87.79384</t>
  </si>
  <si>
    <t>ID-19464</t>
  </si>
  <si>
    <t>47.71209</t>
  </si>
  <si>
    <t>-116.91371</t>
  </si>
  <si>
    <t>UT-04552</t>
  </si>
  <si>
    <t>41.046623</t>
  </si>
  <si>
    <t>-111.95656</t>
  </si>
  <si>
    <t>MT-06415</t>
  </si>
  <si>
    <t>45.763912</t>
  </si>
  <si>
    <t>-108.537796</t>
  </si>
  <si>
    <t>NJ-122840</t>
  </si>
  <si>
    <t>40.889153</t>
  </si>
  <si>
    <t>-74.21801</t>
  </si>
  <si>
    <t>TN-122775</t>
  </si>
  <si>
    <t>35.82325</t>
  </si>
  <si>
    <t>-84.27162</t>
  </si>
  <si>
    <t>ID-12421</t>
  </si>
  <si>
    <t>GA-80293</t>
  </si>
  <si>
    <t>UT-40433</t>
  </si>
  <si>
    <t>41.179047</t>
  </si>
  <si>
    <t>-112.01873</t>
  </si>
  <si>
    <t>AL-80139</t>
  </si>
  <si>
    <t>32.358364</t>
  </si>
  <si>
    <t>-86.28233</t>
  </si>
  <si>
    <t>NJ-82868</t>
  </si>
  <si>
    <t>40.3117</t>
  </si>
  <si>
    <t>-74.6624</t>
  </si>
  <si>
    <t>GA-127929</t>
  </si>
  <si>
    <t>34.759365</t>
  </si>
  <si>
    <t>-84.98965</t>
  </si>
  <si>
    <t>NM-10629</t>
  </si>
  <si>
    <t>34.429493</t>
  </si>
  <si>
    <t>-103.196724</t>
  </si>
  <si>
    <t>LA-38858</t>
  </si>
  <si>
    <t>29.797388</t>
  </si>
  <si>
    <t>-90.819244</t>
  </si>
  <si>
    <t>GA-12365</t>
  </si>
  <si>
    <t>30.854685</t>
  </si>
  <si>
    <t>-83.9463</t>
  </si>
  <si>
    <t>MO-127761</t>
  </si>
  <si>
    <t>37.15682</t>
  </si>
  <si>
    <t>-93.29525</t>
  </si>
  <si>
    <t>NM-122919</t>
  </si>
  <si>
    <t>32.74048</t>
  </si>
  <si>
    <t>-103.14849</t>
  </si>
  <si>
    <t>OH-125656</t>
  </si>
  <si>
    <t>40.857918</t>
  </si>
  <si>
    <t>-81.93599</t>
  </si>
  <si>
    <t>GA-04355</t>
  </si>
  <si>
    <t>30.856714</t>
  </si>
  <si>
    <t>-83.952225</t>
  </si>
  <si>
    <t>GA-14814</t>
  </si>
  <si>
    <t>30.856716</t>
  </si>
  <si>
    <t>-83.95223</t>
  </si>
  <si>
    <t>UT-03995</t>
  </si>
  <si>
    <t>37.645008</t>
  </si>
  <si>
    <t>-113.0872</t>
  </si>
  <si>
    <t>CA-05857</t>
  </si>
  <si>
    <t>LA-29519</t>
  </si>
  <si>
    <t>IL-04060</t>
  </si>
  <si>
    <t>38.91924</t>
  </si>
  <si>
    <t>-90.16959</t>
  </si>
  <si>
    <t>AL-23295</t>
  </si>
  <si>
    <t>32.63039</t>
  </si>
  <si>
    <t>-85.43745</t>
  </si>
  <si>
    <t>IL-14699</t>
  </si>
  <si>
    <t>TN-07309</t>
  </si>
  <si>
    <t>35.136135</t>
  </si>
  <si>
    <t>-85.24083</t>
  </si>
  <si>
    <t>GA-03441</t>
  </si>
  <si>
    <t>30.854664</t>
  </si>
  <si>
    <t>-83.94628</t>
  </si>
  <si>
    <t>IL-17385</t>
  </si>
  <si>
    <t>UT-12103</t>
  </si>
  <si>
    <t>UT-12123</t>
  </si>
  <si>
    <t>40.1349</t>
  </si>
  <si>
    <t>-111.6477</t>
  </si>
  <si>
    <t>IL-16342</t>
  </si>
  <si>
    <t>LA-08634</t>
  </si>
  <si>
    <t>30.201895</t>
  </si>
  <si>
    <t>-93.232155</t>
  </si>
  <si>
    <t>TX-19693</t>
  </si>
  <si>
    <t>31.087196</t>
  </si>
  <si>
    <t>-97.78991</t>
  </si>
  <si>
    <t>PA-80063</t>
  </si>
  <si>
    <t>40.224</t>
  </si>
  <si>
    <t>-75.2335</t>
  </si>
  <si>
    <t>FL-127924</t>
  </si>
  <si>
    <t>27.496918</t>
  </si>
  <si>
    <t>-81.487335</t>
  </si>
  <si>
    <t>TX-06603</t>
  </si>
  <si>
    <t>33.22777</t>
  </si>
  <si>
    <t>-96.63263</t>
  </si>
  <si>
    <t>CA-08836</t>
  </si>
  <si>
    <t>33.874382</t>
  </si>
  <si>
    <t>-118.2279</t>
  </si>
  <si>
    <t>ID-06246</t>
  </si>
  <si>
    <t>43.61925</t>
  </si>
  <si>
    <t>-116.30172</t>
  </si>
  <si>
    <t>PA-19801</t>
  </si>
  <si>
    <t>39.91064</t>
  </si>
  <si>
    <t>-75.1664</t>
  </si>
  <si>
    <t>OK-123383</t>
  </si>
  <si>
    <t>35.46053</t>
  </si>
  <si>
    <t>-97.60987</t>
  </si>
  <si>
    <t>TN-80720</t>
  </si>
  <si>
    <t>35.131516</t>
  </si>
  <si>
    <t>-84.871346</t>
  </si>
  <si>
    <t>MO-127766</t>
  </si>
  <si>
    <t>IL-06072</t>
  </si>
  <si>
    <t>TN-122768</t>
  </si>
  <si>
    <t>35.09524</t>
  </si>
  <si>
    <t>-85.32893</t>
  </si>
  <si>
    <t>TX-17144</t>
  </si>
  <si>
    <t>33.4582</t>
  </si>
  <si>
    <t>-94.08453</t>
  </si>
  <si>
    <t>AL-23294</t>
  </si>
  <si>
    <t>AR-89206</t>
  </si>
  <si>
    <t>LA-06424</t>
  </si>
  <si>
    <t>NJ-82867</t>
  </si>
  <si>
    <t>40.3074</t>
  </si>
  <si>
    <t>-74.6676</t>
  </si>
  <si>
    <t>GA-127937</t>
  </si>
  <si>
    <t>34.939438</t>
  </si>
  <si>
    <t>-85.21472</t>
  </si>
  <si>
    <t>PA-06242</t>
  </si>
  <si>
    <t>39.910618</t>
  </si>
  <si>
    <t>-75.16682</t>
  </si>
  <si>
    <t>PA-80056</t>
  </si>
  <si>
    <t>MO-127764</t>
  </si>
  <si>
    <t>37.159912</t>
  </si>
  <si>
    <t>-93.27814</t>
  </si>
  <si>
    <t>IL-127219</t>
  </si>
  <si>
    <t>AL-80717</t>
  </si>
  <si>
    <t>32.459908</t>
  </si>
  <si>
    <t>-86.407524</t>
  </si>
  <si>
    <t>AL-80138</t>
  </si>
  <si>
    <t>TX-11477</t>
  </si>
  <si>
    <t>32.451077</t>
  </si>
  <si>
    <t>-99.76971</t>
  </si>
  <si>
    <t>IL-127217</t>
  </si>
  <si>
    <t>37.728027</t>
  </si>
  <si>
    <t>-88.93277</t>
  </si>
  <si>
    <t>MS-06111</t>
  </si>
  <si>
    <t>34.298653</t>
  </si>
  <si>
    <t>-88.708206</t>
  </si>
  <si>
    <t>OH-07313</t>
  </si>
  <si>
    <t>39.15262</t>
  </si>
  <si>
    <t>-84.44258</t>
  </si>
  <si>
    <t>NV-13267</t>
  </si>
  <si>
    <t>39.52704</t>
  </si>
  <si>
    <t>-119.71557</t>
  </si>
  <si>
    <t>AL-11101</t>
  </si>
  <si>
    <t>31.306877</t>
  </si>
  <si>
    <t>-85.82949</t>
  </si>
  <si>
    <t>LA-07644</t>
  </si>
  <si>
    <t>30.199133</t>
  </si>
  <si>
    <t>-93.180374</t>
  </si>
  <si>
    <t>AL-17958</t>
  </si>
  <si>
    <t>31.78273</t>
  </si>
  <si>
    <t>-85.95536</t>
  </si>
  <si>
    <t>UT-18882</t>
  </si>
  <si>
    <t>40.611473</t>
  </si>
  <si>
    <t>-111.90531</t>
  </si>
  <si>
    <t>OR-10460</t>
  </si>
  <si>
    <t>45.5041</t>
  </si>
  <si>
    <t>-122.53746</t>
  </si>
  <si>
    <t>ALB097891</t>
  </si>
  <si>
    <t>AZ-122302</t>
  </si>
  <si>
    <t>CHI006114</t>
  </si>
  <si>
    <t>41.901245</t>
  </si>
  <si>
    <t>-87.88401</t>
  </si>
  <si>
    <t>UT-07536</t>
  </si>
  <si>
    <t>41.094112</t>
  </si>
  <si>
    <t>-111.99435</t>
  </si>
  <si>
    <t>TN-09817</t>
  </si>
  <si>
    <t>UT-04734</t>
  </si>
  <si>
    <t>41.080452</t>
  </si>
  <si>
    <t>-111.98188</t>
  </si>
  <si>
    <t>WY-09416</t>
  </si>
  <si>
    <t>LA-07532</t>
  </si>
  <si>
    <t>29.98527</t>
  </si>
  <si>
    <t>-91.82172</t>
  </si>
  <si>
    <t>LA-17733</t>
  </si>
  <si>
    <t>30.198412</t>
  </si>
  <si>
    <t>-93.23165</t>
  </si>
  <si>
    <t>LA-02638</t>
  </si>
  <si>
    <t>30.197638</t>
  </si>
  <si>
    <t>-93.2184</t>
  </si>
  <si>
    <t>CA-17149</t>
  </si>
  <si>
    <t>33.87438</t>
  </si>
  <si>
    <t>-118.22782</t>
  </si>
  <si>
    <t>NC-05614</t>
  </si>
  <si>
    <t>33.938168</t>
  </si>
  <si>
    <t>-78.06218</t>
  </si>
  <si>
    <t>TN-12579</t>
  </si>
  <si>
    <t>CT-10819</t>
  </si>
  <si>
    <t>41.19658</t>
  </si>
  <si>
    <t>-73.1257</t>
  </si>
  <si>
    <t>OH-00307</t>
  </si>
  <si>
    <t>40.28805</t>
  </si>
  <si>
    <t>-84.18884</t>
  </si>
  <si>
    <t>TN-13520</t>
  </si>
  <si>
    <t>36.595364</t>
  </si>
  <si>
    <t>-82.21087</t>
  </si>
  <si>
    <t>TN-07830</t>
  </si>
  <si>
    <t>OH-20376</t>
  </si>
  <si>
    <t>40.28648</t>
  </si>
  <si>
    <t>-84.173195</t>
  </si>
  <si>
    <t>MS-21161</t>
  </si>
  <si>
    <t>31.707973</t>
  </si>
  <si>
    <t>-89.14879</t>
  </si>
  <si>
    <t>MS-21162</t>
  </si>
  <si>
    <t>MS-21163</t>
  </si>
  <si>
    <t>31.57987</t>
  </si>
  <si>
    <t>-90.459625</t>
  </si>
  <si>
    <t>MS-21164</t>
  </si>
  <si>
    <t>MS-21167</t>
  </si>
  <si>
    <t>32.37153</t>
  </si>
  <si>
    <t>-88.680626</t>
  </si>
  <si>
    <t>MS-21195</t>
  </si>
  <si>
    <t>30.51736</t>
  </si>
  <si>
    <t>-89.65916</t>
  </si>
  <si>
    <t>MS-21198</t>
  </si>
  <si>
    <t>MS-21168</t>
  </si>
  <si>
    <t>SC-21347</t>
  </si>
  <si>
    <t>34.93853</t>
  </si>
  <si>
    <t>-81.99057</t>
  </si>
  <si>
    <t>SC-21354</t>
  </si>
  <si>
    <t>34.690506</t>
  </si>
  <si>
    <t>-82.9937</t>
  </si>
  <si>
    <t>SC-21355</t>
  </si>
  <si>
    <t>34.688644</t>
  </si>
  <si>
    <t>-82.99521</t>
  </si>
  <si>
    <t>TX-23337</t>
  </si>
  <si>
    <t>29.521132</t>
  </si>
  <si>
    <t>-98.50843</t>
  </si>
  <si>
    <t>SC-23487</t>
  </si>
  <si>
    <t>34.826687</t>
  </si>
  <si>
    <t>-82.54403</t>
  </si>
  <si>
    <t>TN-23492</t>
  </si>
  <si>
    <t>35.504242</t>
  </si>
  <si>
    <t>-86.45693</t>
  </si>
  <si>
    <t>SC-23503</t>
  </si>
  <si>
    <t>CA-24326</t>
  </si>
  <si>
    <t>PA-80062</t>
  </si>
  <si>
    <t>FL-80128</t>
  </si>
  <si>
    <t>30.743525</t>
  </si>
  <si>
    <t>-86.564224</t>
  </si>
  <si>
    <t>GA-80959</t>
  </si>
  <si>
    <t>33.815643</t>
  </si>
  <si>
    <t>-84.3354</t>
  </si>
  <si>
    <t>GA-80958</t>
  </si>
  <si>
    <t>33.817818</t>
  </si>
  <si>
    <t>-84.33504</t>
  </si>
  <si>
    <t>AL-80966</t>
  </si>
  <si>
    <t>31.780277</t>
  </si>
  <si>
    <t>-85.944534</t>
  </si>
  <si>
    <t>GA-81007</t>
  </si>
  <si>
    <t>33.82843</t>
  </si>
  <si>
    <t>-84.33152</t>
  </si>
  <si>
    <t>GA-81008</t>
  </si>
  <si>
    <t>NY-83115</t>
  </si>
  <si>
    <t>41.034134</t>
  </si>
  <si>
    <t>-73.76679</t>
  </si>
  <si>
    <t>NY-83117</t>
  </si>
  <si>
    <t>41.03349</t>
  </si>
  <si>
    <t>-73.77424</t>
  </si>
  <si>
    <t>NY-83116</t>
  </si>
  <si>
    <t>41.034203</t>
  </si>
  <si>
    <t>-73.77446</t>
  </si>
  <si>
    <t>NY-83121</t>
  </si>
  <si>
    <t>41.03435</t>
  </si>
  <si>
    <t>-73.76629</t>
  </si>
  <si>
    <t>NV-119383</t>
  </si>
  <si>
    <t>36.065536</t>
  </si>
  <si>
    <t>-115.274506</t>
  </si>
  <si>
    <t>NV-119384</t>
  </si>
  <si>
    <t>36.04181</t>
  </si>
  <si>
    <t>-115.17996</t>
  </si>
  <si>
    <t>NV-119382</t>
  </si>
  <si>
    <t>36.065525</t>
  </si>
  <si>
    <t>-115.27456</t>
  </si>
  <si>
    <t>NV-119378</t>
  </si>
  <si>
    <t>36.069244</t>
  </si>
  <si>
    <t>-115.20141</t>
  </si>
  <si>
    <t>NV-119379</t>
  </si>
  <si>
    <t>36.06924</t>
  </si>
  <si>
    <t>-115.20148</t>
  </si>
  <si>
    <t>SC-120988</t>
  </si>
  <si>
    <t>AL-86880</t>
  </si>
  <si>
    <t>33.172928</t>
  </si>
  <si>
    <t>-87.521484</t>
  </si>
  <si>
    <t>AL-86881</t>
  </si>
  <si>
    <t>OH-122338</t>
  </si>
  <si>
    <t>SC-40182</t>
  </si>
  <si>
    <t>34.692516</t>
  </si>
  <si>
    <t>-82.87245</t>
  </si>
  <si>
    <t>IA-125614</t>
  </si>
  <si>
    <t>42.03506</t>
  </si>
  <si>
    <t>-91.66433</t>
  </si>
  <si>
    <t>IA-125615</t>
  </si>
  <si>
    <t>IA-125618</t>
  </si>
  <si>
    <t>42.02831</t>
  </si>
  <si>
    <t>-91.63325</t>
  </si>
  <si>
    <t>IA-125619</t>
  </si>
  <si>
    <t>41.94926</t>
  </si>
  <si>
    <t>-91.72198</t>
  </si>
  <si>
    <t>IA-125620</t>
  </si>
  <si>
    <t>41.97423</t>
  </si>
  <si>
    <t>-91.71541</t>
  </si>
  <si>
    <t>IA-125621</t>
  </si>
  <si>
    <t>42.02917</t>
  </si>
  <si>
    <t>-91.68244</t>
  </si>
  <si>
    <t>IA-125622</t>
  </si>
  <si>
    <t>IA-125623</t>
  </si>
  <si>
    <t>42.02309</t>
  </si>
  <si>
    <t>-91.620155</t>
  </si>
  <si>
    <t>MN0000501</t>
  </si>
  <si>
    <t>45.08219</t>
  </si>
  <si>
    <t>-93.05349</t>
  </si>
  <si>
    <t>MN0000502</t>
  </si>
  <si>
    <t>CH0000104</t>
  </si>
  <si>
    <t>41.91044</t>
  </si>
  <si>
    <t>-87.639</t>
  </si>
  <si>
    <t>OL0007201</t>
  </si>
  <si>
    <t>28.49754</t>
  </si>
  <si>
    <t>-81.43051</t>
  </si>
  <si>
    <t>AT00B9835</t>
  </si>
  <si>
    <t>34.17241</t>
  </si>
  <si>
    <t>-83.91759</t>
  </si>
  <si>
    <t>AT00B9810</t>
  </si>
  <si>
    <t>33.8013</t>
  </si>
  <si>
    <t>-84.4031</t>
  </si>
  <si>
    <t>OL0007200</t>
  </si>
  <si>
    <t>28.49755</t>
  </si>
  <si>
    <t>-81.4305</t>
  </si>
  <si>
    <t>AT00B9811</t>
  </si>
  <si>
    <t>33.80125</t>
  </si>
  <si>
    <t>-84.40288</t>
  </si>
  <si>
    <t>FL037004S</t>
  </si>
  <si>
    <t>25.7679</t>
  </si>
  <si>
    <t>-80.19991</t>
  </si>
  <si>
    <t>MN-04-123504-L</t>
  </si>
  <si>
    <t>40.748756</t>
  </si>
  <si>
    <t>-74.006905</t>
  </si>
  <si>
    <t>MN-04-123504-R</t>
  </si>
  <si>
    <t>Midtown Miami - Buena Vista Blvd. &amp; NE 34th St.NE 31st St. 250' w/o Midtown Blvd.</t>
  </si>
  <si>
    <t>25.805891</t>
  </si>
  <si>
    <t>-80.19415</t>
  </si>
  <si>
    <t>Midtown Miami - Buena Vista Blvd. &amp; NE 34th St.NE 32nd St 120' w/o Buena Vista Blvd.</t>
  </si>
  <si>
    <t>25.806828</t>
  </si>
  <si>
    <t>-80.194405</t>
  </si>
  <si>
    <t>Midtown Miami - Buena Vista Blvd. &amp; NE 34th St.NE 32nd St &amp; Buena Vista Blvd.</t>
  </si>
  <si>
    <t>25.806688</t>
  </si>
  <si>
    <t>-80.19401</t>
  </si>
  <si>
    <t>Midtown Miami - Buena Vista Blvd. &amp; NE 34th St.</t>
  </si>
  <si>
    <t>25.808334</t>
  </si>
  <si>
    <t>-80.19373</t>
  </si>
  <si>
    <t>BK-04-155147-R</t>
  </si>
  <si>
    <t>NJ-176818</t>
  </si>
  <si>
    <t>40.01418</t>
  </si>
  <si>
    <t>-74.95851</t>
  </si>
  <si>
    <t>NJ-176819</t>
  </si>
  <si>
    <t>I-95 W/S,S/O SERVICE RD.@ ARTHUR DEVINE Blvd.</t>
  </si>
  <si>
    <t>41.73561</t>
  </si>
  <si>
    <t>-71.45057</t>
  </si>
  <si>
    <t>LaCrosse at Elgin W/S N/F</t>
  </si>
  <si>
    <t>44.100452</t>
  </si>
  <si>
    <t>-103.20259</t>
  </si>
  <si>
    <t>LaCrosse at Elgin W/S S/F</t>
  </si>
  <si>
    <t>BELTLINE RD EL 1150' N/O W 11TH AVENUE</t>
  </si>
  <si>
    <t>44.05183</t>
  </si>
  <si>
    <t>-123.1725</t>
  </si>
  <si>
    <t>67/167 W/S .2 MI S/O Vandenburg BLVD</t>
  </si>
  <si>
    <t>34.88543</t>
  </si>
  <si>
    <t>-92.10923</t>
  </si>
  <si>
    <t>S.R. 48 SL 100' E/O MASON-MORROW, EF</t>
  </si>
  <si>
    <t>THAIN RD SL 220' S/O STEWART AVE SF</t>
  </si>
  <si>
    <t>109TH AVE S/S .4 MI W/O I 65 F/W</t>
  </si>
  <si>
    <t>BROADWAY W/S N/O 109TH F/N</t>
  </si>
  <si>
    <t>E Riverside Blvd W/O N Perryville Rd.</t>
  </si>
  <si>
    <t>42.31843</t>
  </si>
  <si>
    <t>-88.98715</t>
  </si>
  <si>
    <t>525 LAZELLE RD., 700' W/O SANCUS BLVD.</t>
  </si>
  <si>
    <t>6396 E. King Ave Kingsland</t>
  </si>
  <si>
    <t>30.77945</t>
  </si>
  <si>
    <t>-81.62397</t>
  </si>
  <si>
    <t>N. VALDOSTA RD. @ INNER PERIMETER RD. F/N</t>
  </si>
  <si>
    <t>30.87865</t>
  </si>
  <si>
    <t>-83.29837</t>
  </si>
  <si>
    <t>E/S NORMAN DR. S/O BAYTREE</t>
  </si>
  <si>
    <t>30.84496</t>
  </si>
  <si>
    <t>-83.31752</t>
  </si>
  <si>
    <t>7311 NIAGARA FALLS BLVD F/E</t>
  </si>
  <si>
    <t>43.087696</t>
  </si>
  <si>
    <t>-78.980286</t>
  </si>
  <si>
    <t>HWY #95 W/L S/O CLAYTON RD MP 432.1 NF</t>
  </si>
  <si>
    <t>47.71973</t>
  </si>
  <si>
    <t>-116.79263</t>
  </si>
  <si>
    <t>HWY #95 W/L S/O CLAYTON RD MP 432.1 SF</t>
  </si>
  <si>
    <t>E/S I-65 1600' S/O Cobbs Ford Rd.</t>
  </si>
  <si>
    <t>32.45639</t>
  </si>
  <si>
    <t>-86.38477</t>
  </si>
  <si>
    <t>Ronald Reagan Hwy 1500 W/O I-75 EF</t>
  </si>
  <si>
    <t>SR133 8/10MI S/O SR211 SB-LONG BEACH RD</t>
  </si>
  <si>
    <t>33.943127</t>
  </si>
  <si>
    <t>-78.05706</t>
  </si>
  <si>
    <t>I-15 WL .9MI N/O I-215 INTERCHANGE SO.NF</t>
  </si>
  <si>
    <t>I-40 S/S .6 MI E/O HWY 331, EF</t>
  </si>
  <si>
    <t>35.27781</t>
  </si>
  <si>
    <t>-93.08502</t>
  </si>
  <si>
    <t>5750 US 17 (OCEAN HWY W) 100 ft S/O US 17S BUS ES</t>
  </si>
  <si>
    <t>33.96039</t>
  </si>
  <si>
    <t>-78.4182</t>
  </si>
  <si>
    <t>Hwy 63 B (Olive Street) W/S 1350' N/O I-530</t>
  </si>
  <si>
    <t>34.17573</t>
  </si>
  <si>
    <t>-92.00691</t>
  </si>
  <si>
    <t>E/S I-85 N/O Pleasant Hill RD RHR F/S</t>
  </si>
  <si>
    <t>33.955517</t>
  </si>
  <si>
    <t>-84.12199</t>
  </si>
  <si>
    <t>E/S I-85 N/O Pleasant Hill RD LHR F/N</t>
  </si>
  <si>
    <t>I 44 S/S, 0.30 mi E/O S Yale Ave</t>
  </si>
  <si>
    <t>36.097748</t>
  </si>
  <si>
    <t>-95.91857</t>
  </si>
  <si>
    <t>N/S of Maple Rd., .2 Miles E/O Crooks Rd. F/E</t>
  </si>
  <si>
    <t>42.547913</t>
  </si>
  <si>
    <t>-83.16582</t>
  </si>
  <si>
    <t>N/S of Maple Rd., .2 Miles E/O Crooks Rd. F/W</t>
  </si>
  <si>
    <t>E/S of Rochester Rd., .4 Miles N/O Big Beaver Rd F/N</t>
  </si>
  <si>
    <t>42.569916</t>
  </si>
  <si>
    <t>-83.12819</t>
  </si>
  <si>
    <t>W/S of Dequindre Rd., .5 Miles S/O E. Maple Rd. F/N</t>
  </si>
  <si>
    <t>42.542217</t>
  </si>
  <si>
    <t>-83.08756</t>
  </si>
  <si>
    <t>N/S of W. 14 Mile Rd, .1 Mile E/O Coolidge Rd F/W</t>
  </si>
  <si>
    <t>42.53269</t>
  </si>
  <si>
    <t>-83.179436</t>
  </si>
  <si>
    <t>NJ-177694</t>
  </si>
  <si>
    <t>39.79647</t>
  </si>
  <si>
    <t>-74.9253</t>
  </si>
  <si>
    <t>NJ-177695</t>
  </si>
  <si>
    <t>GA-177723</t>
  </si>
  <si>
    <t>33.873096</t>
  </si>
  <si>
    <t>-84.53031</t>
  </si>
  <si>
    <t>GA-174844</t>
  </si>
  <si>
    <t>33.89179</t>
  </si>
  <si>
    <t>-84.47735</t>
  </si>
  <si>
    <t>GA-174843</t>
  </si>
  <si>
    <t>GA-177678</t>
  </si>
  <si>
    <t>33.898132</t>
  </si>
  <si>
    <t>-84.48274</t>
  </si>
  <si>
    <t>GA-177679</t>
  </si>
  <si>
    <t>GA-177683</t>
  </si>
  <si>
    <t>33.88349</t>
  </si>
  <si>
    <t>-84.486885</t>
  </si>
  <si>
    <t>GA-177703</t>
  </si>
  <si>
    <t>33.883533</t>
  </si>
  <si>
    <t>-84.53455</t>
  </si>
  <si>
    <t>GA-177682</t>
  </si>
  <si>
    <t>GA-177702</t>
  </si>
  <si>
    <t>33.883553</t>
  </si>
  <si>
    <t>-84.534584</t>
  </si>
  <si>
    <t>GA-177735</t>
  </si>
  <si>
    <t>33.88919</t>
  </si>
  <si>
    <t>-84.47444</t>
  </si>
  <si>
    <t>GA-177734</t>
  </si>
  <si>
    <t>PHI010897</t>
  </si>
  <si>
    <t>40.202267</t>
  </si>
  <si>
    <t>-74.64899</t>
  </si>
  <si>
    <t>LVG021741</t>
  </si>
  <si>
    <t>36.159027</t>
  </si>
  <si>
    <t>-115.22478</t>
  </si>
  <si>
    <t>LVG026691</t>
  </si>
  <si>
    <t>MIA010046</t>
  </si>
  <si>
    <t>26.040928</t>
  </si>
  <si>
    <t>-80.162704</t>
  </si>
  <si>
    <t>MKE009887</t>
  </si>
  <si>
    <t>42.96159</t>
  </si>
  <si>
    <t>-88.02607</t>
  </si>
  <si>
    <t>MKE009888</t>
  </si>
  <si>
    <t>43.184864</t>
  </si>
  <si>
    <t>-88.10777</t>
  </si>
  <si>
    <t>MKE009889</t>
  </si>
  <si>
    <t>BO000151S</t>
  </si>
  <si>
    <t>42.10818</t>
  </si>
  <si>
    <t>-71.24814</t>
  </si>
  <si>
    <t>GR0007207</t>
  </si>
  <si>
    <t>42.88969</t>
  </si>
  <si>
    <t>-85.77922</t>
  </si>
  <si>
    <t>CH0000114</t>
  </si>
  <si>
    <t>41.94656</t>
  </si>
  <si>
    <t>-87.7079</t>
  </si>
  <si>
    <t>BO000150N</t>
  </si>
  <si>
    <t>GR0007206</t>
  </si>
  <si>
    <t>-85.77921</t>
  </si>
  <si>
    <t>CH0000111</t>
  </si>
  <si>
    <t>41.90057</t>
  </si>
  <si>
    <t>-87.63722</t>
  </si>
  <si>
    <t>BO000163S</t>
  </si>
  <si>
    <t>42.09951</t>
  </si>
  <si>
    <t>-70.75324</t>
  </si>
  <si>
    <t>CH0000113</t>
  </si>
  <si>
    <t>CH0000112</t>
  </si>
  <si>
    <t>GA-06050</t>
  </si>
  <si>
    <t>BO000162N</t>
  </si>
  <si>
    <t>Dania Pointe - Francesca's</t>
  </si>
  <si>
    <t>26.05352</t>
  </si>
  <si>
    <t>-80.16063</t>
  </si>
  <si>
    <t>Dania Pointe - Tommy Bahama</t>
  </si>
  <si>
    <t>26.05355</t>
  </si>
  <si>
    <t>-80.15974</t>
  </si>
  <si>
    <t>Dania Pointe - Pointe Blvd w/o N. Compass Way N</t>
  </si>
  <si>
    <t>26.05369</t>
  </si>
  <si>
    <t>-80.15909</t>
  </si>
  <si>
    <t>Dania Pointe - Pointe Blvd w/o N. Compass Way S</t>
  </si>
  <si>
    <t>26.05375</t>
  </si>
  <si>
    <t>-80.1591</t>
  </si>
  <si>
    <t>Dania Pointe - N. Compass Way &amp; Pointe Blvd</t>
  </si>
  <si>
    <t>26.05384</t>
  </si>
  <si>
    <t>-80.15822</t>
  </si>
  <si>
    <t>Dania Pointe - AC Hotel</t>
  </si>
  <si>
    <t>26.05338</t>
  </si>
  <si>
    <t>-80.15807</t>
  </si>
  <si>
    <t>CH0000100</t>
  </si>
  <si>
    <t>41.93639</t>
  </si>
  <si>
    <t>-87.66385</t>
  </si>
  <si>
    <t>CH0000109</t>
  </si>
  <si>
    <t>41.89603</t>
  </si>
  <si>
    <t>-87.67594</t>
  </si>
  <si>
    <t>CH0000105</t>
  </si>
  <si>
    <t>41.91042</t>
  </si>
  <si>
    <t>-87.6861</t>
  </si>
  <si>
    <t>CH0000103</t>
  </si>
  <si>
    <t>41.93972</t>
  </si>
  <si>
    <t>-87.65909</t>
  </si>
  <si>
    <t>CH0000108</t>
  </si>
  <si>
    <t>41.92531</t>
  </si>
  <si>
    <t>-87.66466</t>
  </si>
  <si>
    <t>GR0005947</t>
  </si>
  <si>
    <t>42.80471</t>
  </si>
  <si>
    <t>-86.06577</t>
  </si>
  <si>
    <t>GR0007610</t>
  </si>
  <si>
    <t>42.82901</t>
  </si>
  <si>
    <t>-86.0954</t>
  </si>
  <si>
    <t>AT00B9885</t>
  </si>
  <si>
    <t>34.18197</t>
  </si>
  <si>
    <t>-84.13805</t>
  </si>
  <si>
    <t>BKCON1001</t>
  </si>
  <si>
    <t>37.98774</t>
  </si>
  <si>
    <t>-122.06743</t>
  </si>
  <si>
    <t>BKCON1002</t>
  </si>
  <si>
    <t>CV000008A</t>
  </si>
  <si>
    <t>40.85924</t>
  </si>
  <si>
    <t>-81.43338</t>
  </si>
  <si>
    <t>GR0007609</t>
  </si>
  <si>
    <t>42.82898</t>
  </si>
  <si>
    <t>-86.09539</t>
  </si>
  <si>
    <t>PX02-8661</t>
  </si>
  <si>
    <t>33.42677</t>
  </si>
  <si>
    <t>-111.89006</t>
  </si>
  <si>
    <t>AT00B9883</t>
  </si>
  <si>
    <t>PX04-8434</t>
  </si>
  <si>
    <t>33.65448</t>
  </si>
  <si>
    <t>-112.03112</t>
  </si>
  <si>
    <t>PX02-1422</t>
  </si>
  <si>
    <t>33.68143</t>
  </si>
  <si>
    <t>-112.11154</t>
  </si>
  <si>
    <t>CV010889A</t>
  </si>
  <si>
    <t>41.63182</t>
  </si>
  <si>
    <t>-81.44418</t>
  </si>
  <si>
    <t>AT00B9884</t>
  </si>
  <si>
    <t>-84.13788</t>
  </si>
  <si>
    <t>S/S B DRIVE N 0.1 MI E/O M-66 F/W</t>
  </si>
  <si>
    <t>42.261066</t>
  </si>
  <si>
    <t>-85.17919</t>
  </si>
  <si>
    <t>S/S B DRIVE N 0.1 MI E/O M-66 F/E</t>
  </si>
  <si>
    <t>I-344 (KILPATRICK) .4 MI W/O WESTERN, NS/EF</t>
  </si>
  <si>
    <t>35.608368</t>
  </si>
  <si>
    <t>-97.53499</t>
  </si>
  <si>
    <t>I-344 (KILPATRICK) .4 MI W/O WESTERN, NS/WF</t>
  </si>
  <si>
    <t>500 West Morton St. W/F</t>
  </si>
  <si>
    <t>39.723415</t>
  </si>
  <si>
    <t>-90.23667</t>
  </si>
  <si>
    <t>LA-13996</t>
  </si>
  <si>
    <t>30.438011</t>
  </si>
  <si>
    <t>-91.02737</t>
  </si>
  <si>
    <t>LA-16700</t>
  </si>
  <si>
    <t>AT0009911</t>
  </si>
  <si>
    <t>33.75496</t>
  </si>
  <si>
    <t>-84.37892</t>
  </si>
  <si>
    <t>AT0009912</t>
  </si>
  <si>
    <t>AT0009914</t>
  </si>
  <si>
    <t>33.75591</t>
  </si>
  <si>
    <t>-84.37788</t>
  </si>
  <si>
    <t>AT0009913</t>
  </si>
  <si>
    <t>Empire and Hershey E/F</t>
  </si>
  <si>
    <t>40.488743</t>
  </si>
  <si>
    <t>-88.94114</t>
  </si>
  <si>
    <t>2245 Blairsferry Road NE</t>
  </si>
  <si>
    <t>42.034393</t>
  </si>
  <si>
    <t>-91.674416</t>
  </si>
  <si>
    <t>COLE RD N/O VICTORY RD EL SF</t>
  </si>
  <si>
    <t>43.57672</t>
  </si>
  <si>
    <t>-116.27399</t>
  </si>
  <si>
    <t>MARSHA SHARP FWY S/S 100' W/O SALEM W/F</t>
  </si>
  <si>
    <t>33.57058</t>
  </si>
  <si>
    <t>-101.91045</t>
  </si>
  <si>
    <t>W LOOP 289 W/S 350' N/O 43RD ST S/F</t>
  </si>
  <si>
    <t>33.55716</t>
  </si>
  <si>
    <t>-101.94265</t>
  </si>
  <si>
    <t>NE 14TH ST WS 200FT S/O BROADWAY AV F/N-2</t>
  </si>
  <si>
    <t>41.641136</t>
  </si>
  <si>
    <t>-93.60083</t>
  </si>
  <si>
    <t>Rt. 1, 124 Washington St. Foxboro, MA.</t>
  </si>
  <si>
    <t>42.077457</t>
  </si>
  <si>
    <t>-71.284</t>
  </si>
  <si>
    <t>CA_CircleCenter_U01-PL1</t>
  </si>
  <si>
    <t>33.79043</t>
  </si>
  <si>
    <t>-118.13975</t>
  </si>
  <si>
    <t>CA_GranadaHills_GranadaVillage_U02-PL1</t>
  </si>
  <si>
    <t>34.265774</t>
  </si>
  <si>
    <t>-118.52595</t>
  </si>
  <si>
    <t>CA_GranadaHills_GranadaVillage_U01-PL1</t>
  </si>
  <si>
    <t>34.266636</t>
  </si>
  <si>
    <t>-118.525856</t>
  </si>
  <si>
    <t>CA_RalphCircle_U01-PL1</t>
  </si>
  <si>
    <t>33.7917</t>
  </si>
  <si>
    <t>-118.14086</t>
  </si>
  <si>
    <t>CA_RowlandHeights_PuenteHills_U01-PL1</t>
  </si>
  <si>
    <t>33.989975</t>
  </si>
  <si>
    <t>-117.925995</t>
  </si>
  <si>
    <t>CA_VonsCircle_U01-PL1</t>
  </si>
  <si>
    <t>33.79114</t>
  </si>
  <si>
    <t>-118.1376</t>
  </si>
  <si>
    <t>TX_HOU_ClearLakeCamino_U01-PL1</t>
  </si>
  <si>
    <t>29.556503</t>
  </si>
  <si>
    <t>-95.12015</t>
  </si>
  <si>
    <t>TX_HOU_MerchantsPark_U01-PL1</t>
  </si>
  <si>
    <t>29.791098</t>
  </si>
  <si>
    <t>-95.41129</t>
  </si>
  <si>
    <t>TX_HOU_OrangeGrove_U01-PL1</t>
  </si>
  <si>
    <t>29.628681</t>
  </si>
  <si>
    <t>-95.23318</t>
  </si>
  <si>
    <t>TX_HOU_SpencerSquare_U01-PL1</t>
  </si>
  <si>
    <t>29.663696</t>
  </si>
  <si>
    <t>-95.1892</t>
  </si>
  <si>
    <t>AT00O9905</t>
  </si>
  <si>
    <t>34.193</t>
  </si>
  <si>
    <t>-84.12765</t>
  </si>
  <si>
    <t>AT00O9893</t>
  </si>
  <si>
    <t>34.25676</t>
  </si>
  <si>
    <t>-84.07663</t>
  </si>
  <si>
    <t>AT00O9892</t>
  </si>
  <si>
    <t>34.25697</t>
  </si>
  <si>
    <t>-84.07656</t>
  </si>
  <si>
    <t>AT00O9904</t>
  </si>
  <si>
    <t>TX-02583</t>
  </si>
  <si>
    <t>26.17349</t>
  </si>
  <si>
    <t>-97.98904</t>
  </si>
  <si>
    <t>LAX - WOW 16 - FULL MOTION/STATIC</t>
  </si>
  <si>
    <t>33.96554</t>
  </si>
  <si>
    <t>-118.35324</t>
  </si>
  <si>
    <t>Hollywood Billboard 1</t>
  </si>
  <si>
    <t>34.101723</t>
  </si>
  <si>
    <t>-118.32949</t>
  </si>
  <si>
    <t>Hollywood Billboard 2</t>
  </si>
  <si>
    <t>34.10165</t>
  </si>
  <si>
    <t>-118.32895</t>
  </si>
  <si>
    <t>1890 Ranch 01-D1</t>
  </si>
  <si>
    <t>30.530012</t>
  </si>
  <si>
    <t>-97.81529</t>
  </si>
  <si>
    <t>1890 Ranch 02-D1</t>
  </si>
  <si>
    <t>30.530052</t>
  </si>
  <si>
    <t>-97.81517</t>
  </si>
  <si>
    <t>1890 Ranch 01-D2</t>
  </si>
  <si>
    <t>1890 Ranch 02-D2</t>
  </si>
  <si>
    <t>Hulen Mall 13-D1</t>
  </si>
  <si>
    <t>32.677753</t>
  </si>
  <si>
    <t>Hulen Mall 14-D2</t>
  </si>
  <si>
    <t>32.678516</t>
  </si>
  <si>
    <t>-97.39672</t>
  </si>
  <si>
    <t>Hulen Mall 13-D2</t>
  </si>
  <si>
    <t>Hulen Mall 14-D1</t>
  </si>
  <si>
    <t>Hulen Mall 15-D1</t>
  </si>
  <si>
    <t>32.67943</t>
  </si>
  <si>
    <t>-97.39875</t>
  </si>
  <si>
    <t>Hulen Mall 15-D2</t>
  </si>
  <si>
    <t>Hulen Mall 16-D1</t>
  </si>
  <si>
    <t>32.679665</t>
  </si>
  <si>
    <t>-97.39937</t>
  </si>
  <si>
    <t>Hulen Mall 16-D2</t>
  </si>
  <si>
    <t>Kohl's Rancho San Diego, El Cajon CA 01-D1</t>
  </si>
  <si>
    <t>32.746998</t>
  </si>
  <si>
    <t>-116.92834</t>
  </si>
  <si>
    <t>Kohl's Rancho San Diego, El Cajon CA 01-D2</t>
  </si>
  <si>
    <t>Kohl's Rancho San Diego, El Cajon CA 02-D2</t>
  </si>
  <si>
    <t>32.747013</t>
  </si>
  <si>
    <t>-116.92827</t>
  </si>
  <si>
    <t>Kohl's Rancho San Diego, El Cajon CA 02-D1</t>
  </si>
  <si>
    <t>Kohls, Oceanside CA 01-D1</t>
  </si>
  <si>
    <t>33.178745</t>
  </si>
  <si>
    <t>-117.29849</t>
  </si>
  <si>
    <t>Kohls, Oceanside CA 01-D2</t>
  </si>
  <si>
    <t>Kohls, Oceanside CA 02-D1</t>
  </si>
  <si>
    <t>33.178764</t>
  </si>
  <si>
    <t>-117.29841</t>
  </si>
  <si>
    <t>Kohls, Oceanside CA 02-D2</t>
  </si>
  <si>
    <t>Serra Shopping Center 01-D1</t>
  </si>
  <si>
    <t>37.67421</t>
  </si>
  <si>
    <t>-122.46559</t>
  </si>
  <si>
    <t>Serra Shopping Center 01-D2</t>
  </si>
  <si>
    <t>Serra Shopping Center 02-D1</t>
  </si>
  <si>
    <t>37.67411</t>
  </si>
  <si>
    <t>-122.46549</t>
  </si>
  <si>
    <t>Serra Shopping Center 02-D2</t>
  </si>
  <si>
    <t>Vintage Oaks at Novato 01-D1</t>
  </si>
  <si>
    <t>38.08822</t>
  </si>
  <si>
    <t>-122.55191</t>
  </si>
  <si>
    <t>Vintage Oaks at Novato 01-D2</t>
  </si>
  <si>
    <t>Vintage Oaks at Novato 02-D1</t>
  </si>
  <si>
    <t>38.08817</t>
  </si>
  <si>
    <t>-122.551865</t>
  </si>
  <si>
    <t>Vintage Oaks at Novato 02-D2</t>
  </si>
  <si>
    <t>LO0001515</t>
  </si>
  <si>
    <t>33.95538</t>
  </si>
  <si>
    <t>-118.17037</t>
  </si>
  <si>
    <t>LO0001516</t>
  </si>
  <si>
    <t>MN-12-120797-R</t>
  </si>
  <si>
    <t>40.844</t>
  </si>
  <si>
    <t>-73.938896</t>
  </si>
  <si>
    <t>QU-02-124974-R</t>
  </si>
  <si>
    <t>40.7462</t>
  </si>
  <si>
    <t>-73.91544</t>
  </si>
  <si>
    <t>BK-04-126704-R</t>
  </si>
  <si>
    <t>40.694473</t>
  </si>
  <si>
    <t>-73.90628</t>
  </si>
  <si>
    <t>MN-12-157170-L</t>
  </si>
  <si>
    <t>40.86369</t>
  </si>
  <si>
    <t>-73.917305</t>
  </si>
  <si>
    <t>MN-12-120345-L</t>
  </si>
  <si>
    <t>40.836018</t>
  </si>
  <si>
    <t>-73.94745</t>
  </si>
  <si>
    <t>QU-02-154903-R</t>
  </si>
  <si>
    <t>40.744717</t>
  </si>
  <si>
    <t>-73.915474</t>
  </si>
  <si>
    <t>MN-12-120328-R</t>
  </si>
  <si>
    <t>40.83781</t>
  </si>
  <si>
    <t>-73.94192</t>
  </si>
  <si>
    <t>MN-12-141128-R</t>
  </si>
  <si>
    <t>40.862465</t>
  </si>
  <si>
    <t>-73.92544</t>
  </si>
  <si>
    <t>MN-12-120345-R</t>
  </si>
  <si>
    <t>MN-12-120719-L</t>
  </si>
  <si>
    <t>40.865078</t>
  </si>
  <si>
    <t>-73.92166</t>
  </si>
  <si>
    <t>BK-04-155232-R</t>
  </si>
  <si>
    <t>40.69564</t>
  </si>
  <si>
    <t>-73.91712</t>
  </si>
  <si>
    <t>MN-12-134446-R</t>
  </si>
  <si>
    <t>40.849033</t>
  </si>
  <si>
    <t>-73.936806</t>
  </si>
  <si>
    <t>MN-12-120798-R</t>
  </si>
  <si>
    <t>40.84304</t>
  </si>
  <si>
    <t>-73.93909</t>
  </si>
  <si>
    <t>MN-12-120466-L</t>
  </si>
  <si>
    <t>40.837357</t>
  </si>
  <si>
    <t>-73.93888</t>
  </si>
  <si>
    <t>MN-12-120746-L</t>
  </si>
  <si>
    <t>40.84235</t>
  </si>
  <si>
    <t>-73.9394</t>
  </si>
  <si>
    <t>MN-12-157170-R</t>
  </si>
  <si>
    <t>MN-12-116022-L</t>
  </si>
  <si>
    <t>40.846134</t>
  </si>
  <si>
    <t>-73.9386</t>
  </si>
  <si>
    <t>Denver CO Champa St/15th St North Facing (3116)</t>
  </si>
  <si>
    <t>39.7454</t>
  </si>
  <si>
    <t>-104.995</t>
  </si>
  <si>
    <t>Denver CO I-25/104th St North Facing (2183)</t>
  </si>
  <si>
    <t>39.883198</t>
  </si>
  <si>
    <t>-104.98872</t>
  </si>
  <si>
    <t>Denver CO I-25/104th St South Facing (2184)</t>
  </si>
  <si>
    <t>39.8832</t>
  </si>
  <si>
    <t>-104.989</t>
  </si>
  <si>
    <t>Kohl's, Santee CA 01-D1</t>
  </si>
  <si>
    <t>32.839775</t>
  </si>
  <si>
    <t>-116.99407</t>
  </si>
  <si>
    <t>Kohl's, Santee CA 01-D2</t>
  </si>
  <si>
    <t>Kohl's, Santee CA 02-D1</t>
  </si>
  <si>
    <t>32.83977</t>
  </si>
  <si>
    <t>-116.994</t>
  </si>
  <si>
    <t>Kohl's, Santee CA 02-D2</t>
  </si>
  <si>
    <t>Kohl's, Santee CA 03-D1</t>
  </si>
  <si>
    <t>-116.99386</t>
  </si>
  <si>
    <t>Kohl's, Santee CA 03-D2</t>
  </si>
  <si>
    <t>Kohl's, Santee CA 04-D1</t>
  </si>
  <si>
    <t>-116.9938</t>
  </si>
  <si>
    <t>Kohl's, Santee CA 04-D2</t>
  </si>
  <si>
    <t>I-495, .3 mi N/O Exit 1 (Rt 13) WS FN</t>
  </si>
  <si>
    <t>39.717766</t>
  </si>
  <si>
    <t>-75.54896</t>
  </si>
  <si>
    <t>HARTFORD AVE. @ MARKET BASKET</t>
  </si>
  <si>
    <t>41.82302</t>
  </si>
  <si>
    <t>-71.49179</t>
  </si>
  <si>
    <t>RME E/L .2M N/O 8TH AVE S EX N/F</t>
  </si>
  <si>
    <t>Route 19 E/L 700 ft S/O Valley Brook Road</t>
  </si>
  <si>
    <t>40.29061</t>
  </si>
  <si>
    <t>-80.10839</t>
  </si>
  <si>
    <t>6TH NORTH S/L 95' W/O 10TH F/E</t>
  </si>
  <si>
    <t>45.7967</t>
  </si>
  <si>
    <t>-108.48676</t>
  </si>
  <si>
    <t>N/S LLOYD E/O GREEN RIVER F/E</t>
  </si>
  <si>
    <t>37.97717</t>
  </si>
  <si>
    <t>-87.49189</t>
  </si>
  <si>
    <t>READING ROAD S/O MCMILLAN WL NF</t>
  </si>
  <si>
    <t>39.12443</t>
  </si>
  <si>
    <t>-84.501755</t>
  </si>
  <si>
    <t>OT2854002</t>
  </si>
  <si>
    <t>-73.95177</t>
  </si>
  <si>
    <t>OT2844007</t>
  </si>
  <si>
    <t>40.72378</t>
  </si>
  <si>
    <t>-73.95098</t>
  </si>
  <si>
    <t>OT2844008</t>
  </si>
  <si>
    <t>OT2854003</t>
  </si>
  <si>
    <t>40.71392</t>
  </si>
  <si>
    <t>-73.95174</t>
  </si>
  <si>
    <t>OT2854004</t>
  </si>
  <si>
    <t>OT2854001</t>
  </si>
  <si>
    <t>NO0006540</t>
  </si>
  <si>
    <t>30.43654</t>
  </si>
  <si>
    <t>-91.03308</t>
  </si>
  <si>
    <t>SL0001479</t>
  </si>
  <si>
    <t>38.59478</t>
  </si>
  <si>
    <t>-90.49272</t>
  </si>
  <si>
    <t>PX02-8600</t>
  </si>
  <si>
    <t>33.57621</t>
  </si>
  <si>
    <t>-112.11619</t>
  </si>
  <si>
    <t>PX02-8601</t>
  </si>
  <si>
    <t>NO0006541</t>
  </si>
  <si>
    <t>NS02-9015</t>
  </si>
  <si>
    <t>35.95348</t>
  </si>
  <si>
    <t>-86.81267</t>
  </si>
  <si>
    <t>PX02-8645</t>
  </si>
  <si>
    <t>33.4252</t>
  </si>
  <si>
    <t>-111.89206</t>
  </si>
  <si>
    <t>SL0001480</t>
  </si>
  <si>
    <t>15597 HWY 17 Hampstead</t>
  </si>
  <si>
    <t>34.377235</t>
  </si>
  <si>
    <t>-77.70027</t>
  </si>
  <si>
    <t>S LOOP 289 S/S 300' W/O 69TH ST E/F</t>
  </si>
  <si>
    <t>EDENS (I-94) S/S .3 MI W/O WAUKEGAN F/SE</t>
  </si>
  <si>
    <t>OT4134003</t>
  </si>
  <si>
    <t>40.70748</t>
  </si>
  <si>
    <t>-74.01187</t>
  </si>
  <si>
    <t>OT4684010</t>
  </si>
  <si>
    <t>40.75582</t>
  </si>
  <si>
    <t>-73.98641</t>
  </si>
  <si>
    <t>OT4134002</t>
  </si>
  <si>
    <t>40.70752</t>
  </si>
  <si>
    <t>-74.01183</t>
  </si>
  <si>
    <t>OT4114011</t>
  </si>
  <si>
    <t>40.71213</t>
  </si>
  <si>
    <t>-74.00527</t>
  </si>
  <si>
    <t>OT4044005</t>
  </si>
  <si>
    <t>40.7433</t>
  </si>
  <si>
    <t>-73.98381</t>
  </si>
  <si>
    <t>OT4124005</t>
  </si>
  <si>
    <t>40.70971</t>
  </si>
  <si>
    <t>-74.00999</t>
  </si>
  <si>
    <t>OT4114012</t>
  </si>
  <si>
    <t>OT4134001</t>
  </si>
  <si>
    <t>OT3994002</t>
  </si>
  <si>
    <t>40.76799</t>
  </si>
  <si>
    <t>-73.96422</t>
  </si>
  <si>
    <t>OT4084001</t>
  </si>
  <si>
    <t>40.72598</t>
  </si>
  <si>
    <t>-73.99484</t>
  </si>
  <si>
    <t>OT4134004</t>
  </si>
  <si>
    <t>OT4114001</t>
  </si>
  <si>
    <t>40.71286</t>
  </si>
  <si>
    <t>-74.00481</t>
  </si>
  <si>
    <t>OT4084003</t>
  </si>
  <si>
    <t>40.72587</t>
  </si>
  <si>
    <t>-73.99437</t>
  </si>
  <si>
    <t>OT4124004</t>
  </si>
  <si>
    <t>40.71111</t>
  </si>
  <si>
    <t>-74.00935</t>
  </si>
  <si>
    <t>OT3984010</t>
  </si>
  <si>
    <t>40.77354</t>
  </si>
  <si>
    <t>-73.95976</t>
  </si>
  <si>
    <t>OT4044007</t>
  </si>
  <si>
    <t>OT3274003</t>
  </si>
  <si>
    <t>40.71546</t>
  </si>
  <si>
    <t>-74.00943</t>
  </si>
  <si>
    <t>OT3944001</t>
  </si>
  <si>
    <t>40.79484</t>
  </si>
  <si>
    <t>-73.94465</t>
  </si>
  <si>
    <t>OT3074002</t>
  </si>
  <si>
    <t>40.80829</t>
  </si>
  <si>
    <t>-73.96395</t>
  </si>
  <si>
    <t>OT3194006</t>
  </si>
  <si>
    <t>40.74738</t>
  </si>
  <si>
    <t>-73.99354</t>
  </si>
  <si>
    <t>OT3944002</t>
  </si>
  <si>
    <t>OT3244011</t>
  </si>
  <si>
    <t>OT3244008</t>
  </si>
  <si>
    <t>40.72858</t>
  </si>
  <si>
    <t>-74.00555</t>
  </si>
  <si>
    <t>OT3244007</t>
  </si>
  <si>
    <t>OT3254003</t>
  </si>
  <si>
    <t>40.72257</t>
  </si>
  <si>
    <t>-74.00608</t>
  </si>
  <si>
    <t>OT2774006</t>
  </si>
  <si>
    <t>40.76351</t>
  </si>
  <si>
    <t>-73.98301</t>
  </si>
  <si>
    <t>OT2294005</t>
  </si>
  <si>
    <t>40.7372</t>
  </si>
  <si>
    <t>-73.99671</t>
  </si>
  <si>
    <t>OT3274001</t>
  </si>
  <si>
    <t>40.71542</t>
  </si>
  <si>
    <t>-74.00939</t>
  </si>
  <si>
    <t>OT2774003</t>
  </si>
  <si>
    <t>40.763</t>
  </si>
  <si>
    <t>OT3074004</t>
  </si>
  <si>
    <t>40.80814</t>
  </si>
  <si>
    <t>-73.96358</t>
  </si>
  <si>
    <t>OT3264001</t>
  </si>
  <si>
    <t>40.71925</t>
  </si>
  <si>
    <t>-74.00703</t>
  </si>
  <si>
    <t>OT1644003</t>
  </si>
  <si>
    <t>40.7522</t>
  </si>
  <si>
    <t>-73.99382</t>
  </si>
  <si>
    <t>OT0364001</t>
  </si>
  <si>
    <t>40.6347</t>
  </si>
  <si>
    <t>-74.02335</t>
  </si>
  <si>
    <t>OT3194009</t>
  </si>
  <si>
    <t>40.74708</t>
  </si>
  <si>
    <t>-73.99324</t>
  </si>
  <si>
    <t>OT2824002</t>
  </si>
  <si>
    <t>40.74474</t>
  </si>
  <si>
    <t>-73.94869</t>
  </si>
  <si>
    <t>OT0344001</t>
  </si>
  <si>
    <t>40.64471</t>
  </si>
  <si>
    <t>-74.0146</t>
  </si>
  <si>
    <t>OT1584003</t>
  </si>
  <si>
    <t>40.7855</t>
  </si>
  <si>
    <t>-73.96944</t>
  </si>
  <si>
    <t>OT1694006</t>
  </si>
  <si>
    <t>40.72167</t>
  </si>
  <si>
    <t>-74.00568</t>
  </si>
  <si>
    <t>OT1674003</t>
  </si>
  <si>
    <t>40.73308</t>
  </si>
  <si>
    <t>-74.00022</t>
  </si>
  <si>
    <t>OT3104001</t>
  </si>
  <si>
    <t>40.79328</t>
  </si>
  <si>
    <t>-73.97307</t>
  </si>
  <si>
    <t>OT0364003</t>
  </si>
  <si>
    <t>40.63551</t>
  </si>
  <si>
    <t>-74.02331</t>
  </si>
  <si>
    <t>OT1644004</t>
  </si>
  <si>
    <t>OT2824003</t>
  </si>
  <si>
    <t>40.74477</t>
  </si>
  <si>
    <t>-73.94868</t>
  </si>
  <si>
    <t>OT1584006</t>
  </si>
  <si>
    <t>40.78666</t>
  </si>
  <si>
    <t>-73.96863</t>
  </si>
  <si>
    <t>OT1584004</t>
  </si>
  <si>
    <t>OT0184008</t>
  </si>
  <si>
    <t>40.7194</t>
  </si>
  <si>
    <t>-74.00212</t>
  </si>
  <si>
    <t>OT0030401</t>
  </si>
  <si>
    <t>40.66503</t>
  </si>
  <si>
    <t>-73.99298</t>
  </si>
  <si>
    <t>OT0164011</t>
  </si>
  <si>
    <t>-73.99222</t>
  </si>
  <si>
    <t>OT0164003</t>
  </si>
  <si>
    <t>40.7306</t>
  </si>
  <si>
    <t>-73.99262</t>
  </si>
  <si>
    <t>OT1074004</t>
  </si>
  <si>
    <t>40.70491</t>
  </si>
  <si>
    <t>OT1054002</t>
  </si>
  <si>
    <t>40.7141</t>
  </si>
  <si>
    <t>-74.00319</t>
  </si>
  <si>
    <t>OT0094006</t>
  </si>
  <si>
    <t>40.76561</t>
  </si>
  <si>
    <t>-73.97982</t>
  </si>
  <si>
    <t>OT2434005</t>
  </si>
  <si>
    <t>40.6432</t>
  </si>
  <si>
    <t>OT0134008</t>
  </si>
  <si>
    <t>40.74517</t>
  </si>
  <si>
    <t>-73.98853</t>
  </si>
  <si>
    <t>OT1784001</t>
  </si>
  <si>
    <t>40.68131</t>
  </si>
  <si>
    <t>OT1204001</t>
  </si>
  <si>
    <t>40.71775</t>
  </si>
  <si>
    <t>-73.95765</t>
  </si>
  <si>
    <t>OT1204005</t>
  </si>
  <si>
    <t>40.71707</t>
  </si>
  <si>
    <t>-73.95631</t>
  </si>
  <si>
    <t>OT0284003</t>
  </si>
  <si>
    <t>40.67703</t>
  </si>
  <si>
    <t>-73.98314</t>
  </si>
  <si>
    <t>OT1204007</t>
  </si>
  <si>
    <t>40.71773</t>
  </si>
  <si>
    <t>OT0354001</t>
  </si>
  <si>
    <t>40.64152</t>
  </si>
  <si>
    <t>-74.01748</t>
  </si>
  <si>
    <t>OT1814002</t>
  </si>
  <si>
    <t>40.67951</t>
  </si>
  <si>
    <t>-73.92978</t>
  </si>
  <si>
    <t>OT1204002</t>
  </si>
  <si>
    <t>OT1784002</t>
  </si>
  <si>
    <t>OT0374004</t>
  </si>
  <si>
    <t>40.62951</t>
  </si>
  <si>
    <t>-74.02549</t>
  </si>
  <si>
    <t>OT4134006</t>
  </si>
  <si>
    <t>40.70762</t>
  </si>
  <si>
    <t>-74.01175</t>
  </si>
  <si>
    <t>OT4054016</t>
  </si>
  <si>
    <t>40.73938</t>
  </si>
  <si>
    <t>-73.98681</t>
  </si>
  <si>
    <t>OT4094004</t>
  </si>
  <si>
    <t>40.72244</t>
  </si>
  <si>
    <t>-73.9973</t>
  </si>
  <si>
    <t>OT3294008</t>
  </si>
  <si>
    <t>40.70653</t>
  </si>
  <si>
    <t>-74.0143</t>
  </si>
  <si>
    <t>OT3274002</t>
  </si>
  <si>
    <t>OT4094003</t>
  </si>
  <si>
    <t>OT4474001</t>
  </si>
  <si>
    <t>40.75955</t>
  </si>
  <si>
    <t>-73.82992</t>
  </si>
  <si>
    <t>OT3104008</t>
  </si>
  <si>
    <t>40.79359</t>
  </si>
  <si>
    <t>-73.97232</t>
  </si>
  <si>
    <t>OT3994001</t>
  </si>
  <si>
    <t>OT3254004</t>
  </si>
  <si>
    <t>OT3244015</t>
  </si>
  <si>
    <t>40.72773</t>
  </si>
  <si>
    <t>OT1654009</t>
  </si>
  <si>
    <t>-73.99738</t>
  </si>
  <si>
    <t>OT1694005</t>
  </si>
  <si>
    <t>OT1054001</t>
  </si>
  <si>
    <t>OT0184010</t>
  </si>
  <si>
    <t>40.71969</t>
  </si>
  <si>
    <t>-74.00209</t>
  </si>
  <si>
    <t>OT2634006</t>
  </si>
  <si>
    <t>40.72929</t>
  </si>
  <si>
    <t>-73.86084</t>
  </si>
  <si>
    <t>OT3374002</t>
  </si>
  <si>
    <t>40.68822</t>
  </si>
  <si>
    <t>-73.98066</t>
  </si>
  <si>
    <t>OT2374002</t>
  </si>
  <si>
    <t>40.68115</t>
  </si>
  <si>
    <t>-73.99447</t>
  </si>
  <si>
    <t>OT1804004</t>
  </si>
  <si>
    <t>40.68006</t>
  </si>
  <si>
    <t>-73.94025</t>
  </si>
  <si>
    <t>OT4124002</t>
  </si>
  <si>
    <t>40.71104</t>
  </si>
  <si>
    <t>-74.0092</t>
  </si>
  <si>
    <t>OT4114002</t>
  </si>
  <si>
    <t>OT4114006</t>
  </si>
  <si>
    <t>40.71387</t>
  </si>
  <si>
    <t>-74.00362</t>
  </si>
  <si>
    <t>OT4084014</t>
  </si>
  <si>
    <t>40.72606</t>
  </si>
  <si>
    <t>-73.99477</t>
  </si>
  <si>
    <t>OT4044006</t>
  </si>
  <si>
    <t>OT3264002</t>
  </si>
  <si>
    <t>OT3274004</t>
  </si>
  <si>
    <t>OT3294007</t>
  </si>
  <si>
    <t>OT0134004</t>
  </si>
  <si>
    <t>40.74549</t>
  </si>
  <si>
    <t>OT2774005</t>
  </si>
  <si>
    <t>OT3074001</t>
  </si>
  <si>
    <t>OT0184003</t>
  </si>
  <si>
    <t>40.71921</t>
  </si>
  <si>
    <t>OT1694004</t>
  </si>
  <si>
    <t>40.72077</t>
  </si>
  <si>
    <t>-74.00538</t>
  </si>
  <si>
    <t>OT1584002</t>
  </si>
  <si>
    <t>40.78525</t>
  </si>
  <si>
    <t>-73.96953</t>
  </si>
  <si>
    <t>OT0284001</t>
  </si>
  <si>
    <t>40.67719</t>
  </si>
  <si>
    <t>-73.98299</t>
  </si>
  <si>
    <t>OT1814001</t>
  </si>
  <si>
    <t>OT1764003</t>
  </si>
  <si>
    <t>40.68584</t>
  </si>
  <si>
    <t>-73.97279</t>
  </si>
  <si>
    <t>OT1074002</t>
  </si>
  <si>
    <t>40.70641</t>
  </si>
  <si>
    <t>-74.011</t>
  </si>
  <si>
    <t>OT2404004</t>
  </si>
  <si>
    <t>40.66699</t>
  </si>
  <si>
    <t>OT2414005</t>
  </si>
  <si>
    <t>40.66068</t>
  </si>
  <si>
    <t>-73.97948</t>
  </si>
  <si>
    <t>OT0384006</t>
  </si>
  <si>
    <t>40.62262</t>
  </si>
  <si>
    <t>-74.02856</t>
  </si>
  <si>
    <t>OT4124003</t>
  </si>
  <si>
    <t>OT4044003</t>
  </si>
  <si>
    <t>40.74318</t>
  </si>
  <si>
    <t>-73.98383</t>
  </si>
  <si>
    <t>OT1584005</t>
  </si>
  <si>
    <t>OT1074001</t>
  </si>
  <si>
    <t>OT1074003</t>
  </si>
  <si>
    <t>OT3074003</t>
  </si>
  <si>
    <t>OT3354001</t>
  </si>
  <si>
    <t>40.69383</t>
  </si>
  <si>
    <t>-73.99011</t>
  </si>
  <si>
    <t>OT1234007</t>
  </si>
  <si>
    <t>40.71186</t>
  </si>
  <si>
    <t>-73.9408</t>
  </si>
  <si>
    <t>OT0384005</t>
  </si>
  <si>
    <t>OT4084007</t>
  </si>
  <si>
    <t>40.72572</t>
  </si>
  <si>
    <t>-73.99459</t>
  </si>
  <si>
    <t>OT1674002</t>
  </si>
  <si>
    <t>-74.00157</t>
  </si>
  <si>
    <t>OT1584001</t>
  </si>
  <si>
    <t>OT1204003</t>
  </si>
  <si>
    <t>40.71693</t>
  </si>
  <si>
    <t>-73.95647</t>
  </si>
  <si>
    <t>OT0284005</t>
  </si>
  <si>
    <t>40.6772</t>
  </si>
  <si>
    <t>-73.9834</t>
  </si>
  <si>
    <t>OT4124001</t>
  </si>
  <si>
    <t>OT1814003</t>
  </si>
  <si>
    <t>40.67915</t>
  </si>
  <si>
    <t>-73.93004</t>
  </si>
  <si>
    <t>OT4044002</t>
  </si>
  <si>
    <t>40.7432</t>
  </si>
  <si>
    <t>OT3244016</t>
  </si>
  <si>
    <t>OT3194010</t>
  </si>
  <si>
    <t>OT3104002</t>
  </si>
  <si>
    <t>OT3264003</t>
  </si>
  <si>
    <t>40.71923</t>
  </si>
  <si>
    <t>-74.00706</t>
  </si>
  <si>
    <t>OT2244002</t>
  </si>
  <si>
    <t>40.764</t>
  </si>
  <si>
    <t>-73.97727</t>
  </si>
  <si>
    <t>OT2284002</t>
  </si>
  <si>
    <t>40.74312</t>
  </si>
  <si>
    <t>-73.99301</t>
  </si>
  <si>
    <t>OT2774004</t>
  </si>
  <si>
    <t>OT0364002</t>
  </si>
  <si>
    <t>OT4644002</t>
  </si>
  <si>
    <t>40.74281</t>
  </si>
  <si>
    <t>-73.95395</t>
  </si>
  <si>
    <t>OT0344002</t>
  </si>
  <si>
    <t>OT3354005</t>
  </si>
  <si>
    <t>40.69372</t>
  </si>
  <si>
    <t>OT1194002</t>
  </si>
  <si>
    <t>-73.9826</t>
  </si>
  <si>
    <t>OT1744004</t>
  </si>
  <si>
    <t>40.69238</t>
  </si>
  <si>
    <t>-73.98715</t>
  </si>
  <si>
    <t>OT0414002</t>
  </si>
  <si>
    <t>40.67738</t>
  </si>
  <si>
    <t>-73.97225</t>
  </si>
  <si>
    <t>OT4144002</t>
  </si>
  <si>
    <t>40.70483</t>
  </si>
  <si>
    <t>-74.01464</t>
  </si>
  <si>
    <t>OT4044008</t>
  </si>
  <si>
    <t>OT4114010</t>
  </si>
  <si>
    <t>-74.00535</t>
  </si>
  <si>
    <t>OT2774002</t>
  </si>
  <si>
    <t>40.76341</t>
  </si>
  <si>
    <t>OT2244004</t>
  </si>
  <si>
    <t>-73.97723</t>
  </si>
  <si>
    <t>OT0030402</t>
  </si>
  <si>
    <t>OT0164006</t>
  </si>
  <si>
    <t>40.73062</t>
  </si>
  <si>
    <t>-73.99267</t>
  </si>
  <si>
    <t>OT3364002</t>
  </si>
  <si>
    <t>40.69081</t>
  </si>
  <si>
    <t>-73.98526</t>
  </si>
  <si>
    <t>OT0294004</t>
  </si>
  <si>
    <t>40.67057</t>
  </si>
  <si>
    <t>-73.98875</t>
  </si>
  <si>
    <t>OT1744006</t>
  </si>
  <si>
    <t>40.69164</t>
  </si>
  <si>
    <t>OT0254012</t>
  </si>
  <si>
    <t>40.6921</t>
  </si>
  <si>
    <t>OT0284008</t>
  </si>
  <si>
    <t>40.67733</t>
  </si>
  <si>
    <t>-73.98331</t>
  </si>
  <si>
    <t>OT3244012</t>
  </si>
  <si>
    <t>OT3254002</t>
  </si>
  <si>
    <t>40.72285</t>
  </si>
  <si>
    <t>-74.00653</t>
  </si>
  <si>
    <t>OT0184007</t>
  </si>
  <si>
    <t>OT2404006</t>
  </si>
  <si>
    <t>40.6659</t>
  </si>
  <si>
    <t>-73.97914</t>
  </si>
  <si>
    <t>OT0164004</t>
  </si>
  <si>
    <t>OT0284004</t>
  </si>
  <si>
    <t>OT0027404</t>
  </si>
  <si>
    <t>-73.97885</t>
  </si>
  <si>
    <t>OT1764004</t>
  </si>
  <si>
    <t>OT3354004</t>
  </si>
  <si>
    <t>40.69367</t>
  </si>
  <si>
    <t>-73.99057</t>
  </si>
  <si>
    <t>OT1194007</t>
  </si>
  <si>
    <t>40.73044</t>
  </si>
  <si>
    <t>OT4144001</t>
  </si>
  <si>
    <t>OT3264004</t>
  </si>
  <si>
    <t>OT3104006</t>
  </si>
  <si>
    <t>40.79298</t>
  </si>
  <si>
    <t>-73.97278</t>
  </si>
  <si>
    <t>OT2294006</t>
  </si>
  <si>
    <t>OT0094001</t>
  </si>
  <si>
    <t>40.76546</t>
  </si>
  <si>
    <t>OT1194006</t>
  </si>
  <si>
    <t>40.73055</t>
  </si>
  <si>
    <t>-73.98047</t>
  </si>
  <si>
    <t>OT1194001</t>
  </si>
  <si>
    <t>OT4084008</t>
  </si>
  <si>
    <t>OT0164008</t>
  </si>
  <si>
    <t>40.73073</t>
  </si>
  <si>
    <t>-73.99258</t>
  </si>
  <si>
    <t>OT3354006</t>
  </si>
  <si>
    <t>OT1744008</t>
  </si>
  <si>
    <t>40.69177</t>
  </si>
  <si>
    <t>OT3354002</t>
  </si>
  <si>
    <t>OT4474002</t>
  </si>
  <si>
    <t>OT4084006</t>
  </si>
  <si>
    <t>40.72579</t>
  </si>
  <si>
    <t>-73.99441</t>
  </si>
  <si>
    <t>OT4044001</t>
  </si>
  <si>
    <t>OT4684009</t>
  </si>
  <si>
    <t>OT0144011</t>
  </si>
  <si>
    <t>OT0134007</t>
  </si>
  <si>
    <t>OT1204008</t>
  </si>
  <si>
    <t>ALB082112</t>
  </si>
  <si>
    <t>35.14464</t>
  </si>
  <si>
    <t>-106.59054</t>
  </si>
  <si>
    <t>ALB082122</t>
  </si>
  <si>
    <t>ALB097771</t>
  </si>
  <si>
    <t>35.1088</t>
  </si>
  <si>
    <t>-106.604454</t>
  </si>
  <si>
    <t>CHI059149</t>
  </si>
  <si>
    <t>41.586006</t>
  </si>
  <si>
    <t>-87.85163</t>
  </si>
  <si>
    <t>CHI059150</t>
  </si>
  <si>
    <t>HOU008070</t>
  </si>
  <si>
    <t>29.665436</t>
  </si>
  <si>
    <t>-95.178154</t>
  </si>
  <si>
    <t>HOU008079</t>
  </si>
  <si>
    <t>29.665442</t>
  </si>
  <si>
    <t>MKE009886</t>
  </si>
  <si>
    <t>OAK202681</t>
  </si>
  <si>
    <t>37.78812</t>
  </si>
  <si>
    <t>-122.44087</t>
  </si>
  <si>
    <t>TAM000795</t>
  </si>
  <si>
    <t>28.06542</t>
  </si>
  <si>
    <t>-82.58197</t>
  </si>
  <si>
    <t>Jones EL 940' S/O Charleston SF</t>
  </si>
  <si>
    <t>36.156574</t>
  </si>
  <si>
    <t>-115.22492</t>
  </si>
  <si>
    <t>I-215 NL 1700' E/O RAINBOW WF</t>
  </si>
  <si>
    <t>36.06722</t>
  </si>
  <si>
    <t>-115.23675</t>
  </si>
  <si>
    <t>E/S 85 S/O Aplin Rd F/N (AST)</t>
  </si>
  <si>
    <t>30.743553</t>
  </si>
  <si>
    <t>-86.56367</t>
  </si>
  <si>
    <t>S/S Hwy 98 E/O Hwy 87 F/W</t>
  </si>
  <si>
    <t>30.401167</t>
  </si>
  <si>
    <t>-86.868</t>
  </si>
  <si>
    <t>E/S Hwy 85 @ Brookmeade Dr F/S</t>
  </si>
  <si>
    <t>30.72989</t>
  </si>
  <si>
    <t>-86.56708</t>
  </si>
  <si>
    <t>HWY 72 SL .9 MI W/O HUNTSVILLE RD FW</t>
  </si>
  <si>
    <t>34.83109</t>
  </si>
  <si>
    <t>-87.62124</t>
  </si>
  <si>
    <t>S/S OSCEOLA PKWY .6 MI E/O ORANGE BLOSSOM TRAIL F/W</t>
  </si>
  <si>
    <t>SR20 FREMONT PIKE, PERRYSBURG TWP</t>
  </si>
  <si>
    <t>41.54796</t>
  </si>
  <si>
    <t>-83.59683</t>
  </si>
  <si>
    <t>DV0003195</t>
  </si>
  <si>
    <t>39.7852</t>
  </si>
  <si>
    <t>-105.08666</t>
  </si>
  <si>
    <t>DV0003196</t>
  </si>
  <si>
    <t>NS02-9016</t>
  </si>
  <si>
    <t>35.95349</t>
  </si>
  <si>
    <t>IA-125754</t>
  </si>
  <si>
    <t>42.028328</t>
  </si>
  <si>
    <t>-91.63329</t>
  </si>
  <si>
    <t>JCDecaux NS4011KI.CL</t>
  </si>
  <si>
    <t>40.766785</t>
  </si>
  <si>
    <t>-73.98165</t>
  </si>
  <si>
    <t>AL-122895</t>
  </si>
  <si>
    <t>34.74827</t>
  </si>
  <si>
    <t>-86.77217</t>
  </si>
  <si>
    <t>AL-122896</t>
  </si>
  <si>
    <t>Cinemark Missouri City, TX 01-D1</t>
  </si>
  <si>
    <t>29.53381</t>
  </si>
  <si>
    <t>-95.50902</t>
  </si>
  <si>
    <t>Cinemark Missouri City, TX 01-D2</t>
  </si>
  <si>
    <t>Cinemark Missouri City, TX 02-D1</t>
  </si>
  <si>
    <t>29.533792</t>
  </si>
  <si>
    <t>-95.50896</t>
  </si>
  <si>
    <t>Cinemark Missouri City, TX 02-D2</t>
  </si>
  <si>
    <t>Cinemark Missouri City, TX 03-D1</t>
  </si>
  <si>
    <t>29.533667</t>
  </si>
  <si>
    <t>-95.50852</t>
  </si>
  <si>
    <t>Cinemark Missouri City, TX 03-D2</t>
  </si>
  <si>
    <t>Cinemark Missouri City, TX 04-D1</t>
  </si>
  <si>
    <t>29.53365</t>
  </si>
  <si>
    <t>-95.50846</t>
  </si>
  <si>
    <t>Cinemark Missouri City, TX 04-D2</t>
  </si>
  <si>
    <t>LA-176817</t>
  </si>
  <si>
    <t>29.98849</t>
  </si>
  <si>
    <t>-91.835976</t>
  </si>
  <si>
    <t>W/S US 441(OBT) .1 MILE S/O OSCEOLA PKWY F/N</t>
  </si>
  <si>
    <t>28.33551</t>
  </si>
  <si>
    <t>-81.40412</t>
  </si>
  <si>
    <t>LO0001607</t>
  </si>
  <si>
    <t>34.0906</t>
  </si>
  <si>
    <t>-118.34439</t>
  </si>
  <si>
    <t>LO0001611</t>
  </si>
  <si>
    <t>34.09072</t>
  </si>
  <si>
    <t>-118.35238</t>
  </si>
  <si>
    <t>LO0001720</t>
  </si>
  <si>
    <t>34.08106</t>
  </si>
  <si>
    <t>-118.38948</t>
  </si>
  <si>
    <t>LO0001717</t>
  </si>
  <si>
    <t>34.08184</t>
  </si>
  <si>
    <t>-118.38353</t>
  </si>
  <si>
    <t>LO0001619</t>
  </si>
  <si>
    <t>34.08508</t>
  </si>
  <si>
    <t>-118.38366</t>
  </si>
  <si>
    <t>LO0001604</t>
  </si>
  <si>
    <t>34.09123</t>
  </si>
  <si>
    <t>-118.36143</t>
  </si>
  <si>
    <t>LO0001711</t>
  </si>
  <si>
    <t>LO0001710</t>
  </si>
  <si>
    <t>34.09084</t>
  </si>
  <si>
    <t>-118.36509</t>
  </si>
  <si>
    <t>LO0001610</t>
  </si>
  <si>
    <t>LO0001608</t>
  </si>
  <si>
    <t>34.09035</t>
  </si>
  <si>
    <t>-118.34401</t>
  </si>
  <si>
    <t>LO0001615</t>
  </si>
  <si>
    <t>34.09066</t>
  </si>
  <si>
    <t>-118.34653</t>
  </si>
  <si>
    <t>LO0001716</t>
  </si>
  <si>
    <t>34.0941</t>
  </si>
  <si>
    <t>LO0001616</t>
  </si>
  <si>
    <t>LO0001601</t>
  </si>
  <si>
    <t>34.08167</t>
  </si>
  <si>
    <t>-118.3832</t>
  </si>
  <si>
    <t>LO0001719</t>
  </si>
  <si>
    <t>LO0001701</t>
  </si>
  <si>
    <t>LO0001707</t>
  </si>
  <si>
    <t>LO0001705</t>
  </si>
  <si>
    <t>34.09087</t>
  </si>
  <si>
    <t>-118.36122</t>
  </si>
  <si>
    <t>LO0001708</t>
  </si>
  <si>
    <t>LO0001617</t>
  </si>
  <si>
    <t>LO0001620</t>
  </si>
  <si>
    <t>LO0001704</t>
  </si>
  <si>
    <t>LO0001715</t>
  </si>
  <si>
    <t>LO0001605</t>
  </si>
  <si>
    <t>IL-195595</t>
  </si>
  <si>
    <t>41.90769</t>
  </si>
  <si>
    <t>-87.88805</t>
  </si>
  <si>
    <t>IL-195596</t>
  </si>
  <si>
    <t>GA-179471</t>
  </si>
  <si>
    <t>32.59416</t>
  </si>
  <si>
    <t>-83.6546</t>
  </si>
  <si>
    <t>NJ-195607</t>
  </si>
  <si>
    <t>39.394886</t>
  </si>
  <si>
    <t>-74.54145</t>
  </si>
  <si>
    <t>NJ-195606</t>
  </si>
  <si>
    <t>39.39485</t>
  </si>
  <si>
    <t>-74.54162</t>
  </si>
  <si>
    <t>GA-179470</t>
  </si>
  <si>
    <t>32.60144</t>
  </si>
  <si>
    <t>-83.67322</t>
  </si>
  <si>
    <t>GA-179472</t>
  </si>
  <si>
    <t>GA-179476</t>
  </si>
  <si>
    <t>32.599743</t>
  </si>
  <si>
    <t>-83.66486</t>
  </si>
  <si>
    <t>GA-179475</t>
  </si>
  <si>
    <t>GA-179469</t>
  </si>
  <si>
    <t>Willowbrook Mall 12-D2</t>
  </si>
  <si>
    <t>29.961292</t>
  </si>
  <si>
    <t>-95.5403</t>
  </si>
  <si>
    <t>Willowbrook Mall 12-D1</t>
  </si>
  <si>
    <t>US 31E E/S 250' S/O HWY 109 F/S</t>
  </si>
  <si>
    <t>MIA001320</t>
  </si>
  <si>
    <t>25.702732</t>
  </si>
  <si>
    <t>-80.382996</t>
  </si>
  <si>
    <t>MIA001321</t>
  </si>
  <si>
    <t>MIA009360</t>
  </si>
  <si>
    <t>25.97137</t>
  </si>
  <si>
    <t>-80.301155</t>
  </si>
  <si>
    <t>MIA009361</t>
  </si>
  <si>
    <t>OAK200861</t>
  </si>
  <si>
    <t>37.740986</t>
  </si>
  <si>
    <t>-122.46621</t>
  </si>
  <si>
    <t>OAK202001</t>
  </si>
  <si>
    <t>37.78792</t>
  </si>
  <si>
    <t>-122.44088</t>
  </si>
  <si>
    <t>OAK213721</t>
  </si>
  <si>
    <t>-122.43925</t>
  </si>
  <si>
    <t>OAK213722</t>
  </si>
  <si>
    <t>PHX003465</t>
  </si>
  <si>
    <t>PHX003468</t>
  </si>
  <si>
    <t>33.31255</t>
  </si>
  <si>
    <t>PHX003739</t>
  </si>
  <si>
    <t>33.495136</t>
  </si>
  <si>
    <t>-112.06403</t>
  </si>
  <si>
    <t>PHX003782</t>
  </si>
  <si>
    <t>33.359966</t>
  </si>
  <si>
    <t>-111.96895</t>
  </si>
  <si>
    <t>SAC001195</t>
  </si>
  <si>
    <t>38.213108</t>
  </si>
  <si>
    <t>-122.14204</t>
  </si>
  <si>
    <t>SAC001388</t>
  </si>
  <si>
    <t>38.25996</t>
  </si>
  <si>
    <t>-122.06038</t>
  </si>
  <si>
    <t>SAC001389</t>
  </si>
  <si>
    <t>SAC001901</t>
  </si>
  <si>
    <t>HM00501BJ</t>
  </si>
  <si>
    <t>42.95362</t>
  </si>
  <si>
    <t>-71.44427</t>
  </si>
  <si>
    <t>AT00B6137</t>
  </si>
  <si>
    <t>33.83747</t>
  </si>
  <si>
    <t>-84.06888</t>
  </si>
  <si>
    <t>HM00500BJ</t>
  </si>
  <si>
    <t>AT00B6138</t>
  </si>
  <si>
    <t>33.83748</t>
  </si>
  <si>
    <t>-84.06891</t>
  </si>
  <si>
    <t>FLDMB033I</t>
  </si>
  <si>
    <t>25.780716</t>
  </si>
  <si>
    <t>-80.14103</t>
  </si>
  <si>
    <t>DV0003197</t>
  </si>
  <si>
    <t>39.74269</t>
  </si>
  <si>
    <t>-105.00052</t>
  </si>
  <si>
    <t>MD-195735</t>
  </si>
  <si>
    <t>39.6071</t>
  </si>
  <si>
    <t>-75.95278</t>
  </si>
  <si>
    <t>MO-185264</t>
  </si>
  <si>
    <t>38.800133</t>
  </si>
  <si>
    <t>-90.31652</t>
  </si>
  <si>
    <t>MO-185263</t>
  </si>
  <si>
    <t>OH-196073</t>
  </si>
  <si>
    <t>40.083443</t>
  </si>
  <si>
    <t>-82.42749</t>
  </si>
  <si>
    <t>TN-179457</t>
  </si>
  <si>
    <t>36.30658</t>
  </si>
  <si>
    <t>-86.70494</t>
  </si>
  <si>
    <t>Somersville Towne Center 01-D2</t>
  </si>
  <si>
    <t>QU-06-124907-R</t>
  </si>
  <si>
    <t>40.73235</t>
  </si>
  <si>
    <t>-73.86181</t>
  </si>
  <si>
    <t>MN-12-152798-R</t>
  </si>
  <si>
    <t>40.862415</t>
  </si>
  <si>
    <t>-73.92014</t>
  </si>
  <si>
    <t>BK-09-157710-L</t>
  </si>
  <si>
    <t>40.658638</t>
  </si>
  <si>
    <t>-73.95324</t>
  </si>
  <si>
    <t>5240 Scatterfield Road N/O 53rd Street F/N</t>
  </si>
  <si>
    <t>11527 MIDLOTHIAN TURNPIKE F/NE</t>
  </si>
  <si>
    <t>37.50495</t>
  </si>
  <si>
    <t>-77.61078</t>
  </si>
  <si>
    <t>I-40 NS 2000ft W/O GERMANTOWN RD FW</t>
  </si>
  <si>
    <t>35.19145</t>
  </si>
  <si>
    <t>-89.80173</t>
  </si>
  <si>
    <t>FL-123856</t>
  </si>
  <si>
    <t>30.18997</t>
  </si>
  <si>
    <t>-85.68048</t>
  </si>
  <si>
    <t>FL-123857</t>
  </si>
  <si>
    <t>ND-17349</t>
  </si>
  <si>
    <t>46.794853</t>
  </si>
  <si>
    <t>-100.78575</t>
  </si>
  <si>
    <t>NC-177496</t>
  </si>
  <si>
    <t>34.24356</t>
  </si>
  <si>
    <t>-77.88663</t>
  </si>
  <si>
    <t>NC-177495</t>
  </si>
  <si>
    <t>MA-180442</t>
  </si>
  <si>
    <t>42.404133</t>
  </si>
  <si>
    <t>-71.05572</t>
  </si>
  <si>
    <t>MA-180441</t>
  </si>
  <si>
    <t>Mosaic - (Lower)</t>
  </si>
  <si>
    <t>40.756535</t>
  </si>
  <si>
    <t>-73.98735</t>
  </si>
  <si>
    <t>NO0006553</t>
  </si>
  <si>
    <t>30.28914</t>
  </si>
  <si>
    <t>-89.74856</t>
  </si>
  <si>
    <t>DA02_7001</t>
  </si>
  <si>
    <t>32.88753</t>
  </si>
  <si>
    <t>-97.1001</t>
  </si>
  <si>
    <t>DA02_7000</t>
  </si>
  <si>
    <t>BK-04-150244-R</t>
  </si>
  <si>
    <t>40.699585</t>
  </si>
  <si>
    <t>-73.92747</t>
  </si>
  <si>
    <t>QU-02-158449-L</t>
  </si>
  <si>
    <t>40.742638</t>
  </si>
  <si>
    <t>-73.91204</t>
  </si>
  <si>
    <t>VA-196567</t>
  </si>
  <si>
    <t>37.399685</t>
  </si>
  <si>
    <t>-79.20736</t>
  </si>
  <si>
    <t>VA-196566</t>
  </si>
  <si>
    <t>37.39961</t>
  </si>
  <si>
    <t>-79.20702</t>
  </si>
  <si>
    <t>WY-128778</t>
  </si>
  <si>
    <t>41.57953</t>
  </si>
  <si>
    <t>-109.2315</t>
  </si>
  <si>
    <t>WY-128769</t>
  </si>
  <si>
    <t>TX-177660</t>
  </si>
  <si>
    <t>33.12327</t>
  </si>
  <si>
    <t>-95.59717</t>
  </si>
  <si>
    <t>UT-180436</t>
  </si>
  <si>
    <t>40.519993</t>
  </si>
  <si>
    <t>-111.89055</t>
  </si>
  <si>
    <t>OH-197862</t>
  </si>
  <si>
    <t>40.074608</t>
  </si>
  <si>
    <t>-82.42855</t>
  </si>
  <si>
    <t>OH-197863</t>
  </si>
  <si>
    <t>40.085674</t>
  </si>
  <si>
    <t>-82.418434</t>
  </si>
  <si>
    <t>S/S Hwy 90 @ Shadow Oak Dr F/E</t>
  </si>
  <si>
    <t>30.603067</t>
  </si>
  <si>
    <t>-87.11962</t>
  </si>
  <si>
    <t>S/S US 70 WEST .1MI. W/O HARRIS RD.</t>
  </si>
  <si>
    <t>34.7398</t>
  </si>
  <si>
    <t>-76.81338</t>
  </si>
  <si>
    <t>E/S TAYLOR RD S/O UNIVERSITY CT F/N</t>
  </si>
  <si>
    <t>32.36871</t>
  </si>
  <si>
    <t>-86.17092</t>
  </si>
  <si>
    <t>I-40 .8MI E/O GARTH BROOKS BLVD, SS/WF (YUKON)</t>
  </si>
  <si>
    <t>35.479507</t>
  </si>
  <si>
    <t>-97.74914</t>
  </si>
  <si>
    <t>N/S Ross Clark Circle 422 ft W/O Denton Rd. F/E</t>
  </si>
  <si>
    <t>31.2535</t>
  </si>
  <si>
    <t>-85.4134</t>
  </si>
  <si>
    <t>HWY 53 0.3 mi N/O Cty Rd OO S/1</t>
  </si>
  <si>
    <t>44.88591</t>
  </si>
  <si>
    <t>-91.41164</t>
  </si>
  <si>
    <t>ALLENTOWN E/O CABLE - LIMA NFW</t>
  </si>
  <si>
    <t>-84.14658</t>
  </si>
  <si>
    <t>S/S Hwy 98 E/O Hegwood Rd F/E</t>
  </si>
  <si>
    <t>31.318487</t>
  </si>
  <si>
    <t>-89.399185</t>
  </si>
  <si>
    <t>S/S Hwy 98 E/O Hegwood Rd F/W</t>
  </si>
  <si>
    <t>VOL PKWY 500' W/O ANDERSON S/S F/W P2</t>
  </si>
  <si>
    <t>36.59164</t>
  </si>
  <si>
    <t>-82.1872</t>
  </si>
  <si>
    <t>412 North Main Street WS FS</t>
  </si>
  <si>
    <t>40.744434</t>
  </si>
  <si>
    <t>-85.17097</t>
  </si>
  <si>
    <t>Avenue J NL NL 180' E/O 20th Street West</t>
  </si>
  <si>
    <t>34.689606</t>
  </si>
  <si>
    <t>-118.1649</t>
  </si>
  <si>
    <t>SAN MARNAN &amp; LAPORTE RD F/W</t>
  </si>
  <si>
    <t>42.46697</t>
  </si>
  <si>
    <t>-92.32111</t>
  </si>
  <si>
    <t>Sparks Blvd ES 300' S/O I-80 F/N</t>
  </si>
  <si>
    <t>39.5272</t>
  </si>
  <si>
    <t>-119.71433</t>
  </si>
  <si>
    <t>Sparks Blvd ES 300' S/O I-80 F/S</t>
  </si>
  <si>
    <t>N/S Washington Rd. 2500' E/O Owens Rd.</t>
  </si>
  <si>
    <t>33.520115</t>
  </si>
  <si>
    <t>-82.114784</t>
  </si>
  <si>
    <t>SS EXP 83 W/O BRIDGE, WES</t>
  </si>
  <si>
    <t>26.17229</t>
  </si>
  <si>
    <t>-97.98533</t>
  </si>
  <si>
    <t>N/S Hwy 93, E/O I-35 (FE)</t>
  </si>
  <si>
    <t>31.053852</t>
  </si>
  <si>
    <t>-97.44476</t>
  </si>
  <si>
    <t>E. 70TH S/S 100' W/O BERT KOUNS INDUSTRIAL LOOP F/W</t>
  </si>
  <si>
    <t>32.445446</t>
  </si>
  <si>
    <t>-93.702675</t>
  </si>
  <si>
    <t>E. 70TH S/S 100' W/O BERT KOUNS INDUSTRIAL LOOP F/E</t>
  </si>
  <si>
    <t>CASS RD .9 MI N/O S AIRPORT E/S F/S</t>
  </si>
  <si>
    <t>W/S ALTAMA AVE. 1600' N/O SPUR GIP - F/N</t>
  </si>
  <si>
    <t>31.20633</t>
  </si>
  <si>
    <t>-81.48287</t>
  </si>
  <si>
    <t>AZ-196403</t>
  </si>
  <si>
    <t>33.31061</t>
  </si>
  <si>
    <t>-111.97416</t>
  </si>
  <si>
    <t>AZ-196404</t>
  </si>
  <si>
    <t>33.30984</t>
  </si>
  <si>
    <t>-111.97284</t>
  </si>
  <si>
    <t>NV-197963</t>
  </si>
  <si>
    <t>36.15889</t>
  </si>
  <si>
    <t>-115.24265</t>
  </si>
  <si>
    <t>NV-197962</t>
  </si>
  <si>
    <t>36.158894</t>
  </si>
  <si>
    <t>-115.24271</t>
  </si>
  <si>
    <t>MO-197991</t>
  </si>
  <si>
    <t>38.713387</t>
  </si>
  <si>
    <t>-90.68929</t>
  </si>
  <si>
    <t>MO-197990</t>
  </si>
  <si>
    <t>I-40 NS 2000ft W/O GERMANTOWN RD FE</t>
  </si>
  <si>
    <t>Harrison Street S/S 650' N/O Eagle Mountain BLVD</t>
  </si>
  <si>
    <t>35.767162</t>
  </si>
  <si>
    <t>-91.612404</t>
  </si>
  <si>
    <t>I-49 W/S, AT MM 78, Lowell, AR, SF (F79S1)</t>
  </si>
  <si>
    <t>US 82 E N/L .2 MI E/O 18TH AVE EXIT</t>
  </si>
  <si>
    <t>33.51841</t>
  </si>
  <si>
    <t>-88.42598</t>
  </si>
  <si>
    <t>E Beckley Bypass Connector @ 351 Ragland Rd.</t>
  </si>
  <si>
    <t>37.80966</t>
  </si>
  <si>
    <t>-81.179214</t>
  </si>
  <si>
    <t>Ridge &amp; Oakley Station SF</t>
  </si>
  <si>
    <t>MASON-MORROW SL W/O S.R. 48 SF</t>
  </si>
  <si>
    <t>5098 Phoenix Ave S/S, 0.50 mi E/O I-540, W/F</t>
  </si>
  <si>
    <t>35.338272</t>
  </si>
  <si>
    <t>-94.377335</t>
  </si>
  <si>
    <t>5098 Phoenix Ave S/S, 0.50 mi E/O I-540, E/F</t>
  </si>
  <si>
    <t>COMMERCIAL ST WL, 150' N/O Boone Rd Se</t>
  </si>
  <si>
    <t>44.88324</t>
  </si>
  <si>
    <t>-123.03125</t>
  </si>
  <si>
    <t>US-131 @ LEARS RD. W/S F/N</t>
  </si>
  <si>
    <t>45.348778</t>
  </si>
  <si>
    <t>-84.968025</t>
  </si>
  <si>
    <t>US-131 @ LEARS RD. W/S F/S</t>
  </si>
  <si>
    <t>WS Exp 77 N/O Morrison Rd, Bro</t>
  </si>
  <si>
    <t>25.969406</t>
  </si>
  <si>
    <t>-97.514404</t>
  </si>
  <si>
    <t>Blanding Blvd .6 miles S/O I-295 W/L S/B</t>
  </si>
  <si>
    <t>30.18619</t>
  </si>
  <si>
    <t>-81.73974</t>
  </si>
  <si>
    <t>Blanding Blvd .6 miles S/O I-295 W/L N/B</t>
  </si>
  <si>
    <t>PHX003848</t>
  </si>
  <si>
    <t>33.297844</t>
  </si>
  <si>
    <t>-111.96647</t>
  </si>
  <si>
    <t>CA-202337</t>
  </si>
  <si>
    <t>33.9451</t>
  </si>
  <si>
    <t>-117.2812</t>
  </si>
  <si>
    <t>CA-202336</t>
  </si>
  <si>
    <t>33.94332</t>
  </si>
  <si>
    <t>-117.281425</t>
  </si>
  <si>
    <t>AZ-127834</t>
  </si>
  <si>
    <t>33.699623</t>
  </si>
  <si>
    <t>-112.11307</t>
  </si>
  <si>
    <t>AZ-127825</t>
  </si>
  <si>
    <t>33.46282</t>
  </si>
  <si>
    <t>-112.270164</t>
  </si>
  <si>
    <t>FLDMB027I</t>
  </si>
  <si>
    <t>25.78072</t>
  </si>
  <si>
    <t>-80.14082</t>
  </si>
  <si>
    <t>FLDMB027O</t>
  </si>
  <si>
    <t>BO000174E</t>
  </si>
  <si>
    <t>41.90153</t>
  </si>
  <si>
    <t>-70.9805</t>
  </si>
  <si>
    <t>BO000173W</t>
  </si>
  <si>
    <t>VE0001061</t>
  </si>
  <si>
    <t>35.96899</t>
  </si>
  <si>
    <t>-115.18081</t>
  </si>
  <si>
    <t>FLDMB034I</t>
  </si>
  <si>
    <t>25.7783</t>
  </si>
  <si>
    <t>-80.14097</t>
  </si>
  <si>
    <t>JV0005621</t>
  </si>
  <si>
    <t>30.17972</t>
  </si>
  <si>
    <t>-81.62677</t>
  </si>
  <si>
    <t>FLDMB026I</t>
  </si>
  <si>
    <t>25.77836</t>
  </si>
  <si>
    <t>-80.14074</t>
  </si>
  <si>
    <t>MN0001002</t>
  </si>
  <si>
    <t>45.0685</t>
  </si>
  <si>
    <t>-93.27231</t>
  </si>
  <si>
    <t>MN0001001</t>
  </si>
  <si>
    <t>45.06849</t>
  </si>
  <si>
    <t>VE0001062</t>
  </si>
  <si>
    <t>35.97041</t>
  </si>
  <si>
    <t>-115.18075</t>
  </si>
  <si>
    <t>CIN-DG-500</t>
  </si>
  <si>
    <t>39.10447</t>
  </si>
  <si>
    <t>-84.50819</t>
  </si>
  <si>
    <t>CIN-DG-501A</t>
  </si>
  <si>
    <t>39.105278</t>
  </si>
  <si>
    <t>-84.50844</t>
  </si>
  <si>
    <t>BOS-DG-505</t>
  </si>
  <si>
    <t>42.3472</t>
  </si>
  <si>
    <t>-71.0942</t>
  </si>
  <si>
    <t>BOS-DG-507</t>
  </si>
  <si>
    <t>-71.09728</t>
  </si>
  <si>
    <t>DEN-DG-507</t>
  </si>
  <si>
    <t>39.74848</t>
  </si>
  <si>
    <t>-104.99561</t>
  </si>
  <si>
    <t>DEN-DG-509</t>
  </si>
  <si>
    <t>39.745304</t>
  </si>
  <si>
    <t>-104.99739</t>
  </si>
  <si>
    <t>DEN-DG-510</t>
  </si>
  <si>
    <t>39.740803</t>
  </si>
  <si>
    <t>-104.99833</t>
  </si>
  <si>
    <t>DEN-DG-511</t>
  </si>
  <si>
    <t>39.744415</t>
  </si>
  <si>
    <t>-104.999794</t>
  </si>
  <si>
    <t>DEN-DG-513</t>
  </si>
  <si>
    <t>39.744076</t>
  </si>
  <si>
    <t>-104.990906</t>
  </si>
  <si>
    <t>DEN-DG-514</t>
  </si>
  <si>
    <t>39.743557</t>
  </si>
  <si>
    <t>-104.990234</t>
  </si>
  <si>
    <t>LA-DG-506</t>
  </si>
  <si>
    <t>34.10171</t>
  </si>
  <si>
    <t>-118.33061</t>
  </si>
  <si>
    <t>Denver TD-1016</t>
  </si>
  <si>
    <t>39.746044</t>
  </si>
  <si>
    <t>-104.99791</t>
  </si>
  <si>
    <t>QU-06-156982-R</t>
  </si>
  <si>
    <t>-73.868195</t>
  </si>
  <si>
    <t>OH-202659</t>
  </si>
  <si>
    <t>41.679817</t>
  </si>
  <si>
    <t>-83.62345</t>
  </si>
  <si>
    <t>OH-202660</t>
  </si>
  <si>
    <t>Dania Pointe</t>
  </si>
  <si>
    <t>26.05388</t>
  </si>
  <si>
    <t>-80.16018</t>
  </si>
  <si>
    <t>NC 24 0.1 mi W/O NC 58 NS FACING SOUTH LEFT HAND READ</t>
  </si>
  <si>
    <t>34.6883</t>
  </si>
  <si>
    <t>-77.07126</t>
  </si>
  <si>
    <t>E/S BURKHARDT @ LYNCH ROAD F/NW</t>
  </si>
  <si>
    <t>38.01212</t>
  </si>
  <si>
    <t>-87.47316</t>
  </si>
  <si>
    <t>2121 HAINES AVE AT KNOLLWOOD E/S S/F</t>
  </si>
  <si>
    <t>Day Road W/O Main SS FE</t>
  </si>
  <si>
    <t>41.69827</t>
  </si>
  <si>
    <t>-86.18383</t>
  </si>
  <si>
    <t>HWY 33 SL 600' E/O KING ST EF</t>
  </si>
  <si>
    <t>43.53227</t>
  </si>
  <si>
    <t>-89.98425</t>
  </si>
  <si>
    <t>NC 24 0.1 mi W/O NC 58 NS FACING NORTH RIGHT HAND READ</t>
  </si>
  <si>
    <t>SS ALTON GLOOR W/O PABLO KISEL</t>
  </si>
  <si>
    <t>25.979452</t>
  </si>
  <si>
    <t>-97.50662</t>
  </si>
  <si>
    <t>US 441 W/S 400' N/O ROLLING ACRES RD.</t>
  </si>
  <si>
    <t>540 Louisiana NE, Albuquerque, NM 87108</t>
  </si>
  <si>
    <t>35.08473</t>
  </si>
  <si>
    <t>-106.5685</t>
  </si>
  <si>
    <t>Rt. 51 across from Hickory Point Mall, Forsyth, IL</t>
  </si>
  <si>
    <t>39.915855</t>
  </si>
  <si>
    <t>-88.95479</t>
  </si>
  <si>
    <t>6417 US Route 60 Barboursville,WV</t>
  </si>
  <si>
    <t>38.4149</t>
  </si>
  <si>
    <t>-82.29914</t>
  </si>
  <si>
    <t>BKANT1001</t>
  </si>
  <si>
    <t>38.00418</t>
  </si>
  <si>
    <t>-121.84028</t>
  </si>
  <si>
    <t>BKANT1002</t>
  </si>
  <si>
    <t>CH0000077</t>
  </si>
  <si>
    <t>42.14796</t>
  </si>
  <si>
    <t>-87.83872</t>
  </si>
  <si>
    <t>CH0000078</t>
  </si>
  <si>
    <t>SL0001561</t>
  </si>
  <si>
    <t>38.62904</t>
  </si>
  <si>
    <t>-90.3316</t>
  </si>
  <si>
    <t>2011 - A1 East</t>
  </si>
  <si>
    <t>25.778402</t>
  </si>
  <si>
    <t>-80.18679</t>
  </si>
  <si>
    <t>2011 - A1 West</t>
  </si>
  <si>
    <t>2011 - A2 East</t>
  </si>
  <si>
    <t>2011 - A2 West</t>
  </si>
  <si>
    <t>2011 - A3 East</t>
  </si>
  <si>
    <t>2011 - A4 West</t>
  </si>
  <si>
    <t>2011 - A5 North</t>
  </si>
  <si>
    <t>2011 - A5 South</t>
  </si>
  <si>
    <t>2011 - A6 North</t>
  </si>
  <si>
    <t>2011 - A6 South</t>
  </si>
  <si>
    <t>2011 - A7 East</t>
  </si>
  <si>
    <t>2011 - A7 West</t>
  </si>
  <si>
    <t>2011 - A8</t>
  </si>
  <si>
    <t>2011 - A9 West</t>
  </si>
  <si>
    <t>2011 - B1 North</t>
  </si>
  <si>
    <t>2011 - B1 South</t>
  </si>
  <si>
    <t>2011 - B2 North</t>
  </si>
  <si>
    <t>2011 - B2 South</t>
  </si>
  <si>
    <t>US 31 W E/S 200' S/O BROADWAY AVE. FNE LHR</t>
  </si>
  <si>
    <t>36.98244</t>
  </si>
  <si>
    <t>-86.44027</t>
  </si>
  <si>
    <t>LA.BD103 - 8124 W 3rd St</t>
  </si>
  <si>
    <t>34.072136</t>
  </si>
  <si>
    <t>-118.36676</t>
  </si>
  <si>
    <t>LA.WD019</t>
  </si>
  <si>
    <t>34.10628</t>
  </si>
  <si>
    <t>-118.27267</t>
  </si>
  <si>
    <t>LA.BD104 - Caffe Ect Left</t>
  </si>
  <si>
    <t>34.09985</t>
  </si>
  <si>
    <t>-118.329414</t>
  </si>
  <si>
    <t>LA.BD104 - Caffe Ect Right</t>
  </si>
  <si>
    <t>SC-202715</t>
  </si>
  <si>
    <t>34.93577</t>
  </si>
  <si>
    <t>-82.00307</t>
  </si>
  <si>
    <t>FL-178235</t>
  </si>
  <si>
    <t>30.4715</t>
  </si>
  <si>
    <t>-87.21013</t>
  </si>
  <si>
    <t>FL-178238</t>
  </si>
  <si>
    <t>LA-195752</t>
  </si>
  <si>
    <t>30.276114</t>
  </si>
  <si>
    <t>-90.94713</t>
  </si>
  <si>
    <t>FL-178096</t>
  </si>
  <si>
    <t>30.48773</t>
  </si>
  <si>
    <t>-87.22465</t>
  </si>
  <si>
    <t>FL-178095</t>
  </si>
  <si>
    <t>LA-195751</t>
  </si>
  <si>
    <t>FL-202882</t>
  </si>
  <si>
    <t>25.697496</t>
  </si>
  <si>
    <t>-80.38425</t>
  </si>
  <si>
    <t>GRAND N/L W/O 32ND F/W</t>
  </si>
  <si>
    <t>45.78441</t>
  </si>
  <si>
    <t>-108.59635</t>
  </si>
  <si>
    <t>GRAND N/L W/O 32ND F/E</t>
  </si>
  <si>
    <t>N/S MORGAN E/O GREEN RIVER RD F/SW</t>
  </si>
  <si>
    <t>37.99171</t>
  </si>
  <si>
    <t>-87.49157</t>
  </si>
  <si>
    <t>AL-202951</t>
  </si>
  <si>
    <t>34.452477</t>
  </si>
  <si>
    <t>-86.9468</t>
  </si>
  <si>
    <t>AL-202949</t>
  </si>
  <si>
    <t>34.925755</t>
  </si>
  <si>
    <t>-86.57167</t>
  </si>
  <si>
    <t>AL-202950</t>
  </si>
  <si>
    <t>AL-202956</t>
  </si>
  <si>
    <t>34.7419</t>
  </si>
  <si>
    <t>-86.67828</t>
  </si>
  <si>
    <t>TX_AUS_ParmaCrossing_U01-PL1</t>
  </si>
  <si>
    <t>30.420164</t>
  </si>
  <si>
    <t>-97.70151</t>
  </si>
  <si>
    <t>TX_DFW_ArboretumVillage_U01-PL1</t>
  </si>
  <si>
    <t>32.81293</t>
  </si>
  <si>
    <t>-96.73016</t>
  </si>
  <si>
    <t>AL-204109</t>
  </si>
  <si>
    <t>34.659733</t>
  </si>
  <si>
    <t>-86.47758</t>
  </si>
  <si>
    <t>AL-204110</t>
  </si>
  <si>
    <t>8028 - 1741 Milwaukee</t>
  </si>
  <si>
    <t>41.912</t>
  </si>
  <si>
    <t>-87.6807</t>
  </si>
  <si>
    <t>3001 - Sunset Blvd</t>
  </si>
  <si>
    <t>34.098</t>
  </si>
  <si>
    <t>-118.362</t>
  </si>
  <si>
    <t>NM-204322</t>
  </si>
  <si>
    <t>32.750484</t>
  </si>
  <si>
    <t>-103.170425</t>
  </si>
  <si>
    <t>NM-204321</t>
  </si>
  <si>
    <t>Somersville Towne Center 02-D2</t>
  </si>
  <si>
    <t>CONVERSE AVE WS 1400' SO DELL RANGE BLVD FS</t>
  </si>
  <si>
    <t>41.156273</t>
  </si>
  <si>
    <t>-104.78561</t>
  </si>
  <si>
    <t>CONVERSE AVE WS 1400' SO DELL RANGE BLVD FN</t>
  </si>
  <si>
    <t>STONE DRIVE 200' W/O EASTMAN RD. S/S F/W</t>
  </si>
  <si>
    <t>36.547268</t>
  </si>
  <si>
    <t>-82.51809</t>
  </si>
  <si>
    <t>RT 4 E .7mi W/O RT 17 (PARAMUS)</t>
  </si>
  <si>
    <t>40.924484</t>
  </si>
  <si>
    <t>-74.08605</t>
  </si>
  <si>
    <t>RT 4 W .7mi W/O RT 17 (PARAMUS)</t>
  </si>
  <si>
    <t>I-80 E @ EXIT 45 (PARSIPPANY)</t>
  </si>
  <si>
    <t>40.861057</t>
  </si>
  <si>
    <t>-74.4035</t>
  </si>
  <si>
    <t>I-80 W .3mi E/O I-287 (PARSIPPANY)</t>
  </si>
  <si>
    <t>HOU-IKE-608A1</t>
  </si>
  <si>
    <t>29.75314</t>
  </si>
  <si>
    <t>-95.41062</t>
  </si>
  <si>
    <t>HOU-IKE-608A2</t>
  </si>
  <si>
    <t>HOU-IKE-608E1</t>
  </si>
  <si>
    <t>29.73842</t>
  </si>
  <si>
    <t>-95.41856</t>
  </si>
  <si>
    <t>HOU-IKE-608E2</t>
  </si>
  <si>
    <t>HOU-IKE-608L1</t>
  </si>
  <si>
    <t>29.73405</t>
  </si>
  <si>
    <t>-95.41056</t>
  </si>
  <si>
    <t>HOU-IKE-608L2</t>
  </si>
  <si>
    <t>HOU-IKE-609A1</t>
  </si>
  <si>
    <t>29.74217</t>
  </si>
  <si>
    <t>-95.4189</t>
  </si>
  <si>
    <t>HOU-IKE-609A2</t>
  </si>
  <si>
    <t>HOU-IKE-619A1</t>
  </si>
  <si>
    <t>29.6874</t>
  </si>
  <si>
    <t>-95.41263</t>
  </si>
  <si>
    <t>HOU-IKE-619A2</t>
  </si>
  <si>
    <t>HOU-IKE-619B1</t>
  </si>
  <si>
    <t>29.68468</t>
  </si>
  <si>
    <t>-95.41258</t>
  </si>
  <si>
    <t>HOU-IKE-619B2</t>
  </si>
  <si>
    <t>HOU-IKE-624A1</t>
  </si>
  <si>
    <t>29.76876</t>
  </si>
  <si>
    <t>-95.39171</t>
  </si>
  <si>
    <t>HOU-IKE-624A2</t>
  </si>
  <si>
    <t>HOU-IKE-625A1</t>
  </si>
  <si>
    <t>29.75206</t>
  </si>
  <si>
    <t>-95.50092</t>
  </si>
  <si>
    <t>HOU-IKE-625A2</t>
  </si>
  <si>
    <t>HOU-IKE-625D1</t>
  </si>
  <si>
    <t>29.75</t>
  </si>
  <si>
    <t>-95.5009</t>
  </si>
  <si>
    <t>HOU-IKE-625D2</t>
  </si>
  <si>
    <t>MIA-IKE-600C1</t>
  </si>
  <si>
    <t>25.749826</t>
  </si>
  <si>
    <t>-80.256386</t>
  </si>
  <si>
    <t>MIA-IKE-600C2</t>
  </si>
  <si>
    <t>MIA-IKE-600D1</t>
  </si>
  <si>
    <t>25.75145</t>
  </si>
  <si>
    <t>-80.25668</t>
  </si>
  <si>
    <t>MIA-IKE-600D2</t>
  </si>
  <si>
    <t>MIA-IKE-600G1</t>
  </si>
  <si>
    <t>25.75205</t>
  </si>
  <si>
    <t>-80.25752</t>
  </si>
  <si>
    <t>MIA-IKE-600G2</t>
  </si>
  <si>
    <t>MIA-IKE-601H1</t>
  </si>
  <si>
    <t>25.80089</t>
  </si>
  <si>
    <t>-80.19902</t>
  </si>
  <si>
    <t>MIA-IKE-601H2</t>
  </si>
  <si>
    <t>MIA-IKE-601K1</t>
  </si>
  <si>
    <t>25.80224</t>
  </si>
  <si>
    <t>-80.20137</t>
  </si>
  <si>
    <t>MIA-IKE-601K2</t>
  </si>
  <si>
    <t>MIA-IKE-601L1</t>
  </si>
  <si>
    <t>25.8028</t>
  </si>
  <si>
    <t>-80.20096</t>
  </si>
  <si>
    <t>MIA-IKE-601L2</t>
  </si>
  <si>
    <t>MIA-IKE-601M1</t>
  </si>
  <si>
    <t>25.808752</t>
  </si>
  <si>
    <t>-80.18962</t>
  </si>
  <si>
    <t>MIA-IKE-601M2</t>
  </si>
  <si>
    <t>MIA-IKE-602A1</t>
  </si>
  <si>
    <t>25.76186</t>
  </si>
  <si>
    <t>-80.19201</t>
  </si>
  <si>
    <t>MIA-IKE-602A2</t>
  </si>
  <si>
    <t>MIA-IKE-602B1</t>
  </si>
  <si>
    <t>25.75862</t>
  </si>
  <si>
    <t>-80.19252</t>
  </si>
  <si>
    <t>MIA-IKE-602B2</t>
  </si>
  <si>
    <t>MIA-IKE-602C1</t>
  </si>
  <si>
    <t>25.75847</t>
  </si>
  <si>
    <t>-80.19274</t>
  </si>
  <si>
    <t>MIA-IKE-602C2</t>
  </si>
  <si>
    <t>MIA-IKE-602D1</t>
  </si>
  <si>
    <t>25.76603</t>
  </si>
  <si>
    <t>-80.1904</t>
  </si>
  <si>
    <t>MIA-IKE-602D2</t>
  </si>
  <si>
    <t>MIA-IKE-602E1</t>
  </si>
  <si>
    <t>25.76292</t>
  </si>
  <si>
    <t>-80.19166</t>
  </si>
  <si>
    <t>MIA-IKE-602E2</t>
  </si>
  <si>
    <t>MIA-IKE-602H1</t>
  </si>
  <si>
    <t>25.76548</t>
  </si>
  <si>
    <t>-80.19351</t>
  </si>
  <si>
    <t>MIA-IKE-602H2</t>
  </si>
  <si>
    <t>MIA-IKE-602J1</t>
  </si>
  <si>
    <t>25.76456</t>
  </si>
  <si>
    <t>-80.19093</t>
  </si>
  <si>
    <t>MIA-IKE-602J2</t>
  </si>
  <si>
    <t>MIA-IKE-602K1</t>
  </si>
  <si>
    <t>25.76523</t>
  </si>
  <si>
    <t>-80.19236</t>
  </si>
  <si>
    <t>MIA-IKE-602K2</t>
  </si>
  <si>
    <t>MIA-IKE-602L1</t>
  </si>
  <si>
    <t>25.764542</t>
  </si>
  <si>
    <t>-80.19518</t>
  </si>
  <si>
    <t>25.7655</t>
  </si>
  <si>
    <t>-80.19523</t>
  </si>
  <si>
    <t>MIA-IKE-602L2</t>
  </si>
  <si>
    <t>MIA-IKE-602M1</t>
  </si>
  <si>
    <t>25.76245</t>
  </si>
  <si>
    <t>-80.19149</t>
  </si>
  <si>
    <t>MIA-IKE-602M2</t>
  </si>
  <si>
    <t>MIA-IKE-602N1</t>
  </si>
  <si>
    <t>25.76072</t>
  </si>
  <si>
    <t>-80.19199</t>
  </si>
  <si>
    <t>MIA-IKE-602N2</t>
  </si>
  <si>
    <t>MIA-IKE-602P1</t>
  </si>
  <si>
    <t>25.76615</t>
  </si>
  <si>
    <t>MIA-IKE-602P2</t>
  </si>
  <si>
    <t>MIA-IKE-602Q1</t>
  </si>
  <si>
    <t>25.75988</t>
  </si>
  <si>
    <t>-80.19219</t>
  </si>
  <si>
    <t>MIA-IKE-602Q2</t>
  </si>
  <si>
    <t>MIA-IKE-602R1</t>
  </si>
  <si>
    <t>25.76177</t>
  </si>
  <si>
    <t>-80.19164</t>
  </si>
  <si>
    <t>MIA-IKE-602R2</t>
  </si>
  <si>
    <t>MIA-IKE-602S1</t>
  </si>
  <si>
    <t>25.76398</t>
  </si>
  <si>
    <t>-80.19102</t>
  </si>
  <si>
    <t>MIA-IKE-602S2</t>
  </si>
  <si>
    <t>MIA-IKE-602X1</t>
  </si>
  <si>
    <t>25.77154</t>
  </si>
  <si>
    <t>-80.19097</t>
  </si>
  <si>
    <t>MIA-IKE-602X2</t>
  </si>
  <si>
    <t>MIA-IKE-602Y1</t>
  </si>
  <si>
    <t>25.75525</t>
  </si>
  <si>
    <t>-80.19654</t>
  </si>
  <si>
    <t>MIA-IKE-602Y2</t>
  </si>
  <si>
    <t>MIA-IKE-602Z1</t>
  </si>
  <si>
    <t>25.75684</t>
  </si>
  <si>
    <t>-80.19426</t>
  </si>
  <si>
    <t>MIA-IKE-602Z2</t>
  </si>
  <si>
    <t>MIA-IKE-604A1</t>
  </si>
  <si>
    <t>25.77969</t>
  </si>
  <si>
    <t>MIA-IKE-604A2</t>
  </si>
  <si>
    <t>MIA-IKE-604C1</t>
  </si>
  <si>
    <t>25.77416</t>
  </si>
  <si>
    <t>-80.19612</t>
  </si>
  <si>
    <t>MIA-IKE-604C2</t>
  </si>
  <si>
    <t>MIA-IKE-604D1</t>
  </si>
  <si>
    <t>25.77839</t>
  </si>
  <si>
    <t>-80.18869</t>
  </si>
  <si>
    <t>MIA-IKE-604D2</t>
  </si>
  <si>
    <t>MIA-IKE-604E1</t>
  </si>
  <si>
    <t>25.779596</t>
  </si>
  <si>
    <t>MIA-IKE-604E2</t>
  </si>
  <si>
    <t>MIA-IKE-604F1</t>
  </si>
  <si>
    <t>25.77978</t>
  </si>
  <si>
    <t>-80.18863</t>
  </si>
  <si>
    <t>MIA-IKE-604F2</t>
  </si>
  <si>
    <t>MIA-IKE-604H1</t>
  </si>
  <si>
    <t>25.7614</t>
  </si>
  <si>
    <t>-80.1955</t>
  </si>
  <si>
    <t>MIA-IKE-604H2</t>
  </si>
  <si>
    <t>MIA-IKE-604K1</t>
  </si>
  <si>
    <t>25.771</t>
  </si>
  <si>
    <t>-80.18832</t>
  </si>
  <si>
    <t>MIA-IKE-604K2</t>
  </si>
  <si>
    <t>MIA-IKE-604M1</t>
  </si>
  <si>
    <t>25.78209</t>
  </si>
  <si>
    <t>-80.18917</t>
  </si>
  <si>
    <t>MIA-IKE-604M2</t>
  </si>
  <si>
    <t>MIA-IKE-604P1</t>
  </si>
  <si>
    <t>25.77189</t>
  </si>
  <si>
    <t>-80.19004</t>
  </si>
  <si>
    <t>MIA-IKE-604P2</t>
  </si>
  <si>
    <t>MIA-IKE-604Q1</t>
  </si>
  <si>
    <t>25.77452</t>
  </si>
  <si>
    <t>-80.18784</t>
  </si>
  <si>
    <t>MIA-IKE-604Q2</t>
  </si>
  <si>
    <t>MIA-IKE-604R1</t>
  </si>
  <si>
    <t>25.77637</t>
  </si>
  <si>
    <t>-80.18814</t>
  </si>
  <si>
    <t>MIA-IKE-604R2</t>
  </si>
  <si>
    <t>MIA-IKE-604S1</t>
  </si>
  <si>
    <t>25.77565</t>
  </si>
  <si>
    <t>-80.187775</t>
  </si>
  <si>
    <t>MIA-IKE-604S2</t>
  </si>
  <si>
    <t>MIA-IKE-604T1</t>
  </si>
  <si>
    <t>25.781717</t>
  </si>
  <si>
    <t>-80.18922</t>
  </si>
  <si>
    <t>MIA-IKE-604T2</t>
  </si>
  <si>
    <t>MIA-IKE-604U1</t>
  </si>
  <si>
    <t>25.78295</t>
  </si>
  <si>
    <t>-80.18956</t>
  </si>
  <si>
    <t>MIA-IKE-604U2</t>
  </si>
  <si>
    <t>MIA-IKE-604X1</t>
  </si>
  <si>
    <t>25.7793</t>
  </si>
  <si>
    <t>-80.188614</t>
  </si>
  <si>
    <t>MIA-IKE-604X2</t>
  </si>
  <si>
    <t>MIA-IKE-604Y1</t>
  </si>
  <si>
    <t>MIA-IKE-604Y2</t>
  </si>
  <si>
    <t>MIA-IKE-604Z1</t>
  </si>
  <si>
    <t>25.77247</t>
  </si>
  <si>
    <t>-80.19003</t>
  </si>
  <si>
    <t>MIA-IKE-604Z2</t>
  </si>
  <si>
    <t>MIA-IKE-606B1</t>
  </si>
  <si>
    <t>25.810837</t>
  </si>
  <si>
    <t>-80.18928</t>
  </si>
  <si>
    <t>MIA-IKE-606B2</t>
  </si>
  <si>
    <t>MIA-IKE-606F1</t>
  </si>
  <si>
    <t>25.81052</t>
  </si>
  <si>
    <t>-80.19572</t>
  </si>
  <si>
    <t>MIA-IKE-606F2</t>
  </si>
  <si>
    <t>MIA-IKE-607A1</t>
  </si>
  <si>
    <t>25.79901</t>
  </si>
  <si>
    <t>-80.21506</t>
  </si>
  <si>
    <t>MIA-IKE-607A2</t>
  </si>
  <si>
    <t>MIA-IKE-608G1</t>
  </si>
  <si>
    <t>25.7585</t>
  </si>
  <si>
    <t>-80.1936</t>
  </si>
  <si>
    <t>MIA-IKE-608G2</t>
  </si>
  <si>
    <t>MIA-IKE-608I1</t>
  </si>
  <si>
    <t>25.765467</t>
  </si>
  <si>
    <t>-80.19499</t>
  </si>
  <si>
    <t>MIA-IKE-608I2</t>
  </si>
  <si>
    <t>MIA-IKE-609A1</t>
  </si>
  <si>
    <t>25.77091</t>
  </si>
  <si>
    <t>-80.18732</t>
  </si>
  <si>
    <t>MIA-IKE-609A2</t>
  </si>
  <si>
    <t>MIA-IKE-609B1</t>
  </si>
  <si>
    <t>25.77209</t>
  </si>
  <si>
    <t>-80.18716</t>
  </si>
  <si>
    <t>MIA-IKE-609B2</t>
  </si>
  <si>
    <t>MIA-IKE-609H1</t>
  </si>
  <si>
    <t>25.77342</t>
  </si>
  <si>
    <t>-80.18739</t>
  </si>
  <si>
    <t>MIA-IKE-609H2</t>
  </si>
  <si>
    <t>MIA-IKE-609I1</t>
  </si>
  <si>
    <t>25.7713</t>
  </si>
  <si>
    <t>MIA-IKE-609I2</t>
  </si>
  <si>
    <t>MIA-IKE-609J1</t>
  </si>
  <si>
    <t>25.7502</t>
  </si>
  <si>
    <t>-80.2459</t>
  </si>
  <si>
    <t>MIA-IKE-609J2</t>
  </si>
  <si>
    <t>MIA-IKE-609K1</t>
  </si>
  <si>
    <t>25.7818</t>
  </si>
  <si>
    <t>-80.1896</t>
  </si>
  <si>
    <t>MIA-IKE-609K2</t>
  </si>
  <si>
    <t>MIA-IKE-609M1</t>
  </si>
  <si>
    <t>25.7645</t>
  </si>
  <si>
    <t>-80.1931</t>
  </si>
  <si>
    <t>MIA-IKE-609M2</t>
  </si>
  <si>
    <t>MIA-IKE-610A1</t>
  </si>
  <si>
    <t>25.80106</t>
  </si>
  <si>
    <t>-80.18904</t>
  </si>
  <si>
    <t>MIA-IKE-610A2</t>
  </si>
  <si>
    <t>MIA-IKE-610B1</t>
  </si>
  <si>
    <t>25.80543</t>
  </si>
  <si>
    <t>-80.18953</t>
  </si>
  <si>
    <t>MIA-IKE-610B2</t>
  </si>
  <si>
    <t>MIA-IKE-610G1</t>
  </si>
  <si>
    <t>25.8044</t>
  </si>
  <si>
    <t>-80.1894</t>
  </si>
  <si>
    <t>MIA-IKE-610G2</t>
  </si>
  <si>
    <t>MIA-IKE-611A1</t>
  </si>
  <si>
    <t>25.80404</t>
  </si>
  <si>
    <t>-80.19482</t>
  </si>
  <si>
    <t>MIA-IKE-611A2</t>
  </si>
  <si>
    <t>MIA-IKE-611B1</t>
  </si>
  <si>
    <t>25.810492</t>
  </si>
  <si>
    <t>-80.19136</t>
  </si>
  <si>
    <t>MIA-IKE-611B2</t>
  </si>
  <si>
    <t>MIA-IKE-611C1</t>
  </si>
  <si>
    <t>25.810394</t>
  </si>
  <si>
    <t>-80.1944</t>
  </si>
  <si>
    <t>MIA-IKE-611C2</t>
  </si>
  <si>
    <t>MIA-IKE-613A1</t>
  </si>
  <si>
    <t>25.75004</t>
  </si>
  <si>
    <t>-80.25433</t>
  </si>
  <si>
    <t>MIA-IKE-613A2</t>
  </si>
  <si>
    <t>MIA-IKE-617A1</t>
  </si>
  <si>
    <t>25.7801</t>
  </si>
  <si>
    <t>-80.1885</t>
  </si>
  <si>
    <t>MIA-IKE-617A2</t>
  </si>
  <si>
    <t>MIA-IKE-618A1</t>
  </si>
  <si>
    <t>MIA-IKE-618A2</t>
  </si>
  <si>
    <t>MIA-IKE-618E1</t>
  </si>
  <si>
    <t>25.9674</t>
  </si>
  <si>
    <t>-80.1413</t>
  </si>
  <si>
    <t>MIA-IKE-618F1</t>
  </si>
  <si>
    <t>-80.1435</t>
  </si>
  <si>
    <t>MIA-IKE-618F2</t>
  </si>
  <si>
    <t>MIA-IKE-618G1</t>
  </si>
  <si>
    <t>25.9726</t>
  </si>
  <si>
    <t>-80.1426</t>
  </si>
  <si>
    <t>MIA-IKE-618G2</t>
  </si>
  <si>
    <t>SF-IKE-610C1</t>
  </si>
  <si>
    <t>37.8052</t>
  </si>
  <si>
    <t>-122.2707</t>
  </si>
  <si>
    <t>SF-IKE-610C2</t>
  </si>
  <si>
    <t>SF-IKE-610F1</t>
  </si>
  <si>
    <t>37.8037</t>
  </si>
  <si>
    <t>-122.2699</t>
  </si>
  <si>
    <t>SF-IKE-610F2</t>
  </si>
  <si>
    <t>SF-IKE-611B1</t>
  </si>
  <si>
    <t>37.8107</t>
  </si>
  <si>
    <t>-122.2622</t>
  </si>
  <si>
    <t>SF-IKE-611B2</t>
  </si>
  <si>
    <t>SF-IKE-611D1</t>
  </si>
  <si>
    <t>37.8063</t>
  </si>
  <si>
    <t>-122.2651</t>
  </si>
  <si>
    <t>SF-IKE-611D2</t>
  </si>
  <si>
    <t>SF-IKE-611E1</t>
  </si>
  <si>
    <t>37.8083</t>
  </si>
  <si>
    <t>-122.2632</t>
  </si>
  <si>
    <t>SF-IKE-611E2</t>
  </si>
  <si>
    <t>SF-IKE-611J1</t>
  </si>
  <si>
    <t>37.8082</t>
  </si>
  <si>
    <t>-122.2649</t>
  </si>
  <si>
    <t>SF-IKE-611J2</t>
  </si>
  <si>
    <t>TAM-IKE-606A1</t>
  </si>
  <si>
    <t>27.95207</t>
  </si>
  <si>
    <t>-82.50531</t>
  </si>
  <si>
    <t>TAM-IKE-606A2</t>
  </si>
  <si>
    <t>SC-204658</t>
  </si>
  <si>
    <t>33.52555</t>
  </si>
  <si>
    <t>-80.88777</t>
  </si>
  <si>
    <t>SC-204659</t>
  </si>
  <si>
    <t>EASTMAN 200'N/O JACK WHTE RHR/F/N</t>
  </si>
  <si>
    <t>36.54571</t>
  </si>
  <si>
    <t>-82.51826</t>
  </si>
  <si>
    <t>HWY 29 900' N/34TH AVE FS</t>
  </si>
  <si>
    <t>45.86109</t>
  </si>
  <si>
    <t>-95.38606</t>
  </si>
  <si>
    <t>I-94 860' W/Fenning Ave SS FE</t>
  </si>
  <si>
    <t>45.291332</t>
  </si>
  <si>
    <t>-93.77389</t>
  </si>
  <si>
    <t>[5] W Sunshine w/o West Bypass</t>
  </si>
  <si>
    <t>37.18244</t>
  </si>
  <si>
    <t>-93.35904</t>
  </si>
  <si>
    <t>S MEM PKWY WL .2 MI S/O DRAKE AVE FN</t>
  </si>
  <si>
    <t>34.70113</t>
  </si>
  <si>
    <t>-86.58668</t>
  </si>
  <si>
    <t>S MEM PKWY WL .2 MI S/O DRAKE AVE FS</t>
  </si>
  <si>
    <t>W/S Veterans Ave., .3 MI S/O I-12 - F/N - RHR</t>
  </si>
  <si>
    <t>30.474285</t>
  </si>
  <si>
    <t>-90.45739</t>
  </si>
  <si>
    <t>I-90 N/L @ MP 296.5 F/W #1</t>
  </si>
  <si>
    <t>45.78863</t>
  </si>
  <si>
    <t>-111.204414</t>
  </si>
  <si>
    <t>I-90 N/L @ MP 296.5 F/E #2</t>
  </si>
  <si>
    <t>IL-204670</t>
  </si>
  <si>
    <t>40.483086</t>
  </si>
  <si>
    <t>-88.952354</t>
  </si>
  <si>
    <t>IL-204671</t>
  </si>
  <si>
    <t>LAX - WOW 17 - FULL MOTION/STATIC</t>
  </si>
  <si>
    <t>33.96159</t>
  </si>
  <si>
    <t>-118.35301</t>
  </si>
  <si>
    <t>LAX - WOW 18 - FULL MOTION/STATIC</t>
  </si>
  <si>
    <t>PA-177697</t>
  </si>
  <si>
    <t>40.077793</t>
  </si>
  <si>
    <t>-76.32677</t>
  </si>
  <si>
    <t>WA-204684</t>
  </si>
  <si>
    <t>47.07966</t>
  </si>
  <si>
    <t>-123.02091</t>
  </si>
  <si>
    <t>NY-202658</t>
  </si>
  <si>
    <t>40.84862</t>
  </si>
  <si>
    <t>-73.937195</t>
  </si>
  <si>
    <t>I-83 0.1 MI N/O 13th St. WS/FN</t>
  </si>
  <si>
    <t>40.256058</t>
  </si>
  <si>
    <t>-76.86146</t>
  </si>
  <si>
    <t>[5] E/S GLENSTONE .35 MI N/O BATTLEFIELD F/N (Brentwood Center)</t>
  </si>
  <si>
    <t>37.16462</t>
  </si>
  <si>
    <t>-93.26217</t>
  </si>
  <si>
    <t>[5] E/S GLENSTONE .35 MI N/O BATTLEFIELD F/S (Brentwood Center)</t>
  </si>
  <si>
    <t>[5] SE CORNER OF CAMPBELL &amp; PRIMROSE F/S - Illuminated</t>
  </si>
  <si>
    <t>37.14468</t>
  </si>
  <si>
    <t>-93.29558</t>
  </si>
  <si>
    <t>NE-204886</t>
  </si>
  <si>
    <t>40.946243</t>
  </si>
  <si>
    <t>-98.380394</t>
  </si>
  <si>
    <t>NE-204883</t>
  </si>
  <si>
    <t>HWY 11E 350' E/O HAYNES RHR</t>
  </si>
  <si>
    <t>36.17852</t>
  </si>
  <si>
    <t>-82.78029</t>
  </si>
  <si>
    <t>[5] NW corner of W. Sunshine and ByPass F/E</t>
  </si>
  <si>
    <t>37.18337</t>
  </si>
  <si>
    <t>-93.35292</t>
  </si>
  <si>
    <t>I-90E, MM 58.76-1903 N Maple S/S W/F</t>
  </si>
  <si>
    <t>44.10402</t>
  </si>
  <si>
    <t>-103.2122</t>
  </si>
  <si>
    <t>NY-204885</t>
  </si>
  <si>
    <t>44.6975</t>
  </si>
  <si>
    <t>-73.475395</t>
  </si>
  <si>
    <t>CA-205038</t>
  </si>
  <si>
    <t>37.744762</t>
  </si>
  <si>
    <t>-122.19877</t>
  </si>
  <si>
    <t>CA-205039</t>
  </si>
  <si>
    <t>FL010076N</t>
  </si>
  <si>
    <t>26.52374</t>
  </si>
  <si>
    <t>-80.07334</t>
  </si>
  <si>
    <t>AT000B308</t>
  </si>
  <si>
    <t>33.98751</t>
  </si>
  <si>
    <t>-84.57329</t>
  </si>
  <si>
    <t>FL010076S</t>
  </si>
  <si>
    <t>BO000175N</t>
  </si>
  <si>
    <t>41.88264</t>
  </si>
  <si>
    <t>-71.06603</t>
  </si>
  <si>
    <t>OR0017689</t>
  </si>
  <si>
    <t>44.06293</t>
  </si>
  <si>
    <t>-123.03112</t>
  </si>
  <si>
    <t>OR0017688</t>
  </si>
  <si>
    <t>DV0003199</t>
  </si>
  <si>
    <t>39.74503</t>
  </si>
  <si>
    <t>-105.01026</t>
  </si>
  <si>
    <t>BO000176S</t>
  </si>
  <si>
    <t>AT000B307</t>
  </si>
  <si>
    <t>33.98753</t>
  </si>
  <si>
    <t>-84.57333</t>
  </si>
  <si>
    <t>DV0003198</t>
  </si>
  <si>
    <t>AL-205054</t>
  </si>
  <si>
    <t>34.757355</t>
  </si>
  <si>
    <t>-86.67176</t>
  </si>
  <si>
    <t>AL-205053</t>
  </si>
  <si>
    <t>JCDecaux MN01142AB.CO</t>
  </si>
  <si>
    <t>JCDecaux MN01817AB.CO</t>
  </si>
  <si>
    <t>40.72968</t>
  </si>
  <si>
    <t>JCDecaux MN01747AB.CI</t>
  </si>
  <si>
    <t>40.7227</t>
  </si>
  <si>
    <t>JCDecaux MN01340AB.CI</t>
  </si>
  <si>
    <t>40.728035</t>
  </si>
  <si>
    <t>-74.00244</t>
  </si>
  <si>
    <t>JCDecaux MN01794AB.CI</t>
  </si>
  <si>
    <t>JCDecaux MN01747AB.CO</t>
  </si>
  <si>
    <t>JCDecaux MNBR546AB.CI</t>
  </si>
  <si>
    <t>JCDecaux MNBX285AB.CO</t>
  </si>
  <si>
    <t>JCDecaux MN0606AB.CI</t>
  </si>
  <si>
    <t>JCDecaux BR02900AB.CI</t>
  </si>
  <si>
    <t>40.71198</t>
  </si>
  <si>
    <t>-73.94022</t>
  </si>
  <si>
    <t>JCDecaux MN01213AB.CI</t>
  </si>
  <si>
    <t>JCDecaux BR0272AB.CI</t>
  </si>
  <si>
    <t>40.668964</t>
  </si>
  <si>
    <t>-73.98662</t>
  </si>
  <si>
    <t>JCDecaux MN01167AB.CO</t>
  </si>
  <si>
    <t>JCDecaux QN0228AB.CI</t>
  </si>
  <si>
    <t>40.699856</t>
  </si>
  <si>
    <t>-73.908005</t>
  </si>
  <si>
    <t>JCDecaux MN01806AB.CO</t>
  </si>
  <si>
    <t>40.74188</t>
  </si>
  <si>
    <t>-74.00732</t>
  </si>
  <si>
    <t>JCDecaux BR02435AB.CO</t>
  </si>
  <si>
    <t>40.6816</t>
  </si>
  <si>
    <t>-73.9768</t>
  </si>
  <si>
    <t>JCDecaux MN01129AB.CO</t>
  </si>
  <si>
    <t>JCDecaux BR0295AB.CI</t>
  </si>
  <si>
    <t>40.671772</t>
  </si>
  <si>
    <t>-73.984</t>
  </si>
  <si>
    <t>JCDecaux MN01340AB.CO</t>
  </si>
  <si>
    <t>JCDecaux MN0188AB.CO</t>
  </si>
  <si>
    <t>-73.98498</t>
  </si>
  <si>
    <t>JCDecaux BR02467AB.CO</t>
  </si>
  <si>
    <t>40.7143</t>
  </si>
  <si>
    <t>-73.9445</t>
  </si>
  <si>
    <t>JCDecaux MN01746AB.CO</t>
  </si>
  <si>
    <t>40.720562</t>
  </si>
  <si>
    <t>-74.00103</t>
  </si>
  <si>
    <t>JCDecaux MN0026AB.CO</t>
  </si>
  <si>
    <t>JCDecaux BR02389AB.CI</t>
  </si>
  <si>
    <t>40.711926</t>
  </si>
  <si>
    <t>JCDecaux MN01807AB.CO</t>
  </si>
  <si>
    <t>40.73967</t>
  </si>
  <si>
    <t>-74.00547</t>
  </si>
  <si>
    <t>JCDecaux MN0023AB.CI</t>
  </si>
  <si>
    <t>JCDecaux MN01181AB.CI</t>
  </si>
  <si>
    <t>JCDecaux QN0042AB.CI</t>
  </si>
  <si>
    <t>40.766674</t>
  </si>
  <si>
    <t>-73.92108</t>
  </si>
  <si>
    <t>JCDecaux MN01342AB.CI</t>
  </si>
  <si>
    <t>JCDecaux MN01746AB.CI</t>
  </si>
  <si>
    <t>JCDecaux BR02278AB.CI</t>
  </si>
  <si>
    <t>40.712833</t>
  </si>
  <si>
    <t>JCDecaux MN01265AB.CO</t>
  </si>
  <si>
    <t>40.7167</t>
  </si>
  <si>
    <t>JCDecaux BR02495AB.CI</t>
  </si>
  <si>
    <t>40.718563</t>
  </si>
  <si>
    <t>-73.94515</t>
  </si>
  <si>
    <t>JCDecaux MN01194AB.CO</t>
  </si>
  <si>
    <t>JCDecaux MN01817AB.CI</t>
  </si>
  <si>
    <t>JCDecaux BR02981AB.CI</t>
  </si>
  <si>
    <t>40.67252</t>
  </si>
  <si>
    <t>JCDecaux BR02740AB.CO</t>
  </si>
  <si>
    <t>40.6832</t>
  </si>
  <si>
    <t>-74.0034</t>
  </si>
  <si>
    <t>JCDecaux BR0266AB.CI</t>
  </si>
  <si>
    <t>40.66943</t>
  </si>
  <si>
    <t>-73.986595</t>
  </si>
  <si>
    <t>JCDecaux BR02094AB.CI</t>
  </si>
  <si>
    <t>40.7305</t>
  </si>
  <si>
    <t>-73.9542</t>
  </si>
  <si>
    <t>JCDecaux BR02113AB.CI</t>
  </si>
  <si>
    <t>40.7133</t>
  </si>
  <si>
    <t>-73.9441</t>
  </si>
  <si>
    <t>JCDecaux MN01807AB.CI</t>
  </si>
  <si>
    <t>JCDecaux MN01377AB.CI</t>
  </si>
  <si>
    <t>JCDecaux MN9026AB.CO</t>
  </si>
  <si>
    <t>JCDecaux MN01599AB.CI</t>
  </si>
  <si>
    <t>JCDecaux MN01633AB.CI</t>
  </si>
  <si>
    <t>JCDecaux MN01806AB.CI</t>
  </si>
  <si>
    <t>JCDecaux MN01794AB.CO</t>
  </si>
  <si>
    <t>JCDecaux MN01134AB.CI</t>
  </si>
  <si>
    <t>JCDecaux MNBX214AB.CI</t>
  </si>
  <si>
    <t>JCDecaux BR02213AB.CO</t>
  </si>
  <si>
    <t>40.711346</t>
  </si>
  <si>
    <t>-73.94396</t>
  </si>
  <si>
    <t>JCDecaux MN0129AB.CO</t>
  </si>
  <si>
    <t>JCDecaux BR02279AB.CO</t>
  </si>
  <si>
    <t>40.721577</t>
  </si>
  <si>
    <t>-73.95053</t>
  </si>
  <si>
    <t>JCDecaux MN01828AB.CI</t>
  </si>
  <si>
    <t>40.76399</t>
  </si>
  <si>
    <t>JCDecaux MN01828AB.CO</t>
  </si>
  <si>
    <t>TX-205061</t>
  </si>
  <si>
    <t>29.48872</t>
  </si>
  <si>
    <t>-98.60923</t>
  </si>
  <si>
    <t>TX-205062</t>
  </si>
  <si>
    <t>CA_LA_ValleyPlaza_U01-PL1</t>
  </si>
  <si>
    <t>34.187775</t>
  </si>
  <si>
    <t>-118.39778</t>
  </si>
  <si>
    <t>NYC_Manhattan_31SaintMark_U01-PL1</t>
  </si>
  <si>
    <t>40.728966</t>
  </si>
  <si>
    <t>-73.988266</t>
  </si>
  <si>
    <t>NYC_Manhattan_33Ave_A_U01-PL1</t>
  </si>
  <si>
    <t>40.723534</t>
  </si>
  <si>
    <t>-73.98569</t>
  </si>
  <si>
    <t>NYC_Manhattan_93Ave_A_U01-PL1</t>
  </si>
  <si>
    <t>40.725433</t>
  </si>
  <si>
    <t>-73.984146</t>
  </si>
  <si>
    <t>NYC_Manhattan_93Ave_A_U02-PL1</t>
  </si>
  <si>
    <t>NYC_632_10thAve_U01-PL1</t>
  </si>
  <si>
    <t>40.761528</t>
  </si>
  <si>
    <t>-73.99398</t>
  </si>
  <si>
    <t>NYC_732_10thAve_U01-PL1</t>
  </si>
  <si>
    <t>-73.991646</t>
  </si>
  <si>
    <t>TX_AUS_NorthHill_U01-PL1</t>
  </si>
  <si>
    <t>30.398792</t>
  </si>
  <si>
    <t>-97.74785</t>
  </si>
  <si>
    <t>TX_AUS_WestWoods_U01-PL1</t>
  </si>
  <si>
    <t>30.272314</t>
  </si>
  <si>
    <t>-97.80097</t>
  </si>
  <si>
    <t>TX_HOU_WeslayanPlaza_U01-PL1</t>
  </si>
  <si>
    <t>29.722494</t>
  </si>
  <si>
    <t>-95.44208</t>
  </si>
  <si>
    <t>TX_HOU_WoodWay_U01-PL1</t>
  </si>
  <si>
    <t>29.752415</t>
  </si>
  <si>
    <t>-95.49988</t>
  </si>
  <si>
    <t>CA-205221</t>
  </si>
  <si>
    <t>38.0034</t>
  </si>
  <si>
    <t>-121.83454</t>
  </si>
  <si>
    <t>CA-205220</t>
  </si>
  <si>
    <t>38.00786</t>
  </si>
  <si>
    <t>-121.85449</t>
  </si>
  <si>
    <t>S/S Curry Ford Rd .5 MI E/O Bumby Ave. F/E</t>
  </si>
  <si>
    <t>28.52399</t>
  </si>
  <si>
    <t>-81.34358</t>
  </si>
  <si>
    <t>N/S LOOP 363 S E/O 39TH FE</t>
  </si>
  <si>
    <t>31.07509</t>
  </si>
  <si>
    <t>-97.371704</t>
  </si>
  <si>
    <t>US 218 (Austin, MN) 950 ft. N/O I-90, ES</t>
  </si>
  <si>
    <t>43.68436</t>
  </si>
  <si>
    <t>-92.99293</t>
  </si>
  <si>
    <t>Us Rt 150 ( War Memorial) 1 mi W/O I-74 W/F LHR</t>
  </si>
  <si>
    <t>NYC920178</t>
  </si>
  <si>
    <t>40.8389</t>
  </si>
  <si>
    <t>-73.93013</t>
  </si>
  <si>
    <t>NYC920179</t>
  </si>
  <si>
    <t>40.839394</t>
  </si>
  <si>
    <t>-73.88426</t>
  </si>
  <si>
    <t>NYC920180</t>
  </si>
  <si>
    <t>40.83934</t>
  </si>
  <si>
    <t>-73.88395</t>
  </si>
  <si>
    <t>NYC920182</t>
  </si>
  <si>
    <t>40.865448</t>
  </si>
  <si>
    <t>-73.83174</t>
  </si>
  <si>
    <t>NYC922301</t>
  </si>
  <si>
    <t>NYC923162</t>
  </si>
  <si>
    <t>40.77063</t>
  </si>
  <si>
    <t>-73.917175</t>
  </si>
  <si>
    <t>NYC923163</t>
  </si>
  <si>
    <t>40.75025</t>
  </si>
  <si>
    <t>-73.943146</t>
  </si>
  <si>
    <t>NYC923164</t>
  </si>
  <si>
    <t>40.74656</t>
  </si>
  <si>
    <t>-73.895096</t>
  </si>
  <si>
    <t>NYC923165</t>
  </si>
  <si>
    <t>40.770622</t>
  </si>
  <si>
    <t>-73.9177</t>
  </si>
  <si>
    <t>NYC923166</t>
  </si>
  <si>
    <t>40.7166</t>
  </si>
  <si>
    <t>-73.72905</t>
  </si>
  <si>
    <t>NYC923167</t>
  </si>
  <si>
    <t>17179A</t>
  </si>
  <si>
    <t>40.13621</t>
  </si>
  <si>
    <t>-88.2664</t>
  </si>
  <si>
    <t>14984A</t>
  </si>
  <si>
    <t>40.683067</t>
  </si>
  <si>
    <t>-89.58113</t>
  </si>
  <si>
    <t>14985A</t>
  </si>
  <si>
    <t>charlotte-D426-1</t>
  </si>
  <si>
    <t>36.0556</t>
  </si>
  <si>
    <t>-79.8936</t>
  </si>
  <si>
    <t>charlotte-D445-1</t>
  </si>
  <si>
    <t>36.06063</t>
  </si>
  <si>
    <t>-79.90446</t>
  </si>
  <si>
    <t>charlotte-D445-2</t>
  </si>
  <si>
    <t>The Palms at Town and Country - Nordstrom Rack</t>
  </si>
  <si>
    <t>25.68783</t>
  </si>
  <si>
    <t>-80.38622</t>
  </si>
  <si>
    <t>The Palms at Town and Country - Le Boulangerie</t>
  </si>
  <si>
    <t>25.68885</t>
  </si>
  <si>
    <t>-80.38625</t>
  </si>
  <si>
    <t>The Palms at Town and Country - La Mesa Kendall</t>
  </si>
  <si>
    <t>25.68893</t>
  </si>
  <si>
    <t>-80.38549</t>
  </si>
  <si>
    <t>The Palms at Town and Country - Tap 42</t>
  </si>
  <si>
    <t>25.68859</t>
  </si>
  <si>
    <t>-80.38488</t>
  </si>
  <si>
    <t>IL-196120</t>
  </si>
  <si>
    <t>41.6586</t>
  </si>
  <si>
    <t>-87.7296</t>
  </si>
  <si>
    <t>IL-196119</t>
  </si>
  <si>
    <t>IL-196122</t>
  </si>
  <si>
    <t>41.9074</t>
  </si>
  <si>
    <t>-87.8685</t>
  </si>
  <si>
    <t>534 COLVIN AVENUE F/N</t>
  </si>
  <si>
    <t>42.955368</t>
  </si>
  <si>
    <t>-78.85912</t>
  </si>
  <si>
    <t>US 67 @ SHERWOOD WAY .21 MI SW OF SOUTHWEST BLVD FACING S/W</t>
  </si>
  <si>
    <t>31.435522</t>
  </si>
  <si>
    <t>-100.49713</t>
  </si>
  <si>
    <t>US 67 @ SHERWOOD WAY .21 MI SW OF SOUTHWEST BLVD FACING N/E</t>
  </si>
  <si>
    <t>US84 W Commerce St 245 E/O Romines St. E/F</t>
  </si>
  <si>
    <t>31.728783</t>
  </si>
  <si>
    <t>-98.981995</t>
  </si>
  <si>
    <t>US84 W Commerce St 245 E/O Romines St. W/F</t>
  </si>
  <si>
    <t>KS-205872</t>
  </si>
  <si>
    <t>37.680485</t>
  </si>
  <si>
    <t>-97.38983</t>
  </si>
  <si>
    <t>TN-205880</t>
  </si>
  <si>
    <t>35.100582</t>
  </si>
  <si>
    <t>-85.32983</t>
  </si>
  <si>
    <t>TN-205881</t>
  </si>
  <si>
    <t>READING ROAD S/O MCMILLAN WL SF</t>
  </si>
  <si>
    <t>6396 E. KING AVE KINGSLAND F/W, RHR</t>
  </si>
  <si>
    <t>NC-205994</t>
  </si>
  <si>
    <t>33.93696</t>
  </si>
  <si>
    <t>-78.06395</t>
  </si>
  <si>
    <t>NC-205993</t>
  </si>
  <si>
    <t>LOOP 281 SS 300' E/O BILL OWENS PKWY.</t>
  </si>
  <si>
    <t>32.53662</t>
  </si>
  <si>
    <t>-94.76694</t>
  </si>
  <si>
    <t>E/S Carrollton Ave at I-10 On-Ramp F/S</t>
  </si>
  <si>
    <t>29.966019</t>
  </si>
  <si>
    <t>-90.109314</t>
  </si>
  <si>
    <t>E/S Carrollton Ave at I-10 On-Ramp F/N</t>
  </si>
  <si>
    <t>NYC_Manhattan_18_1stAve_U01-PL1</t>
  </si>
  <si>
    <t>40.723553</t>
  </si>
  <si>
    <t>NYC_Manhattan_403_8thAve_U01-PL1</t>
  </si>
  <si>
    <t>40.74987</t>
  </si>
  <si>
    <t>-73.99536</t>
  </si>
  <si>
    <t>NYC_Manhattan_403_8thAve_U02-PL1</t>
  </si>
  <si>
    <t>NYC_Manhattan_51_W14th_U01-PL1</t>
  </si>
  <si>
    <t>40.737167</t>
  </si>
  <si>
    <t>-73.99566</t>
  </si>
  <si>
    <t>NYC_Manhattan_795_9thAve_U01-PL1</t>
  </si>
  <si>
    <t>40.765358</t>
  </si>
  <si>
    <t>-73.98779</t>
  </si>
  <si>
    <t>NYC_Manhattan_817_9thAve_U01-PL1</t>
  </si>
  <si>
    <t>40.76636</t>
  </si>
  <si>
    <t>-73.9873</t>
  </si>
  <si>
    <t>TX_DFW_LakeHighlands_U01-PL1</t>
  </si>
  <si>
    <t>32.877274</t>
  </si>
  <si>
    <t>-96.7337</t>
  </si>
  <si>
    <t>TX_DFW_LakeWood_U01-PL1</t>
  </si>
  <si>
    <t>32.813103</t>
  </si>
  <si>
    <t>-96.75232</t>
  </si>
  <si>
    <t>COMMONWEALTH 300' S/O EUCLID AVE W/S F/N RHR</t>
  </si>
  <si>
    <t>36.6015</t>
  </si>
  <si>
    <t>-82.19166</t>
  </si>
  <si>
    <t>I-75 0.5 MILE S/O EXIT 212 LOC. 1 E/S/FS</t>
  </si>
  <si>
    <t>33.34349</t>
  </si>
  <si>
    <t>-84.123085</t>
  </si>
  <si>
    <t>US 31 W E/S 200' S/O BROADWAY AVE. F/SW</t>
  </si>
  <si>
    <t>38 Stonebrook Blvd</t>
  </si>
  <si>
    <t>35.68864</t>
  </si>
  <si>
    <t>-88.85617</t>
  </si>
  <si>
    <t>W/S US 27 .5 mi N/O I-4 F/N</t>
  </si>
  <si>
    <t>28.2393</t>
  </si>
  <si>
    <t>-81.6545</t>
  </si>
  <si>
    <t>Hwy 27 (Main Street) 0.3 mile w/o Generals Blvd FE RHR</t>
  </si>
  <si>
    <t>35.4751</t>
  </si>
  <si>
    <t>-81.24575</t>
  </si>
  <si>
    <t>N/S Wheeler Rd. 150' W/O Walton Way Ext.</t>
  </si>
  <si>
    <t>33.487637</t>
  </si>
  <si>
    <t>-82.073746</t>
  </si>
  <si>
    <t>NEW RIVER BRIDGE W/S 300' N/O MAIN ST F/N, RHR</t>
  </si>
  <si>
    <t>37.13674</t>
  </si>
  <si>
    <t>-80.57242</t>
  </si>
  <si>
    <t>IA-206092</t>
  </si>
  <si>
    <t>42.4873</t>
  </si>
  <si>
    <t>-90.7493</t>
  </si>
  <si>
    <t>IA-125758</t>
  </si>
  <si>
    <t>42.017174</t>
  </si>
  <si>
    <t>-91.61023</t>
  </si>
  <si>
    <t>Deerbrook Mall 17-D1</t>
  </si>
  <si>
    <t>30.007938</t>
  </si>
  <si>
    <t>-95.27021</t>
  </si>
  <si>
    <t>Deerbrook Mall 14-D2</t>
  </si>
  <si>
    <t>30.010033</t>
  </si>
  <si>
    <t>-95.27133</t>
  </si>
  <si>
    <t>Deerbrook Mall 17-D2</t>
  </si>
  <si>
    <t>Deerbrook Mall 14-D1</t>
  </si>
  <si>
    <t>Deerbrook Mall 15-D1</t>
  </si>
  <si>
    <t>30.009527</t>
  </si>
  <si>
    <t>-95.271484</t>
  </si>
  <si>
    <t>Deerbrook Mall 15-D2</t>
  </si>
  <si>
    <t>Deerbrook Mall 16-D1</t>
  </si>
  <si>
    <t>30.007862</t>
  </si>
  <si>
    <t>-95.27025</t>
  </si>
  <si>
    <t>Deerbrook Mall 16-D2</t>
  </si>
  <si>
    <t>Macerich-9thSt&amp;Market-SE-VW (ad2-pa-100019</t>
  </si>
  <si>
    <t>39.952137</t>
  </si>
  <si>
    <t>-75.15587</t>
  </si>
  <si>
    <t>Macerich-10thSt&amp;Market-NE-VW (ad1-pa-100016)</t>
  </si>
  <si>
    <t>Macerich-9thSt&amp;Market-NE-VW (ad1-pa-100018)</t>
  </si>
  <si>
    <t>MIA-IKE-609O1</t>
  </si>
  <si>
    <t>25.7737</t>
  </si>
  <si>
    <t>-80.187</t>
  </si>
  <si>
    <t>MIA-IKE-609O2</t>
  </si>
  <si>
    <t>Kohl's, South Elgin IL 01-D1</t>
  </si>
  <si>
    <t>41.98784</t>
  </si>
  <si>
    <t>-88.3432</t>
  </si>
  <si>
    <t>Kohl's, South Elgin IL 01-D2</t>
  </si>
  <si>
    <t>Kohl's, South Elgin IL 02-D1</t>
  </si>
  <si>
    <t>41.987907</t>
  </si>
  <si>
    <t>Kohl's, South Elgin IL 02-D2</t>
  </si>
  <si>
    <t>Damen&amp;ChicagoAve-N-DK (ad1-il-002131)</t>
  </si>
  <si>
    <t>41.93314</t>
  </si>
  <si>
    <t>-87.64776</t>
  </si>
  <si>
    <t>SheffieldAve&amp;KingsburrySt-N-DK (ad1-il-002157)</t>
  </si>
  <si>
    <t>41.94553</t>
  </si>
  <si>
    <t>-87.64644</t>
  </si>
  <si>
    <t>LOWHK002I</t>
  </si>
  <si>
    <t>34.08396</t>
  </si>
  <si>
    <t>-118.38571</t>
  </si>
  <si>
    <t>LOWHK006I</t>
  </si>
  <si>
    <t>34.09074</t>
  </si>
  <si>
    <t>-118.35835</t>
  </si>
  <si>
    <t>LOWHK005I</t>
  </si>
  <si>
    <t>34.08487</t>
  </si>
  <si>
    <t>-118.38378</t>
  </si>
  <si>
    <t>LOWHK001I</t>
  </si>
  <si>
    <t>34.09086</t>
  </si>
  <si>
    <t>-118.35123</t>
  </si>
  <si>
    <t>LOWHK008I</t>
  </si>
  <si>
    <t>34.08047</t>
  </si>
  <si>
    <t>-118.38966</t>
  </si>
  <si>
    <t>BKOFI1009</t>
  </si>
  <si>
    <t>37.82691</t>
  </si>
  <si>
    <t>-122.2883</t>
  </si>
  <si>
    <t>FL-206168</t>
  </si>
  <si>
    <t>BKOFI1010</t>
  </si>
  <si>
    <t>WellsSt&amp;HuronSt-E-DK (ad1-il-002123</t>
  </si>
  <si>
    <t>41.94454</t>
  </si>
  <si>
    <t>-87.65468</t>
  </si>
  <si>
    <t>PineGroveAve&amp;IrvingParkRd-N-DK (ad1-il-002149)</t>
  </si>
  <si>
    <t>41.94815</t>
  </si>
  <si>
    <t>-87.66394</t>
  </si>
  <si>
    <t>Southport&amp;WrightwoodAve-E-DK (ad1-il-002140)</t>
  </si>
  <si>
    <t>41.954384</t>
  </si>
  <si>
    <t>-87.64804</t>
  </si>
  <si>
    <t>HWY 14 200' E/O I-90</t>
  </si>
  <si>
    <t>42.7156</t>
  </si>
  <si>
    <t>-88.98145</t>
  </si>
  <si>
    <t>E/S HEWITT DR @ OLD MCGREGOR RD (FSE)</t>
  </si>
  <si>
    <t>31.494715</t>
  </si>
  <si>
    <t>-97.21797</t>
  </si>
  <si>
    <t>ROCKFORD ST ES 250' N/O W. STEWART DR</t>
  </si>
  <si>
    <t>36.479168</t>
  </si>
  <si>
    <t>-80.61627</t>
  </si>
  <si>
    <t>N/S Cottage Hill E/O I-65</t>
  </si>
  <si>
    <t>30.663486</t>
  </si>
  <si>
    <t>-88.12456</t>
  </si>
  <si>
    <t>HWY 11E 350' E/O Haynes LHR</t>
  </si>
  <si>
    <t>Rt 40 W/O Mechanic's Valley Rd NS FE</t>
  </si>
  <si>
    <t>39.612476</t>
  </si>
  <si>
    <t>-75.93527</t>
  </si>
  <si>
    <t>US-441 WS 1000' N/O I-85</t>
  </si>
  <si>
    <t>34.259792</t>
  </si>
  <si>
    <t>-83.46565</t>
  </si>
  <si>
    <t>MIDDLE RD &amp; DEVILS GLEN BETTENDORF, IA F/W</t>
  </si>
  <si>
    <t>41.5518</t>
  </si>
  <si>
    <t>-90.4826</t>
  </si>
  <si>
    <t>W/S GALLATIN PIKE N. S/O CENTER POINTE RD. F/SW</t>
  </si>
  <si>
    <t>36.309277</t>
  </si>
  <si>
    <t>-86.67913</t>
  </si>
  <si>
    <t>E/S of N. Causeway Blvd, .4 Miles N/O Hwy 190 Exit</t>
  </si>
  <si>
    <t>30.39967</t>
  </si>
  <si>
    <t>-90.0863</t>
  </si>
  <si>
    <t>MO-207001</t>
  </si>
  <si>
    <t>37.30158</t>
  </si>
  <si>
    <t>-89.5741</t>
  </si>
  <si>
    <t>MO-207000</t>
  </si>
  <si>
    <t>37.300797</t>
  </si>
  <si>
    <t>-89.56674</t>
  </si>
  <si>
    <t>MO-207006</t>
  </si>
  <si>
    <t>37.308502</t>
  </si>
  <si>
    <t>-89.57404</t>
  </si>
  <si>
    <t>MO-207002</t>
  </si>
  <si>
    <t>37.302807</t>
  </si>
  <si>
    <t>-89.58367</t>
  </si>
  <si>
    <t>I 75 Sidney s/o SR47 ( Michigan AVE) ES</t>
  </si>
  <si>
    <t>40.280876</t>
  </si>
  <si>
    <t>-84.18236</t>
  </si>
  <si>
    <t>I75 Sidney n/o Fair Rd WS</t>
  </si>
  <si>
    <t>40.27665</t>
  </si>
  <si>
    <t>-84.18401</t>
  </si>
  <si>
    <t>IA-207473</t>
  </si>
  <si>
    <t>TX-208743</t>
  </si>
  <si>
    <t>32.909725</t>
  </si>
  <si>
    <t>-97.577644</t>
  </si>
  <si>
    <t>Cass Street S/O High School</t>
  </si>
  <si>
    <t>40.80577</t>
  </si>
  <si>
    <t>-85.82858</t>
  </si>
  <si>
    <t>Pulaski Highway @ Razor Strap Rd, (RR) f/e</t>
  </si>
  <si>
    <t>Grant Ave, .05 mi W/O Ashton Rd NS FW</t>
  </si>
  <si>
    <t>Grant Ave, .05 mi W/O Ashton Rd NS FE</t>
  </si>
  <si>
    <t>Rt 130, .15 mi N/O N Millside Dr WS FN</t>
  </si>
  <si>
    <t>40.014004</t>
  </si>
  <si>
    <t>-74.9586</t>
  </si>
  <si>
    <t>Rt 130, .15 mi N/O N Millside Dr WS FS</t>
  </si>
  <si>
    <t>Rt 73, 200' N/O E. Taunton Ave WS FN</t>
  </si>
  <si>
    <t>Rt 73, 200' N/O E. Taunton Ave WS FS</t>
  </si>
  <si>
    <t>Atlantic Ave, 200' W/O Rt 17 SS FW</t>
  </si>
  <si>
    <t>38.55078</t>
  </si>
  <si>
    <t>Category group</t>
  </si>
  <si>
    <t>Category name</t>
  </si>
  <si>
    <t>OpenOOH</t>
  </si>
  <si>
    <t>Outdoor &gt; Billboards</t>
  </si>
  <si>
    <t>Outdoor &gt; Urban Panels</t>
  </si>
  <si>
    <t>Outdoor &gt; Bus Shelters</t>
  </si>
  <si>
    <t>DMA</t>
  </si>
  <si>
    <t>501: New York</t>
  </si>
  <si>
    <t>503: Macon</t>
  </si>
  <si>
    <t>504: Philadelphia</t>
  </si>
  <si>
    <t>505: Detroit</t>
  </si>
  <si>
    <t>506: Boston Manchester</t>
  </si>
  <si>
    <t>507: Savannah</t>
  </si>
  <si>
    <t>508: Pittsburgh</t>
  </si>
  <si>
    <t>509: Ft Wayne</t>
  </si>
  <si>
    <t>510: Cleveland Akron Canton</t>
  </si>
  <si>
    <t>511: Washington Dc Hagerstown</t>
  </si>
  <si>
    <t>512: Baltimore</t>
  </si>
  <si>
    <t>513: Flint Saginaw Bay City</t>
  </si>
  <si>
    <t>514: Buffalo</t>
  </si>
  <si>
    <t>515: Cincinnati</t>
  </si>
  <si>
    <t>516: Erie</t>
  </si>
  <si>
    <t>517: Charlotte</t>
  </si>
  <si>
    <t>518: Greensboro High Point Winston Salem</t>
  </si>
  <si>
    <t>520: Augusta</t>
  </si>
  <si>
    <t>521: Providence New Bedford</t>
  </si>
  <si>
    <t>522: Columbus</t>
  </si>
  <si>
    <t>523: Burlington Plattsburgh</t>
  </si>
  <si>
    <t>524: Atlanta</t>
  </si>
  <si>
    <t>525: Albany</t>
  </si>
  <si>
    <t>527: Indianapolis</t>
  </si>
  <si>
    <t>528: Miami Ft Lauderdale</t>
  </si>
  <si>
    <t>529: Louisville</t>
  </si>
  <si>
    <t>530: Tallahassee Thomasville</t>
  </si>
  <si>
    <t>531: Tri Cities Tn Va</t>
  </si>
  <si>
    <t>533: Hartford New Haven</t>
  </si>
  <si>
    <t>535: Columbus</t>
  </si>
  <si>
    <t>536: Youngstown</t>
  </si>
  <si>
    <t>538: Rochester</t>
  </si>
  <si>
    <t>539: Tampa St Petersburg Sarasota</t>
  </si>
  <si>
    <t>540: Traverse City Cadillac</t>
  </si>
  <si>
    <t>541: Lexington</t>
  </si>
  <si>
    <t>542: Dayton</t>
  </si>
  <si>
    <t>543: Orlando Daytona Beach Melbourne</t>
  </si>
  <si>
    <t>544: Norfolk Portsmouth Newport News</t>
  </si>
  <si>
    <t>545: Greenville New Bern Washington</t>
  </si>
  <si>
    <t>546: Columbia</t>
  </si>
  <si>
    <t>547: Toledo</t>
  </si>
  <si>
    <t>548: West Palm Beach Ft Pierce</t>
  </si>
  <si>
    <t>550: Wilmington</t>
  </si>
  <si>
    <t>551: Lansing</t>
  </si>
  <si>
    <t>554: Wheeling Steubenville</t>
  </si>
  <si>
    <t>555: Syracuse</t>
  </si>
  <si>
    <t>556: Richmond Petersburg</t>
  </si>
  <si>
    <t>557: Knoxville</t>
  </si>
  <si>
    <t>558: Lima</t>
  </si>
  <si>
    <t>559: Bluefield Beckley Oak Hill</t>
  </si>
  <si>
    <t>560: Raleigh Durham Fayetteville</t>
  </si>
  <si>
    <t>561: Jacksonville</t>
  </si>
  <si>
    <t>563: Grand Rapids Kalamazoo Battle Creek</t>
  </si>
  <si>
    <t>564: Charleston Huntington</t>
  </si>
  <si>
    <t>566: Harrisburg Lancaster Lebanon York</t>
  </si>
  <si>
    <t>567: Greenville Spartanburg Asheville Anderson</t>
  </si>
  <si>
    <t>570: Myrtle Beach Florence</t>
  </si>
  <si>
    <t>571: Ft Myers Naples</t>
  </si>
  <si>
    <t>573: Roanoke Lynchburg</t>
  </si>
  <si>
    <t>574: Johnstown Altoona</t>
  </si>
  <si>
    <t>575: Chattanooga</t>
  </si>
  <si>
    <t>576: Salisbury</t>
  </si>
  <si>
    <t>577: Wilkes Barre Scranton</t>
  </si>
  <si>
    <t>582: Lafayette</t>
  </si>
  <si>
    <t>588: South Bend Elkhart</t>
  </si>
  <si>
    <t>597: Parkersburg</t>
  </si>
  <si>
    <t>598: Clarksburg Weston</t>
  </si>
  <si>
    <t>600: Corpus Christi</t>
  </si>
  <si>
    <t>602: Chicago</t>
  </si>
  <si>
    <t>603: Joplin Pittsburg</t>
  </si>
  <si>
    <t>605: Topeka</t>
  </si>
  <si>
    <t>606: Dothan</t>
  </si>
  <si>
    <t>609: St Louis</t>
  </si>
  <si>
    <t>610: Rockford</t>
  </si>
  <si>
    <t>611: Rochester Mason City Austin</t>
  </si>
  <si>
    <t>612: Shreveport</t>
  </si>
  <si>
    <t>613: Minneapolis St Paul</t>
  </si>
  <si>
    <t>616: Kansas City</t>
  </si>
  <si>
    <t>617: Milwaukee</t>
  </si>
  <si>
    <t>618: Houston</t>
  </si>
  <si>
    <t>619: Springfield</t>
  </si>
  <si>
    <t>622: New Orleans</t>
  </si>
  <si>
    <t>623: Dallas Fort Worth</t>
  </si>
  <si>
    <t>625: Waco Temple Bryan</t>
  </si>
  <si>
    <t>626: Victoria</t>
  </si>
  <si>
    <t>628: Monroe La El Dorado</t>
  </si>
  <si>
    <t>630: Birmingham Anniston And Tuscaloosa</t>
  </si>
  <si>
    <t>632: Paducah Cape Girardeau Harrisburg</t>
  </si>
  <si>
    <t>633: Odessa Midland</t>
  </si>
  <si>
    <t>634: Amarillo</t>
  </si>
  <si>
    <t>635: Austin</t>
  </si>
  <si>
    <t>636: Harlingen Weslaco Brownsville Mcallen</t>
  </si>
  <si>
    <t>637: Cedar Rapids Waterloo Iowa City Dubuque</t>
  </si>
  <si>
    <t>638: St Joseph</t>
  </si>
  <si>
    <t>639: Jackson</t>
  </si>
  <si>
    <t>640: Memphis</t>
  </si>
  <si>
    <t>641: San Antonio</t>
  </si>
  <si>
    <t>642: Lafayette</t>
  </si>
  <si>
    <t>643: Lake Charles</t>
  </si>
  <si>
    <t>644: Alexandria</t>
  </si>
  <si>
    <t>648: Champaign Springfield Decatur</t>
  </si>
  <si>
    <t>649: Evansville</t>
  </si>
  <si>
    <t>650: Oklahoma City</t>
  </si>
  <si>
    <t>651: Lubbock</t>
  </si>
  <si>
    <t>652: Omaha</t>
  </si>
  <si>
    <t>656: Panama City</t>
  </si>
  <si>
    <t>658: Green Bay Appleton</t>
  </si>
  <si>
    <t>659: Nashville</t>
  </si>
  <si>
    <t>661: San Angelo</t>
  </si>
  <si>
    <t>662: Abilene Sweetwater</t>
  </si>
  <si>
    <t>669: Madison</t>
  </si>
  <si>
    <t>670: Ft Smith Fayetteville Springdale Rogers</t>
  </si>
  <si>
    <t>671: Tulsa</t>
  </si>
  <si>
    <t>673: Columbus Tupelo West Point</t>
  </si>
  <si>
    <t>675: Peoria Bloomington</t>
  </si>
  <si>
    <t>676: Duluth Superior</t>
  </si>
  <si>
    <t>678: Wichita Hutchinson Plus</t>
  </si>
  <si>
    <t>679: Des Moines Ames</t>
  </si>
  <si>
    <t>682: Davenport Rock Island Moline</t>
  </si>
  <si>
    <t>686: Mobile Al Pensacola Ft Walton Beach</t>
  </si>
  <si>
    <t>687: Minot Bismarck Dickinson Williston</t>
  </si>
  <si>
    <t>691: Huntsville Decatur Florence</t>
  </si>
  <si>
    <t>692: Beaumont Port Arthur</t>
  </si>
  <si>
    <t>693: Little Rock Pine Bluff</t>
  </si>
  <si>
    <t>698: Montgomery Selma</t>
  </si>
  <si>
    <t>702: La Crosse Eau Claire</t>
  </si>
  <si>
    <t>705: Wausau Rhinelander</t>
  </si>
  <si>
    <t>709: Tyler Longview Lufkin Nacogdoches</t>
  </si>
  <si>
    <t>710: Hattiesburg Laurel</t>
  </si>
  <si>
    <t>711: Meridian</t>
  </si>
  <si>
    <t>716: Baton Rouge</t>
  </si>
  <si>
    <t>717: Quincy Hannibal Keokuk</t>
  </si>
  <si>
    <t>718: Jackson</t>
  </si>
  <si>
    <t>722: Lincoln Hastings Kearney Plus</t>
  </si>
  <si>
    <t>725: Sioux Falls Mitchell</t>
  </si>
  <si>
    <t>734: Jonesboro</t>
  </si>
  <si>
    <t>736: Bowling Green</t>
  </si>
  <si>
    <t>746: Biloxi Gulfport</t>
  </si>
  <si>
    <t>751: Denver</t>
  </si>
  <si>
    <t>752: Colorado Springs Pueblo</t>
  </si>
  <si>
    <t>753: Phoenix Prescott</t>
  </si>
  <si>
    <t>754: Butte Bozeman</t>
  </si>
  <si>
    <t>756: Billings</t>
  </si>
  <si>
    <t>757: Boise</t>
  </si>
  <si>
    <t>759: Cheyenne Scottsbluff</t>
  </si>
  <si>
    <t>764: Rapid City</t>
  </si>
  <si>
    <t>765: El Paso Las Cruces</t>
  </si>
  <si>
    <t>767: Casper Riverton</t>
  </si>
  <si>
    <t>770: Salt Lake City</t>
  </si>
  <si>
    <t>771: Yuma El Centro</t>
  </si>
  <si>
    <t>790 --- 633: Albuquerque Santa Fe Odessa Midland</t>
  </si>
  <si>
    <t>790: Albuquerque Santa Fe</t>
  </si>
  <si>
    <t>800: Bakersfield</t>
  </si>
  <si>
    <t>801: Eugene</t>
  </si>
  <si>
    <t>803 --- 804: Los Angeles Palm Springs</t>
  </si>
  <si>
    <t>803: Los Angeles</t>
  </si>
  <si>
    <t>807: San Francisco Oakland San Jose</t>
  </si>
  <si>
    <t>810: Yakima Pasco Richland Kennewick</t>
  </si>
  <si>
    <t>811: Reno</t>
  </si>
  <si>
    <t>813: Medford Klamath Falls</t>
  </si>
  <si>
    <t>819: Seattle Tacoma</t>
  </si>
  <si>
    <t>820: Portland</t>
  </si>
  <si>
    <t>825: San Diego</t>
  </si>
  <si>
    <t>839: Las Vegas</t>
  </si>
  <si>
    <t>862 --- 807: Sacramento Stockton Modesto San Francisco Oakland San Jose</t>
  </si>
  <si>
    <t>862: Sacramento Stockton Modesto</t>
  </si>
  <si>
    <t>866: Fresno Visalia</t>
  </si>
  <si>
    <t>868: Chico Redding</t>
  </si>
  <si>
    <t>881: Spokane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</si>
</sst>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-#,##0"/>
    <numFmt numFmtId="165" formatCode="\$#,##0.00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4B76E"/>
        <bgColor rgb="FF04B76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2" borderId="0" xfId="0" applyFill="1"/>
    <xf numFmtId="0" fontId="1" fillId="0" borderId="0" xfId="0" applyFont="1"/>
    <xf numFmtId="164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839264" cy="2857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mpaign" displayName="campaign" ref="B4:K6" totalsRowCount="1">
  <autoFilter ref="B4:K5" xr:uid="{00000000-0009-0000-0100-000001000000}"/>
  <tableColumns count="10">
    <tableColumn id="1" xr3:uid="{00000000-0010-0000-0000-000001000000}" name="Campaign ID" totalsRowLabel="Total"/>
    <tableColumn id="2" xr3:uid="{00000000-0010-0000-0000-000002000000}" name="Campaign"/>
    <tableColumn id="3" xr3:uid="{00000000-0010-0000-0000-000003000000}" name="Impressions" totalsRowFunction="sum"/>
    <tableColumn id="4" xr3:uid="{00000000-0010-0000-0000-000004000000}" name="Playouts" totalsRowFunction="sum"/>
    <tableColumn id="5" xr3:uid="{00000000-0010-0000-0000-000005000000}" name="Imp. / Playout" totalsRowFunction="custom">
      <totalsRowFormula>10.1326425699696</totalsRowFormula>
    </tableColumn>
    <tableColumn id="6" xr3:uid="{00000000-0010-0000-0000-000006000000}" name="Media CPM" totalsRowFunction="custom">
      <totalsRowFormula>6.14408132699159</totalsRowFormula>
    </tableColumn>
    <tableColumn id="7" xr3:uid="{00000000-0010-0000-0000-000007000000}" name="Total CPM" totalsRowFunction="custom">
      <totalsRowFormula>8.19208795131729</totalsRowFormula>
    </tableColumn>
    <tableColumn id="8" xr3:uid="{00000000-0010-0000-0000-000008000000}" name="Media costs" totalsRowFunction="sum"/>
    <tableColumn id="9" xr3:uid="{00000000-0010-0000-0000-000009000000}" name="Invoice amount" totalsRowFunction="sum"/>
    <tableColumn id="10" xr3:uid="{00000000-0010-0000-0000-00000A000000}" name="Total spend" totalsRowFunction="sum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lineItem" displayName="lineItem" ref="B4:J8" totalsRowCount="1">
  <autoFilter ref="B4:J7" xr:uid="{00000000-0009-0000-0100-000002000000}"/>
  <tableColumns count="9">
    <tableColumn id="1" xr3:uid="{00000000-0010-0000-0100-000001000000}" name="Line item" totalsRowLabel="Total"/>
    <tableColumn id="2" xr3:uid="{00000000-0010-0000-0100-000002000000}" name="Impressions" totalsRowFunction="sum"/>
    <tableColumn id="3" xr3:uid="{00000000-0010-0000-0100-000003000000}" name="Playouts" totalsRowFunction="sum"/>
    <tableColumn id="4" xr3:uid="{00000000-0010-0000-0100-000004000000}" name="Imp. / Playout" totalsRowFunction="custom">
      <totalsRowFormula>10.1326425699696</totalsRowFormula>
    </tableColumn>
    <tableColumn id="5" xr3:uid="{00000000-0010-0000-0100-000005000000}" name="Media CPM" totalsRowFunction="custom">
      <totalsRowFormula>6.14408132618799</totalsRowFormula>
    </tableColumn>
    <tableColumn id="6" xr3:uid="{00000000-0010-0000-0100-000006000000}" name="Total CPM" totalsRowFunction="custom">
      <totalsRowFormula>8.19208795131729</totalsRowFormula>
    </tableColumn>
    <tableColumn id="7" xr3:uid="{00000000-0010-0000-0100-000007000000}" name="Media costs" totalsRowFunction="sum"/>
    <tableColumn id="8" xr3:uid="{00000000-0010-0000-0100-000008000000}" name="Invoice amount" totalsRowFunction="sum"/>
    <tableColumn id="9" xr3:uid="{00000000-0010-0000-0100-000009000000}" name="Total spend" totalsRowFunction="sum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date" displayName="date" ref="B4:J61" totalsRowCount="1">
  <autoFilter ref="B4:J60" xr:uid="{00000000-0009-0000-0100-000003000000}"/>
  <tableColumns count="9">
    <tableColumn id="1" xr3:uid="{00000000-0010-0000-0200-000001000000}" name="Date" totalsRowLabel="Total"/>
    <tableColumn id="2" xr3:uid="{00000000-0010-0000-0200-000002000000}" name="Impressions" totalsRowFunction="sum"/>
    <tableColumn id="3" xr3:uid="{00000000-0010-0000-0200-000003000000}" name="Playouts" totalsRowFunction="sum"/>
    <tableColumn id="4" xr3:uid="{00000000-0010-0000-0200-000004000000}" name="Imp. / Playout" totalsRowFunction="custom">
      <totalsRowFormula>10.1326425699615</totalsRowFormula>
    </tableColumn>
    <tableColumn id="5" xr3:uid="{00000000-0010-0000-0200-000005000000}" name="Media CPM" totalsRowFunction="custom">
      <totalsRowFormula>6.14408132699653</totalsRowFormula>
    </tableColumn>
    <tableColumn id="6" xr3:uid="{00000000-0010-0000-0200-000006000000}" name="Total CPM" totalsRowFunction="custom">
      <totalsRowFormula>8.19208795052027</totalsRowFormula>
    </tableColumn>
    <tableColumn id="7" xr3:uid="{00000000-0010-0000-0200-000007000000}" name="Media costs" totalsRowFunction="sum"/>
    <tableColumn id="8" xr3:uid="{00000000-0010-0000-0200-000008000000}" name="Invoice amount" totalsRowFunction="sum"/>
    <tableColumn id="9" xr3:uid="{00000000-0010-0000-0200-000009000000}" name="Total spend" totalsRowFunction="sum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creative" displayName="creative" ref="B4:J9" totalsRowCount="1">
  <autoFilter ref="B4:J8" xr:uid="{00000000-0009-0000-0100-000004000000}"/>
  <tableColumns count="9">
    <tableColumn id="1" xr3:uid="{00000000-0010-0000-0300-000001000000}" name="Creative" totalsRowLabel="Total"/>
    <tableColumn id="2" xr3:uid="{00000000-0010-0000-0300-000002000000}" name="Impressions" totalsRowFunction="sum"/>
    <tableColumn id="3" xr3:uid="{00000000-0010-0000-0300-000003000000}" name="Playouts" totalsRowFunction="sum"/>
    <tableColumn id="4" xr3:uid="{00000000-0010-0000-0300-000004000000}" name="Imp. / Playout" totalsRowFunction="custom">
      <totalsRowFormula>10.1326425699696</totalsRowFormula>
    </tableColumn>
    <tableColumn id="5" xr3:uid="{00000000-0010-0000-0300-000005000000}" name="Media CPM" totalsRowFunction="custom">
      <totalsRowFormula>6.1440813269916</totalsRowFormula>
    </tableColumn>
    <tableColumn id="6" xr3:uid="{00000000-0010-0000-0300-000006000000}" name="Total CPM" totalsRowFunction="custom">
      <totalsRowFormula>8.19208795212089</totalsRowFormula>
    </tableColumn>
    <tableColumn id="7" xr3:uid="{00000000-0010-0000-0300-000007000000}" name="Media costs" totalsRowFunction="sum"/>
    <tableColumn id="8" xr3:uid="{00000000-0010-0000-0300-000008000000}" name="Invoice amount" totalsRowFunction="sum"/>
    <tableColumn id="9" xr3:uid="{00000000-0010-0000-0300-000009000000}" name="Total spend" totalsRowFunction="sum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publisher" displayName="publisher" ref="B4:J21" totalsRowCount="1">
  <autoFilter ref="B4:J20" xr:uid="{00000000-0009-0000-0100-000005000000}"/>
  <tableColumns count="9">
    <tableColumn id="1" xr3:uid="{00000000-0010-0000-0400-000001000000}" name="Publisher" totalsRowLabel="Total"/>
    <tableColumn id="2" xr3:uid="{00000000-0010-0000-0400-000002000000}" name="Impressions" totalsRowFunction="sum"/>
    <tableColumn id="3" xr3:uid="{00000000-0010-0000-0400-000003000000}" name="Playouts" totalsRowFunction="sum"/>
    <tableColumn id="4" xr3:uid="{00000000-0010-0000-0400-000004000000}" name="Imp. / Playout" totalsRowFunction="custom">
      <totalsRowFormula>10.1326425699777</totalsRowFormula>
    </tableColumn>
    <tableColumn id="5" xr3:uid="{00000000-0010-0000-0400-000005000000}" name="Media CPM" totalsRowFunction="custom">
      <totalsRowFormula>6.14408132859386</totalsRowFormula>
    </tableColumn>
    <tableColumn id="6" xr3:uid="{00000000-0010-0000-0400-000006000000}" name="Total CPM" totalsRowFunction="custom">
      <totalsRowFormula>8.19208795291791</totalsRowFormula>
    </tableColumn>
    <tableColumn id="7" xr3:uid="{00000000-0010-0000-0400-000007000000}" name="Media costs" totalsRowFunction="sum"/>
    <tableColumn id="8" xr3:uid="{00000000-0010-0000-0400-000008000000}" name="Invoice amount" totalsRowFunction="sum"/>
    <tableColumn id="9" xr3:uid="{00000000-0010-0000-0400-000009000000}" name="Total spend" totalsRowFunction="sum"/>
  </tableColumns>
  <tableStyleInfo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city" displayName="city" ref="B4:J861" totalsRowCount="1">
  <autoFilter ref="B4:J860" xr:uid="{00000000-0009-0000-0100-000006000000}"/>
  <tableColumns count="9">
    <tableColumn id="1" xr3:uid="{00000000-0010-0000-0500-000001000000}" name="City" totalsRowLabel="Total"/>
    <tableColumn id="2" xr3:uid="{00000000-0010-0000-0500-000002000000}" name="Impressions" totalsRowFunction="sum"/>
    <tableColumn id="3" xr3:uid="{00000000-0010-0000-0500-000003000000}" name="Playouts" totalsRowFunction="sum"/>
    <tableColumn id="4" xr3:uid="{00000000-0010-0000-0500-000004000000}" name="Imp. / Playout" totalsRowFunction="custom">
      <totalsRowFormula>10.1326425700673</totalsRowFormula>
    </tableColumn>
    <tableColumn id="5" xr3:uid="{00000000-0010-0000-0500-000005000000}" name="Media CPM" totalsRowFunction="custom">
      <totalsRowFormula>6.14408133898641</totalsRowFormula>
    </tableColumn>
    <tableColumn id="6" xr3:uid="{00000000-0010-0000-0500-000006000000}" name="Total CPM" totalsRowFunction="custom">
      <totalsRowFormula>8.19208796007792</totalsRowFormula>
    </tableColumn>
    <tableColumn id="7" xr3:uid="{00000000-0010-0000-0500-000007000000}" name="Media costs" totalsRowFunction="sum"/>
    <tableColumn id="8" xr3:uid="{00000000-0010-0000-0500-000008000000}" name="Invoice amount" totalsRowFunction="sum"/>
    <tableColumn id="9" xr3:uid="{00000000-0010-0000-0500-000009000000}" name="Total spend" totalsRowFunction="sum"/>
  </tableColumns>
  <tableStyleInfo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screen" displayName="screen" ref="B4:L6899" totalsRowCount="1">
  <autoFilter ref="B4:L6898" xr:uid="{00000000-0009-0000-0100-000007000000}"/>
  <tableColumns count="11">
    <tableColumn id="1" xr3:uid="{00000000-0010-0000-0600-000001000000}" name="Screen" totalsRowLabel="Total"/>
    <tableColumn id="2" xr3:uid="{00000000-0010-0000-0600-000002000000}" name="Latitude"/>
    <tableColumn id="3" xr3:uid="{00000000-0010-0000-0600-000003000000}" name="Longitude"/>
    <tableColumn id="4" xr3:uid="{00000000-0010-0000-0600-000004000000}" name="Impressions" totalsRowFunction="sum"/>
    <tableColumn id="5" xr3:uid="{00000000-0010-0000-0600-000005000000}" name="Playouts" totalsRowFunction="sum"/>
    <tableColumn id="6" xr3:uid="{00000000-0010-0000-0600-000006000000}" name="Imp. / Playout" totalsRowFunction="custom">
      <totalsRowFormula>10.1326425704093</totalsRowFormula>
    </tableColumn>
    <tableColumn id="7" xr3:uid="{00000000-0010-0000-0600-000007000000}" name="Media CPM" totalsRowFunction="custom">
      <totalsRowFormula>6.14408134842231</totalsRowFormula>
    </tableColumn>
    <tableColumn id="8" xr3:uid="{00000000-0010-0000-0600-000008000000}" name="Total CPM" totalsRowFunction="custom">
      <totalsRowFormula>8.19208798551681</totalsRowFormula>
    </tableColumn>
    <tableColumn id="9" xr3:uid="{00000000-0010-0000-0600-000009000000}" name="Media costs" totalsRowFunction="sum"/>
    <tableColumn id="10" xr3:uid="{00000000-0010-0000-0600-00000A000000}" name="Invoice amount" totalsRowFunction="sum"/>
    <tableColumn id="11" xr3:uid="{00000000-0010-0000-0600-00000B000000}" name="Total spend" totalsRowFunction="sum"/>
  </tableColumns>
  <tableStyleInfo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category" displayName="category" ref="B4:K8" totalsRowCount="1">
  <autoFilter ref="B4:K7" xr:uid="{00000000-0009-0000-0100-000008000000}"/>
  <tableColumns count="10">
    <tableColumn id="1" xr3:uid="{00000000-0010-0000-0700-000001000000}" name="Category group" totalsRowLabel="Total"/>
    <tableColumn id="2" xr3:uid="{00000000-0010-0000-0700-000002000000}" name="Category name"/>
    <tableColumn id="3" xr3:uid="{00000000-0010-0000-0700-000003000000}" name="Impressions" totalsRowFunction="sum"/>
    <tableColumn id="4" xr3:uid="{00000000-0010-0000-0700-000004000000}" name="Playouts" totalsRowFunction="sum"/>
    <tableColumn id="5" xr3:uid="{00000000-0010-0000-0700-000005000000}" name="Imp. / Playout" totalsRowFunction="custom">
      <totalsRowFormula>10.1326425699696</totalsRowFormula>
    </tableColumn>
    <tableColumn id="6" xr3:uid="{00000000-0010-0000-0700-000006000000}" name="Media CPM" totalsRowFunction="custom">
      <totalsRowFormula>6.1440813277952</totalsRowFormula>
    </tableColumn>
    <tableColumn id="7" xr3:uid="{00000000-0010-0000-0700-000007000000}" name="Total CPM" totalsRowFunction="custom">
      <totalsRowFormula>8.19208795131729</totalsRowFormula>
    </tableColumn>
    <tableColumn id="8" xr3:uid="{00000000-0010-0000-0700-000008000000}" name="Media costs" totalsRowFunction="sum"/>
    <tableColumn id="9" xr3:uid="{00000000-0010-0000-0700-000009000000}" name="Invoice amount" totalsRowFunction="sum"/>
    <tableColumn id="10" xr3:uid="{00000000-0010-0000-0700-00000A000000}" name="Total spend" totalsRowFunction="sum"/>
  </tableColumns>
  <tableStyleInfo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dma" displayName="dma" ref="B4:J175" totalsRowCount="1">
  <autoFilter ref="B4:J174" xr:uid="{00000000-0009-0000-0100-000009000000}"/>
  <tableColumns count="9">
    <tableColumn id="1" xr3:uid="{00000000-0010-0000-0800-000001000000}" name="DMA" totalsRowLabel="Total"/>
    <tableColumn id="2" xr3:uid="{00000000-0010-0000-0800-000002000000}" name="Impressions" totalsRowFunction="sum"/>
    <tableColumn id="3" xr3:uid="{00000000-0010-0000-0800-000003000000}" name="Playouts" totalsRowFunction="sum"/>
    <tableColumn id="4" xr3:uid="{00000000-0010-0000-0800-000004000000}" name="Imp. / Playout" totalsRowFunction="custom">
      <totalsRowFormula>10.1326425700103</totalsRowFormula>
    </tableColumn>
    <tableColumn id="5" xr3:uid="{00000000-0010-0000-0800-000005000000}" name="Media CPM" totalsRowFunction="custom">
      <totalsRowFormula>6.14408132857411</totalsRowFormula>
    </tableColumn>
    <tableColumn id="6" xr3:uid="{00000000-0010-0000-0800-000006000000}" name="Total CPM" totalsRowFunction="custom">
      <totalsRowFormula>8.19208794967716</totalsRowFormula>
    </tableColumn>
    <tableColumn id="7" xr3:uid="{00000000-0010-0000-0800-000007000000}" name="Media costs" totalsRowFunction="sum"/>
    <tableColumn id="8" xr3:uid="{00000000-0010-0000-0800-000008000000}" name="Invoice amount" totalsRowFunction="sum"/>
    <tableColumn id="9" xr3:uid="{00000000-0010-0000-0800-000009000000}" name="Total spend" totalsRowFunction="sum"/>
  </tableColumns>
  <tableStyleInfo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screen" displayName="screen_1" ref="B4:L6899">
  <tableColumns count="11">
    <tableColumn id="1" xr3:uid="{00000000-0010-0000-0900-000001000000}" name="Screen" totalsRowLabel="Total"/>
    <tableColumn id="2" xr3:uid="{00000000-0010-0000-0900-000002000000}" name="Latitude"/>
    <tableColumn id="3" xr3:uid="{00000000-0010-0000-0900-000003000000}" name="Longitude"/>
    <tableColumn id="4" xr3:uid="{00000000-0010-0000-0900-000004000000}" name="Impressions" totalsRowFunction="sum"/>
    <tableColumn id="5" xr3:uid="{00000000-0010-0000-0900-000005000000}" name="Playouts" totalsRowFunction="sum"/>
    <tableColumn id="6" xr3:uid="{00000000-0010-0000-0900-000006000000}" name="Imp. / Playout" totalsRowFunction="custom"/>
    <tableColumn id="7" xr3:uid="{00000000-0010-0000-0900-000007000000}" name="Media CPM" totalsRowFunction="custom"/>
    <tableColumn id="8" xr3:uid="{00000000-0010-0000-0900-000008000000}" name="Total CPM" totalsRowFunction="custom"/>
    <tableColumn id="9" xr3:uid="{00000000-0010-0000-0900-000009000000}" name="Media costs" totalsRowFunction="sum"/>
    <tableColumn id="10" xr3:uid="{00000000-0010-0000-0900-00000A000000}" name="Invoice amount" totalsRowFunction="sum"/>
    <tableColumn id="11" xr3:uid="{00000000-0010-0000-0900-00000B000000}" name="Total spend" totalsRowFunction="sum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6"/>
  <sheetViews>
    <sheetView showGridLines="0" tabSelected="1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15" customWidth="1"/>
    <col min="3" max="3" width="32" customWidth="1"/>
    <col min="4" max="5" width="15" style="1" customWidth="1"/>
    <col min="6" max="6" width="15" style="2" customWidth="1"/>
    <col min="7" max="11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0</v>
      </c>
      <c r="C4" s="5" t="s">
        <v>1</v>
      </c>
      <c r="D4" s="6" t="s">
        <v>2</v>
      </c>
      <c r="E4" s="6" t="s">
        <v>3</v>
      </c>
      <c r="F4" s="7" t="s">
        <v>4</v>
      </c>
      <c r="G4" s="8" t="s">
        <v>5</v>
      </c>
      <c r="H4" s="8" t="s">
        <v>6</v>
      </c>
      <c r="I4" s="8" t="s">
        <v>7</v>
      </c>
      <c r="J4" s="8" t="s">
        <v>8</v>
      </c>
      <c r="K4" s="8" t="s">
        <v>9</v>
      </c>
    </row>
    <row r="5" spans="1:100" x14ac:dyDescent="0.2">
      <c r="B5" t="s">
        <v>10</v>
      </c>
      <c r="C5" t="s">
        <v>11</v>
      </c>
      <c r="D5" s="1">
        <v>12443938.870750001</v>
      </c>
      <c r="E5" s="1">
        <v>1228104</v>
      </c>
      <c r="F5" s="2">
        <v>10.132642569969645</v>
      </c>
      <c r="G5" s="3">
        <v>6.144081326991599</v>
      </c>
      <c r="H5" s="3">
        <v>8.1920879513172924</v>
      </c>
      <c r="I5" s="3">
        <v>76456.572450000007</v>
      </c>
      <c r="J5" s="3">
        <v>76456.572450000007</v>
      </c>
      <c r="K5" s="3">
        <v>101941.84169</v>
      </c>
    </row>
    <row r="6" spans="1:100" s="5" customFormat="1" x14ac:dyDescent="0.2">
      <c r="B6" s="5" t="s">
        <v>12</v>
      </c>
      <c r="D6" s="6">
        <f>SUBTOTAL(109,campaign[Impressions])</f>
        <v>12443938.870750001</v>
      </c>
      <c r="E6" s="6">
        <f>SUBTOTAL(109,campaign[Playouts])</f>
        <v>1228104</v>
      </c>
      <c r="F6" s="7">
        <f>10.1326425699696</f>
        <v>10.132642569969599</v>
      </c>
      <c r="G6" s="8">
        <f>6.14408132699159</f>
        <v>6.1440813269915902</v>
      </c>
      <c r="H6" s="8">
        <f>8.19208795131729</f>
        <v>8.1920879513172906</v>
      </c>
      <c r="I6" s="8">
        <f>SUBTOTAL(109,campaign[Media costs])</f>
        <v>76456.572450000007</v>
      </c>
      <c r="J6" s="8">
        <f>SUBTOTAL(109,campaign[Invoice amount])</f>
        <v>76456.572450000007</v>
      </c>
      <c r="K6" s="8">
        <f>SUBTOTAL(109,campaign[Total spend])</f>
        <v>101941.84169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8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32" customWidth="1"/>
    <col min="3" max="4" width="15" style="1" customWidth="1"/>
    <col min="5" max="5" width="15" style="2" customWidth="1"/>
    <col min="6" max="10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13</v>
      </c>
      <c r="C4" s="6" t="s">
        <v>2</v>
      </c>
      <c r="D4" s="6" t="s">
        <v>3</v>
      </c>
      <c r="E4" s="7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</row>
    <row r="5" spans="1:100" x14ac:dyDescent="0.2">
      <c r="B5" t="s">
        <v>14</v>
      </c>
      <c r="C5" s="1">
        <v>134999.83642000001</v>
      </c>
      <c r="D5" s="1">
        <v>50311</v>
      </c>
      <c r="E5" s="2">
        <v>2.6833065615869294</v>
      </c>
      <c r="F5" s="3">
        <v>4.9999999844444254</v>
      </c>
      <c r="G5" s="3">
        <v>6.6666500780045901</v>
      </c>
      <c r="H5" s="3">
        <v>674.99918000000002</v>
      </c>
      <c r="I5" s="3">
        <v>674.99918000000002</v>
      </c>
      <c r="J5" s="3">
        <v>899.99666999999999</v>
      </c>
    </row>
    <row r="6" spans="1:100" x14ac:dyDescent="0.2">
      <c r="B6" t="s">
        <v>15</v>
      </c>
      <c r="C6" s="1">
        <v>2088791.44004</v>
      </c>
      <c r="D6" s="1">
        <v>190827</v>
      </c>
      <c r="E6" s="2">
        <v>10.945995273415187</v>
      </c>
      <c r="F6" s="3">
        <v>7.2167573607594493</v>
      </c>
      <c r="G6" s="3">
        <v>9.6223190907059184</v>
      </c>
      <c r="H6" s="3">
        <v>15074.300999999999</v>
      </c>
      <c r="I6" s="3">
        <v>15074.300999999999</v>
      </c>
      <c r="J6" s="3">
        <v>20099.017749999999</v>
      </c>
    </row>
    <row r="7" spans="1:100" x14ac:dyDescent="0.2">
      <c r="B7" t="s">
        <v>16</v>
      </c>
      <c r="C7" s="1">
        <v>10220147.594289999</v>
      </c>
      <c r="D7" s="1">
        <v>986966</v>
      </c>
      <c r="E7" s="2">
        <v>10.355116178561369</v>
      </c>
      <c r="F7" s="3">
        <v>5.9399604261994394</v>
      </c>
      <c r="G7" s="3">
        <v>7.9199274299348454</v>
      </c>
      <c r="H7" s="3">
        <v>60707.272259999998</v>
      </c>
      <c r="I7" s="3">
        <v>60707.272259999998</v>
      </c>
      <c r="J7" s="3">
        <v>80942.827269999994</v>
      </c>
    </row>
    <row r="8" spans="1:100" s="5" customFormat="1" x14ac:dyDescent="0.2">
      <c r="B8" s="5" t="s">
        <v>12</v>
      </c>
      <c r="C8" s="6">
        <f>SUBTOTAL(109,lineItem[Impressions])</f>
        <v>12443938.870749999</v>
      </c>
      <c r="D8" s="6">
        <f>SUBTOTAL(109,lineItem[Playouts])</f>
        <v>1228104</v>
      </c>
      <c r="E8" s="7">
        <f>10.1326425699696</f>
        <v>10.132642569969599</v>
      </c>
      <c r="F8" s="8">
        <f>6.14408132618799</f>
        <v>6.1440813261879903</v>
      </c>
      <c r="G8" s="8">
        <f>8.19208795131729</f>
        <v>8.1920879513172906</v>
      </c>
      <c r="H8" s="8">
        <f>SUBTOTAL(109,lineItem[Media costs])</f>
        <v>76456.572440000004</v>
      </c>
      <c r="I8" s="8">
        <f>SUBTOTAL(109,lineItem[Invoice amount])</f>
        <v>76456.572440000004</v>
      </c>
      <c r="J8" s="8">
        <f>SUBTOTAL(109,lineItem[Total spend])</f>
        <v>101941.84169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61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15" customWidth="1"/>
    <col min="3" max="4" width="15" style="1" customWidth="1"/>
    <col min="5" max="5" width="15" style="2" customWidth="1"/>
    <col min="6" max="10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17</v>
      </c>
      <c r="C4" s="6" t="s">
        <v>2</v>
      </c>
      <c r="D4" s="6" t="s">
        <v>3</v>
      </c>
      <c r="E4" s="7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</row>
    <row r="5" spans="1:100" x14ac:dyDescent="0.2">
      <c r="B5" t="s">
        <v>18</v>
      </c>
      <c r="C5" s="1">
        <v>207591.26178999999</v>
      </c>
      <c r="D5" s="1">
        <v>15854</v>
      </c>
      <c r="E5" s="2">
        <v>13.093936028131701</v>
      </c>
      <c r="F5" s="3">
        <v>6.1432674429720757</v>
      </c>
      <c r="G5" s="3">
        <v>8.1910027683155118</v>
      </c>
      <c r="H5" s="3">
        <v>1275.28864</v>
      </c>
      <c r="I5" s="3">
        <v>1275.28864</v>
      </c>
      <c r="J5" s="3">
        <v>1700.3806</v>
      </c>
    </row>
    <row r="6" spans="1:100" x14ac:dyDescent="0.2">
      <c r="B6" t="s">
        <v>19</v>
      </c>
      <c r="C6" s="1">
        <v>234581.50085000001</v>
      </c>
      <c r="D6" s="1">
        <v>18099</v>
      </c>
      <c r="E6" s="2">
        <v>12.961019992817283</v>
      </c>
      <c r="F6" s="3">
        <v>5.9941979862219812</v>
      </c>
      <c r="G6" s="3">
        <v>7.9922439885779255</v>
      </c>
      <c r="H6" s="3">
        <v>1406.12796</v>
      </c>
      <c r="I6" s="3">
        <v>1406.12796</v>
      </c>
      <c r="J6" s="3">
        <v>1874.83259</v>
      </c>
    </row>
    <row r="7" spans="1:100" x14ac:dyDescent="0.2">
      <c r="B7" t="s">
        <v>20</v>
      </c>
      <c r="C7" s="1">
        <v>234107.46754000001</v>
      </c>
      <c r="D7" s="1">
        <v>18089</v>
      </c>
      <c r="E7" s="2">
        <v>12.941979520150369</v>
      </c>
      <c r="F7" s="3">
        <v>6.0570251983000887</v>
      </c>
      <c r="G7" s="3">
        <v>8.0760134218143182</v>
      </c>
      <c r="H7" s="3">
        <v>1417.9948300000001</v>
      </c>
      <c r="I7" s="3">
        <v>1417.9948300000001</v>
      </c>
      <c r="J7" s="3">
        <v>1890.6550500000001</v>
      </c>
    </row>
    <row r="8" spans="1:100" x14ac:dyDescent="0.2">
      <c r="B8" t="s">
        <v>21</v>
      </c>
      <c r="C8" s="1">
        <v>229912.68796000001</v>
      </c>
      <c r="D8" s="1">
        <v>17640</v>
      </c>
      <c r="E8" s="2">
        <v>13.033599090702948</v>
      </c>
      <c r="F8" s="3">
        <v>6.0476905921864903</v>
      </c>
      <c r="G8" s="3">
        <v>8.0635672456778149</v>
      </c>
      <c r="H8" s="3">
        <v>1390.4408000000001</v>
      </c>
      <c r="I8" s="3">
        <v>1390.4408000000001</v>
      </c>
      <c r="J8" s="3">
        <v>1853.91642</v>
      </c>
    </row>
    <row r="9" spans="1:100" x14ac:dyDescent="0.2">
      <c r="B9" t="s">
        <v>22</v>
      </c>
      <c r="C9" s="1">
        <v>244521.52935999999</v>
      </c>
      <c r="D9" s="1">
        <v>18573</v>
      </c>
      <c r="E9" s="2">
        <v>13.165429890701555</v>
      </c>
      <c r="F9" s="3">
        <v>6.0858275911120376</v>
      </c>
      <c r="G9" s="3">
        <v>8.1144164900048938</v>
      </c>
      <c r="H9" s="3">
        <v>1488.1158700000001</v>
      </c>
      <c r="I9" s="3">
        <v>1488.1158700000001</v>
      </c>
      <c r="J9" s="3">
        <v>1984.1495299999999</v>
      </c>
    </row>
    <row r="10" spans="1:100" x14ac:dyDescent="0.2">
      <c r="B10" t="s">
        <v>23</v>
      </c>
      <c r="C10" s="1">
        <v>230626.13281000001</v>
      </c>
      <c r="D10" s="1">
        <v>17800</v>
      </c>
      <c r="E10" s="2">
        <v>12.95652431516854</v>
      </c>
      <c r="F10" s="3">
        <v>6.0892834775015015</v>
      </c>
      <c r="G10" s="3">
        <v>8.1190243585388249</v>
      </c>
      <c r="H10" s="3">
        <v>1404.3479</v>
      </c>
      <c r="I10" s="3">
        <v>1404.3479</v>
      </c>
      <c r="J10" s="3">
        <v>1872.45919</v>
      </c>
    </row>
    <row r="11" spans="1:100" x14ac:dyDescent="0.2">
      <c r="B11" t="s">
        <v>24</v>
      </c>
      <c r="C11" s="1">
        <v>208486.41605999999</v>
      </c>
      <c r="D11" s="1">
        <v>16797</v>
      </c>
      <c r="E11" s="2">
        <v>12.412122168244329</v>
      </c>
      <c r="F11" s="3">
        <v>6.0878240606080096</v>
      </c>
      <c r="G11" s="3">
        <v>8.1170784264092077</v>
      </c>
      <c r="H11" s="3">
        <v>1269.2286200000001</v>
      </c>
      <c r="I11" s="3">
        <v>1269.2286200000001</v>
      </c>
      <c r="J11" s="3">
        <v>1692.3005900000001</v>
      </c>
    </row>
    <row r="12" spans="1:100" x14ac:dyDescent="0.2">
      <c r="B12" t="s">
        <v>25</v>
      </c>
      <c r="C12" s="1">
        <v>228128.2899</v>
      </c>
      <c r="D12" s="1">
        <v>17295</v>
      </c>
      <c r="E12" s="2">
        <v>13.190418612315698</v>
      </c>
      <c r="F12" s="3">
        <v>6.1470843472096703</v>
      </c>
      <c r="G12" s="3">
        <v>8.1960919481735885</v>
      </c>
      <c r="H12" s="3">
        <v>1402.32384</v>
      </c>
      <c r="I12" s="3">
        <v>1402.32384</v>
      </c>
      <c r="J12" s="3">
        <v>1869.76044</v>
      </c>
    </row>
    <row r="13" spans="1:100" x14ac:dyDescent="0.2">
      <c r="B13" t="s">
        <v>26</v>
      </c>
      <c r="C13" s="1">
        <v>228260.66459999999</v>
      </c>
      <c r="D13" s="1">
        <v>17004</v>
      </c>
      <c r="E13" s="2">
        <v>13.423939343683838</v>
      </c>
      <c r="F13" s="3">
        <v>6.1304573105146387</v>
      </c>
      <c r="G13" s="3">
        <v>8.1739226654297585</v>
      </c>
      <c r="H13" s="3">
        <v>1399.3422599999999</v>
      </c>
      <c r="I13" s="3">
        <v>1399.3422599999999</v>
      </c>
      <c r="J13" s="3">
        <v>1865.78502</v>
      </c>
    </row>
    <row r="14" spans="1:100" x14ac:dyDescent="0.2">
      <c r="B14" t="s">
        <v>27</v>
      </c>
      <c r="C14" s="1">
        <v>231192.6931</v>
      </c>
      <c r="D14" s="1">
        <v>16919</v>
      </c>
      <c r="E14" s="2">
        <v>13.664678355694781</v>
      </c>
      <c r="F14" s="3">
        <v>6.0716814669952903</v>
      </c>
      <c r="G14" s="3">
        <v>8.0955550753087362</v>
      </c>
      <c r="H14" s="3">
        <v>1403.72839</v>
      </c>
      <c r="I14" s="3">
        <v>1403.72839</v>
      </c>
      <c r="J14" s="3">
        <v>1871.63318</v>
      </c>
    </row>
    <row r="15" spans="1:100" x14ac:dyDescent="0.2">
      <c r="B15" t="s">
        <v>28</v>
      </c>
      <c r="C15" s="1">
        <v>232529.42707000001</v>
      </c>
      <c r="D15" s="1">
        <v>17576</v>
      </c>
      <c r="E15" s="2">
        <v>13.229940092740101</v>
      </c>
      <c r="F15" s="3">
        <v>6.0010929695359527</v>
      </c>
      <c r="G15" s="3">
        <v>8.0014372952456441</v>
      </c>
      <c r="H15" s="3">
        <v>1395.4307100000001</v>
      </c>
      <c r="I15" s="3">
        <v>1395.4307100000001</v>
      </c>
      <c r="J15" s="3">
        <v>1860.56963</v>
      </c>
    </row>
    <row r="16" spans="1:100" x14ac:dyDescent="0.2">
      <c r="B16" t="s">
        <v>29</v>
      </c>
      <c r="C16" s="1">
        <v>248070.0459</v>
      </c>
      <c r="D16" s="1">
        <v>18601</v>
      </c>
      <c r="E16" s="2">
        <v>13.336382232138057</v>
      </c>
      <c r="F16" s="3">
        <v>6.0400447968796867</v>
      </c>
      <c r="G16" s="3">
        <v>8.0533729203458009</v>
      </c>
      <c r="H16" s="3">
        <v>1498.35419</v>
      </c>
      <c r="I16" s="3">
        <v>1498.35419</v>
      </c>
      <c r="J16" s="3">
        <v>1997.8005900000001</v>
      </c>
    </row>
    <row r="17" spans="2:10" x14ac:dyDescent="0.2">
      <c r="B17" t="s">
        <v>30</v>
      </c>
      <c r="C17" s="1">
        <v>232762.39575</v>
      </c>
      <c r="D17" s="1">
        <v>17942</v>
      </c>
      <c r="E17" s="2">
        <v>12.973046246237878</v>
      </c>
      <c r="F17" s="3">
        <v>6.0230576141077545</v>
      </c>
      <c r="G17" s="3">
        <v>8.0307233648156853</v>
      </c>
      <c r="H17" s="3">
        <v>1401.9413199999999</v>
      </c>
      <c r="I17" s="3">
        <v>1401.9413199999999</v>
      </c>
      <c r="J17" s="3">
        <v>1869.2504100000001</v>
      </c>
    </row>
    <row r="18" spans="2:10" x14ac:dyDescent="0.2">
      <c r="B18" t="s">
        <v>31</v>
      </c>
      <c r="C18" s="1">
        <v>204340.13819999999</v>
      </c>
      <c r="D18" s="1">
        <v>16850</v>
      </c>
      <c r="E18" s="2">
        <v>12.127011169139465</v>
      </c>
      <c r="F18" s="3">
        <v>6.0654016431510867</v>
      </c>
      <c r="G18" s="3">
        <v>8.0871819631567625</v>
      </c>
      <c r="H18" s="3">
        <v>1239.4050099999999</v>
      </c>
      <c r="I18" s="3">
        <v>1239.4050099999999</v>
      </c>
      <c r="J18" s="3">
        <v>1652.5358799999999</v>
      </c>
    </row>
    <row r="19" spans="2:10" x14ac:dyDescent="0.2">
      <c r="B19" t="s">
        <v>32</v>
      </c>
      <c r="C19" s="1">
        <v>236056.87966999999</v>
      </c>
      <c r="D19" s="1">
        <v>21565</v>
      </c>
      <c r="E19" s="2">
        <v>10.946296298168328</v>
      </c>
      <c r="F19" s="3">
        <v>6.0549198227059664</v>
      </c>
      <c r="G19" s="3">
        <v>8.0732062656430852</v>
      </c>
      <c r="H19" s="3">
        <v>1429.30548</v>
      </c>
      <c r="I19" s="3">
        <v>1429.30548</v>
      </c>
      <c r="J19" s="3">
        <v>1905.73588</v>
      </c>
    </row>
    <row r="20" spans="2:10" x14ac:dyDescent="0.2">
      <c r="B20" t="s">
        <v>33</v>
      </c>
      <c r="C20" s="1">
        <v>242389.50115</v>
      </c>
      <c r="D20" s="1">
        <v>24002</v>
      </c>
      <c r="E20" s="2">
        <v>10.098720987834348</v>
      </c>
      <c r="F20" s="3">
        <v>6.1623834073392585</v>
      </c>
      <c r="G20" s="3">
        <v>8.2164906505893853</v>
      </c>
      <c r="H20" s="3">
        <v>1493.69704</v>
      </c>
      <c r="I20" s="3">
        <v>1493.69704</v>
      </c>
      <c r="J20" s="3">
        <v>1991.5910699999999</v>
      </c>
    </row>
    <row r="21" spans="2:10" x14ac:dyDescent="0.2">
      <c r="B21" t="s">
        <v>34</v>
      </c>
      <c r="C21" s="1">
        <v>241845.26280999999</v>
      </c>
      <c r="D21" s="1">
        <v>24713</v>
      </c>
      <c r="E21" s="2">
        <v>9.7861555784404963</v>
      </c>
      <c r="F21" s="3">
        <v>6.144162770586874</v>
      </c>
      <c r="G21" s="3">
        <v>8.1921965598165034</v>
      </c>
      <c r="H21" s="3">
        <v>1485.9366600000001</v>
      </c>
      <c r="I21" s="3">
        <v>1485.9366600000001</v>
      </c>
      <c r="J21" s="3">
        <v>1981.2439300000001</v>
      </c>
    </row>
    <row r="22" spans="2:10" x14ac:dyDescent="0.2">
      <c r="B22" t="s">
        <v>35</v>
      </c>
      <c r="C22" s="1">
        <v>239423.28716000001</v>
      </c>
      <c r="D22" s="1">
        <v>24344</v>
      </c>
      <c r="E22" s="2">
        <v>9.8350019372329935</v>
      </c>
      <c r="F22" s="3">
        <v>6.1609391780434866</v>
      </c>
      <c r="G22" s="3">
        <v>8.214565021345102</v>
      </c>
      <c r="H22" s="3">
        <v>1475.07231</v>
      </c>
      <c r="I22" s="3">
        <v>1475.07231</v>
      </c>
      <c r="J22" s="3">
        <v>1966.7581600000001</v>
      </c>
    </row>
    <row r="23" spans="2:10" x14ac:dyDescent="0.2">
      <c r="B23" t="s">
        <v>36</v>
      </c>
      <c r="C23" s="1">
        <v>254644.03236000001</v>
      </c>
      <c r="D23" s="1">
        <v>25786</v>
      </c>
      <c r="E23" s="2">
        <v>9.8752824152640972</v>
      </c>
      <c r="F23" s="3">
        <v>6.1746349028008298</v>
      </c>
      <c r="G23" s="3">
        <v>8.2328259200521234</v>
      </c>
      <c r="H23" s="3">
        <v>1572.33393</v>
      </c>
      <c r="I23" s="3">
        <v>1572.33393</v>
      </c>
      <c r="J23" s="3">
        <v>2096.4399899999999</v>
      </c>
    </row>
    <row r="24" spans="2:10" x14ac:dyDescent="0.2">
      <c r="B24" t="s">
        <v>37</v>
      </c>
      <c r="C24" s="1">
        <v>238161.78554000001</v>
      </c>
      <c r="D24" s="1">
        <v>24126</v>
      </c>
      <c r="E24" s="2">
        <v>9.8715819257232873</v>
      </c>
      <c r="F24" s="3">
        <v>6.1458803589384603</v>
      </c>
      <c r="G24" s="3">
        <v>8.1944866829704726</v>
      </c>
      <c r="H24" s="3">
        <v>1463.7138399999999</v>
      </c>
      <c r="I24" s="3">
        <v>1463.7138399999999</v>
      </c>
      <c r="J24" s="3">
        <v>1951.61358</v>
      </c>
    </row>
    <row r="25" spans="2:10" x14ac:dyDescent="0.2">
      <c r="B25" t="s">
        <v>38</v>
      </c>
      <c r="C25" s="1">
        <v>212505.97138</v>
      </c>
      <c r="D25" s="1">
        <v>20971</v>
      </c>
      <c r="E25" s="2">
        <v>10.133325610605121</v>
      </c>
      <c r="F25" s="3">
        <v>6.1634620029471288</v>
      </c>
      <c r="G25" s="3">
        <v>8.2179287888206538</v>
      </c>
      <c r="H25" s="3">
        <v>1309.7724800000001</v>
      </c>
      <c r="I25" s="3">
        <v>1309.7724800000001</v>
      </c>
      <c r="J25" s="3">
        <v>1746.3589400000001</v>
      </c>
    </row>
    <row r="26" spans="2:10" x14ac:dyDescent="0.2">
      <c r="B26" t="s">
        <v>39</v>
      </c>
      <c r="C26" s="1">
        <v>232956.08499999999</v>
      </c>
      <c r="D26" s="1">
        <v>23348</v>
      </c>
      <c r="E26" s="2">
        <v>9.9775606047627203</v>
      </c>
      <c r="F26" s="3">
        <v>6.1947154975582626</v>
      </c>
      <c r="G26" s="3">
        <v>8.2596000014337463</v>
      </c>
      <c r="H26" s="3">
        <v>1443.0966699999999</v>
      </c>
      <c r="I26" s="3">
        <v>1443.0966699999999</v>
      </c>
      <c r="J26" s="3">
        <v>1924.12408</v>
      </c>
    </row>
    <row r="27" spans="2:10" x14ac:dyDescent="0.2">
      <c r="B27" t="s">
        <v>40</v>
      </c>
      <c r="C27" s="1">
        <v>232920.37909999999</v>
      </c>
      <c r="D27" s="1">
        <v>23844</v>
      </c>
      <c r="E27" s="2">
        <v>9.7685111181009887</v>
      </c>
      <c r="F27" s="3">
        <v>6.2024393296206863</v>
      </c>
      <c r="G27" s="3">
        <v>8.2698983980831073</v>
      </c>
      <c r="H27" s="3">
        <v>1444.67452</v>
      </c>
      <c r="I27" s="3">
        <v>1444.67452</v>
      </c>
      <c r="J27" s="3">
        <v>1926.2278699999999</v>
      </c>
    </row>
    <row r="28" spans="2:10" x14ac:dyDescent="0.2">
      <c r="B28" t="s">
        <v>41</v>
      </c>
      <c r="C28" s="1">
        <v>231198.83601999999</v>
      </c>
      <c r="D28" s="1">
        <v>24058</v>
      </c>
      <c r="E28" s="2">
        <v>9.6100605212403352</v>
      </c>
      <c r="F28" s="3">
        <v>6.2858033155248414</v>
      </c>
      <c r="G28" s="3">
        <v>8.3810501530050043</v>
      </c>
      <c r="H28" s="3">
        <v>1453.2704100000001</v>
      </c>
      <c r="I28" s="3">
        <v>1453.2704100000001</v>
      </c>
      <c r="J28" s="3">
        <v>1937.68904</v>
      </c>
    </row>
    <row r="29" spans="2:10" x14ac:dyDescent="0.2">
      <c r="B29" t="s">
        <v>42</v>
      </c>
      <c r="C29" s="1">
        <v>232351.32723</v>
      </c>
      <c r="D29" s="1">
        <v>24069</v>
      </c>
      <c r="E29" s="2">
        <v>9.65355134114421</v>
      </c>
      <c r="F29" s="3">
        <v>6.202371370891524</v>
      </c>
      <c r="G29" s="3">
        <v>8.2698078074585055</v>
      </c>
      <c r="H29" s="3">
        <v>1441.12922</v>
      </c>
      <c r="I29" s="3">
        <v>1441.12922</v>
      </c>
      <c r="J29" s="3">
        <v>1921.50082</v>
      </c>
    </row>
    <row r="30" spans="2:10" x14ac:dyDescent="0.2">
      <c r="B30" t="s">
        <v>43</v>
      </c>
      <c r="C30" s="1">
        <v>249308.59810999999</v>
      </c>
      <c r="D30" s="1">
        <v>26001</v>
      </c>
      <c r="E30" s="2">
        <v>9.5884234494827112</v>
      </c>
      <c r="F30" s="3">
        <v>6.1581740928269184</v>
      </c>
      <c r="G30" s="3">
        <v>8.2108782268985507</v>
      </c>
      <c r="H30" s="3">
        <v>1535.28575</v>
      </c>
      <c r="I30" s="3">
        <v>1535.28575</v>
      </c>
      <c r="J30" s="3">
        <v>2047.0425399999999</v>
      </c>
    </row>
    <row r="31" spans="2:10" x14ac:dyDescent="0.2">
      <c r="B31" t="s">
        <v>44</v>
      </c>
      <c r="C31" s="1">
        <v>230931.39906</v>
      </c>
      <c r="D31" s="1">
        <v>23656</v>
      </c>
      <c r="E31" s="2">
        <v>9.762064552756172</v>
      </c>
      <c r="F31" s="3">
        <v>6.1767854254821062</v>
      </c>
      <c r="G31" s="3">
        <v>8.2356933173295275</v>
      </c>
      <c r="H31" s="3">
        <v>1426.4137000000001</v>
      </c>
      <c r="I31" s="3">
        <v>1426.4137000000001</v>
      </c>
      <c r="J31" s="3">
        <v>1901.8801800000001</v>
      </c>
    </row>
    <row r="32" spans="2:10" x14ac:dyDescent="0.2">
      <c r="B32" t="s">
        <v>45</v>
      </c>
      <c r="C32" s="1">
        <v>206276.78821</v>
      </c>
      <c r="D32" s="1">
        <v>21566</v>
      </c>
      <c r="E32" s="2">
        <v>9.5649071784290083</v>
      </c>
      <c r="F32" s="3">
        <v>6.2137372853368023</v>
      </c>
      <c r="G32" s="3">
        <v>8.2849623306145226</v>
      </c>
      <c r="H32" s="3">
        <v>1281.7497699999999</v>
      </c>
      <c r="I32" s="3">
        <v>1281.7497699999999</v>
      </c>
      <c r="J32" s="3">
        <v>1708.99542</v>
      </c>
    </row>
    <row r="33" spans="2:10" x14ac:dyDescent="0.2">
      <c r="B33" t="s">
        <v>46</v>
      </c>
      <c r="C33" s="1">
        <v>230792.89397</v>
      </c>
      <c r="D33" s="1">
        <v>25151</v>
      </c>
      <c r="E33" s="2">
        <v>9.1762909613931853</v>
      </c>
      <c r="F33" s="3">
        <v>6.1433618930412166</v>
      </c>
      <c r="G33" s="3">
        <v>8.1911286672705526</v>
      </c>
      <c r="H33" s="3">
        <v>1417.8442700000001</v>
      </c>
      <c r="I33" s="3">
        <v>1417.8442700000001</v>
      </c>
      <c r="J33" s="3">
        <v>1890.4542899999999</v>
      </c>
    </row>
    <row r="34" spans="2:10" x14ac:dyDescent="0.2">
      <c r="B34" t="s">
        <v>47</v>
      </c>
      <c r="C34" s="1">
        <v>227260.43187999999</v>
      </c>
      <c r="D34" s="1">
        <v>25779</v>
      </c>
      <c r="E34" s="2">
        <v>8.8157194569223005</v>
      </c>
      <c r="F34" s="3">
        <v>6.1145824572477707</v>
      </c>
      <c r="G34" s="3">
        <v>8.1527562218940552</v>
      </c>
      <c r="H34" s="3">
        <v>1389.60265</v>
      </c>
      <c r="I34" s="3">
        <v>1389.60265</v>
      </c>
      <c r="J34" s="3">
        <v>1852.7989</v>
      </c>
    </row>
    <row r="35" spans="2:10" x14ac:dyDescent="0.2">
      <c r="B35" t="s">
        <v>48</v>
      </c>
      <c r="C35" s="1">
        <v>220208.84941</v>
      </c>
      <c r="D35" s="1">
        <v>24396</v>
      </c>
      <c r="E35" s="2">
        <v>9.0264325877192988</v>
      </c>
      <c r="F35" s="3">
        <v>6.1528872869106008</v>
      </c>
      <c r="G35" s="3">
        <v>8.2038292050490202</v>
      </c>
      <c r="H35" s="3">
        <v>1354.9202299999999</v>
      </c>
      <c r="I35" s="3">
        <v>1354.9202299999999</v>
      </c>
      <c r="J35" s="3">
        <v>1806.5557899999999</v>
      </c>
    </row>
    <row r="36" spans="2:10" x14ac:dyDescent="0.2">
      <c r="B36" t="s">
        <v>49</v>
      </c>
      <c r="C36" s="1">
        <v>217161.36499</v>
      </c>
      <c r="D36" s="1">
        <v>24843</v>
      </c>
      <c r="E36" s="2">
        <v>8.7413502793543447</v>
      </c>
      <c r="F36" s="3">
        <v>6.1474655036427617</v>
      </c>
      <c r="G36" s="3">
        <v>8.1966002105483451</v>
      </c>
      <c r="H36" s="3">
        <v>1334.992</v>
      </c>
      <c r="I36" s="3">
        <v>1334.992</v>
      </c>
      <c r="J36" s="3">
        <v>1779.98489</v>
      </c>
    </row>
    <row r="37" spans="2:10" x14ac:dyDescent="0.2">
      <c r="B37" t="s">
        <v>50</v>
      </c>
      <c r="C37" s="1">
        <v>219772.39757999999</v>
      </c>
      <c r="D37" s="1">
        <v>26727</v>
      </c>
      <c r="E37" s="2">
        <v>8.2228606869457845</v>
      </c>
      <c r="F37" s="3">
        <v>6.1005919522352787</v>
      </c>
      <c r="G37" s="3">
        <v>8.1341022334220643</v>
      </c>
      <c r="H37" s="3">
        <v>1340.74172</v>
      </c>
      <c r="I37" s="3">
        <v>1340.74172</v>
      </c>
      <c r="J37" s="3">
        <v>1787.6511499999999</v>
      </c>
    </row>
    <row r="38" spans="2:10" x14ac:dyDescent="0.2">
      <c r="B38" t="s">
        <v>51</v>
      </c>
      <c r="C38" s="1">
        <v>222378.36845000001</v>
      </c>
      <c r="D38" s="1">
        <v>25719</v>
      </c>
      <c r="E38" s="2">
        <v>8.646462477156966</v>
      </c>
      <c r="F38" s="3">
        <v>6.089594007901356</v>
      </c>
      <c r="G38" s="3">
        <v>8.1194383814627713</v>
      </c>
      <c r="H38" s="3">
        <v>1354.19398</v>
      </c>
      <c r="I38" s="3">
        <v>1354.19398</v>
      </c>
      <c r="J38" s="3">
        <v>1805.58746</v>
      </c>
    </row>
    <row r="39" spans="2:10" x14ac:dyDescent="0.2">
      <c r="B39" t="s">
        <v>52</v>
      </c>
      <c r="C39" s="1">
        <v>203895.43711</v>
      </c>
      <c r="D39" s="1">
        <v>23047</v>
      </c>
      <c r="E39" s="2">
        <v>8.8469404742482745</v>
      </c>
      <c r="F39" s="3">
        <v>6.2689116446996298</v>
      </c>
      <c r="G39" s="3">
        <v>8.3585279501893019</v>
      </c>
      <c r="H39" s="3">
        <v>1278.2024799999999</v>
      </c>
      <c r="I39" s="3">
        <v>1278.2024799999999</v>
      </c>
      <c r="J39" s="3">
        <v>1704.2657099999999</v>
      </c>
    </row>
    <row r="40" spans="2:10" x14ac:dyDescent="0.2">
      <c r="B40" t="s">
        <v>53</v>
      </c>
      <c r="C40" s="1">
        <v>223143.50727999999</v>
      </c>
      <c r="D40" s="1">
        <v>25199</v>
      </c>
      <c r="E40" s="2">
        <v>8.8552524814476765</v>
      </c>
      <c r="F40" s="3">
        <v>6.1960335608829098</v>
      </c>
      <c r="G40" s="3">
        <v>8.2613574218263945</v>
      </c>
      <c r="H40" s="3">
        <v>1382.60466</v>
      </c>
      <c r="I40" s="3">
        <v>1382.60466</v>
      </c>
      <c r="J40" s="3">
        <v>1843.4682700000001</v>
      </c>
    </row>
    <row r="41" spans="2:10" x14ac:dyDescent="0.2">
      <c r="B41" t="s">
        <v>54</v>
      </c>
      <c r="C41" s="1">
        <v>226440.19146</v>
      </c>
      <c r="D41" s="1">
        <v>26253</v>
      </c>
      <c r="E41" s="2">
        <v>8.6253072585990171</v>
      </c>
      <c r="F41" s="3">
        <v>6.1408160408026884</v>
      </c>
      <c r="G41" s="3">
        <v>8.187734244728853</v>
      </c>
      <c r="H41" s="3">
        <v>1390.52756</v>
      </c>
      <c r="I41" s="3">
        <v>1390.52756</v>
      </c>
      <c r="J41" s="3">
        <v>1854.0321100000001</v>
      </c>
    </row>
    <row r="42" spans="2:10" x14ac:dyDescent="0.2">
      <c r="B42" t="s">
        <v>55</v>
      </c>
      <c r="C42" s="1">
        <v>226521.54081000001</v>
      </c>
      <c r="D42" s="1">
        <v>25191</v>
      </c>
      <c r="E42" s="2">
        <v>8.9921615183994295</v>
      </c>
      <c r="F42" s="3">
        <v>6.1560171055416015</v>
      </c>
      <c r="G42" s="3">
        <v>8.2080022648244331</v>
      </c>
      <c r="H42" s="3">
        <v>1394.47048</v>
      </c>
      <c r="I42" s="3">
        <v>1394.47048</v>
      </c>
      <c r="J42" s="3">
        <v>1859.2893200000001</v>
      </c>
    </row>
    <row r="43" spans="2:10" x14ac:dyDescent="0.2">
      <c r="B43" t="s">
        <v>56</v>
      </c>
      <c r="C43" s="1">
        <v>225649.41446999999</v>
      </c>
      <c r="D43" s="1">
        <v>25060</v>
      </c>
      <c r="E43" s="2">
        <v>9.0043661001596167</v>
      </c>
      <c r="F43" s="3">
        <v>6.1163307391763251</v>
      </c>
      <c r="G43" s="3">
        <v>8.1550872370849987</v>
      </c>
      <c r="H43" s="3">
        <v>1380.14645</v>
      </c>
      <c r="I43" s="3">
        <v>1380.14645</v>
      </c>
      <c r="J43" s="3">
        <v>1840.19066</v>
      </c>
    </row>
    <row r="44" spans="2:10" x14ac:dyDescent="0.2">
      <c r="B44" t="s">
        <v>57</v>
      </c>
      <c r="C44" s="1">
        <v>234922.17413</v>
      </c>
      <c r="D44" s="1">
        <v>24991</v>
      </c>
      <c r="E44" s="2">
        <v>9.4002710627826023</v>
      </c>
      <c r="F44" s="3">
        <v>6.2044809324530492</v>
      </c>
      <c r="G44" s="3">
        <v>8.272620569757537</v>
      </c>
      <c r="H44" s="3">
        <v>1457.57015</v>
      </c>
      <c r="I44" s="3">
        <v>1457.57015</v>
      </c>
      <c r="J44" s="3">
        <v>1943.42201</v>
      </c>
    </row>
    <row r="45" spans="2:10" x14ac:dyDescent="0.2">
      <c r="B45" t="s">
        <v>58</v>
      </c>
      <c r="C45" s="1">
        <v>217983.14692999999</v>
      </c>
      <c r="D45" s="1">
        <v>22868</v>
      </c>
      <c r="E45" s="2">
        <v>9.5322348666258527</v>
      </c>
      <c r="F45" s="3">
        <v>6.217930189049226</v>
      </c>
      <c r="G45" s="3">
        <v>8.290552895726103</v>
      </c>
      <c r="H45" s="3">
        <v>1355.40399</v>
      </c>
      <c r="I45" s="3">
        <v>1355.40399</v>
      </c>
      <c r="J45" s="3">
        <v>1807.20081</v>
      </c>
    </row>
    <row r="46" spans="2:10" x14ac:dyDescent="0.2">
      <c r="B46" t="s">
        <v>59</v>
      </c>
      <c r="C46" s="1">
        <v>198792.55108999999</v>
      </c>
      <c r="D46" s="1">
        <v>21551</v>
      </c>
      <c r="E46" s="2">
        <v>9.2242843065286984</v>
      </c>
      <c r="F46" s="3">
        <v>6.1827998748481683</v>
      </c>
      <c r="G46" s="3">
        <v>8.2437125587168811</v>
      </c>
      <c r="H46" s="3">
        <v>1229.09456</v>
      </c>
      <c r="I46" s="3">
        <v>1229.09456</v>
      </c>
      <c r="J46" s="3">
        <v>1638.78865</v>
      </c>
    </row>
    <row r="47" spans="2:10" x14ac:dyDescent="0.2">
      <c r="B47" t="s">
        <v>60</v>
      </c>
      <c r="C47" s="1">
        <v>216600.66485</v>
      </c>
      <c r="D47" s="1">
        <v>24374</v>
      </c>
      <c r="E47" s="2">
        <v>8.8865456982850581</v>
      </c>
      <c r="F47" s="3">
        <v>6.1511855050060804</v>
      </c>
      <c r="G47" s="3">
        <v>8.2015601901787054</v>
      </c>
      <c r="H47" s="3">
        <v>1332.35087</v>
      </c>
      <c r="I47" s="3">
        <v>1332.35087</v>
      </c>
      <c r="J47" s="3">
        <v>1776.4633899999999</v>
      </c>
    </row>
    <row r="48" spans="2:10" x14ac:dyDescent="0.2">
      <c r="B48" t="s">
        <v>61</v>
      </c>
      <c r="C48" s="1">
        <v>216035.28677000001</v>
      </c>
      <c r="D48" s="1">
        <v>23996</v>
      </c>
      <c r="E48" s="2">
        <v>9.0029707772128695</v>
      </c>
      <c r="F48" s="3">
        <v>6.1668706530261437</v>
      </c>
      <c r="G48" s="3">
        <v>8.2224736364072282</v>
      </c>
      <c r="H48" s="3">
        <v>1332.2616700000001</v>
      </c>
      <c r="I48" s="3">
        <v>1332.2616700000001</v>
      </c>
      <c r="J48" s="3">
        <v>1776.3444500000001</v>
      </c>
    </row>
    <row r="49" spans="2:10" x14ac:dyDescent="0.2">
      <c r="B49" t="s">
        <v>62</v>
      </c>
      <c r="C49" s="1">
        <v>213174.13016</v>
      </c>
      <c r="D49" s="1">
        <v>23050</v>
      </c>
      <c r="E49" s="2">
        <v>9.2483353648590025</v>
      </c>
      <c r="F49" s="3">
        <v>6.1960001385188717</v>
      </c>
      <c r="G49" s="3">
        <v>8.2613128463486163</v>
      </c>
      <c r="H49" s="3">
        <v>1320.8269399999999</v>
      </c>
      <c r="I49" s="3">
        <v>1320.8269399999999</v>
      </c>
      <c r="J49" s="3">
        <v>1761.09818</v>
      </c>
    </row>
    <row r="50" spans="2:10" x14ac:dyDescent="0.2">
      <c r="B50" t="s">
        <v>63</v>
      </c>
      <c r="C50" s="1">
        <v>212738.77238000001</v>
      </c>
      <c r="D50" s="1">
        <v>23222</v>
      </c>
      <c r="E50" s="2">
        <v>9.1610874334682624</v>
      </c>
      <c r="F50" s="3">
        <v>6.1699800432025045</v>
      </c>
      <c r="G50" s="3">
        <v>8.226619484641402</v>
      </c>
      <c r="H50" s="3">
        <v>1312.5939800000001</v>
      </c>
      <c r="I50" s="3">
        <v>1312.5939800000001</v>
      </c>
      <c r="J50" s="3">
        <v>1750.12093</v>
      </c>
    </row>
    <row r="51" spans="2:10" x14ac:dyDescent="0.2">
      <c r="B51" t="s">
        <v>64</v>
      </c>
      <c r="C51" s="1">
        <v>224251.98543999999</v>
      </c>
      <c r="D51" s="1">
        <v>24237</v>
      </c>
      <c r="E51" s="2">
        <v>9.2524646383628326</v>
      </c>
      <c r="F51" s="3">
        <v>6.1625512803754106</v>
      </c>
      <c r="G51" s="3">
        <v>8.2167144981331859</v>
      </c>
      <c r="H51" s="3">
        <v>1381.9643599999999</v>
      </c>
      <c r="I51" s="3">
        <v>1381.9643599999999</v>
      </c>
      <c r="J51" s="3">
        <v>1842.61454</v>
      </c>
    </row>
    <row r="52" spans="2:10" x14ac:dyDescent="0.2">
      <c r="B52" t="s">
        <v>65</v>
      </c>
      <c r="C52" s="1">
        <v>211522.63109000001</v>
      </c>
      <c r="D52" s="1">
        <v>22751</v>
      </c>
      <c r="E52" s="2">
        <v>9.297289397828667</v>
      </c>
      <c r="F52" s="3">
        <v>6.134439909873759</v>
      </c>
      <c r="G52" s="3">
        <v>8.1792327425421867</v>
      </c>
      <c r="H52" s="3">
        <v>1297.57287</v>
      </c>
      <c r="I52" s="3">
        <v>1297.57287</v>
      </c>
      <c r="J52" s="3">
        <v>1730.09283</v>
      </c>
    </row>
    <row r="53" spans="2:10" x14ac:dyDescent="0.2">
      <c r="B53" t="s">
        <v>66</v>
      </c>
      <c r="C53" s="1">
        <v>186616.42303000001</v>
      </c>
      <c r="D53" s="1">
        <v>19934</v>
      </c>
      <c r="E53" s="2">
        <v>9.3617148103742345</v>
      </c>
      <c r="F53" s="3">
        <v>6.2072838563290951</v>
      </c>
      <c r="G53" s="3">
        <v>8.2763578088285907</v>
      </c>
      <c r="H53" s="3">
        <v>1158.38111</v>
      </c>
      <c r="I53" s="3">
        <v>1158.38111</v>
      </c>
      <c r="J53" s="3">
        <v>1544.5042900000001</v>
      </c>
    </row>
    <row r="54" spans="2:10" x14ac:dyDescent="0.2">
      <c r="B54" t="s">
        <v>67</v>
      </c>
      <c r="C54" s="1">
        <v>204839.57574</v>
      </c>
      <c r="D54" s="1">
        <v>22149</v>
      </c>
      <c r="E54" s="2">
        <v>9.2482539049166999</v>
      </c>
      <c r="F54" s="3">
        <v>6.175791203579263</v>
      </c>
      <c r="G54" s="3">
        <v>8.2343677187700077</v>
      </c>
      <c r="H54" s="3">
        <v>1265.04645</v>
      </c>
      <c r="I54" s="3">
        <v>1265.04645</v>
      </c>
      <c r="J54" s="3">
        <v>1686.7243900000001</v>
      </c>
    </row>
    <row r="55" spans="2:10" x14ac:dyDescent="0.2">
      <c r="B55" t="s">
        <v>68</v>
      </c>
      <c r="C55" s="1">
        <v>206477.37382000001</v>
      </c>
      <c r="D55" s="1">
        <v>22163</v>
      </c>
      <c r="E55" s="2">
        <v>9.3163097874836449</v>
      </c>
      <c r="F55" s="3">
        <v>6.1289872908942451</v>
      </c>
      <c r="G55" s="3">
        <v>8.1719626164509105</v>
      </c>
      <c r="H55" s="3">
        <v>1265.4972</v>
      </c>
      <c r="I55" s="3">
        <v>1265.4972</v>
      </c>
      <c r="J55" s="3">
        <v>1687.32538</v>
      </c>
    </row>
    <row r="56" spans="2:10" x14ac:dyDescent="0.2">
      <c r="B56" t="s">
        <v>69</v>
      </c>
      <c r="C56" s="1">
        <v>204965.47096999999</v>
      </c>
      <c r="D56" s="1">
        <v>21015</v>
      </c>
      <c r="E56" s="2">
        <v>9.7532938838924572</v>
      </c>
      <c r="F56" s="3">
        <v>6.1833618804286363</v>
      </c>
      <c r="G56" s="3">
        <v>8.2444619184044612</v>
      </c>
      <c r="H56" s="3">
        <v>1267.3756800000001</v>
      </c>
      <c r="I56" s="3">
        <v>1267.3756800000001</v>
      </c>
      <c r="J56" s="3">
        <v>1689.8300200000001</v>
      </c>
    </row>
    <row r="57" spans="2:10" x14ac:dyDescent="0.2">
      <c r="B57" t="s">
        <v>70</v>
      </c>
      <c r="C57" s="1">
        <v>202251.79642999999</v>
      </c>
      <c r="D57" s="1">
        <v>20332</v>
      </c>
      <c r="E57" s="2">
        <v>9.9474619530788893</v>
      </c>
      <c r="F57" s="3">
        <v>6.2479856411923596</v>
      </c>
      <c r="G57" s="3">
        <v>8.3306267224338058</v>
      </c>
      <c r="H57" s="3">
        <v>1263.66632</v>
      </c>
      <c r="I57" s="3">
        <v>1263.66632</v>
      </c>
      <c r="J57" s="3">
        <v>1684.8842199999999</v>
      </c>
    </row>
    <row r="58" spans="2:10" x14ac:dyDescent="0.2">
      <c r="B58" t="s">
        <v>71</v>
      </c>
      <c r="C58" s="1">
        <v>215822.26985000001</v>
      </c>
      <c r="D58" s="1">
        <v>21693</v>
      </c>
      <c r="E58" s="2">
        <v>9.9489360554095789</v>
      </c>
      <c r="F58" s="3">
        <v>6.2414511761748113</v>
      </c>
      <c r="G58" s="3">
        <v>8.321914097411204</v>
      </c>
      <c r="H58" s="3">
        <v>1347.0441599999999</v>
      </c>
      <c r="I58" s="3">
        <v>1347.0441599999999</v>
      </c>
      <c r="J58" s="3">
        <v>1796.05439</v>
      </c>
    </row>
    <row r="59" spans="2:10" x14ac:dyDescent="0.2">
      <c r="B59" t="s">
        <v>72</v>
      </c>
      <c r="C59" s="1">
        <v>202733.49062</v>
      </c>
      <c r="D59" s="1">
        <v>20143</v>
      </c>
      <c r="E59" s="2">
        <v>10.064711841334459</v>
      </c>
      <c r="F59" s="3">
        <v>6.1661692213603931</v>
      </c>
      <c r="G59" s="3">
        <v>8.2215384093799511</v>
      </c>
      <c r="H59" s="3">
        <v>1250.0890099999999</v>
      </c>
      <c r="I59" s="3">
        <v>1250.0890099999999</v>
      </c>
      <c r="J59" s="3">
        <v>1666.7811799999999</v>
      </c>
    </row>
    <row r="60" spans="2:10" x14ac:dyDescent="0.2">
      <c r="B60" t="s">
        <v>73</v>
      </c>
      <c r="C60" s="1">
        <v>154905.94633999999</v>
      </c>
      <c r="D60" s="1">
        <v>15182</v>
      </c>
      <c r="E60" s="2">
        <v>10.203263492293505</v>
      </c>
      <c r="F60" s="3">
        <v>6.1589922952727889</v>
      </c>
      <c r="G60" s="3">
        <v>8.211969133889351</v>
      </c>
      <c r="H60" s="3">
        <v>954.06452999999999</v>
      </c>
      <c r="I60" s="3">
        <v>954.06452999999999</v>
      </c>
      <c r="J60" s="3">
        <v>1272.08285</v>
      </c>
    </row>
    <row r="61" spans="2:10" s="5" customFormat="1" x14ac:dyDescent="0.2">
      <c r="B61" s="5" t="s">
        <v>12</v>
      </c>
      <c r="C61" s="6">
        <f>SUBTOTAL(109,date[Impressions])</f>
        <v>12443938.870739998</v>
      </c>
      <c r="D61" s="6">
        <f>SUBTOTAL(109,date[Playouts])</f>
        <v>1228104</v>
      </c>
      <c r="E61" s="7">
        <f>10.1326425699615</f>
        <v>10.132642569961501</v>
      </c>
      <c r="F61" s="8">
        <f>6.14408132699653</f>
        <v>6.1440813269965302</v>
      </c>
      <c r="G61" s="8">
        <f>8.19208795052027</f>
        <v>8.1920879505202695</v>
      </c>
      <c r="H61" s="8">
        <f>SUBTOTAL(109,date[Media costs])</f>
        <v>76456.572449999992</v>
      </c>
      <c r="I61" s="8">
        <f>SUBTOTAL(109,date[Invoice amount])</f>
        <v>76456.572449999992</v>
      </c>
      <c r="J61" s="8">
        <f>SUBTOTAL(109,date[Total spend])</f>
        <v>101941.84168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9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32" customWidth="1"/>
    <col min="3" max="4" width="15" style="1" customWidth="1"/>
    <col min="5" max="5" width="15" style="2" customWidth="1"/>
    <col min="6" max="10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74</v>
      </c>
      <c r="C4" s="6" t="s">
        <v>2</v>
      </c>
      <c r="D4" s="6" t="s">
        <v>3</v>
      </c>
      <c r="E4" s="7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</row>
    <row r="5" spans="1:100" x14ac:dyDescent="0.2">
      <c r="B5" t="s">
        <v>75</v>
      </c>
      <c r="C5" s="1">
        <v>6198081.9755899999</v>
      </c>
      <c r="D5" s="1">
        <v>608758</v>
      </c>
      <c r="E5" s="2">
        <v>10.181520367025977</v>
      </c>
      <c r="F5" s="3">
        <v>6.1419334481093664</v>
      </c>
      <c r="G5" s="3">
        <v>8.189224121252181</v>
      </c>
      <c r="H5" s="3">
        <v>38068.207000000002</v>
      </c>
      <c r="I5" s="3">
        <v>38068.207000000002</v>
      </c>
      <c r="J5" s="3">
        <v>50757.48242</v>
      </c>
    </row>
    <row r="6" spans="1:100" x14ac:dyDescent="0.2">
      <c r="B6" t="s">
        <v>76</v>
      </c>
      <c r="C6" s="1">
        <v>6210718.8951599998</v>
      </c>
      <c r="D6" s="1">
        <v>612503</v>
      </c>
      <c r="E6" s="2">
        <v>10.139899551773624</v>
      </c>
      <c r="F6" s="3">
        <v>6.1387611633351504</v>
      </c>
      <c r="G6" s="3">
        <v>8.184994416606969</v>
      </c>
      <c r="H6" s="3">
        <v>38126.11995</v>
      </c>
      <c r="I6" s="3">
        <v>38126.11995</v>
      </c>
      <c r="J6" s="3">
        <v>50834.699480000003</v>
      </c>
    </row>
    <row r="7" spans="1:100" x14ac:dyDescent="0.2">
      <c r="B7" t="s">
        <v>77</v>
      </c>
      <c r="C7" s="1">
        <v>17739</v>
      </c>
      <c r="D7" s="1">
        <v>3433</v>
      </c>
      <c r="E7" s="2">
        <v>5.1672006990970001</v>
      </c>
      <c r="F7" s="3">
        <v>7.458086701617904</v>
      </c>
      <c r="G7" s="3">
        <v>9.9440909859631326</v>
      </c>
      <c r="H7" s="3">
        <v>132.29900000000001</v>
      </c>
      <c r="I7" s="3">
        <v>132.29900000000001</v>
      </c>
      <c r="J7" s="3">
        <v>176.39823000000001</v>
      </c>
    </row>
    <row r="8" spans="1:100" x14ac:dyDescent="0.2">
      <c r="B8" t="s">
        <v>78</v>
      </c>
      <c r="C8" s="1">
        <v>17399</v>
      </c>
      <c r="D8" s="1">
        <v>3410</v>
      </c>
      <c r="E8" s="2">
        <v>5.1023460410557187</v>
      </c>
      <c r="F8" s="3">
        <v>7.4686188861428802</v>
      </c>
      <c r="G8" s="3">
        <v>9.9581338007931492</v>
      </c>
      <c r="H8" s="3">
        <v>129.94649999999999</v>
      </c>
      <c r="I8" s="3">
        <v>129.94649999999999</v>
      </c>
      <c r="J8" s="3">
        <v>173.26157000000001</v>
      </c>
    </row>
    <row r="9" spans="1:100" s="5" customFormat="1" x14ac:dyDescent="0.2">
      <c r="B9" s="5" t="s">
        <v>12</v>
      </c>
      <c r="C9" s="6">
        <f>SUBTOTAL(109,creative[Impressions])</f>
        <v>12443938.870749999</v>
      </c>
      <c r="D9" s="6">
        <f>SUBTOTAL(109,creative[Playouts])</f>
        <v>1228104</v>
      </c>
      <c r="E9" s="7">
        <f>10.1326425699696</f>
        <v>10.132642569969599</v>
      </c>
      <c r="F9" s="8">
        <f>6.1440813269916</f>
        <v>6.1440813269915999</v>
      </c>
      <c r="G9" s="8">
        <f>8.19208795212089</f>
        <v>8.1920879521208896</v>
      </c>
      <c r="H9" s="8">
        <f>SUBTOTAL(109,creative[Media costs])</f>
        <v>76456.572450000007</v>
      </c>
      <c r="I9" s="8">
        <f>SUBTOTAL(109,creative[Invoice amount])</f>
        <v>76456.572450000007</v>
      </c>
      <c r="J9" s="8">
        <f>SUBTOTAL(109,creative[Total spend])</f>
        <v>101941.8417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1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32" customWidth="1"/>
    <col min="3" max="4" width="15" style="1" customWidth="1"/>
    <col min="5" max="5" width="15" style="2" customWidth="1"/>
    <col min="6" max="10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79</v>
      </c>
      <c r="C4" s="6" t="s">
        <v>2</v>
      </c>
      <c r="D4" s="6" t="s">
        <v>3</v>
      </c>
      <c r="E4" s="7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</row>
    <row r="5" spans="1:100" x14ac:dyDescent="0.2">
      <c r="B5" t="s">
        <v>80</v>
      </c>
      <c r="C5" s="1">
        <v>12626.39604</v>
      </c>
      <c r="D5" s="1">
        <v>561</v>
      </c>
      <c r="E5" s="2">
        <v>22.506944812834224</v>
      </c>
      <c r="F5" s="3">
        <v>20.218033648816231</v>
      </c>
      <c r="G5" s="3">
        <v>26.95731061513575</v>
      </c>
      <c r="H5" s="3">
        <v>255.2809</v>
      </c>
      <c r="I5" s="3">
        <v>255.2809</v>
      </c>
      <c r="J5" s="3">
        <v>340.37367999999998</v>
      </c>
    </row>
    <row r="6" spans="1:100" x14ac:dyDescent="0.2">
      <c r="B6" t="s">
        <v>81</v>
      </c>
      <c r="C6" s="1">
        <v>5182031.4777199998</v>
      </c>
      <c r="D6" s="1">
        <v>627688</v>
      </c>
      <c r="E6" s="2">
        <v>8.2557440602974719</v>
      </c>
      <c r="F6" s="3">
        <v>6.0610391880172765</v>
      </c>
      <c r="G6" s="3">
        <v>8.0813653718725593</v>
      </c>
      <c r="H6" s="3">
        <v>31408.495859999999</v>
      </c>
      <c r="I6" s="3">
        <v>31408.495859999999</v>
      </c>
      <c r="J6" s="3">
        <v>41877.889739999999</v>
      </c>
    </row>
    <row r="7" spans="1:100" x14ac:dyDescent="0.2">
      <c r="B7" t="s">
        <v>82</v>
      </c>
      <c r="C7" s="1">
        <v>31875.28861</v>
      </c>
      <c r="D7" s="1">
        <v>6926</v>
      </c>
      <c r="E7" s="2">
        <v>4.6022651761478484</v>
      </c>
      <c r="F7" s="3">
        <v>8.1234539761552291</v>
      </c>
      <c r="G7" s="3">
        <v>10.831244988059106</v>
      </c>
      <c r="H7" s="3">
        <v>258.93743999999998</v>
      </c>
      <c r="I7" s="3">
        <v>258.93743999999998</v>
      </c>
      <c r="J7" s="3">
        <v>345.24905999999999</v>
      </c>
    </row>
    <row r="8" spans="1:100" x14ac:dyDescent="0.2">
      <c r="B8" t="s">
        <v>83</v>
      </c>
      <c r="C8" s="1">
        <v>2352478.4361999999</v>
      </c>
      <c r="D8" s="1">
        <v>75053</v>
      </c>
      <c r="E8" s="2">
        <v>31.344229227346005</v>
      </c>
      <c r="F8" s="3">
        <v>6.3418696343500196</v>
      </c>
      <c r="G8" s="3">
        <v>8.4558050368920963</v>
      </c>
      <c r="H8" s="3">
        <v>14919.111559999999</v>
      </c>
      <c r="I8" s="3">
        <v>14919.111559999999</v>
      </c>
      <c r="J8" s="3">
        <v>19892.099010000002</v>
      </c>
    </row>
    <row r="9" spans="1:100" x14ac:dyDescent="0.2">
      <c r="B9" t="s">
        <v>84</v>
      </c>
      <c r="C9" s="1">
        <v>340975.4705</v>
      </c>
      <c r="D9" s="1">
        <v>18694</v>
      </c>
      <c r="E9" s="2">
        <v>18.239834733069433</v>
      </c>
      <c r="F9" s="3">
        <v>8.4772685723150882</v>
      </c>
      <c r="G9" s="3">
        <v>11.302996530361852</v>
      </c>
      <c r="H9" s="3">
        <v>2890.5406400000002</v>
      </c>
      <c r="I9" s="3">
        <v>2890.5406400000002</v>
      </c>
      <c r="J9" s="3">
        <v>3854.0445599999998</v>
      </c>
    </row>
    <row r="10" spans="1:100" x14ac:dyDescent="0.2">
      <c r="B10" t="s">
        <v>85</v>
      </c>
      <c r="C10" s="1">
        <v>317313.74177000002</v>
      </c>
      <c r="D10" s="1">
        <v>26260</v>
      </c>
      <c r="E10" s="2">
        <v>12.083539290555979</v>
      </c>
      <c r="F10" s="3">
        <v>6.5000000267716107</v>
      </c>
      <c r="G10" s="3">
        <v>8.6666449888367207</v>
      </c>
      <c r="H10" s="3">
        <v>2062.5393300000001</v>
      </c>
      <c r="I10" s="3">
        <v>2062.5393300000001</v>
      </c>
      <c r="J10" s="3">
        <v>2750.0455499999998</v>
      </c>
    </row>
    <row r="11" spans="1:100" x14ac:dyDescent="0.2">
      <c r="B11" t="s">
        <v>86</v>
      </c>
      <c r="C11" s="1">
        <v>107124.53</v>
      </c>
      <c r="D11" s="1">
        <v>4001</v>
      </c>
      <c r="E11" s="2">
        <v>26.77443889027743</v>
      </c>
      <c r="F11" s="3">
        <v>8.5126846297482004</v>
      </c>
      <c r="G11" s="3">
        <v>11.350217825926517</v>
      </c>
      <c r="H11" s="3">
        <v>911.91733999999997</v>
      </c>
      <c r="I11" s="3">
        <v>911.91733999999997</v>
      </c>
      <c r="J11" s="3">
        <v>1215.8867499999999</v>
      </c>
    </row>
    <row r="12" spans="1:100" x14ac:dyDescent="0.2">
      <c r="B12" t="s">
        <v>87</v>
      </c>
      <c r="C12" s="1">
        <v>1663128</v>
      </c>
      <c r="D12" s="1">
        <v>104190</v>
      </c>
      <c r="E12" s="2">
        <v>15.962453210480852</v>
      </c>
      <c r="F12" s="3">
        <v>6.1999951296592934</v>
      </c>
      <c r="G12" s="3">
        <v>8.2666395070012655</v>
      </c>
      <c r="H12" s="3">
        <v>10311.3855</v>
      </c>
      <c r="I12" s="3">
        <v>10311.3855</v>
      </c>
      <c r="J12" s="3">
        <v>13748.47963</v>
      </c>
    </row>
    <row r="13" spans="1:100" x14ac:dyDescent="0.2">
      <c r="B13" t="s">
        <v>88</v>
      </c>
      <c r="C13" s="1">
        <v>1756071.05</v>
      </c>
      <c r="D13" s="1">
        <v>239662</v>
      </c>
      <c r="E13" s="2">
        <v>7.3272819637656372</v>
      </c>
      <c r="F13" s="3">
        <v>4</v>
      </c>
      <c r="G13" s="3">
        <v>5.3333199986412856</v>
      </c>
      <c r="H13" s="3">
        <v>7024.2842000000001</v>
      </c>
      <c r="I13" s="3">
        <v>7024.2842000000001</v>
      </c>
      <c r="J13" s="3">
        <v>9365.6888500000005</v>
      </c>
    </row>
    <row r="14" spans="1:100" x14ac:dyDescent="0.2">
      <c r="B14" t="s">
        <v>89</v>
      </c>
      <c r="C14" s="1">
        <v>54931.470600000001</v>
      </c>
      <c r="D14" s="1">
        <v>64519</v>
      </c>
      <c r="E14" s="2">
        <v>0.85139990700413837</v>
      </c>
      <c r="F14" s="3">
        <v>10.000000072818004</v>
      </c>
      <c r="G14" s="3">
        <v>13.333300055505887</v>
      </c>
      <c r="H14" s="3">
        <v>549.31470999999999</v>
      </c>
      <c r="I14" s="3">
        <v>549.31470999999999</v>
      </c>
      <c r="J14" s="3">
        <v>732.41777999999999</v>
      </c>
    </row>
    <row r="15" spans="1:100" x14ac:dyDescent="0.2">
      <c r="B15" t="s">
        <v>90</v>
      </c>
      <c r="C15" s="1">
        <v>9837.3020300000007</v>
      </c>
      <c r="D15" s="1">
        <v>2826</v>
      </c>
      <c r="E15" s="2">
        <v>3.4809985951875446</v>
      </c>
      <c r="F15" s="3">
        <v>7.0000005885760119</v>
      </c>
      <c r="G15" s="3">
        <v>9.3333100600144938</v>
      </c>
      <c r="H15" s="3">
        <v>68.86112</v>
      </c>
      <c r="I15" s="3">
        <v>68.86112</v>
      </c>
      <c r="J15" s="3">
        <v>91.814589999999995</v>
      </c>
    </row>
    <row r="16" spans="1:100" x14ac:dyDescent="0.2">
      <c r="B16" t="s">
        <v>91</v>
      </c>
      <c r="C16" s="1">
        <v>18440.760389999999</v>
      </c>
      <c r="D16" s="1">
        <v>637</v>
      </c>
      <c r="E16" s="2">
        <v>28.949388367346938</v>
      </c>
      <c r="F16" s="3">
        <v>29.99999990781291</v>
      </c>
      <c r="G16" s="3">
        <v>39.999899917359095</v>
      </c>
      <c r="H16" s="3">
        <v>553.22280999999998</v>
      </c>
      <c r="I16" s="3">
        <v>553.22280999999998</v>
      </c>
      <c r="J16" s="3">
        <v>737.62856999999997</v>
      </c>
    </row>
    <row r="17" spans="2:10" x14ac:dyDescent="0.2">
      <c r="B17" t="s">
        <v>92</v>
      </c>
      <c r="C17" s="1">
        <v>304541.07</v>
      </c>
      <c r="D17" s="1">
        <v>27765</v>
      </c>
      <c r="E17" s="2">
        <v>10.968524041058886</v>
      </c>
      <c r="F17" s="3">
        <v>11.77409999249034</v>
      </c>
      <c r="G17" s="3">
        <v>15.698760761561653</v>
      </c>
      <c r="H17" s="3">
        <v>3585.6970099999999</v>
      </c>
      <c r="I17" s="3">
        <v>3585.6970099999999</v>
      </c>
      <c r="J17" s="3">
        <v>4780.9174000000003</v>
      </c>
    </row>
    <row r="18" spans="2:10" x14ac:dyDescent="0.2">
      <c r="B18" t="s">
        <v>93</v>
      </c>
      <c r="C18" s="1">
        <v>194315.58609999999</v>
      </c>
      <c r="D18" s="1">
        <v>20848</v>
      </c>
      <c r="E18" s="2">
        <v>9.3205864399462772</v>
      </c>
      <c r="F18" s="3">
        <v>5.7793831289583828</v>
      </c>
      <c r="G18" s="3">
        <v>7.7058248905953306</v>
      </c>
      <c r="H18" s="3">
        <v>1123.02422</v>
      </c>
      <c r="I18" s="3">
        <v>1123.02422</v>
      </c>
      <c r="J18" s="3">
        <v>1497.3618799999999</v>
      </c>
    </row>
    <row r="19" spans="2:10" x14ac:dyDescent="0.2">
      <c r="B19" t="s">
        <v>94</v>
      </c>
      <c r="C19" s="1">
        <v>17087.349999999999</v>
      </c>
      <c r="D19" s="1">
        <v>2460</v>
      </c>
      <c r="E19" s="2">
        <v>6.946077235772357</v>
      </c>
      <c r="F19" s="3">
        <v>7.5000002926141285</v>
      </c>
      <c r="G19" s="3">
        <v>9.9999748351850961</v>
      </c>
      <c r="H19" s="3">
        <v>128.15513000000001</v>
      </c>
      <c r="I19" s="3">
        <v>128.15513000000001</v>
      </c>
      <c r="J19" s="3">
        <v>170.87307000000001</v>
      </c>
    </row>
    <row r="20" spans="2:10" x14ac:dyDescent="0.2">
      <c r="B20" t="s">
        <v>95</v>
      </c>
      <c r="C20" s="1">
        <v>81160.940799999997</v>
      </c>
      <c r="D20" s="1">
        <v>6014</v>
      </c>
      <c r="E20" s="2">
        <v>13.495334353175922</v>
      </c>
      <c r="F20" s="3">
        <v>4.9999999507152095</v>
      </c>
      <c r="G20" s="3">
        <v>6.6666500494779886</v>
      </c>
      <c r="H20" s="3">
        <v>405.80470000000003</v>
      </c>
      <c r="I20" s="3">
        <v>405.80470000000003</v>
      </c>
      <c r="J20" s="3">
        <v>541.07159000000001</v>
      </c>
    </row>
    <row r="21" spans="2:10" s="5" customFormat="1" x14ac:dyDescent="0.2">
      <c r="B21" s="5" t="s">
        <v>12</v>
      </c>
      <c r="C21" s="6">
        <f>SUBTOTAL(109,publisher[Impressions])</f>
        <v>12443938.870760003</v>
      </c>
      <c r="D21" s="6">
        <f>SUBTOTAL(109,publisher[Playouts])</f>
        <v>1228104</v>
      </c>
      <c r="E21" s="7">
        <f>10.1326425699777</f>
        <v>10.132642569977699</v>
      </c>
      <c r="F21" s="8">
        <f>6.14408132859386</f>
        <v>6.1440813285938596</v>
      </c>
      <c r="G21" s="8">
        <f>8.19208795291791</f>
        <v>8.1920879529179107</v>
      </c>
      <c r="H21" s="8">
        <f>SUBTOTAL(109,publisher[Media costs])</f>
        <v>76456.572470000014</v>
      </c>
      <c r="I21" s="8">
        <f>SUBTOTAL(109,publisher[Invoice amount])</f>
        <v>76456.572470000014</v>
      </c>
      <c r="J21" s="8">
        <f>SUBTOTAL(109,publisher[Total spend])</f>
        <v>101941.84171000001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861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32" customWidth="1"/>
    <col min="3" max="4" width="15" style="1" customWidth="1"/>
    <col min="5" max="5" width="15" style="2" customWidth="1"/>
    <col min="6" max="10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96</v>
      </c>
      <c r="C4" s="6" t="s">
        <v>2</v>
      </c>
      <c r="D4" s="6" t="s">
        <v>3</v>
      </c>
      <c r="E4" s="7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</row>
    <row r="5" spans="1:100" x14ac:dyDescent="0.2">
      <c r="B5" t="s">
        <v>97</v>
      </c>
      <c r="C5" s="1">
        <v>17557.42326</v>
      </c>
      <c r="D5" s="1">
        <v>5589</v>
      </c>
      <c r="E5" s="2">
        <v>3.1414248094471282</v>
      </c>
      <c r="F5" s="3">
        <v>6.455614717577868</v>
      </c>
      <c r="G5" s="3">
        <v>8.6074652163964522</v>
      </c>
      <c r="H5" s="3">
        <v>113.34396</v>
      </c>
      <c r="I5" s="3">
        <v>113.34396</v>
      </c>
      <c r="J5" s="3">
        <v>151.12491</v>
      </c>
    </row>
    <row r="6" spans="1:100" x14ac:dyDescent="0.2">
      <c r="B6" t="s">
        <v>98</v>
      </c>
      <c r="C6" s="1">
        <v>7815.2686199999998</v>
      </c>
      <c r="D6" s="1">
        <v>410</v>
      </c>
      <c r="E6" s="2">
        <v>19.061630780487803</v>
      </c>
      <c r="F6" s="3">
        <v>5.8652712054828902</v>
      </c>
      <c r="G6" s="3">
        <v>7.8203428406277871</v>
      </c>
      <c r="H6" s="3">
        <v>45.83867</v>
      </c>
      <c r="I6" s="3">
        <v>45.83867</v>
      </c>
      <c r="J6" s="3">
        <v>61.118079999999999</v>
      </c>
    </row>
    <row r="7" spans="1:100" x14ac:dyDescent="0.2">
      <c r="B7" t="s">
        <v>99</v>
      </c>
      <c r="C7" s="1">
        <v>2213.0160099999998</v>
      </c>
      <c r="D7" s="1">
        <v>142</v>
      </c>
      <c r="E7" s="2">
        <v>15.584619788732393</v>
      </c>
      <c r="F7" s="3">
        <v>6.2027431966025404</v>
      </c>
      <c r="G7" s="3">
        <v>8.2703061872561872</v>
      </c>
      <c r="H7" s="3">
        <v>13.72677</v>
      </c>
      <c r="I7" s="3">
        <v>13.72677</v>
      </c>
      <c r="J7" s="3">
        <v>18.302320000000002</v>
      </c>
    </row>
    <row r="8" spans="1:100" x14ac:dyDescent="0.2">
      <c r="B8" t="s">
        <v>100</v>
      </c>
      <c r="C8" s="1">
        <v>1154.7507800000001</v>
      </c>
      <c r="D8" s="1">
        <v>56</v>
      </c>
      <c r="E8" s="2">
        <v>20.620549642857146</v>
      </c>
      <c r="F8" s="3">
        <v>7.000003931584267</v>
      </c>
      <c r="G8" s="3">
        <v>9.3333125958139629</v>
      </c>
      <c r="H8" s="3">
        <v>8.0832599999999992</v>
      </c>
      <c r="I8" s="3">
        <v>8.0832599999999992</v>
      </c>
      <c r="J8" s="3">
        <v>10.77765</v>
      </c>
    </row>
    <row r="9" spans="1:100" x14ac:dyDescent="0.2">
      <c r="B9" t="s">
        <v>101</v>
      </c>
      <c r="C9" s="1">
        <v>136.98806999999999</v>
      </c>
      <c r="D9" s="1">
        <v>298</v>
      </c>
      <c r="E9" s="2">
        <v>0.45969151006711406</v>
      </c>
      <c r="F9" s="3">
        <v>9.9999948900659756</v>
      </c>
      <c r="G9" s="3">
        <v>13.333277854049628</v>
      </c>
      <c r="H9" s="3">
        <v>1.36988</v>
      </c>
      <c r="I9" s="3">
        <v>1.36988</v>
      </c>
      <c r="J9" s="3">
        <v>1.8265</v>
      </c>
    </row>
    <row r="10" spans="1:100" x14ac:dyDescent="0.2">
      <c r="B10" t="s">
        <v>102</v>
      </c>
      <c r="C10" s="1">
        <v>51.912700000000001</v>
      </c>
      <c r="D10" s="1">
        <v>6</v>
      </c>
      <c r="E10" s="2">
        <v>8.6521166666666662</v>
      </c>
      <c r="F10" s="3">
        <v>7.0000211894199298</v>
      </c>
      <c r="G10" s="3">
        <v>9.3333615858932397</v>
      </c>
      <c r="H10" s="3">
        <v>0.36338999999999999</v>
      </c>
      <c r="I10" s="3">
        <v>0.36338999999999999</v>
      </c>
      <c r="J10" s="3">
        <v>0.48452000000000001</v>
      </c>
    </row>
    <row r="11" spans="1:100" x14ac:dyDescent="0.2">
      <c r="B11" t="s">
        <v>103</v>
      </c>
      <c r="C11" s="1">
        <v>162.04706999999999</v>
      </c>
      <c r="D11" s="1">
        <v>198</v>
      </c>
      <c r="E11" s="2">
        <v>0.81841954545454543</v>
      </c>
      <c r="F11" s="3">
        <v>9.9999956802674692</v>
      </c>
      <c r="G11" s="3">
        <v>13.333286433380131</v>
      </c>
      <c r="H11" s="3">
        <v>1.6204700000000001</v>
      </c>
      <c r="I11" s="3">
        <v>1.6204700000000001</v>
      </c>
      <c r="J11" s="3">
        <v>2.1606200000000002</v>
      </c>
    </row>
    <row r="12" spans="1:100" x14ac:dyDescent="0.2">
      <c r="B12" t="s">
        <v>104</v>
      </c>
      <c r="C12" s="1">
        <v>32019.98589</v>
      </c>
      <c r="D12" s="1">
        <v>4937</v>
      </c>
      <c r="E12" s="2">
        <v>6.4857172149078384</v>
      </c>
      <c r="F12" s="3">
        <v>5.1415603543852777</v>
      </c>
      <c r="G12" s="3">
        <v>6.8553968372782439</v>
      </c>
      <c r="H12" s="3">
        <v>164.63269</v>
      </c>
      <c r="I12" s="3">
        <v>164.63269</v>
      </c>
      <c r="J12" s="3">
        <v>219.50971000000001</v>
      </c>
    </row>
    <row r="13" spans="1:100" x14ac:dyDescent="0.2">
      <c r="B13" t="s">
        <v>105</v>
      </c>
      <c r="C13" s="1">
        <v>47043.124539999997</v>
      </c>
      <c r="D13" s="1">
        <v>2441</v>
      </c>
      <c r="E13" s="2">
        <v>19.272070684145842</v>
      </c>
      <c r="F13" s="3">
        <v>6.1738985843307264</v>
      </c>
      <c r="G13" s="3">
        <v>8.2318441597289365</v>
      </c>
      <c r="H13" s="3">
        <v>290.43948</v>
      </c>
      <c r="I13" s="3">
        <v>290.43948</v>
      </c>
      <c r="J13" s="3">
        <v>387.25166999999999</v>
      </c>
    </row>
    <row r="14" spans="1:100" x14ac:dyDescent="0.2">
      <c r="B14" t="s">
        <v>106</v>
      </c>
      <c r="C14" s="1">
        <v>15660.1355</v>
      </c>
      <c r="D14" s="1">
        <v>1531</v>
      </c>
      <c r="E14" s="2">
        <v>10.228697256694971</v>
      </c>
      <c r="F14" s="3">
        <v>5.8540898321090511</v>
      </c>
      <c r="G14" s="3">
        <v>7.8054331011375977</v>
      </c>
      <c r="H14" s="3">
        <v>91.675839999999994</v>
      </c>
      <c r="I14" s="3">
        <v>91.675839999999994</v>
      </c>
      <c r="J14" s="3">
        <v>122.23414</v>
      </c>
    </row>
    <row r="15" spans="1:100" x14ac:dyDescent="0.2">
      <c r="B15" t="s">
        <v>107</v>
      </c>
      <c r="C15" s="1">
        <v>219.3486</v>
      </c>
      <c r="D15" s="1">
        <v>297</v>
      </c>
      <c r="E15" s="2">
        <v>0.73854747474747473</v>
      </c>
      <c r="F15" s="3">
        <v>10.000018235812766</v>
      </c>
      <c r="G15" s="3">
        <v>13.333296861707803</v>
      </c>
      <c r="H15" s="3">
        <v>2.1934900000000002</v>
      </c>
      <c r="I15" s="3">
        <v>2.1934900000000002</v>
      </c>
      <c r="J15" s="3">
        <v>2.9246400000000001</v>
      </c>
    </row>
    <row r="16" spans="1:100" x14ac:dyDescent="0.2">
      <c r="B16" t="s">
        <v>108</v>
      </c>
      <c r="C16" s="1">
        <v>16354.701580000001</v>
      </c>
      <c r="D16" s="1">
        <v>5021</v>
      </c>
      <c r="E16" s="2">
        <v>3.2572598247361086</v>
      </c>
      <c r="F16" s="3">
        <v>6.4953542246167961</v>
      </c>
      <c r="G16" s="3">
        <v>8.6604508989151494</v>
      </c>
      <c r="H16" s="3">
        <v>106.22958</v>
      </c>
      <c r="I16" s="3">
        <v>106.22958</v>
      </c>
      <c r="J16" s="3">
        <v>141.63909000000001</v>
      </c>
    </row>
    <row r="17" spans="2:10" x14ac:dyDescent="0.2">
      <c r="B17" t="s">
        <v>109</v>
      </c>
      <c r="C17" s="1">
        <v>2843</v>
      </c>
      <c r="D17" s="1">
        <v>190</v>
      </c>
      <c r="E17" s="2">
        <v>14.963157894736842</v>
      </c>
      <c r="F17" s="3">
        <v>6</v>
      </c>
      <c r="G17" s="3">
        <v>7.9999788955328874</v>
      </c>
      <c r="H17" s="3">
        <v>17.058</v>
      </c>
      <c r="I17" s="3">
        <v>17.058</v>
      </c>
      <c r="J17" s="3">
        <v>22.743939999999998</v>
      </c>
    </row>
    <row r="18" spans="2:10" x14ac:dyDescent="0.2">
      <c r="B18" t="s">
        <v>110</v>
      </c>
      <c r="C18" s="1">
        <v>1361.29494</v>
      </c>
      <c r="D18" s="1">
        <v>427</v>
      </c>
      <c r="E18" s="2">
        <v>3.1880443559718969</v>
      </c>
      <c r="F18" s="3">
        <v>6.5402799484437955</v>
      </c>
      <c r="G18" s="3">
        <v>8.7203512267517862</v>
      </c>
      <c r="H18" s="3">
        <v>8.9032499999999999</v>
      </c>
      <c r="I18" s="3">
        <v>8.9032499999999999</v>
      </c>
      <c r="J18" s="3">
        <v>11.87097</v>
      </c>
    </row>
    <row r="19" spans="2:10" x14ac:dyDescent="0.2">
      <c r="B19" t="s">
        <v>111</v>
      </c>
      <c r="C19" s="1">
        <v>7075.4265500000001</v>
      </c>
      <c r="D19" s="1">
        <v>287</v>
      </c>
      <c r="E19" s="2">
        <v>24.653054181184668</v>
      </c>
      <c r="F19" s="3">
        <v>6.5645738347746674</v>
      </c>
      <c r="G19" s="3">
        <v>8.7527443840117307</v>
      </c>
      <c r="H19" s="3">
        <v>46.447159999999997</v>
      </c>
      <c r="I19" s="3">
        <v>46.447159999999997</v>
      </c>
      <c r="J19" s="3">
        <v>61.929400000000001</v>
      </c>
    </row>
    <row r="20" spans="2:10" x14ac:dyDescent="0.2">
      <c r="B20" t="s">
        <v>112</v>
      </c>
      <c r="C20" s="1">
        <v>1405.9838</v>
      </c>
      <c r="D20" s="1">
        <v>45</v>
      </c>
      <c r="E20" s="2">
        <v>31.244084444444443</v>
      </c>
      <c r="F20" s="3">
        <v>6.3000014651662415</v>
      </c>
      <c r="G20" s="3">
        <v>8.3999758745442161</v>
      </c>
      <c r="H20" s="3">
        <v>8.8576999999999995</v>
      </c>
      <c r="I20" s="3">
        <v>8.8576999999999995</v>
      </c>
      <c r="J20" s="3">
        <v>11.810230000000001</v>
      </c>
    </row>
    <row r="21" spans="2:10" x14ac:dyDescent="0.2">
      <c r="B21" t="s">
        <v>113</v>
      </c>
      <c r="C21" s="1">
        <v>11286.48</v>
      </c>
      <c r="D21" s="1">
        <v>1147</v>
      </c>
      <c r="E21" s="2">
        <v>9.84</v>
      </c>
      <c r="F21" s="3">
        <v>4</v>
      </c>
      <c r="G21" s="3">
        <v>5.3333200430958101</v>
      </c>
      <c r="H21" s="3">
        <v>45.145919999999997</v>
      </c>
      <c r="I21" s="3">
        <v>45.145919999999997</v>
      </c>
      <c r="J21" s="3">
        <v>60.194409999999998</v>
      </c>
    </row>
    <row r="22" spans="2:10" x14ac:dyDescent="0.2">
      <c r="B22" t="s">
        <v>114</v>
      </c>
      <c r="C22" s="1">
        <v>7688.01</v>
      </c>
      <c r="D22" s="1">
        <v>2312</v>
      </c>
      <c r="E22" s="2">
        <v>3.3252638408304498</v>
      </c>
      <c r="F22" s="3">
        <v>4</v>
      </c>
      <c r="G22" s="3">
        <v>5.3333203260661728</v>
      </c>
      <c r="H22" s="3">
        <v>30.752040000000001</v>
      </c>
      <c r="I22" s="3">
        <v>30.752040000000001</v>
      </c>
      <c r="J22" s="3">
        <v>41.00262</v>
      </c>
    </row>
    <row r="23" spans="2:10" x14ac:dyDescent="0.2">
      <c r="B23" t="s">
        <v>115</v>
      </c>
      <c r="C23" s="1">
        <v>27650.101589999998</v>
      </c>
      <c r="D23" s="1">
        <v>4762</v>
      </c>
      <c r="E23" s="2">
        <v>5.8064052057958842</v>
      </c>
      <c r="F23" s="3">
        <v>5.3224451823795267</v>
      </c>
      <c r="G23" s="3">
        <v>7.0965757344980513</v>
      </c>
      <c r="H23" s="3">
        <v>147.16614999999999</v>
      </c>
      <c r="I23" s="3">
        <v>147.16614999999999</v>
      </c>
      <c r="J23" s="3">
        <v>196.22103999999999</v>
      </c>
    </row>
    <row r="24" spans="2:10" x14ac:dyDescent="0.2">
      <c r="B24" t="s">
        <v>116</v>
      </c>
      <c r="C24" s="1">
        <v>3389.41689</v>
      </c>
      <c r="D24" s="1">
        <v>322</v>
      </c>
      <c r="E24" s="2">
        <v>10.526139409937889</v>
      </c>
      <c r="F24" s="3">
        <v>4.9999986870898017</v>
      </c>
      <c r="G24" s="3">
        <v>6.6666511477730914</v>
      </c>
      <c r="H24" s="3">
        <v>16.94708</v>
      </c>
      <c r="I24" s="3">
        <v>16.94708</v>
      </c>
      <c r="J24" s="3">
        <v>22.596060000000001</v>
      </c>
    </row>
    <row r="25" spans="2:10" x14ac:dyDescent="0.2">
      <c r="B25" t="s">
        <v>117</v>
      </c>
      <c r="C25" s="1">
        <v>76558.010370000004</v>
      </c>
      <c r="D25" s="1">
        <v>3617</v>
      </c>
      <c r="E25" s="2">
        <v>21.166162667956872</v>
      </c>
      <c r="F25" s="3">
        <v>5.0324087334298362</v>
      </c>
      <c r="G25" s="3">
        <v>6.7098615483520438</v>
      </c>
      <c r="H25" s="3">
        <v>385.27120000000002</v>
      </c>
      <c r="I25" s="3">
        <v>385.27120000000002</v>
      </c>
      <c r="J25" s="3">
        <v>513.69365000000005</v>
      </c>
    </row>
    <row r="26" spans="2:10" x14ac:dyDescent="0.2">
      <c r="B26" t="s">
        <v>118</v>
      </c>
      <c r="C26" s="1">
        <v>88785.148499999996</v>
      </c>
      <c r="D26" s="1">
        <v>6826</v>
      </c>
      <c r="E26" s="2">
        <v>13.006907193085262</v>
      </c>
      <c r="F26" s="3">
        <v>6.2025107723956783</v>
      </c>
      <c r="G26" s="3">
        <v>8.2699936014636517</v>
      </c>
      <c r="H26" s="3">
        <v>550.69083999999998</v>
      </c>
      <c r="I26" s="3">
        <v>550.69083999999998</v>
      </c>
      <c r="J26" s="3">
        <v>734.25261</v>
      </c>
    </row>
    <row r="27" spans="2:10" x14ac:dyDescent="0.2">
      <c r="B27" t="s">
        <v>119</v>
      </c>
      <c r="C27" s="1">
        <v>4366.0666099999999</v>
      </c>
      <c r="D27" s="1">
        <v>790</v>
      </c>
      <c r="E27" s="2">
        <v>5.5266665949367084</v>
      </c>
      <c r="F27" s="3">
        <v>7.0000008543158714</v>
      </c>
      <c r="G27" s="3">
        <v>9.3333092781193283</v>
      </c>
      <c r="H27" s="3">
        <v>30.562470000000001</v>
      </c>
      <c r="I27" s="3">
        <v>30.562470000000001</v>
      </c>
      <c r="J27" s="3">
        <v>40.749850000000002</v>
      </c>
    </row>
    <row r="28" spans="2:10" x14ac:dyDescent="0.2">
      <c r="B28" t="s">
        <v>120</v>
      </c>
      <c r="C28" s="1">
        <v>13906.53248</v>
      </c>
      <c r="D28" s="1">
        <v>2098</v>
      </c>
      <c r="E28" s="2">
        <v>6.628471153479504</v>
      </c>
      <c r="F28" s="3">
        <v>6.3817130638161794</v>
      </c>
      <c r="G28" s="3">
        <v>8.5089291791594057</v>
      </c>
      <c r="H28" s="3">
        <v>88.747500000000002</v>
      </c>
      <c r="I28" s="3">
        <v>88.747500000000002</v>
      </c>
      <c r="J28" s="3">
        <v>118.3297</v>
      </c>
    </row>
    <row r="29" spans="2:10" x14ac:dyDescent="0.2">
      <c r="B29" t="s">
        <v>121</v>
      </c>
      <c r="C29" s="1">
        <v>14.57517</v>
      </c>
      <c r="D29" s="1">
        <v>36</v>
      </c>
      <c r="E29" s="2">
        <v>0.40486583333333331</v>
      </c>
      <c r="F29" s="3">
        <v>9.9998833632815245</v>
      </c>
      <c r="G29" s="3">
        <v>13.333635216604678</v>
      </c>
      <c r="H29" s="3">
        <v>0.14574999999999999</v>
      </c>
      <c r="I29" s="3">
        <v>0.14574999999999999</v>
      </c>
      <c r="J29" s="3">
        <v>0.19434000000000001</v>
      </c>
    </row>
    <row r="30" spans="2:10" x14ac:dyDescent="0.2">
      <c r="B30" t="s">
        <v>122</v>
      </c>
      <c r="C30" s="1">
        <v>3189</v>
      </c>
      <c r="D30" s="1">
        <v>206</v>
      </c>
      <c r="E30" s="2">
        <v>15.480582524271844</v>
      </c>
      <c r="F30" s="3">
        <v>8.5</v>
      </c>
      <c r="G30" s="3">
        <v>11.333305111320163</v>
      </c>
      <c r="H30" s="3">
        <v>27.1065</v>
      </c>
      <c r="I30" s="3">
        <v>27.1065</v>
      </c>
      <c r="J30" s="3">
        <v>36.141910000000003</v>
      </c>
    </row>
    <row r="31" spans="2:10" x14ac:dyDescent="0.2">
      <c r="B31" t="s">
        <v>123</v>
      </c>
      <c r="C31" s="1">
        <v>3440.8727199999998</v>
      </c>
      <c r="D31" s="1">
        <v>330</v>
      </c>
      <c r="E31" s="2">
        <v>10.42688703030303</v>
      </c>
      <c r="F31" s="3">
        <v>7.0000002789989866</v>
      </c>
      <c r="G31" s="3">
        <v>9.3333094866699984</v>
      </c>
      <c r="H31" s="3">
        <v>24.086110000000001</v>
      </c>
      <c r="I31" s="3">
        <v>24.086110000000001</v>
      </c>
      <c r="J31" s="3">
        <v>32.114730000000002</v>
      </c>
    </row>
    <row r="32" spans="2:10" x14ac:dyDescent="0.2">
      <c r="B32" t="s">
        <v>124</v>
      </c>
      <c r="C32" s="1">
        <v>5159.4521699999996</v>
      </c>
      <c r="D32" s="1">
        <v>286</v>
      </c>
      <c r="E32" s="2">
        <v>18.040042552447552</v>
      </c>
      <c r="F32" s="3">
        <v>6.6140103397838077</v>
      </c>
      <c r="G32" s="3">
        <v>8.8186571947618226</v>
      </c>
      <c r="H32" s="3">
        <v>34.124670000000002</v>
      </c>
      <c r="I32" s="3">
        <v>34.124670000000002</v>
      </c>
      <c r="J32" s="3">
        <v>45.49944</v>
      </c>
    </row>
    <row r="33" spans="2:10" x14ac:dyDescent="0.2">
      <c r="B33" t="s">
        <v>125</v>
      </c>
      <c r="C33" s="1">
        <v>10801.47919</v>
      </c>
      <c r="D33" s="1">
        <v>1794</v>
      </c>
      <c r="E33" s="2">
        <v>6.0208914102564099</v>
      </c>
      <c r="F33" s="3">
        <v>5.5457830308517213</v>
      </c>
      <c r="G33" s="3">
        <v>7.3943585498867206</v>
      </c>
      <c r="H33" s="3">
        <v>59.902659999999997</v>
      </c>
      <c r="I33" s="3">
        <v>59.902659999999997</v>
      </c>
      <c r="J33" s="3">
        <v>79.870009999999994</v>
      </c>
    </row>
    <row r="34" spans="2:10" x14ac:dyDescent="0.2">
      <c r="B34" t="s">
        <v>126</v>
      </c>
      <c r="C34" s="1">
        <v>153.68069</v>
      </c>
      <c r="D34" s="1">
        <v>8</v>
      </c>
      <c r="E34" s="2">
        <v>19.21008625</v>
      </c>
      <c r="F34" s="3">
        <v>5.6270569841923539</v>
      </c>
      <c r="G34" s="3">
        <v>7.502764335584386</v>
      </c>
      <c r="H34" s="3">
        <v>0.86477000000000004</v>
      </c>
      <c r="I34" s="3">
        <v>0.86477000000000004</v>
      </c>
      <c r="J34" s="3">
        <v>1.15303</v>
      </c>
    </row>
    <row r="35" spans="2:10" x14ac:dyDescent="0.2">
      <c r="B35" t="s">
        <v>127</v>
      </c>
      <c r="C35" s="1">
        <v>26156.462769999998</v>
      </c>
      <c r="D35" s="1">
        <v>1338</v>
      </c>
      <c r="E35" s="2">
        <v>19.548925837070254</v>
      </c>
      <c r="F35" s="3">
        <v>5.9287118202336355</v>
      </c>
      <c r="G35" s="3">
        <v>7.9049293407191099</v>
      </c>
      <c r="H35" s="3">
        <v>155.07413</v>
      </c>
      <c r="I35" s="3">
        <v>155.07413</v>
      </c>
      <c r="J35" s="3">
        <v>206.76499000000001</v>
      </c>
    </row>
    <row r="36" spans="2:10" x14ac:dyDescent="0.2">
      <c r="B36" t="s">
        <v>128</v>
      </c>
      <c r="C36" s="1">
        <v>13936</v>
      </c>
      <c r="D36" s="1">
        <v>553</v>
      </c>
      <c r="E36" s="2">
        <v>25.200723327305607</v>
      </c>
      <c r="F36" s="3">
        <v>6</v>
      </c>
      <c r="G36" s="3">
        <v>7.9999799081515492</v>
      </c>
      <c r="H36" s="3">
        <v>83.616</v>
      </c>
      <c r="I36" s="3">
        <v>83.616</v>
      </c>
      <c r="J36" s="3">
        <v>111.48772</v>
      </c>
    </row>
    <row r="37" spans="2:10" x14ac:dyDescent="0.2">
      <c r="B37" t="s">
        <v>129</v>
      </c>
      <c r="C37" s="1">
        <v>21589.555990000001</v>
      </c>
      <c r="D37" s="1">
        <v>1131</v>
      </c>
      <c r="E37" s="2">
        <v>19.088908921308576</v>
      </c>
      <c r="F37" s="3">
        <v>6.9999999106049238</v>
      </c>
      <c r="G37" s="3">
        <v>9.3333100547937669</v>
      </c>
      <c r="H37" s="3">
        <v>151.12689</v>
      </c>
      <c r="I37" s="3">
        <v>151.12689</v>
      </c>
      <c r="J37" s="3">
        <v>201.50201999999999</v>
      </c>
    </row>
    <row r="38" spans="2:10" x14ac:dyDescent="0.2">
      <c r="B38" t="s">
        <v>130</v>
      </c>
      <c r="C38" s="1">
        <v>33004.123610000002</v>
      </c>
      <c r="D38" s="1">
        <v>1401</v>
      </c>
      <c r="E38" s="2">
        <v>23.557547187723056</v>
      </c>
      <c r="F38" s="3">
        <v>7.0975846160333784</v>
      </c>
      <c r="G38" s="3">
        <v>9.4634226222981965</v>
      </c>
      <c r="H38" s="3">
        <v>234.24956</v>
      </c>
      <c r="I38" s="3">
        <v>234.24956</v>
      </c>
      <c r="J38" s="3">
        <v>312.33197000000001</v>
      </c>
    </row>
    <row r="39" spans="2:10" x14ac:dyDescent="0.2">
      <c r="B39" t="s">
        <v>131</v>
      </c>
      <c r="C39" s="1">
        <v>7883.2541600000004</v>
      </c>
      <c r="D39" s="1">
        <v>804</v>
      </c>
      <c r="E39" s="2">
        <v>9.80504248756219</v>
      </c>
      <c r="F39" s="3">
        <v>4.9999998985190643</v>
      </c>
      <c r="G39" s="3">
        <v>6.666650463544106</v>
      </c>
      <c r="H39" s="3">
        <v>39.416269999999997</v>
      </c>
      <c r="I39" s="3">
        <v>39.416269999999997</v>
      </c>
      <c r="J39" s="3">
        <v>52.554900000000004</v>
      </c>
    </row>
    <row r="40" spans="2:10" x14ac:dyDescent="0.2">
      <c r="B40" t="s">
        <v>132</v>
      </c>
      <c r="C40" s="1">
        <v>4326.97</v>
      </c>
      <c r="D40" s="1">
        <v>594</v>
      </c>
      <c r="E40" s="2">
        <v>7.2844612794612802</v>
      </c>
      <c r="F40" s="3">
        <v>10</v>
      </c>
      <c r="G40" s="3">
        <v>13.333300207766635</v>
      </c>
      <c r="H40" s="3">
        <v>43.2697</v>
      </c>
      <c r="I40" s="3">
        <v>43.2697</v>
      </c>
      <c r="J40" s="3">
        <v>57.692790000000002</v>
      </c>
    </row>
    <row r="41" spans="2:10" x14ac:dyDescent="0.2">
      <c r="B41" t="s">
        <v>133</v>
      </c>
      <c r="C41" s="1">
        <v>7824.7046</v>
      </c>
      <c r="D41" s="1">
        <v>234</v>
      </c>
      <c r="E41" s="2">
        <v>33.438908547008545</v>
      </c>
      <c r="F41" s="3">
        <v>6.3000001303563584</v>
      </c>
      <c r="G41" s="3">
        <v>8.3999784477486852</v>
      </c>
      <c r="H41" s="3">
        <v>49.295639999999999</v>
      </c>
      <c r="I41" s="3">
        <v>49.295639999999999</v>
      </c>
      <c r="J41" s="3">
        <v>65.727350000000001</v>
      </c>
    </row>
    <row r="42" spans="2:10" x14ac:dyDescent="0.2">
      <c r="B42" t="s">
        <v>134</v>
      </c>
      <c r="C42" s="1">
        <v>13526.205099999999</v>
      </c>
      <c r="D42" s="1">
        <v>798</v>
      </c>
      <c r="E42" s="2">
        <v>16.950131704260652</v>
      </c>
      <c r="F42" s="3">
        <v>6.2513609231017808</v>
      </c>
      <c r="G42" s="3">
        <v>8.3351271969105376</v>
      </c>
      <c r="H42" s="3">
        <v>84.557190000000006</v>
      </c>
      <c r="I42" s="3">
        <v>84.557190000000006</v>
      </c>
      <c r="J42" s="3">
        <v>112.74263999999999</v>
      </c>
    </row>
    <row r="43" spans="2:10" x14ac:dyDescent="0.2">
      <c r="B43" t="s">
        <v>135</v>
      </c>
      <c r="C43" s="1">
        <v>71981.887770000001</v>
      </c>
      <c r="D43" s="1">
        <v>12755</v>
      </c>
      <c r="E43" s="2">
        <v>5.6434251485691886</v>
      </c>
      <c r="F43" s="3">
        <v>5.6939647277605703</v>
      </c>
      <c r="G43" s="3">
        <v>7.5919341230136235</v>
      </c>
      <c r="H43" s="3">
        <v>409.86232999999999</v>
      </c>
      <c r="I43" s="3">
        <v>409.86232999999999</v>
      </c>
      <c r="J43" s="3">
        <v>546.48175000000003</v>
      </c>
    </row>
    <row r="44" spans="2:10" x14ac:dyDescent="0.2">
      <c r="B44" t="s">
        <v>136</v>
      </c>
      <c r="C44" s="1">
        <v>50174.910100000001</v>
      </c>
      <c r="D44" s="1">
        <v>1313</v>
      </c>
      <c r="E44" s="2">
        <v>38.213945239908604</v>
      </c>
      <c r="F44" s="3">
        <v>6.2999999276530838</v>
      </c>
      <c r="G44" s="3">
        <v>8.3999789767435971</v>
      </c>
      <c r="H44" s="3">
        <v>316.10192999999998</v>
      </c>
      <c r="I44" s="3">
        <v>316.10192999999998</v>
      </c>
      <c r="J44" s="3">
        <v>421.46818999999999</v>
      </c>
    </row>
    <row r="45" spans="2:10" x14ac:dyDescent="0.2">
      <c r="B45" t="s">
        <v>137</v>
      </c>
      <c r="C45" s="1">
        <v>34026.903299999998</v>
      </c>
      <c r="D45" s="1">
        <v>4202</v>
      </c>
      <c r="E45" s="2">
        <v>8.0977875535459294</v>
      </c>
      <c r="F45" s="3">
        <v>6.0370856609804981</v>
      </c>
      <c r="G45" s="3">
        <v>8.0494274658252536</v>
      </c>
      <c r="H45" s="3">
        <v>205.42332999999999</v>
      </c>
      <c r="I45" s="3">
        <v>205.42332999999999</v>
      </c>
      <c r="J45" s="3">
        <v>273.89708999999999</v>
      </c>
    </row>
    <row r="46" spans="2:10" x14ac:dyDescent="0.2">
      <c r="B46" t="s">
        <v>138</v>
      </c>
      <c r="C46" s="1">
        <v>1522.0908300000001</v>
      </c>
      <c r="D46" s="1">
        <v>394</v>
      </c>
      <c r="E46" s="2">
        <v>3.8631746954314723</v>
      </c>
      <c r="F46" s="3">
        <v>4.9999972734872857</v>
      </c>
      <c r="G46" s="3">
        <v>6.6666520814661236</v>
      </c>
      <c r="H46" s="3">
        <v>7.6104500000000002</v>
      </c>
      <c r="I46" s="3">
        <v>7.6104500000000002</v>
      </c>
      <c r="J46" s="3">
        <v>10.14725</v>
      </c>
    </row>
    <row r="47" spans="2:10" x14ac:dyDescent="0.2">
      <c r="B47" t="s">
        <v>139</v>
      </c>
      <c r="C47" s="1">
        <v>61292.348429999998</v>
      </c>
      <c r="D47" s="1">
        <v>5196</v>
      </c>
      <c r="E47" s="2">
        <v>11.796063978060046</v>
      </c>
      <c r="F47" s="3">
        <v>5.0707167853904336</v>
      </c>
      <c r="G47" s="3">
        <v>6.7609388547620384</v>
      </c>
      <c r="H47" s="3">
        <v>310.79613999999998</v>
      </c>
      <c r="I47" s="3">
        <v>310.79613999999998</v>
      </c>
      <c r="J47" s="3">
        <v>414.39382000000001</v>
      </c>
    </row>
    <row r="48" spans="2:10" x14ac:dyDescent="0.2">
      <c r="B48" t="s">
        <v>140</v>
      </c>
      <c r="C48" s="1">
        <v>8165.2725799999998</v>
      </c>
      <c r="D48" s="1">
        <v>1413</v>
      </c>
      <c r="E48" s="2">
        <v>5.7786784005661715</v>
      </c>
      <c r="F48" s="3">
        <v>5.8613548453026665</v>
      </c>
      <c r="G48" s="3">
        <v>7.8151193820892626</v>
      </c>
      <c r="H48" s="3">
        <v>47.859560000000002</v>
      </c>
      <c r="I48" s="3">
        <v>47.859560000000002</v>
      </c>
      <c r="J48" s="3">
        <v>63.812579999999997</v>
      </c>
    </row>
    <row r="49" spans="2:10" x14ac:dyDescent="0.2">
      <c r="B49" t="s">
        <v>141</v>
      </c>
      <c r="C49" s="1">
        <v>3704.3503999999998</v>
      </c>
      <c r="D49" s="1">
        <v>1234</v>
      </c>
      <c r="E49" s="2">
        <v>3.0019047001620742</v>
      </c>
      <c r="F49" s="3">
        <v>4.9999994600942728</v>
      </c>
      <c r="G49" s="3">
        <v>6.6666506494633992</v>
      </c>
      <c r="H49" s="3">
        <v>18.521750000000001</v>
      </c>
      <c r="I49" s="3">
        <v>18.521750000000001</v>
      </c>
      <c r="J49" s="3">
        <v>24.695609999999999</v>
      </c>
    </row>
    <row r="50" spans="2:10" x14ac:dyDescent="0.2">
      <c r="B50" t="s">
        <v>142</v>
      </c>
      <c r="C50" s="1">
        <v>970</v>
      </c>
      <c r="D50" s="1">
        <v>271</v>
      </c>
      <c r="E50" s="2">
        <v>3.5793357933579335</v>
      </c>
      <c r="F50" s="3">
        <v>6.0000000000000009</v>
      </c>
      <c r="G50" s="3">
        <v>7.9999793814432989</v>
      </c>
      <c r="H50" s="3">
        <v>5.82</v>
      </c>
      <c r="I50" s="3">
        <v>5.82</v>
      </c>
      <c r="J50" s="3">
        <v>7.7599799999999997</v>
      </c>
    </row>
    <row r="51" spans="2:10" x14ac:dyDescent="0.2">
      <c r="B51" t="s">
        <v>143</v>
      </c>
      <c r="C51" s="1">
        <v>5701.8565399999998</v>
      </c>
      <c r="D51" s="1">
        <v>742</v>
      </c>
      <c r="E51" s="2">
        <v>7.6844427762803234</v>
      </c>
      <c r="F51" s="3">
        <v>6.203342674770278</v>
      </c>
      <c r="G51" s="3">
        <v>8.271102520583586</v>
      </c>
      <c r="H51" s="3">
        <v>35.370570000000001</v>
      </c>
      <c r="I51" s="3">
        <v>35.370570000000001</v>
      </c>
      <c r="J51" s="3">
        <v>47.160640000000001</v>
      </c>
    </row>
    <row r="52" spans="2:10" x14ac:dyDescent="0.2">
      <c r="B52" t="s">
        <v>144</v>
      </c>
      <c r="C52" s="1">
        <v>31039.72755</v>
      </c>
      <c r="D52" s="1">
        <v>1975</v>
      </c>
      <c r="E52" s="2">
        <v>15.716317746835443</v>
      </c>
      <c r="F52" s="3">
        <v>6.264127469765759</v>
      </c>
      <c r="G52" s="3">
        <v>8.3521490187822209</v>
      </c>
      <c r="H52" s="3">
        <v>194.43681000000001</v>
      </c>
      <c r="I52" s="3">
        <v>194.43681000000001</v>
      </c>
      <c r="J52" s="3">
        <v>259.24842999999998</v>
      </c>
    </row>
    <row r="53" spans="2:10" x14ac:dyDescent="0.2">
      <c r="B53" t="s">
        <v>145</v>
      </c>
      <c r="C53" s="1">
        <v>345.15</v>
      </c>
      <c r="D53" s="1">
        <v>195</v>
      </c>
      <c r="E53" s="2">
        <v>1.7699999999999998</v>
      </c>
      <c r="F53" s="3">
        <v>5.4923076923076932</v>
      </c>
      <c r="G53" s="3">
        <v>7.3230479501665959</v>
      </c>
      <c r="H53" s="3">
        <v>1.89567</v>
      </c>
      <c r="I53" s="3">
        <v>1.89567</v>
      </c>
      <c r="J53" s="3">
        <v>2.5275500000000002</v>
      </c>
    </row>
    <row r="54" spans="2:10" x14ac:dyDescent="0.2">
      <c r="B54" t="s">
        <v>146</v>
      </c>
      <c r="C54" s="1">
        <v>28494.152699999999</v>
      </c>
      <c r="D54" s="1">
        <v>2826</v>
      </c>
      <c r="E54" s="2">
        <v>10.082856581740977</v>
      </c>
      <c r="F54" s="3">
        <v>6.8091538654525436</v>
      </c>
      <c r="G54" s="3">
        <v>9.0788490089056086</v>
      </c>
      <c r="H54" s="3">
        <v>194.02107000000001</v>
      </c>
      <c r="I54" s="3">
        <v>194.02107000000001</v>
      </c>
      <c r="J54" s="3">
        <v>258.69411000000002</v>
      </c>
    </row>
    <row r="55" spans="2:10" x14ac:dyDescent="0.2">
      <c r="B55" t="s">
        <v>147</v>
      </c>
      <c r="C55" s="1">
        <v>32737.398959999999</v>
      </c>
      <c r="D55" s="1">
        <v>5121</v>
      </c>
      <c r="E55" s="2">
        <v>6.3927746455770356</v>
      </c>
      <c r="F55" s="3">
        <v>6.5504290753830858</v>
      </c>
      <c r="G55" s="3">
        <v>8.7338838479304766</v>
      </c>
      <c r="H55" s="3">
        <v>214.44400999999999</v>
      </c>
      <c r="I55" s="3">
        <v>214.44400999999999</v>
      </c>
      <c r="J55" s="3">
        <v>285.92464000000001</v>
      </c>
    </row>
    <row r="56" spans="2:10" x14ac:dyDescent="0.2">
      <c r="B56" t="s">
        <v>148</v>
      </c>
      <c r="C56" s="1">
        <v>6573</v>
      </c>
      <c r="D56" s="1">
        <v>190</v>
      </c>
      <c r="E56" s="2">
        <v>34.594736842105263</v>
      </c>
      <c r="F56" s="3">
        <v>6.4999999999999991</v>
      </c>
      <c r="G56" s="3">
        <v>8.6666453674121406</v>
      </c>
      <c r="H56" s="3">
        <v>42.724499999999999</v>
      </c>
      <c r="I56" s="3">
        <v>42.724499999999999</v>
      </c>
      <c r="J56" s="3">
        <v>56.965859999999999</v>
      </c>
    </row>
    <row r="57" spans="2:10" x14ac:dyDescent="0.2">
      <c r="B57" t="s">
        <v>149</v>
      </c>
      <c r="C57" s="1">
        <v>1870.9582800000001</v>
      </c>
      <c r="D57" s="1">
        <v>96</v>
      </c>
      <c r="E57" s="2">
        <v>19.489148750000002</v>
      </c>
      <c r="F57" s="3">
        <v>7.0000010903503416</v>
      </c>
      <c r="G57" s="3">
        <v>9.3333080628607075</v>
      </c>
      <c r="H57" s="3">
        <v>13.09671</v>
      </c>
      <c r="I57" s="3">
        <v>13.09671</v>
      </c>
      <c r="J57" s="3">
        <v>17.462230000000002</v>
      </c>
    </row>
    <row r="58" spans="2:10" x14ac:dyDescent="0.2">
      <c r="B58" t="s">
        <v>150</v>
      </c>
      <c r="C58" s="1">
        <v>22461.375660000002</v>
      </c>
      <c r="D58" s="1">
        <v>1547</v>
      </c>
      <c r="E58" s="2">
        <v>14.519311997414352</v>
      </c>
      <c r="F58" s="3">
        <v>7.0000000169179293</v>
      </c>
      <c r="G58" s="3">
        <v>9.3333099082320405</v>
      </c>
      <c r="H58" s="3">
        <v>157.22962999999999</v>
      </c>
      <c r="I58" s="3">
        <v>157.22962999999999</v>
      </c>
      <c r="J58" s="3">
        <v>209.63898</v>
      </c>
    </row>
    <row r="59" spans="2:10" x14ac:dyDescent="0.2">
      <c r="B59" t="s">
        <v>151</v>
      </c>
      <c r="C59" s="1">
        <v>2397.15112</v>
      </c>
      <c r="D59" s="1">
        <v>382</v>
      </c>
      <c r="E59" s="2">
        <v>6.275264712041885</v>
      </c>
      <c r="F59" s="3">
        <v>5.0000018355121476</v>
      </c>
      <c r="G59" s="3">
        <v>6.6666510370026222</v>
      </c>
      <c r="H59" s="3">
        <v>11.985760000000001</v>
      </c>
      <c r="I59" s="3">
        <v>11.985760000000001</v>
      </c>
      <c r="J59" s="3">
        <v>15.980969999999999</v>
      </c>
    </row>
    <row r="60" spans="2:10" x14ac:dyDescent="0.2">
      <c r="B60" t="s">
        <v>152</v>
      </c>
      <c r="C60" s="1">
        <v>382.95024000000001</v>
      </c>
      <c r="D60" s="1">
        <v>40</v>
      </c>
      <c r="E60" s="2">
        <v>9.5737559999999995</v>
      </c>
      <c r="F60" s="3">
        <v>4.9999968664336132</v>
      </c>
      <c r="G60" s="3">
        <v>6.66666248857815</v>
      </c>
      <c r="H60" s="3">
        <v>1.91475</v>
      </c>
      <c r="I60" s="3">
        <v>1.91475</v>
      </c>
      <c r="J60" s="3">
        <v>2.5529999999999999</v>
      </c>
    </row>
    <row r="61" spans="2:10" x14ac:dyDescent="0.2">
      <c r="B61" t="s">
        <v>153</v>
      </c>
      <c r="C61" s="1">
        <v>8745.8179</v>
      </c>
      <c r="D61" s="1">
        <v>404</v>
      </c>
      <c r="E61" s="2">
        <v>21.648064108910891</v>
      </c>
      <c r="F61" s="3">
        <v>6.2915270623231239</v>
      </c>
      <c r="G61" s="3">
        <v>8.388682549633236</v>
      </c>
      <c r="H61" s="3">
        <v>55.024549999999998</v>
      </c>
      <c r="I61" s="3">
        <v>55.024549999999998</v>
      </c>
      <c r="J61" s="3">
        <v>73.365889999999993</v>
      </c>
    </row>
    <row r="62" spans="2:10" x14ac:dyDescent="0.2">
      <c r="B62" t="s">
        <v>154</v>
      </c>
      <c r="C62" s="1">
        <v>3037.1964600000001</v>
      </c>
      <c r="D62" s="1">
        <v>363</v>
      </c>
      <c r="E62" s="2">
        <v>8.3669323966942155</v>
      </c>
      <c r="F62" s="3">
        <v>4.9999992427226783</v>
      </c>
      <c r="G62" s="3">
        <v>6.6666513894198332</v>
      </c>
      <c r="H62" s="3">
        <v>15.185980000000001</v>
      </c>
      <c r="I62" s="3">
        <v>15.185980000000001</v>
      </c>
      <c r="J62" s="3">
        <v>20.24793</v>
      </c>
    </row>
    <row r="63" spans="2:10" x14ac:dyDescent="0.2">
      <c r="B63" t="s">
        <v>155</v>
      </c>
      <c r="C63" s="1">
        <v>1810.97</v>
      </c>
      <c r="D63" s="1">
        <v>248</v>
      </c>
      <c r="E63" s="2">
        <v>7.3022983870967746</v>
      </c>
      <c r="F63" s="3">
        <v>4</v>
      </c>
      <c r="G63" s="3">
        <v>5.3333186082596624</v>
      </c>
      <c r="H63" s="3">
        <v>7.2438799999999999</v>
      </c>
      <c r="I63" s="3">
        <v>7.2438799999999999</v>
      </c>
      <c r="J63" s="3">
        <v>9.6584800000000008</v>
      </c>
    </row>
    <row r="64" spans="2:10" x14ac:dyDescent="0.2">
      <c r="B64" t="s">
        <v>156</v>
      </c>
      <c r="C64" s="1">
        <v>130.89185000000001</v>
      </c>
      <c r="D64" s="1">
        <v>14</v>
      </c>
      <c r="E64" s="2">
        <v>9.349417857142857</v>
      </c>
      <c r="F64" s="3">
        <v>5.0000057299213054</v>
      </c>
      <c r="G64" s="3">
        <v>6.6666488402448278</v>
      </c>
      <c r="H64" s="3">
        <v>0.65446000000000004</v>
      </c>
      <c r="I64" s="3">
        <v>0.65446000000000004</v>
      </c>
      <c r="J64" s="3">
        <v>0.87261</v>
      </c>
    </row>
    <row r="65" spans="2:10" x14ac:dyDescent="0.2">
      <c r="B65" t="s">
        <v>157</v>
      </c>
      <c r="C65" s="1">
        <v>1509.02856</v>
      </c>
      <c r="D65" s="1">
        <v>144</v>
      </c>
      <c r="E65" s="2">
        <v>10.479365</v>
      </c>
      <c r="F65" s="3">
        <v>7.0000000530142392</v>
      </c>
      <c r="G65" s="3">
        <v>9.3333091058263342</v>
      </c>
      <c r="H65" s="3">
        <v>10.5632</v>
      </c>
      <c r="I65" s="3">
        <v>10.5632</v>
      </c>
      <c r="J65" s="3">
        <v>14.08423</v>
      </c>
    </row>
    <row r="66" spans="2:10" x14ac:dyDescent="0.2">
      <c r="B66" t="s">
        <v>158</v>
      </c>
      <c r="C66" s="1">
        <v>2573.1909799999999</v>
      </c>
      <c r="D66" s="1">
        <v>304</v>
      </c>
      <c r="E66" s="2">
        <v>8.4644440131578946</v>
      </c>
      <c r="F66" s="3">
        <v>6.499999467587128</v>
      </c>
      <c r="G66" s="3">
        <v>8.6666439348392252</v>
      </c>
      <c r="H66" s="3">
        <v>16.725739999999998</v>
      </c>
      <c r="I66" s="3">
        <v>16.725739999999998</v>
      </c>
      <c r="J66" s="3">
        <v>22.300930000000001</v>
      </c>
    </row>
    <row r="67" spans="2:10" x14ac:dyDescent="0.2">
      <c r="B67" t="s">
        <v>159</v>
      </c>
      <c r="C67" s="1">
        <v>7247.23344</v>
      </c>
      <c r="D67" s="1">
        <v>502</v>
      </c>
      <c r="E67" s="2">
        <v>14.436719999999999</v>
      </c>
      <c r="F67" s="3">
        <v>5.0000003863543281</v>
      </c>
      <c r="G67" s="3">
        <v>6.6666501638175468</v>
      </c>
      <c r="H67" s="3">
        <v>36.236170000000001</v>
      </c>
      <c r="I67" s="3">
        <v>36.236170000000001</v>
      </c>
      <c r="J67" s="3">
        <v>48.314770000000003</v>
      </c>
    </row>
    <row r="68" spans="2:10" x14ac:dyDescent="0.2">
      <c r="B68" t="s">
        <v>160</v>
      </c>
      <c r="C68" s="1">
        <v>24189.640510000001</v>
      </c>
      <c r="D68" s="1">
        <v>5897</v>
      </c>
      <c r="E68" s="2">
        <v>4.1020248448363574</v>
      </c>
      <c r="F68" s="3">
        <v>4.8070974825743695</v>
      </c>
      <c r="G68" s="3">
        <v>6.4094474630950184</v>
      </c>
      <c r="H68" s="3">
        <v>116.28196</v>
      </c>
      <c r="I68" s="3">
        <v>116.28196</v>
      </c>
      <c r="J68" s="3">
        <v>155.04222999999999</v>
      </c>
    </row>
    <row r="69" spans="2:10" x14ac:dyDescent="0.2">
      <c r="B69" t="s">
        <v>161</v>
      </c>
      <c r="C69" s="1">
        <v>12263.63999</v>
      </c>
      <c r="D69" s="1">
        <v>756</v>
      </c>
      <c r="E69" s="2">
        <v>16.22174601851852</v>
      </c>
      <c r="F69" s="3">
        <v>6.1674176722143006</v>
      </c>
      <c r="G69" s="3">
        <v>8.2232029056815126</v>
      </c>
      <c r="H69" s="3">
        <v>75.634990000000002</v>
      </c>
      <c r="I69" s="3">
        <v>75.634990000000002</v>
      </c>
      <c r="J69" s="3">
        <v>100.8464</v>
      </c>
    </row>
    <row r="70" spans="2:10" x14ac:dyDescent="0.2">
      <c r="B70" t="s">
        <v>162</v>
      </c>
      <c r="C70" s="1">
        <v>21083.26</v>
      </c>
      <c r="D70" s="1">
        <v>2039</v>
      </c>
      <c r="E70" s="2">
        <v>10.34</v>
      </c>
      <c r="F70" s="3">
        <v>4</v>
      </c>
      <c r="G70" s="3">
        <v>5.333319894551412</v>
      </c>
      <c r="H70" s="3">
        <v>84.333039999999997</v>
      </c>
      <c r="I70" s="3">
        <v>84.333039999999997</v>
      </c>
      <c r="J70" s="3">
        <v>112.44377</v>
      </c>
    </row>
    <row r="71" spans="2:10" x14ac:dyDescent="0.2">
      <c r="B71" t="s">
        <v>163</v>
      </c>
      <c r="C71" s="1">
        <v>2386.0182300000001</v>
      </c>
      <c r="D71" s="1">
        <v>2161</v>
      </c>
      <c r="E71" s="2">
        <v>1.1041268995835263</v>
      </c>
      <c r="F71" s="3">
        <v>4.9999995180254757</v>
      </c>
      <c r="G71" s="3">
        <v>6.6666506567303125</v>
      </c>
      <c r="H71" s="3">
        <v>11.93009</v>
      </c>
      <c r="I71" s="3">
        <v>11.93009</v>
      </c>
      <c r="J71" s="3">
        <v>15.906750000000001</v>
      </c>
    </row>
    <row r="72" spans="2:10" x14ac:dyDescent="0.2">
      <c r="B72" t="s">
        <v>164</v>
      </c>
      <c r="C72" s="1">
        <v>2195.0081</v>
      </c>
      <c r="D72" s="1">
        <v>171</v>
      </c>
      <c r="E72" s="2">
        <v>12.836304678362573</v>
      </c>
      <c r="F72" s="3">
        <v>6.080196241644849</v>
      </c>
      <c r="G72" s="3">
        <v>8.106908580428474</v>
      </c>
      <c r="H72" s="3">
        <v>13.346080000000001</v>
      </c>
      <c r="I72" s="3">
        <v>13.346080000000001</v>
      </c>
      <c r="J72" s="3">
        <v>17.794730000000001</v>
      </c>
    </row>
    <row r="73" spans="2:10" x14ac:dyDescent="0.2">
      <c r="B73" t="s">
        <v>165</v>
      </c>
      <c r="C73" s="1">
        <v>15032.860559999999</v>
      </c>
      <c r="D73" s="1">
        <v>3114</v>
      </c>
      <c r="E73" s="2">
        <v>4.8275082080924854</v>
      </c>
      <c r="F73" s="3">
        <v>4.372860357323769</v>
      </c>
      <c r="G73" s="3">
        <v>5.8304658418251165</v>
      </c>
      <c r="H73" s="3">
        <v>65.736599999999996</v>
      </c>
      <c r="I73" s="3">
        <v>65.736599999999996</v>
      </c>
      <c r="J73" s="3">
        <v>87.648579999999995</v>
      </c>
    </row>
    <row r="74" spans="2:10" x14ac:dyDescent="0.2">
      <c r="B74" t="s">
        <v>166</v>
      </c>
      <c r="C74" s="1">
        <v>8490</v>
      </c>
      <c r="D74" s="1">
        <v>694</v>
      </c>
      <c r="E74" s="2">
        <v>12.23342939481268</v>
      </c>
      <c r="F74" s="3">
        <v>6</v>
      </c>
      <c r="G74" s="3">
        <v>7.9999799764428747</v>
      </c>
      <c r="H74" s="3">
        <v>50.94</v>
      </c>
      <c r="I74" s="3">
        <v>50.94</v>
      </c>
      <c r="J74" s="3">
        <v>67.919830000000005</v>
      </c>
    </row>
    <row r="75" spans="2:10" x14ac:dyDescent="0.2">
      <c r="B75" t="s">
        <v>167</v>
      </c>
      <c r="C75" s="1">
        <v>12622.916020000001</v>
      </c>
      <c r="D75" s="1">
        <v>2061</v>
      </c>
      <c r="E75" s="2">
        <v>6.1246560019408056</v>
      </c>
      <c r="F75" s="3">
        <v>4.9999999920778997</v>
      </c>
      <c r="G75" s="3">
        <v>6.6666497556243742</v>
      </c>
      <c r="H75" s="3">
        <v>63.114579999999997</v>
      </c>
      <c r="I75" s="3">
        <v>63.114579999999997</v>
      </c>
      <c r="J75" s="3">
        <v>84.152559999999994</v>
      </c>
    </row>
    <row r="76" spans="2:10" x14ac:dyDescent="0.2">
      <c r="B76" t="s">
        <v>168</v>
      </c>
      <c r="C76" s="1">
        <v>27552.139330000002</v>
      </c>
      <c r="D76" s="1">
        <v>2392</v>
      </c>
      <c r="E76" s="2">
        <v>11.518452897157191</v>
      </c>
      <c r="F76" s="3">
        <v>6.4725587317941304</v>
      </c>
      <c r="G76" s="3">
        <v>8.6300565321654812</v>
      </c>
      <c r="H76" s="3">
        <v>178.33284</v>
      </c>
      <c r="I76" s="3">
        <v>178.33284</v>
      </c>
      <c r="J76" s="3">
        <v>237.77652</v>
      </c>
    </row>
    <row r="77" spans="2:10" x14ac:dyDescent="0.2">
      <c r="B77" t="s">
        <v>169</v>
      </c>
      <c r="C77" s="1">
        <v>23764.29391</v>
      </c>
      <c r="D77" s="1">
        <v>3020</v>
      </c>
      <c r="E77" s="2">
        <v>7.8689714933774839</v>
      </c>
      <c r="F77" s="3">
        <v>6.0601657488926417</v>
      </c>
      <c r="G77" s="3">
        <v>8.0802009404200312</v>
      </c>
      <c r="H77" s="3">
        <v>144.01555999999999</v>
      </c>
      <c r="I77" s="3">
        <v>144.01555999999999</v>
      </c>
      <c r="J77" s="3">
        <v>192.02027000000001</v>
      </c>
    </row>
    <row r="78" spans="2:10" x14ac:dyDescent="0.2">
      <c r="B78" t="s">
        <v>170</v>
      </c>
      <c r="C78" s="1">
        <v>9341.1934000000001</v>
      </c>
      <c r="D78" s="1">
        <v>890</v>
      </c>
      <c r="E78" s="2">
        <v>10.495722921348314</v>
      </c>
      <c r="F78" s="3">
        <v>4.0982954062379227</v>
      </c>
      <c r="G78" s="3">
        <v>5.464381028659572</v>
      </c>
      <c r="H78" s="3">
        <v>38.282969999999999</v>
      </c>
      <c r="I78" s="3">
        <v>38.282969999999999</v>
      </c>
      <c r="J78" s="3">
        <v>51.043840000000003</v>
      </c>
    </row>
    <row r="79" spans="2:10" x14ac:dyDescent="0.2">
      <c r="B79" t="s">
        <v>171</v>
      </c>
      <c r="C79" s="1">
        <v>2225.9385600000001</v>
      </c>
      <c r="D79" s="1">
        <v>186</v>
      </c>
      <c r="E79" s="2">
        <v>11.967411612903225</v>
      </c>
      <c r="F79" s="3">
        <v>4.9999987421036458</v>
      </c>
      <c r="G79" s="3">
        <v>6.666648517019266</v>
      </c>
      <c r="H79" s="3">
        <v>11.12969</v>
      </c>
      <c r="I79" s="3">
        <v>11.12969</v>
      </c>
      <c r="J79" s="3">
        <v>14.839549999999999</v>
      </c>
    </row>
    <row r="80" spans="2:10" x14ac:dyDescent="0.2">
      <c r="B80" t="s">
        <v>172</v>
      </c>
      <c r="C80" s="1">
        <v>3102.7698799999998</v>
      </c>
      <c r="D80" s="1">
        <v>305</v>
      </c>
      <c r="E80" s="2">
        <v>10.173015999999999</v>
      </c>
      <c r="F80" s="3">
        <v>7.0000002707258462</v>
      </c>
      <c r="G80" s="3">
        <v>9.3333089851961564</v>
      </c>
      <c r="H80" s="3">
        <v>21.719390000000001</v>
      </c>
      <c r="I80" s="3">
        <v>21.719390000000001</v>
      </c>
      <c r="J80" s="3">
        <v>28.959109999999999</v>
      </c>
    </row>
    <row r="81" spans="2:10" x14ac:dyDescent="0.2">
      <c r="B81" t="s">
        <v>173</v>
      </c>
      <c r="C81" s="1">
        <v>13233.03</v>
      </c>
      <c r="D81" s="1">
        <v>398</v>
      </c>
      <c r="E81" s="2">
        <v>33.248819095477387</v>
      </c>
      <c r="F81" s="3">
        <v>24.694174350092155</v>
      </c>
      <c r="G81" s="3">
        <v>32.925483430476618</v>
      </c>
      <c r="H81" s="3">
        <v>326.77875</v>
      </c>
      <c r="I81" s="3">
        <v>326.77875</v>
      </c>
      <c r="J81" s="3">
        <v>435.70391000000001</v>
      </c>
    </row>
    <row r="82" spans="2:10" x14ac:dyDescent="0.2">
      <c r="B82" t="s">
        <v>174</v>
      </c>
      <c r="C82" s="1">
        <v>10518.36765</v>
      </c>
      <c r="D82" s="1">
        <v>561</v>
      </c>
      <c r="E82" s="2">
        <v>18.749318449197862</v>
      </c>
      <c r="F82" s="3">
        <v>5.3193301338920209</v>
      </c>
      <c r="G82" s="3">
        <v>7.092422748695232</v>
      </c>
      <c r="H82" s="3">
        <v>55.950670000000002</v>
      </c>
      <c r="I82" s="3">
        <v>55.950670000000002</v>
      </c>
      <c r="J82" s="3">
        <v>74.600710000000007</v>
      </c>
    </row>
    <row r="83" spans="2:10" x14ac:dyDescent="0.2">
      <c r="B83" t="s">
        <v>175</v>
      </c>
      <c r="C83" s="1">
        <v>22121</v>
      </c>
      <c r="D83" s="1">
        <v>599</v>
      </c>
      <c r="E83" s="2">
        <v>36.929883138564271</v>
      </c>
      <c r="F83" s="3">
        <v>6</v>
      </c>
      <c r="G83" s="3">
        <v>7.9999801093983098</v>
      </c>
      <c r="H83" s="3">
        <v>132.726</v>
      </c>
      <c r="I83" s="3">
        <v>132.726</v>
      </c>
      <c r="J83" s="3">
        <v>176.96755999999999</v>
      </c>
    </row>
    <row r="84" spans="2:10" x14ac:dyDescent="0.2">
      <c r="B84" t="s">
        <v>176</v>
      </c>
      <c r="C84" s="1">
        <v>150058.06288000001</v>
      </c>
      <c r="D84" s="1">
        <v>4419</v>
      </c>
      <c r="E84" s="2">
        <v>33.957470667571855</v>
      </c>
      <c r="F84" s="3">
        <v>6.0366225753853326</v>
      </c>
      <c r="G84" s="3">
        <v>8.048809952757134</v>
      </c>
      <c r="H84" s="3">
        <v>905.84388999999999</v>
      </c>
      <c r="I84" s="3">
        <v>905.84388999999999</v>
      </c>
      <c r="J84" s="3">
        <v>1207.78883</v>
      </c>
    </row>
    <row r="85" spans="2:10" x14ac:dyDescent="0.2">
      <c r="B85" t="s">
        <v>177</v>
      </c>
      <c r="C85" s="1">
        <v>168.16285999999999</v>
      </c>
      <c r="D85" s="1">
        <v>108</v>
      </c>
      <c r="E85" s="2">
        <v>1.5570635185185184</v>
      </c>
      <c r="F85" s="3">
        <v>4.9999744295500204</v>
      </c>
      <c r="G85" s="3">
        <v>6.666632572733362</v>
      </c>
      <c r="H85" s="3">
        <v>0.84080999999999995</v>
      </c>
      <c r="I85" s="3">
        <v>0.84080999999999995</v>
      </c>
      <c r="J85" s="3">
        <v>1.1210800000000001</v>
      </c>
    </row>
    <row r="86" spans="2:10" x14ac:dyDescent="0.2">
      <c r="B86" t="s">
        <v>178</v>
      </c>
      <c r="C86" s="1">
        <v>2639.3854799999999</v>
      </c>
      <c r="D86" s="1">
        <v>197</v>
      </c>
      <c r="E86" s="2">
        <v>13.397895837563452</v>
      </c>
      <c r="F86" s="3">
        <v>7.0000006213567563</v>
      </c>
      <c r="G86" s="3">
        <v>9.3333089034042871</v>
      </c>
      <c r="H86" s="3">
        <v>18.4757</v>
      </c>
      <c r="I86" s="3">
        <v>18.4757</v>
      </c>
      <c r="J86" s="3">
        <v>24.6342</v>
      </c>
    </row>
    <row r="87" spans="2:10" x14ac:dyDescent="0.2">
      <c r="B87" t="s">
        <v>179</v>
      </c>
      <c r="C87" s="1">
        <v>30764.32027</v>
      </c>
      <c r="D87" s="1">
        <v>6461</v>
      </c>
      <c r="E87" s="2">
        <v>4.7615415988237118</v>
      </c>
      <c r="F87" s="3">
        <v>6.9999999385651961</v>
      </c>
      <c r="G87" s="3">
        <v>9.333310064386481</v>
      </c>
      <c r="H87" s="3">
        <v>215.35024000000001</v>
      </c>
      <c r="I87" s="3">
        <v>215.35024000000001</v>
      </c>
      <c r="J87" s="3">
        <v>287.13294000000002</v>
      </c>
    </row>
    <row r="88" spans="2:10" x14ac:dyDescent="0.2">
      <c r="B88" t="s">
        <v>180</v>
      </c>
      <c r="C88" s="1">
        <v>9648.0559099999991</v>
      </c>
      <c r="D88" s="1">
        <v>356</v>
      </c>
      <c r="E88" s="2">
        <v>27.101280646067412</v>
      </c>
      <c r="F88" s="3">
        <v>5.8153632735322747</v>
      </c>
      <c r="G88" s="3">
        <v>7.753797313970999</v>
      </c>
      <c r="H88" s="3">
        <v>56.106949999999998</v>
      </c>
      <c r="I88" s="3">
        <v>56.106949999999998</v>
      </c>
      <c r="J88" s="3">
        <v>74.809070000000006</v>
      </c>
    </row>
    <row r="89" spans="2:10" x14ac:dyDescent="0.2">
      <c r="B89" t="s">
        <v>181</v>
      </c>
      <c r="C89" s="1">
        <v>1936.94154</v>
      </c>
      <c r="D89" s="1">
        <v>54</v>
      </c>
      <c r="E89" s="2">
        <v>35.869287777777778</v>
      </c>
      <c r="F89" s="3">
        <v>6.9999995973032823</v>
      </c>
      <c r="G89" s="3">
        <v>9.3333121452906624</v>
      </c>
      <c r="H89" s="3">
        <v>13.558590000000001</v>
      </c>
      <c r="I89" s="3">
        <v>13.558590000000001</v>
      </c>
      <c r="J89" s="3">
        <v>18.07808</v>
      </c>
    </row>
    <row r="90" spans="2:10" x14ac:dyDescent="0.2">
      <c r="B90" t="s">
        <v>182</v>
      </c>
      <c r="C90" s="1">
        <v>13880.104240000001</v>
      </c>
      <c r="D90" s="1">
        <v>1758</v>
      </c>
      <c r="E90" s="2">
        <v>7.8953949032992039</v>
      </c>
      <c r="F90" s="3">
        <v>5.3791137810648024</v>
      </c>
      <c r="G90" s="3">
        <v>7.1721341769980826</v>
      </c>
      <c r="H90" s="3">
        <v>74.662660000000002</v>
      </c>
      <c r="I90" s="3">
        <v>74.662660000000002</v>
      </c>
      <c r="J90" s="3">
        <v>99.549970000000002</v>
      </c>
    </row>
    <row r="91" spans="2:10" x14ac:dyDescent="0.2">
      <c r="B91" t="s">
        <v>183</v>
      </c>
      <c r="C91" s="1">
        <v>438.14722</v>
      </c>
      <c r="D91" s="1">
        <v>14</v>
      </c>
      <c r="E91" s="2">
        <v>31.296230000000001</v>
      </c>
      <c r="F91" s="3">
        <v>6.9999987675375408</v>
      </c>
      <c r="G91" s="3">
        <v>9.3333012588782367</v>
      </c>
      <c r="H91" s="3">
        <v>3.0670299999999999</v>
      </c>
      <c r="I91" s="3">
        <v>3.0670299999999999</v>
      </c>
      <c r="J91" s="3">
        <v>4.0893600000000001</v>
      </c>
    </row>
    <row r="92" spans="2:10" x14ac:dyDescent="0.2">
      <c r="B92" t="s">
        <v>184</v>
      </c>
      <c r="C92" s="1">
        <v>258.34962999999999</v>
      </c>
      <c r="D92" s="1">
        <v>14</v>
      </c>
      <c r="E92" s="2">
        <v>18.453544999999998</v>
      </c>
      <c r="F92" s="3">
        <v>5.0000071608385888</v>
      </c>
      <c r="G92" s="3">
        <v>6.6666633120395797</v>
      </c>
      <c r="H92" s="3">
        <v>1.29175</v>
      </c>
      <c r="I92" s="3">
        <v>1.29175</v>
      </c>
      <c r="J92" s="3">
        <v>1.7223299999999999</v>
      </c>
    </row>
    <row r="93" spans="2:10" x14ac:dyDescent="0.2">
      <c r="B93" t="s">
        <v>185</v>
      </c>
      <c r="C93" s="1">
        <v>11649.384029999999</v>
      </c>
      <c r="D93" s="1">
        <v>706</v>
      </c>
      <c r="E93" s="2">
        <v>16.500543951841358</v>
      </c>
      <c r="F93" s="3">
        <v>5.1705978483396269</v>
      </c>
      <c r="G93" s="3">
        <v>6.8941130100249604</v>
      </c>
      <c r="H93" s="3">
        <v>60.234279999999998</v>
      </c>
      <c r="I93" s="3">
        <v>60.234279999999998</v>
      </c>
      <c r="J93" s="3">
        <v>80.312169999999995</v>
      </c>
    </row>
    <row r="94" spans="2:10" x14ac:dyDescent="0.2">
      <c r="B94" t="s">
        <v>186</v>
      </c>
      <c r="C94" s="1">
        <v>2459.1035000000002</v>
      </c>
      <c r="D94" s="1">
        <v>86</v>
      </c>
      <c r="E94" s="2">
        <v>28.594226744186049</v>
      </c>
      <c r="F94" s="3">
        <v>6.2999991663628627</v>
      </c>
      <c r="G94" s="3">
        <v>8.3999799113782725</v>
      </c>
      <c r="H94" s="3">
        <v>15.49235</v>
      </c>
      <c r="I94" s="3">
        <v>15.49235</v>
      </c>
      <c r="J94" s="3">
        <v>20.656420000000001</v>
      </c>
    </row>
    <row r="95" spans="2:10" x14ac:dyDescent="0.2">
      <c r="B95" t="s">
        <v>187</v>
      </c>
      <c r="C95" s="1">
        <v>4705.5098399999997</v>
      </c>
      <c r="D95" s="1">
        <v>969</v>
      </c>
      <c r="E95" s="2">
        <v>4.8560473065015479</v>
      </c>
      <c r="F95" s="3">
        <v>5.0000001700134593</v>
      </c>
      <c r="G95" s="3">
        <v>6.6666506003948776</v>
      </c>
      <c r="H95" s="3">
        <v>23.527550000000002</v>
      </c>
      <c r="I95" s="3">
        <v>23.527550000000002</v>
      </c>
      <c r="J95" s="3">
        <v>31.369990000000001</v>
      </c>
    </row>
    <row r="96" spans="2:10" x14ac:dyDescent="0.2">
      <c r="B96" t="s">
        <v>188</v>
      </c>
      <c r="C96" s="1">
        <v>11089.40568</v>
      </c>
      <c r="D96" s="1">
        <v>3497</v>
      </c>
      <c r="E96" s="2">
        <v>3.1711197254789818</v>
      </c>
      <c r="F96" s="3">
        <v>5.0000001442818522</v>
      </c>
      <c r="G96" s="3">
        <v>6.666650326746816</v>
      </c>
      <c r="H96" s="3">
        <v>55.447029999999998</v>
      </c>
      <c r="I96" s="3">
        <v>55.447029999999998</v>
      </c>
      <c r="J96" s="3">
        <v>73.929190000000006</v>
      </c>
    </row>
    <row r="97" spans="2:10" x14ac:dyDescent="0.2">
      <c r="B97" t="s">
        <v>189</v>
      </c>
      <c r="C97" s="1">
        <v>6706.0090700000001</v>
      </c>
      <c r="D97" s="1">
        <v>508</v>
      </c>
      <c r="E97" s="2">
        <v>13.200805255905513</v>
      </c>
      <c r="F97" s="3">
        <v>5.0000006934079497</v>
      </c>
      <c r="G97" s="3">
        <v>6.6666506909451586</v>
      </c>
      <c r="H97" s="3">
        <v>33.530050000000003</v>
      </c>
      <c r="I97" s="3">
        <v>33.530050000000003</v>
      </c>
      <c r="J97" s="3">
        <v>44.706620000000001</v>
      </c>
    </row>
    <row r="98" spans="2:10" x14ac:dyDescent="0.2">
      <c r="B98" t="s">
        <v>190</v>
      </c>
      <c r="C98" s="1">
        <v>73.506529999999998</v>
      </c>
      <c r="D98" s="1">
        <v>247</v>
      </c>
      <c r="E98" s="2">
        <v>0.29759728744939268</v>
      </c>
      <c r="F98" s="3">
        <v>10.000063939897585</v>
      </c>
      <c r="G98" s="3">
        <v>13.33323719674973</v>
      </c>
      <c r="H98" s="3">
        <v>0.73507</v>
      </c>
      <c r="I98" s="3">
        <v>0.73507</v>
      </c>
      <c r="J98" s="3">
        <v>0.98007999999999995</v>
      </c>
    </row>
    <row r="99" spans="2:10" x14ac:dyDescent="0.2">
      <c r="B99" t="s">
        <v>191</v>
      </c>
      <c r="C99" s="1">
        <v>19601.958040000001</v>
      </c>
      <c r="D99" s="1">
        <v>1877</v>
      </c>
      <c r="E99" s="2">
        <v>10.443238167288227</v>
      </c>
      <c r="F99" s="3">
        <v>5.6392667392935607</v>
      </c>
      <c r="G99" s="3">
        <v>7.5190039535458562</v>
      </c>
      <c r="H99" s="3">
        <v>110.54067000000001</v>
      </c>
      <c r="I99" s="3">
        <v>110.54067000000001</v>
      </c>
      <c r="J99" s="3">
        <v>147.38720000000001</v>
      </c>
    </row>
    <row r="100" spans="2:10" x14ac:dyDescent="0.2">
      <c r="B100" t="s">
        <v>192</v>
      </c>
      <c r="C100" s="1">
        <v>2182.2413000000001</v>
      </c>
      <c r="D100" s="1">
        <v>90</v>
      </c>
      <c r="E100" s="2">
        <v>24.247125555555556</v>
      </c>
      <c r="F100" s="3">
        <v>6.2999999129335507</v>
      </c>
      <c r="G100" s="3">
        <v>8.399978499169638</v>
      </c>
      <c r="H100" s="3">
        <v>13.74812</v>
      </c>
      <c r="I100" s="3">
        <v>13.74812</v>
      </c>
      <c r="J100" s="3">
        <v>18.330780000000001</v>
      </c>
    </row>
    <row r="101" spans="2:10" x14ac:dyDescent="0.2">
      <c r="B101" t="s">
        <v>193</v>
      </c>
      <c r="C101" s="1">
        <v>3675.94569</v>
      </c>
      <c r="D101" s="1">
        <v>394</v>
      </c>
      <c r="E101" s="2">
        <v>9.3298113959390871</v>
      </c>
      <c r="F101" s="3">
        <v>5.000000421660201</v>
      </c>
      <c r="G101" s="3">
        <v>6.666649092957627</v>
      </c>
      <c r="H101" s="3">
        <v>18.379729999999999</v>
      </c>
      <c r="I101" s="3">
        <v>18.379729999999999</v>
      </c>
      <c r="J101" s="3">
        <v>24.506239999999998</v>
      </c>
    </row>
    <row r="102" spans="2:10" x14ac:dyDescent="0.2">
      <c r="B102" t="s">
        <v>194</v>
      </c>
      <c r="C102" s="1">
        <v>4829.6979000000001</v>
      </c>
      <c r="D102" s="1">
        <v>159</v>
      </c>
      <c r="E102" s="2">
        <v>30.375458490566039</v>
      </c>
      <c r="F102" s="3">
        <v>6.3000006687788899</v>
      </c>
      <c r="G102" s="3">
        <v>8.3999788061278124</v>
      </c>
      <c r="H102" s="3">
        <v>30.427099999999999</v>
      </c>
      <c r="I102" s="3">
        <v>30.427099999999999</v>
      </c>
      <c r="J102" s="3">
        <v>40.569360000000003</v>
      </c>
    </row>
    <row r="103" spans="2:10" x14ac:dyDescent="0.2">
      <c r="B103" t="s">
        <v>195</v>
      </c>
      <c r="C103" s="1">
        <v>3206</v>
      </c>
      <c r="D103" s="1">
        <v>439</v>
      </c>
      <c r="E103" s="2">
        <v>7.3029612756264237</v>
      </c>
      <c r="F103" s="3">
        <v>6</v>
      </c>
      <c r="G103" s="3">
        <v>7.9999812850904553</v>
      </c>
      <c r="H103" s="3">
        <v>19.236000000000001</v>
      </c>
      <c r="I103" s="3">
        <v>19.236000000000001</v>
      </c>
      <c r="J103" s="3">
        <v>25.647939999999998</v>
      </c>
    </row>
    <row r="104" spans="2:10" x14ac:dyDescent="0.2">
      <c r="B104" t="s">
        <v>196</v>
      </c>
      <c r="C104" s="1">
        <v>915</v>
      </c>
      <c r="D104" s="1">
        <v>173</v>
      </c>
      <c r="E104" s="2">
        <v>5.2890173410404628</v>
      </c>
      <c r="F104" s="3">
        <v>6</v>
      </c>
      <c r="G104" s="3">
        <v>7.9999781420765022</v>
      </c>
      <c r="H104" s="3">
        <v>5.49</v>
      </c>
      <c r="I104" s="3">
        <v>5.49</v>
      </c>
      <c r="J104" s="3">
        <v>7.3199800000000002</v>
      </c>
    </row>
    <row r="105" spans="2:10" x14ac:dyDescent="0.2">
      <c r="B105" t="s">
        <v>197</v>
      </c>
      <c r="C105" s="1">
        <v>40.618519999999997</v>
      </c>
      <c r="D105" s="1">
        <v>4</v>
      </c>
      <c r="E105" s="2">
        <v>10.154629999999999</v>
      </c>
      <c r="F105" s="3">
        <v>4.9999359897898792</v>
      </c>
      <c r="G105" s="3">
        <v>6.6666633840917884</v>
      </c>
      <c r="H105" s="3">
        <v>0.20308999999999999</v>
      </c>
      <c r="I105" s="3">
        <v>0.20308999999999999</v>
      </c>
      <c r="J105" s="3">
        <v>0.27078999999999998</v>
      </c>
    </row>
    <row r="106" spans="2:10" x14ac:dyDescent="0.2">
      <c r="B106" t="s">
        <v>198</v>
      </c>
      <c r="C106" s="1">
        <v>8194.7578400000002</v>
      </c>
      <c r="D106" s="1">
        <v>268</v>
      </c>
      <c r="E106" s="2">
        <v>30.577454626865674</v>
      </c>
      <c r="F106" s="3">
        <v>5.9530483941670695</v>
      </c>
      <c r="G106" s="3">
        <v>7.9373779274483116</v>
      </c>
      <c r="H106" s="3">
        <v>48.783790000000003</v>
      </c>
      <c r="I106" s="3">
        <v>48.783790000000003</v>
      </c>
      <c r="J106" s="3">
        <v>65.044889999999995</v>
      </c>
    </row>
    <row r="107" spans="2:10" x14ac:dyDescent="0.2">
      <c r="B107" t="s">
        <v>199</v>
      </c>
      <c r="C107" s="1">
        <v>3044.9559399999998</v>
      </c>
      <c r="D107" s="1">
        <v>418</v>
      </c>
      <c r="E107" s="2">
        <v>7.284583588516746</v>
      </c>
      <c r="F107" s="3">
        <v>6.999999481109076</v>
      </c>
      <c r="G107" s="3">
        <v>9.333310747346971</v>
      </c>
      <c r="H107" s="3">
        <v>21.314689999999999</v>
      </c>
      <c r="I107" s="3">
        <v>21.314689999999999</v>
      </c>
      <c r="J107" s="3">
        <v>28.419519999999999</v>
      </c>
    </row>
    <row r="108" spans="2:10" x14ac:dyDescent="0.2">
      <c r="B108" t="s">
        <v>200</v>
      </c>
      <c r="C108" s="1">
        <v>5877.48</v>
      </c>
      <c r="D108" s="1">
        <v>3581</v>
      </c>
      <c r="E108" s="2">
        <v>1.6412957274504327</v>
      </c>
      <c r="F108" s="3">
        <v>4.0000000000000009</v>
      </c>
      <c r="G108" s="3">
        <v>5.3333197220577535</v>
      </c>
      <c r="H108" s="3">
        <v>23.509920000000001</v>
      </c>
      <c r="I108" s="3">
        <v>23.509920000000001</v>
      </c>
      <c r="J108" s="3">
        <v>31.34648</v>
      </c>
    </row>
    <row r="109" spans="2:10" x14ac:dyDescent="0.2">
      <c r="B109" t="s">
        <v>201</v>
      </c>
      <c r="C109" s="1">
        <v>6.9791600000000003</v>
      </c>
      <c r="D109" s="1">
        <v>17</v>
      </c>
      <c r="E109" s="2">
        <v>0.41053882352941179</v>
      </c>
      <c r="F109" s="3">
        <v>9.9997707460496681</v>
      </c>
      <c r="G109" s="3">
        <v>13.333982886192608</v>
      </c>
      <c r="H109" s="3">
        <v>6.9790000000000005E-2</v>
      </c>
      <c r="I109" s="3">
        <v>6.9790000000000005E-2</v>
      </c>
      <c r="J109" s="3">
        <v>9.3060000000000004E-2</v>
      </c>
    </row>
    <row r="110" spans="2:10" x14ac:dyDescent="0.2">
      <c r="B110" t="s">
        <v>202</v>
      </c>
      <c r="C110" s="1">
        <v>1581.9251400000001</v>
      </c>
      <c r="D110" s="1">
        <v>224</v>
      </c>
      <c r="E110" s="2">
        <v>7.0621658035714292</v>
      </c>
      <c r="F110" s="3">
        <v>7.0000025412074809</v>
      </c>
      <c r="G110" s="3">
        <v>9.3333114359633971</v>
      </c>
      <c r="H110" s="3">
        <v>11.07348</v>
      </c>
      <c r="I110" s="3">
        <v>11.07348</v>
      </c>
      <c r="J110" s="3">
        <v>14.7646</v>
      </c>
    </row>
    <row r="111" spans="2:10" x14ac:dyDescent="0.2">
      <c r="B111" t="s">
        <v>203</v>
      </c>
      <c r="C111" s="1">
        <v>386.50330000000002</v>
      </c>
      <c r="D111" s="1">
        <v>37</v>
      </c>
      <c r="E111" s="2">
        <v>10.446035135135135</v>
      </c>
      <c r="F111" s="3">
        <v>6.999991979369903</v>
      </c>
      <c r="G111" s="3">
        <v>9.3333226391598707</v>
      </c>
      <c r="H111" s="3">
        <v>2.7055199999999999</v>
      </c>
      <c r="I111" s="3">
        <v>2.7055199999999999</v>
      </c>
      <c r="J111" s="3">
        <v>3.6073599999999999</v>
      </c>
    </row>
    <row r="112" spans="2:10" x14ac:dyDescent="0.2">
      <c r="B112" t="s">
        <v>204</v>
      </c>
      <c r="C112" s="1">
        <v>3810.3989700000002</v>
      </c>
      <c r="D112" s="1">
        <v>3007</v>
      </c>
      <c r="E112" s="2">
        <v>1.2671762454273363</v>
      </c>
      <c r="F112" s="3">
        <v>5.9232694995191011</v>
      </c>
      <c r="G112" s="3">
        <v>7.897674295245781</v>
      </c>
      <c r="H112" s="3">
        <v>22.57002</v>
      </c>
      <c r="I112" s="3">
        <v>22.57002</v>
      </c>
      <c r="J112" s="3">
        <v>30.09329</v>
      </c>
    </row>
    <row r="113" spans="2:10" x14ac:dyDescent="0.2">
      <c r="B113" t="s">
        <v>205</v>
      </c>
      <c r="C113" s="1">
        <v>2351.8289</v>
      </c>
      <c r="D113" s="1">
        <v>37</v>
      </c>
      <c r="E113" s="2">
        <v>63.56294324324324</v>
      </c>
      <c r="F113" s="3">
        <v>6.29999911983393</v>
      </c>
      <c r="G113" s="3">
        <v>8.3999775663952434</v>
      </c>
      <c r="H113" s="3">
        <v>14.816520000000001</v>
      </c>
      <c r="I113" s="3">
        <v>14.816520000000001</v>
      </c>
      <c r="J113" s="3">
        <v>19.755310000000001</v>
      </c>
    </row>
    <row r="114" spans="2:10" x14ac:dyDescent="0.2">
      <c r="B114" t="s">
        <v>206</v>
      </c>
      <c r="C114" s="1">
        <v>16994.796300000002</v>
      </c>
      <c r="D114" s="1">
        <v>253</v>
      </c>
      <c r="E114" s="2">
        <v>67.173107905138352</v>
      </c>
      <c r="F114" s="3">
        <v>6.1094477490147963</v>
      </c>
      <c r="G114" s="3">
        <v>8.1459099336189169</v>
      </c>
      <c r="H114" s="3">
        <v>103.82881999999999</v>
      </c>
      <c r="I114" s="3">
        <v>103.82881999999999</v>
      </c>
      <c r="J114" s="3">
        <v>138.43808000000001</v>
      </c>
    </row>
    <row r="115" spans="2:10" x14ac:dyDescent="0.2">
      <c r="B115" t="s">
        <v>207</v>
      </c>
      <c r="C115" s="1">
        <v>6807.9128000000001</v>
      </c>
      <c r="D115" s="1">
        <v>113</v>
      </c>
      <c r="E115" s="2">
        <v>60.247015929203542</v>
      </c>
      <c r="F115" s="3">
        <v>6.2999999059917453</v>
      </c>
      <c r="G115" s="3">
        <v>8.3999783310973068</v>
      </c>
      <c r="H115" s="3">
        <v>42.889850000000003</v>
      </c>
      <c r="I115" s="3">
        <v>42.889850000000003</v>
      </c>
      <c r="J115" s="3">
        <v>57.186320000000002</v>
      </c>
    </row>
    <row r="116" spans="2:10" x14ac:dyDescent="0.2">
      <c r="B116" t="s">
        <v>208</v>
      </c>
      <c r="C116" s="1">
        <v>13805.11983</v>
      </c>
      <c r="D116" s="1">
        <v>1013</v>
      </c>
      <c r="E116" s="2">
        <v>13.627956396841066</v>
      </c>
      <c r="F116" s="3">
        <v>5.0000000615713596</v>
      </c>
      <c r="G116" s="3">
        <v>6.6666498468199107</v>
      </c>
      <c r="H116" s="3">
        <v>69.025599999999997</v>
      </c>
      <c r="I116" s="3">
        <v>69.025599999999997</v>
      </c>
      <c r="J116" s="3">
        <v>92.033900000000003</v>
      </c>
    </row>
    <row r="117" spans="2:10" x14ac:dyDescent="0.2">
      <c r="B117" t="s">
        <v>209</v>
      </c>
      <c r="C117" s="1">
        <v>3459.6722500000001</v>
      </c>
      <c r="D117" s="1">
        <v>770</v>
      </c>
      <c r="E117" s="2">
        <v>4.4930808441558439</v>
      </c>
      <c r="F117" s="3">
        <v>4.9999996386940984</v>
      </c>
      <c r="G117" s="3">
        <v>6.6666488422422088</v>
      </c>
      <c r="H117" s="3">
        <v>17.298359999999999</v>
      </c>
      <c r="I117" s="3">
        <v>17.298359999999999</v>
      </c>
      <c r="J117" s="3">
        <v>23.064419999999998</v>
      </c>
    </row>
    <row r="118" spans="2:10" x14ac:dyDescent="0.2">
      <c r="B118" t="s">
        <v>210</v>
      </c>
      <c r="C118" s="1">
        <v>106.26</v>
      </c>
      <c r="D118" s="1">
        <v>21</v>
      </c>
      <c r="E118" s="2">
        <v>5.0600000000000005</v>
      </c>
      <c r="F118" s="3">
        <v>3.9999999999999996</v>
      </c>
      <c r="G118" s="3">
        <v>5.333333333333333</v>
      </c>
      <c r="H118" s="3">
        <v>0.42503999999999997</v>
      </c>
      <c r="I118" s="3">
        <v>0.42503999999999997</v>
      </c>
      <c r="J118" s="3">
        <v>0.56672</v>
      </c>
    </row>
    <row r="119" spans="2:10" x14ac:dyDescent="0.2">
      <c r="B119" t="s">
        <v>211</v>
      </c>
      <c r="C119" s="1">
        <v>78.382270000000005</v>
      </c>
      <c r="D119" s="1">
        <v>446</v>
      </c>
      <c r="E119" s="2">
        <v>0.17574500000000001</v>
      </c>
      <c r="F119" s="3">
        <v>9.9999655534344676</v>
      </c>
      <c r="G119" s="3">
        <v>13.333244877955181</v>
      </c>
      <c r="H119" s="3">
        <v>0.78381999999999996</v>
      </c>
      <c r="I119" s="3">
        <v>0.78381999999999996</v>
      </c>
      <c r="J119" s="3">
        <v>1.0450900000000001</v>
      </c>
    </row>
    <row r="120" spans="2:10" x14ac:dyDescent="0.2">
      <c r="B120" t="s">
        <v>212</v>
      </c>
      <c r="C120" s="1">
        <v>4225.4739799999998</v>
      </c>
      <c r="D120" s="1">
        <v>2195</v>
      </c>
      <c r="E120" s="2">
        <v>1.9250450933940773</v>
      </c>
      <c r="F120" s="3">
        <v>10.000000047331969</v>
      </c>
      <c r="G120" s="3">
        <v>13.333299475198757</v>
      </c>
      <c r="H120" s="3">
        <v>42.254739999999998</v>
      </c>
      <c r="I120" s="3">
        <v>42.254739999999998</v>
      </c>
      <c r="J120" s="3">
        <v>56.339509999999997</v>
      </c>
    </row>
    <row r="121" spans="2:10" x14ac:dyDescent="0.2">
      <c r="B121" t="s">
        <v>213</v>
      </c>
      <c r="C121" s="1">
        <v>12936.088680000001</v>
      </c>
      <c r="D121" s="1">
        <v>2314</v>
      </c>
      <c r="E121" s="2">
        <v>5.5903581158167679</v>
      </c>
      <c r="F121" s="3">
        <v>4.9999997371693956</v>
      </c>
      <c r="G121" s="3">
        <v>6.6666503402479762</v>
      </c>
      <c r="H121" s="3">
        <v>64.680440000000004</v>
      </c>
      <c r="I121" s="3">
        <v>64.680440000000004</v>
      </c>
      <c r="J121" s="3">
        <v>86.240380000000002</v>
      </c>
    </row>
    <row r="122" spans="2:10" x14ac:dyDescent="0.2">
      <c r="B122" t="s">
        <v>214</v>
      </c>
      <c r="C122" s="1">
        <v>56718.402770000001</v>
      </c>
      <c r="D122" s="1">
        <v>7575</v>
      </c>
      <c r="E122" s="2">
        <v>7.487577923432343</v>
      </c>
      <c r="F122" s="3">
        <v>4.5162962546520946</v>
      </c>
      <c r="G122" s="3">
        <v>6.0217132944486131</v>
      </c>
      <c r="H122" s="3">
        <v>256.15710999999999</v>
      </c>
      <c r="I122" s="3">
        <v>256.15710999999999</v>
      </c>
      <c r="J122" s="3">
        <v>341.54196000000002</v>
      </c>
    </row>
    <row r="123" spans="2:10" x14ac:dyDescent="0.2">
      <c r="B123" t="s">
        <v>215</v>
      </c>
      <c r="C123" s="1">
        <v>5627</v>
      </c>
      <c r="D123" s="1">
        <v>122</v>
      </c>
      <c r="E123" s="2">
        <v>46.122950819672134</v>
      </c>
      <c r="F123" s="3">
        <v>6.5</v>
      </c>
      <c r="G123" s="3">
        <v>8.6666447485338551</v>
      </c>
      <c r="H123" s="3">
        <v>36.575499999999998</v>
      </c>
      <c r="I123" s="3">
        <v>36.575499999999998</v>
      </c>
      <c r="J123" s="3">
        <v>48.767209999999999</v>
      </c>
    </row>
    <row r="124" spans="2:10" x14ac:dyDescent="0.2">
      <c r="B124" t="s">
        <v>216</v>
      </c>
      <c r="C124" s="1">
        <v>27349.31351</v>
      </c>
      <c r="D124" s="1">
        <v>3805</v>
      </c>
      <c r="E124" s="2">
        <v>7.1877302260183971</v>
      </c>
      <c r="F124" s="3">
        <v>6.5000000798923168</v>
      </c>
      <c r="G124" s="3">
        <v>8.6666449566762829</v>
      </c>
      <c r="H124" s="3">
        <v>177.77054000000001</v>
      </c>
      <c r="I124" s="3">
        <v>177.77054000000001</v>
      </c>
      <c r="J124" s="3">
        <v>237.02679000000001</v>
      </c>
    </row>
    <row r="125" spans="2:10" x14ac:dyDescent="0.2">
      <c r="B125" t="s">
        <v>217</v>
      </c>
      <c r="C125" s="1">
        <v>1679.9637</v>
      </c>
      <c r="D125" s="1">
        <v>239</v>
      </c>
      <c r="E125" s="2">
        <v>7.0291368200836821</v>
      </c>
      <c r="F125" s="3">
        <v>6.2999992202212463</v>
      </c>
      <c r="G125" s="3">
        <v>8.3999791185964323</v>
      </c>
      <c r="H125" s="3">
        <v>10.583769999999999</v>
      </c>
      <c r="I125" s="3">
        <v>10.583769999999999</v>
      </c>
      <c r="J125" s="3">
        <v>14.111660000000001</v>
      </c>
    </row>
    <row r="126" spans="2:10" x14ac:dyDescent="0.2">
      <c r="B126" t="s">
        <v>218</v>
      </c>
      <c r="C126" s="1">
        <v>24032.831719999998</v>
      </c>
      <c r="D126" s="1">
        <v>1287</v>
      </c>
      <c r="E126" s="2">
        <v>18.67352891996892</v>
      </c>
      <c r="F126" s="3">
        <v>6.5000001589492271</v>
      </c>
      <c r="G126" s="3">
        <v>8.6666449641332584</v>
      </c>
      <c r="H126" s="3">
        <v>156.21341000000001</v>
      </c>
      <c r="I126" s="3">
        <v>156.21341000000001</v>
      </c>
      <c r="J126" s="3">
        <v>208.28402</v>
      </c>
    </row>
    <row r="127" spans="2:10" x14ac:dyDescent="0.2">
      <c r="B127" t="s">
        <v>219</v>
      </c>
      <c r="C127" s="1">
        <v>19816.830000000002</v>
      </c>
      <c r="D127" s="1">
        <v>7175</v>
      </c>
      <c r="E127" s="2">
        <v>2.7619275261324043</v>
      </c>
      <c r="F127" s="3">
        <v>3.9999999999999991</v>
      </c>
      <c r="G127" s="3">
        <v>5.3333202131723381</v>
      </c>
      <c r="H127" s="3">
        <v>79.267319999999998</v>
      </c>
      <c r="I127" s="3">
        <v>79.267319999999998</v>
      </c>
      <c r="J127" s="3">
        <v>105.6895</v>
      </c>
    </row>
    <row r="128" spans="2:10" x14ac:dyDescent="0.2">
      <c r="B128" t="s">
        <v>220</v>
      </c>
      <c r="C128" s="1">
        <v>979</v>
      </c>
      <c r="D128" s="1">
        <v>102</v>
      </c>
      <c r="E128" s="2">
        <v>9.5980392156862742</v>
      </c>
      <c r="F128" s="3">
        <v>6</v>
      </c>
      <c r="G128" s="3">
        <v>7.9999795709908073</v>
      </c>
      <c r="H128" s="3">
        <v>5.8739999999999997</v>
      </c>
      <c r="I128" s="3">
        <v>5.8739999999999997</v>
      </c>
      <c r="J128" s="3">
        <v>7.8319799999999997</v>
      </c>
    </row>
    <row r="129" spans="2:10" x14ac:dyDescent="0.2">
      <c r="B129" t="s">
        <v>221</v>
      </c>
      <c r="C129" s="1">
        <v>23920.422139999999</v>
      </c>
      <c r="D129" s="1">
        <v>4521</v>
      </c>
      <c r="E129" s="2">
        <v>5.2909582260561816</v>
      </c>
      <c r="F129" s="3">
        <v>4.9999999707363028</v>
      </c>
      <c r="G129" s="3">
        <v>6.666649905535488</v>
      </c>
      <c r="H129" s="3">
        <v>119.60211</v>
      </c>
      <c r="I129" s="3">
        <v>119.60211</v>
      </c>
      <c r="J129" s="3">
        <v>159.46907999999999</v>
      </c>
    </row>
    <row r="130" spans="2:10" x14ac:dyDescent="0.2">
      <c r="B130" t="s">
        <v>222</v>
      </c>
      <c r="C130" s="1">
        <v>229428.79089</v>
      </c>
      <c r="D130" s="1">
        <v>11539</v>
      </c>
      <c r="E130" s="2">
        <v>19.88290067510183</v>
      </c>
      <c r="F130" s="3">
        <v>6.5826794193589011</v>
      </c>
      <c r="G130" s="3">
        <v>8.7768839829934731</v>
      </c>
      <c r="H130" s="3">
        <v>1510.2561800000001</v>
      </c>
      <c r="I130" s="3">
        <v>1510.2561800000001</v>
      </c>
      <c r="J130" s="3">
        <v>2013.6698799999999</v>
      </c>
    </row>
    <row r="131" spans="2:10" x14ac:dyDescent="0.2">
      <c r="B131" t="s">
        <v>223</v>
      </c>
      <c r="C131" s="1">
        <v>3538.7251099999999</v>
      </c>
      <c r="D131" s="1">
        <v>752</v>
      </c>
      <c r="E131" s="2">
        <v>4.7057514760638295</v>
      </c>
      <c r="F131" s="3">
        <v>4.1710360486293894</v>
      </c>
      <c r="G131" s="3">
        <v>5.5613672687902005</v>
      </c>
      <c r="H131" s="3">
        <v>14.760149999999999</v>
      </c>
      <c r="I131" s="3">
        <v>14.760149999999999</v>
      </c>
      <c r="J131" s="3">
        <v>19.680150000000001</v>
      </c>
    </row>
    <row r="132" spans="2:10" x14ac:dyDescent="0.2">
      <c r="B132" t="s">
        <v>224</v>
      </c>
      <c r="C132" s="1">
        <v>2032.8710599999999</v>
      </c>
      <c r="D132" s="1">
        <v>168</v>
      </c>
      <c r="E132" s="2">
        <v>12.100422976190476</v>
      </c>
      <c r="F132" s="3">
        <v>5.0000023120010386</v>
      </c>
      <c r="G132" s="3">
        <v>6.6666500727301425</v>
      </c>
      <c r="H132" s="3">
        <v>10.16436</v>
      </c>
      <c r="I132" s="3">
        <v>10.16436</v>
      </c>
      <c r="J132" s="3">
        <v>13.552440000000001</v>
      </c>
    </row>
    <row r="133" spans="2:10" x14ac:dyDescent="0.2">
      <c r="B133" t="s">
        <v>225</v>
      </c>
      <c r="C133" s="1">
        <v>38527.304300000003</v>
      </c>
      <c r="D133" s="1">
        <v>6955</v>
      </c>
      <c r="E133" s="2">
        <v>5.5395117613227898</v>
      </c>
      <c r="F133" s="3">
        <v>12.931236665836492</v>
      </c>
      <c r="G133" s="3">
        <v>17.24160571493708</v>
      </c>
      <c r="H133" s="3">
        <v>498.20569</v>
      </c>
      <c r="I133" s="3">
        <v>498.20569</v>
      </c>
      <c r="J133" s="3">
        <v>664.27259000000004</v>
      </c>
    </row>
    <row r="134" spans="2:10" x14ac:dyDescent="0.2">
      <c r="B134" t="s">
        <v>226</v>
      </c>
      <c r="C134" s="1">
        <v>14124</v>
      </c>
      <c r="D134" s="1">
        <v>774</v>
      </c>
      <c r="E134" s="2">
        <v>18.248062015503876</v>
      </c>
      <c r="F134" s="3">
        <v>6</v>
      </c>
      <c r="G134" s="3">
        <v>7.9999801755876518</v>
      </c>
      <c r="H134" s="3">
        <v>84.744</v>
      </c>
      <c r="I134" s="3">
        <v>84.744</v>
      </c>
      <c r="J134" s="3">
        <v>112.99172</v>
      </c>
    </row>
    <row r="135" spans="2:10" x14ac:dyDescent="0.2">
      <c r="B135" t="s">
        <v>227</v>
      </c>
      <c r="C135" s="1">
        <v>291.53931</v>
      </c>
      <c r="D135" s="1">
        <v>30</v>
      </c>
      <c r="E135" s="2">
        <v>9.7179769999999994</v>
      </c>
      <c r="F135" s="3">
        <v>5.0000118337386477</v>
      </c>
      <c r="G135" s="3">
        <v>6.6666481442931316</v>
      </c>
      <c r="H135" s="3">
        <v>1.4577</v>
      </c>
      <c r="I135" s="3">
        <v>1.4577</v>
      </c>
      <c r="J135" s="3">
        <v>1.9435899999999999</v>
      </c>
    </row>
    <row r="136" spans="2:10" x14ac:dyDescent="0.2">
      <c r="B136" t="s">
        <v>228</v>
      </c>
      <c r="C136" s="1">
        <v>694</v>
      </c>
      <c r="D136" s="1">
        <v>18</v>
      </c>
      <c r="E136" s="2">
        <v>38.555555555555557</v>
      </c>
      <c r="F136" s="3">
        <v>6</v>
      </c>
      <c r="G136" s="3">
        <v>7.9999855907780981</v>
      </c>
      <c r="H136" s="3">
        <v>4.1639999999999997</v>
      </c>
      <c r="I136" s="3">
        <v>4.1639999999999997</v>
      </c>
      <c r="J136" s="3">
        <v>5.55199</v>
      </c>
    </row>
    <row r="137" spans="2:10" x14ac:dyDescent="0.2">
      <c r="B137" t="s">
        <v>229</v>
      </c>
      <c r="C137" s="1">
        <v>10647.161239999999</v>
      </c>
      <c r="D137" s="1">
        <v>922</v>
      </c>
      <c r="E137" s="2">
        <v>11.547897223427331</v>
      </c>
      <c r="F137" s="3">
        <v>7.0000001239767089</v>
      </c>
      <c r="G137" s="3">
        <v>9.3333103312709866</v>
      </c>
      <c r="H137" s="3">
        <v>74.53013</v>
      </c>
      <c r="I137" s="3">
        <v>74.53013</v>
      </c>
      <c r="J137" s="3">
        <v>99.373260000000002</v>
      </c>
    </row>
    <row r="138" spans="2:10" x14ac:dyDescent="0.2">
      <c r="B138" t="s">
        <v>230</v>
      </c>
      <c r="C138" s="1">
        <v>4086.88</v>
      </c>
      <c r="D138" s="1">
        <v>1148</v>
      </c>
      <c r="E138" s="2">
        <v>3.56</v>
      </c>
      <c r="F138" s="3">
        <v>4</v>
      </c>
      <c r="G138" s="3">
        <v>5.3333202834436051</v>
      </c>
      <c r="H138" s="3">
        <v>16.347519999999999</v>
      </c>
      <c r="I138" s="3">
        <v>16.347519999999999</v>
      </c>
      <c r="J138" s="3">
        <v>21.79664</v>
      </c>
    </row>
    <row r="139" spans="2:10" x14ac:dyDescent="0.2">
      <c r="B139" t="s">
        <v>231</v>
      </c>
      <c r="C139" s="1">
        <v>21180.668470000001</v>
      </c>
      <c r="D139" s="1">
        <v>1258</v>
      </c>
      <c r="E139" s="2">
        <v>16.836779387917328</v>
      </c>
      <c r="F139" s="3">
        <v>6.1459363373907712</v>
      </c>
      <c r="G139" s="3">
        <v>8.1945614816565797</v>
      </c>
      <c r="H139" s="3">
        <v>130.17504</v>
      </c>
      <c r="I139" s="3">
        <v>130.17504</v>
      </c>
      <c r="J139" s="3">
        <v>173.56629000000001</v>
      </c>
    </row>
    <row r="140" spans="2:10" x14ac:dyDescent="0.2">
      <c r="B140" t="s">
        <v>232</v>
      </c>
      <c r="C140" s="1">
        <v>22526.526040000001</v>
      </c>
      <c r="D140" s="1">
        <v>1677</v>
      </c>
      <c r="E140" s="2">
        <v>13.432633297555158</v>
      </c>
      <c r="F140" s="3">
        <v>5.4491269440318897</v>
      </c>
      <c r="G140" s="3">
        <v>7.2654846872252126</v>
      </c>
      <c r="H140" s="3">
        <v>122.7499</v>
      </c>
      <c r="I140" s="3">
        <v>122.7499</v>
      </c>
      <c r="J140" s="3">
        <v>163.66613000000001</v>
      </c>
    </row>
    <row r="141" spans="2:10" x14ac:dyDescent="0.2">
      <c r="B141" t="s">
        <v>233</v>
      </c>
      <c r="C141" s="1">
        <v>993.97</v>
      </c>
      <c r="D141" s="1">
        <v>251</v>
      </c>
      <c r="E141" s="2">
        <v>3.9600398406374504</v>
      </c>
      <c r="F141" s="3">
        <v>4</v>
      </c>
      <c r="G141" s="3">
        <v>5.3333199191122471</v>
      </c>
      <c r="H141" s="3">
        <v>3.9758800000000001</v>
      </c>
      <c r="I141" s="3">
        <v>3.9758800000000001</v>
      </c>
      <c r="J141" s="3">
        <v>5.3011600000000003</v>
      </c>
    </row>
    <row r="142" spans="2:10" x14ac:dyDescent="0.2">
      <c r="B142" t="s">
        <v>234</v>
      </c>
      <c r="C142" s="1">
        <v>5120.1133</v>
      </c>
      <c r="D142" s="1">
        <v>684</v>
      </c>
      <c r="E142" s="2">
        <v>7.4855457602339177</v>
      </c>
      <c r="F142" s="3">
        <v>6.4069871266325293</v>
      </c>
      <c r="G142" s="3">
        <v>8.542627367249862</v>
      </c>
      <c r="H142" s="3">
        <v>32.804499999999997</v>
      </c>
      <c r="I142" s="3">
        <v>32.804499999999997</v>
      </c>
      <c r="J142" s="3">
        <v>43.739220000000003</v>
      </c>
    </row>
    <row r="143" spans="2:10" x14ac:dyDescent="0.2">
      <c r="B143" t="s">
        <v>235</v>
      </c>
      <c r="C143" s="1">
        <v>3420.0801499999998</v>
      </c>
      <c r="D143" s="1">
        <v>188</v>
      </c>
      <c r="E143" s="2">
        <v>18.19191569148936</v>
      </c>
      <c r="F143" s="3">
        <v>4.9999997807068937</v>
      </c>
      <c r="G143" s="3">
        <v>6.6666507800994079</v>
      </c>
      <c r="H143" s="3">
        <v>17.1004</v>
      </c>
      <c r="I143" s="3">
        <v>17.1004</v>
      </c>
      <c r="J143" s="3">
        <v>22.80048</v>
      </c>
    </row>
    <row r="144" spans="2:10" x14ac:dyDescent="0.2">
      <c r="B144" t="s">
        <v>236</v>
      </c>
      <c r="C144" s="1">
        <v>623.08000000000004</v>
      </c>
      <c r="D144" s="1">
        <v>38</v>
      </c>
      <c r="E144" s="2">
        <v>16.396842105263158</v>
      </c>
      <c r="F144" s="3">
        <v>3.9999999999999991</v>
      </c>
      <c r="G144" s="3">
        <v>5.3333279835655132</v>
      </c>
      <c r="H144" s="3">
        <v>2.4923199999999999</v>
      </c>
      <c r="I144" s="3">
        <v>2.4923199999999999</v>
      </c>
      <c r="J144" s="3">
        <v>3.3230900000000001</v>
      </c>
    </row>
    <row r="145" spans="2:10" x14ac:dyDescent="0.2">
      <c r="B145" t="s">
        <v>237</v>
      </c>
      <c r="C145" s="1">
        <v>16017.82546</v>
      </c>
      <c r="D145" s="1">
        <v>3431</v>
      </c>
      <c r="E145" s="2">
        <v>4.6685588633051589</v>
      </c>
      <c r="F145" s="3">
        <v>6.3651105610186862</v>
      </c>
      <c r="G145" s="3">
        <v>8.4867924388033629</v>
      </c>
      <c r="H145" s="3">
        <v>101.95523</v>
      </c>
      <c r="I145" s="3">
        <v>101.95523</v>
      </c>
      <c r="J145" s="3">
        <v>135.93996000000001</v>
      </c>
    </row>
    <row r="146" spans="2:10" x14ac:dyDescent="0.2">
      <c r="B146" t="s">
        <v>238</v>
      </c>
      <c r="C146" s="1">
        <v>7768.6302800000003</v>
      </c>
      <c r="D146" s="1">
        <v>314</v>
      </c>
      <c r="E146" s="2">
        <v>24.74086076433121</v>
      </c>
      <c r="F146" s="3">
        <v>4.9999998197880515</v>
      </c>
      <c r="G146" s="3">
        <v>6.6666501214934897</v>
      </c>
      <c r="H146" s="3">
        <v>38.843150000000001</v>
      </c>
      <c r="I146" s="3">
        <v>38.843150000000001</v>
      </c>
      <c r="J146" s="3">
        <v>51.79074</v>
      </c>
    </row>
    <row r="147" spans="2:10" x14ac:dyDescent="0.2">
      <c r="B147" t="s">
        <v>239</v>
      </c>
      <c r="C147" s="1">
        <v>6738.81</v>
      </c>
      <c r="D147" s="1">
        <v>1443</v>
      </c>
      <c r="E147" s="2">
        <v>4.67</v>
      </c>
      <c r="F147" s="3">
        <v>4</v>
      </c>
      <c r="G147" s="3">
        <v>5.3333199778595928</v>
      </c>
      <c r="H147" s="3">
        <v>26.95524</v>
      </c>
      <c r="I147" s="3">
        <v>26.95524</v>
      </c>
      <c r="J147" s="3">
        <v>35.94023</v>
      </c>
    </row>
    <row r="148" spans="2:10" x14ac:dyDescent="0.2">
      <c r="B148" t="s">
        <v>240</v>
      </c>
      <c r="C148" s="1">
        <v>33391.920729999998</v>
      </c>
      <c r="D148" s="1">
        <v>4043</v>
      </c>
      <c r="E148" s="2">
        <v>8.2591938486272571</v>
      </c>
      <c r="F148" s="3">
        <v>7.00000014644261</v>
      </c>
      <c r="G148" s="3">
        <v>9.3333100698217919</v>
      </c>
      <c r="H148" s="3">
        <v>233.74345</v>
      </c>
      <c r="I148" s="3">
        <v>233.74345</v>
      </c>
      <c r="J148" s="3">
        <v>311.65715</v>
      </c>
    </row>
    <row r="149" spans="2:10" x14ac:dyDescent="0.2">
      <c r="B149" t="s">
        <v>241</v>
      </c>
      <c r="C149" s="1">
        <v>1595.75981</v>
      </c>
      <c r="D149" s="1">
        <v>255</v>
      </c>
      <c r="E149" s="2">
        <v>6.257881607843137</v>
      </c>
      <c r="F149" s="3">
        <v>6.1247312651645229</v>
      </c>
      <c r="G149" s="3">
        <v>8.1662853759927696</v>
      </c>
      <c r="H149" s="3">
        <v>9.7736000000000001</v>
      </c>
      <c r="I149" s="3">
        <v>9.7736000000000001</v>
      </c>
      <c r="J149" s="3">
        <v>13.03143</v>
      </c>
    </row>
    <row r="150" spans="2:10" x14ac:dyDescent="0.2">
      <c r="B150" t="s">
        <v>242</v>
      </c>
      <c r="C150" s="1">
        <v>513.48626999999999</v>
      </c>
      <c r="D150" s="1">
        <v>21</v>
      </c>
      <c r="E150" s="2">
        <v>24.451727142857141</v>
      </c>
      <c r="F150" s="3">
        <v>6.9999924243349287</v>
      </c>
      <c r="G150" s="3">
        <v>9.3333167408741033</v>
      </c>
      <c r="H150" s="3">
        <v>3.5943999999999998</v>
      </c>
      <c r="I150" s="3">
        <v>3.5943999999999998</v>
      </c>
      <c r="J150" s="3">
        <v>4.7925300000000002</v>
      </c>
    </row>
    <row r="151" spans="2:10" x14ac:dyDescent="0.2">
      <c r="B151" t="s">
        <v>243</v>
      </c>
      <c r="C151" s="1">
        <v>53.740729999999999</v>
      </c>
      <c r="D151" s="1">
        <v>65</v>
      </c>
      <c r="E151" s="2">
        <v>0.82678046153846152</v>
      </c>
      <c r="F151" s="3">
        <v>10.000050241222999</v>
      </c>
      <c r="G151" s="3">
        <v>13.333276269228199</v>
      </c>
      <c r="H151" s="3">
        <v>0.53741000000000005</v>
      </c>
      <c r="I151" s="3">
        <v>0.53741000000000005</v>
      </c>
      <c r="J151" s="3">
        <v>0.71653999999999995</v>
      </c>
    </row>
    <row r="152" spans="2:10" x14ac:dyDescent="0.2">
      <c r="B152" t="s">
        <v>244</v>
      </c>
      <c r="C152" s="1">
        <v>18562.018339999999</v>
      </c>
      <c r="D152" s="1">
        <v>3515</v>
      </c>
      <c r="E152" s="2">
        <v>5.2808018036984352</v>
      </c>
      <c r="F152" s="3">
        <v>4.9999999084151323</v>
      </c>
      <c r="G152" s="3">
        <v>6.6666500233616306</v>
      </c>
      <c r="H152" s="3">
        <v>92.810090000000002</v>
      </c>
      <c r="I152" s="3">
        <v>92.810090000000002</v>
      </c>
      <c r="J152" s="3">
        <v>123.74648000000001</v>
      </c>
    </row>
    <row r="153" spans="2:10" x14ac:dyDescent="0.2">
      <c r="B153" t="s">
        <v>245</v>
      </c>
      <c r="C153" s="1">
        <v>25070.445210000002</v>
      </c>
      <c r="D153" s="1">
        <v>3413</v>
      </c>
      <c r="E153" s="2">
        <v>7.3455743363609729</v>
      </c>
      <c r="F153" s="3">
        <v>5.4156114445803256</v>
      </c>
      <c r="G153" s="3">
        <v>7.2207967781837405</v>
      </c>
      <c r="H153" s="3">
        <v>135.77179000000001</v>
      </c>
      <c r="I153" s="3">
        <v>135.77179000000001</v>
      </c>
      <c r="J153" s="3">
        <v>181.02859000000001</v>
      </c>
    </row>
    <row r="154" spans="2:10" x14ac:dyDescent="0.2">
      <c r="B154" t="s">
        <v>246</v>
      </c>
      <c r="C154" s="1">
        <v>109914.86137</v>
      </c>
      <c r="D154" s="1">
        <v>6974</v>
      </c>
      <c r="E154" s="2">
        <v>15.760662657011757</v>
      </c>
      <c r="F154" s="3">
        <v>6.2112295961675743</v>
      </c>
      <c r="G154" s="3">
        <v>8.2816187788819668</v>
      </c>
      <c r="H154" s="3">
        <v>682.70644000000004</v>
      </c>
      <c r="I154" s="3">
        <v>682.70644000000004</v>
      </c>
      <c r="J154" s="3">
        <v>910.27297999999996</v>
      </c>
    </row>
    <row r="155" spans="2:10" x14ac:dyDescent="0.2">
      <c r="B155" t="s">
        <v>247</v>
      </c>
      <c r="C155" s="1">
        <v>39.289149999999999</v>
      </c>
      <c r="D155" s="1">
        <v>23</v>
      </c>
      <c r="E155" s="2">
        <v>1.7082239130434782</v>
      </c>
      <c r="F155" s="3">
        <v>5.0001081723580176</v>
      </c>
      <c r="G155" s="3">
        <v>6.6667260554122443</v>
      </c>
      <c r="H155" s="3">
        <v>0.19645000000000001</v>
      </c>
      <c r="I155" s="3">
        <v>0.19645000000000001</v>
      </c>
      <c r="J155" s="3">
        <v>0.26193</v>
      </c>
    </row>
    <row r="156" spans="2:10" x14ac:dyDescent="0.2">
      <c r="B156" t="s">
        <v>248</v>
      </c>
      <c r="C156" s="1">
        <v>1988.14707</v>
      </c>
      <c r="D156" s="1">
        <v>130</v>
      </c>
      <c r="E156" s="2">
        <v>15.293438999999999</v>
      </c>
      <c r="F156" s="3">
        <v>5.0000023388611794</v>
      </c>
      <c r="G156" s="3">
        <v>6.6666496659122911</v>
      </c>
      <c r="H156" s="3">
        <v>9.9407399999999999</v>
      </c>
      <c r="I156" s="3">
        <v>9.9407399999999999</v>
      </c>
      <c r="J156" s="3">
        <v>13.25428</v>
      </c>
    </row>
    <row r="157" spans="2:10" x14ac:dyDescent="0.2">
      <c r="B157" t="s">
        <v>249</v>
      </c>
      <c r="C157" s="1">
        <v>33031.026599999997</v>
      </c>
      <c r="D157" s="1">
        <v>735</v>
      </c>
      <c r="E157" s="2">
        <v>44.940172244897958</v>
      </c>
      <c r="F157" s="3">
        <v>5.216536624386964</v>
      </c>
      <c r="G157" s="3">
        <v>6.955364808431356</v>
      </c>
      <c r="H157" s="3">
        <v>172.30756</v>
      </c>
      <c r="I157" s="3">
        <v>172.30756</v>
      </c>
      <c r="J157" s="3">
        <v>229.74284</v>
      </c>
    </row>
    <row r="158" spans="2:10" x14ac:dyDescent="0.2">
      <c r="B158" t="s">
        <v>250</v>
      </c>
      <c r="C158" s="1">
        <v>14846.205749999999</v>
      </c>
      <c r="D158" s="1">
        <v>1556</v>
      </c>
      <c r="E158" s="2">
        <v>9.5412633354755787</v>
      </c>
      <c r="F158" s="3">
        <v>6.677609866749961</v>
      </c>
      <c r="G158" s="3">
        <v>8.9034573699074588</v>
      </c>
      <c r="H158" s="3">
        <v>99.137169999999998</v>
      </c>
      <c r="I158" s="3">
        <v>99.137169999999998</v>
      </c>
      <c r="J158" s="3">
        <v>132.18256</v>
      </c>
    </row>
    <row r="159" spans="2:10" x14ac:dyDescent="0.2">
      <c r="B159" t="s">
        <v>251</v>
      </c>
      <c r="C159" s="1">
        <v>3678.5942300000002</v>
      </c>
      <c r="D159" s="1">
        <v>856</v>
      </c>
      <c r="E159" s="2">
        <v>4.2974231658878503</v>
      </c>
      <c r="F159" s="3">
        <v>6.1485281022691103</v>
      </c>
      <c r="G159" s="3">
        <v>8.1980175345406323</v>
      </c>
      <c r="H159" s="3">
        <v>22.617940000000001</v>
      </c>
      <c r="I159" s="3">
        <v>22.617940000000001</v>
      </c>
      <c r="J159" s="3">
        <v>30.15718</v>
      </c>
    </row>
    <row r="160" spans="2:10" x14ac:dyDescent="0.2">
      <c r="B160" t="s">
        <v>252</v>
      </c>
      <c r="C160" s="1">
        <v>2461.7837500000001</v>
      </c>
      <c r="D160" s="1">
        <v>580</v>
      </c>
      <c r="E160" s="2">
        <v>4.2444547413793101</v>
      </c>
      <c r="F160" s="3">
        <v>6.7835527795648174</v>
      </c>
      <c r="G160" s="3">
        <v>9.0447180829754039</v>
      </c>
      <c r="H160" s="3">
        <v>16.699639999999999</v>
      </c>
      <c r="I160" s="3">
        <v>16.699639999999999</v>
      </c>
      <c r="J160" s="3">
        <v>22.26614</v>
      </c>
    </row>
    <row r="161" spans="2:10" x14ac:dyDescent="0.2">
      <c r="B161" t="s">
        <v>253</v>
      </c>
      <c r="C161" s="1">
        <v>4685.72</v>
      </c>
      <c r="D161" s="1">
        <v>733</v>
      </c>
      <c r="E161" s="2">
        <v>6.3925238744884041</v>
      </c>
      <c r="F161" s="3">
        <v>10</v>
      </c>
      <c r="G161" s="3">
        <v>13.333299898414758</v>
      </c>
      <c r="H161" s="3">
        <v>46.857199999999999</v>
      </c>
      <c r="I161" s="3">
        <v>46.857199999999999</v>
      </c>
      <c r="J161" s="3">
        <v>62.476109999999998</v>
      </c>
    </row>
    <row r="162" spans="2:10" x14ac:dyDescent="0.2">
      <c r="B162" t="s">
        <v>254</v>
      </c>
      <c r="C162" s="1">
        <v>17769.826850000001</v>
      </c>
      <c r="D162" s="1">
        <v>1380</v>
      </c>
      <c r="E162" s="2">
        <v>12.876686123188406</v>
      </c>
      <c r="F162" s="3">
        <v>6.5000003081065465</v>
      </c>
      <c r="G162" s="3">
        <v>8.6666449425757914</v>
      </c>
      <c r="H162" s="3">
        <v>115.50388</v>
      </c>
      <c r="I162" s="3">
        <v>115.50388</v>
      </c>
      <c r="J162" s="3">
        <v>154.00478000000001</v>
      </c>
    </row>
    <row r="163" spans="2:10" x14ac:dyDescent="0.2">
      <c r="B163" t="s">
        <v>255</v>
      </c>
      <c r="C163" s="1">
        <v>56090.98947</v>
      </c>
      <c r="D163" s="1">
        <v>1372</v>
      </c>
      <c r="E163" s="2">
        <v>40.882645386297376</v>
      </c>
      <c r="F163" s="3">
        <v>6.2033906566419494</v>
      </c>
      <c r="G163" s="3">
        <v>8.2711668020785218</v>
      </c>
      <c r="H163" s="3">
        <v>347.95432</v>
      </c>
      <c r="I163" s="3">
        <v>347.95432</v>
      </c>
      <c r="J163" s="3">
        <v>463.93792999999999</v>
      </c>
    </row>
    <row r="164" spans="2:10" x14ac:dyDescent="0.2">
      <c r="B164" t="s">
        <v>256</v>
      </c>
      <c r="C164" s="1">
        <v>28808.97869</v>
      </c>
      <c r="D164" s="1">
        <v>2273</v>
      </c>
      <c r="E164" s="2">
        <v>12.674429692036956</v>
      </c>
      <c r="F164" s="3">
        <v>6.6549610127813947</v>
      </c>
      <c r="G164" s="3">
        <v>8.8732590193741441</v>
      </c>
      <c r="H164" s="3">
        <v>191.72263000000001</v>
      </c>
      <c r="I164" s="3">
        <v>191.72263000000001</v>
      </c>
      <c r="J164" s="3">
        <v>255.62952999999999</v>
      </c>
    </row>
    <row r="165" spans="2:10" x14ac:dyDescent="0.2">
      <c r="B165" t="s">
        <v>257</v>
      </c>
      <c r="C165" s="1">
        <v>36.281410000000001</v>
      </c>
      <c r="D165" s="1">
        <v>320</v>
      </c>
      <c r="E165" s="2">
        <v>0.11337940625000001</v>
      </c>
      <c r="F165" s="3">
        <v>9.9998869944690689</v>
      </c>
      <c r="G165" s="3">
        <v>13.333274533707483</v>
      </c>
      <c r="H165" s="3">
        <v>0.36281000000000002</v>
      </c>
      <c r="I165" s="3">
        <v>0.36281000000000002</v>
      </c>
      <c r="J165" s="3">
        <v>0.48375000000000001</v>
      </c>
    </row>
    <row r="166" spans="2:10" x14ac:dyDescent="0.2">
      <c r="B166" t="s">
        <v>258</v>
      </c>
      <c r="C166" s="1">
        <v>2793.8577599999999</v>
      </c>
      <c r="D166" s="1">
        <v>286</v>
      </c>
      <c r="E166" s="2">
        <v>9.7687334265734265</v>
      </c>
      <c r="F166" s="3">
        <v>5.5015041281128072</v>
      </c>
      <c r="G166" s="3">
        <v>7.3353197479888879</v>
      </c>
      <c r="H166" s="3">
        <v>15.370419999999999</v>
      </c>
      <c r="I166" s="3">
        <v>15.370419999999999</v>
      </c>
      <c r="J166" s="3">
        <v>20.493839999999999</v>
      </c>
    </row>
    <row r="167" spans="2:10" x14ac:dyDescent="0.2">
      <c r="B167" t="s">
        <v>259</v>
      </c>
      <c r="C167" s="1">
        <v>1164.7842800000001</v>
      </c>
      <c r="D167" s="1">
        <v>193</v>
      </c>
      <c r="E167" s="2">
        <v>6.03515170984456</v>
      </c>
      <c r="F167" s="3">
        <v>4.9999987980607017</v>
      </c>
      <c r="G167" s="3">
        <v>6.6666507552797665</v>
      </c>
      <c r="H167" s="3">
        <v>5.8239200000000002</v>
      </c>
      <c r="I167" s="3">
        <v>5.8239200000000002</v>
      </c>
      <c r="J167" s="3">
        <v>7.7652099999999997</v>
      </c>
    </row>
    <row r="168" spans="2:10" x14ac:dyDescent="0.2">
      <c r="B168" t="s">
        <v>260</v>
      </c>
      <c r="C168" s="1">
        <v>6676</v>
      </c>
      <c r="D168" s="1">
        <v>181</v>
      </c>
      <c r="E168" s="2">
        <v>36.883977900552487</v>
      </c>
      <c r="F168" s="3">
        <v>6.5</v>
      </c>
      <c r="G168" s="3">
        <v>8.6666446974236067</v>
      </c>
      <c r="H168" s="3">
        <v>43.393999999999998</v>
      </c>
      <c r="I168" s="3">
        <v>43.393999999999998</v>
      </c>
      <c r="J168" s="3">
        <v>57.858519999999999</v>
      </c>
    </row>
    <row r="169" spans="2:10" x14ac:dyDescent="0.2">
      <c r="B169" t="s">
        <v>261</v>
      </c>
      <c r="C169" s="1">
        <v>627.16285000000005</v>
      </c>
      <c r="D169" s="1">
        <v>112</v>
      </c>
      <c r="E169" s="2">
        <v>5.5996683035714288</v>
      </c>
      <c r="F169" s="3">
        <v>4.9999932234506552</v>
      </c>
      <c r="G169" s="3">
        <v>6.6666576312675394</v>
      </c>
      <c r="H169" s="3">
        <v>3.1358100000000002</v>
      </c>
      <c r="I169" s="3">
        <v>3.1358100000000002</v>
      </c>
      <c r="J169" s="3">
        <v>4.1810799999999997</v>
      </c>
    </row>
    <row r="170" spans="2:10" x14ac:dyDescent="0.2">
      <c r="B170" t="s">
        <v>262</v>
      </c>
      <c r="C170" s="1">
        <v>6039.5533500000001</v>
      </c>
      <c r="D170" s="1">
        <v>1790</v>
      </c>
      <c r="E170" s="2">
        <v>3.374052150837989</v>
      </c>
      <c r="F170" s="3">
        <v>5.4429157414430316</v>
      </c>
      <c r="G170" s="3">
        <v>7.2572022234061402</v>
      </c>
      <c r="H170" s="3">
        <v>32.872779999999999</v>
      </c>
      <c r="I170" s="3">
        <v>32.872779999999999</v>
      </c>
      <c r="J170" s="3">
        <v>43.830260000000003</v>
      </c>
    </row>
    <row r="171" spans="2:10" x14ac:dyDescent="0.2">
      <c r="B171" t="s">
        <v>263</v>
      </c>
      <c r="C171" s="1">
        <v>13530.59362</v>
      </c>
      <c r="D171" s="1">
        <v>1327</v>
      </c>
      <c r="E171" s="2">
        <v>10.196378010550113</v>
      </c>
      <c r="F171" s="3">
        <v>7.0000003444046985</v>
      </c>
      <c r="G171" s="3">
        <v>9.3333103887869182</v>
      </c>
      <c r="H171" s="3">
        <v>94.714160000000007</v>
      </c>
      <c r="I171" s="3">
        <v>94.714160000000007</v>
      </c>
      <c r="J171" s="3">
        <v>126.28523</v>
      </c>
    </row>
    <row r="172" spans="2:10" x14ac:dyDescent="0.2">
      <c r="B172" t="s">
        <v>264</v>
      </c>
      <c r="C172" s="1">
        <v>115272.59873</v>
      </c>
      <c r="D172" s="1">
        <v>5072</v>
      </c>
      <c r="E172" s="2">
        <v>22.727247383675078</v>
      </c>
      <c r="F172" s="3">
        <v>6.3496401405368061</v>
      </c>
      <c r="G172" s="3">
        <v>8.4661656868330422</v>
      </c>
      <c r="H172" s="3">
        <v>731.93952000000002</v>
      </c>
      <c r="I172" s="3">
        <v>731.93952000000002</v>
      </c>
      <c r="J172" s="3">
        <v>975.91692</v>
      </c>
    </row>
    <row r="173" spans="2:10" x14ac:dyDescent="0.2">
      <c r="B173" t="s">
        <v>265</v>
      </c>
      <c r="C173" s="1">
        <v>4154.9799999999996</v>
      </c>
      <c r="D173" s="1">
        <v>511</v>
      </c>
      <c r="E173" s="2">
        <v>8.131076320939334</v>
      </c>
      <c r="F173" s="3">
        <v>4.0000000000000009</v>
      </c>
      <c r="G173" s="3">
        <v>5.3333204973309147</v>
      </c>
      <c r="H173" s="3">
        <v>16.61992</v>
      </c>
      <c r="I173" s="3">
        <v>16.61992</v>
      </c>
      <c r="J173" s="3">
        <v>22.159839999999999</v>
      </c>
    </row>
    <row r="174" spans="2:10" x14ac:dyDescent="0.2">
      <c r="B174" t="s">
        <v>266</v>
      </c>
      <c r="C174" s="1">
        <v>20308.9126</v>
      </c>
      <c r="D174" s="1">
        <v>608</v>
      </c>
      <c r="E174" s="2">
        <v>33.402816776315788</v>
      </c>
      <c r="F174" s="3">
        <v>6.3573965058079969</v>
      </c>
      <c r="G174" s="3">
        <v>8.4765070090458714</v>
      </c>
      <c r="H174" s="3">
        <v>129.11180999999999</v>
      </c>
      <c r="I174" s="3">
        <v>129.11180999999999</v>
      </c>
      <c r="J174" s="3">
        <v>172.14864</v>
      </c>
    </row>
    <row r="175" spans="2:10" x14ac:dyDescent="0.2">
      <c r="B175" t="s">
        <v>267</v>
      </c>
      <c r="C175" s="1">
        <v>17576.090499999998</v>
      </c>
      <c r="D175" s="1">
        <v>1352</v>
      </c>
      <c r="E175" s="2">
        <v>13.000066937869821</v>
      </c>
      <c r="F175" s="3">
        <v>5.5987388094070187</v>
      </c>
      <c r="G175" s="3">
        <v>7.4649666830060983</v>
      </c>
      <c r="H175" s="3">
        <v>98.403940000000006</v>
      </c>
      <c r="I175" s="3">
        <v>98.403940000000006</v>
      </c>
      <c r="J175" s="3">
        <v>131.20492999999999</v>
      </c>
    </row>
    <row r="176" spans="2:10" x14ac:dyDescent="0.2">
      <c r="B176" t="s">
        <v>268</v>
      </c>
      <c r="C176" s="1">
        <v>6188.0931</v>
      </c>
      <c r="D176" s="1">
        <v>391</v>
      </c>
      <c r="E176" s="2">
        <v>15.826325063938619</v>
      </c>
      <c r="F176" s="3">
        <v>6.3000005607543308</v>
      </c>
      <c r="G176" s="3">
        <v>8.3999786622473405</v>
      </c>
      <c r="H176" s="3">
        <v>38.984990000000003</v>
      </c>
      <c r="I176" s="3">
        <v>38.984990000000003</v>
      </c>
      <c r="J176" s="3">
        <v>51.979849999999999</v>
      </c>
    </row>
    <row r="177" spans="2:10" x14ac:dyDescent="0.2">
      <c r="B177" t="s">
        <v>269</v>
      </c>
      <c r="C177" s="1">
        <v>4516.9312499999996</v>
      </c>
      <c r="D177" s="1">
        <v>443</v>
      </c>
      <c r="E177" s="2">
        <v>10.196233069977426</v>
      </c>
      <c r="F177" s="3">
        <v>6.4858791021005686</v>
      </c>
      <c r="G177" s="3">
        <v>8.6478181398045404</v>
      </c>
      <c r="H177" s="3">
        <v>29.29627</v>
      </c>
      <c r="I177" s="3">
        <v>29.29627</v>
      </c>
      <c r="J177" s="3">
        <v>39.061599999999999</v>
      </c>
    </row>
    <row r="178" spans="2:10" x14ac:dyDescent="0.2">
      <c r="B178" t="s">
        <v>270</v>
      </c>
      <c r="C178" s="1">
        <v>15264.822249999999</v>
      </c>
      <c r="D178" s="1">
        <v>1316</v>
      </c>
      <c r="E178" s="2">
        <v>11.59940900455927</v>
      </c>
      <c r="F178" s="3">
        <v>5.3058207081317317</v>
      </c>
      <c r="G178" s="3">
        <v>7.0744099231158755</v>
      </c>
      <c r="H178" s="3">
        <v>80.992410000000007</v>
      </c>
      <c r="I178" s="3">
        <v>80.992410000000007</v>
      </c>
      <c r="J178" s="3">
        <v>107.98961</v>
      </c>
    </row>
    <row r="179" spans="2:10" x14ac:dyDescent="0.2">
      <c r="B179" t="s">
        <v>271</v>
      </c>
      <c r="C179" s="1">
        <v>2791.0653299999999</v>
      </c>
      <c r="D179" s="1">
        <v>1088</v>
      </c>
      <c r="E179" s="2">
        <v>2.5653173988970588</v>
      </c>
      <c r="F179" s="3">
        <v>5.0000012002585406</v>
      </c>
      <c r="G179" s="3">
        <v>6.6666515469919156</v>
      </c>
      <c r="H179" s="3">
        <v>13.95533</v>
      </c>
      <c r="I179" s="3">
        <v>13.95533</v>
      </c>
      <c r="J179" s="3">
        <v>18.607060000000001</v>
      </c>
    </row>
    <row r="180" spans="2:10" x14ac:dyDescent="0.2">
      <c r="B180" t="s">
        <v>272</v>
      </c>
      <c r="C180" s="1">
        <v>17927.737880000001</v>
      </c>
      <c r="D180" s="1">
        <v>1125</v>
      </c>
      <c r="E180" s="2">
        <v>15.935767004444445</v>
      </c>
      <c r="F180" s="3">
        <v>5.0000000334676908</v>
      </c>
      <c r="G180" s="3">
        <v>6.6666497915129037</v>
      </c>
      <c r="H180" s="3">
        <v>89.638689999999997</v>
      </c>
      <c r="I180" s="3">
        <v>89.638689999999997</v>
      </c>
      <c r="J180" s="3">
        <v>119.51795</v>
      </c>
    </row>
    <row r="181" spans="2:10" x14ac:dyDescent="0.2">
      <c r="B181" t="s">
        <v>273</v>
      </c>
      <c r="C181" s="1">
        <v>62.127830000000003</v>
      </c>
      <c r="D181" s="1">
        <v>261</v>
      </c>
      <c r="E181" s="2">
        <v>0.23803766283524905</v>
      </c>
      <c r="F181" s="3">
        <v>10.000027362938638</v>
      </c>
      <c r="G181" s="3">
        <v>13.333316164430659</v>
      </c>
      <c r="H181" s="3">
        <v>0.62128000000000005</v>
      </c>
      <c r="I181" s="3">
        <v>0.62128000000000005</v>
      </c>
      <c r="J181" s="3">
        <v>0.82837000000000005</v>
      </c>
    </row>
    <row r="182" spans="2:10" x14ac:dyDescent="0.2">
      <c r="B182" t="s">
        <v>274</v>
      </c>
      <c r="C182" s="1">
        <v>3368</v>
      </c>
      <c r="D182" s="1">
        <v>168</v>
      </c>
      <c r="E182" s="2">
        <v>20.047619047619047</v>
      </c>
      <c r="F182" s="3">
        <v>6</v>
      </c>
      <c r="G182" s="3">
        <v>7.9999792161520196</v>
      </c>
      <c r="H182" s="3">
        <v>20.207999999999998</v>
      </c>
      <c r="I182" s="3">
        <v>20.207999999999998</v>
      </c>
      <c r="J182" s="3">
        <v>26.943930000000002</v>
      </c>
    </row>
    <row r="183" spans="2:10" x14ac:dyDescent="0.2">
      <c r="B183" t="s">
        <v>275</v>
      </c>
      <c r="C183" s="1">
        <v>3240.1992799999998</v>
      </c>
      <c r="D183" s="1">
        <v>263</v>
      </c>
      <c r="E183" s="2">
        <v>12.320149353612166</v>
      </c>
      <c r="F183" s="3">
        <v>6.2076953489107627</v>
      </c>
      <c r="G183" s="3">
        <v>8.2769075857581207</v>
      </c>
      <c r="H183" s="3">
        <v>20.114170000000001</v>
      </c>
      <c r="I183" s="3">
        <v>20.114170000000001</v>
      </c>
      <c r="J183" s="3">
        <v>26.818829999999998</v>
      </c>
    </row>
    <row r="184" spans="2:10" x14ac:dyDescent="0.2">
      <c r="B184" t="s">
        <v>276</v>
      </c>
      <c r="C184" s="1">
        <v>100.98793999999999</v>
      </c>
      <c r="D184" s="1">
        <v>48</v>
      </c>
      <c r="E184" s="2">
        <v>2.1039154166666667</v>
      </c>
      <c r="F184" s="3">
        <v>5.0000029706517441</v>
      </c>
      <c r="G184" s="3">
        <v>6.6666376202940674</v>
      </c>
      <c r="H184" s="3">
        <v>0.50494000000000006</v>
      </c>
      <c r="I184" s="3">
        <v>0.50494000000000006</v>
      </c>
      <c r="J184" s="3">
        <v>0.67325000000000002</v>
      </c>
    </row>
    <row r="185" spans="2:10" x14ac:dyDescent="0.2">
      <c r="B185" t="s">
        <v>277</v>
      </c>
      <c r="C185" s="1">
        <v>1341</v>
      </c>
      <c r="D185" s="1">
        <v>46</v>
      </c>
      <c r="E185" s="2">
        <v>29.152173913043477</v>
      </c>
      <c r="F185" s="3">
        <v>6</v>
      </c>
      <c r="G185" s="3">
        <v>7.9999776286353459</v>
      </c>
      <c r="H185" s="3">
        <v>8.0459999999999994</v>
      </c>
      <c r="I185" s="3">
        <v>8.0459999999999994</v>
      </c>
      <c r="J185" s="3">
        <v>10.727969999999999</v>
      </c>
    </row>
    <row r="186" spans="2:10" x14ac:dyDescent="0.2">
      <c r="B186" t="s">
        <v>278</v>
      </c>
      <c r="C186" s="1">
        <v>843.02725999999996</v>
      </c>
      <c r="D186" s="1">
        <v>442</v>
      </c>
      <c r="E186" s="2">
        <v>1.9073014932126695</v>
      </c>
      <c r="F186" s="3">
        <v>5.0000043889446708</v>
      </c>
      <c r="G186" s="3">
        <v>6.6666527485718552</v>
      </c>
      <c r="H186" s="3">
        <v>4.2151399999999999</v>
      </c>
      <c r="I186" s="3">
        <v>4.2151399999999999</v>
      </c>
      <c r="J186" s="3">
        <v>5.6201699999999999</v>
      </c>
    </row>
    <row r="187" spans="2:10" x14ac:dyDescent="0.2">
      <c r="B187" t="s">
        <v>279</v>
      </c>
      <c r="C187" s="1">
        <v>1939.94</v>
      </c>
      <c r="D187" s="1">
        <v>217</v>
      </c>
      <c r="E187" s="2">
        <v>8.9398156682027654</v>
      </c>
      <c r="F187" s="3">
        <v>4</v>
      </c>
      <c r="G187" s="3">
        <v>5.3333195872037278</v>
      </c>
      <c r="H187" s="3">
        <v>7.75976</v>
      </c>
      <c r="I187" s="3">
        <v>7.75976</v>
      </c>
      <c r="J187" s="3">
        <v>10.34632</v>
      </c>
    </row>
    <row r="188" spans="2:10" x14ac:dyDescent="0.2">
      <c r="B188" t="s">
        <v>280</v>
      </c>
      <c r="C188" s="1">
        <v>6601.9</v>
      </c>
      <c r="D188" s="1">
        <v>313</v>
      </c>
      <c r="E188" s="2">
        <v>21.092332268370605</v>
      </c>
      <c r="F188" s="3">
        <v>4</v>
      </c>
      <c r="G188" s="3">
        <v>5.3333207107044949</v>
      </c>
      <c r="H188" s="3">
        <v>26.407599999999999</v>
      </c>
      <c r="I188" s="3">
        <v>26.407599999999999</v>
      </c>
      <c r="J188" s="3">
        <v>35.210050000000003</v>
      </c>
    </row>
    <row r="189" spans="2:10" x14ac:dyDescent="0.2">
      <c r="B189" t="s">
        <v>281</v>
      </c>
      <c r="C189" s="1">
        <v>51352.1126</v>
      </c>
      <c r="D189" s="1">
        <v>1171</v>
      </c>
      <c r="E189" s="2">
        <v>43.853213151152865</v>
      </c>
      <c r="F189" s="3">
        <v>6.2071119153917733</v>
      </c>
      <c r="G189" s="3">
        <v>8.2761284489004652</v>
      </c>
      <c r="H189" s="3">
        <v>318.74831</v>
      </c>
      <c r="I189" s="3">
        <v>318.74831</v>
      </c>
      <c r="J189" s="3">
        <v>424.99668000000003</v>
      </c>
    </row>
    <row r="190" spans="2:10" x14ac:dyDescent="0.2">
      <c r="B190" t="s">
        <v>282</v>
      </c>
      <c r="C190" s="1">
        <v>229.3862</v>
      </c>
      <c r="D190" s="1">
        <v>591</v>
      </c>
      <c r="E190" s="2">
        <v>0.38813231810490695</v>
      </c>
      <c r="F190" s="3">
        <v>9.99999128107968</v>
      </c>
      <c r="G190" s="3">
        <v>13.33332170810624</v>
      </c>
      <c r="H190" s="3">
        <v>2.29386</v>
      </c>
      <c r="I190" s="3">
        <v>2.29386</v>
      </c>
      <c r="J190" s="3">
        <v>3.0584799999999999</v>
      </c>
    </row>
    <row r="191" spans="2:10" x14ac:dyDescent="0.2">
      <c r="B191" t="s">
        <v>283</v>
      </c>
      <c r="C191" s="1">
        <v>50691.137179999998</v>
      </c>
      <c r="D191" s="1">
        <v>4614</v>
      </c>
      <c r="E191" s="2">
        <v>10.98637563502384</v>
      </c>
      <c r="F191" s="3">
        <v>11.561122764300945</v>
      </c>
      <c r="G191" s="3">
        <v>15.414791884138197</v>
      </c>
      <c r="H191" s="3">
        <v>586.04646000000002</v>
      </c>
      <c r="I191" s="3">
        <v>586.04646000000002</v>
      </c>
      <c r="J191" s="3">
        <v>781.39332999999999</v>
      </c>
    </row>
    <row r="192" spans="2:10" x14ac:dyDescent="0.2">
      <c r="B192" t="s">
        <v>284</v>
      </c>
      <c r="C192" s="1">
        <v>30814.900979999999</v>
      </c>
      <c r="D192" s="1">
        <v>1357</v>
      </c>
      <c r="E192" s="2">
        <v>22.70810683861459</v>
      </c>
      <c r="F192" s="3">
        <v>6.7998410942808754</v>
      </c>
      <c r="G192" s="3">
        <v>9.0664321842646416</v>
      </c>
      <c r="H192" s="3">
        <v>209.53643</v>
      </c>
      <c r="I192" s="3">
        <v>209.53643</v>
      </c>
      <c r="J192" s="3">
        <v>279.38121000000001</v>
      </c>
    </row>
    <row r="193" spans="2:10" x14ac:dyDescent="0.2">
      <c r="B193" t="s">
        <v>285</v>
      </c>
      <c r="C193" s="1">
        <v>11551.93255</v>
      </c>
      <c r="D193" s="1">
        <v>728</v>
      </c>
      <c r="E193" s="2">
        <v>15.868039217032967</v>
      </c>
      <c r="F193" s="3">
        <v>6.3684634308222305</v>
      </c>
      <c r="G193" s="3">
        <v>8.4912632215810504</v>
      </c>
      <c r="H193" s="3">
        <v>73.568060000000003</v>
      </c>
      <c r="I193" s="3">
        <v>73.568060000000003</v>
      </c>
      <c r="J193" s="3">
        <v>98.090500000000006</v>
      </c>
    </row>
    <row r="194" spans="2:10" x14ac:dyDescent="0.2">
      <c r="B194" t="s">
        <v>286</v>
      </c>
      <c r="C194" s="1">
        <v>5728.66003</v>
      </c>
      <c r="D194" s="1">
        <v>589</v>
      </c>
      <c r="E194" s="2">
        <v>9.7260781494057724</v>
      </c>
      <c r="F194" s="3">
        <v>6.9999999633422121</v>
      </c>
      <c r="G194" s="3">
        <v>9.3333100096707948</v>
      </c>
      <c r="H194" s="3">
        <v>40.100619999999999</v>
      </c>
      <c r="I194" s="3">
        <v>40.100619999999999</v>
      </c>
      <c r="J194" s="3">
        <v>53.467359999999999</v>
      </c>
    </row>
    <row r="195" spans="2:10" x14ac:dyDescent="0.2">
      <c r="B195" t="s">
        <v>287</v>
      </c>
      <c r="C195" s="1">
        <v>19884.852879999999</v>
      </c>
      <c r="D195" s="1">
        <v>3628</v>
      </c>
      <c r="E195" s="2">
        <v>5.480940705622932</v>
      </c>
      <c r="F195" s="3">
        <v>4.5614860993630852</v>
      </c>
      <c r="G195" s="3">
        <v>6.0819660436934555</v>
      </c>
      <c r="H195" s="3">
        <v>90.704480000000004</v>
      </c>
      <c r="I195" s="3">
        <v>90.704480000000004</v>
      </c>
      <c r="J195" s="3">
        <v>120.93899999999999</v>
      </c>
    </row>
    <row r="196" spans="2:10" x14ac:dyDescent="0.2">
      <c r="B196" t="s">
        <v>288</v>
      </c>
      <c r="C196" s="1">
        <v>1416.9591499999999</v>
      </c>
      <c r="D196" s="1">
        <v>110</v>
      </c>
      <c r="E196" s="2">
        <v>12.881446818181818</v>
      </c>
      <c r="F196" s="3">
        <v>6.6894730169179546</v>
      </c>
      <c r="G196" s="3">
        <v>8.9192761837911849</v>
      </c>
      <c r="H196" s="3">
        <v>9.4787099999999995</v>
      </c>
      <c r="I196" s="3">
        <v>9.4787099999999995</v>
      </c>
      <c r="J196" s="3">
        <v>12.638249999999999</v>
      </c>
    </row>
    <row r="197" spans="2:10" x14ac:dyDescent="0.2">
      <c r="B197" t="s">
        <v>289</v>
      </c>
      <c r="C197" s="1">
        <v>51.012099999999997</v>
      </c>
      <c r="D197" s="1">
        <v>86</v>
      </c>
      <c r="E197" s="2">
        <v>0.59316395348837203</v>
      </c>
      <c r="F197" s="3">
        <v>9.9999803968078176</v>
      </c>
      <c r="G197" s="3">
        <v>13.333307195743755</v>
      </c>
      <c r="H197" s="3">
        <v>0.51012000000000002</v>
      </c>
      <c r="I197" s="3">
        <v>0.51012000000000002</v>
      </c>
      <c r="J197" s="3">
        <v>0.68015999999999999</v>
      </c>
    </row>
    <row r="198" spans="2:10" x14ac:dyDescent="0.2">
      <c r="B198" t="s">
        <v>290</v>
      </c>
      <c r="C198" s="1">
        <v>9342.18</v>
      </c>
      <c r="D198" s="1">
        <v>320</v>
      </c>
      <c r="E198" s="2">
        <v>29.194312500000002</v>
      </c>
      <c r="F198" s="3">
        <v>4</v>
      </c>
      <c r="G198" s="3">
        <v>5.3333204883656702</v>
      </c>
      <c r="H198" s="3">
        <v>37.368720000000003</v>
      </c>
      <c r="I198" s="3">
        <v>37.368720000000003</v>
      </c>
      <c r="J198" s="3">
        <v>49.824840000000002</v>
      </c>
    </row>
    <row r="199" spans="2:10" x14ac:dyDescent="0.2">
      <c r="B199" t="s">
        <v>291</v>
      </c>
      <c r="C199" s="1">
        <v>1056</v>
      </c>
      <c r="D199" s="1">
        <v>94</v>
      </c>
      <c r="E199" s="2">
        <v>11.23404255319149</v>
      </c>
      <c r="F199" s="3">
        <v>6</v>
      </c>
      <c r="G199" s="3">
        <v>7.9999810606060597</v>
      </c>
      <c r="H199" s="3">
        <v>6.3360000000000003</v>
      </c>
      <c r="I199" s="3">
        <v>6.3360000000000003</v>
      </c>
      <c r="J199" s="3">
        <v>8.4479799999999994</v>
      </c>
    </row>
    <row r="200" spans="2:10" x14ac:dyDescent="0.2">
      <c r="B200" t="s">
        <v>292</v>
      </c>
      <c r="C200" s="1">
        <v>7374.9080700000004</v>
      </c>
      <c r="D200" s="1">
        <v>1687</v>
      </c>
      <c r="E200" s="2">
        <v>4.3716111855364552</v>
      </c>
      <c r="F200" s="3">
        <v>5.7628704787366924</v>
      </c>
      <c r="G200" s="3">
        <v>7.6838083216947819</v>
      </c>
      <c r="H200" s="3">
        <v>42.500639999999997</v>
      </c>
      <c r="I200" s="3">
        <v>42.500639999999997</v>
      </c>
      <c r="J200" s="3">
        <v>56.667380000000001</v>
      </c>
    </row>
    <row r="201" spans="2:10" x14ac:dyDescent="0.2">
      <c r="B201" t="s">
        <v>293</v>
      </c>
      <c r="C201" s="1">
        <v>26795.495589999999</v>
      </c>
      <c r="D201" s="1">
        <v>4731</v>
      </c>
      <c r="E201" s="2">
        <v>5.6638122151764954</v>
      </c>
      <c r="F201" s="3">
        <v>5.0000000765053967</v>
      </c>
      <c r="G201" s="3">
        <v>6.6666499748064565</v>
      </c>
      <c r="H201" s="3">
        <v>133.97748000000001</v>
      </c>
      <c r="I201" s="3">
        <v>133.97748000000001</v>
      </c>
      <c r="J201" s="3">
        <v>178.63619</v>
      </c>
    </row>
    <row r="202" spans="2:10" x14ac:dyDescent="0.2">
      <c r="B202" t="s">
        <v>294</v>
      </c>
      <c r="C202" s="1">
        <v>2151.42</v>
      </c>
      <c r="D202" s="1">
        <v>1559</v>
      </c>
      <c r="E202" s="2">
        <v>1.3800000000000001</v>
      </c>
      <c r="F202" s="3">
        <v>4</v>
      </c>
      <c r="G202" s="3">
        <v>5.3333193890546706</v>
      </c>
      <c r="H202" s="3">
        <v>8.6056799999999996</v>
      </c>
      <c r="I202" s="3">
        <v>8.6056799999999996</v>
      </c>
      <c r="J202" s="3">
        <v>11.474209999999999</v>
      </c>
    </row>
    <row r="203" spans="2:10" x14ac:dyDescent="0.2">
      <c r="B203" t="s">
        <v>295</v>
      </c>
      <c r="C203" s="1">
        <v>8985.6062399999992</v>
      </c>
      <c r="D203" s="1">
        <v>876</v>
      </c>
      <c r="E203" s="2">
        <v>10.257541369863013</v>
      </c>
      <c r="F203" s="3">
        <v>5.5395550028019036</v>
      </c>
      <c r="G203" s="3">
        <v>7.3860536759954902</v>
      </c>
      <c r="H203" s="3">
        <v>49.776260000000001</v>
      </c>
      <c r="I203" s="3">
        <v>49.776260000000001</v>
      </c>
      <c r="J203" s="3">
        <v>66.368170000000006</v>
      </c>
    </row>
    <row r="204" spans="2:10" x14ac:dyDescent="0.2">
      <c r="B204" t="s">
        <v>296</v>
      </c>
      <c r="C204" s="1">
        <v>913.51210000000003</v>
      </c>
      <c r="D204" s="1">
        <v>43</v>
      </c>
      <c r="E204" s="2">
        <v>21.244467441860465</v>
      </c>
      <c r="F204" s="3">
        <v>6.3000041269294629</v>
      </c>
      <c r="G204" s="3">
        <v>8.3999763112059487</v>
      </c>
      <c r="H204" s="3">
        <v>5.7551300000000003</v>
      </c>
      <c r="I204" s="3">
        <v>5.7551300000000003</v>
      </c>
      <c r="J204" s="3">
        <v>7.6734799999999996</v>
      </c>
    </row>
    <row r="205" spans="2:10" x14ac:dyDescent="0.2">
      <c r="B205" t="s">
        <v>297</v>
      </c>
      <c r="C205" s="1">
        <v>23749.815299999998</v>
      </c>
      <c r="D205" s="1">
        <v>671</v>
      </c>
      <c r="E205" s="2">
        <v>35.394657675111773</v>
      </c>
      <c r="F205" s="3">
        <v>6.5000000231580746</v>
      </c>
      <c r="G205" s="3">
        <v>8.6666450833409225</v>
      </c>
      <c r="H205" s="3">
        <v>154.37379999999999</v>
      </c>
      <c r="I205" s="3">
        <v>154.37379999999999</v>
      </c>
      <c r="J205" s="3">
        <v>205.83122</v>
      </c>
    </row>
    <row r="206" spans="2:10" x14ac:dyDescent="0.2">
      <c r="B206" t="s">
        <v>298</v>
      </c>
      <c r="C206" s="1">
        <v>41254.342989999997</v>
      </c>
      <c r="D206" s="1">
        <v>3312</v>
      </c>
      <c r="E206" s="2">
        <v>12.456021434178743</v>
      </c>
      <c r="F206" s="3">
        <v>6.5000000136955283</v>
      </c>
      <c r="G206" s="3">
        <v>8.6666451114411505</v>
      </c>
      <c r="H206" s="3">
        <v>268.15323000000001</v>
      </c>
      <c r="I206" s="3">
        <v>268.15323000000001</v>
      </c>
      <c r="J206" s="3">
        <v>357.53674999999998</v>
      </c>
    </row>
    <row r="207" spans="2:10" x14ac:dyDescent="0.2">
      <c r="B207" t="s">
        <v>299</v>
      </c>
      <c r="C207" s="1">
        <v>1591.0092999999999</v>
      </c>
      <c r="D207" s="1">
        <v>96</v>
      </c>
      <c r="E207" s="2">
        <v>16.573013541666665</v>
      </c>
      <c r="F207" s="3">
        <v>6.3000008862298928</v>
      </c>
      <c r="G207" s="3">
        <v>8.3999760403663259</v>
      </c>
      <c r="H207" s="3">
        <v>10.02336</v>
      </c>
      <c r="I207" s="3">
        <v>10.02336</v>
      </c>
      <c r="J207" s="3">
        <v>13.36444</v>
      </c>
    </row>
    <row r="208" spans="2:10" x14ac:dyDescent="0.2">
      <c r="B208" t="s">
        <v>300</v>
      </c>
      <c r="C208" s="1">
        <v>1687.1518000000001</v>
      </c>
      <c r="D208" s="1">
        <v>47</v>
      </c>
      <c r="E208" s="2">
        <v>35.896846808510638</v>
      </c>
      <c r="F208" s="3">
        <v>6.3000021693365111</v>
      </c>
      <c r="G208" s="3">
        <v>8.3999791838529294</v>
      </c>
      <c r="H208" s="3">
        <v>10.629060000000001</v>
      </c>
      <c r="I208" s="3">
        <v>10.629060000000001</v>
      </c>
      <c r="J208" s="3">
        <v>14.172040000000001</v>
      </c>
    </row>
    <row r="209" spans="2:10" x14ac:dyDescent="0.2">
      <c r="B209" t="s">
        <v>301</v>
      </c>
      <c r="C209" s="1">
        <v>4393</v>
      </c>
      <c r="D209" s="1">
        <v>339</v>
      </c>
      <c r="E209" s="2">
        <v>12.958702064896755</v>
      </c>
      <c r="F209" s="3">
        <v>6</v>
      </c>
      <c r="G209" s="3">
        <v>7.99997951286137</v>
      </c>
      <c r="H209" s="3">
        <v>26.358000000000001</v>
      </c>
      <c r="I209" s="3">
        <v>26.358000000000001</v>
      </c>
      <c r="J209" s="3">
        <v>35.143909999999998</v>
      </c>
    </row>
    <row r="210" spans="2:10" x14ac:dyDescent="0.2">
      <c r="B210" t="s">
        <v>302</v>
      </c>
      <c r="C210" s="1">
        <v>2068.20505</v>
      </c>
      <c r="D210" s="1">
        <v>68</v>
      </c>
      <c r="E210" s="2">
        <v>30.414780147058824</v>
      </c>
      <c r="F210" s="3">
        <v>7.0000022483263926</v>
      </c>
      <c r="G210" s="3">
        <v>9.3333105438457373</v>
      </c>
      <c r="H210" s="3">
        <v>14.47744</v>
      </c>
      <c r="I210" s="3">
        <v>14.47744</v>
      </c>
      <c r="J210" s="3">
        <v>19.3032</v>
      </c>
    </row>
    <row r="211" spans="2:10" x14ac:dyDescent="0.2">
      <c r="B211" t="s">
        <v>303</v>
      </c>
      <c r="C211" s="1">
        <v>7607.5593399999998</v>
      </c>
      <c r="D211" s="1">
        <v>1625</v>
      </c>
      <c r="E211" s="2">
        <v>4.6815749784615379</v>
      </c>
      <c r="F211" s="3">
        <v>5.0000004337790678</v>
      </c>
      <c r="G211" s="3">
        <v>6.6666505949331185</v>
      </c>
      <c r="H211" s="3">
        <v>38.037799999999997</v>
      </c>
      <c r="I211" s="3">
        <v>38.037799999999997</v>
      </c>
      <c r="J211" s="3">
        <v>50.716940000000001</v>
      </c>
    </row>
    <row r="212" spans="2:10" x14ac:dyDescent="0.2">
      <c r="B212" t="s">
        <v>304</v>
      </c>
      <c r="C212" s="1">
        <v>4907.6994500000001</v>
      </c>
      <c r="D212" s="1">
        <v>107</v>
      </c>
      <c r="E212" s="2">
        <v>45.866350000000004</v>
      </c>
      <c r="F212" s="3">
        <v>7.0000007844816174</v>
      </c>
      <c r="G212" s="3">
        <v>9.3333099279337493</v>
      </c>
      <c r="H212" s="3">
        <v>34.353900000000003</v>
      </c>
      <c r="I212" s="3">
        <v>34.353900000000003</v>
      </c>
      <c r="J212" s="3">
        <v>45.805079999999997</v>
      </c>
    </row>
    <row r="213" spans="2:10" x14ac:dyDescent="0.2">
      <c r="B213" t="s">
        <v>305</v>
      </c>
      <c r="C213" s="1">
        <v>6712.8739599999999</v>
      </c>
      <c r="D213" s="1">
        <v>401</v>
      </c>
      <c r="E213" s="2">
        <v>16.740334064837906</v>
      </c>
      <c r="F213" s="3">
        <v>5.7713209321153416</v>
      </c>
      <c r="G213" s="3">
        <v>7.6950752103797884</v>
      </c>
      <c r="H213" s="3">
        <v>38.742150000000002</v>
      </c>
      <c r="I213" s="3">
        <v>38.742150000000002</v>
      </c>
      <c r="J213" s="3">
        <v>51.65607</v>
      </c>
    </row>
    <row r="214" spans="2:10" x14ac:dyDescent="0.2">
      <c r="B214" t="s">
        <v>306</v>
      </c>
      <c r="C214" s="1">
        <v>901.82948999999996</v>
      </c>
      <c r="D214" s="1">
        <v>1497</v>
      </c>
      <c r="E214" s="2">
        <v>0.60242450901803601</v>
      </c>
      <c r="F214" s="3">
        <v>9.9999945666003889</v>
      </c>
      <c r="G214" s="3">
        <v>13.333296519278827</v>
      </c>
      <c r="H214" s="3">
        <v>9.0182900000000004</v>
      </c>
      <c r="I214" s="3">
        <v>9.0182900000000004</v>
      </c>
      <c r="J214" s="3">
        <v>12.02436</v>
      </c>
    </row>
    <row r="215" spans="2:10" x14ac:dyDescent="0.2">
      <c r="B215" t="s">
        <v>307</v>
      </c>
      <c r="C215" s="1">
        <v>26332.051530000001</v>
      </c>
      <c r="D215" s="1">
        <v>3547</v>
      </c>
      <c r="E215" s="2">
        <v>7.4237528982238512</v>
      </c>
      <c r="F215" s="3">
        <v>6.1932318419703467</v>
      </c>
      <c r="G215" s="3">
        <v>8.2576216954562529</v>
      </c>
      <c r="H215" s="3">
        <v>163.0805</v>
      </c>
      <c r="I215" s="3">
        <v>163.0805</v>
      </c>
      <c r="J215" s="3">
        <v>217.44012000000001</v>
      </c>
    </row>
    <row r="216" spans="2:10" x14ac:dyDescent="0.2">
      <c r="B216" t="s">
        <v>308</v>
      </c>
      <c r="C216" s="1">
        <v>6884.16</v>
      </c>
      <c r="D216" s="1">
        <v>184</v>
      </c>
      <c r="E216" s="2">
        <v>37.41391304347826</v>
      </c>
      <c r="F216" s="3">
        <v>6.5417131501882588</v>
      </c>
      <c r="G216" s="3">
        <v>8.7222624111002656</v>
      </c>
      <c r="H216" s="3">
        <v>45.034199999999998</v>
      </c>
      <c r="I216" s="3">
        <v>45.034199999999998</v>
      </c>
      <c r="J216" s="3">
        <v>60.045450000000002</v>
      </c>
    </row>
    <row r="217" spans="2:10" x14ac:dyDescent="0.2">
      <c r="B217" t="s">
        <v>309</v>
      </c>
      <c r="C217" s="1">
        <v>21190.815500000001</v>
      </c>
      <c r="D217" s="1">
        <v>863</v>
      </c>
      <c r="E217" s="2">
        <v>24.554826767091541</v>
      </c>
      <c r="F217" s="3">
        <v>6.2391695119048158</v>
      </c>
      <c r="G217" s="3">
        <v>8.3188714469247298</v>
      </c>
      <c r="H217" s="3">
        <v>132.21308999999999</v>
      </c>
      <c r="I217" s="3">
        <v>132.21308999999999</v>
      </c>
      <c r="J217" s="3">
        <v>176.28367</v>
      </c>
    </row>
    <row r="218" spans="2:10" x14ac:dyDescent="0.2">
      <c r="B218" t="s">
        <v>310</v>
      </c>
      <c r="C218" s="1">
        <v>8914</v>
      </c>
      <c r="D218" s="1">
        <v>1258</v>
      </c>
      <c r="E218" s="2">
        <v>7.0858505564387917</v>
      </c>
      <c r="F218" s="3">
        <v>6</v>
      </c>
      <c r="G218" s="3">
        <v>7.9999798070450971</v>
      </c>
      <c r="H218" s="3">
        <v>53.484000000000002</v>
      </c>
      <c r="I218" s="3">
        <v>53.484000000000002</v>
      </c>
      <c r="J218" s="3">
        <v>71.311819999999997</v>
      </c>
    </row>
    <row r="219" spans="2:10" x14ac:dyDescent="0.2">
      <c r="B219" t="s">
        <v>311</v>
      </c>
      <c r="C219" s="1">
        <v>1885</v>
      </c>
      <c r="D219" s="1">
        <v>304</v>
      </c>
      <c r="E219" s="2">
        <v>6.2006578947368425</v>
      </c>
      <c r="F219" s="3">
        <v>6</v>
      </c>
      <c r="G219" s="3">
        <v>7.9999787798408484</v>
      </c>
      <c r="H219" s="3">
        <v>11.31</v>
      </c>
      <c r="I219" s="3">
        <v>11.31</v>
      </c>
      <c r="J219" s="3">
        <v>15.07996</v>
      </c>
    </row>
    <row r="220" spans="2:10" x14ac:dyDescent="0.2">
      <c r="B220" t="s">
        <v>312</v>
      </c>
      <c r="C220" s="1">
        <v>3929.26341</v>
      </c>
      <c r="D220" s="1">
        <v>445</v>
      </c>
      <c r="E220" s="2">
        <v>8.8298054157303376</v>
      </c>
      <c r="F220" s="3">
        <v>5.6202187778497654</v>
      </c>
      <c r="G220" s="3">
        <v>7.4936055254183129</v>
      </c>
      <c r="H220" s="3">
        <v>22.083320000000001</v>
      </c>
      <c r="I220" s="3">
        <v>22.083320000000001</v>
      </c>
      <c r="J220" s="3">
        <v>29.44435</v>
      </c>
    </row>
    <row r="221" spans="2:10" x14ac:dyDescent="0.2">
      <c r="B221" t="s">
        <v>313</v>
      </c>
      <c r="C221" s="1">
        <v>17.59779</v>
      </c>
      <c r="D221" s="1">
        <v>36</v>
      </c>
      <c r="E221" s="2">
        <v>0.48882749999999997</v>
      </c>
      <c r="F221" s="3">
        <v>10.000119333166268</v>
      </c>
      <c r="G221" s="3">
        <v>13.33349244422169</v>
      </c>
      <c r="H221" s="3">
        <v>0.17598</v>
      </c>
      <c r="I221" s="3">
        <v>0.17598</v>
      </c>
      <c r="J221" s="3">
        <v>0.23463999999999999</v>
      </c>
    </row>
    <row r="222" spans="2:10" x14ac:dyDescent="0.2">
      <c r="B222" t="s">
        <v>314</v>
      </c>
      <c r="C222" s="1">
        <v>456.44317000000001</v>
      </c>
      <c r="D222" s="1">
        <v>125</v>
      </c>
      <c r="E222" s="2">
        <v>3.6515453600000001</v>
      </c>
      <c r="F222" s="3">
        <v>5.4701004727488849</v>
      </c>
      <c r="G222" s="3">
        <v>7.2934380856219185</v>
      </c>
      <c r="H222" s="3">
        <v>2.4967899999999998</v>
      </c>
      <c r="I222" s="3">
        <v>2.4967899999999998</v>
      </c>
      <c r="J222" s="3">
        <v>3.32904</v>
      </c>
    </row>
    <row r="223" spans="2:10" x14ac:dyDescent="0.2">
      <c r="B223" t="s">
        <v>315</v>
      </c>
      <c r="C223" s="1">
        <v>3035.9656399999999</v>
      </c>
      <c r="D223" s="1">
        <v>876</v>
      </c>
      <c r="E223" s="2">
        <v>3.4657142009132418</v>
      </c>
      <c r="F223" s="3">
        <v>5.0000005928920865</v>
      </c>
      <c r="G223" s="3">
        <v>6.6666498900165418</v>
      </c>
      <c r="H223" s="3">
        <v>15.179830000000001</v>
      </c>
      <c r="I223" s="3">
        <v>15.179830000000001</v>
      </c>
      <c r="J223" s="3">
        <v>20.239719999999998</v>
      </c>
    </row>
    <row r="224" spans="2:10" x14ac:dyDescent="0.2">
      <c r="B224" t="s">
        <v>316</v>
      </c>
      <c r="C224" s="1">
        <v>117.34350999999999</v>
      </c>
      <c r="D224" s="1">
        <v>286</v>
      </c>
      <c r="E224" s="2">
        <v>0.41029199300699298</v>
      </c>
      <c r="F224" s="3">
        <v>10.000041757741865</v>
      </c>
      <c r="G224" s="3">
        <v>13.33333219706825</v>
      </c>
      <c r="H224" s="3">
        <v>1.17344</v>
      </c>
      <c r="I224" s="3">
        <v>1.17344</v>
      </c>
      <c r="J224" s="3">
        <v>1.5645800000000001</v>
      </c>
    </row>
    <row r="225" spans="2:10" x14ac:dyDescent="0.2">
      <c r="B225" t="s">
        <v>317</v>
      </c>
      <c r="C225" s="1">
        <v>2561.0244200000002</v>
      </c>
      <c r="D225" s="1">
        <v>634</v>
      </c>
      <c r="E225" s="2">
        <v>4.0394706940063099</v>
      </c>
      <c r="F225" s="3">
        <v>4.999999180015628</v>
      </c>
      <c r="G225" s="3">
        <v>6.6666486530417384</v>
      </c>
      <c r="H225" s="3">
        <v>12.805120000000001</v>
      </c>
      <c r="I225" s="3">
        <v>12.805120000000001</v>
      </c>
      <c r="J225" s="3">
        <v>17.073450000000001</v>
      </c>
    </row>
    <row r="226" spans="2:10" x14ac:dyDescent="0.2">
      <c r="B226" t="s">
        <v>318</v>
      </c>
      <c r="C226" s="1">
        <v>83557.653479999994</v>
      </c>
      <c r="D226" s="1">
        <v>4964</v>
      </c>
      <c r="E226" s="2">
        <v>16.832726325543916</v>
      </c>
      <c r="F226" s="3">
        <v>5.0181796943395929</v>
      </c>
      <c r="G226" s="3">
        <v>6.6908894244357615</v>
      </c>
      <c r="H226" s="3">
        <v>419.30732</v>
      </c>
      <c r="I226" s="3">
        <v>419.30732</v>
      </c>
      <c r="J226" s="3">
        <v>559.07501999999999</v>
      </c>
    </row>
    <row r="227" spans="2:10" x14ac:dyDescent="0.2">
      <c r="B227" t="s">
        <v>319</v>
      </c>
      <c r="C227" s="1">
        <v>14413.208070000001</v>
      </c>
      <c r="D227" s="1">
        <v>2390</v>
      </c>
      <c r="E227" s="2">
        <v>6.0306309916317993</v>
      </c>
      <c r="F227" s="3">
        <v>6.0171323121681679</v>
      </c>
      <c r="G227" s="3">
        <v>8.0228224999182984</v>
      </c>
      <c r="H227" s="3">
        <v>86.726179999999999</v>
      </c>
      <c r="I227" s="3">
        <v>86.726179999999999</v>
      </c>
      <c r="J227" s="3">
        <v>115.63461</v>
      </c>
    </row>
    <row r="228" spans="2:10" x14ac:dyDescent="0.2">
      <c r="B228" t="s">
        <v>320</v>
      </c>
      <c r="C228" s="1">
        <v>53542.986290000001</v>
      </c>
      <c r="D228" s="1">
        <v>11889</v>
      </c>
      <c r="E228" s="2">
        <v>4.5035735797796281</v>
      </c>
      <c r="F228" s="3">
        <v>5.7007827009642869</v>
      </c>
      <c r="G228" s="3">
        <v>7.6010244889163054</v>
      </c>
      <c r="H228" s="3">
        <v>305.23692999999997</v>
      </c>
      <c r="I228" s="3">
        <v>305.23692999999997</v>
      </c>
      <c r="J228" s="3">
        <v>406.98155000000003</v>
      </c>
    </row>
    <row r="229" spans="2:10" x14ac:dyDescent="0.2">
      <c r="B229" t="s">
        <v>321</v>
      </c>
      <c r="C229" s="1">
        <v>32174.058799999999</v>
      </c>
      <c r="D229" s="1">
        <v>1251</v>
      </c>
      <c r="E229" s="2">
        <v>25.718672102318145</v>
      </c>
      <c r="F229" s="3">
        <v>6.1814439153073222</v>
      </c>
      <c r="G229" s="3">
        <v>8.2419048105923149</v>
      </c>
      <c r="H229" s="3">
        <v>198.88213999999999</v>
      </c>
      <c r="I229" s="3">
        <v>198.88213999999999</v>
      </c>
      <c r="J229" s="3">
        <v>265.17552999999998</v>
      </c>
    </row>
    <row r="230" spans="2:10" x14ac:dyDescent="0.2">
      <c r="B230" t="s">
        <v>322</v>
      </c>
      <c r="C230" s="1">
        <v>21797.73</v>
      </c>
      <c r="D230" s="1">
        <v>1836</v>
      </c>
      <c r="E230" s="2">
        <v>11.872401960784314</v>
      </c>
      <c r="F230" s="3">
        <v>4.0000000000000009</v>
      </c>
      <c r="G230" s="3">
        <v>5.3333200291957015</v>
      </c>
      <c r="H230" s="3">
        <v>87.190920000000006</v>
      </c>
      <c r="I230" s="3">
        <v>87.190920000000006</v>
      </c>
      <c r="J230" s="3">
        <v>116.25427000000001</v>
      </c>
    </row>
    <row r="231" spans="2:10" x14ac:dyDescent="0.2">
      <c r="B231" t="s">
        <v>323</v>
      </c>
      <c r="C231" s="1">
        <v>86849.860799999995</v>
      </c>
      <c r="D231" s="1">
        <v>1687</v>
      </c>
      <c r="E231" s="2">
        <v>51.48183805572021</v>
      </c>
      <c r="F231" s="3">
        <v>6.2999999649970659</v>
      </c>
      <c r="G231" s="3">
        <v>8.3999790360055471</v>
      </c>
      <c r="H231" s="3">
        <v>547.15412000000003</v>
      </c>
      <c r="I231" s="3">
        <v>547.15412000000003</v>
      </c>
      <c r="J231" s="3">
        <v>729.53701000000001</v>
      </c>
    </row>
    <row r="232" spans="2:10" x14ac:dyDescent="0.2">
      <c r="B232" t="s">
        <v>324</v>
      </c>
      <c r="C232" s="1">
        <v>1087.21922</v>
      </c>
      <c r="D232" s="1">
        <v>238</v>
      </c>
      <c r="E232" s="2">
        <v>4.5681479831932768</v>
      </c>
      <c r="F232" s="3">
        <v>5.0000035871330528</v>
      </c>
      <c r="G232" s="3">
        <v>6.6666499880309331</v>
      </c>
      <c r="H232" s="3">
        <v>5.4360999999999997</v>
      </c>
      <c r="I232" s="3">
        <v>5.4360999999999997</v>
      </c>
      <c r="J232" s="3">
        <v>7.2481099999999996</v>
      </c>
    </row>
    <row r="233" spans="2:10" x14ac:dyDescent="0.2">
      <c r="B233" t="s">
        <v>325</v>
      </c>
      <c r="C233" s="1">
        <v>1856.9422500000001</v>
      </c>
      <c r="D233" s="1">
        <v>268</v>
      </c>
      <c r="E233" s="2">
        <v>6.9288889925373134</v>
      </c>
      <c r="F233" s="3">
        <v>4.9999993268503635</v>
      </c>
      <c r="G233" s="3">
        <v>6.6666478184768536</v>
      </c>
      <c r="H233" s="3">
        <v>9.2847100000000005</v>
      </c>
      <c r="I233" s="3">
        <v>9.2847100000000005</v>
      </c>
      <c r="J233" s="3">
        <v>12.379580000000001</v>
      </c>
    </row>
    <row r="234" spans="2:10" x14ac:dyDescent="0.2">
      <c r="B234" t="s">
        <v>326</v>
      </c>
      <c r="C234" s="1">
        <v>12564.63853</v>
      </c>
      <c r="D234" s="1">
        <v>1071</v>
      </c>
      <c r="E234" s="2">
        <v>11.731688636788048</v>
      </c>
      <c r="F234" s="3">
        <v>6.3186242732284947</v>
      </c>
      <c r="G234" s="3">
        <v>8.4248114060150368</v>
      </c>
      <c r="H234" s="3">
        <v>79.391229999999993</v>
      </c>
      <c r="I234" s="3">
        <v>79.391229999999993</v>
      </c>
      <c r="J234" s="3">
        <v>105.85471</v>
      </c>
    </row>
    <row r="235" spans="2:10" x14ac:dyDescent="0.2">
      <c r="B235" t="s">
        <v>327</v>
      </c>
      <c r="C235" s="1">
        <v>33829.657950000001</v>
      </c>
      <c r="D235" s="1">
        <v>4324</v>
      </c>
      <c r="E235" s="2">
        <v>7.8236951780758561</v>
      </c>
      <c r="F235" s="3">
        <v>7.0000001285853974</v>
      </c>
      <c r="G235" s="3">
        <v>9.3333098568914146</v>
      </c>
      <c r="H235" s="3">
        <v>236.80761000000001</v>
      </c>
      <c r="I235" s="3">
        <v>236.80761000000001</v>
      </c>
      <c r="J235" s="3">
        <v>315.74268000000001</v>
      </c>
    </row>
    <row r="236" spans="2:10" x14ac:dyDescent="0.2">
      <c r="B236" t="s">
        <v>328</v>
      </c>
      <c r="C236" s="1">
        <v>3929.8476000000001</v>
      </c>
      <c r="D236" s="1">
        <v>369</v>
      </c>
      <c r="E236" s="2">
        <v>10.649993495934959</v>
      </c>
      <c r="F236" s="3">
        <v>5.0000005089255879</v>
      </c>
      <c r="G236" s="3">
        <v>6.6666503810478552</v>
      </c>
      <c r="H236" s="3">
        <v>19.649239999999999</v>
      </c>
      <c r="I236" s="3">
        <v>19.649239999999999</v>
      </c>
      <c r="J236" s="3">
        <v>26.198920000000001</v>
      </c>
    </row>
    <row r="237" spans="2:10" x14ac:dyDescent="0.2">
      <c r="B237" t="s">
        <v>329</v>
      </c>
      <c r="C237" s="1">
        <v>1529.56023</v>
      </c>
      <c r="D237" s="1">
        <v>422</v>
      </c>
      <c r="E237" s="2">
        <v>3.6245503080568722</v>
      </c>
      <c r="F237" s="3">
        <v>6.9999989474098712</v>
      </c>
      <c r="G237" s="3">
        <v>9.3333101371235312</v>
      </c>
      <c r="H237" s="3">
        <v>10.70692</v>
      </c>
      <c r="I237" s="3">
        <v>10.70692</v>
      </c>
      <c r="J237" s="3">
        <v>14.27586</v>
      </c>
    </row>
    <row r="238" spans="2:10" x14ac:dyDescent="0.2">
      <c r="B238" t="s">
        <v>330</v>
      </c>
      <c r="C238" s="1">
        <v>1230</v>
      </c>
      <c r="D238" s="1">
        <v>46</v>
      </c>
      <c r="E238" s="2">
        <v>26.739130434782609</v>
      </c>
      <c r="F238" s="3">
        <v>6</v>
      </c>
      <c r="G238" s="3">
        <v>7.9999837398373987</v>
      </c>
      <c r="H238" s="3">
        <v>7.38</v>
      </c>
      <c r="I238" s="3">
        <v>7.38</v>
      </c>
      <c r="J238" s="3">
        <v>9.8399800000000006</v>
      </c>
    </row>
    <row r="239" spans="2:10" x14ac:dyDescent="0.2">
      <c r="B239" t="s">
        <v>331</v>
      </c>
      <c r="C239" s="1">
        <v>5930.0606699999998</v>
      </c>
      <c r="D239" s="1">
        <v>251</v>
      </c>
      <c r="E239" s="2">
        <v>23.625739721115536</v>
      </c>
      <c r="F239" s="3">
        <v>5.8786160783073411</v>
      </c>
      <c r="G239" s="3">
        <v>7.8381339730880022</v>
      </c>
      <c r="H239" s="3">
        <v>34.860550000000003</v>
      </c>
      <c r="I239" s="3">
        <v>34.860550000000003</v>
      </c>
      <c r="J239" s="3">
        <v>46.480609999999999</v>
      </c>
    </row>
    <row r="240" spans="2:10" x14ac:dyDescent="0.2">
      <c r="B240" t="s">
        <v>332</v>
      </c>
      <c r="C240" s="1">
        <v>546.91642000000002</v>
      </c>
      <c r="D240" s="1">
        <v>53</v>
      </c>
      <c r="E240" s="2">
        <v>10.319177735849056</v>
      </c>
      <c r="F240" s="3">
        <v>4.9999961602908165</v>
      </c>
      <c r="G240" s="3">
        <v>6.6666493575014618</v>
      </c>
      <c r="H240" s="3">
        <v>2.7345799999999998</v>
      </c>
      <c r="I240" s="3">
        <v>2.7345799999999998</v>
      </c>
      <c r="J240" s="3">
        <v>3.6461000000000001</v>
      </c>
    </row>
    <row r="241" spans="2:10" x14ac:dyDescent="0.2">
      <c r="B241" t="s">
        <v>333</v>
      </c>
      <c r="C241" s="1">
        <v>3285.21</v>
      </c>
      <c r="D241" s="1">
        <v>269</v>
      </c>
      <c r="E241" s="2">
        <v>12.212676579925651</v>
      </c>
      <c r="F241" s="3">
        <v>4</v>
      </c>
      <c r="G241" s="3">
        <v>5.3333211575515724</v>
      </c>
      <c r="H241" s="3">
        <v>13.140840000000001</v>
      </c>
      <c r="I241" s="3">
        <v>13.140840000000001</v>
      </c>
      <c r="J241" s="3">
        <v>17.521080000000001</v>
      </c>
    </row>
    <row r="242" spans="2:10" x14ac:dyDescent="0.2">
      <c r="B242" t="s">
        <v>334</v>
      </c>
      <c r="C242" s="1">
        <v>114.72956000000001</v>
      </c>
      <c r="D242" s="1">
        <v>233</v>
      </c>
      <c r="E242" s="2">
        <v>0.49240154506437772</v>
      </c>
      <c r="F242" s="3">
        <v>10.000038351057913</v>
      </c>
      <c r="G242" s="3">
        <v>13.333268252750205</v>
      </c>
      <c r="H242" s="3">
        <v>1.1473</v>
      </c>
      <c r="I242" s="3">
        <v>1.1473</v>
      </c>
      <c r="J242" s="3">
        <v>1.52972</v>
      </c>
    </row>
    <row r="243" spans="2:10" x14ac:dyDescent="0.2">
      <c r="B243" t="s">
        <v>335</v>
      </c>
      <c r="C243" s="1">
        <v>1139</v>
      </c>
      <c r="D243" s="1">
        <v>121</v>
      </c>
      <c r="E243" s="2">
        <v>9.4132231404958677</v>
      </c>
      <c r="F243" s="3">
        <v>6</v>
      </c>
      <c r="G243" s="3">
        <v>7.9999824407374893</v>
      </c>
      <c r="H243" s="3">
        <v>6.8339999999999996</v>
      </c>
      <c r="I243" s="3">
        <v>6.8339999999999996</v>
      </c>
      <c r="J243" s="3">
        <v>9.1119800000000009</v>
      </c>
    </row>
    <row r="244" spans="2:10" x14ac:dyDescent="0.2">
      <c r="B244" t="s">
        <v>336</v>
      </c>
      <c r="C244" s="1">
        <v>5424.4856499999996</v>
      </c>
      <c r="D244" s="1">
        <v>807</v>
      </c>
      <c r="E244" s="2">
        <v>6.721791387856257</v>
      </c>
      <c r="F244" s="3">
        <v>6.3497209177795506</v>
      </c>
      <c r="G244" s="3">
        <v>8.4662718206287462</v>
      </c>
      <c r="H244" s="3">
        <v>34.44397</v>
      </c>
      <c r="I244" s="3">
        <v>34.44397</v>
      </c>
      <c r="J244" s="3">
        <v>45.925170000000001</v>
      </c>
    </row>
    <row r="245" spans="2:10" x14ac:dyDescent="0.2">
      <c r="B245" t="s">
        <v>337</v>
      </c>
      <c r="C245" s="1">
        <v>1149.16311</v>
      </c>
      <c r="D245" s="1">
        <v>191</v>
      </c>
      <c r="E245" s="2">
        <v>6.0165607853403138</v>
      </c>
      <c r="F245" s="3">
        <v>5.0000038723832692</v>
      </c>
      <c r="G245" s="3">
        <v>6.6666515252129877</v>
      </c>
      <c r="H245" s="3">
        <v>5.7458200000000001</v>
      </c>
      <c r="I245" s="3">
        <v>5.7458200000000001</v>
      </c>
      <c r="J245" s="3">
        <v>7.6610699999999996</v>
      </c>
    </row>
    <row r="246" spans="2:10" x14ac:dyDescent="0.2">
      <c r="B246" t="s">
        <v>338</v>
      </c>
      <c r="C246" s="1">
        <v>1064.5485900000001</v>
      </c>
      <c r="D246" s="1">
        <v>297</v>
      </c>
      <c r="E246" s="2">
        <v>3.5843386868686871</v>
      </c>
      <c r="F246" s="3">
        <v>4.9999972288723802</v>
      </c>
      <c r="G246" s="3">
        <v>6.6666473157415949</v>
      </c>
      <c r="H246" s="3">
        <v>5.3227399999999996</v>
      </c>
      <c r="I246" s="3">
        <v>5.3227399999999996</v>
      </c>
      <c r="J246" s="3">
        <v>7.0969699999999998</v>
      </c>
    </row>
    <row r="247" spans="2:10" x14ac:dyDescent="0.2">
      <c r="B247" t="s">
        <v>339</v>
      </c>
      <c r="C247" s="1">
        <v>254.83971</v>
      </c>
      <c r="D247" s="1">
        <v>188</v>
      </c>
      <c r="E247" s="2">
        <v>1.3555303723404255</v>
      </c>
      <c r="F247" s="3">
        <v>10.000011379702167</v>
      </c>
      <c r="G247" s="3">
        <v>13.333283105682392</v>
      </c>
      <c r="H247" s="3">
        <v>2.5484</v>
      </c>
      <c r="I247" s="3">
        <v>2.5484</v>
      </c>
      <c r="J247" s="3">
        <v>3.39785</v>
      </c>
    </row>
    <row r="248" spans="2:10" x14ac:dyDescent="0.2">
      <c r="B248" t="s">
        <v>340</v>
      </c>
      <c r="C248" s="1">
        <v>4488.3194999999996</v>
      </c>
      <c r="D248" s="1">
        <v>544</v>
      </c>
      <c r="E248" s="2">
        <v>8.2505873161764693</v>
      </c>
      <c r="F248" s="3">
        <v>5.0000005570013464</v>
      </c>
      <c r="G248" s="3">
        <v>6.6666510706289968</v>
      </c>
      <c r="H248" s="3">
        <v>22.441600000000001</v>
      </c>
      <c r="I248" s="3">
        <v>22.441600000000001</v>
      </c>
      <c r="J248" s="3">
        <v>29.922059999999998</v>
      </c>
    </row>
    <row r="249" spans="2:10" x14ac:dyDescent="0.2">
      <c r="B249" t="s">
        <v>341</v>
      </c>
      <c r="C249" s="1">
        <v>63.162059999999997</v>
      </c>
      <c r="D249" s="1">
        <v>868</v>
      </c>
      <c r="E249" s="2">
        <v>7.2767350230414737E-2</v>
      </c>
      <c r="F249" s="3">
        <v>9.9999905006264846</v>
      </c>
      <c r="G249" s="3">
        <v>13.33332066750198</v>
      </c>
      <c r="H249" s="3">
        <v>0.63161999999999996</v>
      </c>
      <c r="I249" s="3">
        <v>0.63161999999999996</v>
      </c>
      <c r="J249" s="3">
        <v>0.84216000000000002</v>
      </c>
    </row>
    <row r="250" spans="2:10" x14ac:dyDescent="0.2">
      <c r="B250" t="s">
        <v>342</v>
      </c>
      <c r="C250" s="1">
        <v>96.807540000000003</v>
      </c>
      <c r="D250" s="1">
        <v>15</v>
      </c>
      <c r="E250" s="2">
        <v>6.4538359999999999</v>
      </c>
      <c r="F250" s="3">
        <v>5.00002375847997</v>
      </c>
      <c r="G250" s="3">
        <v>6.6666294794806271</v>
      </c>
      <c r="H250" s="3">
        <v>0.48404000000000003</v>
      </c>
      <c r="I250" s="3">
        <v>0.48404000000000003</v>
      </c>
      <c r="J250" s="3">
        <v>0.64537999999999995</v>
      </c>
    </row>
    <row r="251" spans="2:10" x14ac:dyDescent="0.2">
      <c r="B251" t="s">
        <v>343</v>
      </c>
      <c r="C251" s="1">
        <v>269.01</v>
      </c>
      <c r="D251" s="1">
        <v>183</v>
      </c>
      <c r="E251" s="2">
        <v>1.47</v>
      </c>
      <c r="F251" s="3">
        <v>4.0000000000000009</v>
      </c>
      <c r="G251" s="3">
        <v>5.3333333333333339</v>
      </c>
      <c r="H251" s="3">
        <v>1.0760400000000001</v>
      </c>
      <c r="I251" s="3">
        <v>1.0760400000000001</v>
      </c>
      <c r="J251" s="3">
        <v>1.43472</v>
      </c>
    </row>
    <row r="252" spans="2:10" x14ac:dyDescent="0.2">
      <c r="B252" t="s">
        <v>344</v>
      </c>
      <c r="C252" s="1">
        <v>2813.0866299999998</v>
      </c>
      <c r="D252" s="1">
        <v>128</v>
      </c>
      <c r="E252" s="2">
        <v>21.977239296874998</v>
      </c>
      <c r="F252" s="3">
        <v>7.00000127617826</v>
      </c>
      <c r="G252" s="3">
        <v>9.3333101512056889</v>
      </c>
      <c r="H252" s="3">
        <v>19.691610000000001</v>
      </c>
      <c r="I252" s="3">
        <v>19.691610000000001</v>
      </c>
      <c r="J252" s="3">
        <v>26.255410000000001</v>
      </c>
    </row>
    <row r="253" spans="2:10" x14ac:dyDescent="0.2">
      <c r="B253" t="s">
        <v>345</v>
      </c>
      <c r="C253" s="1">
        <v>26.07</v>
      </c>
      <c r="D253" s="1">
        <v>3</v>
      </c>
      <c r="E253" s="2">
        <v>8.69</v>
      </c>
      <c r="F253" s="3">
        <v>4</v>
      </c>
      <c r="G253" s="3">
        <v>5.333333333333333</v>
      </c>
      <c r="H253" s="3">
        <v>0.10428</v>
      </c>
      <c r="I253" s="3">
        <v>0.10428</v>
      </c>
      <c r="J253" s="3">
        <v>0.13904</v>
      </c>
    </row>
    <row r="254" spans="2:10" x14ac:dyDescent="0.2">
      <c r="B254" t="s">
        <v>346</v>
      </c>
      <c r="C254" s="1">
        <v>15801.387570000001</v>
      </c>
      <c r="D254" s="1">
        <v>1053</v>
      </c>
      <c r="E254" s="2">
        <v>15.00606606837607</v>
      </c>
      <c r="F254" s="3">
        <v>5.5434220325247043</v>
      </c>
      <c r="G254" s="3">
        <v>7.3912110238809872</v>
      </c>
      <c r="H254" s="3">
        <v>87.593760000000003</v>
      </c>
      <c r="I254" s="3">
        <v>87.593760000000003</v>
      </c>
      <c r="J254" s="3">
        <v>116.79139000000001</v>
      </c>
    </row>
    <row r="255" spans="2:10" x14ac:dyDescent="0.2">
      <c r="B255" t="s">
        <v>347</v>
      </c>
      <c r="C255" s="1">
        <v>57762.113899999997</v>
      </c>
      <c r="D255" s="1">
        <v>5496</v>
      </c>
      <c r="E255" s="2">
        <v>10.509846051673945</v>
      </c>
      <c r="F255" s="3">
        <v>6.0903164072047584</v>
      </c>
      <c r="G255" s="3">
        <v>8.1204015630736812</v>
      </c>
      <c r="H255" s="3">
        <v>351.78955000000002</v>
      </c>
      <c r="I255" s="3">
        <v>351.78955000000002</v>
      </c>
      <c r="J255" s="3">
        <v>469.05155999999999</v>
      </c>
    </row>
    <row r="256" spans="2:10" x14ac:dyDescent="0.2">
      <c r="B256" t="s">
        <v>348</v>
      </c>
      <c r="C256" s="1">
        <v>3477.1869799999999</v>
      </c>
      <c r="D256" s="1">
        <v>1990</v>
      </c>
      <c r="E256" s="2">
        <v>1.7473301407035176</v>
      </c>
      <c r="F256" s="3">
        <v>10.000000057517758</v>
      </c>
      <c r="G256" s="3">
        <v>13.333300816627354</v>
      </c>
      <c r="H256" s="3">
        <v>34.77187</v>
      </c>
      <c r="I256" s="3">
        <v>34.77187</v>
      </c>
      <c r="J256" s="3">
        <v>46.362380000000002</v>
      </c>
    </row>
    <row r="257" spans="2:10" x14ac:dyDescent="0.2">
      <c r="B257" t="s">
        <v>349</v>
      </c>
      <c r="C257" s="1">
        <v>2478.9980099999998</v>
      </c>
      <c r="D257" s="1">
        <v>151</v>
      </c>
      <c r="E257" s="2">
        <v>16.417205364238409</v>
      </c>
      <c r="F257" s="3">
        <v>5.1580275371015736</v>
      </c>
      <c r="G257" s="3">
        <v>6.8773512246587094</v>
      </c>
      <c r="H257" s="3">
        <v>12.78674</v>
      </c>
      <c r="I257" s="3">
        <v>12.78674</v>
      </c>
      <c r="J257" s="3">
        <v>17.048940000000002</v>
      </c>
    </row>
    <row r="258" spans="2:10" x14ac:dyDescent="0.2">
      <c r="B258" t="s">
        <v>350</v>
      </c>
      <c r="C258" s="1">
        <v>11425.56342</v>
      </c>
      <c r="D258" s="1">
        <v>817</v>
      </c>
      <c r="E258" s="2">
        <v>13.984777747858018</v>
      </c>
      <c r="F258" s="3">
        <v>6.2988088512137459</v>
      </c>
      <c r="G258" s="3">
        <v>8.3983910878331116</v>
      </c>
      <c r="H258" s="3">
        <v>71.967439999999996</v>
      </c>
      <c r="I258" s="3">
        <v>71.967439999999996</v>
      </c>
      <c r="J258" s="3">
        <v>95.95635</v>
      </c>
    </row>
    <row r="259" spans="2:10" x14ac:dyDescent="0.2">
      <c r="B259" t="s">
        <v>351</v>
      </c>
      <c r="C259" s="1">
        <v>1276.1593</v>
      </c>
      <c r="D259" s="1">
        <v>28</v>
      </c>
      <c r="E259" s="2">
        <v>45.577117857142859</v>
      </c>
      <c r="F259" s="3">
        <v>5.0000027426043125</v>
      </c>
      <c r="G259" s="3">
        <v>6.6666520394436644</v>
      </c>
      <c r="H259" s="3">
        <v>6.3807999999999998</v>
      </c>
      <c r="I259" s="3">
        <v>6.3807999999999998</v>
      </c>
      <c r="J259" s="3">
        <v>8.5077099999999994</v>
      </c>
    </row>
    <row r="260" spans="2:10" x14ac:dyDescent="0.2">
      <c r="B260" t="s">
        <v>352</v>
      </c>
      <c r="C260" s="1">
        <v>609.85186999999996</v>
      </c>
      <c r="D260" s="1">
        <v>560</v>
      </c>
      <c r="E260" s="2">
        <v>1.0890211964285714</v>
      </c>
      <c r="F260" s="3">
        <v>6.9999949331958273</v>
      </c>
      <c r="G260" s="3">
        <v>9.3333156459780966</v>
      </c>
      <c r="H260" s="3">
        <v>4.2689599999999999</v>
      </c>
      <c r="I260" s="3">
        <v>4.2689599999999999</v>
      </c>
      <c r="J260" s="3">
        <v>5.6919399999999998</v>
      </c>
    </row>
    <row r="261" spans="2:10" x14ac:dyDescent="0.2">
      <c r="B261" t="s">
        <v>353</v>
      </c>
      <c r="C261" s="1">
        <v>1300.59403</v>
      </c>
      <c r="D261" s="1">
        <v>469</v>
      </c>
      <c r="E261" s="2">
        <v>2.7731215991471214</v>
      </c>
      <c r="F261" s="3">
        <v>4.9999998846680853</v>
      </c>
      <c r="G261" s="3">
        <v>6.6666536982335671</v>
      </c>
      <c r="H261" s="3">
        <v>6.5029700000000004</v>
      </c>
      <c r="I261" s="3">
        <v>6.5029700000000004</v>
      </c>
      <c r="J261" s="3">
        <v>8.6706099999999999</v>
      </c>
    </row>
    <row r="262" spans="2:10" x14ac:dyDescent="0.2">
      <c r="B262" t="s">
        <v>354</v>
      </c>
      <c r="C262" s="1">
        <v>60810</v>
      </c>
      <c r="D262" s="1">
        <v>4854</v>
      </c>
      <c r="E262" s="2">
        <v>12.527812113720643</v>
      </c>
      <c r="F262" s="3">
        <v>6</v>
      </c>
      <c r="G262" s="3">
        <v>7.9999799375102771</v>
      </c>
      <c r="H262" s="3">
        <v>364.86</v>
      </c>
      <c r="I262" s="3">
        <v>364.86</v>
      </c>
      <c r="J262" s="3">
        <v>486.47877999999997</v>
      </c>
    </row>
    <row r="263" spans="2:10" x14ac:dyDescent="0.2">
      <c r="B263" t="s">
        <v>355</v>
      </c>
      <c r="C263" s="1">
        <v>4463</v>
      </c>
      <c r="D263" s="1">
        <v>159</v>
      </c>
      <c r="E263" s="2">
        <v>28.069182389937108</v>
      </c>
      <c r="F263" s="3">
        <v>6</v>
      </c>
      <c r="G263" s="3">
        <v>7.9999798341922475</v>
      </c>
      <c r="H263" s="3">
        <v>26.777999999999999</v>
      </c>
      <c r="I263" s="3">
        <v>26.777999999999999</v>
      </c>
      <c r="J263" s="3">
        <v>35.70391</v>
      </c>
    </row>
    <row r="264" spans="2:10" x14ac:dyDescent="0.2">
      <c r="B264" t="s">
        <v>356</v>
      </c>
      <c r="C264" s="1">
        <v>101.85223000000001</v>
      </c>
      <c r="D264" s="1">
        <v>266</v>
      </c>
      <c r="E264" s="2">
        <v>0.38290312030075191</v>
      </c>
      <c r="F264" s="3">
        <v>9.999977418265658</v>
      </c>
      <c r="G264" s="3">
        <v>13.333335951505431</v>
      </c>
      <c r="H264" s="3">
        <v>1.0185200000000001</v>
      </c>
      <c r="I264" s="3">
        <v>1.0185200000000001</v>
      </c>
      <c r="J264" s="3">
        <v>1.3580300000000001</v>
      </c>
    </row>
    <row r="265" spans="2:10" x14ac:dyDescent="0.2">
      <c r="B265" t="s">
        <v>357</v>
      </c>
      <c r="C265" s="1">
        <v>249.14520999999999</v>
      </c>
      <c r="D265" s="1">
        <v>284</v>
      </c>
      <c r="E265" s="2">
        <v>0.87727186619718311</v>
      </c>
      <c r="F265" s="3">
        <v>9.9999915711805176</v>
      </c>
      <c r="G265" s="3">
        <v>13.333308715828815</v>
      </c>
      <c r="H265" s="3">
        <v>2.4914499999999999</v>
      </c>
      <c r="I265" s="3">
        <v>2.4914499999999999</v>
      </c>
      <c r="J265" s="3">
        <v>3.32193</v>
      </c>
    </row>
    <row r="266" spans="2:10" x14ac:dyDescent="0.2">
      <c r="B266" t="s">
        <v>358</v>
      </c>
      <c r="C266" s="1">
        <v>675.77148</v>
      </c>
      <c r="D266" s="1">
        <v>72</v>
      </c>
      <c r="E266" s="2">
        <v>9.3857149999999994</v>
      </c>
      <c r="F266" s="3">
        <v>5.0000038474544679</v>
      </c>
      <c r="G266" s="3">
        <v>6.6666471334362916</v>
      </c>
      <c r="H266" s="3">
        <v>3.37886</v>
      </c>
      <c r="I266" s="3">
        <v>3.37886</v>
      </c>
      <c r="J266" s="3">
        <v>4.5051300000000003</v>
      </c>
    </row>
    <row r="267" spans="2:10" x14ac:dyDescent="0.2">
      <c r="B267" t="s">
        <v>359</v>
      </c>
      <c r="C267" s="1">
        <v>10024.28664</v>
      </c>
      <c r="D267" s="1">
        <v>1221</v>
      </c>
      <c r="E267" s="2">
        <v>8.2098989680589689</v>
      </c>
      <c r="F267" s="3">
        <v>6.091324220154184</v>
      </c>
      <c r="G267" s="3">
        <v>8.1217450102763618</v>
      </c>
      <c r="H267" s="3">
        <v>61.06118</v>
      </c>
      <c r="I267" s="3">
        <v>61.06118</v>
      </c>
      <c r="J267" s="3">
        <v>81.414699999999996</v>
      </c>
    </row>
    <row r="268" spans="2:10" x14ac:dyDescent="0.2">
      <c r="B268" t="s">
        <v>360</v>
      </c>
      <c r="C268" s="1">
        <v>920.12271999999996</v>
      </c>
      <c r="D268" s="1">
        <v>48</v>
      </c>
      <c r="E268" s="2">
        <v>19.169223333333331</v>
      </c>
      <c r="F268" s="3">
        <v>6.3781600784730106</v>
      </c>
      <c r="G268" s="3">
        <v>8.5041917017330046</v>
      </c>
      <c r="H268" s="3">
        <v>5.86869</v>
      </c>
      <c r="I268" s="3">
        <v>5.86869</v>
      </c>
      <c r="J268" s="3">
        <v>7.8249000000000004</v>
      </c>
    </row>
    <row r="269" spans="2:10" x14ac:dyDescent="0.2">
      <c r="B269" t="s">
        <v>361</v>
      </c>
      <c r="C269" s="1">
        <v>1858.30636</v>
      </c>
      <c r="D269" s="1">
        <v>267</v>
      </c>
      <c r="E269" s="2">
        <v>6.9599489138576782</v>
      </c>
      <c r="F269" s="3">
        <v>4.9999990313760749</v>
      </c>
      <c r="G269" s="3">
        <v>6.666651025184029</v>
      </c>
      <c r="H269" s="3">
        <v>9.2915299999999998</v>
      </c>
      <c r="I269" s="3">
        <v>9.2915299999999998</v>
      </c>
      <c r="J269" s="3">
        <v>12.388680000000001</v>
      </c>
    </row>
    <row r="270" spans="2:10" x14ac:dyDescent="0.2">
      <c r="B270" t="s">
        <v>362</v>
      </c>
      <c r="C270" s="1">
        <v>6510.8797699999996</v>
      </c>
      <c r="D270" s="1">
        <v>1002</v>
      </c>
      <c r="E270" s="2">
        <v>6.4978840019960078</v>
      </c>
      <c r="F270" s="3">
        <v>5.0000001766274362</v>
      </c>
      <c r="G270" s="3">
        <v>6.6666505193352696</v>
      </c>
      <c r="H270" s="3">
        <v>32.554400000000001</v>
      </c>
      <c r="I270" s="3">
        <v>32.554400000000001</v>
      </c>
      <c r="J270" s="3">
        <v>43.405760000000001</v>
      </c>
    </row>
    <row r="271" spans="2:10" x14ac:dyDescent="0.2">
      <c r="B271" t="s">
        <v>363</v>
      </c>
      <c r="C271" s="1">
        <v>421.35037</v>
      </c>
      <c r="D271" s="1">
        <v>520</v>
      </c>
      <c r="E271" s="2">
        <v>0.81028917307692305</v>
      </c>
      <c r="F271" s="3">
        <v>9.9999912187095035</v>
      </c>
      <c r="G271" s="3">
        <v>13.333297891728444</v>
      </c>
      <c r="H271" s="3">
        <v>4.2134999999999998</v>
      </c>
      <c r="I271" s="3">
        <v>4.2134999999999998</v>
      </c>
      <c r="J271" s="3">
        <v>5.6179899999999998</v>
      </c>
    </row>
    <row r="272" spans="2:10" x14ac:dyDescent="0.2">
      <c r="B272" t="s">
        <v>364</v>
      </c>
      <c r="C272" s="1">
        <v>4622.2941000000001</v>
      </c>
      <c r="D272" s="1">
        <v>1817</v>
      </c>
      <c r="E272" s="2">
        <v>2.5439152999449641</v>
      </c>
      <c r="F272" s="3">
        <v>4.9999998918286046</v>
      </c>
      <c r="G272" s="3">
        <v>6.6666506573002344</v>
      </c>
      <c r="H272" s="3">
        <v>23.111470000000001</v>
      </c>
      <c r="I272" s="3">
        <v>23.111470000000001</v>
      </c>
      <c r="J272" s="3">
        <v>30.81522</v>
      </c>
    </row>
    <row r="273" spans="2:10" x14ac:dyDescent="0.2">
      <c r="B273" t="s">
        <v>365</v>
      </c>
      <c r="C273" s="1">
        <v>8024.2659999999996</v>
      </c>
      <c r="D273" s="1">
        <v>141</v>
      </c>
      <c r="E273" s="2">
        <v>56.909687943262412</v>
      </c>
      <c r="F273" s="3">
        <v>6.3000005234123604</v>
      </c>
      <c r="G273" s="3">
        <v>8.3999795121447889</v>
      </c>
      <c r="H273" s="3">
        <v>50.552880000000002</v>
      </c>
      <c r="I273" s="3">
        <v>50.552880000000002</v>
      </c>
      <c r="J273" s="3">
        <v>67.403670000000005</v>
      </c>
    </row>
    <row r="274" spans="2:10" x14ac:dyDescent="0.2">
      <c r="B274" t="s">
        <v>366</v>
      </c>
      <c r="C274" s="1">
        <v>9542.4396199999992</v>
      </c>
      <c r="D274" s="1">
        <v>856</v>
      </c>
      <c r="E274" s="2">
        <v>11.147709836448596</v>
      </c>
      <c r="F274" s="3">
        <v>7.0000002787547109</v>
      </c>
      <c r="G274" s="3">
        <v>9.3333103007886784</v>
      </c>
      <c r="H274" s="3">
        <v>66.797079999999994</v>
      </c>
      <c r="I274" s="3">
        <v>66.797079999999994</v>
      </c>
      <c r="J274" s="3">
        <v>89.062550000000002</v>
      </c>
    </row>
    <row r="275" spans="2:10" x14ac:dyDescent="0.2">
      <c r="B275" t="s">
        <v>367</v>
      </c>
      <c r="C275" s="1">
        <v>4343.6206000000002</v>
      </c>
      <c r="D275" s="1">
        <v>237</v>
      </c>
      <c r="E275" s="2">
        <v>18.327513080168778</v>
      </c>
      <c r="F275" s="3">
        <v>6.4999991021315253</v>
      </c>
      <c r="G275" s="3">
        <v>8.6666455168759438</v>
      </c>
      <c r="H275" s="3">
        <v>28.233529999999998</v>
      </c>
      <c r="I275" s="3">
        <v>28.233529999999998</v>
      </c>
      <c r="J275" s="3">
        <v>37.644620000000003</v>
      </c>
    </row>
    <row r="276" spans="2:10" x14ac:dyDescent="0.2">
      <c r="B276" t="s">
        <v>368</v>
      </c>
      <c r="C276" s="1">
        <v>257.36741999999998</v>
      </c>
      <c r="D276" s="1">
        <v>119</v>
      </c>
      <c r="E276" s="2">
        <v>2.1627514285714282</v>
      </c>
      <c r="F276" s="3">
        <v>5.0000112679374888</v>
      </c>
      <c r="G276" s="3">
        <v>6.6666557872787484</v>
      </c>
      <c r="H276" s="3">
        <v>1.28684</v>
      </c>
      <c r="I276" s="3">
        <v>1.28684</v>
      </c>
      <c r="J276" s="3">
        <v>1.7157800000000001</v>
      </c>
    </row>
    <row r="277" spans="2:10" x14ac:dyDescent="0.2">
      <c r="B277" t="s">
        <v>369</v>
      </c>
      <c r="C277" s="1">
        <v>27903.23373</v>
      </c>
      <c r="D277" s="1">
        <v>1704</v>
      </c>
      <c r="E277" s="2">
        <v>16.375137165492959</v>
      </c>
      <c r="F277" s="3">
        <v>7.000000139410365</v>
      </c>
      <c r="G277" s="3">
        <v>9.3333099855018133</v>
      </c>
      <c r="H277" s="3">
        <v>195.32264000000001</v>
      </c>
      <c r="I277" s="3">
        <v>195.32264000000001</v>
      </c>
      <c r="J277" s="3">
        <v>260.42953</v>
      </c>
    </row>
    <row r="278" spans="2:10" x14ac:dyDescent="0.2">
      <c r="B278" t="s">
        <v>370</v>
      </c>
      <c r="C278" s="1">
        <v>828.10820999999999</v>
      </c>
      <c r="D278" s="1">
        <v>80</v>
      </c>
      <c r="E278" s="2">
        <v>10.351352625000001</v>
      </c>
      <c r="F278" s="3">
        <v>6.1768859893322388</v>
      </c>
      <c r="G278" s="3">
        <v>8.2358318848209464</v>
      </c>
      <c r="H278" s="3">
        <v>5.1151299999999997</v>
      </c>
      <c r="I278" s="3">
        <v>5.1151299999999997</v>
      </c>
      <c r="J278" s="3">
        <v>6.8201599999999996</v>
      </c>
    </row>
    <row r="279" spans="2:10" x14ac:dyDescent="0.2">
      <c r="B279" t="s">
        <v>371</v>
      </c>
      <c r="C279" s="1">
        <v>287.99158</v>
      </c>
      <c r="D279" s="1">
        <v>182</v>
      </c>
      <c r="E279" s="2">
        <v>1.5823713186813186</v>
      </c>
      <c r="F279" s="3">
        <v>10.000014583759704</v>
      </c>
      <c r="G279" s="3">
        <v>13.333306480696413</v>
      </c>
      <c r="H279" s="3">
        <v>2.8799199999999998</v>
      </c>
      <c r="I279" s="3">
        <v>2.8799199999999998</v>
      </c>
      <c r="J279" s="3">
        <v>3.83988</v>
      </c>
    </row>
    <row r="280" spans="2:10" x14ac:dyDescent="0.2">
      <c r="B280" t="s">
        <v>372</v>
      </c>
      <c r="C280" s="1">
        <v>3222.5934699999998</v>
      </c>
      <c r="D280" s="1">
        <v>335</v>
      </c>
      <c r="E280" s="2">
        <v>9.6196819999999992</v>
      </c>
      <c r="F280" s="3">
        <v>5.0000008223190502</v>
      </c>
      <c r="G280" s="3">
        <v>6.6666491445475442</v>
      </c>
      <c r="H280" s="3">
        <v>16.112970000000001</v>
      </c>
      <c r="I280" s="3">
        <v>16.112970000000001</v>
      </c>
      <c r="J280" s="3">
        <v>21.483899999999998</v>
      </c>
    </row>
    <row r="281" spans="2:10" x14ac:dyDescent="0.2">
      <c r="B281" t="s">
        <v>373</v>
      </c>
      <c r="C281" s="1">
        <v>12587.43147</v>
      </c>
      <c r="D281" s="1">
        <v>2070</v>
      </c>
      <c r="E281" s="2">
        <v>6.0808847681159417</v>
      </c>
      <c r="F281" s="3">
        <v>5.5378208148449213</v>
      </c>
      <c r="G281" s="3">
        <v>7.3837422846362477</v>
      </c>
      <c r="H281" s="3">
        <v>69.706940000000003</v>
      </c>
      <c r="I281" s="3">
        <v>69.706940000000003</v>
      </c>
      <c r="J281" s="3">
        <v>92.942350000000005</v>
      </c>
    </row>
    <row r="282" spans="2:10" x14ac:dyDescent="0.2">
      <c r="B282" t="s">
        <v>374</v>
      </c>
      <c r="C282" s="1">
        <v>20347.429599999999</v>
      </c>
      <c r="D282" s="1">
        <v>576</v>
      </c>
      <c r="E282" s="2">
        <v>35.325398611111112</v>
      </c>
      <c r="F282" s="3">
        <v>6.3000001729948236</v>
      </c>
      <c r="G282" s="3">
        <v>8.3999789339484927</v>
      </c>
      <c r="H282" s="3">
        <v>128.18880999999999</v>
      </c>
      <c r="I282" s="3">
        <v>128.18880999999999</v>
      </c>
      <c r="J282" s="3">
        <v>170.91798</v>
      </c>
    </row>
    <row r="283" spans="2:10" x14ac:dyDescent="0.2">
      <c r="B283" t="s">
        <v>375</v>
      </c>
      <c r="C283" s="1">
        <v>498.52276000000001</v>
      </c>
      <c r="D283" s="1">
        <v>68</v>
      </c>
      <c r="E283" s="2">
        <v>7.3312170588235297</v>
      </c>
      <c r="F283" s="3">
        <v>4.9999923774794155</v>
      </c>
      <c r="G283" s="3">
        <v>6.6666565033058873</v>
      </c>
      <c r="H283" s="3">
        <v>2.49261</v>
      </c>
      <c r="I283" s="3">
        <v>2.49261</v>
      </c>
      <c r="J283" s="3">
        <v>3.32348</v>
      </c>
    </row>
    <row r="284" spans="2:10" x14ac:dyDescent="0.2">
      <c r="B284" t="s">
        <v>376</v>
      </c>
      <c r="C284" s="1">
        <v>4549.2299999999996</v>
      </c>
      <c r="D284" s="1">
        <v>2407</v>
      </c>
      <c r="E284" s="2">
        <v>1.89</v>
      </c>
      <c r="F284" s="3">
        <v>4</v>
      </c>
      <c r="G284" s="3">
        <v>5.3333201442881544</v>
      </c>
      <c r="H284" s="3">
        <v>18.196919999999999</v>
      </c>
      <c r="I284" s="3">
        <v>18.196919999999999</v>
      </c>
      <c r="J284" s="3">
        <v>24.262499999999999</v>
      </c>
    </row>
    <row r="285" spans="2:10" x14ac:dyDescent="0.2">
      <c r="B285" t="s">
        <v>377</v>
      </c>
      <c r="C285" s="1">
        <v>23309.75891</v>
      </c>
      <c r="D285" s="1">
        <v>1023</v>
      </c>
      <c r="E285" s="2">
        <v>22.785688084066472</v>
      </c>
      <c r="F285" s="3">
        <v>6.2038745470662615</v>
      </c>
      <c r="G285" s="3">
        <v>8.2718118511848662</v>
      </c>
      <c r="H285" s="3">
        <v>144.61081999999999</v>
      </c>
      <c r="I285" s="3">
        <v>144.61081999999999</v>
      </c>
      <c r="J285" s="3">
        <v>192.81394</v>
      </c>
    </row>
    <row r="286" spans="2:10" x14ac:dyDescent="0.2">
      <c r="B286" t="s">
        <v>378</v>
      </c>
      <c r="C286" s="1">
        <v>4283</v>
      </c>
      <c r="D286" s="1">
        <v>968</v>
      </c>
      <c r="E286" s="2">
        <v>4.4245867768595044</v>
      </c>
      <c r="F286" s="3">
        <v>6</v>
      </c>
      <c r="G286" s="3">
        <v>7.9999789866915716</v>
      </c>
      <c r="H286" s="3">
        <v>25.698</v>
      </c>
      <c r="I286" s="3">
        <v>25.698</v>
      </c>
      <c r="J286" s="3">
        <v>34.263910000000003</v>
      </c>
    </row>
    <row r="287" spans="2:10" x14ac:dyDescent="0.2">
      <c r="B287" t="s">
        <v>379</v>
      </c>
      <c r="C287" s="1">
        <v>7181.8661400000001</v>
      </c>
      <c r="D287" s="1">
        <v>698</v>
      </c>
      <c r="E287" s="2">
        <v>10.289206504297994</v>
      </c>
      <c r="F287" s="3">
        <v>6.9999995850660621</v>
      </c>
      <c r="G287" s="3">
        <v>9.3333095734919951</v>
      </c>
      <c r="H287" s="3">
        <v>50.273060000000001</v>
      </c>
      <c r="I287" s="3">
        <v>50.273060000000001</v>
      </c>
      <c r="J287" s="3">
        <v>67.03058</v>
      </c>
    </row>
    <row r="288" spans="2:10" x14ac:dyDescent="0.2">
      <c r="B288" t="s">
        <v>380</v>
      </c>
      <c r="C288" s="1">
        <v>3395.94515</v>
      </c>
      <c r="D288" s="1">
        <v>582</v>
      </c>
      <c r="E288" s="2">
        <v>5.8349573024054981</v>
      </c>
      <c r="F288" s="3">
        <v>6.4741681708257266</v>
      </c>
      <c r="G288" s="3">
        <v>8.6322036149494341</v>
      </c>
      <c r="H288" s="3">
        <v>21.98592</v>
      </c>
      <c r="I288" s="3">
        <v>21.98592</v>
      </c>
      <c r="J288" s="3">
        <v>29.314489999999999</v>
      </c>
    </row>
    <row r="289" spans="2:10" x14ac:dyDescent="0.2">
      <c r="B289" t="s">
        <v>381</v>
      </c>
      <c r="C289" s="1">
        <v>23470.495500000001</v>
      </c>
      <c r="D289" s="1">
        <v>496</v>
      </c>
      <c r="E289" s="2">
        <v>47.319547379032258</v>
      </c>
      <c r="F289" s="3">
        <v>6.3301313770729708</v>
      </c>
      <c r="G289" s="3">
        <v>8.4401541501328765</v>
      </c>
      <c r="H289" s="3">
        <v>148.57131999999999</v>
      </c>
      <c r="I289" s="3">
        <v>148.57131999999999</v>
      </c>
      <c r="J289" s="3">
        <v>198.09460000000001</v>
      </c>
    </row>
    <row r="290" spans="2:10" x14ac:dyDescent="0.2">
      <c r="B290" t="s">
        <v>382</v>
      </c>
      <c r="C290" s="1">
        <v>26.26191</v>
      </c>
      <c r="D290" s="1">
        <v>57</v>
      </c>
      <c r="E290" s="2">
        <v>0.46073526315789476</v>
      </c>
      <c r="F290" s="3">
        <v>10.000034270165424</v>
      </c>
      <c r="G290" s="3">
        <v>13.333379026887231</v>
      </c>
      <c r="H290" s="3">
        <v>0.26262000000000002</v>
      </c>
      <c r="I290" s="3">
        <v>0.26262000000000002</v>
      </c>
      <c r="J290" s="3">
        <v>0.35016000000000003</v>
      </c>
    </row>
    <row r="291" spans="2:10" x14ac:dyDescent="0.2">
      <c r="B291" t="s">
        <v>383</v>
      </c>
      <c r="C291" s="1">
        <v>1748.23368</v>
      </c>
      <c r="D291" s="1">
        <v>276</v>
      </c>
      <c r="E291" s="2">
        <v>6.3341799999999999</v>
      </c>
      <c r="F291" s="3">
        <v>5.0000009152094584</v>
      </c>
      <c r="G291" s="3">
        <v>6.6666488200822211</v>
      </c>
      <c r="H291" s="3">
        <v>8.7411700000000003</v>
      </c>
      <c r="I291" s="3">
        <v>8.7411700000000003</v>
      </c>
      <c r="J291" s="3">
        <v>11.654859999999999</v>
      </c>
    </row>
    <row r="292" spans="2:10" x14ac:dyDescent="0.2">
      <c r="B292" t="s">
        <v>384</v>
      </c>
      <c r="C292" s="1">
        <v>674.78255999999999</v>
      </c>
      <c r="D292" s="1">
        <v>265</v>
      </c>
      <c r="E292" s="2">
        <v>2.5463492830188681</v>
      </c>
      <c r="F292" s="3">
        <v>4.9999958505151643</v>
      </c>
      <c r="G292" s="3">
        <v>6.6666512542944201</v>
      </c>
      <c r="H292" s="3">
        <v>3.37391</v>
      </c>
      <c r="I292" s="3">
        <v>3.37391</v>
      </c>
      <c r="J292" s="3">
        <v>4.4985400000000002</v>
      </c>
    </row>
    <row r="293" spans="2:10" x14ac:dyDescent="0.2">
      <c r="B293" t="s">
        <v>385</v>
      </c>
      <c r="C293" s="1">
        <v>5330.3694999999998</v>
      </c>
      <c r="D293" s="1">
        <v>887</v>
      </c>
      <c r="E293" s="2">
        <v>6.0094357384441937</v>
      </c>
      <c r="F293" s="3">
        <v>5.9432446474864458</v>
      </c>
      <c r="G293" s="3">
        <v>7.9243061855280397</v>
      </c>
      <c r="H293" s="3">
        <v>31.679690000000001</v>
      </c>
      <c r="I293" s="3">
        <v>31.679690000000001</v>
      </c>
      <c r="J293" s="3">
        <v>42.23948</v>
      </c>
    </row>
    <row r="294" spans="2:10" x14ac:dyDescent="0.2">
      <c r="B294" t="s">
        <v>386</v>
      </c>
      <c r="C294" s="1">
        <v>12195.5378</v>
      </c>
      <c r="D294" s="1">
        <v>994</v>
      </c>
      <c r="E294" s="2">
        <v>12.269152716297787</v>
      </c>
      <c r="F294" s="3">
        <v>5.8526857257578255</v>
      </c>
      <c r="G294" s="3">
        <v>7.8035615616721712</v>
      </c>
      <c r="H294" s="3">
        <v>71.376649999999998</v>
      </c>
      <c r="I294" s="3">
        <v>71.376649999999998</v>
      </c>
      <c r="J294" s="3">
        <v>95.168629999999993</v>
      </c>
    </row>
    <row r="295" spans="2:10" x14ac:dyDescent="0.2">
      <c r="B295" t="s">
        <v>387</v>
      </c>
      <c r="C295" s="1">
        <v>1331.82671</v>
      </c>
      <c r="D295" s="1">
        <v>59</v>
      </c>
      <c r="E295" s="2">
        <v>22.573334067796612</v>
      </c>
      <c r="F295" s="3">
        <v>7.0000022750707549</v>
      </c>
      <c r="G295" s="3">
        <v>9.3333088356517493</v>
      </c>
      <c r="H295" s="3">
        <v>9.3227899999999995</v>
      </c>
      <c r="I295" s="3">
        <v>9.3227899999999995</v>
      </c>
      <c r="J295" s="3">
        <v>12.430350000000001</v>
      </c>
    </row>
    <row r="296" spans="2:10" x14ac:dyDescent="0.2">
      <c r="B296" t="s">
        <v>388</v>
      </c>
      <c r="C296" s="1">
        <v>33191.531089999997</v>
      </c>
      <c r="D296" s="1">
        <v>2236</v>
      </c>
      <c r="E296" s="2">
        <v>14.844155228085866</v>
      </c>
      <c r="F296" s="3">
        <v>6.2064943446391645</v>
      </c>
      <c r="G296" s="3">
        <v>8.275304903989591</v>
      </c>
      <c r="H296" s="3">
        <v>206.00305</v>
      </c>
      <c r="I296" s="3">
        <v>206.00305</v>
      </c>
      <c r="J296" s="3">
        <v>274.67003999999997</v>
      </c>
    </row>
    <row r="297" spans="2:10" x14ac:dyDescent="0.2">
      <c r="B297" t="s">
        <v>389</v>
      </c>
      <c r="C297" s="1">
        <v>15473.105670000001</v>
      </c>
      <c r="D297" s="1">
        <v>778</v>
      </c>
      <c r="E297" s="2">
        <v>19.888310629820051</v>
      </c>
      <c r="F297" s="3">
        <v>5.9354477348437831</v>
      </c>
      <c r="G297" s="3">
        <v>7.913910924645033</v>
      </c>
      <c r="H297" s="3">
        <v>91.83981</v>
      </c>
      <c r="I297" s="3">
        <v>91.83981</v>
      </c>
      <c r="J297" s="3">
        <v>122.45278</v>
      </c>
    </row>
    <row r="298" spans="2:10" x14ac:dyDescent="0.2">
      <c r="B298" t="s">
        <v>390</v>
      </c>
      <c r="C298" s="1">
        <v>9466.9692300000006</v>
      </c>
      <c r="D298" s="1">
        <v>766</v>
      </c>
      <c r="E298" s="2">
        <v>12.35896766318538</v>
      </c>
      <c r="F298" s="3">
        <v>5.8037592248517322</v>
      </c>
      <c r="G298" s="3">
        <v>7.7383266196588236</v>
      </c>
      <c r="H298" s="3">
        <v>54.944009999999999</v>
      </c>
      <c r="I298" s="3">
        <v>54.944009999999999</v>
      </c>
      <c r="J298" s="3">
        <v>73.258499999999998</v>
      </c>
    </row>
    <row r="299" spans="2:10" x14ac:dyDescent="0.2">
      <c r="B299" t="s">
        <v>391</v>
      </c>
      <c r="C299" s="1">
        <v>1532.2257300000001</v>
      </c>
      <c r="D299" s="1">
        <v>103</v>
      </c>
      <c r="E299" s="2">
        <v>14.87597796116505</v>
      </c>
      <c r="F299" s="3">
        <v>6.9999999282090108</v>
      </c>
      <c r="G299" s="3">
        <v>9.3333114827669661</v>
      </c>
      <c r="H299" s="3">
        <v>10.725580000000001</v>
      </c>
      <c r="I299" s="3">
        <v>10.725580000000001</v>
      </c>
      <c r="J299" s="3">
        <v>14.300739999999999</v>
      </c>
    </row>
    <row r="300" spans="2:10" x14ac:dyDescent="0.2">
      <c r="B300" t="s">
        <v>392</v>
      </c>
      <c r="C300" s="1">
        <v>1699</v>
      </c>
      <c r="D300" s="1">
        <v>75</v>
      </c>
      <c r="E300" s="2">
        <v>22.653333333333332</v>
      </c>
      <c r="F300" s="3">
        <v>6</v>
      </c>
      <c r="G300" s="3">
        <v>7.9999823425544436</v>
      </c>
      <c r="H300" s="3">
        <v>10.194000000000001</v>
      </c>
      <c r="I300" s="3">
        <v>10.194000000000001</v>
      </c>
      <c r="J300" s="3">
        <v>13.59197</v>
      </c>
    </row>
    <row r="301" spans="2:10" x14ac:dyDescent="0.2">
      <c r="B301" t="s">
        <v>393</v>
      </c>
      <c r="C301" s="1">
        <v>618.91427999999996</v>
      </c>
      <c r="D301" s="1">
        <v>30</v>
      </c>
      <c r="E301" s="2">
        <v>20.630475999999998</v>
      </c>
      <c r="F301" s="3">
        <v>4.9999977379743124</v>
      </c>
      <c r="G301" s="3">
        <v>6.6666421075306266</v>
      </c>
      <c r="H301" s="3">
        <v>3.09457</v>
      </c>
      <c r="I301" s="3">
        <v>3.09457</v>
      </c>
      <c r="J301" s="3">
        <v>4.12608</v>
      </c>
    </row>
    <row r="302" spans="2:10" x14ac:dyDescent="0.2">
      <c r="B302" t="s">
        <v>394</v>
      </c>
      <c r="C302" s="1">
        <v>66554.2883</v>
      </c>
      <c r="D302" s="1">
        <v>878</v>
      </c>
      <c r="E302" s="2">
        <v>75.802150683371295</v>
      </c>
      <c r="F302" s="3">
        <v>5.1251783876411761</v>
      </c>
      <c r="G302" s="3">
        <v>6.8335539544789938</v>
      </c>
      <c r="H302" s="3">
        <v>341.1026</v>
      </c>
      <c r="I302" s="3">
        <v>341.1026</v>
      </c>
      <c r="J302" s="3">
        <v>454.80232000000001</v>
      </c>
    </row>
    <row r="303" spans="2:10" x14ac:dyDescent="0.2">
      <c r="B303" t="s">
        <v>395</v>
      </c>
      <c r="C303" s="1">
        <v>12581.99776</v>
      </c>
      <c r="D303" s="1">
        <v>1386</v>
      </c>
      <c r="E303" s="2">
        <v>9.0779204617604616</v>
      </c>
      <c r="F303" s="3">
        <v>5.6555200022543959</v>
      </c>
      <c r="G303" s="3">
        <v>7.5406745263957191</v>
      </c>
      <c r="H303" s="3">
        <v>71.157740000000004</v>
      </c>
      <c r="I303" s="3">
        <v>71.157740000000004</v>
      </c>
      <c r="J303" s="3">
        <v>94.876750000000001</v>
      </c>
    </row>
    <row r="304" spans="2:10" x14ac:dyDescent="0.2">
      <c r="B304" t="s">
        <v>396</v>
      </c>
      <c r="C304" s="1">
        <v>2168</v>
      </c>
      <c r="D304" s="1">
        <v>80</v>
      </c>
      <c r="E304" s="2">
        <v>27.1</v>
      </c>
      <c r="F304" s="3">
        <v>5.9999999999999991</v>
      </c>
      <c r="G304" s="3">
        <v>7.9999815498154971</v>
      </c>
      <c r="H304" s="3">
        <v>13.007999999999999</v>
      </c>
      <c r="I304" s="3">
        <v>13.007999999999999</v>
      </c>
      <c r="J304" s="3">
        <v>17.343959999999999</v>
      </c>
    </row>
    <row r="305" spans="2:10" x14ac:dyDescent="0.2">
      <c r="B305" t="s">
        <v>397</v>
      </c>
      <c r="C305" s="1">
        <v>5084.6266999999998</v>
      </c>
      <c r="D305" s="1">
        <v>206</v>
      </c>
      <c r="E305" s="2">
        <v>24.682653883495146</v>
      </c>
      <c r="F305" s="3">
        <v>6.300000352041577</v>
      </c>
      <c r="G305" s="3">
        <v>8.3999794911197725</v>
      </c>
      <c r="H305" s="3">
        <v>32.033149999999999</v>
      </c>
      <c r="I305" s="3">
        <v>32.033149999999999</v>
      </c>
      <c r="J305" s="3">
        <v>42.710760000000001</v>
      </c>
    </row>
    <row r="306" spans="2:10" x14ac:dyDescent="0.2">
      <c r="B306" t="s">
        <v>398</v>
      </c>
      <c r="C306" s="1">
        <v>226.10603</v>
      </c>
      <c r="D306" s="1">
        <v>38</v>
      </c>
      <c r="E306" s="2">
        <v>5.9501586842105265</v>
      </c>
      <c r="F306" s="3">
        <v>4.9999993365944286</v>
      </c>
      <c r="G306" s="3">
        <v>6.6666510397798771</v>
      </c>
      <c r="H306" s="3">
        <v>1.13053</v>
      </c>
      <c r="I306" s="3">
        <v>1.13053</v>
      </c>
      <c r="J306" s="3">
        <v>1.5073700000000001</v>
      </c>
    </row>
    <row r="307" spans="2:10" x14ac:dyDescent="0.2">
      <c r="B307" t="s">
        <v>399</v>
      </c>
      <c r="C307" s="1">
        <v>694.44690000000003</v>
      </c>
      <c r="D307" s="1">
        <v>30</v>
      </c>
      <c r="E307" s="2">
        <v>23.148230000000002</v>
      </c>
      <c r="F307" s="3">
        <v>6.3000065231769344</v>
      </c>
      <c r="G307" s="3">
        <v>8.3999798976710824</v>
      </c>
      <c r="H307" s="3">
        <v>4.3750200000000001</v>
      </c>
      <c r="I307" s="3">
        <v>4.3750200000000001</v>
      </c>
      <c r="J307" s="3">
        <v>5.8333399999999997</v>
      </c>
    </row>
    <row r="308" spans="2:10" x14ac:dyDescent="0.2">
      <c r="B308" t="s">
        <v>400</v>
      </c>
      <c r="C308" s="1">
        <v>5747.45316</v>
      </c>
      <c r="D308" s="1">
        <v>851</v>
      </c>
      <c r="E308" s="2">
        <v>6.7537639952996473</v>
      </c>
      <c r="F308" s="3">
        <v>6.2985706872642009</v>
      </c>
      <c r="G308" s="3">
        <v>8.398074530806614</v>
      </c>
      <c r="H308" s="3">
        <v>36.200740000000003</v>
      </c>
      <c r="I308" s="3">
        <v>36.200740000000003</v>
      </c>
      <c r="J308" s="3">
        <v>48.267539999999997</v>
      </c>
    </row>
    <row r="309" spans="2:10" x14ac:dyDescent="0.2">
      <c r="B309" t="s">
        <v>401</v>
      </c>
      <c r="C309" s="1">
        <v>9593.1735800000006</v>
      </c>
      <c r="D309" s="1">
        <v>1608</v>
      </c>
      <c r="E309" s="2">
        <v>5.9659039676616921</v>
      </c>
      <c r="F309" s="3">
        <v>5.0000002189056607</v>
      </c>
      <c r="G309" s="3">
        <v>6.6666499325450541</v>
      </c>
      <c r="H309" s="3">
        <v>47.965870000000002</v>
      </c>
      <c r="I309" s="3">
        <v>47.965870000000002</v>
      </c>
      <c r="J309" s="3">
        <v>63.954329999999999</v>
      </c>
    </row>
    <row r="310" spans="2:10" x14ac:dyDescent="0.2">
      <c r="B310" t="s">
        <v>402</v>
      </c>
      <c r="C310" s="1">
        <v>12891.99445</v>
      </c>
      <c r="D310" s="1">
        <v>2285</v>
      </c>
      <c r="E310" s="2">
        <v>5.642010700218818</v>
      </c>
      <c r="F310" s="3">
        <v>4.9999998254730862</v>
      </c>
      <c r="G310" s="3">
        <v>6.6666504033439145</v>
      </c>
      <c r="H310" s="3">
        <v>64.459969999999998</v>
      </c>
      <c r="I310" s="3">
        <v>64.459969999999998</v>
      </c>
      <c r="J310" s="3">
        <v>85.946420000000003</v>
      </c>
    </row>
    <row r="311" spans="2:10" x14ac:dyDescent="0.2">
      <c r="B311" t="s">
        <v>403</v>
      </c>
      <c r="C311" s="1">
        <v>869</v>
      </c>
      <c r="D311" s="1">
        <v>72</v>
      </c>
      <c r="E311" s="2">
        <v>12.069444444444445</v>
      </c>
      <c r="F311" s="3">
        <v>6.0000000000000009</v>
      </c>
      <c r="G311" s="3">
        <v>7.9999769850402762</v>
      </c>
      <c r="H311" s="3">
        <v>5.2140000000000004</v>
      </c>
      <c r="I311" s="3">
        <v>5.2140000000000004</v>
      </c>
      <c r="J311" s="3">
        <v>6.9519799999999998</v>
      </c>
    </row>
    <row r="312" spans="2:10" x14ac:dyDescent="0.2">
      <c r="B312" t="s">
        <v>404</v>
      </c>
      <c r="C312" s="1">
        <v>11681.270259999999</v>
      </c>
      <c r="D312" s="1">
        <v>657</v>
      </c>
      <c r="E312" s="2">
        <v>17.779711202435312</v>
      </c>
      <c r="F312" s="3">
        <v>6.5000002833595936</v>
      </c>
      <c r="G312" s="3">
        <v>8.6666447866261418</v>
      </c>
      <c r="H312" s="3">
        <v>75.928259999999995</v>
      </c>
      <c r="I312" s="3">
        <v>75.928259999999995</v>
      </c>
      <c r="J312" s="3">
        <v>101.23742</v>
      </c>
    </row>
    <row r="313" spans="2:10" x14ac:dyDescent="0.2">
      <c r="B313" t="s">
        <v>405</v>
      </c>
      <c r="C313" s="1">
        <v>1198</v>
      </c>
      <c r="D313" s="1">
        <v>36</v>
      </c>
      <c r="E313" s="2">
        <v>33.277777777777779</v>
      </c>
      <c r="F313" s="3">
        <v>6</v>
      </c>
      <c r="G313" s="3">
        <v>7.9999833055091827</v>
      </c>
      <c r="H313" s="3">
        <v>7.1879999999999997</v>
      </c>
      <c r="I313" s="3">
        <v>7.1879999999999997</v>
      </c>
      <c r="J313" s="3">
        <v>9.5839800000000004</v>
      </c>
    </row>
    <row r="314" spans="2:10" x14ac:dyDescent="0.2">
      <c r="B314" t="s">
        <v>406</v>
      </c>
      <c r="C314" s="1">
        <v>3385.0026699999999</v>
      </c>
      <c r="D314" s="1">
        <v>223</v>
      </c>
      <c r="E314" s="2">
        <v>15.179384170403587</v>
      </c>
      <c r="F314" s="3">
        <v>6.0870439431588395</v>
      </c>
      <c r="G314" s="3">
        <v>8.1160408656339396</v>
      </c>
      <c r="H314" s="3">
        <v>20.604659999999999</v>
      </c>
      <c r="I314" s="3">
        <v>20.604659999999999</v>
      </c>
      <c r="J314" s="3">
        <v>27.472819999999999</v>
      </c>
    </row>
    <row r="315" spans="2:10" x14ac:dyDescent="0.2">
      <c r="B315" t="s">
        <v>407</v>
      </c>
      <c r="C315" s="1">
        <v>854</v>
      </c>
      <c r="D315" s="1">
        <v>59</v>
      </c>
      <c r="E315" s="2">
        <v>14.474576271186441</v>
      </c>
      <c r="F315" s="3">
        <v>6</v>
      </c>
      <c r="G315" s="3">
        <v>7.9999765807962531</v>
      </c>
      <c r="H315" s="3">
        <v>5.1239999999999997</v>
      </c>
      <c r="I315" s="3">
        <v>5.1239999999999997</v>
      </c>
      <c r="J315" s="3">
        <v>6.8319799999999997</v>
      </c>
    </row>
    <row r="316" spans="2:10" x14ac:dyDescent="0.2">
      <c r="B316" t="s">
        <v>408</v>
      </c>
      <c r="C316" s="1">
        <v>6091.2511000000004</v>
      </c>
      <c r="D316" s="1">
        <v>2082</v>
      </c>
      <c r="E316" s="2">
        <v>2.9256729586935641</v>
      </c>
      <c r="F316" s="3">
        <v>4.2262450812444756</v>
      </c>
      <c r="G316" s="3">
        <v>5.6349786663695411</v>
      </c>
      <c r="H316" s="3">
        <v>25.743120000000001</v>
      </c>
      <c r="I316" s="3">
        <v>25.743120000000001</v>
      </c>
      <c r="J316" s="3">
        <v>34.324069999999999</v>
      </c>
    </row>
    <row r="317" spans="2:10" x14ac:dyDescent="0.2">
      <c r="B317" t="s">
        <v>409</v>
      </c>
      <c r="C317" s="1">
        <v>5694.8137200000001</v>
      </c>
      <c r="D317" s="1">
        <v>229</v>
      </c>
      <c r="E317" s="2">
        <v>24.868182183406113</v>
      </c>
      <c r="F317" s="3">
        <v>6.6454675887098205</v>
      </c>
      <c r="G317" s="3">
        <v>8.860600623825146</v>
      </c>
      <c r="H317" s="3">
        <v>37.844700000000003</v>
      </c>
      <c r="I317" s="3">
        <v>37.844700000000003</v>
      </c>
      <c r="J317" s="3">
        <v>50.459470000000003</v>
      </c>
    </row>
    <row r="318" spans="2:10" x14ac:dyDescent="0.2">
      <c r="B318" t="s">
        <v>410</v>
      </c>
      <c r="C318" s="1">
        <v>16175.42</v>
      </c>
      <c r="D318" s="1">
        <v>3196</v>
      </c>
      <c r="E318" s="2">
        <v>5.0611451814768458</v>
      </c>
      <c r="F318" s="3">
        <v>4</v>
      </c>
      <c r="G318" s="3">
        <v>5.3333199385240082</v>
      </c>
      <c r="H318" s="3">
        <v>64.701679999999996</v>
      </c>
      <c r="I318" s="3">
        <v>64.701679999999996</v>
      </c>
      <c r="J318" s="3">
        <v>86.268690000000007</v>
      </c>
    </row>
    <row r="319" spans="2:10" x14ac:dyDescent="0.2">
      <c r="B319" t="s">
        <v>411</v>
      </c>
      <c r="C319" s="1">
        <v>2291.3842100000002</v>
      </c>
      <c r="D319" s="1">
        <v>119</v>
      </c>
      <c r="E319" s="2">
        <v>19.255329495798321</v>
      </c>
      <c r="F319" s="3">
        <v>4.9999995417617011</v>
      </c>
      <c r="G319" s="3">
        <v>6.6666515084347191</v>
      </c>
      <c r="H319" s="3">
        <v>11.45692</v>
      </c>
      <c r="I319" s="3">
        <v>11.45692</v>
      </c>
      <c r="J319" s="3">
        <v>15.27586</v>
      </c>
    </row>
    <row r="320" spans="2:10" x14ac:dyDescent="0.2">
      <c r="B320" t="s">
        <v>412</v>
      </c>
      <c r="C320" s="1">
        <v>24521.366150000002</v>
      </c>
      <c r="D320" s="1">
        <v>2206</v>
      </c>
      <c r="E320" s="2">
        <v>11.115759814143246</v>
      </c>
      <c r="F320" s="3">
        <v>5.4774232062922801</v>
      </c>
      <c r="G320" s="3">
        <v>7.3032125903800837</v>
      </c>
      <c r="H320" s="3">
        <v>134.31389999999999</v>
      </c>
      <c r="I320" s="3">
        <v>134.31389999999999</v>
      </c>
      <c r="J320" s="3">
        <v>179.08475000000001</v>
      </c>
    </row>
    <row r="321" spans="2:10" x14ac:dyDescent="0.2">
      <c r="B321" t="s">
        <v>413</v>
      </c>
      <c r="C321" s="1">
        <v>1530.2</v>
      </c>
      <c r="D321" s="1">
        <v>39</v>
      </c>
      <c r="E321" s="2">
        <v>39.235897435897435</v>
      </c>
      <c r="F321" s="3">
        <v>6.3</v>
      </c>
      <c r="G321" s="3">
        <v>8.3999803947196447</v>
      </c>
      <c r="H321" s="3">
        <v>9.6402599999999996</v>
      </c>
      <c r="I321" s="3">
        <v>9.6402599999999996</v>
      </c>
      <c r="J321" s="3">
        <v>12.85365</v>
      </c>
    </row>
    <row r="322" spans="2:10" x14ac:dyDescent="0.2">
      <c r="B322" t="s">
        <v>414</v>
      </c>
      <c r="C322" s="1">
        <v>77409.320500000002</v>
      </c>
      <c r="D322" s="1">
        <v>2770</v>
      </c>
      <c r="E322" s="2">
        <v>27.945603068592057</v>
      </c>
      <c r="F322" s="3">
        <v>5.2387449906629779</v>
      </c>
      <c r="G322" s="3">
        <v>6.9849759241847353</v>
      </c>
      <c r="H322" s="3">
        <v>405.52769000000001</v>
      </c>
      <c r="I322" s="3">
        <v>405.52769000000001</v>
      </c>
      <c r="J322" s="3">
        <v>540.70223999999996</v>
      </c>
    </row>
    <row r="323" spans="2:10" x14ac:dyDescent="0.2">
      <c r="B323" t="s">
        <v>415</v>
      </c>
      <c r="C323" s="1">
        <v>14659.1929</v>
      </c>
      <c r="D323" s="1">
        <v>186</v>
      </c>
      <c r="E323" s="2">
        <v>78.812865053763446</v>
      </c>
      <c r="F323" s="3">
        <v>6.3000003226644212</v>
      </c>
      <c r="G323" s="3">
        <v>8.3999788283023413</v>
      </c>
      <c r="H323" s="3">
        <v>92.352919999999997</v>
      </c>
      <c r="I323" s="3">
        <v>92.352919999999997</v>
      </c>
      <c r="J323" s="3">
        <v>123.13691</v>
      </c>
    </row>
    <row r="324" spans="2:10" x14ac:dyDescent="0.2">
      <c r="B324" t="s">
        <v>416</v>
      </c>
      <c r="C324" s="1">
        <v>5753.1504999999997</v>
      </c>
      <c r="D324" s="1">
        <v>734</v>
      </c>
      <c r="E324" s="2">
        <v>7.8380797002724796</v>
      </c>
      <c r="F324" s="3">
        <v>4.5403244709138066</v>
      </c>
      <c r="G324" s="3">
        <v>6.0537508970085172</v>
      </c>
      <c r="H324" s="3">
        <v>26.121169999999999</v>
      </c>
      <c r="I324" s="3">
        <v>26.121169999999999</v>
      </c>
      <c r="J324" s="3">
        <v>34.828139999999998</v>
      </c>
    </row>
    <row r="325" spans="2:10" x14ac:dyDescent="0.2">
      <c r="B325" t="s">
        <v>417</v>
      </c>
      <c r="C325" s="1">
        <v>1625</v>
      </c>
      <c r="D325" s="1">
        <v>119</v>
      </c>
      <c r="E325" s="2">
        <v>13.655462184873949</v>
      </c>
      <c r="F325" s="3">
        <v>6</v>
      </c>
      <c r="G325" s="3">
        <v>7.9999815384615385</v>
      </c>
      <c r="H325" s="3">
        <v>9.75</v>
      </c>
      <c r="I325" s="3">
        <v>9.75</v>
      </c>
      <c r="J325" s="3">
        <v>12.999969999999999</v>
      </c>
    </row>
    <row r="326" spans="2:10" x14ac:dyDescent="0.2">
      <c r="B326" t="s">
        <v>418</v>
      </c>
      <c r="C326" s="1">
        <v>2764.6790500000002</v>
      </c>
      <c r="D326" s="1">
        <v>385</v>
      </c>
      <c r="E326" s="2">
        <v>7.180984545454546</v>
      </c>
      <c r="F326" s="3">
        <v>5.973373292643136</v>
      </c>
      <c r="G326" s="3">
        <v>7.9644760211858943</v>
      </c>
      <c r="H326" s="3">
        <v>16.51446</v>
      </c>
      <c r="I326" s="3">
        <v>16.51446</v>
      </c>
      <c r="J326" s="3">
        <v>22.019220000000001</v>
      </c>
    </row>
    <row r="327" spans="2:10" x14ac:dyDescent="0.2">
      <c r="B327" t="s">
        <v>419</v>
      </c>
      <c r="C327" s="1">
        <v>12840.11852</v>
      </c>
      <c r="D327" s="1">
        <v>406</v>
      </c>
      <c r="E327" s="2">
        <v>31.625907684729064</v>
      </c>
      <c r="F327" s="3">
        <v>5.6983835379737595</v>
      </c>
      <c r="G327" s="3">
        <v>7.5978262854850964</v>
      </c>
      <c r="H327" s="3">
        <v>73.167919999999995</v>
      </c>
      <c r="I327" s="3">
        <v>73.167919999999995</v>
      </c>
      <c r="J327" s="3">
        <v>97.556989999999999</v>
      </c>
    </row>
    <row r="328" spans="2:10" x14ac:dyDescent="0.2">
      <c r="B328" t="s">
        <v>420</v>
      </c>
      <c r="C328" s="1">
        <v>113.19826999999999</v>
      </c>
      <c r="D328" s="1">
        <v>61</v>
      </c>
      <c r="E328" s="2">
        <v>1.8557093442622949</v>
      </c>
      <c r="F328" s="3">
        <v>9.9999761480453735</v>
      </c>
      <c r="G328" s="3">
        <v>13.333330977584728</v>
      </c>
      <c r="H328" s="3">
        <v>1.13198</v>
      </c>
      <c r="I328" s="3">
        <v>1.13198</v>
      </c>
      <c r="J328" s="3">
        <v>1.5093099999999999</v>
      </c>
    </row>
    <row r="329" spans="2:10" x14ac:dyDescent="0.2">
      <c r="B329" t="s">
        <v>421</v>
      </c>
      <c r="C329" s="1">
        <v>1267.6623099999999</v>
      </c>
      <c r="D329" s="1">
        <v>827</v>
      </c>
      <c r="E329" s="2">
        <v>1.5328443893591293</v>
      </c>
      <c r="F329" s="3">
        <v>6.2088853931454349</v>
      </c>
      <c r="G329" s="3">
        <v>8.2784901919186975</v>
      </c>
      <c r="H329" s="3">
        <v>7.8707700000000003</v>
      </c>
      <c r="I329" s="3">
        <v>7.8707700000000003</v>
      </c>
      <c r="J329" s="3">
        <v>10.49433</v>
      </c>
    </row>
    <row r="330" spans="2:10" x14ac:dyDescent="0.2">
      <c r="B330" t="s">
        <v>422</v>
      </c>
      <c r="C330" s="1">
        <v>2299.52648</v>
      </c>
      <c r="D330" s="1">
        <v>188</v>
      </c>
      <c r="E330" s="2">
        <v>12.231523829787234</v>
      </c>
      <c r="F330" s="3">
        <v>5.5884679353638065</v>
      </c>
      <c r="G330" s="3">
        <v>7.4512688368781035</v>
      </c>
      <c r="H330" s="3">
        <v>12.85083</v>
      </c>
      <c r="I330" s="3">
        <v>12.85083</v>
      </c>
      <c r="J330" s="3">
        <v>17.13439</v>
      </c>
    </row>
    <row r="331" spans="2:10" x14ac:dyDescent="0.2">
      <c r="B331" t="s">
        <v>423</v>
      </c>
      <c r="C331" s="1">
        <v>4227</v>
      </c>
      <c r="D331" s="1">
        <v>207</v>
      </c>
      <c r="E331" s="2">
        <v>20.420289855072465</v>
      </c>
      <c r="F331" s="3">
        <v>5.9999999999999991</v>
      </c>
      <c r="G331" s="3">
        <v>7.9999810740477875</v>
      </c>
      <c r="H331" s="3">
        <v>25.361999999999998</v>
      </c>
      <c r="I331" s="3">
        <v>25.361999999999998</v>
      </c>
      <c r="J331" s="3">
        <v>33.815919999999998</v>
      </c>
    </row>
    <row r="332" spans="2:10" x14ac:dyDescent="0.2">
      <c r="B332" t="s">
        <v>424</v>
      </c>
      <c r="C332" s="1">
        <v>897</v>
      </c>
      <c r="D332" s="1">
        <v>21</v>
      </c>
      <c r="E332" s="2">
        <v>42.714285714285715</v>
      </c>
      <c r="F332" s="3">
        <v>5.9999999999999991</v>
      </c>
      <c r="G332" s="3">
        <v>7.999977703455964</v>
      </c>
      <c r="H332" s="3">
        <v>5.3819999999999997</v>
      </c>
      <c r="I332" s="3">
        <v>5.3819999999999997</v>
      </c>
      <c r="J332" s="3">
        <v>7.17598</v>
      </c>
    </row>
    <row r="333" spans="2:10" x14ac:dyDescent="0.2">
      <c r="B333" t="s">
        <v>425</v>
      </c>
      <c r="C333" s="1">
        <v>1404.4170999999999</v>
      </c>
      <c r="D333" s="1">
        <v>67</v>
      </c>
      <c r="E333" s="2">
        <v>20.961449253731342</v>
      </c>
      <c r="F333" s="3">
        <v>6.300001616328939</v>
      </c>
      <c r="G333" s="3">
        <v>8.3999760470019922</v>
      </c>
      <c r="H333" s="3">
        <v>8.8478300000000001</v>
      </c>
      <c r="I333" s="3">
        <v>8.8478300000000001</v>
      </c>
      <c r="J333" s="3">
        <v>11.79707</v>
      </c>
    </row>
    <row r="334" spans="2:10" x14ac:dyDescent="0.2">
      <c r="B334" t="s">
        <v>426</v>
      </c>
      <c r="C334" s="1">
        <v>21178.99</v>
      </c>
      <c r="D334" s="1">
        <v>8345</v>
      </c>
      <c r="E334" s="2">
        <v>2.5379257040143801</v>
      </c>
      <c r="F334" s="3">
        <v>3.9999999999999991</v>
      </c>
      <c r="G334" s="3">
        <v>5.3333199552953179</v>
      </c>
      <c r="H334" s="3">
        <v>84.715959999999995</v>
      </c>
      <c r="I334" s="3">
        <v>84.715959999999995</v>
      </c>
      <c r="J334" s="3">
        <v>112.95433</v>
      </c>
    </row>
    <row r="335" spans="2:10" x14ac:dyDescent="0.2">
      <c r="B335" t="s">
        <v>427</v>
      </c>
      <c r="C335" s="1">
        <v>31484.765500000001</v>
      </c>
      <c r="D335" s="1">
        <v>803</v>
      </c>
      <c r="E335" s="2">
        <v>39.208923412204236</v>
      </c>
      <c r="F335" s="3">
        <v>6.2999999158323092</v>
      </c>
      <c r="G335" s="3">
        <v>8.3999790311285611</v>
      </c>
      <c r="H335" s="3">
        <v>198.35401999999999</v>
      </c>
      <c r="I335" s="3">
        <v>198.35401999999999</v>
      </c>
      <c r="J335" s="3">
        <v>264.47136999999998</v>
      </c>
    </row>
    <row r="336" spans="2:10" x14ac:dyDescent="0.2">
      <c r="B336" t="s">
        <v>428</v>
      </c>
      <c r="C336" s="1">
        <v>3386.8988199999999</v>
      </c>
      <c r="D336" s="1">
        <v>557</v>
      </c>
      <c r="E336" s="2">
        <v>6.0806082944344704</v>
      </c>
      <c r="F336" s="3">
        <v>6.9999994862556898</v>
      </c>
      <c r="G336" s="3">
        <v>9.3333109962818437</v>
      </c>
      <c r="H336" s="3">
        <v>23.708290000000002</v>
      </c>
      <c r="I336" s="3">
        <v>23.708290000000002</v>
      </c>
      <c r="J336" s="3">
        <v>31.610980000000001</v>
      </c>
    </row>
    <row r="337" spans="2:10" x14ac:dyDescent="0.2">
      <c r="B337" t="s">
        <v>429</v>
      </c>
      <c r="C337" s="1">
        <v>28174.1829</v>
      </c>
      <c r="D337" s="1">
        <v>530</v>
      </c>
      <c r="E337" s="2">
        <v>53.158835660377356</v>
      </c>
      <c r="F337" s="3">
        <v>6.1998656933543232</v>
      </c>
      <c r="G337" s="3">
        <v>8.2664668866048991</v>
      </c>
      <c r="H337" s="3">
        <v>174.67615000000001</v>
      </c>
      <c r="I337" s="3">
        <v>174.67615000000001</v>
      </c>
      <c r="J337" s="3">
        <v>232.90094999999999</v>
      </c>
    </row>
    <row r="338" spans="2:10" x14ac:dyDescent="0.2">
      <c r="B338" t="s">
        <v>430</v>
      </c>
      <c r="C338" s="1">
        <v>22724.4794</v>
      </c>
      <c r="D338" s="1">
        <v>378</v>
      </c>
      <c r="E338" s="2">
        <v>60.117670370370369</v>
      </c>
      <c r="F338" s="3">
        <v>6.2999999903188098</v>
      </c>
      <c r="G338" s="3">
        <v>8.3999790111803403</v>
      </c>
      <c r="H338" s="3">
        <v>143.16422</v>
      </c>
      <c r="I338" s="3">
        <v>143.16422</v>
      </c>
      <c r="J338" s="3">
        <v>190.88515000000001</v>
      </c>
    </row>
    <row r="339" spans="2:10" x14ac:dyDescent="0.2">
      <c r="B339" t="s">
        <v>431</v>
      </c>
      <c r="C339" s="1">
        <v>497</v>
      </c>
      <c r="D339" s="1">
        <v>49</v>
      </c>
      <c r="E339" s="2">
        <v>10.142857142857142</v>
      </c>
      <c r="F339" s="3">
        <v>6.0000000000000009</v>
      </c>
      <c r="G339" s="3">
        <v>7.9999798792756538</v>
      </c>
      <c r="H339" s="3">
        <v>2.9820000000000002</v>
      </c>
      <c r="I339" s="3">
        <v>2.9820000000000002</v>
      </c>
      <c r="J339" s="3">
        <v>3.9759899999999999</v>
      </c>
    </row>
    <row r="340" spans="2:10" x14ac:dyDescent="0.2">
      <c r="B340" t="s">
        <v>432</v>
      </c>
      <c r="C340" s="1">
        <v>5610.10772</v>
      </c>
      <c r="D340" s="1">
        <v>230</v>
      </c>
      <c r="E340" s="2">
        <v>24.391772695652175</v>
      </c>
      <c r="F340" s="3">
        <v>6.9999992798712247</v>
      </c>
      <c r="G340" s="3">
        <v>9.3333092007010503</v>
      </c>
      <c r="H340" s="3">
        <v>39.27075</v>
      </c>
      <c r="I340" s="3">
        <v>39.27075</v>
      </c>
      <c r="J340" s="3">
        <v>52.360869999999998</v>
      </c>
    </row>
    <row r="341" spans="2:10" x14ac:dyDescent="0.2">
      <c r="B341" t="s">
        <v>433</v>
      </c>
      <c r="C341" s="1">
        <v>2673.7042099999999</v>
      </c>
      <c r="D341" s="1">
        <v>935</v>
      </c>
      <c r="E341" s="2">
        <v>2.8595766951871657</v>
      </c>
      <c r="F341" s="3">
        <v>4.9999996072864024</v>
      </c>
      <c r="G341" s="3">
        <v>6.6666499358206863</v>
      </c>
      <c r="H341" s="3">
        <v>13.36852</v>
      </c>
      <c r="I341" s="3">
        <v>13.36852</v>
      </c>
      <c r="J341" s="3">
        <v>17.824649999999998</v>
      </c>
    </row>
    <row r="342" spans="2:10" x14ac:dyDescent="0.2">
      <c r="B342" t="s">
        <v>434</v>
      </c>
      <c r="C342" s="1">
        <v>1253.25297</v>
      </c>
      <c r="D342" s="1">
        <v>155</v>
      </c>
      <c r="E342" s="2">
        <v>8.0855030322580639</v>
      </c>
      <c r="F342" s="3">
        <v>6.9999993696404328</v>
      </c>
      <c r="G342" s="3">
        <v>9.3333112148938291</v>
      </c>
      <c r="H342" s="3">
        <v>8.7727699999999995</v>
      </c>
      <c r="I342" s="3">
        <v>8.7727699999999995</v>
      </c>
      <c r="J342" s="3">
        <v>11.696999999999999</v>
      </c>
    </row>
    <row r="343" spans="2:10" x14ac:dyDescent="0.2">
      <c r="B343" t="s">
        <v>435</v>
      </c>
      <c r="C343" s="1">
        <v>5601.6981500000002</v>
      </c>
      <c r="D343" s="1">
        <v>918</v>
      </c>
      <c r="E343" s="2">
        <v>6.1020677015250548</v>
      </c>
      <c r="F343" s="3">
        <v>4.9999998661120291</v>
      </c>
      <c r="G343" s="3">
        <v>6.666649826535191</v>
      </c>
      <c r="H343" s="3">
        <v>28.008489999999998</v>
      </c>
      <c r="I343" s="3">
        <v>28.008489999999998</v>
      </c>
      <c r="J343" s="3">
        <v>37.344560000000001</v>
      </c>
    </row>
    <row r="344" spans="2:10" x14ac:dyDescent="0.2">
      <c r="B344" t="s">
        <v>436</v>
      </c>
      <c r="C344" s="1">
        <v>39.665190000000003</v>
      </c>
      <c r="D344" s="1">
        <v>7</v>
      </c>
      <c r="E344" s="2">
        <v>5.666455714285715</v>
      </c>
      <c r="F344" s="3">
        <v>5.0001021046413738</v>
      </c>
      <c r="G344" s="3">
        <v>6.6665506959628829</v>
      </c>
      <c r="H344" s="3">
        <v>0.19833000000000001</v>
      </c>
      <c r="I344" s="3">
        <v>0.19833000000000001</v>
      </c>
      <c r="J344" s="3">
        <v>0.26443</v>
      </c>
    </row>
    <row r="345" spans="2:10" x14ac:dyDescent="0.2">
      <c r="B345" t="s">
        <v>437</v>
      </c>
      <c r="C345" s="1">
        <v>7919.8358099999996</v>
      </c>
      <c r="D345" s="1">
        <v>4902</v>
      </c>
      <c r="E345" s="2">
        <v>1.6156335801713586</v>
      </c>
      <c r="F345" s="3">
        <v>10.734706127701909</v>
      </c>
      <c r="G345" s="3">
        <v>14.312906570218406</v>
      </c>
      <c r="H345" s="3">
        <v>85.017110000000002</v>
      </c>
      <c r="I345" s="3">
        <v>85.017110000000002</v>
      </c>
      <c r="J345" s="3">
        <v>113.35587</v>
      </c>
    </row>
    <row r="346" spans="2:10" x14ac:dyDescent="0.2">
      <c r="B346" t="s">
        <v>438</v>
      </c>
      <c r="C346" s="1">
        <v>429.86149</v>
      </c>
      <c r="D346" s="1">
        <v>23</v>
      </c>
      <c r="E346" s="2">
        <v>18.689630000000001</v>
      </c>
      <c r="F346" s="3">
        <v>5.0000059321433978</v>
      </c>
      <c r="G346" s="3">
        <v>6.6666590673195687</v>
      </c>
      <c r="H346" s="3">
        <v>2.1493099999999998</v>
      </c>
      <c r="I346" s="3">
        <v>2.1493099999999998</v>
      </c>
      <c r="J346" s="3">
        <v>2.8657400000000002</v>
      </c>
    </row>
    <row r="347" spans="2:10" x14ac:dyDescent="0.2">
      <c r="B347" t="s">
        <v>439</v>
      </c>
      <c r="C347" s="1">
        <v>20174.100299999998</v>
      </c>
      <c r="D347" s="1">
        <v>1870</v>
      </c>
      <c r="E347" s="2">
        <v>10.788288930481283</v>
      </c>
      <c r="F347" s="3">
        <v>6.438503232781092</v>
      </c>
      <c r="G347" s="3">
        <v>8.584649497355775</v>
      </c>
      <c r="H347" s="3">
        <v>129.89100999999999</v>
      </c>
      <c r="I347" s="3">
        <v>129.89100999999999</v>
      </c>
      <c r="J347" s="3">
        <v>173.18758</v>
      </c>
    </row>
    <row r="348" spans="2:10" x14ac:dyDescent="0.2">
      <c r="B348" t="s">
        <v>440</v>
      </c>
      <c r="C348" s="1">
        <v>459.80417</v>
      </c>
      <c r="D348" s="1">
        <v>515</v>
      </c>
      <c r="E348" s="2">
        <v>0.89282363106796114</v>
      </c>
      <c r="F348" s="3">
        <v>9.9999963027738534</v>
      </c>
      <c r="G348" s="3">
        <v>13.333306655309366</v>
      </c>
      <c r="H348" s="3">
        <v>4.5980400000000001</v>
      </c>
      <c r="I348" s="3">
        <v>4.5980400000000001</v>
      </c>
      <c r="J348" s="3">
        <v>6.1307099999999997</v>
      </c>
    </row>
    <row r="349" spans="2:10" x14ac:dyDescent="0.2">
      <c r="B349" t="s">
        <v>441</v>
      </c>
      <c r="C349" s="1">
        <v>35235.50621</v>
      </c>
      <c r="D349" s="1">
        <v>5412</v>
      </c>
      <c r="E349" s="2">
        <v>6.5106256855136735</v>
      </c>
      <c r="F349" s="3">
        <v>4.7470267349963526</v>
      </c>
      <c r="G349" s="3">
        <v>6.3293530869355434</v>
      </c>
      <c r="H349" s="3">
        <v>167.26389</v>
      </c>
      <c r="I349" s="3">
        <v>167.26389</v>
      </c>
      <c r="J349" s="3">
        <v>223.01795999999999</v>
      </c>
    </row>
    <row r="350" spans="2:10" x14ac:dyDescent="0.2">
      <c r="B350" t="s">
        <v>442</v>
      </c>
      <c r="C350" s="1">
        <v>324.52334000000002</v>
      </c>
      <c r="D350" s="1">
        <v>334</v>
      </c>
      <c r="E350" s="2">
        <v>0.97162676646706592</v>
      </c>
      <c r="F350" s="3">
        <v>9.9999895230956266</v>
      </c>
      <c r="G350" s="3">
        <v>13.333309092652629</v>
      </c>
      <c r="H350" s="3">
        <v>3.2452299999999998</v>
      </c>
      <c r="I350" s="3">
        <v>3.2452299999999998</v>
      </c>
      <c r="J350" s="3">
        <v>4.3269700000000002</v>
      </c>
    </row>
    <row r="351" spans="2:10" x14ac:dyDescent="0.2">
      <c r="B351" t="s">
        <v>443</v>
      </c>
      <c r="C351" s="1">
        <v>16807.796009999998</v>
      </c>
      <c r="D351" s="1">
        <v>902</v>
      </c>
      <c r="E351" s="2">
        <v>18.633920188470064</v>
      </c>
      <c r="F351" s="3">
        <v>6.9999998768428666</v>
      </c>
      <c r="G351" s="3">
        <v>9.3333099656056575</v>
      </c>
      <c r="H351" s="3">
        <v>117.65457000000001</v>
      </c>
      <c r="I351" s="3">
        <v>117.65457000000001</v>
      </c>
      <c r="J351" s="3">
        <v>156.87236999999999</v>
      </c>
    </row>
    <row r="352" spans="2:10" x14ac:dyDescent="0.2">
      <c r="B352" t="s">
        <v>444</v>
      </c>
      <c r="C352" s="1">
        <v>13338.13912</v>
      </c>
      <c r="D352" s="1">
        <v>2108</v>
      </c>
      <c r="E352" s="2">
        <v>6.3273904743833018</v>
      </c>
      <c r="F352" s="3">
        <v>5.0000003298811002</v>
      </c>
      <c r="G352" s="3">
        <v>6.6666503625432272</v>
      </c>
      <c r="H352" s="3">
        <v>66.690700000000007</v>
      </c>
      <c r="I352" s="3">
        <v>66.690700000000007</v>
      </c>
      <c r="J352" s="3">
        <v>88.92071</v>
      </c>
    </row>
    <row r="353" spans="2:10" x14ac:dyDescent="0.2">
      <c r="B353" t="s">
        <v>445</v>
      </c>
      <c r="C353" s="1">
        <v>20218.92441</v>
      </c>
      <c r="D353" s="1">
        <v>728</v>
      </c>
      <c r="E353" s="2">
        <v>27.773247815934067</v>
      </c>
      <c r="F353" s="3">
        <v>6.9999999569710045</v>
      </c>
      <c r="G353" s="3">
        <v>9.333310030412246</v>
      </c>
      <c r="H353" s="3">
        <v>141.53246999999999</v>
      </c>
      <c r="I353" s="3">
        <v>141.53246999999999</v>
      </c>
      <c r="J353" s="3">
        <v>188.70948999999999</v>
      </c>
    </row>
    <row r="354" spans="2:10" x14ac:dyDescent="0.2">
      <c r="B354" t="s">
        <v>446</v>
      </c>
      <c r="C354" s="1">
        <v>40884.735809999998</v>
      </c>
      <c r="D354" s="1">
        <v>905</v>
      </c>
      <c r="E354" s="2">
        <v>45.176503657458561</v>
      </c>
      <c r="F354" s="3">
        <v>16.04517766847226</v>
      </c>
      <c r="G354" s="3">
        <v>21.393516740936477</v>
      </c>
      <c r="H354" s="3">
        <v>656.00284999999997</v>
      </c>
      <c r="I354" s="3">
        <v>656.00284999999997</v>
      </c>
      <c r="J354" s="3">
        <v>874.66827999999998</v>
      </c>
    </row>
    <row r="355" spans="2:10" x14ac:dyDescent="0.2">
      <c r="B355" t="s">
        <v>447</v>
      </c>
      <c r="C355" s="1">
        <v>588.67003</v>
      </c>
      <c r="D355" s="1">
        <v>258</v>
      </c>
      <c r="E355" s="2">
        <v>2.2816667829457362</v>
      </c>
      <c r="F355" s="3">
        <v>4.9999997451883198</v>
      </c>
      <c r="G355" s="3">
        <v>6.6666550019541511</v>
      </c>
      <c r="H355" s="3">
        <v>2.9433500000000001</v>
      </c>
      <c r="I355" s="3">
        <v>2.9433500000000001</v>
      </c>
      <c r="J355" s="3">
        <v>3.9244599999999998</v>
      </c>
    </row>
    <row r="356" spans="2:10" x14ac:dyDescent="0.2">
      <c r="B356" t="s">
        <v>448</v>
      </c>
      <c r="C356" s="1">
        <v>1281.1075499999999</v>
      </c>
      <c r="D356" s="1">
        <v>293</v>
      </c>
      <c r="E356" s="2">
        <v>4.3723807167235496</v>
      </c>
      <c r="F356" s="3">
        <v>5.0000017562928267</v>
      </c>
      <c r="G356" s="3">
        <v>6.6666533968986439</v>
      </c>
      <c r="H356" s="3">
        <v>6.4055400000000002</v>
      </c>
      <c r="I356" s="3">
        <v>6.4055400000000002</v>
      </c>
      <c r="J356" s="3">
        <v>8.5406999999999993</v>
      </c>
    </row>
    <row r="357" spans="2:10" x14ac:dyDescent="0.2">
      <c r="B357" t="s">
        <v>449</v>
      </c>
      <c r="C357" s="1">
        <v>391.75984</v>
      </c>
      <c r="D357" s="1">
        <v>235</v>
      </c>
      <c r="E357" s="2">
        <v>1.6670631489361702</v>
      </c>
      <c r="F357" s="3">
        <v>10.000004084134812</v>
      </c>
      <c r="G357" s="3">
        <v>13.333296235775469</v>
      </c>
      <c r="H357" s="3">
        <v>3.9176000000000002</v>
      </c>
      <c r="I357" s="3">
        <v>3.9176000000000002</v>
      </c>
      <c r="J357" s="3">
        <v>5.2234499999999997</v>
      </c>
    </row>
    <row r="358" spans="2:10" x14ac:dyDescent="0.2">
      <c r="B358" t="s">
        <v>450</v>
      </c>
      <c r="C358" s="1">
        <v>64775.150930000003</v>
      </c>
      <c r="D358" s="1">
        <v>5841</v>
      </c>
      <c r="E358" s="2">
        <v>11.089736505735321</v>
      </c>
      <c r="F358" s="3">
        <v>5.8576326654959745</v>
      </c>
      <c r="G358" s="3">
        <v>7.8101573325041098</v>
      </c>
      <c r="H358" s="3">
        <v>379.42903999999999</v>
      </c>
      <c r="I358" s="3">
        <v>379.42903999999999</v>
      </c>
      <c r="J358" s="3">
        <v>505.90411999999998</v>
      </c>
    </row>
    <row r="359" spans="2:10" x14ac:dyDescent="0.2">
      <c r="B359" t="s">
        <v>451</v>
      </c>
      <c r="C359" s="1">
        <v>67931.579880000005</v>
      </c>
      <c r="D359" s="1">
        <v>4862</v>
      </c>
      <c r="E359" s="2">
        <v>13.971941563142741</v>
      </c>
      <c r="F359" s="3">
        <v>5.8930266410285643</v>
      </c>
      <c r="G359" s="3">
        <v>7.8573491289747999</v>
      </c>
      <c r="H359" s="3">
        <v>400.32261</v>
      </c>
      <c r="I359" s="3">
        <v>400.32261</v>
      </c>
      <c r="J359" s="3">
        <v>533.76214000000004</v>
      </c>
    </row>
    <row r="360" spans="2:10" x14ac:dyDescent="0.2">
      <c r="B360" t="s">
        <v>452</v>
      </c>
      <c r="C360" s="1">
        <v>33012.6057</v>
      </c>
      <c r="D360" s="1">
        <v>1426</v>
      </c>
      <c r="E360" s="2">
        <v>23.150494880785413</v>
      </c>
      <c r="F360" s="3">
        <v>6.300000123892068</v>
      </c>
      <c r="G360" s="3">
        <v>8.3999788601964234</v>
      </c>
      <c r="H360" s="3">
        <v>207.97942</v>
      </c>
      <c r="I360" s="3">
        <v>207.97942</v>
      </c>
      <c r="J360" s="3">
        <v>277.30518999999998</v>
      </c>
    </row>
    <row r="361" spans="2:10" x14ac:dyDescent="0.2">
      <c r="B361" t="s">
        <v>453</v>
      </c>
      <c r="C361" s="1">
        <v>8501.6568599999991</v>
      </c>
      <c r="D361" s="1">
        <v>976</v>
      </c>
      <c r="E361" s="2">
        <v>8.7107139959016386</v>
      </c>
      <c r="F361" s="3">
        <v>4.9999994942162376</v>
      </c>
      <c r="G361" s="3">
        <v>6.6666499169904174</v>
      </c>
      <c r="H361" s="3">
        <v>42.508279999999999</v>
      </c>
      <c r="I361" s="3">
        <v>42.508279999999999</v>
      </c>
      <c r="J361" s="3">
        <v>56.677570000000003</v>
      </c>
    </row>
    <row r="362" spans="2:10" x14ac:dyDescent="0.2">
      <c r="B362" t="s">
        <v>454</v>
      </c>
      <c r="C362" s="1">
        <v>21494.837299999999</v>
      </c>
      <c r="D362" s="1">
        <v>2948</v>
      </c>
      <c r="E362" s="2">
        <v>7.2913287991858882</v>
      </c>
      <c r="F362" s="3">
        <v>5.5109042393170382</v>
      </c>
      <c r="G362" s="3">
        <v>7.3478541751976882</v>
      </c>
      <c r="H362" s="3">
        <v>118.45599</v>
      </c>
      <c r="I362" s="3">
        <v>118.45599</v>
      </c>
      <c r="J362" s="3">
        <v>157.94093000000001</v>
      </c>
    </row>
    <row r="363" spans="2:10" x14ac:dyDescent="0.2">
      <c r="B363" t="s">
        <v>455</v>
      </c>
      <c r="C363" s="1">
        <v>5275.3939</v>
      </c>
      <c r="D363" s="1">
        <v>210</v>
      </c>
      <c r="E363" s="2">
        <v>25.120923333333334</v>
      </c>
      <c r="F363" s="3">
        <v>6.2999997023918919</v>
      </c>
      <c r="G363" s="3">
        <v>8.3999793835300149</v>
      </c>
      <c r="H363" s="3">
        <v>33.23498</v>
      </c>
      <c r="I363" s="3">
        <v>33.23498</v>
      </c>
      <c r="J363" s="3">
        <v>44.313200000000002</v>
      </c>
    </row>
    <row r="364" spans="2:10" x14ac:dyDescent="0.2">
      <c r="B364" t="s">
        <v>456</v>
      </c>
      <c r="C364" s="1">
        <v>1360.296</v>
      </c>
      <c r="D364" s="1">
        <v>56</v>
      </c>
      <c r="E364" s="2">
        <v>24.291</v>
      </c>
      <c r="F364" s="3">
        <v>6.9852002799390718</v>
      </c>
      <c r="G364" s="3">
        <v>9.3135758687815002</v>
      </c>
      <c r="H364" s="3">
        <v>9.5019399999999994</v>
      </c>
      <c r="I364" s="3">
        <v>9.5019399999999994</v>
      </c>
      <c r="J364" s="3">
        <v>12.669219999999999</v>
      </c>
    </row>
    <row r="365" spans="2:10" x14ac:dyDescent="0.2">
      <c r="B365" t="s">
        <v>457</v>
      </c>
      <c r="C365" s="1">
        <v>2123.37907</v>
      </c>
      <c r="D365" s="1">
        <v>355</v>
      </c>
      <c r="E365" s="2">
        <v>5.9813494929577464</v>
      </c>
      <c r="F365" s="3">
        <v>5.0000021899057332</v>
      </c>
      <c r="G365" s="3">
        <v>6.6666523184670936</v>
      </c>
      <c r="H365" s="3">
        <v>10.616899999999999</v>
      </c>
      <c r="I365" s="3">
        <v>10.616899999999999</v>
      </c>
      <c r="J365" s="3">
        <v>14.15583</v>
      </c>
    </row>
    <row r="366" spans="2:10" x14ac:dyDescent="0.2">
      <c r="B366" t="s">
        <v>458</v>
      </c>
      <c r="C366" s="1">
        <v>13083.610350000001</v>
      </c>
      <c r="D366" s="1">
        <v>5317</v>
      </c>
      <c r="E366" s="2">
        <v>2.4607128738010156</v>
      </c>
      <c r="F366" s="3">
        <v>4.9999998662448695</v>
      </c>
      <c r="G366" s="3">
        <v>6.6666499281675717</v>
      </c>
      <c r="H366" s="3">
        <v>65.418049999999994</v>
      </c>
      <c r="I366" s="3">
        <v>65.418049999999994</v>
      </c>
      <c r="J366" s="3">
        <v>87.223849999999999</v>
      </c>
    </row>
    <row r="367" spans="2:10" x14ac:dyDescent="0.2">
      <c r="B367" t="s">
        <v>459</v>
      </c>
      <c r="C367" s="1">
        <v>35877.867259999999</v>
      </c>
      <c r="D367" s="1">
        <v>1739</v>
      </c>
      <c r="E367" s="2">
        <v>20.631321023576767</v>
      </c>
      <c r="F367" s="3">
        <v>5.6591267961561655</v>
      </c>
      <c r="G367" s="3">
        <v>7.5454836275014419</v>
      </c>
      <c r="H367" s="3">
        <v>203.03739999999999</v>
      </c>
      <c r="I367" s="3">
        <v>203.03739999999999</v>
      </c>
      <c r="J367" s="3">
        <v>270.71586000000002</v>
      </c>
    </row>
    <row r="368" spans="2:10" x14ac:dyDescent="0.2">
      <c r="B368" t="s">
        <v>460</v>
      </c>
      <c r="C368" s="1">
        <v>9848.4666400000006</v>
      </c>
      <c r="D368" s="1">
        <v>2803</v>
      </c>
      <c r="E368" s="2">
        <v>3.5135450017838035</v>
      </c>
      <c r="F368" s="3">
        <v>7.0000003574160452</v>
      </c>
      <c r="G368" s="3">
        <v>9.3333097790744013</v>
      </c>
      <c r="H368" s="3">
        <v>68.939269999999993</v>
      </c>
      <c r="I368" s="3">
        <v>68.939269999999993</v>
      </c>
      <c r="J368" s="3">
        <v>91.918790000000001</v>
      </c>
    </row>
    <row r="369" spans="2:10" x14ac:dyDescent="0.2">
      <c r="B369" t="s">
        <v>461</v>
      </c>
      <c r="C369" s="1">
        <v>5090.9892799999998</v>
      </c>
      <c r="D369" s="1">
        <v>299</v>
      </c>
      <c r="E369" s="2">
        <v>17.026720000000001</v>
      </c>
      <c r="F369" s="3">
        <v>6.4999999371438486</v>
      </c>
      <c r="G369" s="3">
        <v>8.6666456308075368</v>
      </c>
      <c r="H369" s="3">
        <v>33.091430000000003</v>
      </c>
      <c r="I369" s="3">
        <v>33.091430000000003</v>
      </c>
      <c r="J369" s="3">
        <v>44.1218</v>
      </c>
    </row>
    <row r="370" spans="2:10" x14ac:dyDescent="0.2">
      <c r="B370" t="s">
        <v>462</v>
      </c>
      <c r="C370" s="1">
        <v>4926.0188200000002</v>
      </c>
      <c r="D370" s="1">
        <v>1152</v>
      </c>
      <c r="E370" s="2">
        <v>4.2760580034722224</v>
      </c>
      <c r="F370" s="3">
        <v>6.9999996467735777</v>
      </c>
      <c r="G370" s="3">
        <v>9.333309855279845</v>
      </c>
      <c r="H370" s="3">
        <v>34.482129999999998</v>
      </c>
      <c r="I370" s="3">
        <v>34.482129999999998</v>
      </c>
      <c r="J370" s="3">
        <v>45.976059999999997</v>
      </c>
    </row>
    <row r="371" spans="2:10" x14ac:dyDescent="0.2">
      <c r="B371" t="s">
        <v>463</v>
      </c>
      <c r="C371" s="1">
        <v>19890.162049999999</v>
      </c>
      <c r="D371" s="1">
        <v>2362</v>
      </c>
      <c r="E371" s="2">
        <v>8.4208984123624049</v>
      </c>
      <c r="F371" s="3">
        <v>6.9999997812989161</v>
      </c>
      <c r="G371" s="3">
        <v>9.3333100823077508</v>
      </c>
      <c r="H371" s="3">
        <v>139.23113000000001</v>
      </c>
      <c r="I371" s="3">
        <v>139.23113000000001</v>
      </c>
      <c r="J371" s="3">
        <v>185.64105000000001</v>
      </c>
    </row>
    <row r="372" spans="2:10" x14ac:dyDescent="0.2">
      <c r="B372" t="s">
        <v>464</v>
      </c>
      <c r="C372" s="1">
        <v>19706.653600000001</v>
      </c>
      <c r="D372" s="1">
        <v>998</v>
      </c>
      <c r="E372" s="2">
        <v>19.74614589178357</v>
      </c>
      <c r="F372" s="3">
        <v>6.3000001177267348</v>
      </c>
      <c r="G372" s="3">
        <v>8.3999791826654917</v>
      </c>
      <c r="H372" s="3">
        <v>124.15192</v>
      </c>
      <c r="I372" s="3">
        <v>124.15192</v>
      </c>
      <c r="J372" s="3">
        <v>165.53548000000001</v>
      </c>
    </row>
    <row r="373" spans="2:10" x14ac:dyDescent="0.2">
      <c r="B373" t="s">
        <v>465</v>
      </c>
      <c r="C373" s="1">
        <v>14398.715200000001</v>
      </c>
      <c r="D373" s="1">
        <v>2669</v>
      </c>
      <c r="E373" s="2">
        <v>5.3947977519670287</v>
      </c>
      <c r="F373" s="3">
        <v>5.4806501068928712</v>
      </c>
      <c r="G373" s="3">
        <v>7.3075151871883683</v>
      </c>
      <c r="H373" s="3">
        <v>78.914320000000004</v>
      </c>
      <c r="I373" s="3">
        <v>78.914320000000004</v>
      </c>
      <c r="J373" s="3">
        <v>105.21883</v>
      </c>
    </row>
    <row r="374" spans="2:10" x14ac:dyDescent="0.2">
      <c r="B374" t="s">
        <v>466</v>
      </c>
      <c r="C374" s="1">
        <v>8061.4384499999996</v>
      </c>
      <c r="D374" s="1">
        <v>362</v>
      </c>
      <c r="E374" s="2">
        <v>22.269166988950275</v>
      </c>
      <c r="F374" s="3">
        <v>4.9999997208934843</v>
      </c>
      <c r="G374" s="3">
        <v>6.6666501683703867</v>
      </c>
      <c r="H374" s="3">
        <v>40.307189999999999</v>
      </c>
      <c r="I374" s="3">
        <v>40.307189999999999</v>
      </c>
      <c r="J374" s="3">
        <v>53.742789999999999</v>
      </c>
    </row>
    <row r="375" spans="2:10" x14ac:dyDescent="0.2">
      <c r="B375" t="s">
        <v>467</v>
      </c>
      <c r="C375" s="1">
        <v>29218.86563</v>
      </c>
      <c r="D375" s="1">
        <v>3941</v>
      </c>
      <c r="E375" s="2">
        <v>7.4140739989850291</v>
      </c>
      <c r="F375" s="3">
        <v>7.0000000201924335</v>
      </c>
      <c r="G375" s="3">
        <v>9.3333099735398601</v>
      </c>
      <c r="H375" s="3">
        <v>204.53206</v>
      </c>
      <c r="I375" s="3">
        <v>204.53206</v>
      </c>
      <c r="J375" s="3">
        <v>272.70873</v>
      </c>
    </row>
    <row r="376" spans="2:10" x14ac:dyDescent="0.2">
      <c r="B376" t="s">
        <v>468</v>
      </c>
      <c r="C376" s="1">
        <v>9163</v>
      </c>
      <c r="D376" s="1">
        <v>450</v>
      </c>
      <c r="E376" s="2">
        <v>20.362222222222222</v>
      </c>
      <c r="F376" s="3">
        <v>6</v>
      </c>
      <c r="G376" s="3">
        <v>7.9999803557786748</v>
      </c>
      <c r="H376" s="3">
        <v>54.978000000000002</v>
      </c>
      <c r="I376" s="3">
        <v>54.978000000000002</v>
      </c>
      <c r="J376" s="3">
        <v>73.303820000000002</v>
      </c>
    </row>
    <row r="377" spans="2:10" x14ac:dyDescent="0.2">
      <c r="B377" t="s">
        <v>469</v>
      </c>
      <c r="C377" s="1">
        <v>3972.1741000000002</v>
      </c>
      <c r="D377" s="1">
        <v>421</v>
      </c>
      <c r="E377" s="2">
        <v>9.4350928741092641</v>
      </c>
      <c r="F377" s="3">
        <v>4.763774075260196</v>
      </c>
      <c r="G377" s="3">
        <v>6.3516853402775064</v>
      </c>
      <c r="H377" s="3">
        <v>18.922540000000001</v>
      </c>
      <c r="I377" s="3">
        <v>18.922540000000001</v>
      </c>
      <c r="J377" s="3">
        <v>25.23</v>
      </c>
    </row>
    <row r="378" spans="2:10" x14ac:dyDescent="0.2">
      <c r="B378" t="s">
        <v>470</v>
      </c>
      <c r="C378" s="1">
        <v>17951.334930000001</v>
      </c>
      <c r="D378" s="1">
        <v>1456</v>
      </c>
      <c r="E378" s="2">
        <v>12.329213550824177</v>
      </c>
      <c r="F378" s="3">
        <v>6.5000001646117127</v>
      </c>
      <c r="G378" s="3">
        <v>8.6666451607451567</v>
      </c>
      <c r="H378" s="3">
        <v>116.68368</v>
      </c>
      <c r="I378" s="3">
        <v>116.68368</v>
      </c>
      <c r="J378" s="3">
        <v>155.57785000000001</v>
      </c>
    </row>
    <row r="379" spans="2:10" x14ac:dyDescent="0.2">
      <c r="B379" t="s">
        <v>471</v>
      </c>
      <c r="C379" s="1">
        <v>6.15</v>
      </c>
      <c r="D379" s="1">
        <v>1</v>
      </c>
      <c r="E379" s="2">
        <v>6.15</v>
      </c>
      <c r="F379" s="3">
        <v>4</v>
      </c>
      <c r="G379" s="3">
        <v>5.3333333333333339</v>
      </c>
      <c r="H379" s="3">
        <v>2.46E-2</v>
      </c>
      <c r="I379" s="3">
        <v>2.46E-2</v>
      </c>
      <c r="J379" s="3">
        <v>3.2800000000000003E-2</v>
      </c>
    </row>
    <row r="380" spans="2:10" x14ac:dyDescent="0.2">
      <c r="B380" t="s">
        <v>472</v>
      </c>
      <c r="C380" s="1">
        <v>14446.039489999999</v>
      </c>
      <c r="D380" s="1">
        <v>3321</v>
      </c>
      <c r="E380" s="2">
        <v>4.3499065010538995</v>
      </c>
      <c r="F380" s="3">
        <v>4.0876476933955832</v>
      </c>
      <c r="G380" s="3">
        <v>5.4501830799024074</v>
      </c>
      <c r="H380" s="3">
        <v>59.050319999999999</v>
      </c>
      <c r="I380" s="3">
        <v>59.050319999999999</v>
      </c>
      <c r="J380" s="3">
        <v>78.733559999999997</v>
      </c>
    </row>
    <row r="381" spans="2:10" x14ac:dyDescent="0.2">
      <c r="B381" t="s">
        <v>473</v>
      </c>
      <c r="C381" s="1">
        <v>3034.4288000000001</v>
      </c>
      <c r="D381" s="1">
        <v>537</v>
      </c>
      <c r="E381" s="2">
        <v>5.6507054003724395</v>
      </c>
      <c r="F381" s="3">
        <v>4.9999986817947413</v>
      </c>
      <c r="G381" s="3">
        <v>6.6666484314939263</v>
      </c>
      <c r="H381" s="3">
        <v>15.172140000000001</v>
      </c>
      <c r="I381" s="3">
        <v>15.172140000000001</v>
      </c>
      <c r="J381" s="3">
        <v>20.229469999999999</v>
      </c>
    </row>
    <row r="382" spans="2:10" x14ac:dyDescent="0.2">
      <c r="B382" t="s">
        <v>474</v>
      </c>
      <c r="C382" s="1">
        <v>15776.066800000001</v>
      </c>
      <c r="D382" s="1">
        <v>1987</v>
      </c>
      <c r="E382" s="2">
        <v>7.9396410669350779</v>
      </c>
      <c r="F382" s="3">
        <v>5.1232091638962887</v>
      </c>
      <c r="G382" s="3">
        <v>6.8309282260392052</v>
      </c>
      <c r="H382" s="3">
        <v>80.824089999999998</v>
      </c>
      <c r="I382" s="3">
        <v>80.824089999999998</v>
      </c>
      <c r="J382" s="3">
        <v>107.76518</v>
      </c>
    </row>
    <row r="383" spans="2:10" x14ac:dyDescent="0.2">
      <c r="B383" t="s">
        <v>475</v>
      </c>
      <c r="C383" s="1">
        <v>2082.06349</v>
      </c>
      <c r="D383" s="1">
        <v>260</v>
      </c>
      <c r="E383" s="2">
        <v>8.0079364999999996</v>
      </c>
      <c r="F383" s="3">
        <v>5.000001224746514</v>
      </c>
      <c r="G383" s="3">
        <v>6.666650688927839</v>
      </c>
      <c r="H383" s="3">
        <v>10.41032</v>
      </c>
      <c r="I383" s="3">
        <v>10.41032</v>
      </c>
      <c r="J383" s="3">
        <v>13.88039</v>
      </c>
    </row>
    <row r="384" spans="2:10" x14ac:dyDescent="0.2">
      <c r="B384" t="s">
        <v>476</v>
      </c>
      <c r="C384" s="1">
        <v>1534.0027600000001</v>
      </c>
      <c r="D384" s="1">
        <v>141</v>
      </c>
      <c r="E384" s="2">
        <v>10.879452198581561</v>
      </c>
      <c r="F384" s="3">
        <v>6.0936852551686407</v>
      </c>
      <c r="G384" s="3">
        <v>8.1248941168789024</v>
      </c>
      <c r="H384" s="3">
        <v>9.3477300000000003</v>
      </c>
      <c r="I384" s="3">
        <v>9.3477300000000003</v>
      </c>
      <c r="J384" s="3">
        <v>12.463609999999999</v>
      </c>
    </row>
    <row r="385" spans="2:10" x14ac:dyDescent="0.2">
      <c r="B385" t="s">
        <v>477</v>
      </c>
      <c r="C385" s="1">
        <v>116.45292000000001</v>
      </c>
      <c r="D385" s="1">
        <v>5</v>
      </c>
      <c r="E385" s="2">
        <v>23.290584000000003</v>
      </c>
      <c r="F385" s="3">
        <v>6.9999962216490577</v>
      </c>
      <c r="G385" s="3">
        <v>9.3332996716613028</v>
      </c>
      <c r="H385" s="3">
        <v>0.81516999999999995</v>
      </c>
      <c r="I385" s="3">
        <v>0.81516999999999995</v>
      </c>
      <c r="J385" s="3">
        <v>1.0868899999999999</v>
      </c>
    </row>
    <row r="386" spans="2:10" x14ac:dyDescent="0.2">
      <c r="B386" t="s">
        <v>478</v>
      </c>
      <c r="C386" s="1">
        <v>432.74444999999997</v>
      </c>
      <c r="D386" s="1">
        <v>156</v>
      </c>
      <c r="E386" s="2">
        <v>2.7740028846153844</v>
      </c>
      <c r="F386" s="3">
        <v>9.9999896012531195</v>
      </c>
      <c r="G386" s="3">
        <v>13.33329636001109</v>
      </c>
      <c r="H386" s="3">
        <v>4.3274400000000002</v>
      </c>
      <c r="I386" s="3">
        <v>4.3274400000000002</v>
      </c>
      <c r="J386" s="3">
        <v>5.7699100000000003</v>
      </c>
    </row>
    <row r="387" spans="2:10" x14ac:dyDescent="0.2">
      <c r="B387" t="s">
        <v>479</v>
      </c>
      <c r="C387" s="1">
        <v>393.20557000000002</v>
      </c>
      <c r="D387" s="1">
        <v>485</v>
      </c>
      <c r="E387" s="2">
        <v>0.81073313402061864</v>
      </c>
      <c r="F387" s="3">
        <v>10.000010935755563</v>
      </c>
      <c r="G387" s="3">
        <v>13.333305527691278</v>
      </c>
      <c r="H387" s="3">
        <v>3.9320599999999999</v>
      </c>
      <c r="I387" s="3">
        <v>3.9320599999999999</v>
      </c>
      <c r="J387" s="3">
        <v>5.2427299999999999</v>
      </c>
    </row>
    <row r="388" spans="2:10" x14ac:dyDescent="0.2">
      <c r="B388" t="s">
        <v>480</v>
      </c>
      <c r="C388" s="1">
        <v>2427.4248299999999</v>
      </c>
      <c r="D388" s="1">
        <v>115</v>
      </c>
      <c r="E388" s="2">
        <v>21.108042000000001</v>
      </c>
      <c r="F388" s="3">
        <v>6.9999984304354328</v>
      </c>
      <c r="G388" s="3">
        <v>9.3333106426203933</v>
      </c>
      <c r="H388" s="3">
        <v>16.991969999999998</v>
      </c>
      <c r="I388" s="3">
        <v>16.991969999999998</v>
      </c>
      <c r="J388" s="3">
        <v>22.655909999999999</v>
      </c>
    </row>
    <row r="389" spans="2:10" x14ac:dyDescent="0.2">
      <c r="B389" t="s">
        <v>481</v>
      </c>
      <c r="C389" s="1">
        <v>643.86257000000001</v>
      </c>
      <c r="D389" s="1">
        <v>415</v>
      </c>
      <c r="E389" s="2">
        <v>1.5514760722891567</v>
      </c>
      <c r="F389" s="3">
        <v>10.000006678443818</v>
      </c>
      <c r="G389" s="3">
        <v>13.333295644131011</v>
      </c>
      <c r="H389" s="3">
        <v>6.4386299999999999</v>
      </c>
      <c r="I389" s="3">
        <v>6.4386299999999999</v>
      </c>
      <c r="J389" s="3">
        <v>8.5848099999999992</v>
      </c>
    </row>
    <row r="390" spans="2:10" x14ac:dyDescent="0.2">
      <c r="B390" t="s">
        <v>482</v>
      </c>
      <c r="C390" s="1">
        <v>228.01967999999999</v>
      </c>
      <c r="D390" s="1">
        <v>151</v>
      </c>
      <c r="E390" s="2">
        <v>1.5100641059602649</v>
      </c>
      <c r="F390" s="3">
        <v>5.0000070169381869</v>
      </c>
      <c r="G390" s="3">
        <v>6.6666614039630261</v>
      </c>
      <c r="H390" s="3">
        <v>1.1400999999999999</v>
      </c>
      <c r="I390" s="3">
        <v>1.1400999999999999</v>
      </c>
      <c r="J390" s="3">
        <v>1.52013</v>
      </c>
    </row>
    <row r="391" spans="2:10" x14ac:dyDescent="0.2">
      <c r="B391" t="s">
        <v>483</v>
      </c>
      <c r="C391" s="1">
        <v>58711.453670000003</v>
      </c>
      <c r="D391" s="1">
        <v>1817</v>
      </c>
      <c r="E391" s="2">
        <v>32.312302515134839</v>
      </c>
      <c r="F391" s="3">
        <v>6.9878271504906513</v>
      </c>
      <c r="G391" s="3">
        <v>9.3170794760871729</v>
      </c>
      <c r="H391" s="3">
        <v>410.26549</v>
      </c>
      <c r="I391" s="3">
        <v>410.26549</v>
      </c>
      <c r="J391" s="3">
        <v>547.01927999999998</v>
      </c>
    </row>
    <row r="392" spans="2:10" x14ac:dyDescent="0.2">
      <c r="B392" t="s">
        <v>484</v>
      </c>
      <c r="C392" s="1">
        <v>60913.167970000002</v>
      </c>
      <c r="D392" s="1">
        <v>3885</v>
      </c>
      <c r="E392" s="2">
        <v>15.679065114543116</v>
      </c>
      <c r="F392" s="3">
        <v>5.6638668041352895</v>
      </c>
      <c r="G392" s="3">
        <v>7.5518034167350168</v>
      </c>
      <c r="H392" s="3">
        <v>345.00407000000001</v>
      </c>
      <c r="I392" s="3">
        <v>345.00407000000001</v>
      </c>
      <c r="J392" s="3">
        <v>460.00427000000002</v>
      </c>
    </row>
    <row r="393" spans="2:10" x14ac:dyDescent="0.2">
      <c r="B393" t="s">
        <v>485</v>
      </c>
      <c r="C393" s="1">
        <v>3091</v>
      </c>
      <c r="D393" s="1">
        <v>388</v>
      </c>
      <c r="E393" s="2">
        <v>7.9664948453608249</v>
      </c>
      <c r="F393" s="3">
        <v>5.9999999999999991</v>
      </c>
      <c r="G393" s="3">
        <v>7.9999805888062108</v>
      </c>
      <c r="H393" s="3">
        <v>18.545999999999999</v>
      </c>
      <c r="I393" s="3">
        <v>18.545999999999999</v>
      </c>
      <c r="J393" s="3">
        <v>24.72794</v>
      </c>
    </row>
    <row r="394" spans="2:10" x14ac:dyDescent="0.2">
      <c r="B394" t="s">
        <v>486</v>
      </c>
      <c r="C394" s="1">
        <v>42871.276089999999</v>
      </c>
      <c r="D394" s="1">
        <v>5497</v>
      </c>
      <c r="E394" s="2">
        <v>7.7990314880844096</v>
      </c>
      <c r="F394" s="3">
        <v>4.4535303684262217</v>
      </c>
      <c r="G394" s="3">
        <v>5.9380257183289267</v>
      </c>
      <c r="H394" s="3">
        <v>190.92852999999999</v>
      </c>
      <c r="I394" s="3">
        <v>190.92852999999999</v>
      </c>
      <c r="J394" s="3">
        <v>254.57074</v>
      </c>
    </row>
    <row r="395" spans="2:10" x14ac:dyDescent="0.2">
      <c r="B395" t="s">
        <v>487</v>
      </c>
      <c r="C395" s="1">
        <v>2584.3000000000002</v>
      </c>
      <c r="D395" s="1">
        <v>430</v>
      </c>
      <c r="E395" s="2">
        <v>6.0100000000000007</v>
      </c>
      <c r="F395" s="3">
        <v>4.9999999999999991</v>
      </c>
      <c r="G395" s="3">
        <v>6.666648608907634</v>
      </c>
      <c r="H395" s="3">
        <v>12.9215</v>
      </c>
      <c r="I395" s="3">
        <v>12.9215</v>
      </c>
      <c r="J395" s="3">
        <v>17.228619999999999</v>
      </c>
    </row>
    <row r="396" spans="2:10" x14ac:dyDescent="0.2">
      <c r="B396" t="s">
        <v>488</v>
      </c>
      <c r="C396" s="1">
        <v>30.715299999999999</v>
      </c>
      <c r="D396" s="1">
        <v>71</v>
      </c>
      <c r="E396" s="2">
        <v>0.43260985915492955</v>
      </c>
      <c r="F396" s="3">
        <v>9.999902328806817</v>
      </c>
      <c r="G396" s="3">
        <v>13.333420152171721</v>
      </c>
      <c r="H396" s="3">
        <v>0.30714999999999998</v>
      </c>
      <c r="I396" s="3">
        <v>0.30714999999999998</v>
      </c>
      <c r="J396" s="3">
        <v>0.40954000000000002</v>
      </c>
    </row>
    <row r="397" spans="2:10" x14ac:dyDescent="0.2">
      <c r="B397" t="s">
        <v>489</v>
      </c>
      <c r="C397" s="1">
        <v>2307.6887700000002</v>
      </c>
      <c r="D397" s="1">
        <v>112</v>
      </c>
      <c r="E397" s="2">
        <v>20.604364017857144</v>
      </c>
      <c r="F397" s="3">
        <v>4.9999983316641083</v>
      </c>
      <c r="G397" s="3">
        <v>6.6666485533055644</v>
      </c>
      <c r="H397" s="3">
        <v>11.53844</v>
      </c>
      <c r="I397" s="3">
        <v>11.53844</v>
      </c>
      <c r="J397" s="3">
        <v>15.384550000000001</v>
      </c>
    </row>
    <row r="398" spans="2:10" x14ac:dyDescent="0.2">
      <c r="B398" t="s">
        <v>490</v>
      </c>
      <c r="C398" s="1">
        <v>10126.428529999999</v>
      </c>
      <c r="D398" s="1">
        <v>405</v>
      </c>
      <c r="E398" s="2">
        <v>25.003527234567898</v>
      </c>
      <c r="F398" s="3">
        <v>7.0000000286379356</v>
      </c>
      <c r="G398" s="3">
        <v>9.3333103295007405</v>
      </c>
      <c r="H398" s="3">
        <v>70.885000000000005</v>
      </c>
      <c r="I398" s="3">
        <v>70.885000000000005</v>
      </c>
      <c r="J398" s="3">
        <v>94.513099999999994</v>
      </c>
    </row>
    <row r="399" spans="2:10" x14ac:dyDescent="0.2">
      <c r="B399" t="s">
        <v>491</v>
      </c>
      <c r="C399" s="1">
        <v>716</v>
      </c>
      <c r="D399" s="1">
        <v>153</v>
      </c>
      <c r="E399" s="2">
        <v>4.6797385620915035</v>
      </c>
      <c r="F399" s="3">
        <v>6.0000000000000009</v>
      </c>
      <c r="G399" s="3">
        <v>7.9999860335195532</v>
      </c>
      <c r="H399" s="3">
        <v>4.2960000000000003</v>
      </c>
      <c r="I399" s="3">
        <v>4.2960000000000003</v>
      </c>
      <c r="J399" s="3">
        <v>5.7279900000000001</v>
      </c>
    </row>
    <row r="400" spans="2:10" x14ac:dyDescent="0.2">
      <c r="B400" t="s">
        <v>492</v>
      </c>
      <c r="C400" s="1">
        <v>280.57529</v>
      </c>
      <c r="D400" s="1">
        <v>257</v>
      </c>
      <c r="E400" s="2">
        <v>1.0917326459143968</v>
      </c>
      <c r="F400" s="3">
        <v>9.9999896640933716</v>
      </c>
      <c r="G400" s="3">
        <v>13.333283911067152</v>
      </c>
      <c r="H400" s="3">
        <v>2.8057500000000002</v>
      </c>
      <c r="I400" s="3">
        <v>2.8057500000000002</v>
      </c>
      <c r="J400" s="3">
        <v>3.74099</v>
      </c>
    </row>
    <row r="401" spans="2:10" x14ac:dyDescent="0.2">
      <c r="B401" t="s">
        <v>493</v>
      </c>
      <c r="C401" s="1">
        <v>12697.42765</v>
      </c>
      <c r="D401" s="1">
        <v>1001</v>
      </c>
      <c r="E401" s="2">
        <v>12.684742907092907</v>
      </c>
      <c r="F401" s="3">
        <v>6.6533326535631021</v>
      </c>
      <c r="G401" s="3">
        <v>8.8710881530401942</v>
      </c>
      <c r="H401" s="3">
        <v>84.48021</v>
      </c>
      <c r="I401" s="3">
        <v>84.48021</v>
      </c>
      <c r="J401" s="3">
        <v>112.64</v>
      </c>
    </row>
    <row r="402" spans="2:10" x14ac:dyDescent="0.2">
      <c r="B402" t="s">
        <v>494</v>
      </c>
      <c r="C402" s="1">
        <v>22227.383129999998</v>
      </c>
      <c r="D402" s="1">
        <v>790</v>
      </c>
      <c r="E402" s="2">
        <v>28.135928012658226</v>
      </c>
      <c r="F402" s="3">
        <v>6.6584599336053278</v>
      </c>
      <c r="G402" s="3">
        <v>8.8779245332601597</v>
      </c>
      <c r="H402" s="3">
        <v>148.00013999999999</v>
      </c>
      <c r="I402" s="3">
        <v>148.00013999999999</v>
      </c>
      <c r="J402" s="3">
        <v>197.33303000000001</v>
      </c>
    </row>
    <row r="403" spans="2:10" x14ac:dyDescent="0.2">
      <c r="B403" t="s">
        <v>495</v>
      </c>
      <c r="C403" s="1">
        <v>2785.9738400000001</v>
      </c>
      <c r="D403" s="1">
        <v>362</v>
      </c>
      <c r="E403" s="2">
        <v>7.6960603314917133</v>
      </c>
      <c r="F403" s="3">
        <v>7.0000011198956553</v>
      </c>
      <c r="G403" s="3">
        <v>9.33331089713319</v>
      </c>
      <c r="H403" s="3">
        <v>19.501819999999999</v>
      </c>
      <c r="I403" s="3">
        <v>19.501819999999999</v>
      </c>
      <c r="J403" s="3">
        <v>26.002359999999999</v>
      </c>
    </row>
    <row r="404" spans="2:10" x14ac:dyDescent="0.2">
      <c r="B404" t="s">
        <v>496</v>
      </c>
      <c r="C404" s="1">
        <v>45774.850100000003</v>
      </c>
      <c r="D404" s="1">
        <v>1197</v>
      </c>
      <c r="E404" s="2">
        <v>38.241311695906433</v>
      </c>
      <c r="F404" s="3">
        <v>6.3000000954672695</v>
      </c>
      <c r="G404" s="3">
        <v>8.3999790094342668</v>
      </c>
      <c r="H404" s="3">
        <v>288.38155999999998</v>
      </c>
      <c r="I404" s="3">
        <v>288.38155999999998</v>
      </c>
      <c r="J404" s="3">
        <v>384.50778000000003</v>
      </c>
    </row>
    <row r="405" spans="2:10" x14ac:dyDescent="0.2">
      <c r="B405" t="s">
        <v>497</v>
      </c>
      <c r="C405" s="1">
        <v>9003.6581100000003</v>
      </c>
      <c r="D405" s="1">
        <v>2427</v>
      </c>
      <c r="E405" s="2">
        <v>3.709789085290482</v>
      </c>
      <c r="F405" s="3">
        <v>4.9999999389137182</v>
      </c>
      <c r="G405" s="3">
        <v>6.6666502955430413</v>
      </c>
      <c r="H405" s="3">
        <v>45.01829</v>
      </c>
      <c r="I405" s="3">
        <v>45.01829</v>
      </c>
      <c r="J405" s="3">
        <v>60.024239999999999</v>
      </c>
    </row>
    <row r="406" spans="2:10" x14ac:dyDescent="0.2">
      <c r="B406" t="s">
        <v>498</v>
      </c>
      <c r="C406" s="1">
        <v>83934.499920000002</v>
      </c>
      <c r="D406" s="1">
        <v>2984</v>
      </c>
      <c r="E406" s="2">
        <v>28.128183619302948</v>
      </c>
      <c r="F406" s="3">
        <v>5.6560925537471167</v>
      </c>
      <c r="G406" s="3">
        <v>7.5414379141272656</v>
      </c>
      <c r="H406" s="3">
        <v>474.74130000000002</v>
      </c>
      <c r="I406" s="3">
        <v>474.74130000000002</v>
      </c>
      <c r="J406" s="3">
        <v>632.98681999999997</v>
      </c>
    </row>
    <row r="407" spans="2:10" x14ac:dyDescent="0.2">
      <c r="B407" t="s">
        <v>499</v>
      </c>
      <c r="C407" s="1">
        <v>2481.36</v>
      </c>
      <c r="D407" s="1">
        <v>98</v>
      </c>
      <c r="E407" s="2">
        <v>25.32</v>
      </c>
      <c r="F407" s="3">
        <v>4</v>
      </c>
      <c r="G407" s="3">
        <v>5.3333212431892187</v>
      </c>
      <c r="H407" s="3">
        <v>9.92544</v>
      </c>
      <c r="I407" s="3">
        <v>9.92544</v>
      </c>
      <c r="J407" s="3">
        <v>13.233890000000001</v>
      </c>
    </row>
    <row r="408" spans="2:10" x14ac:dyDescent="0.2">
      <c r="B408" t="s">
        <v>500</v>
      </c>
      <c r="C408" s="1">
        <v>5224</v>
      </c>
      <c r="D408" s="1">
        <v>162</v>
      </c>
      <c r="E408" s="2">
        <v>32.246913580246911</v>
      </c>
      <c r="F408" s="3">
        <v>6</v>
      </c>
      <c r="G408" s="3">
        <v>7.9999808575803977</v>
      </c>
      <c r="H408" s="3">
        <v>31.344000000000001</v>
      </c>
      <c r="I408" s="3">
        <v>31.344000000000001</v>
      </c>
      <c r="J408" s="3">
        <v>41.791899999999998</v>
      </c>
    </row>
    <row r="409" spans="2:10" x14ac:dyDescent="0.2">
      <c r="B409" t="s">
        <v>501</v>
      </c>
      <c r="C409" s="1">
        <v>8856.83482</v>
      </c>
      <c r="D409" s="1">
        <v>1241</v>
      </c>
      <c r="E409" s="2">
        <v>7.1368531990330375</v>
      </c>
      <c r="F409" s="3">
        <v>4.427616727303942</v>
      </c>
      <c r="G409" s="3">
        <v>5.9034746681659351</v>
      </c>
      <c r="H409" s="3">
        <v>39.214669999999998</v>
      </c>
      <c r="I409" s="3">
        <v>39.214669999999998</v>
      </c>
      <c r="J409" s="3">
        <v>52.286099999999998</v>
      </c>
    </row>
    <row r="410" spans="2:10" x14ac:dyDescent="0.2">
      <c r="B410" t="s">
        <v>502</v>
      </c>
      <c r="C410" s="1">
        <v>1537.1843899999999</v>
      </c>
      <c r="D410" s="1">
        <v>98</v>
      </c>
      <c r="E410" s="2">
        <v>15.685554999999999</v>
      </c>
      <c r="F410" s="3">
        <v>6.9999995251057685</v>
      </c>
      <c r="G410" s="3">
        <v>9.3333110154729066</v>
      </c>
      <c r="H410" s="3">
        <v>10.760289999999999</v>
      </c>
      <c r="I410" s="3">
        <v>10.760289999999999</v>
      </c>
      <c r="J410" s="3">
        <v>14.347020000000001</v>
      </c>
    </row>
    <row r="411" spans="2:10" x14ac:dyDescent="0.2">
      <c r="B411" t="s">
        <v>503</v>
      </c>
      <c r="C411" s="1">
        <v>19490.759999999998</v>
      </c>
      <c r="D411" s="1">
        <v>1144</v>
      </c>
      <c r="E411" s="2">
        <v>17.037377622377623</v>
      </c>
      <c r="F411" s="3">
        <v>4.0000000000000009</v>
      </c>
      <c r="G411" s="3">
        <v>5.3333199936790567</v>
      </c>
      <c r="H411" s="3">
        <v>77.963040000000007</v>
      </c>
      <c r="I411" s="3">
        <v>77.963040000000007</v>
      </c>
      <c r="J411" s="3">
        <v>103.95046000000001</v>
      </c>
    </row>
    <row r="412" spans="2:10" x14ac:dyDescent="0.2">
      <c r="B412" t="s">
        <v>504</v>
      </c>
      <c r="C412" s="1">
        <v>1965.8793599999999</v>
      </c>
      <c r="D412" s="1">
        <v>120</v>
      </c>
      <c r="E412" s="2">
        <v>16.382327999999998</v>
      </c>
      <c r="F412" s="3">
        <v>7.0000022788783953</v>
      </c>
      <c r="G412" s="3">
        <v>9.3333092423331614</v>
      </c>
      <c r="H412" s="3">
        <v>13.76116</v>
      </c>
      <c r="I412" s="3">
        <v>13.76116</v>
      </c>
      <c r="J412" s="3">
        <v>18.34816</v>
      </c>
    </row>
    <row r="413" spans="2:10" x14ac:dyDescent="0.2">
      <c r="B413" t="s">
        <v>505</v>
      </c>
      <c r="C413" s="1">
        <v>1252.8248799999999</v>
      </c>
      <c r="D413" s="1">
        <v>134</v>
      </c>
      <c r="E413" s="2">
        <v>9.3494394029850731</v>
      </c>
      <c r="F413" s="3">
        <v>6.9999966795040018</v>
      </c>
      <c r="G413" s="3">
        <v>9.3333076207745815</v>
      </c>
      <c r="H413" s="3">
        <v>8.7697699999999994</v>
      </c>
      <c r="I413" s="3">
        <v>8.7697699999999994</v>
      </c>
      <c r="J413" s="3">
        <v>11.693</v>
      </c>
    </row>
    <row r="414" spans="2:10" x14ac:dyDescent="0.2">
      <c r="B414" t="s">
        <v>506</v>
      </c>
      <c r="C414" s="1">
        <v>18794.404490000001</v>
      </c>
      <c r="D414" s="1">
        <v>766</v>
      </c>
      <c r="E414" s="2">
        <v>24.535776096605744</v>
      </c>
      <c r="F414" s="3">
        <v>7.2055132192166615</v>
      </c>
      <c r="G414" s="3">
        <v>9.607327015659008</v>
      </c>
      <c r="H414" s="3">
        <v>135.42332999999999</v>
      </c>
      <c r="I414" s="3">
        <v>135.42332999999999</v>
      </c>
      <c r="J414" s="3">
        <v>180.56398999999999</v>
      </c>
    </row>
    <row r="415" spans="2:10" x14ac:dyDescent="0.2">
      <c r="B415" t="s">
        <v>507</v>
      </c>
      <c r="C415" s="1">
        <v>34116</v>
      </c>
      <c r="D415" s="1">
        <v>1186</v>
      </c>
      <c r="E415" s="2">
        <v>28.765598650927487</v>
      </c>
      <c r="F415" s="3">
        <v>6</v>
      </c>
      <c r="G415" s="3">
        <v>7.9999800680032829</v>
      </c>
      <c r="H415" s="3">
        <v>204.696</v>
      </c>
      <c r="I415" s="3">
        <v>204.696</v>
      </c>
      <c r="J415" s="3">
        <v>272.92732000000001</v>
      </c>
    </row>
    <row r="416" spans="2:10" x14ac:dyDescent="0.2">
      <c r="B416" t="s">
        <v>508</v>
      </c>
      <c r="C416" s="1">
        <v>2662.7440099999999</v>
      </c>
      <c r="D416" s="1">
        <v>300</v>
      </c>
      <c r="E416" s="2">
        <v>8.8758133666666659</v>
      </c>
      <c r="F416" s="3">
        <v>6.7032467007596424</v>
      </c>
      <c r="G416" s="3">
        <v>8.9376409863748041</v>
      </c>
      <c r="H416" s="3">
        <v>17.849029999999999</v>
      </c>
      <c r="I416" s="3">
        <v>17.849029999999999</v>
      </c>
      <c r="J416" s="3">
        <v>23.798649999999999</v>
      </c>
    </row>
    <row r="417" spans="2:10" x14ac:dyDescent="0.2">
      <c r="B417" t="s">
        <v>509</v>
      </c>
      <c r="C417" s="1">
        <v>37534.357239999998</v>
      </c>
      <c r="D417" s="1">
        <v>6295</v>
      </c>
      <c r="E417" s="2">
        <v>5.9625666783161231</v>
      </c>
      <c r="F417" s="3">
        <v>4.3022281950231687</v>
      </c>
      <c r="G417" s="3">
        <v>5.7362900508270434</v>
      </c>
      <c r="H417" s="3">
        <v>161.48137</v>
      </c>
      <c r="I417" s="3">
        <v>161.48137</v>
      </c>
      <c r="J417" s="3">
        <v>215.30796000000001</v>
      </c>
    </row>
    <row r="418" spans="2:10" x14ac:dyDescent="0.2">
      <c r="B418" t="s">
        <v>510</v>
      </c>
      <c r="C418" s="1">
        <v>20048.64</v>
      </c>
      <c r="D418" s="1">
        <v>2208</v>
      </c>
      <c r="E418" s="2">
        <v>9.08</v>
      </c>
      <c r="F418" s="3">
        <v>4</v>
      </c>
      <c r="G418" s="3">
        <v>5.33331986608568</v>
      </c>
      <c r="H418" s="3">
        <v>80.194559999999996</v>
      </c>
      <c r="I418" s="3">
        <v>80.194559999999996</v>
      </c>
      <c r="J418" s="3">
        <v>106.92581</v>
      </c>
    </row>
    <row r="419" spans="2:10" x14ac:dyDescent="0.2">
      <c r="B419" t="s">
        <v>511</v>
      </c>
      <c r="C419" s="1">
        <v>4.7368300000000003</v>
      </c>
      <c r="D419" s="1">
        <v>8</v>
      </c>
      <c r="E419" s="2">
        <v>0.59210375000000004</v>
      </c>
      <c r="F419" s="3">
        <v>10.000358889806051</v>
      </c>
      <c r="G419" s="3">
        <v>13.333811853074733</v>
      </c>
      <c r="H419" s="3">
        <v>4.7370000000000002E-2</v>
      </c>
      <c r="I419" s="3">
        <v>4.7370000000000002E-2</v>
      </c>
      <c r="J419" s="3">
        <v>6.3159999999999994E-2</v>
      </c>
    </row>
    <row r="420" spans="2:10" x14ac:dyDescent="0.2">
      <c r="B420" t="s">
        <v>512</v>
      </c>
      <c r="C420" s="1">
        <v>15297.92045</v>
      </c>
      <c r="D420" s="1">
        <v>4059</v>
      </c>
      <c r="E420" s="2">
        <v>3.7688889997536337</v>
      </c>
      <c r="F420" s="3">
        <v>6.9999997940896606</v>
      </c>
      <c r="G420" s="3">
        <v>9.3333097440704762</v>
      </c>
      <c r="H420" s="3">
        <v>107.08544000000001</v>
      </c>
      <c r="I420" s="3">
        <v>107.08544000000001</v>
      </c>
      <c r="J420" s="3">
        <v>142.78022999999999</v>
      </c>
    </row>
    <row r="421" spans="2:10" x14ac:dyDescent="0.2">
      <c r="B421" t="s">
        <v>513</v>
      </c>
      <c r="C421" s="1">
        <v>8761.90301</v>
      </c>
      <c r="D421" s="1">
        <v>629</v>
      </c>
      <c r="E421" s="2">
        <v>13.929893497615263</v>
      </c>
      <c r="F421" s="3">
        <v>5.0000005649457657</v>
      </c>
      <c r="G421" s="3">
        <v>6.666649919924188</v>
      </c>
      <c r="H421" s="3">
        <v>43.809519999999999</v>
      </c>
      <c r="I421" s="3">
        <v>43.809519999999999</v>
      </c>
      <c r="J421" s="3">
        <v>58.41254</v>
      </c>
    </row>
    <row r="422" spans="2:10" x14ac:dyDescent="0.2">
      <c r="B422" t="s">
        <v>514</v>
      </c>
      <c r="C422" s="1">
        <v>19131.398300000001</v>
      </c>
      <c r="D422" s="1">
        <v>935</v>
      </c>
      <c r="E422" s="2">
        <v>20.461388556149732</v>
      </c>
      <c r="F422" s="3">
        <v>6.1910482518154462</v>
      </c>
      <c r="G422" s="3">
        <v>8.2547102686163818</v>
      </c>
      <c r="H422" s="3">
        <v>118.44341</v>
      </c>
      <c r="I422" s="3">
        <v>118.44341</v>
      </c>
      <c r="J422" s="3">
        <v>157.92415</v>
      </c>
    </row>
    <row r="423" spans="2:10" x14ac:dyDescent="0.2">
      <c r="B423" t="s">
        <v>515</v>
      </c>
      <c r="C423" s="1">
        <v>9606.2804099999994</v>
      </c>
      <c r="D423" s="1">
        <v>1131</v>
      </c>
      <c r="E423" s="2">
        <v>8.4936166312997337</v>
      </c>
      <c r="F423" s="3">
        <v>5.3831022823536339</v>
      </c>
      <c r="G423" s="3">
        <v>7.1774513190584663</v>
      </c>
      <c r="H423" s="3">
        <v>51.711590000000001</v>
      </c>
      <c r="I423" s="3">
        <v>51.711590000000001</v>
      </c>
      <c r="J423" s="3">
        <v>68.948610000000002</v>
      </c>
    </row>
    <row r="424" spans="2:10" x14ac:dyDescent="0.2">
      <c r="B424" t="s">
        <v>516</v>
      </c>
      <c r="C424" s="1">
        <v>37236.742709999999</v>
      </c>
      <c r="D424" s="1">
        <v>3096</v>
      </c>
      <c r="E424" s="2">
        <v>12.027371676356589</v>
      </c>
      <c r="F424" s="3">
        <v>5.2951390387604604</v>
      </c>
      <c r="G424" s="3">
        <v>7.0601677501023286</v>
      </c>
      <c r="H424" s="3">
        <v>197.17373000000001</v>
      </c>
      <c r="I424" s="3">
        <v>197.17373000000001</v>
      </c>
      <c r="J424" s="3">
        <v>262.89765</v>
      </c>
    </row>
    <row r="425" spans="2:10" x14ac:dyDescent="0.2">
      <c r="B425" t="s">
        <v>517</v>
      </c>
      <c r="C425" s="1">
        <v>14252.964400000001</v>
      </c>
      <c r="D425" s="1">
        <v>1514</v>
      </c>
      <c r="E425" s="2">
        <v>9.4141112285336863</v>
      </c>
      <c r="F425" s="3">
        <v>6.999999943871325</v>
      </c>
      <c r="G425" s="3">
        <v>9.3333096376778997</v>
      </c>
      <c r="H425" s="3">
        <v>99.770750000000007</v>
      </c>
      <c r="I425" s="3">
        <v>99.770750000000007</v>
      </c>
      <c r="J425" s="3">
        <v>133.02733000000001</v>
      </c>
    </row>
    <row r="426" spans="2:10" x14ac:dyDescent="0.2">
      <c r="B426" t="s">
        <v>518</v>
      </c>
      <c r="C426" s="1">
        <v>1684.72325</v>
      </c>
      <c r="D426" s="1">
        <v>183</v>
      </c>
      <c r="E426" s="2">
        <v>9.2061379781420758</v>
      </c>
      <c r="F426" s="3">
        <v>5.0000022258848746</v>
      </c>
      <c r="G426" s="3">
        <v>6.6666498488698371</v>
      </c>
      <c r="H426" s="3">
        <v>8.4236199999999997</v>
      </c>
      <c r="I426" s="3">
        <v>8.4236199999999997</v>
      </c>
      <c r="J426" s="3">
        <v>11.23146</v>
      </c>
    </row>
    <row r="427" spans="2:10" x14ac:dyDescent="0.2">
      <c r="B427" t="s">
        <v>519</v>
      </c>
      <c r="C427" s="1">
        <v>12765.237789999999</v>
      </c>
      <c r="D427" s="1">
        <v>1323</v>
      </c>
      <c r="E427" s="2">
        <v>9.6487058125472398</v>
      </c>
      <c r="F427" s="3">
        <v>6.9999996451299964</v>
      </c>
      <c r="G427" s="3">
        <v>9.3333098811001474</v>
      </c>
      <c r="H427" s="3">
        <v>89.356660000000005</v>
      </c>
      <c r="I427" s="3">
        <v>89.356660000000005</v>
      </c>
      <c r="J427" s="3">
        <v>119.14192</v>
      </c>
    </row>
    <row r="428" spans="2:10" x14ac:dyDescent="0.2">
      <c r="B428" t="s">
        <v>520</v>
      </c>
      <c r="C428" s="1">
        <v>5617</v>
      </c>
      <c r="D428" s="1">
        <v>434</v>
      </c>
      <c r="E428" s="2">
        <v>12.942396313364055</v>
      </c>
      <c r="F428" s="3">
        <v>6</v>
      </c>
      <c r="G428" s="3">
        <v>7.9999804165924875</v>
      </c>
      <c r="H428" s="3">
        <v>33.701999999999998</v>
      </c>
      <c r="I428" s="3">
        <v>33.701999999999998</v>
      </c>
      <c r="J428" s="3">
        <v>44.935890000000001</v>
      </c>
    </row>
    <row r="429" spans="2:10" x14ac:dyDescent="0.2">
      <c r="B429" t="s">
        <v>521</v>
      </c>
      <c r="C429" s="1">
        <v>3261.2930299999998</v>
      </c>
      <c r="D429" s="1">
        <v>86</v>
      </c>
      <c r="E429" s="2">
        <v>37.922011976744187</v>
      </c>
      <c r="F429" s="3">
        <v>6.9999996289815138</v>
      </c>
      <c r="G429" s="3">
        <v>9.333310352673216</v>
      </c>
      <c r="H429" s="3">
        <v>22.829049999999999</v>
      </c>
      <c r="I429" s="3">
        <v>22.829049999999999</v>
      </c>
      <c r="J429" s="3">
        <v>30.438659999999999</v>
      </c>
    </row>
    <row r="430" spans="2:10" x14ac:dyDescent="0.2">
      <c r="B430" t="s">
        <v>522</v>
      </c>
      <c r="C430" s="1">
        <v>1149.05233</v>
      </c>
      <c r="D430" s="1">
        <v>127</v>
      </c>
      <c r="E430" s="2">
        <v>9.0476561417322827</v>
      </c>
      <c r="F430" s="3">
        <v>4.9999985640340681</v>
      </c>
      <c r="G430" s="3">
        <v>6.6666502473390405</v>
      </c>
      <c r="H430" s="3">
        <v>5.74526</v>
      </c>
      <c r="I430" s="3">
        <v>5.74526</v>
      </c>
      <c r="J430" s="3">
        <v>7.6603300000000001</v>
      </c>
    </row>
    <row r="431" spans="2:10" x14ac:dyDescent="0.2">
      <c r="B431" t="s">
        <v>523</v>
      </c>
      <c r="C431" s="1">
        <v>12478.25685</v>
      </c>
      <c r="D431" s="1">
        <v>5265</v>
      </c>
      <c r="E431" s="2">
        <v>2.3700392877492877</v>
      </c>
      <c r="F431" s="3">
        <v>7.0000001642857681</v>
      </c>
      <c r="G431" s="3">
        <v>9.3333100448240902</v>
      </c>
      <c r="H431" s="3">
        <v>87.347800000000007</v>
      </c>
      <c r="I431" s="3">
        <v>87.347800000000007</v>
      </c>
      <c r="J431" s="3">
        <v>116.46344000000001</v>
      </c>
    </row>
    <row r="432" spans="2:10" x14ac:dyDescent="0.2">
      <c r="B432" t="s">
        <v>524</v>
      </c>
      <c r="C432" s="1">
        <v>311.14922000000001</v>
      </c>
      <c r="D432" s="1">
        <v>32</v>
      </c>
      <c r="E432" s="2">
        <v>9.7234131250000004</v>
      </c>
      <c r="F432" s="3">
        <v>5.0000125341789383</v>
      </c>
      <c r="G432" s="3">
        <v>6.6666405270114453</v>
      </c>
      <c r="H432" s="3">
        <v>1.55575</v>
      </c>
      <c r="I432" s="3">
        <v>1.55575</v>
      </c>
      <c r="J432" s="3">
        <v>2.0743200000000002</v>
      </c>
    </row>
    <row r="433" spans="2:10" x14ac:dyDescent="0.2">
      <c r="B433" t="s">
        <v>525</v>
      </c>
      <c r="C433" s="1">
        <v>22473.829099999999</v>
      </c>
      <c r="D433" s="1">
        <v>1497</v>
      </c>
      <c r="E433" s="2">
        <v>15.012577889111556</v>
      </c>
      <c r="F433" s="3">
        <v>6.5216661276471131</v>
      </c>
      <c r="G433" s="3">
        <v>8.6955328854040275</v>
      </c>
      <c r="H433" s="3">
        <v>146.56681</v>
      </c>
      <c r="I433" s="3">
        <v>146.56681</v>
      </c>
      <c r="J433" s="3">
        <v>195.42192</v>
      </c>
    </row>
    <row r="434" spans="2:10" x14ac:dyDescent="0.2">
      <c r="B434" t="s">
        <v>526</v>
      </c>
      <c r="C434" s="1">
        <v>19247.249599999999</v>
      </c>
      <c r="D434" s="1">
        <v>1147</v>
      </c>
      <c r="E434" s="2">
        <v>16.780514036617262</v>
      </c>
      <c r="F434" s="3">
        <v>6.2352971200622864</v>
      </c>
      <c r="G434" s="3">
        <v>8.3137088844112039</v>
      </c>
      <c r="H434" s="3">
        <v>120.01232</v>
      </c>
      <c r="I434" s="3">
        <v>120.01232</v>
      </c>
      <c r="J434" s="3">
        <v>160.01603</v>
      </c>
    </row>
    <row r="435" spans="2:10" x14ac:dyDescent="0.2">
      <c r="B435" t="s">
        <v>527</v>
      </c>
      <c r="C435" s="1">
        <v>143525.69626</v>
      </c>
      <c r="D435" s="1">
        <v>16564</v>
      </c>
      <c r="E435" s="2">
        <v>8.6649176684375746</v>
      </c>
      <c r="F435" s="3">
        <v>8.056609305035396</v>
      </c>
      <c r="G435" s="3">
        <v>10.742118869133018</v>
      </c>
      <c r="H435" s="3">
        <v>1156.3304599999999</v>
      </c>
      <c r="I435" s="3">
        <v>1156.3304599999999</v>
      </c>
      <c r="J435" s="3">
        <v>1541.77009</v>
      </c>
    </row>
    <row r="436" spans="2:10" x14ac:dyDescent="0.2">
      <c r="B436" t="s">
        <v>528</v>
      </c>
      <c r="C436" s="1">
        <v>23358</v>
      </c>
      <c r="D436" s="1">
        <v>1564</v>
      </c>
      <c r="E436" s="2">
        <v>14.934782608695652</v>
      </c>
      <c r="F436" s="3">
        <v>6</v>
      </c>
      <c r="G436" s="3">
        <v>7.9999798784142477</v>
      </c>
      <c r="H436" s="3">
        <v>140.148</v>
      </c>
      <c r="I436" s="3">
        <v>140.148</v>
      </c>
      <c r="J436" s="3">
        <v>186.86353</v>
      </c>
    </row>
    <row r="437" spans="2:10" x14ac:dyDescent="0.2">
      <c r="B437" t="s">
        <v>529</v>
      </c>
      <c r="C437" s="1">
        <v>855.14</v>
      </c>
      <c r="D437" s="1">
        <v>506</v>
      </c>
      <c r="E437" s="2">
        <v>1.69</v>
      </c>
      <c r="F437" s="3">
        <v>4</v>
      </c>
      <c r="G437" s="3">
        <v>5.333325537338915</v>
      </c>
      <c r="H437" s="3">
        <v>3.42056</v>
      </c>
      <c r="I437" s="3">
        <v>3.42056</v>
      </c>
      <c r="J437" s="3">
        <v>4.56074</v>
      </c>
    </row>
    <row r="438" spans="2:10" x14ac:dyDescent="0.2">
      <c r="B438" t="s">
        <v>530</v>
      </c>
      <c r="C438" s="1">
        <v>15168.83524</v>
      </c>
      <c r="D438" s="1">
        <v>531</v>
      </c>
      <c r="E438" s="2">
        <v>28.566544708097929</v>
      </c>
      <c r="F438" s="3">
        <v>5.7397083310926647</v>
      </c>
      <c r="G438" s="3">
        <v>7.6529257628089313</v>
      </c>
      <c r="H438" s="3">
        <v>87.064689999999999</v>
      </c>
      <c r="I438" s="3">
        <v>87.064689999999999</v>
      </c>
      <c r="J438" s="3">
        <v>116.08597</v>
      </c>
    </row>
    <row r="439" spans="2:10" x14ac:dyDescent="0.2">
      <c r="B439" t="s">
        <v>531</v>
      </c>
      <c r="C439" s="1">
        <v>402.61320000000001</v>
      </c>
      <c r="D439" s="1">
        <v>24</v>
      </c>
      <c r="E439" s="2">
        <v>16.775549999999999</v>
      </c>
      <c r="F439" s="3">
        <v>5.0000099350940301</v>
      </c>
      <c r="G439" s="3">
        <v>6.6666467964786049</v>
      </c>
      <c r="H439" s="3">
        <v>2.0130699999999999</v>
      </c>
      <c r="I439" s="3">
        <v>2.0130699999999999</v>
      </c>
      <c r="J439" s="3">
        <v>2.6840799999999998</v>
      </c>
    </row>
    <row r="440" spans="2:10" x14ac:dyDescent="0.2">
      <c r="B440" t="s">
        <v>532</v>
      </c>
      <c r="C440" s="1">
        <v>4507</v>
      </c>
      <c r="D440" s="1">
        <v>113</v>
      </c>
      <c r="E440" s="2">
        <v>39.884955752212392</v>
      </c>
      <c r="F440" s="3">
        <v>6.0000000000000009</v>
      </c>
      <c r="G440" s="3">
        <v>7.9999800310627913</v>
      </c>
      <c r="H440" s="3">
        <v>27.042000000000002</v>
      </c>
      <c r="I440" s="3">
        <v>27.042000000000002</v>
      </c>
      <c r="J440" s="3">
        <v>36.055909999999997</v>
      </c>
    </row>
    <row r="441" spans="2:10" x14ac:dyDescent="0.2">
      <c r="B441" t="s">
        <v>533</v>
      </c>
      <c r="C441" s="1">
        <v>2857.2726499999999</v>
      </c>
      <c r="D441" s="1">
        <v>168</v>
      </c>
      <c r="E441" s="2">
        <v>17.007575297619049</v>
      </c>
      <c r="F441" s="3">
        <v>7.0000005074769467</v>
      </c>
      <c r="G441" s="3">
        <v>9.3333095110821844</v>
      </c>
      <c r="H441" s="3">
        <v>20.000910000000001</v>
      </c>
      <c r="I441" s="3">
        <v>20.000910000000001</v>
      </c>
      <c r="J441" s="3">
        <v>26.667809999999999</v>
      </c>
    </row>
    <row r="442" spans="2:10" x14ac:dyDescent="0.2">
      <c r="B442" t="s">
        <v>534</v>
      </c>
      <c r="C442" s="1">
        <v>11022.2287</v>
      </c>
      <c r="D442" s="1">
        <v>523</v>
      </c>
      <c r="E442" s="2">
        <v>21.07500707456979</v>
      </c>
      <c r="F442" s="3">
        <v>6.2136108643799064</v>
      </c>
      <c r="G442" s="3">
        <v>8.2847936189166536</v>
      </c>
      <c r="H442" s="3">
        <v>68.487840000000006</v>
      </c>
      <c r="I442" s="3">
        <v>68.487840000000006</v>
      </c>
      <c r="J442" s="3">
        <v>91.316890000000001</v>
      </c>
    </row>
    <row r="443" spans="2:10" x14ac:dyDescent="0.2">
      <c r="B443" t="s">
        <v>535</v>
      </c>
      <c r="C443" s="1">
        <v>24838.678510000002</v>
      </c>
      <c r="D443" s="1">
        <v>3818</v>
      </c>
      <c r="E443" s="2">
        <v>6.50567797537978</v>
      </c>
      <c r="F443" s="3">
        <v>5.255691841554416</v>
      </c>
      <c r="G443" s="3">
        <v>7.0075712735653095</v>
      </c>
      <c r="H443" s="3">
        <v>130.54444000000001</v>
      </c>
      <c r="I443" s="3">
        <v>130.54444000000001</v>
      </c>
      <c r="J443" s="3">
        <v>174.05880999999999</v>
      </c>
    </row>
    <row r="444" spans="2:10" x14ac:dyDescent="0.2">
      <c r="B444" t="s">
        <v>536</v>
      </c>
      <c r="C444" s="1">
        <v>29966.444820000001</v>
      </c>
      <c r="D444" s="1">
        <v>5434</v>
      </c>
      <c r="E444" s="2">
        <v>5.5146199521531098</v>
      </c>
      <c r="F444" s="3">
        <v>6.2470880721579043</v>
      </c>
      <c r="G444" s="3">
        <v>8.3294298505978066</v>
      </c>
      <c r="H444" s="3">
        <v>187.20302000000001</v>
      </c>
      <c r="I444" s="3">
        <v>187.20302000000001</v>
      </c>
      <c r="J444" s="3">
        <v>249.60339999999999</v>
      </c>
    </row>
    <row r="445" spans="2:10" x14ac:dyDescent="0.2">
      <c r="B445" t="s">
        <v>537</v>
      </c>
      <c r="C445" s="1">
        <v>5789.7637999999997</v>
      </c>
      <c r="D445" s="1">
        <v>486</v>
      </c>
      <c r="E445" s="2">
        <v>11.913094238683128</v>
      </c>
      <c r="F445" s="3">
        <v>7.0000005872433011</v>
      </c>
      <c r="G445" s="3">
        <v>9.3333099357179314</v>
      </c>
      <c r="H445" s="3">
        <v>40.528350000000003</v>
      </c>
      <c r="I445" s="3">
        <v>40.528350000000003</v>
      </c>
      <c r="J445" s="3">
        <v>54.037660000000002</v>
      </c>
    </row>
    <row r="446" spans="2:10" x14ac:dyDescent="0.2">
      <c r="B446" t="s">
        <v>538</v>
      </c>
      <c r="C446" s="1">
        <v>20468.866190000001</v>
      </c>
      <c r="D446" s="1">
        <v>3328</v>
      </c>
      <c r="E446" s="2">
        <v>6.1505006580528852</v>
      </c>
      <c r="F446" s="3">
        <v>4.9999999535880493</v>
      </c>
      <c r="G446" s="3">
        <v>6.6666501570402801</v>
      </c>
      <c r="H446" s="3">
        <v>102.34433</v>
      </c>
      <c r="I446" s="3">
        <v>102.34433</v>
      </c>
      <c r="J446" s="3">
        <v>136.45876999999999</v>
      </c>
    </row>
    <row r="447" spans="2:10" x14ac:dyDescent="0.2">
      <c r="B447" t="s">
        <v>539</v>
      </c>
      <c r="C447" s="1">
        <v>4401.7349000000004</v>
      </c>
      <c r="D447" s="1">
        <v>712</v>
      </c>
      <c r="E447" s="2">
        <v>6.182211938202248</v>
      </c>
      <c r="F447" s="3">
        <v>5.851233794202372</v>
      </c>
      <c r="G447" s="3">
        <v>7.8016261270073306</v>
      </c>
      <c r="H447" s="3">
        <v>25.755579999999998</v>
      </c>
      <c r="I447" s="3">
        <v>25.755579999999998</v>
      </c>
      <c r="J447" s="3">
        <v>34.340690000000002</v>
      </c>
    </row>
    <row r="448" spans="2:10" x14ac:dyDescent="0.2">
      <c r="B448" t="s">
        <v>540</v>
      </c>
      <c r="C448" s="1">
        <v>4262</v>
      </c>
      <c r="D448" s="1">
        <v>295</v>
      </c>
      <c r="E448" s="2">
        <v>14.447457627118643</v>
      </c>
      <c r="F448" s="3">
        <v>7.8664946034725487</v>
      </c>
      <c r="G448" s="3">
        <v>10.488632097606759</v>
      </c>
      <c r="H448" s="3">
        <v>33.527000000000001</v>
      </c>
      <c r="I448" s="3">
        <v>33.527000000000001</v>
      </c>
      <c r="J448" s="3">
        <v>44.702550000000002</v>
      </c>
    </row>
    <row r="449" spans="2:10" x14ac:dyDescent="0.2">
      <c r="B449" t="s">
        <v>541</v>
      </c>
      <c r="C449" s="1">
        <v>5004.3200800000004</v>
      </c>
      <c r="D449" s="1">
        <v>123</v>
      </c>
      <c r="E449" s="2">
        <v>40.68552910569106</v>
      </c>
      <c r="F449" s="3">
        <v>6.9999998880966858</v>
      </c>
      <c r="G449" s="3">
        <v>9.3333098709385514</v>
      </c>
      <c r="H449" s="3">
        <v>35.030239999999999</v>
      </c>
      <c r="I449" s="3">
        <v>35.030239999999999</v>
      </c>
      <c r="J449" s="3">
        <v>46.706870000000002</v>
      </c>
    </row>
    <row r="450" spans="2:10" x14ac:dyDescent="0.2">
      <c r="B450" t="s">
        <v>542</v>
      </c>
      <c r="C450" s="1">
        <v>893.59172999999998</v>
      </c>
      <c r="D450" s="1">
        <v>81</v>
      </c>
      <c r="E450" s="2">
        <v>11.031996666666666</v>
      </c>
      <c r="F450" s="3">
        <v>5.000001510757043</v>
      </c>
      <c r="G450" s="3">
        <v>6.6666462994235633</v>
      </c>
      <c r="H450" s="3">
        <v>4.4679599999999997</v>
      </c>
      <c r="I450" s="3">
        <v>4.4679599999999997</v>
      </c>
      <c r="J450" s="3">
        <v>5.9572599999999998</v>
      </c>
    </row>
    <row r="451" spans="2:10" x14ac:dyDescent="0.2">
      <c r="B451" t="s">
        <v>543</v>
      </c>
      <c r="C451" s="1">
        <v>9827.8737999999994</v>
      </c>
      <c r="D451" s="1">
        <v>601</v>
      </c>
      <c r="E451" s="2">
        <v>16.352535440931778</v>
      </c>
      <c r="F451" s="3">
        <v>6.9791087467972988</v>
      </c>
      <c r="G451" s="3">
        <v>9.3054542478964279</v>
      </c>
      <c r="H451" s="3">
        <v>68.589799999999997</v>
      </c>
      <c r="I451" s="3">
        <v>68.589799999999997</v>
      </c>
      <c r="J451" s="3">
        <v>91.452830000000006</v>
      </c>
    </row>
    <row r="452" spans="2:10" x14ac:dyDescent="0.2">
      <c r="B452" t="s">
        <v>544</v>
      </c>
      <c r="C452" s="1">
        <v>613.10760000000005</v>
      </c>
      <c r="D452" s="1">
        <v>329</v>
      </c>
      <c r="E452" s="2">
        <v>1.8635489361702129</v>
      </c>
      <c r="F452" s="3">
        <v>5.0000032620701482</v>
      </c>
      <c r="G452" s="3">
        <v>6.6666438321756241</v>
      </c>
      <c r="H452" s="3">
        <v>3.0655399999999999</v>
      </c>
      <c r="I452" s="3">
        <v>3.0655399999999999</v>
      </c>
      <c r="J452" s="3">
        <v>4.0873699999999999</v>
      </c>
    </row>
    <row r="453" spans="2:10" x14ac:dyDescent="0.2">
      <c r="B453" t="s">
        <v>545</v>
      </c>
      <c r="C453" s="1">
        <v>5930.9705999999996</v>
      </c>
      <c r="D453" s="1">
        <v>1127</v>
      </c>
      <c r="E453" s="2">
        <v>5.2626181011535049</v>
      </c>
      <c r="F453" s="3">
        <v>7.1350817351885043</v>
      </c>
      <c r="G453" s="3">
        <v>9.513417584636148</v>
      </c>
      <c r="H453" s="3">
        <v>42.317959999999999</v>
      </c>
      <c r="I453" s="3">
        <v>42.317959999999999</v>
      </c>
      <c r="J453" s="3">
        <v>56.4238</v>
      </c>
    </row>
    <row r="454" spans="2:10" x14ac:dyDescent="0.2">
      <c r="B454" t="s">
        <v>546</v>
      </c>
      <c r="C454" s="1">
        <v>2810.0774999999999</v>
      </c>
      <c r="D454" s="1">
        <v>87</v>
      </c>
      <c r="E454" s="2">
        <v>32.299741379310341</v>
      </c>
      <c r="F454" s="3">
        <v>6.3000006227586249</v>
      </c>
      <c r="G454" s="3">
        <v>8.3999782924136444</v>
      </c>
      <c r="H454" s="3">
        <v>17.703489999999999</v>
      </c>
      <c r="I454" s="3">
        <v>17.703489999999999</v>
      </c>
      <c r="J454" s="3">
        <v>23.604590000000002</v>
      </c>
    </row>
    <row r="455" spans="2:10" x14ac:dyDescent="0.2">
      <c r="B455" t="s">
        <v>547</v>
      </c>
      <c r="C455" s="1">
        <v>2839.9672</v>
      </c>
      <c r="D455" s="1">
        <v>182</v>
      </c>
      <c r="E455" s="2">
        <v>15.604215384615385</v>
      </c>
      <c r="F455" s="3">
        <v>6.2999988168877437</v>
      </c>
      <c r="G455" s="3">
        <v>8.3999772955124268</v>
      </c>
      <c r="H455" s="3">
        <v>17.89179</v>
      </c>
      <c r="I455" s="3">
        <v>17.89179</v>
      </c>
      <c r="J455" s="3">
        <v>23.85566</v>
      </c>
    </row>
    <row r="456" spans="2:10" x14ac:dyDescent="0.2">
      <c r="B456" t="s">
        <v>548</v>
      </c>
      <c r="C456" s="1">
        <v>63572.147019999997</v>
      </c>
      <c r="D456" s="1">
        <v>9474</v>
      </c>
      <c r="E456" s="2">
        <v>6.7101696242347471</v>
      </c>
      <c r="F456" s="3">
        <v>5.2736606472411074</v>
      </c>
      <c r="G456" s="3">
        <v>7.0315300167441164</v>
      </c>
      <c r="H456" s="3">
        <v>335.25792999999999</v>
      </c>
      <c r="I456" s="3">
        <v>335.25792999999999</v>
      </c>
      <c r="J456" s="3">
        <v>447.00945999999999</v>
      </c>
    </row>
    <row r="457" spans="2:10" x14ac:dyDescent="0.2">
      <c r="B457" t="s">
        <v>549</v>
      </c>
      <c r="C457" s="1">
        <v>32681.547190000001</v>
      </c>
      <c r="D457" s="1">
        <v>11705</v>
      </c>
      <c r="E457" s="2">
        <v>2.7921014258863734</v>
      </c>
      <c r="F457" s="3">
        <v>4.1309562003022169</v>
      </c>
      <c r="G457" s="3">
        <v>5.5079277291706452</v>
      </c>
      <c r="H457" s="3">
        <v>135.00604000000001</v>
      </c>
      <c r="I457" s="3">
        <v>135.00604000000001</v>
      </c>
      <c r="J457" s="3">
        <v>180.0076</v>
      </c>
    </row>
    <row r="458" spans="2:10" x14ac:dyDescent="0.2">
      <c r="B458" t="s">
        <v>550</v>
      </c>
      <c r="C458" s="1">
        <v>2746.3841200000002</v>
      </c>
      <c r="D458" s="1">
        <v>1014</v>
      </c>
      <c r="E458" s="2">
        <v>2.7084656015779096</v>
      </c>
      <c r="F458" s="3">
        <v>4.9999997815309243</v>
      </c>
      <c r="G458" s="3">
        <v>6.6666493833353506</v>
      </c>
      <c r="H458" s="3">
        <v>13.731920000000001</v>
      </c>
      <c r="I458" s="3">
        <v>13.731920000000001</v>
      </c>
      <c r="J458" s="3">
        <v>18.309180000000001</v>
      </c>
    </row>
    <row r="459" spans="2:10" x14ac:dyDescent="0.2">
      <c r="B459" t="s">
        <v>551</v>
      </c>
      <c r="C459" s="1">
        <v>2496</v>
      </c>
      <c r="D459" s="1">
        <v>241</v>
      </c>
      <c r="E459" s="2">
        <v>10.356846473029046</v>
      </c>
      <c r="F459" s="3">
        <v>6</v>
      </c>
      <c r="G459" s="3">
        <v>7.9999799679487174</v>
      </c>
      <c r="H459" s="3">
        <v>14.976000000000001</v>
      </c>
      <c r="I459" s="3">
        <v>14.976000000000001</v>
      </c>
      <c r="J459" s="3">
        <v>19.967949999999998</v>
      </c>
    </row>
    <row r="460" spans="2:10" x14ac:dyDescent="0.2">
      <c r="B460" t="s">
        <v>552</v>
      </c>
      <c r="C460" s="1">
        <v>12.05706</v>
      </c>
      <c r="D460" s="1">
        <v>15</v>
      </c>
      <c r="E460" s="2">
        <v>0.80380399999999996</v>
      </c>
      <c r="F460" s="3">
        <v>9.9999502366248496</v>
      </c>
      <c r="G460" s="3">
        <v>13.333266982166464</v>
      </c>
      <c r="H460" s="3">
        <v>0.12057</v>
      </c>
      <c r="I460" s="3">
        <v>0.12057</v>
      </c>
      <c r="J460" s="3">
        <v>0.16075999999999999</v>
      </c>
    </row>
    <row r="461" spans="2:10" x14ac:dyDescent="0.2">
      <c r="B461" t="s">
        <v>553</v>
      </c>
      <c r="C461" s="1">
        <v>1194.3164200000001</v>
      </c>
      <c r="D461" s="1">
        <v>322</v>
      </c>
      <c r="E461" s="2">
        <v>3.7090572049689445</v>
      </c>
      <c r="F461" s="3">
        <v>6.1404497813066987</v>
      </c>
      <c r="G461" s="3">
        <v>8.187252420091486</v>
      </c>
      <c r="H461" s="3">
        <v>7.3336399999999999</v>
      </c>
      <c r="I461" s="3">
        <v>7.3336399999999999</v>
      </c>
      <c r="J461" s="3">
        <v>9.7781699999999994</v>
      </c>
    </row>
    <row r="462" spans="2:10" x14ac:dyDescent="0.2">
      <c r="B462" t="s">
        <v>554</v>
      </c>
      <c r="C462" s="1">
        <v>21.476240000000001</v>
      </c>
      <c r="D462" s="1">
        <v>102</v>
      </c>
      <c r="E462" s="2">
        <v>0.21055137254901962</v>
      </c>
      <c r="F462" s="3">
        <v>9.9998882485947256</v>
      </c>
      <c r="G462" s="3">
        <v>13.333339541744737</v>
      </c>
      <c r="H462" s="3">
        <v>0.21476000000000001</v>
      </c>
      <c r="I462" s="3">
        <v>0.21476000000000001</v>
      </c>
      <c r="J462" s="3">
        <v>0.28634999999999999</v>
      </c>
    </row>
    <row r="463" spans="2:10" x14ac:dyDescent="0.2">
      <c r="B463" t="s">
        <v>555</v>
      </c>
      <c r="C463" s="1">
        <v>3417.4220799999998</v>
      </c>
      <c r="D463" s="1">
        <v>1818</v>
      </c>
      <c r="E463" s="2">
        <v>1.8797701210121012</v>
      </c>
      <c r="F463" s="3">
        <v>5.3859955162459778</v>
      </c>
      <c r="G463" s="3">
        <v>7.1813107732949399</v>
      </c>
      <c r="H463" s="3">
        <v>18.406220000000001</v>
      </c>
      <c r="I463" s="3">
        <v>18.406220000000001</v>
      </c>
      <c r="J463" s="3">
        <v>24.54157</v>
      </c>
    </row>
    <row r="464" spans="2:10" x14ac:dyDescent="0.2">
      <c r="B464" t="s">
        <v>556</v>
      </c>
      <c r="C464" s="1">
        <v>1160</v>
      </c>
      <c r="D464" s="1">
        <v>43</v>
      </c>
      <c r="E464" s="2">
        <v>26.976744186046513</v>
      </c>
      <c r="F464" s="3">
        <v>6</v>
      </c>
      <c r="G464" s="3">
        <v>7.99998275862069</v>
      </c>
      <c r="H464" s="3">
        <v>6.96</v>
      </c>
      <c r="I464" s="3">
        <v>6.96</v>
      </c>
      <c r="J464" s="3">
        <v>9.2799800000000001</v>
      </c>
    </row>
    <row r="465" spans="2:10" x14ac:dyDescent="0.2">
      <c r="B465" t="s">
        <v>557</v>
      </c>
      <c r="C465" s="1">
        <v>138775.136</v>
      </c>
      <c r="D465" s="1">
        <v>19718</v>
      </c>
      <c r="E465" s="2">
        <v>7.0379924941677654</v>
      </c>
      <c r="F465" s="3">
        <v>6.4190019601205792</v>
      </c>
      <c r="G465" s="3">
        <v>8.5586478546128024</v>
      </c>
      <c r="H465" s="3">
        <v>890.79786999999999</v>
      </c>
      <c r="I465" s="3">
        <v>890.79786999999999</v>
      </c>
      <c r="J465" s="3">
        <v>1187.7275199999999</v>
      </c>
    </row>
    <row r="466" spans="2:10" x14ac:dyDescent="0.2">
      <c r="B466" t="s">
        <v>558</v>
      </c>
      <c r="C466" s="1">
        <v>9457.8961799999997</v>
      </c>
      <c r="D466" s="1">
        <v>1041</v>
      </c>
      <c r="E466" s="2">
        <v>9.0853949855907778</v>
      </c>
      <c r="F466" s="3">
        <v>4.0299511936490724</v>
      </c>
      <c r="G466" s="3">
        <v>5.37325521794848</v>
      </c>
      <c r="H466" s="3">
        <v>38.11486</v>
      </c>
      <c r="I466" s="3">
        <v>38.11486</v>
      </c>
      <c r="J466" s="3">
        <v>50.819690000000001</v>
      </c>
    </row>
    <row r="467" spans="2:10" x14ac:dyDescent="0.2">
      <c r="B467" t="s">
        <v>559</v>
      </c>
      <c r="C467" s="1">
        <v>49842.23461</v>
      </c>
      <c r="D467" s="1">
        <v>2630</v>
      </c>
      <c r="E467" s="2">
        <v>18.95142000380228</v>
      </c>
      <c r="F467" s="3">
        <v>6.1563899050873641</v>
      </c>
      <c r="G467" s="3">
        <v>8.208499342000108</v>
      </c>
      <c r="H467" s="3">
        <v>306.84823</v>
      </c>
      <c r="I467" s="3">
        <v>306.84823</v>
      </c>
      <c r="J467" s="3">
        <v>409.12995000000001</v>
      </c>
    </row>
    <row r="468" spans="2:10" x14ac:dyDescent="0.2">
      <c r="B468" t="s">
        <v>560</v>
      </c>
      <c r="C468" s="1">
        <v>4883.7363999999998</v>
      </c>
      <c r="D468" s="1">
        <v>188</v>
      </c>
      <c r="E468" s="2">
        <v>25.977321276595742</v>
      </c>
      <c r="F468" s="3">
        <v>6.3000001392376541</v>
      </c>
      <c r="G468" s="3">
        <v>8.3999783444495488</v>
      </c>
      <c r="H468" s="3">
        <v>30.76754</v>
      </c>
      <c r="I468" s="3">
        <v>30.76754</v>
      </c>
      <c r="J468" s="3">
        <v>41.02328</v>
      </c>
    </row>
    <row r="469" spans="2:10" x14ac:dyDescent="0.2">
      <c r="B469" t="s">
        <v>561</v>
      </c>
      <c r="C469" s="1">
        <v>26660.527559999999</v>
      </c>
      <c r="D469" s="1">
        <v>5654</v>
      </c>
      <c r="E469" s="2">
        <v>4.7153391510435085</v>
      </c>
      <c r="F469" s="3">
        <v>4.5117066693184373</v>
      </c>
      <c r="G469" s="3">
        <v>6.0155936389129723</v>
      </c>
      <c r="H469" s="3">
        <v>120.28448</v>
      </c>
      <c r="I469" s="3">
        <v>120.28448</v>
      </c>
      <c r="J469" s="3">
        <v>160.37889999999999</v>
      </c>
    </row>
    <row r="470" spans="2:10" x14ac:dyDescent="0.2">
      <c r="B470" t="s">
        <v>562</v>
      </c>
      <c r="C470" s="1">
        <v>982.45003999999994</v>
      </c>
      <c r="D470" s="1">
        <v>95</v>
      </c>
      <c r="E470" s="2">
        <v>10.341579368421051</v>
      </c>
      <c r="F470" s="3">
        <v>5.749055697529414</v>
      </c>
      <c r="G470" s="3">
        <v>7.6653872394366234</v>
      </c>
      <c r="H470" s="3">
        <v>5.6481599999999998</v>
      </c>
      <c r="I470" s="3">
        <v>5.6481599999999998</v>
      </c>
      <c r="J470" s="3">
        <v>7.5308599999999997</v>
      </c>
    </row>
    <row r="471" spans="2:10" x14ac:dyDescent="0.2">
      <c r="B471" t="s">
        <v>563</v>
      </c>
      <c r="C471" s="1">
        <v>1121.75801</v>
      </c>
      <c r="D471" s="1">
        <v>2167</v>
      </c>
      <c r="E471" s="2">
        <v>0.5176548269497</v>
      </c>
      <c r="F471" s="3">
        <v>9.9999999108542141</v>
      </c>
      <c r="G471" s="3">
        <v>13.333303499210137</v>
      </c>
      <c r="H471" s="3">
        <v>11.21758</v>
      </c>
      <c r="I471" s="3">
        <v>11.21758</v>
      </c>
      <c r="J471" s="3">
        <v>14.95674</v>
      </c>
    </row>
    <row r="472" spans="2:10" x14ac:dyDescent="0.2">
      <c r="B472" t="s">
        <v>564</v>
      </c>
      <c r="C472" s="1">
        <v>4020.7060700000002</v>
      </c>
      <c r="D472" s="1">
        <v>138</v>
      </c>
      <c r="E472" s="2">
        <v>29.135551231884058</v>
      </c>
      <c r="F472" s="3">
        <v>5.4238060729467845</v>
      </c>
      <c r="G472" s="3">
        <v>7.23172236263468</v>
      </c>
      <c r="H472" s="3">
        <v>21.80753</v>
      </c>
      <c r="I472" s="3">
        <v>21.80753</v>
      </c>
      <c r="J472" s="3">
        <v>29.076630000000002</v>
      </c>
    </row>
    <row r="473" spans="2:10" x14ac:dyDescent="0.2">
      <c r="B473" t="s">
        <v>565</v>
      </c>
      <c r="C473" s="1">
        <v>7382.7735599999996</v>
      </c>
      <c r="D473" s="1">
        <v>230</v>
      </c>
      <c r="E473" s="2">
        <v>32.099015478260867</v>
      </c>
      <c r="F473" s="3">
        <v>6.0991563176156793</v>
      </c>
      <c r="G473" s="3">
        <v>8.1321890089230919</v>
      </c>
      <c r="H473" s="3">
        <v>45.028689999999997</v>
      </c>
      <c r="I473" s="3">
        <v>45.028689999999997</v>
      </c>
      <c r="J473" s="3">
        <v>60.038110000000003</v>
      </c>
    </row>
    <row r="474" spans="2:10" x14ac:dyDescent="0.2">
      <c r="B474" t="s">
        <v>566</v>
      </c>
      <c r="C474" s="1">
        <v>370269.40850000002</v>
      </c>
      <c r="D474" s="1">
        <v>21422</v>
      </c>
      <c r="E474" s="2">
        <v>17.284539655494353</v>
      </c>
      <c r="F474" s="3">
        <v>8.4916773511954879</v>
      </c>
      <c r="G474" s="3">
        <v>11.32220816454514</v>
      </c>
      <c r="H474" s="3">
        <v>3144.2083499999999</v>
      </c>
      <c r="I474" s="3">
        <v>3144.2083499999999</v>
      </c>
      <c r="J474" s="3">
        <v>4192.2673199999999</v>
      </c>
    </row>
    <row r="475" spans="2:10" x14ac:dyDescent="0.2">
      <c r="B475" t="s">
        <v>567</v>
      </c>
      <c r="C475" s="1">
        <v>148</v>
      </c>
      <c r="D475" s="1">
        <v>45</v>
      </c>
      <c r="E475" s="2">
        <v>3.2888888888888888</v>
      </c>
      <c r="F475" s="3">
        <v>8</v>
      </c>
      <c r="G475" s="3">
        <v>10.666621621621621</v>
      </c>
      <c r="H475" s="3">
        <v>1.1839999999999999</v>
      </c>
      <c r="I475" s="3">
        <v>1.1839999999999999</v>
      </c>
      <c r="J475" s="3">
        <v>1.57866</v>
      </c>
    </row>
    <row r="476" spans="2:10" x14ac:dyDescent="0.2">
      <c r="B476" t="s">
        <v>568</v>
      </c>
      <c r="C476" s="1">
        <v>17968.496630000001</v>
      </c>
      <c r="D476" s="1">
        <v>2389</v>
      </c>
      <c r="E476" s="2">
        <v>7.5213464336542488</v>
      </c>
      <c r="F476" s="3">
        <v>6.0392937837003675</v>
      </c>
      <c r="G476" s="3">
        <v>8.0523714910255126</v>
      </c>
      <c r="H476" s="3">
        <v>108.51703000000001</v>
      </c>
      <c r="I476" s="3">
        <v>108.51703000000001</v>
      </c>
      <c r="J476" s="3">
        <v>144.68901</v>
      </c>
    </row>
    <row r="477" spans="2:10" x14ac:dyDescent="0.2">
      <c r="B477" t="s">
        <v>569</v>
      </c>
      <c r="C477" s="1">
        <v>289.49405000000002</v>
      </c>
      <c r="D477" s="1">
        <v>51</v>
      </c>
      <c r="E477" s="2">
        <v>5.6763539215686274</v>
      </c>
      <c r="F477" s="3">
        <v>7.0000056995990079</v>
      </c>
      <c r="G477" s="3">
        <v>9.3333179041158179</v>
      </c>
      <c r="H477" s="3">
        <v>2.0264600000000002</v>
      </c>
      <c r="I477" s="3">
        <v>2.0264600000000002</v>
      </c>
      <c r="J477" s="3">
        <v>2.70194</v>
      </c>
    </row>
    <row r="478" spans="2:10" x14ac:dyDescent="0.2">
      <c r="B478" t="s">
        <v>570</v>
      </c>
      <c r="C478" s="1">
        <v>8362.9807099999998</v>
      </c>
      <c r="D478" s="1">
        <v>2025</v>
      </c>
      <c r="E478" s="2">
        <v>4.1298670172839502</v>
      </c>
      <c r="F478" s="3">
        <v>6.500000643909174</v>
      </c>
      <c r="G478" s="3">
        <v>8.666644407457925</v>
      </c>
      <c r="H478" s="3">
        <v>54.359380000000002</v>
      </c>
      <c r="I478" s="3">
        <v>54.359380000000002</v>
      </c>
      <c r="J478" s="3">
        <v>72.478980000000007</v>
      </c>
    </row>
    <row r="479" spans="2:10" x14ac:dyDescent="0.2">
      <c r="B479" t="s">
        <v>571</v>
      </c>
      <c r="C479" s="1">
        <v>22122.215950000002</v>
      </c>
      <c r="D479" s="1">
        <v>3813</v>
      </c>
      <c r="E479" s="2">
        <v>5.8017875557303968</v>
      </c>
      <c r="F479" s="3">
        <v>5.9384258926375768</v>
      </c>
      <c r="G479" s="3">
        <v>7.9178813006750346</v>
      </c>
      <c r="H479" s="3">
        <v>131.37114</v>
      </c>
      <c r="I479" s="3">
        <v>131.37114</v>
      </c>
      <c r="J479" s="3">
        <v>175.16108</v>
      </c>
    </row>
    <row r="480" spans="2:10" x14ac:dyDescent="0.2">
      <c r="B480" t="s">
        <v>572</v>
      </c>
      <c r="C480" s="1">
        <v>90.3</v>
      </c>
      <c r="D480" s="1">
        <v>2</v>
      </c>
      <c r="E480" s="2">
        <v>45.15</v>
      </c>
      <c r="F480" s="3">
        <v>4.0000000000000009</v>
      </c>
      <c r="G480" s="3">
        <v>5.3333333333333339</v>
      </c>
      <c r="H480" s="3">
        <v>0.36120000000000002</v>
      </c>
      <c r="I480" s="3">
        <v>0.36120000000000002</v>
      </c>
      <c r="J480" s="3">
        <v>0.48159999999999997</v>
      </c>
    </row>
    <row r="481" spans="2:10" x14ac:dyDescent="0.2">
      <c r="B481" t="s">
        <v>573</v>
      </c>
      <c r="C481" s="1">
        <v>2885.8966399999999</v>
      </c>
      <c r="D481" s="1">
        <v>206</v>
      </c>
      <c r="E481" s="2">
        <v>14.009206990291261</v>
      </c>
      <c r="F481" s="3">
        <v>4.9999988911591791</v>
      </c>
      <c r="G481" s="3">
        <v>6.6666490176169315</v>
      </c>
      <c r="H481" s="3">
        <v>14.42948</v>
      </c>
      <c r="I481" s="3">
        <v>14.42948</v>
      </c>
      <c r="J481" s="3">
        <v>19.239260000000002</v>
      </c>
    </row>
    <row r="482" spans="2:10" x14ac:dyDescent="0.2">
      <c r="B482" t="s">
        <v>574</v>
      </c>
      <c r="C482" s="1">
        <v>792.30926999999997</v>
      </c>
      <c r="D482" s="1">
        <v>49</v>
      </c>
      <c r="E482" s="2">
        <v>16.16957693877551</v>
      </c>
      <c r="F482" s="3">
        <v>5.000004606786943</v>
      </c>
      <c r="G482" s="3">
        <v>6.6666517734924398</v>
      </c>
      <c r="H482" s="3">
        <v>3.9615499999999999</v>
      </c>
      <c r="I482" s="3">
        <v>3.9615499999999999</v>
      </c>
      <c r="J482" s="3">
        <v>5.2820499999999999</v>
      </c>
    </row>
    <row r="483" spans="2:10" x14ac:dyDescent="0.2">
      <c r="B483" t="s">
        <v>575</v>
      </c>
      <c r="C483" s="1">
        <v>2624.4404599999998</v>
      </c>
      <c r="D483" s="1">
        <v>300</v>
      </c>
      <c r="E483" s="2">
        <v>8.7481348666666658</v>
      </c>
      <c r="F483" s="3">
        <v>4.4765161104093032</v>
      </c>
      <c r="G483" s="3">
        <v>5.9686741759803539</v>
      </c>
      <c r="H483" s="3">
        <v>11.74835</v>
      </c>
      <c r="I483" s="3">
        <v>11.74835</v>
      </c>
      <c r="J483" s="3">
        <v>15.664429999999999</v>
      </c>
    </row>
    <row r="484" spans="2:10" x14ac:dyDescent="0.2">
      <c r="B484" t="s">
        <v>576</v>
      </c>
      <c r="C484" s="1">
        <v>3541</v>
      </c>
      <c r="D484" s="1">
        <v>92</v>
      </c>
      <c r="E484" s="2">
        <v>38.489130434782609</v>
      </c>
      <c r="F484" s="3">
        <v>6</v>
      </c>
      <c r="G484" s="3">
        <v>7.9999802315730015</v>
      </c>
      <c r="H484" s="3">
        <v>21.245999999999999</v>
      </c>
      <c r="I484" s="3">
        <v>21.245999999999999</v>
      </c>
      <c r="J484" s="3">
        <v>28.327929999999999</v>
      </c>
    </row>
    <row r="485" spans="2:10" x14ac:dyDescent="0.2">
      <c r="B485" t="s">
        <v>577</v>
      </c>
      <c r="C485" s="1">
        <v>1359.3533</v>
      </c>
      <c r="D485" s="1">
        <v>225</v>
      </c>
      <c r="E485" s="2">
        <v>6.0415702222222221</v>
      </c>
      <c r="F485" s="3">
        <v>6.3000030970609329</v>
      </c>
      <c r="G485" s="3">
        <v>8.399979607950339</v>
      </c>
      <c r="H485" s="3">
        <v>8.5639299999999992</v>
      </c>
      <c r="I485" s="3">
        <v>8.5639299999999992</v>
      </c>
      <c r="J485" s="3">
        <v>11.41854</v>
      </c>
    </row>
    <row r="486" spans="2:10" x14ac:dyDescent="0.2">
      <c r="B486" t="s">
        <v>578</v>
      </c>
      <c r="C486" s="1">
        <v>14277.64536</v>
      </c>
      <c r="D486" s="1">
        <v>641</v>
      </c>
      <c r="E486" s="2">
        <v>22.274017722308894</v>
      </c>
      <c r="F486" s="3">
        <v>6.1663921312022278</v>
      </c>
      <c r="G486" s="3">
        <v>8.2218360969290796</v>
      </c>
      <c r="H486" s="3">
        <v>88.041560000000004</v>
      </c>
      <c r="I486" s="3">
        <v>88.041560000000004</v>
      </c>
      <c r="J486" s="3">
        <v>117.38845999999999</v>
      </c>
    </row>
    <row r="487" spans="2:10" x14ac:dyDescent="0.2">
      <c r="B487" t="s">
        <v>579</v>
      </c>
      <c r="C487" s="1">
        <v>24857.39</v>
      </c>
      <c r="D487" s="1">
        <v>3760</v>
      </c>
      <c r="E487" s="2">
        <v>6.6110079787234044</v>
      </c>
      <c r="F487" s="3">
        <v>4</v>
      </c>
      <c r="G487" s="3">
        <v>5.3333197894066915</v>
      </c>
      <c r="H487" s="3">
        <v>99.429559999999995</v>
      </c>
      <c r="I487" s="3">
        <v>99.429559999999995</v>
      </c>
      <c r="J487" s="3">
        <v>132.57240999999999</v>
      </c>
    </row>
    <row r="488" spans="2:10" x14ac:dyDescent="0.2">
      <c r="B488" t="s">
        <v>580</v>
      </c>
      <c r="C488" s="1">
        <v>25609.001199999999</v>
      </c>
      <c r="D488" s="1">
        <v>604</v>
      </c>
      <c r="E488" s="2">
        <v>42.399008609271519</v>
      </c>
      <c r="F488" s="3">
        <v>6.2867157036956218</v>
      </c>
      <c r="G488" s="3">
        <v>8.3822663884290822</v>
      </c>
      <c r="H488" s="3">
        <v>160.99651</v>
      </c>
      <c r="I488" s="3">
        <v>160.99651</v>
      </c>
      <c r="J488" s="3">
        <v>214.66147000000001</v>
      </c>
    </row>
    <row r="489" spans="2:10" x14ac:dyDescent="0.2">
      <c r="B489" t="s">
        <v>581</v>
      </c>
      <c r="C489" s="1">
        <v>7080.0195000000003</v>
      </c>
      <c r="D489" s="1">
        <v>360</v>
      </c>
      <c r="E489" s="2">
        <v>19.666720833333333</v>
      </c>
      <c r="F489" s="3">
        <v>6.2999995974587355</v>
      </c>
      <c r="G489" s="3">
        <v>8.3999796893214764</v>
      </c>
      <c r="H489" s="3">
        <v>44.604120000000002</v>
      </c>
      <c r="I489" s="3">
        <v>44.604120000000002</v>
      </c>
      <c r="J489" s="3">
        <v>59.472020000000001</v>
      </c>
    </row>
    <row r="490" spans="2:10" x14ac:dyDescent="0.2">
      <c r="B490" t="s">
        <v>582</v>
      </c>
      <c r="C490" s="1">
        <v>10544.714400000001</v>
      </c>
      <c r="D490" s="1">
        <v>1003</v>
      </c>
      <c r="E490" s="2">
        <v>10.513174875373879</v>
      </c>
      <c r="F490" s="3">
        <v>6.1992006156183797</v>
      </c>
      <c r="G490" s="3">
        <v>8.2655799572912088</v>
      </c>
      <c r="H490" s="3">
        <v>65.368799999999993</v>
      </c>
      <c r="I490" s="3">
        <v>65.368799999999993</v>
      </c>
      <c r="J490" s="3">
        <v>87.158180000000002</v>
      </c>
    </row>
    <row r="491" spans="2:10" x14ac:dyDescent="0.2">
      <c r="B491" t="s">
        <v>583</v>
      </c>
      <c r="C491" s="1">
        <v>25996.250530000001</v>
      </c>
      <c r="D491" s="1">
        <v>1530</v>
      </c>
      <c r="E491" s="2">
        <v>16.991013418300653</v>
      </c>
      <c r="F491" s="3">
        <v>6.9999998572871114</v>
      </c>
      <c r="G491" s="3">
        <v>9.3333101910216119</v>
      </c>
      <c r="H491" s="3">
        <v>181.97375</v>
      </c>
      <c r="I491" s="3">
        <v>181.97375</v>
      </c>
      <c r="J491" s="3">
        <v>242.63106999999999</v>
      </c>
    </row>
    <row r="492" spans="2:10" x14ac:dyDescent="0.2">
      <c r="B492" t="s">
        <v>584</v>
      </c>
      <c r="C492" s="1">
        <v>10092.29952</v>
      </c>
      <c r="D492" s="1">
        <v>201</v>
      </c>
      <c r="E492" s="2">
        <v>50.210445373134334</v>
      </c>
      <c r="F492" s="3">
        <v>5.5616314090527501</v>
      </c>
      <c r="G492" s="3">
        <v>7.4154893888840903</v>
      </c>
      <c r="H492" s="3">
        <v>56.129649999999998</v>
      </c>
      <c r="I492" s="3">
        <v>56.129649999999998</v>
      </c>
      <c r="J492" s="3">
        <v>74.839340000000007</v>
      </c>
    </row>
    <row r="493" spans="2:10" x14ac:dyDescent="0.2">
      <c r="B493" t="s">
        <v>585</v>
      </c>
      <c r="C493" s="1">
        <v>397.13150999999999</v>
      </c>
      <c r="D493" s="1">
        <v>1004</v>
      </c>
      <c r="E493" s="2">
        <v>0.39554931274900396</v>
      </c>
      <c r="F493" s="3">
        <v>10.000012338482032</v>
      </c>
      <c r="G493" s="3">
        <v>13.333291029966372</v>
      </c>
      <c r="H493" s="3">
        <v>3.97132</v>
      </c>
      <c r="I493" s="3">
        <v>3.97132</v>
      </c>
      <c r="J493" s="3">
        <v>5.2950699999999999</v>
      </c>
    </row>
    <row r="494" spans="2:10" x14ac:dyDescent="0.2">
      <c r="B494" t="s">
        <v>586</v>
      </c>
      <c r="C494" s="1">
        <v>14138.83425</v>
      </c>
      <c r="D494" s="1">
        <v>1111</v>
      </c>
      <c r="E494" s="2">
        <v>12.726223447344735</v>
      </c>
      <c r="F494" s="3">
        <v>6.5750816761997184</v>
      </c>
      <c r="G494" s="3">
        <v>8.7667531713231579</v>
      </c>
      <c r="H494" s="3">
        <v>92.963989999999995</v>
      </c>
      <c r="I494" s="3">
        <v>92.963989999999995</v>
      </c>
      <c r="J494" s="3">
        <v>123.95166999999999</v>
      </c>
    </row>
    <row r="495" spans="2:10" x14ac:dyDescent="0.2">
      <c r="B495" t="s">
        <v>587</v>
      </c>
      <c r="C495" s="1">
        <v>4306</v>
      </c>
      <c r="D495" s="1">
        <v>152</v>
      </c>
      <c r="E495" s="2">
        <v>28.328947368421051</v>
      </c>
      <c r="F495" s="3">
        <v>6</v>
      </c>
      <c r="G495" s="3">
        <v>7.999979098931723</v>
      </c>
      <c r="H495" s="3">
        <v>25.835999999999999</v>
      </c>
      <c r="I495" s="3">
        <v>25.835999999999999</v>
      </c>
      <c r="J495" s="3">
        <v>34.44791</v>
      </c>
    </row>
    <row r="496" spans="2:10" x14ac:dyDescent="0.2">
      <c r="B496" t="s">
        <v>588</v>
      </c>
      <c r="C496" s="1">
        <v>10920.184440000001</v>
      </c>
      <c r="D496" s="1">
        <v>1025</v>
      </c>
      <c r="E496" s="2">
        <v>10.653838478048781</v>
      </c>
      <c r="F496" s="3">
        <v>6.99999990110057</v>
      </c>
      <c r="G496" s="3">
        <v>9.3333103080812059</v>
      </c>
      <c r="H496" s="3">
        <v>76.441289999999995</v>
      </c>
      <c r="I496" s="3">
        <v>76.441289999999995</v>
      </c>
      <c r="J496" s="3">
        <v>101.92147</v>
      </c>
    </row>
    <row r="497" spans="2:10" x14ac:dyDescent="0.2">
      <c r="B497" t="s">
        <v>589</v>
      </c>
      <c r="C497" s="1">
        <v>653.63756000000001</v>
      </c>
      <c r="D497" s="1">
        <v>625</v>
      </c>
      <c r="E497" s="2">
        <v>1.0458200959999999</v>
      </c>
      <c r="F497" s="3">
        <v>6.9999955326924592</v>
      </c>
      <c r="G497" s="3">
        <v>9.3333069782587152</v>
      </c>
      <c r="H497" s="3">
        <v>4.5754599999999996</v>
      </c>
      <c r="I497" s="3">
        <v>4.5754599999999996</v>
      </c>
      <c r="J497" s="3">
        <v>6.1006</v>
      </c>
    </row>
    <row r="498" spans="2:10" x14ac:dyDescent="0.2">
      <c r="B498" t="s">
        <v>590</v>
      </c>
      <c r="C498" s="1">
        <v>102.6923</v>
      </c>
      <c r="D498" s="1">
        <v>148</v>
      </c>
      <c r="E498" s="2">
        <v>0.69386689189189188</v>
      </c>
      <c r="F498" s="3">
        <v>9.9999707865146661</v>
      </c>
      <c r="G498" s="3">
        <v>13.333326841447702</v>
      </c>
      <c r="H498" s="3">
        <v>1.0269200000000001</v>
      </c>
      <c r="I498" s="3">
        <v>1.0269200000000001</v>
      </c>
      <c r="J498" s="3">
        <v>1.3692299999999999</v>
      </c>
    </row>
    <row r="499" spans="2:10" x14ac:dyDescent="0.2">
      <c r="B499" t="s">
        <v>591</v>
      </c>
      <c r="C499" s="1">
        <v>345.14688999999998</v>
      </c>
      <c r="D499" s="1">
        <v>986</v>
      </c>
      <c r="E499" s="2">
        <v>0.35004755578093305</v>
      </c>
      <c r="F499" s="3">
        <v>10.000003187048854</v>
      </c>
      <c r="G499" s="3">
        <v>13.333308609560412</v>
      </c>
      <c r="H499" s="3">
        <v>3.45147</v>
      </c>
      <c r="I499" s="3">
        <v>3.45147</v>
      </c>
      <c r="J499" s="3">
        <v>4.6019500000000004</v>
      </c>
    </row>
    <row r="500" spans="2:10" x14ac:dyDescent="0.2">
      <c r="B500" t="s">
        <v>592</v>
      </c>
      <c r="C500" s="1">
        <v>33906.475689999999</v>
      </c>
      <c r="D500" s="1">
        <v>3991</v>
      </c>
      <c r="E500" s="2">
        <v>8.4957343247306429</v>
      </c>
      <c r="F500" s="3">
        <v>4.8315838395529802</v>
      </c>
      <c r="G500" s="3">
        <v>6.4420956632900941</v>
      </c>
      <c r="H500" s="3">
        <v>163.82198</v>
      </c>
      <c r="I500" s="3">
        <v>163.82198</v>
      </c>
      <c r="J500" s="3">
        <v>218.42876000000001</v>
      </c>
    </row>
    <row r="501" spans="2:10" x14ac:dyDescent="0.2">
      <c r="B501" t="s">
        <v>593</v>
      </c>
      <c r="C501" s="1">
        <v>3401.1323000000002</v>
      </c>
      <c r="D501" s="1">
        <v>139</v>
      </c>
      <c r="E501" s="2">
        <v>24.468577697841727</v>
      </c>
      <c r="F501" s="3">
        <v>6.2999989738711424</v>
      </c>
      <c r="G501" s="3">
        <v>8.399979030512867</v>
      </c>
      <c r="H501" s="3">
        <v>21.427129999999998</v>
      </c>
      <c r="I501" s="3">
        <v>21.427129999999998</v>
      </c>
      <c r="J501" s="3">
        <v>28.56944</v>
      </c>
    </row>
    <row r="502" spans="2:10" x14ac:dyDescent="0.2">
      <c r="B502" t="s">
        <v>594</v>
      </c>
      <c r="C502" s="1">
        <v>3413.1838400000001</v>
      </c>
      <c r="D502" s="1">
        <v>578</v>
      </c>
      <c r="E502" s="2">
        <v>5.9051623529411765</v>
      </c>
      <c r="F502" s="3">
        <v>6.229758195503468</v>
      </c>
      <c r="G502" s="3">
        <v>8.3063237519605728</v>
      </c>
      <c r="H502" s="3">
        <v>21.263310000000001</v>
      </c>
      <c r="I502" s="3">
        <v>21.263310000000001</v>
      </c>
      <c r="J502" s="3">
        <v>28.351009999999999</v>
      </c>
    </row>
    <row r="503" spans="2:10" x14ac:dyDescent="0.2">
      <c r="B503" t="s">
        <v>595</v>
      </c>
      <c r="C503" s="1">
        <v>456</v>
      </c>
      <c r="D503" s="1">
        <v>54</v>
      </c>
      <c r="E503" s="2">
        <v>8.4444444444444446</v>
      </c>
      <c r="F503" s="3">
        <v>6</v>
      </c>
      <c r="G503" s="3">
        <v>7.9999780701754384</v>
      </c>
      <c r="H503" s="3">
        <v>2.7360000000000002</v>
      </c>
      <c r="I503" s="3">
        <v>2.7360000000000002</v>
      </c>
      <c r="J503" s="3">
        <v>3.6479900000000001</v>
      </c>
    </row>
    <row r="504" spans="2:10" x14ac:dyDescent="0.2">
      <c r="B504" t="s">
        <v>596</v>
      </c>
      <c r="C504" s="1">
        <v>2295.0085800000002</v>
      </c>
      <c r="D504" s="1">
        <v>330</v>
      </c>
      <c r="E504" s="2">
        <v>6.9545714545454551</v>
      </c>
      <c r="F504" s="3">
        <v>6.9999999738563057</v>
      </c>
      <c r="G504" s="3">
        <v>9.3333115120641512</v>
      </c>
      <c r="H504" s="3">
        <v>16.065059999999999</v>
      </c>
      <c r="I504" s="3">
        <v>16.065059999999999</v>
      </c>
      <c r="J504" s="3">
        <v>21.420030000000001</v>
      </c>
    </row>
    <row r="505" spans="2:10" x14ac:dyDescent="0.2">
      <c r="B505" t="s">
        <v>597</v>
      </c>
      <c r="C505" s="1">
        <v>4963.9954600000001</v>
      </c>
      <c r="D505" s="1">
        <v>734</v>
      </c>
      <c r="E505" s="2">
        <v>6.76293659400545</v>
      </c>
      <c r="F505" s="3">
        <v>5.0000005439166939</v>
      </c>
      <c r="G505" s="3">
        <v>6.6666499328345479</v>
      </c>
      <c r="H505" s="3">
        <v>24.819980000000001</v>
      </c>
      <c r="I505" s="3">
        <v>24.819980000000001</v>
      </c>
      <c r="J505" s="3">
        <v>33.093220000000002</v>
      </c>
    </row>
    <row r="506" spans="2:10" x14ac:dyDescent="0.2">
      <c r="B506" t="s">
        <v>598</v>
      </c>
      <c r="C506" s="1">
        <v>29028.288540000001</v>
      </c>
      <c r="D506" s="1">
        <v>999</v>
      </c>
      <c r="E506" s="2">
        <v>29.057345885885887</v>
      </c>
      <c r="F506" s="3">
        <v>4.1318081785885399</v>
      </c>
      <c r="G506" s="3">
        <v>5.5090636769590269</v>
      </c>
      <c r="H506" s="3">
        <v>119.93932</v>
      </c>
      <c r="I506" s="3">
        <v>119.93932</v>
      </c>
      <c r="J506" s="3">
        <v>159.91869</v>
      </c>
    </row>
    <row r="507" spans="2:10" x14ac:dyDescent="0.2">
      <c r="B507" t="s">
        <v>599</v>
      </c>
      <c r="C507" s="1">
        <v>2585.5147999999999</v>
      </c>
      <c r="D507" s="1">
        <v>413</v>
      </c>
      <c r="E507" s="2">
        <v>6.260326392251816</v>
      </c>
      <c r="F507" s="3">
        <v>4.9999984529193178</v>
      </c>
      <c r="G507" s="3">
        <v>6.6666491330856044</v>
      </c>
      <c r="H507" s="3">
        <v>12.927569999999999</v>
      </c>
      <c r="I507" s="3">
        <v>12.927569999999999</v>
      </c>
      <c r="J507" s="3">
        <v>17.236719999999998</v>
      </c>
    </row>
    <row r="508" spans="2:10" x14ac:dyDescent="0.2">
      <c r="B508" t="s">
        <v>600</v>
      </c>
      <c r="C508" s="1">
        <v>23.316099999999999</v>
      </c>
      <c r="D508" s="1">
        <v>28</v>
      </c>
      <c r="E508" s="2">
        <v>0.83271785714285707</v>
      </c>
      <c r="F508" s="3">
        <v>9.9999571111806862</v>
      </c>
      <c r="G508" s="3">
        <v>13.333276148240914</v>
      </c>
      <c r="H508" s="3">
        <v>0.23316000000000001</v>
      </c>
      <c r="I508" s="3">
        <v>0.23316000000000001</v>
      </c>
      <c r="J508" s="3">
        <v>0.31087999999999999</v>
      </c>
    </row>
    <row r="509" spans="2:10" x14ac:dyDescent="0.2">
      <c r="B509" t="s">
        <v>601</v>
      </c>
      <c r="C509" s="1">
        <v>302.38094999999998</v>
      </c>
      <c r="D509" s="1">
        <v>50</v>
      </c>
      <c r="E509" s="2">
        <v>6.0476190000000001</v>
      </c>
      <c r="F509" s="3">
        <v>4.9999842913384596</v>
      </c>
      <c r="G509" s="3">
        <v>6.6666567454067467</v>
      </c>
      <c r="H509" s="3">
        <v>1.5119</v>
      </c>
      <c r="I509" s="3">
        <v>1.5119</v>
      </c>
      <c r="J509" s="3">
        <v>2.0158700000000001</v>
      </c>
    </row>
    <row r="510" spans="2:10" x14ac:dyDescent="0.2">
      <c r="B510" t="s">
        <v>602</v>
      </c>
      <c r="C510" s="1">
        <v>12633.394480000001</v>
      </c>
      <c r="D510" s="1">
        <v>1601</v>
      </c>
      <c r="E510" s="2">
        <v>7.8909397126795762</v>
      </c>
      <c r="F510" s="3">
        <v>6.9999998923488054</v>
      </c>
      <c r="G510" s="3">
        <v>9.3333102347643919</v>
      </c>
      <c r="H510" s="3">
        <v>88.433760000000007</v>
      </c>
      <c r="I510" s="3">
        <v>88.433760000000007</v>
      </c>
      <c r="J510" s="3">
        <v>117.91139</v>
      </c>
    </row>
    <row r="511" spans="2:10" x14ac:dyDescent="0.2">
      <c r="B511" t="s">
        <v>603</v>
      </c>
      <c r="C511" s="1">
        <v>1147.7572399999999</v>
      </c>
      <c r="D511" s="1">
        <v>149</v>
      </c>
      <c r="E511" s="2">
        <v>7.7030687248322138</v>
      </c>
      <c r="F511" s="3">
        <v>6.9999994075402219</v>
      </c>
      <c r="G511" s="3">
        <v>9.3333064054555646</v>
      </c>
      <c r="H511" s="3">
        <v>8.0343</v>
      </c>
      <c r="I511" s="3">
        <v>8.0343</v>
      </c>
      <c r="J511" s="3">
        <v>10.71237</v>
      </c>
    </row>
    <row r="512" spans="2:10" x14ac:dyDescent="0.2">
      <c r="B512" t="s">
        <v>604</v>
      </c>
      <c r="C512" s="1">
        <v>26438.368829999999</v>
      </c>
      <c r="D512" s="1">
        <v>2949</v>
      </c>
      <c r="E512" s="2">
        <v>8.9651979755849442</v>
      </c>
      <c r="F512" s="3">
        <v>5.7786768534161492</v>
      </c>
      <c r="G512" s="3">
        <v>7.7048834332341078</v>
      </c>
      <c r="H512" s="3">
        <v>152.77878999999999</v>
      </c>
      <c r="I512" s="3">
        <v>152.77878999999999</v>
      </c>
      <c r="J512" s="3">
        <v>203.70455000000001</v>
      </c>
    </row>
    <row r="513" spans="2:10" x14ac:dyDescent="0.2">
      <c r="B513" t="s">
        <v>605</v>
      </c>
      <c r="C513" s="1">
        <v>2349.1110699999999</v>
      </c>
      <c r="D513" s="1">
        <v>616</v>
      </c>
      <c r="E513" s="2">
        <v>3.8134919967532466</v>
      </c>
      <c r="F513" s="3">
        <v>7.0000010684892828</v>
      </c>
      <c r="G513" s="3">
        <v>9.333309216409253</v>
      </c>
      <c r="H513" s="3">
        <v>16.44378</v>
      </c>
      <c r="I513" s="3">
        <v>16.44378</v>
      </c>
      <c r="J513" s="3">
        <v>21.924980000000001</v>
      </c>
    </row>
    <row r="514" spans="2:10" x14ac:dyDescent="0.2">
      <c r="B514" t="s">
        <v>606</v>
      </c>
      <c r="C514" s="1">
        <v>61.752589999999998</v>
      </c>
      <c r="D514" s="1">
        <v>270</v>
      </c>
      <c r="E514" s="2">
        <v>0.22871329629629628</v>
      </c>
      <c r="F514" s="3">
        <v>10.000066393976351</v>
      </c>
      <c r="G514" s="3">
        <v>13.333367879792574</v>
      </c>
      <c r="H514" s="3">
        <v>0.61753000000000002</v>
      </c>
      <c r="I514" s="3">
        <v>0.61753000000000002</v>
      </c>
      <c r="J514" s="3">
        <v>0.82337000000000005</v>
      </c>
    </row>
    <row r="515" spans="2:10" x14ac:dyDescent="0.2">
      <c r="B515" t="s">
        <v>607</v>
      </c>
      <c r="C515" s="1">
        <v>186.58881</v>
      </c>
      <c r="D515" s="1">
        <v>547</v>
      </c>
      <c r="E515" s="2">
        <v>0.34111299817184643</v>
      </c>
      <c r="F515" s="3">
        <v>10.000010182818574</v>
      </c>
      <c r="G515" s="3">
        <v>13.333275452048811</v>
      </c>
      <c r="H515" s="3">
        <v>1.86589</v>
      </c>
      <c r="I515" s="3">
        <v>1.86589</v>
      </c>
      <c r="J515" s="3">
        <v>2.4878399999999998</v>
      </c>
    </row>
    <row r="516" spans="2:10" x14ac:dyDescent="0.2">
      <c r="B516" t="s">
        <v>608</v>
      </c>
      <c r="C516" s="1">
        <v>3573.22012</v>
      </c>
      <c r="D516" s="1">
        <v>306</v>
      </c>
      <c r="E516" s="2">
        <v>11.677189934640523</v>
      </c>
      <c r="F516" s="3">
        <v>6.6582268097158259</v>
      </c>
      <c r="G516" s="3">
        <v>8.8776114917879738</v>
      </c>
      <c r="H516" s="3">
        <v>23.791309999999999</v>
      </c>
      <c r="I516" s="3">
        <v>23.791309999999999</v>
      </c>
      <c r="J516" s="3">
        <v>31.72166</v>
      </c>
    </row>
    <row r="517" spans="2:10" x14ac:dyDescent="0.2">
      <c r="B517" t="s">
        <v>609</v>
      </c>
      <c r="C517" s="1">
        <v>14603.12227</v>
      </c>
      <c r="D517" s="1">
        <v>1155</v>
      </c>
      <c r="E517" s="2">
        <v>12.643395904761904</v>
      </c>
      <c r="F517" s="3">
        <v>5.8581328306580023</v>
      </c>
      <c r="G517" s="3">
        <v>7.8108241437055366</v>
      </c>
      <c r="H517" s="3">
        <v>85.547030000000007</v>
      </c>
      <c r="I517" s="3">
        <v>85.547030000000007</v>
      </c>
      <c r="J517" s="3">
        <v>114.06242</v>
      </c>
    </row>
    <row r="518" spans="2:10" x14ac:dyDescent="0.2">
      <c r="B518" t="s">
        <v>610</v>
      </c>
      <c r="C518" s="1">
        <v>70198.574600000007</v>
      </c>
      <c r="D518" s="1">
        <v>2096</v>
      </c>
      <c r="E518" s="2">
        <v>33.491686354961836</v>
      </c>
      <c r="F518" s="3">
        <v>6.3000000002849061</v>
      </c>
      <c r="G518" s="3">
        <v>8.39997896481505</v>
      </c>
      <c r="H518" s="3">
        <v>442.25101999999998</v>
      </c>
      <c r="I518" s="3">
        <v>442.25101999999998</v>
      </c>
      <c r="J518" s="3">
        <v>589.66655000000003</v>
      </c>
    </row>
    <row r="519" spans="2:10" x14ac:dyDescent="0.2">
      <c r="B519" t="s">
        <v>611</v>
      </c>
      <c r="C519" s="1">
        <v>1196.82653</v>
      </c>
      <c r="D519" s="1">
        <v>95</v>
      </c>
      <c r="E519" s="2">
        <v>12.598174</v>
      </c>
      <c r="F519" s="3">
        <v>7.000003584479364</v>
      </c>
      <c r="G519" s="3">
        <v>9.3333074760633838</v>
      </c>
      <c r="H519" s="3">
        <v>8.3777899999999992</v>
      </c>
      <c r="I519" s="3">
        <v>8.3777899999999992</v>
      </c>
      <c r="J519" s="3">
        <v>11.170349999999999</v>
      </c>
    </row>
    <row r="520" spans="2:10" x14ac:dyDescent="0.2">
      <c r="B520" t="s">
        <v>612</v>
      </c>
      <c r="C520" s="1">
        <v>1344</v>
      </c>
      <c r="D520" s="1">
        <v>397</v>
      </c>
      <c r="E520" s="2">
        <v>3.3853904282115868</v>
      </c>
      <c r="F520" s="3">
        <v>6</v>
      </c>
      <c r="G520" s="3">
        <v>7.9999776785714278</v>
      </c>
      <c r="H520" s="3">
        <v>8.0640000000000001</v>
      </c>
      <c r="I520" s="3">
        <v>8.0640000000000001</v>
      </c>
      <c r="J520" s="3">
        <v>10.75197</v>
      </c>
    </row>
    <row r="521" spans="2:10" x14ac:dyDescent="0.2">
      <c r="B521" t="s">
        <v>613</v>
      </c>
      <c r="C521" s="1">
        <v>8355.8799999999992</v>
      </c>
      <c r="D521" s="1">
        <v>3728</v>
      </c>
      <c r="E521" s="2">
        <v>2.2413841201716735</v>
      </c>
      <c r="F521" s="3">
        <v>4.0000000000000009</v>
      </c>
      <c r="G521" s="3">
        <v>5.3333197700302071</v>
      </c>
      <c r="H521" s="3">
        <v>33.423520000000003</v>
      </c>
      <c r="I521" s="3">
        <v>33.423520000000003</v>
      </c>
      <c r="J521" s="3">
        <v>44.564579999999999</v>
      </c>
    </row>
    <row r="522" spans="2:10" x14ac:dyDescent="0.2">
      <c r="B522" t="s">
        <v>614</v>
      </c>
      <c r="C522" s="1">
        <v>41720.489020000001</v>
      </c>
      <c r="D522" s="1">
        <v>1274</v>
      </c>
      <c r="E522" s="2">
        <v>32.747636593406597</v>
      </c>
      <c r="F522" s="3">
        <v>5.7542642869050429</v>
      </c>
      <c r="G522" s="3">
        <v>7.6723331274126076</v>
      </c>
      <c r="H522" s="3">
        <v>240.07071999999999</v>
      </c>
      <c r="I522" s="3">
        <v>240.07071999999999</v>
      </c>
      <c r="J522" s="3">
        <v>320.09348999999997</v>
      </c>
    </row>
    <row r="523" spans="2:10" x14ac:dyDescent="0.2">
      <c r="B523" t="s">
        <v>615</v>
      </c>
      <c r="C523" s="1">
        <v>303414.02123999997</v>
      </c>
      <c r="D523" s="1">
        <v>25031</v>
      </c>
      <c r="E523" s="2">
        <v>12.121530152211257</v>
      </c>
      <c r="F523" s="3">
        <v>8.9065958091053989</v>
      </c>
      <c r="G523" s="3">
        <v>11.875431416367858</v>
      </c>
      <c r="H523" s="3">
        <v>2702.3860500000001</v>
      </c>
      <c r="I523" s="3">
        <v>2702.3860500000001</v>
      </c>
      <c r="J523" s="3">
        <v>3603.1723999999999</v>
      </c>
    </row>
    <row r="524" spans="2:10" x14ac:dyDescent="0.2">
      <c r="B524" t="s">
        <v>616</v>
      </c>
      <c r="C524" s="1">
        <v>10161.8709</v>
      </c>
      <c r="D524" s="1">
        <v>790</v>
      </c>
      <c r="E524" s="2">
        <v>12.863127721518987</v>
      </c>
      <c r="F524" s="3">
        <v>5.902870700709256</v>
      </c>
      <c r="G524" s="3">
        <v>7.8704749142207664</v>
      </c>
      <c r="H524" s="3">
        <v>59.984209999999997</v>
      </c>
      <c r="I524" s="3">
        <v>59.984209999999997</v>
      </c>
      <c r="J524" s="3">
        <v>79.978750000000005</v>
      </c>
    </row>
    <row r="525" spans="2:10" x14ac:dyDescent="0.2">
      <c r="B525" t="s">
        <v>617</v>
      </c>
      <c r="C525" s="1">
        <v>1065.1517100000001</v>
      </c>
      <c r="D525" s="1">
        <v>74</v>
      </c>
      <c r="E525" s="2">
        <v>14.393942027027029</v>
      </c>
      <c r="F525" s="3">
        <v>6.2669382561475668</v>
      </c>
      <c r="G525" s="3">
        <v>8.3558895098614627</v>
      </c>
      <c r="H525" s="3">
        <v>6.6752399999999996</v>
      </c>
      <c r="I525" s="3">
        <v>6.6752399999999996</v>
      </c>
      <c r="J525" s="3">
        <v>8.90029</v>
      </c>
    </row>
    <row r="526" spans="2:10" x14ac:dyDescent="0.2">
      <c r="B526" t="s">
        <v>618</v>
      </c>
      <c r="C526" s="1">
        <v>1203.8674900000001</v>
      </c>
      <c r="D526" s="1">
        <v>197</v>
      </c>
      <c r="E526" s="2">
        <v>6.1110024873096451</v>
      </c>
      <c r="F526" s="3">
        <v>5.7371513537590415</v>
      </c>
      <c r="G526" s="3">
        <v>7.6495212940753126</v>
      </c>
      <c r="H526" s="3">
        <v>6.9067699999999999</v>
      </c>
      <c r="I526" s="3">
        <v>6.9067699999999999</v>
      </c>
      <c r="J526" s="3">
        <v>9.2090099999999993</v>
      </c>
    </row>
    <row r="527" spans="2:10" x14ac:dyDescent="0.2">
      <c r="B527" t="s">
        <v>619</v>
      </c>
      <c r="C527" s="1">
        <v>8026.41</v>
      </c>
      <c r="D527" s="1">
        <v>1391</v>
      </c>
      <c r="E527" s="2">
        <v>5.7702444284687271</v>
      </c>
      <c r="F527" s="3">
        <v>6.9999999999999991</v>
      </c>
      <c r="G527" s="3">
        <v>9.3333096614800386</v>
      </c>
      <c r="H527" s="3">
        <v>56.184869999999997</v>
      </c>
      <c r="I527" s="3">
        <v>56.184869999999997</v>
      </c>
      <c r="J527" s="3">
        <v>74.912970000000001</v>
      </c>
    </row>
    <row r="528" spans="2:10" x14ac:dyDescent="0.2">
      <c r="B528" t="s">
        <v>620</v>
      </c>
      <c r="C528" s="1">
        <v>9880.0213000000003</v>
      </c>
      <c r="D528" s="1">
        <v>733</v>
      </c>
      <c r="E528" s="2">
        <v>13.478883083219646</v>
      </c>
      <c r="F528" s="3">
        <v>7.0000000910929208</v>
      </c>
      <c r="G528" s="3">
        <v>9.3333098381073327</v>
      </c>
      <c r="H528" s="3">
        <v>69.160150000000002</v>
      </c>
      <c r="I528" s="3">
        <v>69.160150000000002</v>
      </c>
      <c r="J528" s="3">
        <v>92.213300000000004</v>
      </c>
    </row>
    <row r="529" spans="2:10" x14ac:dyDescent="0.2">
      <c r="B529" t="s">
        <v>621</v>
      </c>
      <c r="C529" s="1">
        <v>1049.6744000000001</v>
      </c>
      <c r="D529" s="1">
        <v>59</v>
      </c>
      <c r="E529" s="2">
        <v>17.791091525423731</v>
      </c>
      <c r="F529" s="3">
        <v>6.3000012194257566</v>
      </c>
      <c r="G529" s="3">
        <v>8.3999762211977345</v>
      </c>
      <c r="H529" s="3">
        <v>6.6129499999999997</v>
      </c>
      <c r="I529" s="3">
        <v>6.6129499999999997</v>
      </c>
      <c r="J529" s="3">
        <v>8.81724</v>
      </c>
    </row>
    <row r="530" spans="2:10" x14ac:dyDescent="0.2">
      <c r="B530" t="s">
        <v>622</v>
      </c>
      <c r="C530" s="1">
        <v>28086.838169999999</v>
      </c>
      <c r="D530" s="1">
        <v>1202</v>
      </c>
      <c r="E530" s="2">
        <v>23.366753885191347</v>
      </c>
      <c r="F530" s="3">
        <v>6.5000000674693243</v>
      </c>
      <c r="G530" s="3">
        <v>8.6666451569475456</v>
      </c>
      <c r="H530" s="3">
        <v>182.56444999999999</v>
      </c>
      <c r="I530" s="3">
        <v>182.56444999999999</v>
      </c>
      <c r="J530" s="3">
        <v>243.41865999999999</v>
      </c>
    </row>
    <row r="531" spans="2:10" x14ac:dyDescent="0.2">
      <c r="B531" t="s">
        <v>623</v>
      </c>
      <c r="C531" s="1">
        <v>4629.1737999999996</v>
      </c>
      <c r="D531" s="1">
        <v>746</v>
      </c>
      <c r="E531" s="2">
        <v>6.2053268096514742</v>
      </c>
      <c r="F531" s="3">
        <v>6.2947668977129361</v>
      </c>
      <c r="G531" s="3">
        <v>8.3930030883696798</v>
      </c>
      <c r="H531" s="3">
        <v>29.139569999999999</v>
      </c>
      <c r="I531" s="3">
        <v>29.139569999999999</v>
      </c>
      <c r="J531" s="3">
        <v>38.852670000000003</v>
      </c>
    </row>
    <row r="532" spans="2:10" x14ac:dyDescent="0.2">
      <c r="B532" t="s">
        <v>624</v>
      </c>
      <c r="C532" s="1">
        <v>5137.5311199999996</v>
      </c>
      <c r="D532" s="1">
        <v>473</v>
      </c>
      <c r="E532" s="2">
        <v>10.86158799154334</v>
      </c>
      <c r="F532" s="3">
        <v>7.00000042043541</v>
      </c>
      <c r="G532" s="3">
        <v>9.3333098875710565</v>
      </c>
      <c r="H532" s="3">
        <v>35.962719999999997</v>
      </c>
      <c r="I532" s="3">
        <v>35.962719999999997</v>
      </c>
      <c r="J532" s="3">
        <v>47.95017</v>
      </c>
    </row>
    <row r="533" spans="2:10" x14ac:dyDescent="0.2">
      <c r="B533" t="s">
        <v>625</v>
      </c>
      <c r="C533" s="1">
        <v>74.902659999999997</v>
      </c>
      <c r="D533" s="1">
        <v>109</v>
      </c>
      <c r="E533" s="2">
        <v>0.68718036697247709</v>
      </c>
      <c r="F533" s="3">
        <v>10.000045392246417</v>
      </c>
      <c r="G533" s="3">
        <v>13.333304851923819</v>
      </c>
      <c r="H533" s="3">
        <v>0.74902999999999997</v>
      </c>
      <c r="I533" s="3">
        <v>0.74902999999999997</v>
      </c>
      <c r="J533" s="3">
        <v>0.99870000000000003</v>
      </c>
    </row>
    <row r="534" spans="2:10" x14ac:dyDescent="0.2">
      <c r="B534" t="s">
        <v>626</v>
      </c>
      <c r="C534" s="1">
        <v>1415.37672</v>
      </c>
      <c r="D534" s="1">
        <v>130</v>
      </c>
      <c r="E534" s="2">
        <v>10.88751323076923</v>
      </c>
      <c r="F534" s="3">
        <v>4.9999974565075505</v>
      </c>
      <c r="G534" s="3">
        <v>6.6666491448297949</v>
      </c>
      <c r="H534" s="3">
        <v>7.0768800000000001</v>
      </c>
      <c r="I534" s="3">
        <v>7.0768800000000001</v>
      </c>
      <c r="J534" s="3">
        <v>9.4358199999999997</v>
      </c>
    </row>
    <row r="535" spans="2:10" x14ac:dyDescent="0.2">
      <c r="B535" t="s">
        <v>627</v>
      </c>
      <c r="C535" s="1">
        <v>7143</v>
      </c>
      <c r="D535" s="1">
        <v>240</v>
      </c>
      <c r="E535" s="2">
        <v>29.762499999999999</v>
      </c>
      <c r="F535" s="3">
        <v>6</v>
      </c>
      <c r="G535" s="3">
        <v>7.9999804003919923</v>
      </c>
      <c r="H535" s="3">
        <v>42.857999999999997</v>
      </c>
      <c r="I535" s="3">
        <v>42.857999999999997</v>
      </c>
      <c r="J535" s="3">
        <v>57.143859999999997</v>
      </c>
    </row>
    <row r="536" spans="2:10" x14ac:dyDescent="0.2">
      <c r="B536" t="s">
        <v>628</v>
      </c>
      <c r="C536" s="1">
        <v>7348</v>
      </c>
      <c r="D536" s="1">
        <v>862</v>
      </c>
      <c r="E536" s="2">
        <v>8.5243619489559173</v>
      </c>
      <c r="F536" s="3">
        <v>6.5</v>
      </c>
      <c r="G536" s="3">
        <v>8.6666453456722916</v>
      </c>
      <c r="H536" s="3">
        <v>47.762</v>
      </c>
      <c r="I536" s="3">
        <v>47.762</v>
      </c>
      <c r="J536" s="3">
        <v>63.682510000000001</v>
      </c>
    </row>
    <row r="537" spans="2:10" x14ac:dyDescent="0.2">
      <c r="B537" t="s">
        <v>629</v>
      </c>
      <c r="C537" s="1">
        <v>2404.7902100000001</v>
      </c>
      <c r="D537" s="1">
        <v>127</v>
      </c>
      <c r="E537" s="2">
        <v>18.93535598425197</v>
      </c>
      <c r="F537" s="3">
        <v>6.9999993887200658</v>
      </c>
      <c r="G537" s="3">
        <v>9.3333089542143455</v>
      </c>
      <c r="H537" s="3">
        <v>16.83353</v>
      </c>
      <c r="I537" s="3">
        <v>16.83353</v>
      </c>
      <c r="J537" s="3">
        <v>22.444649999999999</v>
      </c>
    </row>
    <row r="538" spans="2:10" x14ac:dyDescent="0.2">
      <c r="B538" t="s">
        <v>630</v>
      </c>
      <c r="C538" s="1">
        <v>3801.04664</v>
      </c>
      <c r="D538" s="1">
        <v>339</v>
      </c>
      <c r="E538" s="2">
        <v>11.212526961651918</v>
      </c>
      <c r="F538" s="3">
        <v>4.9999991581266157</v>
      </c>
      <c r="G538" s="3">
        <v>6.6666506359943014</v>
      </c>
      <c r="H538" s="3">
        <v>19.005230000000001</v>
      </c>
      <c r="I538" s="3">
        <v>19.005230000000001</v>
      </c>
      <c r="J538" s="3">
        <v>25.340250000000001</v>
      </c>
    </row>
    <row r="539" spans="2:10" x14ac:dyDescent="0.2">
      <c r="B539" t="s">
        <v>631</v>
      </c>
      <c r="C539" s="1">
        <v>4862.6795199999997</v>
      </c>
      <c r="D539" s="1">
        <v>160</v>
      </c>
      <c r="E539" s="2">
        <v>30.391746999999999</v>
      </c>
      <c r="F539" s="3">
        <v>7.0000006909770613</v>
      </c>
      <c r="G539" s="3">
        <v>9.3333109478701584</v>
      </c>
      <c r="H539" s="3">
        <v>34.038760000000003</v>
      </c>
      <c r="I539" s="3">
        <v>34.038760000000003</v>
      </c>
      <c r="J539" s="3">
        <v>45.384900000000002</v>
      </c>
    </row>
    <row r="540" spans="2:10" x14ac:dyDescent="0.2">
      <c r="B540" t="s">
        <v>632</v>
      </c>
      <c r="C540" s="1">
        <v>5869.6015600000001</v>
      </c>
      <c r="D540" s="1">
        <v>629</v>
      </c>
      <c r="E540" s="2">
        <v>9.3316400000000002</v>
      </c>
      <c r="F540" s="3">
        <v>5.000000374812493</v>
      </c>
      <c r="G540" s="3">
        <v>6.6666501294851095</v>
      </c>
      <c r="H540" s="3">
        <v>29.348009999999999</v>
      </c>
      <c r="I540" s="3">
        <v>29.348009999999999</v>
      </c>
      <c r="J540" s="3">
        <v>39.130580000000002</v>
      </c>
    </row>
    <row r="541" spans="2:10" x14ac:dyDescent="0.2">
      <c r="B541" t="s">
        <v>633</v>
      </c>
      <c r="C541" s="1">
        <v>12691.804550000001</v>
      </c>
      <c r="D541" s="1">
        <v>533</v>
      </c>
      <c r="E541" s="2">
        <v>23.8120160412758</v>
      </c>
      <c r="F541" s="3">
        <v>6.1185909138507801</v>
      </c>
      <c r="G541" s="3">
        <v>8.1581015207171621</v>
      </c>
      <c r="H541" s="3">
        <v>77.655959999999993</v>
      </c>
      <c r="I541" s="3">
        <v>77.655959999999993</v>
      </c>
      <c r="J541" s="3">
        <v>103.54103000000001</v>
      </c>
    </row>
    <row r="542" spans="2:10" x14ac:dyDescent="0.2">
      <c r="B542" t="s">
        <v>634</v>
      </c>
      <c r="C542" s="1">
        <v>4980.9288699999997</v>
      </c>
      <c r="D542" s="1">
        <v>598</v>
      </c>
      <c r="E542" s="2">
        <v>8.3293124916387953</v>
      </c>
      <c r="F542" s="3">
        <v>4.1827840838048349</v>
      </c>
      <c r="G542" s="3">
        <v>5.5770320606887127</v>
      </c>
      <c r="H542" s="3">
        <v>20.834150000000001</v>
      </c>
      <c r="I542" s="3">
        <v>20.834150000000001</v>
      </c>
      <c r="J542" s="3">
        <v>27.7788</v>
      </c>
    </row>
    <row r="543" spans="2:10" x14ac:dyDescent="0.2">
      <c r="B543" t="s">
        <v>635</v>
      </c>
      <c r="C543" s="1">
        <v>1146.17</v>
      </c>
      <c r="D543" s="1">
        <v>71</v>
      </c>
      <c r="E543" s="2">
        <v>16.143239436619719</v>
      </c>
      <c r="F543" s="3">
        <v>3.9999999999999991</v>
      </c>
      <c r="G543" s="3">
        <v>5.3333187921512515</v>
      </c>
      <c r="H543" s="3">
        <v>4.5846799999999996</v>
      </c>
      <c r="I543" s="3">
        <v>4.5846799999999996</v>
      </c>
      <c r="J543" s="3">
        <v>6.1128900000000002</v>
      </c>
    </row>
    <row r="544" spans="2:10" x14ac:dyDescent="0.2">
      <c r="B544" t="s">
        <v>636</v>
      </c>
      <c r="C544" s="1">
        <v>1745.6043400000001</v>
      </c>
      <c r="D544" s="1">
        <v>289</v>
      </c>
      <c r="E544" s="2">
        <v>6.0401534256055367</v>
      </c>
      <c r="F544" s="3">
        <v>6.028880519396508</v>
      </c>
      <c r="G544" s="3">
        <v>8.0384882636119013</v>
      </c>
      <c r="H544" s="3">
        <v>10.524039999999999</v>
      </c>
      <c r="I544" s="3">
        <v>10.524039999999999</v>
      </c>
      <c r="J544" s="3">
        <v>14.032019999999999</v>
      </c>
    </row>
    <row r="545" spans="2:10" x14ac:dyDescent="0.2">
      <c r="B545" t="s">
        <v>637</v>
      </c>
      <c r="C545" s="1">
        <v>1899.30089</v>
      </c>
      <c r="D545" s="1">
        <v>531</v>
      </c>
      <c r="E545" s="2">
        <v>3.5768378342749529</v>
      </c>
      <c r="F545" s="3">
        <v>6.7889769693100082</v>
      </c>
      <c r="G545" s="3">
        <v>9.0519464770008096</v>
      </c>
      <c r="H545" s="3">
        <v>12.894310000000001</v>
      </c>
      <c r="I545" s="3">
        <v>12.894310000000001</v>
      </c>
      <c r="J545" s="3">
        <v>17.19237</v>
      </c>
    </row>
    <row r="546" spans="2:10" x14ac:dyDescent="0.2">
      <c r="B546" t="s">
        <v>638</v>
      </c>
      <c r="C546" s="1">
        <v>728.63190999999995</v>
      </c>
      <c r="D546" s="1">
        <v>114</v>
      </c>
      <c r="E546" s="2">
        <v>6.3915079824561403</v>
      </c>
      <c r="F546" s="3">
        <v>5.0000006175957905</v>
      </c>
      <c r="G546" s="3">
        <v>6.6666446162095756</v>
      </c>
      <c r="H546" s="3">
        <v>3.64316</v>
      </c>
      <c r="I546" s="3">
        <v>3.64316</v>
      </c>
      <c r="J546" s="3">
        <v>4.8575299999999997</v>
      </c>
    </row>
    <row r="547" spans="2:10" x14ac:dyDescent="0.2">
      <c r="B547" t="s">
        <v>639</v>
      </c>
      <c r="C547" s="1">
        <v>25914.27</v>
      </c>
      <c r="D547" s="1">
        <v>870</v>
      </c>
      <c r="E547" s="2">
        <v>29.786517241379311</v>
      </c>
      <c r="F547" s="3">
        <v>3.9999999999999996</v>
      </c>
      <c r="G547" s="3">
        <v>5.3333198272611959</v>
      </c>
      <c r="H547" s="3">
        <v>103.65707999999999</v>
      </c>
      <c r="I547" s="3">
        <v>103.65707999999999</v>
      </c>
      <c r="J547" s="3">
        <v>138.20909</v>
      </c>
    </row>
    <row r="548" spans="2:10" x14ac:dyDescent="0.2">
      <c r="B548" t="s">
        <v>640</v>
      </c>
      <c r="C548" s="1">
        <v>16319.54847</v>
      </c>
      <c r="D548" s="1">
        <v>610</v>
      </c>
      <c r="E548" s="2">
        <v>26.753358147540983</v>
      </c>
      <c r="F548" s="3">
        <v>4.3507649816735405</v>
      </c>
      <c r="G548" s="3">
        <v>5.8010054735295018</v>
      </c>
      <c r="H548" s="3">
        <v>71.002520000000004</v>
      </c>
      <c r="I548" s="3">
        <v>71.002520000000004</v>
      </c>
      <c r="J548" s="3">
        <v>94.669790000000006</v>
      </c>
    </row>
    <row r="549" spans="2:10" x14ac:dyDescent="0.2">
      <c r="B549" t="s">
        <v>641</v>
      </c>
      <c r="C549" s="1">
        <v>134.24607</v>
      </c>
      <c r="D549" s="1">
        <v>110</v>
      </c>
      <c r="E549" s="2">
        <v>1.2204188181818183</v>
      </c>
      <c r="F549" s="3">
        <v>9.9999947856946587</v>
      </c>
      <c r="G549" s="3">
        <v>13.333276720875331</v>
      </c>
      <c r="H549" s="3">
        <v>1.34246</v>
      </c>
      <c r="I549" s="3">
        <v>1.34246</v>
      </c>
      <c r="J549" s="3">
        <v>1.7899400000000001</v>
      </c>
    </row>
    <row r="550" spans="2:10" x14ac:dyDescent="0.2">
      <c r="B550" t="s">
        <v>642</v>
      </c>
      <c r="C550" s="1">
        <v>21397.654930000001</v>
      </c>
      <c r="D550" s="1">
        <v>743</v>
      </c>
      <c r="E550" s="2">
        <v>28.79899721399731</v>
      </c>
      <c r="F550" s="3">
        <v>6.500000138099244</v>
      </c>
      <c r="G550" s="3">
        <v>8.6666450415554941</v>
      </c>
      <c r="H550" s="3">
        <v>139.08475999999999</v>
      </c>
      <c r="I550" s="3">
        <v>139.08475999999999</v>
      </c>
      <c r="J550" s="3">
        <v>185.44587999999999</v>
      </c>
    </row>
    <row r="551" spans="2:10" x14ac:dyDescent="0.2">
      <c r="B551" t="s">
        <v>643</v>
      </c>
      <c r="C551" s="1">
        <v>142.48983999999999</v>
      </c>
      <c r="D551" s="1">
        <v>141</v>
      </c>
      <c r="E551" s="2">
        <v>1.0105662411347516</v>
      </c>
      <c r="F551" s="3">
        <v>10.000011228870775</v>
      </c>
      <c r="G551" s="3">
        <v>13.333301518199475</v>
      </c>
      <c r="H551" s="3">
        <v>1.4249000000000001</v>
      </c>
      <c r="I551" s="3">
        <v>1.4249000000000001</v>
      </c>
      <c r="J551" s="3">
        <v>1.8998600000000001</v>
      </c>
    </row>
    <row r="552" spans="2:10" x14ac:dyDescent="0.2">
      <c r="B552" t="s">
        <v>644</v>
      </c>
      <c r="C552" s="1">
        <v>4679.5923000000003</v>
      </c>
      <c r="D552" s="1">
        <v>1741</v>
      </c>
      <c r="E552" s="2">
        <v>2.6878761056863874</v>
      </c>
      <c r="F552" s="3">
        <v>4.1749513093266692</v>
      </c>
      <c r="G552" s="3">
        <v>5.5665874995135791</v>
      </c>
      <c r="H552" s="3">
        <v>19.53707</v>
      </c>
      <c r="I552" s="3">
        <v>19.53707</v>
      </c>
      <c r="J552" s="3">
        <v>26.04936</v>
      </c>
    </row>
    <row r="553" spans="2:10" x14ac:dyDescent="0.2">
      <c r="B553" t="s">
        <v>645</v>
      </c>
      <c r="C553" s="1">
        <v>344.70370000000003</v>
      </c>
      <c r="D553" s="1">
        <v>14</v>
      </c>
      <c r="E553" s="2">
        <v>24.621692857142857</v>
      </c>
      <c r="F553" s="3">
        <v>7.0000118942732552</v>
      </c>
      <c r="G553" s="3">
        <v>9.3333201819417653</v>
      </c>
      <c r="H553" s="3">
        <v>2.4129299999999998</v>
      </c>
      <c r="I553" s="3">
        <v>2.4129299999999998</v>
      </c>
      <c r="J553" s="3">
        <v>3.2172299999999998</v>
      </c>
    </row>
    <row r="554" spans="2:10" x14ac:dyDescent="0.2">
      <c r="B554" t="s">
        <v>646</v>
      </c>
      <c r="C554" s="1">
        <v>87618.967799999999</v>
      </c>
      <c r="D554" s="1">
        <v>2907</v>
      </c>
      <c r="E554" s="2">
        <v>30.140683797729618</v>
      </c>
      <c r="F554" s="3">
        <v>5.8097847165006211</v>
      </c>
      <c r="G554" s="3">
        <v>7.7463602578527526</v>
      </c>
      <c r="H554" s="3">
        <v>509.04734000000002</v>
      </c>
      <c r="I554" s="3">
        <v>509.04734000000002</v>
      </c>
      <c r="J554" s="3">
        <v>678.72808999999995</v>
      </c>
    </row>
    <row r="555" spans="2:10" x14ac:dyDescent="0.2">
      <c r="B555" t="s">
        <v>647</v>
      </c>
      <c r="C555" s="1">
        <v>70610.533790000001</v>
      </c>
      <c r="D555" s="1">
        <v>2883</v>
      </c>
      <c r="E555" s="2">
        <v>24.492033919528268</v>
      </c>
      <c r="F555" s="3">
        <v>5.0371644414671115</v>
      </c>
      <c r="G555" s="3">
        <v>6.7162024494872465</v>
      </c>
      <c r="H555" s="3">
        <v>355.67687000000001</v>
      </c>
      <c r="I555" s="3">
        <v>355.67687000000001</v>
      </c>
      <c r="J555" s="3">
        <v>474.23464000000001</v>
      </c>
    </row>
    <row r="556" spans="2:10" x14ac:dyDescent="0.2">
      <c r="B556" t="s">
        <v>648</v>
      </c>
      <c r="C556" s="1">
        <v>2035.5070900000001</v>
      </c>
      <c r="D556" s="1">
        <v>358</v>
      </c>
      <c r="E556" s="2">
        <v>5.6857739944134078</v>
      </c>
      <c r="F556" s="3">
        <v>7.0000001817728874</v>
      </c>
      <c r="G556" s="3">
        <v>9.3333106493871281</v>
      </c>
      <c r="H556" s="3">
        <v>14.24855</v>
      </c>
      <c r="I556" s="3">
        <v>14.24855</v>
      </c>
      <c r="J556" s="3">
        <v>18.99802</v>
      </c>
    </row>
    <row r="557" spans="2:10" x14ac:dyDescent="0.2">
      <c r="B557" t="s">
        <v>649</v>
      </c>
      <c r="C557" s="1">
        <v>1839</v>
      </c>
      <c r="D557" s="1">
        <v>278</v>
      </c>
      <c r="E557" s="2">
        <v>6.6151079136690649</v>
      </c>
      <c r="F557" s="3">
        <v>6.0000000000000009</v>
      </c>
      <c r="G557" s="3">
        <v>7.9999782490483957</v>
      </c>
      <c r="H557" s="3">
        <v>11.034000000000001</v>
      </c>
      <c r="I557" s="3">
        <v>11.034000000000001</v>
      </c>
      <c r="J557" s="3">
        <v>14.711959999999999</v>
      </c>
    </row>
    <row r="558" spans="2:10" x14ac:dyDescent="0.2">
      <c r="B558" t="s">
        <v>650</v>
      </c>
      <c r="C558" s="1">
        <v>321.71807999999999</v>
      </c>
      <c r="D558" s="1">
        <v>1214</v>
      </c>
      <c r="E558" s="2">
        <v>0.26500665568369025</v>
      </c>
      <c r="F558" s="3">
        <v>9.9999975133508201</v>
      </c>
      <c r="G558" s="3">
        <v>13.333288573648085</v>
      </c>
      <c r="H558" s="3">
        <v>3.2171799999999999</v>
      </c>
      <c r="I558" s="3">
        <v>3.2171799999999999</v>
      </c>
      <c r="J558" s="3">
        <v>4.2895599999999998</v>
      </c>
    </row>
    <row r="559" spans="2:10" x14ac:dyDescent="0.2">
      <c r="B559" t="s">
        <v>651</v>
      </c>
      <c r="C559" s="1">
        <v>23386.427800000001</v>
      </c>
      <c r="D559" s="1">
        <v>1302</v>
      </c>
      <c r="E559" s="2">
        <v>17.961926113671275</v>
      </c>
      <c r="F559" s="3">
        <v>4.871596507783031</v>
      </c>
      <c r="G559" s="3">
        <v>6.4954456191039149</v>
      </c>
      <c r="H559" s="3">
        <v>113.92923999999999</v>
      </c>
      <c r="I559" s="3">
        <v>113.92923999999999</v>
      </c>
      <c r="J559" s="3">
        <v>151.90527</v>
      </c>
    </row>
    <row r="560" spans="2:10" x14ac:dyDescent="0.2">
      <c r="B560" t="s">
        <v>652</v>
      </c>
      <c r="C560" s="1">
        <v>200.89160999999999</v>
      </c>
      <c r="D560" s="1">
        <v>404</v>
      </c>
      <c r="E560" s="2">
        <v>0.49725646039603955</v>
      </c>
      <c r="F560" s="3">
        <v>10.000019413453851</v>
      </c>
      <c r="G560" s="3">
        <v>13.33330943985167</v>
      </c>
      <c r="H560" s="3">
        <v>2.0089199999999998</v>
      </c>
      <c r="I560" s="3">
        <v>2.0089199999999998</v>
      </c>
      <c r="J560" s="3">
        <v>2.67855</v>
      </c>
    </row>
    <row r="561" spans="2:10" x14ac:dyDescent="0.2">
      <c r="B561" t="s">
        <v>653</v>
      </c>
      <c r="C561" s="1">
        <v>15312.92146</v>
      </c>
      <c r="D561" s="1">
        <v>2095</v>
      </c>
      <c r="E561" s="2">
        <v>7.3092703866348447</v>
      </c>
      <c r="F561" s="3">
        <v>6.9999999856330479</v>
      </c>
      <c r="G561" s="3">
        <v>9.3333098046203915</v>
      </c>
      <c r="H561" s="3">
        <v>107.19045</v>
      </c>
      <c r="I561" s="3">
        <v>107.19045</v>
      </c>
      <c r="J561" s="3">
        <v>142.92024000000001</v>
      </c>
    </row>
    <row r="562" spans="2:10" x14ac:dyDescent="0.2">
      <c r="B562" t="s">
        <v>654</v>
      </c>
      <c r="C562" s="1">
        <v>39546.28</v>
      </c>
      <c r="D562" s="1">
        <v>8722</v>
      </c>
      <c r="E562" s="2">
        <v>4.5340839257051133</v>
      </c>
      <c r="F562" s="3">
        <v>4.0000000000000009</v>
      </c>
      <c r="G562" s="3">
        <v>5.3333198470248027</v>
      </c>
      <c r="H562" s="3">
        <v>158.18512000000001</v>
      </c>
      <c r="I562" s="3">
        <v>158.18512000000001</v>
      </c>
      <c r="J562" s="3">
        <v>210.91296</v>
      </c>
    </row>
    <row r="563" spans="2:10" x14ac:dyDescent="0.2">
      <c r="B563" t="s">
        <v>655</v>
      </c>
      <c r="C563" s="1">
        <v>13680</v>
      </c>
      <c r="D563" s="1">
        <v>352</v>
      </c>
      <c r="E563" s="2">
        <v>38.863636363636367</v>
      </c>
      <c r="F563" s="3">
        <v>6.7490862573099415</v>
      </c>
      <c r="G563" s="3">
        <v>8.9987595029239777</v>
      </c>
      <c r="H563" s="3">
        <v>92.327500000000001</v>
      </c>
      <c r="I563" s="3">
        <v>92.327500000000001</v>
      </c>
      <c r="J563" s="3">
        <v>123.10303</v>
      </c>
    </row>
    <row r="564" spans="2:10" x14ac:dyDescent="0.2">
      <c r="B564" t="s">
        <v>656</v>
      </c>
      <c r="C564" s="1">
        <v>11311.67973</v>
      </c>
      <c r="D564" s="1">
        <v>273</v>
      </c>
      <c r="E564" s="2">
        <v>41.434724285714282</v>
      </c>
      <c r="F564" s="3">
        <v>7.0000001670839387</v>
      </c>
      <c r="G564" s="3">
        <v>9.3333096869778522</v>
      </c>
      <c r="H564" s="3">
        <v>79.181759999999997</v>
      </c>
      <c r="I564" s="3">
        <v>79.181759999999997</v>
      </c>
      <c r="J564" s="3">
        <v>105.57541000000001</v>
      </c>
    </row>
    <row r="565" spans="2:10" x14ac:dyDescent="0.2">
      <c r="B565" t="s">
        <v>657</v>
      </c>
      <c r="C565" s="1">
        <v>13116.182870000001</v>
      </c>
      <c r="D565" s="1">
        <v>1007</v>
      </c>
      <c r="E565" s="2">
        <v>13.02500781529295</v>
      </c>
      <c r="F565" s="3">
        <v>5.4975270408074142</v>
      </c>
      <c r="G565" s="3">
        <v>7.3300175022643606</v>
      </c>
      <c r="H565" s="3">
        <v>72.106570000000005</v>
      </c>
      <c r="I565" s="3">
        <v>72.106570000000005</v>
      </c>
      <c r="J565" s="3">
        <v>96.141850000000005</v>
      </c>
    </row>
    <row r="566" spans="2:10" x14ac:dyDescent="0.2">
      <c r="B566" t="s">
        <v>658</v>
      </c>
      <c r="C566" s="1">
        <v>4026</v>
      </c>
      <c r="D566" s="1">
        <v>331</v>
      </c>
      <c r="E566" s="2">
        <v>12.163141993957703</v>
      </c>
      <c r="F566" s="3">
        <v>6</v>
      </c>
      <c r="G566" s="3">
        <v>7.9999801291604582</v>
      </c>
      <c r="H566" s="3">
        <v>24.155999999999999</v>
      </c>
      <c r="I566" s="3">
        <v>24.155999999999999</v>
      </c>
      <c r="J566" s="3">
        <v>32.207920000000001</v>
      </c>
    </row>
    <row r="567" spans="2:10" x14ac:dyDescent="0.2">
      <c r="B567" t="s">
        <v>659</v>
      </c>
      <c r="C567" s="1">
        <v>5384.6297999999997</v>
      </c>
      <c r="D567" s="1">
        <v>213</v>
      </c>
      <c r="E567" s="2">
        <v>25.279952112676057</v>
      </c>
      <c r="F567" s="3">
        <v>6.3000004197131618</v>
      </c>
      <c r="G567" s="3">
        <v>8.3999795120548502</v>
      </c>
      <c r="H567" s="3">
        <v>33.923169999999999</v>
      </c>
      <c r="I567" s="3">
        <v>33.923169999999999</v>
      </c>
      <c r="J567" s="3">
        <v>45.230780000000003</v>
      </c>
    </row>
    <row r="568" spans="2:10" x14ac:dyDescent="0.2">
      <c r="B568" t="s">
        <v>660</v>
      </c>
      <c r="C568" s="1">
        <v>132742.36233999999</v>
      </c>
      <c r="D568" s="1">
        <v>4819</v>
      </c>
      <c r="E568" s="2">
        <v>27.545624058933388</v>
      </c>
      <c r="F568" s="3">
        <v>6.0343344496787417</v>
      </c>
      <c r="G568" s="3">
        <v>8.0457591018641192</v>
      </c>
      <c r="H568" s="3">
        <v>801.01180999999997</v>
      </c>
      <c r="I568" s="3">
        <v>801.01180999999997</v>
      </c>
      <c r="J568" s="3">
        <v>1068.01307</v>
      </c>
    </row>
    <row r="569" spans="2:10" x14ac:dyDescent="0.2">
      <c r="B569" t="s">
        <v>661</v>
      </c>
      <c r="C569" s="1">
        <v>64941.532469999998</v>
      </c>
      <c r="D569" s="1">
        <v>6969</v>
      </c>
      <c r="E569" s="2">
        <v>9.3186300000000006</v>
      </c>
      <c r="F569" s="3">
        <v>7.0000000417298436</v>
      </c>
      <c r="G569" s="3">
        <v>9.3333100859607736</v>
      </c>
      <c r="H569" s="3">
        <v>454.59073000000001</v>
      </c>
      <c r="I569" s="3">
        <v>454.59073000000001</v>
      </c>
      <c r="J569" s="3">
        <v>606.11946</v>
      </c>
    </row>
    <row r="570" spans="2:10" x14ac:dyDescent="0.2">
      <c r="B570" t="s">
        <v>662</v>
      </c>
      <c r="C570" s="1">
        <v>3565.5315900000001</v>
      </c>
      <c r="D570" s="1">
        <v>806</v>
      </c>
      <c r="E570" s="2">
        <v>4.4237364640198509</v>
      </c>
      <c r="F570" s="3">
        <v>5.0000005749493308</v>
      </c>
      <c r="G570" s="3">
        <v>6.6666496706035359</v>
      </c>
      <c r="H570" s="3">
        <v>17.827660000000002</v>
      </c>
      <c r="I570" s="3">
        <v>17.827660000000002</v>
      </c>
      <c r="J570" s="3">
        <v>23.770150000000001</v>
      </c>
    </row>
    <row r="571" spans="2:10" x14ac:dyDescent="0.2">
      <c r="B571" t="s">
        <v>663</v>
      </c>
      <c r="C571" s="1">
        <v>28.465869999999999</v>
      </c>
      <c r="D571" s="1">
        <v>70</v>
      </c>
      <c r="E571" s="2">
        <v>0.40665528571428572</v>
      </c>
      <c r="F571" s="3">
        <v>10.000045668725392</v>
      </c>
      <c r="G571" s="3">
        <v>13.333160026375447</v>
      </c>
      <c r="H571" s="3">
        <v>0.28466000000000002</v>
      </c>
      <c r="I571" s="3">
        <v>0.28466000000000002</v>
      </c>
      <c r="J571" s="3">
        <v>0.37953999999999999</v>
      </c>
    </row>
    <row r="572" spans="2:10" x14ac:dyDescent="0.2">
      <c r="B572" t="s">
        <v>664</v>
      </c>
      <c r="C572" s="1">
        <v>244.26852</v>
      </c>
      <c r="D572" s="1">
        <v>62</v>
      </c>
      <c r="E572" s="2">
        <v>3.9398148387096774</v>
      </c>
      <c r="F572" s="3">
        <v>4.9999893559759565</v>
      </c>
      <c r="G572" s="3">
        <v>6.6666388284499369</v>
      </c>
      <c r="H572" s="3">
        <v>1.2213400000000001</v>
      </c>
      <c r="I572" s="3">
        <v>1.2213400000000001</v>
      </c>
      <c r="J572" s="3">
        <v>1.62845</v>
      </c>
    </row>
    <row r="573" spans="2:10" x14ac:dyDescent="0.2">
      <c r="B573" t="s">
        <v>665</v>
      </c>
      <c r="C573" s="1">
        <v>6808.4938199999997</v>
      </c>
      <c r="D573" s="1">
        <v>1253</v>
      </c>
      <c r="E573" s="2">
        <v>5.4337540462889065</v>
      </c>
      <c r="F573" s="3">
        <v>6.5286730332965179</v>
      </c>
      <c r="G573" s="3">
        <v>8.7048753464242701</v>
      </c>
      <c r="H573" s="3">
        <v>44.450429999999997</v>
      </c>
      <c r="I573" s="3">
        <v>44.450429999999997</v>
      </c>
      <c r="J573" s="3">
        <v>59.267090000000003</v>
      </c>
    </row>
    <row r="574" spans="2:10" x14ac:dyDescent="0.2">
      <c r="B574" t="s">
        <v>666</v>
      </c>
      <c r="C574" s="1">
        <v>649.47258999999997</v>
      </c>
      <c r="D574" s="1">
        <v>77</v>
      </c>
      <c r="E574" s="2">
        <v>8.434708961038961</v>
      </c>
      <c r="F574" s="3">
        <v>4.9999954578529637</v>
      </c>
      <c r="G574" s="3">
        <v>6.6666554781010854</v>
      </c>
      <c r="H574" s="3">
        <v>3.24736</v>
      </c>
      <c r="I574" s="3">
        <v>3.24736</v>
      </c>
      <c r="J574" s="3">
        <v>4.3298100000000002</v>
      </c>
    </row>
    <row r="575" spans="2:10" x14ac:dyDescent="0.2">
      <c r="B575" t="s">
        <v>667</v>
      </c>
      <c r="C575" s="1">
        <v>39.173499999999997</v>
      </c>
      <c r="D575" s="1">
        <v>71</v>
      </c>
      <c r="E575" s="2">
        <v>0.55173943661971825</v>
      </c>
      <c r="F575" s="3">
        <v>9.9998723626941697</v>
      </c>
      <c r="G575" s="3">
        <v>13.333248241796113</v>
      </c>
      <c r="H575" s="3">
        <v>0.39173000000000002</v>
      </c>
      <c r="I575" s="3">
        <v>0.39173000000000002</v>
      </c>
      <c r="J575" s="3">
        <v>0.52231000000000005</v>
      </c>
    </row>
    <row r="576" spans="2:10" x14ac:dyDescent="0.2">
      <c r="B576" t="s">
        <v>668</v>
      </c>
      <c r="C576" s="1">
        <v>7730</v>
      </c>
      <c r="D576" s="1">
        <v>173</v>
      </c>
      <c r="E576" s="2">
        <v>44.682080924855491</v>
      </c>
      <c r="F576" s="3">
        <v>6</v>
      </c>
      <c r="G576" s="3">
        <v>7.9999805950840877</v>
      </c>
      <c r="H576" s="3">
        <v>46.38</v>
      </c>
      <c r="I576" s="3">
        <v>46.38</v>
      </c>
      <c r="J576" s="3">
        <v>61.839849999999998</v>
      </c>
    </row>
    <row r="577" spans="2:10" x14ac:dyDescent="0.2">
      <c r="B577" t="s">
        <v>669</v>
      </c>
      <c r="C577" s="1">
        <v>6941.8548600000004</v>
      </c>
      <c r="D577" s="1">
        <v>750</v>
      </c>
      <c r="E577" s="2">
        <v>9.2558064800000004</v>
      </c>
      <c r="F577" s="3">
        <v>5.2117021645710402</v>
      </c>
      <c r="G577" s="3">
        <v>6.9489179726238177</v>
      </c>
      <c r="H577" s="3">
        <v>36.178879999999999</v>
      </c>
      <c r="I577" s="3">
        <v>36.178879999999999</v>
      </c>
      <c r="J577" s="3">
        <v>48.238379999999999</v>
      </c>
    </row>
    <row r="578" spans="2:10" x14ac:dyDescent="0.2">
      <c r="B578" t="s">
        <v>670</v>
      </c>
      <c r="C578" s="1">
        <v>3502.7777000000001</v>
      </c>
      <c r="D578" s="1">
        <v>72</v>
      </c>
      <c r="E578" s="2">
        <v>48.649690277777779</v>
      </c>
      <c r="F578" s="3">
        <v>6.3000001398889793</v>
      </c>
      <c r="G578" s="3">
        <v>8.3999792507529083</v>
      </c>
      <c r="H578" s="3">
        <v>22.067499999999999</v>
      </c>
      <c r="I578" s="3">
        <v>22.067499999999999</v>
      </c>
      <c r="J578" s="3">
        <v>29.423259999999999</v>
      </c>
    </row>
    <row r="579" spans="2:10" x14ac:dyDescent="0.2">
      <c r="B579" t="s">
        <v>671</v>
      </c>
      <c r="C579" s="1">
        <v>117194.06269999999</v>
      </c>
      <c r="D579" s="1">
        <v>5586</v>
      </c>
      <c r="E579" s="2">
        <v>20.979961099176514</v>
      </c>
      <c r="F579" s="3">
        <v>6.3000000425789491</v>
      </c>
      <c r="G579" s="3">
        <v>8.399979037504604</v>
      </c>
      <c r="H579" s="3">
        <v>738.32259999999997</v>
      </c>
      <c r="I579" s="3">
        <v>738.32259999999997</v>
      </c>
      <c r="J579" s="3">
        <v>984.42767000000003</v>
      </c>
    </row>
    <row r="580" spans="2:10" x14ac:dyDescent="0.2">
      <c r="B580" t="s">
        <v>672</v>
      </c>
      <c r="C580" s="1">
        <v>2419</v>
      </c>
      <c r="D580" s="1">
        <v>56</v>
      </c>
      <c r="E580" s="2">
        <v>43.196428571428569</v>
      </c>
      <c r="F580" s="3">
        <v>6</v>
      </c>
      <c r="G580" s="3">
        <v>7.9999793303017768</v>
      </c>
      <c r="H580" s="3">
        <v>14.513999999999999</v>
      </c>
      <c r="I580" s="3">
        <v>14.513999999999999</v>
      </c>
      <c r="J580" s="3">
        <v>19.351949999999999</v>
      </c>
    </row>
    <row r="581" spans="2:10" x14ac:dyDescent="0.2">
      <c r="B581" t="s">
        <v>673</v>
      </c>
      <c r="C581" s="1">
        <v>638.02202999999997</v>
      </c>
      <c r="D581" s="1">
        <v>352</v>
      </c>
      <c r="E581" s="2">
        <v>1.8125625852272726</v>
      </c>
      <c r="F581" s="3">
        <v>7.6183106091179944</v>
      </c>
      <c r="G581" s="3">
        <v>10.157737029864</v>
      </c>
      <c r="H581" s="3">
        <v>4.8606499999999997</v>
      </c>
      <c r="I581" s="3">
        <v>4.8606499999999997</v>
      </c>
      <c r="J581" s="3">
        <v>6.4808599999999998</v>
      </c>
    </row>
    <row r="582" spans="2:10" x14ac:dyDescent="0.2">
      <c r="B582" t="s">
        <v>674</v>
      </c>
      <c r="C582" s="1">
        <v>4351.4041299999999</v>
      </c>
      <c r="D582" s="1">
        <v>356</v>
      </c>
      <c r="E582" s="2">
        <v>12.223045308988764</v>
      </c>
      <c r="F582" s="3">
        <v>6.0438812884980191</v>
      </c>
      <c r="G582" s="3">
        <v>8.0584884677213378</v>
      </c>
      <c r="H582" s="3">
        <v>26.29937</v>
      </c>
      <c r="I582" s="3">
        <v>26.29937</v>
      </c>
      <c r="J582" s="3">
        <v>35.065739999999998</v>
      </c>
    </row>
    <row r="583" spans="2:10" x14ac:dyDescent="0.2">
      <c r="B583" t="s">
        <v>675</v>
      </c>
      <c r="C583" s="1">
        <v>804.93709000000001</v>
      </c>
      <c r="D583" s="1">
        <v>262</v>
      </c>
      <c r="E583" s="2">
        <v>3.0722789694656489</v>
      </c>
      <c r="F583" s="3">
        <v>7.0000004596632506</v>
      </c>
      <c r="G583" s="3">
        <v>9.3333132406658024</v>
      </c>
      <c r="H583" s="3">
        <v>5.6345599999999996</v>
      </c>
      <c r="I583" s="3">
        <v>5.6345599999999996</v>
      </c>
      <c r="J583" s="3">
        <v>7.5127300000000004</v>
      </c>
    </row>
    <row r="584" spans="2:10" x14ac:dyDescent="0.2">
      <c r="B584" t="s">
        <v>676</v>
      </c>
      <c r="C584" s="1">
        <v>38041.892200000002</v>
      </c>
      <c r="D584" s="1">
        <v>4601</v>
      </c>
      <c r="E584" s="2">
        <v>8.2681791349706586</v>
      </c>
      <c r="F584" s="3">
        <v>5.5501045765541601</v>
      </c>
      <c r="G584" s="3">
        <v>7.4001208593930032</v>
      </c>
      <c r="H584" s="3">
        <v>211.13648000000001</v>
      </c>
      <c r="I584" s="3">
        <v>211.13648000000001</v>
      </c>
      <c r="J584" s="3">
        <v>281.51459999999997</v>
      </c>
    </row>
    <row r="585" spans="2:10" x14ac:dyDescent="0.2">
      <c r="B585" t="s">
        <v>677</v>
      </c>
      <c r="C585" s="1">
        <v>1277.98615</v>
      </c>
      <c r="D585" s="1">
        <v>25</v>
      </c>
      <c r="E585" s="2">
        <v>51.119445999999996</v>
      </c>
      <c r="F585" s="3">
        <v>4.9999994131391796</v>
      </c>
      <c r="G585" s="3">
        <v>6.6666528428340168</v>
      </c>
      <c r="H585" s="3">
        <v>6.3899299999999997</v>
      </c>
      <c r="I585" s="3">
        <v>6.3899299999999997</v>
      </c>
      <c r="J585" s="3">
        <v>8.5198900000000002</v>
      </c>
    </row>
    <row r="586" spans="2:10" x14ac:dyDescent="0.2">
      <c r="B586" t="s">
        <v>678</v>
      </c>
      <c r="C586" s="1">
        <v>10380.161770000001</v>
      </c>
      <c r="D586" s="1">
        <v>287</v>
      </c>
      <c r="E586" s="2">
        <v>36.167811045296169</v>
      </c>
      <c r="F586" s="3">
        <v>6.2387881263241622</v>
      </c>
      <c r="G586" s="3">
        <v>8.3183626530321408</v>
      </c>
      <c r="H586" s="3">
        <v>64.759630000000001</v>
      </c>
      <c r="I586" s="3">
        <v>64.759630000000001</v>
      </c>
      <c r="J586" s="3">
        <v>86.345950000000002</v>
      </c>
    </row>
    <row r="587" spans="2:10" x14ac:dyDescent="0.2">
      <c r="B587" t="s">
        <v>679</v>
      </c>
      <c r="C587" s="1">
        <v>2397.1645100000001</v>
      </c>
      <c r="D587" s="1">
        <v>66</v>
      </c>
      <c r="E587" s="2">
        <v>36.320674393939392</v>
      </c>
      <c r="F587" s="3">
        <v>6.9999993450595506</v>
      </c>
      <c r="G587" s="3">
        <v>9.3333102115715878</v>
      </c>
      <c r="H587" s="3">
        <v>16.780149999999999</v>
      </c>
      <c r="I587" s="3">
        <v>16.780149999999999</v>
      </c>
      <c r="J587" s="3">
        <v>22.373480000000001</v>
      </c>
    </row>
    <row r="588" spans="2:10" x14ac:dyDescent="0.2">
      <c r="B588" t="s">
        <v>680</v>
      </c>
      <c r="C588" s="1">
        <v>9158.8834299999999</v>
      </c>
      <c r="D588" s="1">
        <v>1883</v>
      </c>
      <c r="E588" s="2">
        <v>4.8639848274030797</v>
      </c>
      <c r="F588" s="3">
        <v>6.3626991701978675</v>
      </c>
      <c r="G588" s="3">
        <v>8.4835777847649716</v>
      </c>
      <c r="H588" s="3">
        <v>58.275219999999997</v>
      </c>
      <c r="I588" s="3">
        <v>58.275219999999997</v>
      </c>
      <c r="J588" s="3">
        <v>77.700100000000006</v>
      </c>
    </row>
    <row r="589" spans="2:10" x14ac:dyDescent="0.2">
      <c r="B589" t="s">
        <v>681</v>
      </c>
      <c r="C589" s="1">
        <v>686.68155000000002</v>
      </c>
      <c r="D589" s="1">
        <v>161</v>
      </c>
      <c r="E589" s="2">
        <v>4.2651027950310558</v>
      </c>
      <c r="F589" s="3">
        <v>6.1036880923915904</v>
      </c>
      <c r="G589" s="3">
        <v>8.1382410813280188</v>
      </c>
      <c r="H589" s="3">
        <v>4.1912900000000004</v>
      </c>
      <c r="I589" s="3">
        <v>4.1912900000000004</v>
      </c>
      <c r="J589" s="3">
        <v>5.5883799999999999</v>
      </c>
    </row>
    <row r="590" spans="2:10" x14ac:dyDescent="0.2">
      <c r="B590" t="s">
        <v>682</v>
      </c>
      <c r="C590" s="1">
        <v>1355</v>
      </c>
      <c r="D590" s="1">
        <v>50</v>
      </c>
      <c r="E590" s="2">
        <v>27.1</v>
      </c>
      <c r="F590" s="3">
        <v>6.0000000000000009</v>
      </c>
      <c r="G590" s="3">
        <v>7.9999778597785971</v>
      </c>
      <c r="H590" s="3">
        <v>8.1300000000000008</v>
      </c>
      <c r="I590" s="3">
        <v>8.1300000000000008</v>
      </c>
      <c r="J590" s="3">
        <v>10.839969999999999</v>
      </c>
    </row>
    <row r="591" spans="2:10" x14ac:dyDescent="0.2">
      <c r="B591" t="s">
        <v>683</v>
      </c>
      <c r="C591" s="1">
        <v>2643.8890000000001</v>
      </c>
      <c r="D591" s="1">
        <v>136</v>
      </c>
      <c r="E591" s="2">
        <v>19.440360294117649</v>
      </c>
      <c r="F591" s="3">
        <v>6.2999997352385071</v>
      </c>
      <c r="G591" s="3">
        <v>8.3999782139114014</v>
      </c>
      <c r="H591" s="3">
        <v>16.656500000000001</v>
      </c>
      <c r="I591" s="3">
        <v>16.656500000000001</v>
      </c>
      <c r="J591" s="3">
        <v>22.20861</v>
      </c>
    </row>
    <row r="592" spans="2:10" x14ac:dyDescent="0.2">
      <c r="B592" t="s">
        <v>684</v>
      </c>
      <c r="C592" s="1">
        <v>1018</v>
      </c>
      <c r="D592" s="1">
        <v>79</v>
      </c>
      <c r="E592" s="2">
        <v>12.886075949367088</v>
      </c>
      <c r="F592" s="3">
        <v>6</v>
      </c>
      <c r="G592" s="3">
        <v>7.9999803536345784</v>
      </c>
      <c r="H592" s="3">
        <v>6.1079999999999997</v>
      </c>
      <c r="I592" s="3">
        <v>6.1079999999999997</v>
      </c>
      <c r="J592" s="3">
        <v>8.1439800000000009</v>
      </c>
    </row>
    <row r="593" spans="2:10" x14ac:dyDescent="0.2">
      <c r="B593" t="s">
        <v>685</v>
      </c>
      <c r="C593" s="1">
        <v>795.95758999999998</v>
      </c>
      <c r="D593" s="1">
        <v>1103</v>
      </c>
      <c r="E593" s="2">
        <v>0.72162972801450587</v>
      </c>
      <c r="F593" s="3">
        <v>10.00000515102821</v>
      </c>
      <c r="G593" s="3">
        <v>13.333298323092817</v>
      </c>
      <c r="H593" s="3">
        <v>7.9595799999999999</v>
      </c>
      <c r="I593" s="3">
        <v>7.9595799999999999</v>
      </c>
      <c r="J593" s="3">
        <v>10.612740000000001</v>
      </c>
    </row>
    <row r="594" spans="2:10" x14ac:dyDescent="0.2">
      <c r="B594" t="s">
        <v>686</v>
      </c>
      <c r="C594" s="1">
        <v>2573.4741600000002</v>
      </c>
      <c r="D594" s="1">
        <v>145</v>
      </c>
      <c r="E594" s="2">
        <v>17.748097655172415</v>
      </c>
      <c r="F594" s="3">
        <v>7.0000003419501979</v>
      </c>
      <c r="G594" s="3">
        <v>9.333309179214762</v>
      </c>
      <c r="H594" s="3">
        <v>18.014320000000001</v>
      </c>
      <c r="I594" s="3">
        <v>18.014320000000001</v>
      </c>
      <c r="J594" s="3">
        <v>24.019030000000001</v>
      </c>
    </row>
    <row r="595" spans="2:10" x14ac:dyDescent="0.2">
      <c r="B595" t="s">
        <v>687</v>
      </c>
      <c r="C595" s="1">
        <v>2235.8361</v>
      </c>
      <c r="D595" s="1">
        <v>89</v>
      </c>
      <c r="E595" s="2">
        <v>25.121753932584269</v>
      </c>
      <c r="F595" s="3">
        <v>6.3000011494581383</v>
      </c>
      <c r="G595" s="3">
        <v>8.3999806604786471</v>
      </c>
      <c r="H595" s="3">
        <v>14.08577</v>
      </c>
      <c r="I595" s="3">
        <v>14.08577</v>
      </c>
      <c r="J595" s="3">
        <v>18.78098</v>
      </c>
    </row>
    <row r="596" spans="2:10" x14ac:dyDescent="0.2">
      <c r="B596" t="s">
        <v>688</v>
      </c>
      <c r="C596" s="1">
        <v>21679.85196</v>
      </c>
      <c r="D596" s="1">
        <v>4128</v>
      </c>
      <c r="E596" s="2">
        <v>5.2519021220930231</v>
      </c>
      <c r="F596" s="3">
        <v>4.6540087167643183</v>
      </c>
      <c r="G596" s="3">
        <v>6.2053292729218432</v>
      </c>
      <c r="H596" s="3">
        <v>100.89821999999999</v>
      </c>
      <c r="I596" s="3">
        <v>100.89821999999999</v>
      </c>
      <c r="J596" s="3">
        <v>134.53062</v>
      </c>
    </row>
    <row r="597" spans="2:10" x14ac:dyDescent="0.2">
      <c r="B597" t="s">
        <v>689</v>
      </c>
      <c r="C597" s="1">
        <v>2905.3031599999999</v>
      </c>
      <c r="D597" s="1">
        <v>212</v>
      </c>
      <c r="E597" s="2">
        <v>13.704260188679244</v>
      </c>
      <c r="F597" s="3">
        <v>6.8541831620766214</v>
      </c>
      <c r="G597" s="3">
        <v>9.1388844942432801</v>
      </c>
      <c r="H597" s="3">
        <v>19.91348</v>
      </c>
      <c r="I597" s="3">
        <v>19.91348</v>
      </c>
      <c r="J597" s="3">
        <v>26.55123</v>
      </c>
    </row>
    <row r="598" spans="2:10" x14ac:dyDescent="0.2">
      <c r="B598" t="s">
        <v>690</v>
      </c>
      <c r="C598" s="1">
        <v>1514.95812</v>
      </c>
      <c r="D598" s="1">
        <v>287</v>
      </c>
      <c r="E598" s="2">
        <v>5.2785997212543556</v>
      </c>
      <c r="F598" s="3">
        <v>4.9999996039494476</v>
      </c>
      <c r="G598" s="3">
        <v>6.6666529369141907</v>
      </c>
      <c r="H598" s="3">
        <v>7.5747900000000001</v>
      </c>
      <c r="I598" s="3">
        <v>7.5747900000000001</v>
      </c>
      <c r="J598" s="3">
        <v>10.0997</v>
      </c>
    </row>
    <row r="599" spans="2:10" x14ac:dyDescent="0.2">
      <c r="B599" t="s">
        <v>691</v>
      </c>
      <c r="C599" s="1">
        <v>4280</v>
      </c>
      <c r="D599" s="1">
        <v>108</v>
      </c>
      <c r="E599" s="2">
        <v>39.629629629629626</v>
      </c>
      <c r="F599" s="3">
        <v>6</v>
      </c>
      <c r="G599" s="3">
        <v>7.9999789719626166</v>
      </c>
      <c r="H599" s="3">
        <v>25.68</v>
      </c>
      <c r="I599" s="3">
        <v>25.68</v>
      </c>
      <c r="J599" s="3">
        <v>34.239910000000002</v>
      </c>
    </row>
    <row r="600" spans="2:10" x14ac:dyDescent="0.2">
      <c r="B600" t="s">
        <v>692</v>
      </c>
      <c r="C600" s="1">
        <v>2993.1411499999999</v>
      </c>
      <c r="D600" s="1">
        <v>425</v>
      </c>
      <c r="E600" s="2">
        <v>7.0426850588235288</v>
      </c>
      <c r="F600" s="3">
        <v>5.0000014199129899</v>
      </c>
      <c r="G600" s="3">
        <v>6.6666485140535388</v>
      </c>
      <c r="H600" s="3">
        <v>14.96571</v>
      </c>
      <c r="I600" s="3">
        <v>14.96571</v>
      </c>
      <c r="J600" s="3">
        <v>19.954219999999999</v>
      </c>
    </row>
    <row r="601" spans="2:10" x14ac:dyDescent="0.2">
      <c r="B601" t="s">
        <v>693</v>
      </c>
      <c r="C601" s="1">
        <v>5492.1502799999998</v>
      </c>
      <c r="D601" s="1">
        <v>194</v>
      </c>
      <c r="E601" s="2">
        <v>28.310052989690721</v>
      </c>
      <c r="F601" s="3">
        <v>6.999999643127027</v>
      </c>
      <c r="G601" s="3">
        <v>9.333309794283343</v>
      </c>
      <c r="H601" s="3">
        <v>38.445050000000002</v>
      </c>
      <c r="I601" s="3">
        <v>38.445050000000002</v>
      </c>
      <c r="J601" s="3">
        <v>51.25994</v>
      </c>
    </row>
    <row r="602" spans="2:10" x14ac:dyDescent="0.2">
      <c r="B602" t="s">
        <v>694</v>
      </c>
      <c r="C602" s="1">
        <v>2628.58997</v>
      </c>
      <c r="D602" s="1">
        <v>1415</v>
      </c>
      <c r="E602" s="2">
        <v>1.8576607561837455</v>
      </c>
      <c r="F602" s="3">
        <v>10.00000011412963</v>
      </c>
      <c r="G602" s="3">
        <v>13.33330051472425</v>
      </c>
      <c r="H602" s="3">
        <v>26.285900000000002</v>
      </c>
      <c r="I602" s="3">
        <v>26.285900000000002</v>
      </c>
      <c r="J602" s="3">
        <v>35.047780000000003</v>
      </c>
    </row>
    <row r="603" spans="2:10" x14ac:dyDescent="0.2">
      <c r="B603" t="s">
        <v>695</v>
      </c>
      <c r="C603" s="1">
        <v>48745.992819999999</v>
      </c>
      <c r="D603" s="1">
        <v>2287</v>
      </c>
      <c r="E603" s="2">
        <v>21.314382518583297</v>
      </c>
      <c r="F603" s="3">
        <v>5.3499476554511993</v>
      </c>
      <c r="G603" s="3">
        <v>7.1332456245990148</v>
      </c>
      <c r="H603" s="3">
        <v>260.78850999999997</v>
      </c>
      <c r="I603" s="3">
        <v>260.78850999999997</v>
      </c>
      <c r="J603" s="3">
        <v>347.71713999999997</v>
      </c>
    </row>
    <row r="604" spans="2:10" x14ac:dyDescent="0.2">
      <c r="B604" t="s">
        <v>696</v>
      </c>
      <c r="C604" s="1">
        <v>113199.83469</v>
      </c>
      <c r="D604" s="1">
        <v>3431</v>
      </c>
      <c r="E604" s="2">
        <v>32.993248233751096</v>
      </c>
      <c r="F604" s="3">
        <v>6.1500833628116665</v>
      </c>
      <c r="G604" s="3">
        <v>8.2000906851324302</v>
      </c>
      <c r="H604" s="3">
        <v>696.18841999999995</v>
      </c>
      <c r="I604" s="3">
        <v>696.18841999999995</v>
      </c>
      <c r="J604" s="3">
        <v>928.24891000000002</v>
      </c>
    </row>
    <row r="605" spans="2:10" x14ac:dyDescent="0.2">
      <c r="B605" t="s">
        <v>697</v>
      </c>
      <c r="C605" s="1">
        <v>940.08231999999998</v>
      </c>
      <c r="D605" s="1">
        <v>257</v>
      </c>
      <c r="E605" s="2">
        <v>3.657907859922179</v>
      </c>
      <c r="F605" s="3">
        <v>4.9999982980213895</v>
      </c>
      <c r="G605" s="3">
        <v>6.666650214206773</v>
      </c>
      <c r="H605" s="3">
        <v>4.7004099999999998</v>
      </c>
      <c r="I605" s="3">
        <v>4.7004099999999998</v>
      </c>
      <c r="J605" s="3">
        <v>6.2671999999999999</v>
      </c>
    </row>
    <row r="606" spans="2:10" x14ac:dyDescent="0.2">
      <c r="B606" t="s">
        <v>698</v>
      </c>
      <c r="C606" s="1">
        <v>1670.06</v>
      </c>
      <c r="D606" s="1">
        <v>437</v>
      </c>
      <c r="E606" s="2">
        <v>3.8216475972540045</v>
      </c>
      <c r="F606" s="3">
        <v>4.0000000000000009</v>
      </c>
      <c r="G606" s="3">
        <v>5.3333173658431434</v>
      </c>
      <c r="H606" s="3">
        <v>6.6802400000000004</v>
      </c>
      <c r="I606" s="3">
        <v>6.6802400000000004</v>
      </c>
      <c r="J606" s="3">
        <v>8.9069599999999998</v>
      </c>
    </row>
    <row r="607" spans="2:10" x14ac:dyDescent="0.2">
      <c r="B607" t="s">
        <v>699</v>
      </c>
      <c r="C607" s="1">
        <v>141.53722999999999</v>
      </c>
      <c r="D607" s="1">
        <v>92</v>
      </c>
      <c r="E607" s="2">
        <v>1.5384481521739131</v>
      </c>
      <c r="F607" s="3">
        <v>9.9999837498586075</v>
      </c>
      <c r="G607" s="3">
        <v>13.333311666478142</v>
      </c>
      <c r="H607" s="3">
        <v>1.41537</v>
      </c>
      <c r="I607" s="3">
        <v>1.41537</v>
      </c>
      <c r="J607" s="3">
        <v>1.8871599999999999</v>
      </c>
    </row>
    <row r="608" spans="2:10" x14ac:dyDescent="0.2">
      <c r="B608" t="s">
        <v>700</v>
      </c>
      <c r="C608" s="1">
        <v>2708.5014700000002</v>
      </c>
      <c r="D608" s="1">
        <v>335</v>
      </c>
      <c r="E608" s="2">
        <v>8.0850790149253733</v>
      </c>
      <c r="F608" s="3">
        <v>5.0000009784007977</v>
      </c>
      <c r="G608" s="3">
        <v>6.6666495108086448</v>
      </c>
      <c r="H608" s="3">
        <v>13.54251</v>
      </c>
      <c r="I608" s="3">
        <v>13.54251</v>
      </c>
      <c r="J608" s="3">
        <v>18.056629999999998</v>
      </c>
    </row>
    <row r="609" spans="2:10" x14ac:dyDescent="0.2">
      <c r="B609" t="s">
        <v>701</v>
      </c>
      <c r="C609" s="1">
        <v>13873.25712</v>
      </c>
      <c r="D609" s="1">
        <v>1056</v>
      </c>
      <c r="E609" s="2">
        <v>13.137554090909092</v>
      </c>
      <c r="F609" s="3">
        <v>7.0000000115329799</v>
      </c>
      <c r="G609" s="3">
        <v>9.3333100424797717</v>
      </c>
      <c r="H609" s="3">
        <v>97.112799999999993</v>
      </c>
      <c r="I609" s="3">
        <v>97.112799999999993</v>
      </c>
      <c r="J609" s="3">
        <v>129.48340999999999</v>
      </c>
    </row>
    <row r="610" spans="2:10" x14ac:dyDescent="0.2">
      <c r="B610" t="s">
        <v>702</v>
      </c>
      <c r="C610" s="1">
        <v>564</v>
      </c>
      <c r="D610" s="1">
        <v>14</v>
      </c>
      <c r="E610" s="2">
        <v>40.285714285714285</v>
      </c>
      <c r="F610" s="3">
        <v>6</v>
      </c>
      <c r="G610" s="3">
        <v>7.9999822695035467</v>
      </c>
      <c r="H610" s="3">
        <v>3.3839999999999999</v>
      </c>
      <c r="I610" s="3">
        <v>3.3839999999999999</v>
      </c>
      <c r="J610" s="3">
        <v>4.5119899999999999</v>
      </c>
    </row>
    <row r="611" spans="2:10" x14ac:dyDescent="0.2">
      <c r="B611" t="s">
        <v>703</v>
      </c>
      <c r="C611" s="1">
        <v>13247.715770000001</v>
      </c>
      <c r="D611" s="1">
        <v>1034</v>
      </c>
      <c r="E611" s="2">
        <v>12.81210422630561</v>
      </c>
      <c r="F611" s="3">
        <v>6.9999999705609621</v>
      </c>
      <c r="G611" s="3">
        <v>9.3333101454364904</v>
      </c>
      <c r="H611" s="3">
        <v>92.734009999999998</v>
      </c>
      <c r="I611" s="3">
        <v>92.734009999999998</v>
      </c>
      <c r="J611" s="3">
        <v>123.64503999999999</v>
      </c>
    </row>
    <row r="612" spans="2:10" x14ac:dyDescent="0.2">
      <c r="B612" t="s">
        <v>704</v>
      </c>
      <c r="C612" s="1">
        <v>3183</v>
      </c>
      <c r="D612" s="1">
        <v>134</v>
      </c>
      <c r="E612" s="2">
        <v>23.753731343283583</v>
      </c>
      <c r="F612" s="3">
        <v>6</v>
      </c>
      <c r="G612" s="3">
        <v>7.9999811498586251</v>
      </c>
      <c r="H612" s="3">
        <v>19.097999999999999</v>
      </c>
      <c r="I612" s="3">
        <v>19.097999999999999</v>
      </c>
      <c r="J612" s="3">
        <v>25.463940000000001</v>
      </c>
    </row>
    <row r="613" spans="2:10" x14ac:dyDescent="0.2">
      <c r="B613" t="s">
        <v>705</v>
      </c>
      <c r="C613" s="1">
        <v>7054.9517699999997</v>
      </c>
      <c r="D613" s="1">
        <v>454</v>
      </c>
      <c r="E613" s="2">
        <v>15.539541343612335</v>
      </c>
      <c r="F613" s="3">
        <v>6.9999996612308522</v>
      </c>
      <c r="G613" s="3">
        <v>9.3333097300536192</v>
      </c>
      <c r="H613" s="3">
        <v>49.384659999999997</v>
      </c>
      <c r="I613" s="3">
        <v>49.384659999999997</v>
      </c>
      <c r="J613" s="3">
        <v>65.846050000000005</v>
      </c>
    </row>
    <row r="614" spans="2:10" x14ac:dyDescent="0.2">
      <c r="B614" t="s">
        <v>706</v>
      </c>
      <c r="C614" s="1">
        <v>432</v>
      </c>
      <c r="D614" s="1">
        <v>14</v>
      </c>
      <c r="E614" s="2">
        <v>30.857142857142858</v>
      </c>
      <c r="F614" s="3">
        <v>6</v>
      </c>
      <c r="G614" s="3">
        <v>7.9999768518518515</v>
      </c>
      <c r="H614" s="3">
        <v>2.5920000000000001</v>
      </c>
      <c r="I614" s="3">
        <v>2.5920000000000001</v>
      </c>
      <c r="J614" s="3">
        <v>3.4559899999999999</v>
      </c>
    </row>
    <row r="615" spans="2:10" x14ac:dyDescent="0.2">
      <c r="B615" t="s">
        <v>707</v>
      </c>
      <c r="C615" s="1">
        <v>1180.0996600000001</v>
      </c>
      <c r="D615" s="1">
        <v>789</v>
      </c>
      <c r="E615" s="2">
        <v>1.4956903168567808</v>
      </c>
      <c r="F615" s="3">
        <v>10.0000028811126</v>
      </c>
      <c r="G615" s="3">
        <v>13.333297630134052</v>
      </c>
      <c r="H615" s="3">
        <v>11.801</v>
      </c>
      <c r="I615" s="3">
        <v>11.801</v>
      </c>
      <c r="J615" s="3">
        <v>15.73462</v>
      </c>
    </row>
    <row r="616" spans="2:10" x14ac:dyDescent="0.2">
      <c r="B616" t="s">
        <v>708</v>
      </c>
      <c r="C616" s="1">
        <v>3501.8703099999998</v>
      </c>
      <c r="D616" s="1">
        <v>358</v>
      </c>
      <c r="E616" s="2">
        <v>9.7817606424580994</v>
      </c>
      <c r="F616" s="3">
        <v>6.2328693149118939</v>
      </c>
      <c r="G616" s="3">
        <v>8.3104733824365997</v>
      </c>
      <c r="H616" s="3">
        <v>21.826699999999999</v>
      </c>
      <c r="I616" s="3">
        <v>21.826699999999999</v>
      </c>
      <c r="J616" s="3">
        <v>29.1022</v>
      </c>
    </row>
    <row r="617" spans="2:10" x14ac:dyDescent="0.2">
      <c r="B617" t="s">
        <v>709</v>
      </c>
      <c r="C617" s="1">
        <v>75.754069999999999</v>
      </c>
      <c r="D617" s="1">
        <v>46</v>
      </c>
      <c r="E617" s="2">
        <v>1.6468276086956521</v>
      </c>
      <c r="F617" s="3">
        <v>9.9999907595723911</v>
      </c>
      <c r="G617" s="3">
        <v>13.333277010726949</v>
      </c>
      <c r="H617" s="3">
        <v>0.75753999999999999</v>
      </c>
      <c r="I617" s="3">
        <v>0.75753999999999999</v>
      </c>
      <c r="J617" s="3">
        <v>1.0100499999999999</v>
      </c>
    </row>
    <row r="618" spans="2:10" x14ac:dyDescent="0.2">
      <c r="B618" t="s">
        <v>710</v>
      </c>
      <c r="C618" s="1">
        <v>25656.92</v>
      </c>
      <c r="D618" s="1">
        <v>2146</v>
      </c>
      <c r="E618" s="2">
        <v>11.955694315004658</v>
      </c>
      <c r="F618" s="3">
        <v>4</v>
      </c>
      <c r="G618" s="3">
        <v>5.3333198217089191</v>
      </c>
      <c r="H618" s="3">
        <v>102.62768</v>
      </c>
      <c r="I618" s="3">
        <v>102.62768</v>
      </c>
      <c r="J618" s="3">
        <v>136.83655999999999</v>
      </c>
    </row>
    <row r="619" spans="2:10" x14ac:dyDescent="0.2">
      <c r="B619" t="s">
        <v>711</v>
      </c>
      <c r="C619" s="1">
        <v>4165</v>
      </c>
      <c r="D619" s="1">
        <v>231</v>
      </c>
      <c r="E619" s="2">
        <v>18.030303030303031</v>
      </c>
      <c r="F619" s="3">
        <v>6</v>
      </c>
      <c r="G619" s="3">
        <v>7.9999807923169275</v>
      </c>
      <c r="H619" s="3">
        <v>24.99</v>
      </c>
      <c r="I619" s="3">
        <v>24.99</v>
      </c>
      <c r="J619" s="3">
        <v>33.319920000000003</v>
      </c>
    </row>
    <row r="620" spans="2:10" x14ac:dyDescent="0.2">
      <c r="B620" t="s">
        <v>712</v>
      </c>
      <c r="C620" s="1">
        <v>1354</v>
      </c>
      <c r="D620" s="1">
        <v>121</v>
      </c>
      <c r="E620" s="2">
        <v>11.190082644628099</v>
      </c>
      <c r="F620" s="3">
        <v>6</v>
      </c>
      <c r="G620" s="3">
        <v>7.9999778434268825</v>
      </c>
      <c r="H620" s="3">
        <v>8.1240000000000006</v>
      </c>
      <c r="I620" s="3">
        <v>8.1240000000000006</v>
      </c>
      <c r="J620" s="3">
        <v>10.83197</v>
      </c>
    </row>
    <row r="621" spans="2:10" x14ac:dyDescent="0.2">
      <c r="B621" t="s">
        <v>713</v>
      </c>
      <c r="C621" s="1">
        <v>8597.2435999999998</v>
      </c>
      <c r="D621" s="1">
        <v>703</v>
      </c>
      <c r="E621" s="2">
        <v>12.229365007112376</v>
      </c>
      <c r="F621" s="3">
        <v>7.0000005583184821</v>
      </c>
      <c r="G621" s="3">
        <v>9.3333100390455375</v>
      </c>
      <c r="H621" s="3">
        <v>60.180709999999998</v>
      </c>
      <c r="I621" s="3">
        <v>60.180709999999998</v>
      </c>
      <c r="J621" s="3">
        <v>80.240740000000002</v>
      </c>
    </row>
    <row r="622" spans="2:10" x14ac:dyDescent="0.2">
      <c r="B622" t="s">
        <v>714</v>
      </c>
      <c r="C622" s="1">
        <v>10442.91336</v>
      </c>
      <c r="D622" s="1">
        <v>786</v>
      </c>
      <c r="E622" s="2">
        <v>13.2861493129771</v>
      </c>
      <c r="F622" s="3">
        <v>6.4226272581083625</v>
      </c>
      <c r="G622" s="3">
        <v>8.5634809863059136</v>
      </c>
      <c r="H622" s="3">
        <v>67.070939999999993</v>
      </c>
      <c r="I622" s="3">
        <v>67.070939999999993</v>
      </c>
      <c r="J622" s="3">
        <v>89.427689999999998</v>
      </c>
    </row>
    <row r="623" spans="2:10" x14ac:dyDescent="0.2">
      <c r="B623" t="s">
        <v>715</v>
      </c>
      <c r="C623" s="1">
        <v>31310.39488</v>
      </c>
      <c r="D623" s="1">
        <v>2744</v>
      </c>
      <c r="E623" s="2">
        <v>11.410493760932944</v>
      </c>
      <c r="F623" s="3">
        <v>5.2090285231177518</v>
      </c>
      <c r="G623" s="3">
        <v>6.9453537981057876</v>
      </c>
      <c r="H623" s="3">
        <v>163.09674000000001</v>
      </c>
      <c r="I623" s="3">
        <v>163.09674000000001</v>
      </c>
      <c r="J623" s="3">
        <v>217.46177</v>
      </c>
    </row>
    <row r="624" spans="2:10" x14ac:dyDescent="0.2">
      <c r="B624" t="s">
        <v>716</v>
      </c>
      <c r="C624" s="1">
        <v>1128.1300000000001</v>
      </c>
      <c r="D624" s="1">
        <v>143</v>
      </c>
      <c r="E624" s="2">
        <v>7.8890209790209802</v>
      </c>
      <c r="F624" s="3">
        <v>4</v>
      </c>
      <c r="G624" s="3">
        <v>5.3333215143644788</v>
      </c>
      <c r="H624" s="3">
        <v>4.5125200000000003</v>
      </c>
      <c r="I624" s="3">
        <v>4.5125200000000003</v>
      </c>
      <c r="J624" s="3">
        <v>6.01668</v>
      </c>
    </row>
    <row r="625" spans="2:10" x14ac:dyDescent="0.2">
      <c r="B625" t="s">
        <v>717</v>
      </c>
      <c r="C625" s="1">
        <v>8417.0742900000005</v>
      </c>
      <c r="D625" s="1">
        <v>756</v>
      </c>
      <c r="E625" s="2">
        <v>11.133696150793652</v>
      </c>
      <c r="F625" s="3">
        <v>6.3404715416857744</v>
      </c>
      <c r="G625" s="3">
        <v>8.4539410664985351</v>
      </c>
      <c r="H625" s="3">
        <v>53.368220000000001</v>
      </c>
      <c r="I625" s="3">
        <v>53.368220000000001</v>
      </c>
      <c r="J625" s="3">
        <v>71.157449999999997</v>
      </c>
    </row>
    <row r="626" spans="2:10" x14ac:dyDescent="0.2">
      <c r="B626" t="s">
        <v>718</v>
      </c>
      <c r="C626" s="1">
        <v>1960.6758500000001</v>
      </c>
      <c r="D626" s="1">
        <v>331</v>
      </c>
      <c r="E626" s="2">
        <v>5.923491993957704</v>
      </c>
      <c r="F626" s="3">
        <v>5.0000003825211596</v>
      </c>
      <c r="G626" s="3">
        <v>6.6666501757544463</v>
      </c>
      <c r="H626" s="3">
        <v>9.8033800000000006</v>
      </c>
      <c r="I626" s="3">
        <v>9.8033800000000006</v>
      </c>
      <c r="J626" s="3">
        <v>13.07114</v>
      </c>
    </row>
    <row r="627" spans="2:10" x14ac:dyDescent="0.2">
      <c r="B627" t="s">
        <v>719</v>
      </c>
      <c r="C627" s="1">
        <v>1601.4323999999999</v>
      </c>
      <c r="D627" s="1">
        <v>1496</v>
      </c>
      <c r="E627" s="2">
        <v>1.0704762032085562</v>
      </c>
      <c r="F627" s="3">
        <v>7.0000019982111015</v>
      </c>
      <c r="G627" s="3">
        <v>9.3333068570362379</v>
      </c>
      <c r="H627" s="3">
        <v>11.21003</v>
      </c>
      <c r="I627" s="3">
        <v>11.21003</v>
      </c>
      <c r="J627" s="3">
        <v>14.94666</v>
      </c>
    </row>
    <row r="628" spans="2:10" x14ac:dyDescent="0.2">
      <c r="B628" t="s">
        <v>720</v>
      </c>
      <c r="C628" s="1">
        <v>16755.23</v>
      </c>
      <c r="D628" s="1">
        <v>787</v>
      </c>
      <c r="E628" s="2">
        <v>21.29</v>
      </c>
      <c r="F628" s="3">
        <v>4</v>
      </c>
      <c r="G628" s="3">
        <v>5.3333198052190269</v>
      </c>
      <c r="H628" s="3">
        <v>67.020920000000004</v>
      </c>
      <c r="I628" s="3">
        <v>67.020920000000004</v>
      </c>
      <c r="J628" s="3">
        <v>89.361000000000004</v>
      </c>
    </row>
    <row r="629" spans="2:10" x14ac:dyDescent="0.2">
      <c r="B629" t="s">
        <v>721</v>
      </c>
      <c r="C629" s="1">
        <v>27.929960000000001</v>
      </c>
      <c r="D629" s="1">
        <v>1</v>
      </c>
      <c r="E629" s="2">
        <v>27.929960000000001</v>
      </c>
      <c r="F629" s="3">
        <v>7.0000100250770139</v>
      </c>
      <c r="G629" s="3">
        <v>9.3333467001026857</v>
      </c>
      <c r="H629" s="3">
        <v>0.19550999999999999</v>
      </c>
      <c r="I629" s="3">
        <v>0.19550999999999999</v>
      </c>
      <c r="J629" s="3">
        <v>0.26068000000000002</v>
      </c>
    </row>
    <row r="630" spans="2:10" x14ac:dyDescent="0.2">
      <c r="B630" t="s">
        <v>722</v>
      </c>
      <c r="C630" s="1">
        <v>1881.3121699999999</v>
      </c>
      <c r="D630" s="1">
        <v>313</v>
      </c>
      <c r="E630" s="2">
        <v>6.0105820127795528</v>
      </c>
      <c r="F630" s="3">
        <v>6.5000004757317864</v>
      </c>
      <c r="G630" s="3">
        <v>8.6666424955939121</v>
      </c>
      <c r="H630" s="3">
        <v>12.228529999999999</v>
      </c>
      <c r="I630" s="3">
        <v>12.228529999999999</v>
      </c>
      <c r="J630" s="3">
        <v>16.304659999999998</v>
      </c>
    </row>
    <row r="631" spans="2:10" x14ac:dyDescent="0.2">
      <c r="B631" t="s">
        <v>723</v>
      </c>
      <c r="C631" s="1">
        <v>13481.21845</v>
      </c>
      <c r="D631" s="1">
        <v>5337</v>
      </c>
      <c r="E631" s="2">
        <v>2.5259918399850103</v>
      </c>
      <c r="F631" s="3">
        <v>7.0000000630506811</v>
      </c>
      <c r="G631" s="3">
        <v>9.3333099279316247</v>
      </c>
      <c r="H631" s="3">
        <v>94.368530000000007</v>
      </c>
      <c r="I631" s="3">
        <v>94.368530000000007</v>
      </c>
      <c r="J631" s="3">
        <v>125.82438999999999</v>
      </c>
    </row>
    <row r="632" spans="2:10" x14ac:dyDescent="0.2">
      <c r="B632" t="s">
        <v>724</v>
      </c>
      <c r="C632" s="1">
        <v>8618.8355699999993</v>
      </c>
      <c r="D632" s="1">
        <v>1461</v>
      </c>
      <c r="E632" s="2">
        <v>5.899271437371663</v>
      </c>
      <c r="F632" s="3">
        <v>6.4999998601899307</v>
      </c>
      <c r="G632" s="3">
        <v>8.6666452090116852</v>
      </c>
      <c r="H632" s="3">
        <v>56.02243</v>
      </c>
      <c r="I632" s="3">
        <v>56.02243</v>
      </c>
      <c r="J632" s="3">
        <v>74.696389999999994</v>
      </c>
    </row>
    <row r="633" spans="2:10" x14ac:dyDescent="0.2">
      <c r="B633" t="s">
        <v>725</v>
      </c>
      <c r="C633" s="1">
        <v>1449.4821899999999</v>
      </c>
      <c r="D633" s="1">
        <v>197</v>
      </c>
      <c r="E633" s="2">
        <v>7.3577776142131981</v>
      </c>
      <c r="F633" s="3">
        <v>4.999999344593534</v>
      </c>
      <c r="G633" s="3">
        <v>6.6666496950887</v>
      </c>
      <c r="H633" s="3">
        <v>7.2474100000000004</v>
      </c>
      <c r="I633" s="3">
        <v>7.2474100000000004</v>
      </c>
      <c r="J633" s="3">
        <v>9.6631900000000002</v>
      </c>
    </row>
    <row r="634" spans="2:10" x14ac:dyDescent="0.2">
      <c r="B634" t="s">
        <v>726</v>
      </c>
      <c r="C634" s="1">
        <v>38810.589999999997</v>
      </c>
      <c r="D634" s="1">
        <v>3328</v>
      </c>
      <c r="E634" s="2">
        <v>11.661835937499999</v>
      </c>
      <c r="F634" s="3">
        <v>4</v>
      </c>
      <c r="G634" s="3">
        <v>5.3333201067028355</v>
      </c>
      <c r="H634" s="3">
        <v>155.24235999999999</v>
      </c>
      <c r="I634" s="3">
        <v>155.24235999999999</v>
      </c>
      <c r="J634" s="3">
        <v>206.98929999999999</v>
      </c>
    </row>
    <row r="635" spans="2:10" x14ac:dyDescent="0.2">
      <c r="B635" t="s">
        <v>727</v>
      </c>
      <c r="C635" s="1">
        <v>20443.122640000001</v>
      </c>
      <c r="D635" s="1">
        <v>655</v>
      </c>
      <c r="E635" s="2">
        <v>31.210874259541988</v>
      </c>
      <c r="F635" s="3">
        <v>5.6914719952000441</v>
      </c>
      <c r="G635" s="3">
        <v>7.5886107387750803</v>
      </c>
      <c r="H635" s="3">
        <v>116.35146</v>
      </c>
      <c r="I635" s="3">
        <v>116.35146</v>
      </c>
      <c r="J635" s="3">
        <v>155.13489999999999</v>
      </c>
    </row>
    <row r="636" spans="2:10" x14ac:dyDescent="0.2">
      <c r="B636" t="s">
        <v>728</v>
      </c>
      <c r="C636" s="1">
        <v>730.83672000000001</v>
      </c>
      <c r="D636" s="1">
        <v>777</v>
      </c>
      <c r="E636" s="2">
        <v>0.94058779922779923</v>
      </c>
      <c r="F636" s="3">
        <v>10.00000383122512</v>
      </c>
      <c r="G636" s="3">
        <v>13.333306514757496</v>
      </c>
      <c r="H636" s="3">
        <v>7.30837</v>
      </c>
      <c r="I636" s="3">
        <v>7.30837</v>
      </c>
      <c r="J636" s="3">
        <v>9.7444699999999997</v>
      </c>
    </row>
    <row r="637" spans="2:10" x14ac:dyDescent="0.2">
      <c r="B637" t="s">
        <v>729</v>
      </c>
      <c r="C637" s="1">
        <v>71.702039999999997</v>
      </c>
      <c r="D637" s="1">
        <v>92</v>
      </c>
      <c r="E637" s="2">
        <v>0.77937000000000001</v>
      </c>
      <c r="F637" s="3">
        <v>9.9999944213581653</v>
      </c>
      <c r="G637" s="3">
        <v>13.333232917780304</v>
      </c>
      <c r="H637" s="3">
        <v>0.71701999999999999</v>
      </c>
      <c r="I637" s="3">
        <v>0.71701999999999999</v>
      </c>
      <c r="J637" s="3">
        <v>0.95601999999999998</v>
      </c>
    </row>
    <row r="638" spans="2:10" x14ac:dyDescent="0.2">
      <c r="B638" t="s">
        <v>730</v>
      </c>
      <c r="C638" s="1">
        <v>28371.42801</v>
      </c>
      <c r="D638" s="1">
        <v>4568</v>
      </c>
      <c r="E638" s="2">
        <v>6.2109080582311735</v>
      </c>
      <c r="F638" s="3">
        <v>5.7326437690296581</v>
      </c>
      <c r="G638" s="3">
        <v>7.6435059921398718</v>
      </c>
      <c r="H638" s="3">
        <v>162.64329000000001</v>
      </c>
      <c r="I638" s="3">
        <v>162.64329000000001</v>
      </c>
      <c r="J638" s="3">
        <v>216.85718</v>
      </c>
    </row>
    <row r="639" spans="2:10" x14ac:dyDescent="0.2">
      <c r="B639" t="s">
        <v>731</v>
      </c>
      <c r="C639" s="1">
        <v>799.22952999999995</v>
      </c>
      <c r="D639" s="1">
        <v>119</v>
      </c>
      <c r="E639" s="2">
        <v>6.7162145378151257</v>
      </c>
      <c r="F639" s="3">
        <v>6.0351749015079559</v>
      </c>
      <c r="G639" s="3">
        <v>8.0468748445768767</v>
      </c>
      <c r="H639" s="3">
        <v>4.8234899999999996</v>
      </c>
      <c r="I639" s="3">
        <v>4.8234899999999996</v>
      </c>
      <c r="J639" s="3">
        <v>6.4313000000000002</v>
      </c>
    </row>
    <row r="640" spans="2:10" x14ac:dyDescent="0.2">
      <c r="B640" t="s">
        <v>732</v>
      </c>
      <c r="C640" s="1">
        <v>25849.914100000002</v>
      </c>
      <c r="D640" s="1">
        <v>385</v>
      </c>
      <c r="E640" s="2">
        <v>67.142634025974033</v>
      </c>
      <c r="F640" s="3">
        <v>6.300000045261271</v>
      </c>
      <c r="G640" s="3">
        <v>8.3999791705303952</v>
      </c>
      <c r="H640" s="3">
        <v>162.85445999999999</v>
      </c>
      <c r="I640" s="3">
        <v>162.85445999999999</v>
      </c>
      <c r="J640" s="3">
        <v>217.13874000000001</v>
      </c>
    </row>
    <row r="641" spans="2:10" x14ac:dyDescent="0.2">
      <c r="B641" t="s">
        <v>733</v>
      </c>
      <c r="C641" s="1">
        <v>1093.4003499999999</v>
      </c>
      <c r="D641" s="1">
        <v>267</v>
      </c>
      <c r="E641" s="2">
        <v>4.095132397003745</v>
      </c>
      <c r="F641" s="3">
        <v>4.9999983994883488</v>
      </c>
      <c r="G641" s="3">
        <v>6.6666523382766441</v>
      </c>
      <c r="H641" s="3">
        <v>5.4669999999999996</v>
      </c>
      <c r="I641" s="3">
        <v>5.4669999999999996</v>
      </c>
      <c r="J641" s="3">
        <v>7.28932</v>
      </c>
    </row>
    <row r="642" spans="2:10" x14ac:dyDescent="0.2">
      <c r="B642" t="s">
        <v>734</v>
      </c>
      <c r="C642" s="1">
        <v>578.84172000000001</v>
      </c>
      <c r="D642" s="1">
        <v>107</v>
      </c>
      <c r="E642" s="2">
        <v>5.4097357009345792</v>
      </c>
      <c r="F642" s="3">
        <v>5.0000024186231773</v>
      </c>
      <c r="G642" s="3">
        <v>6.6666583742443448</v>
      </c>
      <c r="H642" s="3">
        <v>2.8942100000000002</v>
      </c>
      <c r="I642" s="3">
        <v>2.8942100000000002</v>
      </c>
      <c r="J642" s="3">
        <v>3.85894</v>
      </c>
    </row>
    <row r="643" spans="2:10" x14ac:dyDescent="0.2">
      <c r="B643" t="s">
        <v>735</v>
      </c>
      <c r="C643" s="1">
        <v>3591.8153699999998</v>
      </c>
      <c r="D643" s="1">
        <v>250</v>
      </c>
      <c r="E643" s="2">
        <v>14.36726148</v>
      </c>
      <c r="F643" s="3">
        <v>5.846595060369153</v>
      </c>
      <c r="G643" s="3">
        <v>7.7954396637040952</v>
      </c>
      <c r="H643" s="3">
        <v>20.999890000000001</v>
      </c>
      <c r="I643" s="3">
        <v>20.999890000000001</v>
      </c>
      <c r="J643" s="3">
        <v>27.999780000000001</v>
      </c>
    </row>
    <row r="644" spans="2:10" x14ac:dyDescent="0.2">
      <c r="B644" t="s">
        <v>736</v>
      </c>
      <c r="C644" s="1">
        <v>19724.247650000001</v>
      </c>
      <c r="D644" s="1">
        <v>9054</v>
      </c>
      <c r="E644" s="2">
        <v>2.1785120002208971</v>
      </c>
      <c r="F644" s="3">
        <v>5.0000000887232821</v>
      </c>
      <c r="G644" s="3">
        <v>6.6666502232849423</v>
      </c>
      <c r="H644" s="3">
        <v>98.62124</v>
      </c>
      <c r="I644" s="3">
        <v>98.62124</v>
      </c>
      <c r="J644" s="3">
        <v>131.49466000000001</v>
      </c>
    </row>
    <row r="645" spans="2:10" x14ac:dyDescent="0.2">
      <c r="B645" t="s">
        <v>737</v>
      </c>
      <c r="C645" s="1">
        <v>7537.20021</v>
      </c>
      <c r="D645" s="1">
        <v>318</v>
      </c>
      <c r="E645" s="2">
        <v>23.701887452830189</v>
      </c>
      <c r="F645" s="3">
        <v>6.1846161308218726</v>
      </c>
      <c r="G645" s="3">
        <v>8.2461336130541767</v>
      </c>
      <c r="H645" s="3">
        <v>46.614690000000003</v>
      </c>
      <c r="I645" s="3">
        <v>46.614690000000003</v>
      </c>
      <c r="J645" s="3">
        <v>62.152760000000001</v>
      </c>
    </row>
    <row r="646" spans="2:10" x14ac:dyDescent="0.2">
      <c r="B646" t="s">
        <v>738</v>
      </c>
      <c r="C646" s="1">
        <v>1053.20496</v>
      </c>
      <c r="D646" s="1">
        <v>431</v>
      </c>
      <c r="E646" s="2">
        <v>2.4436309976798145</v>
      </c>
      <c r="F646" s="3">
        <v>6.9999955184411586</v>
      </c>
      <c r="G646" s="3">
        <v>9.3333115332081249</v>
      </c>
      <c r="H646" s="3">
        <v>7.3724299999999996</v>
      </c>
      <c r="I646" s="3">
        <v>7.3724299999999996</v>
      </c>
      <c r="J646" s="3">
        <v>9.8298900000000007</v>
      </c>
    </row>
    <row r="647" spans="2:10" x14ac:dyDescent="0.2">
      <c r="B647" t="s">
        <v>739</v>
      </c>
      <c r="C647" s="1">
        <v>5424.20028</v>
      </c>
      <c r="D647" s="1">
        <v>3406</v>
      </c>
      <c r="E647" s="2">
        <v>1.5925426541397534</v>
      </c>
      <c r="F647" s="3">
        <v>5.4898470673726676</v>
      </c>
      <c r="G647" s="3">
        <v>7.3197776539327934</v>
      </c>
      <c r="H647" s="3">
        <v>29.778030000000001</v>
      </c>
      <c r="I647" s="3">
        <v>29.778030000000001</v>
      </c>
      <c r="J647" s="3">
        <v>39.703940000000003</v>
      </c>
    </row>
    <row r="648" spans="2:10" x14ac:dyDescent="0.2">
      <c r="B648" t="s">
        <v>740</v>
      </c>
      <c r="C648" s="1">
        <v>1905.6278500000001</v>
      </c>
      <c r="D648" s="1">
        <v>164</v>
      </c>
      <c r="E648" s="2">
        <v>11.619682012195122</v>
      </c>
      <c r="F648" s="3">
        <v>5.0000003935710744</v>
      </c>
      <c r="G648" s="3">
        <v>6.6666479501755811</v>
      </c>
      <c r="H648" s="3">
        <v>9.5281400000000005</v>
      </c>
      <c r="I648" s="3">
        <v>9.5281400000000005</v>
      </c>
      <c r="J648" s="3">
        <v>12.70415</v>
      </c>
    </row>
    <row r="649" spans="2:10" x14ac:dyDescent="0.2">
      <c r="B649" t="s">
        <v>741</v>
      </c>
      <c r="C649" s="1">
        <v>455</v>
      </c>
      <c r="D649" s="1">
        <v>13</v>
      </c>
      <c r="E649" s="2">
        <v>35</v>
      </c>
      <c r="F649" s="3">
        <v>6</v>
      </c>
      <c r="G649" s="3">
        <v>7.9999780219780217</v>
      </c>
      <c r="H649" s="3">
        <v>2.73</v>
      </c>
      <c r="I649" s="3">
        <v>2.73</v>
      </c>
      <c r="J649" s="3">
        <v>3.6399900000000001</v>
      </c>
    </row>
    <row r="650" spans="2:10" x14ac:dyDescent="0.2">
      <c r="B650" t="s">
        <v>742</v>
      </c>
      <c r="C650" s="1">
        <v>6360.22696</v>
      </c>
      <c r="D650" s="1">
        <v>813</v>
      </c>
      <c r="E650" s="2">
        <v>7.8231573923739237</v>
      </c>
      <c r="F650" s="3">
        <v>6.2935945921024166</v>
      </c>
      <c r="G650" s="3">
        <v>8.3914395407046918</v>
      </c>
      <c r="H650" s="3">
        <v>40.028689999999997</v>
      </c>
      <c r="I650" s="3">
        <v>40.028689999999997</v>
      </c>
      <c r="J650" s="3">
        <v>53.371459999999999</v>
      </c>
    </row>
    <row r="651" spans="2:10" x14ac:dyDescent="0.2">
      <c r="B651" t="s">
        <v>743</v>
      </c>
      <c r="C651" s="1">
        <v>1853.9867999999999</v>
      </c>
      <c r="D651" s="1">
        <v>347</v>
      </c>
      <c r="E651" s="2">
        <v>5.3429014409221898</v>
      </c>
      <c r="F651" s="3">
        <v>6.1500006364662365</v>
      </c>
      <c r="G651" s="3">
        <v>8.1999774755677883</v>
      </c>
      <c r="H651" s="3">
        <v>11.40202</v>
      </c>
      <c r="I651" s="3">
        <v>11.40202</v>
      </c>
      <c r="J651" s="3">
        <v>15.20265</v>
      </c>
    </row>
    <row r="652" spans="2:10" x14ac:dyDescent="0.2">
      <c r="B652" t="s">
        <v>744</v>
      </c>
      <c r="C652" s="1">
        <v>5794.83</v>
      </c>
      <c r="D652" s="1">
        <v>603</v>
      </c>
      <c r="E652" s="2">
        <v>9.61</v>
      </c>
      <c r="F652" s="3">
        <v>4</v>
      </c>
      <c r="G652" s="3">
        <v>5.3333195279240284</v>
      </c>
      <c r="H652" s="3">
        <v>23.179320000000001</v>
      </c>
      <c r="I652" s="3">
        <v>23.179320000000001</v>
      </c>
      <c r="J652" s="3">
        <v>30.90568</v>
      </c>
    </row>
    <row r="653" spans="2:10" x14ac:dyDescent="0.2">
      <c r="B653" t="s">
        <v>745</v>
      </c>
      <c r="C653" s="1">
        <v>25973.5</v>
      </c>
      <c r="D653" s="1">
        <v>905</v>
      </c>
      <c r="E653" s="2">
        <v>28.7</v>
      </c>
      <c r="F653" s="3">
        <v>4</v>
      </c>
      <c r="G653" s="3">
        <v>5.3333201147323228</v>
      </c>
      <c r="H653" s="3">
        <v>103.89400000000001</v>
      </c>
      <c r="I653" s="3">
        <v>103.89400000000001</v>
      </c>
      <c r="J653" s="3">
        <v>138.52499</v>
      </c>
    </row>
    <row r="654" spans="2:10" x14ac:dyDescent="0.2">
      <c r="B654" t="s">
        <v>746</v>
      </c>
      <c r="C654" s="1">
        <v>12478.798479999999</v>
      </c>
      <c r="D654" s="1">
        <v>2671</v>
      </c>
      <c r="E654" s="2">
        <v>4.6719574990640211</v>
      </c>
      <c r="F654" s="3">
        <v>4.9999998076737917</v>
      </c>
      <c r="G654" s="3">
        <v>6.6666498488082002</v>
      </c>
      <c r="H654" s="3">
        <v>62.393990000000002</v>
      </c>
      <c r="I654" s="3">
        <v>62.393990000000002</v>
      </c>
      <c r="J654" s="3">
        <v>83.191779999999994</v>
      </c>
    </row>
    <row r="655" spans="2:10" x14ac:dyDescent="0.2">
      <c r="B655" t="s">
        <v>747</v>
      </c>
      <c r="C655" s="1">
        <v>6625.13951</v>
      </c>
      <c r="D655" s="1">
        <v>1345</v>
      </c>
      <c r="E655" s="2">
        <v>4.9257542825278806</v>
      </c>
      <c r="F655" s="3">
        <v>6.5300556968950527</v>
      </c>
      <c r="G655" s="3">
        <v>8.7067192944288649</v>
      </c>
      <c r="H655" s="3">
        <v>43.262529999999998</v>
      </c>
      <c r="I655" s="3">
        <v>43.262529999999998</v>
      </c>
      <c r="J655" s="3">
        <v>57.683230000000002</v>
      </c>
    </row>
    <row r="656" spans="2:10" x14ac:dyDescent="0.2">
      <c r="B656" t="s">
        <v>748</v>
      </c>
      <c r="C656" s="1">
        <v>1553.3987199999999</v>
      </c>
      <c r="D656" s="1">
        <v>417</v>
      </c>
      <c r="E656" s="2">
        <v>3.725176786570743</v>
      </c>
      <c r="F656" s="3">
        <v>6.7410574408095307</v>
      </c>
      <c r="G656" s="3">
        <v>8.9880529835894301</v>
      </c>
      <c r="H656" s="3">
        <v>10.471550000000001</v>
      </c>
      <c r="I656" s="3">
        <v>10.471550000000001</v>
      </c>
      <c r="J656" s="3">
        <v>13.96203</v>
      </c>
    </row>
    <row r="657" spans="2:10" x14ac:dyDescent="0.2">
      <c r="B657" t="s">
        <v>749</v>
      </c>
      <c r="C657" s="1">
        <v>20712.405190000001</v>
      </c>
      <c r="D657" s="1">
        <v>2198</v>
      </c>
      <c r="E657" s="2">
        <v>9.4232962647861704</v>
      </c>
      <c r="F657" s="3">
        <v>6.4891256600605338</v>
      </c>
      <c r="G657" s="3">
        <v>8.6521458206370667</v>
      </c>
      <c r="H657" s="3">
        <v>134.40539999999999</v>
      </c>
      <c r="I657" s="3">
        <v>134.40539999999999</v>
      </c>
      <c r="J657" s="3">
        <v>179.20675</v>
      </c>
    </row>
    <row r="658" spans="2:10" x14ac:dyDescent="0.2">
      <c r="B658" t="s">
        <v>750</v>
      </c>
      <c r="C658" s="1">
        <v>7481.5364300000001</v>
      </c>
      <c r="D658" s="1">
        <v>627</v>
      </c>
      <c r="E658" s="2">
        <v>11.932275007974482</v>
      </c>
      <c r="F658" s="3">
        <v>6.9999993303514527</v>
      </c>
      <c r="G658" s="3">
        <v>9.3333101634044979</v>
      </c>
      <c r="H658" s="3">
        <v>52.370750000000001</v>
      </c>
      <c r="I658" s="3">
        <v>52.370750000000001</v>
      </c>
      <c r="J658" s="3">
        <v>69.827500000000001</v>
      </c>
    </row>
    <row r="659" spans="2:10" x14ac:dyDescent="0.2">
      <c r="B659" t="s">
        <v>751</v>
      </c>
      <c r="C659" s="1">
        <v>34874.589699999997</v>
      </c>
      <c r="D659" s="1">
        <v>1501</v>
      </c>
      <c r="E659" s="2">
        <v>23.234236975349766</v>
      </c>
      <c r="F659" s="3">
        <v>6.3000001402167047</v>
      </c>
      <c r="G659" s="3">
        <v>8.3999789680679768</v>
      </c>
      <c r="H659" s="3">
        <v>219.70992000000001</v>
      </c>
      <c r="I659" s="3">
        <v>219.70992000000001</v>
      </c>
      <c r="J659" s="3">
        <v>292.94582000000003</v>
      </c>
    </row>
    <row r="660" spans="2:10" x14ac:dyDescent="0.2">
      <c r="B660" t="s">
        <v>752</v>
      </c>
      <c r="C660" s="1">
        <v>8117.5548900000003</v>
      </c>
      <c r="D660" s="1">
        <v>1358</v>
      </c>
      <c r="E660" s="2">
        <v>5.977580920471282</v>
      </c>
      <c r="F660" s="3">
        <v>5.5636420833613842</v>
      </c>
      <c r="G660" s="3">
        <v>7.4181697341131239</v>
      </c>
      <c r="H660" s="3">
        <v>45.163170000000001</v>
      </c>
      <c r="I660" s="3">
        <v>45.163170000000001</v>
      </c>
      <c r="J660" s="3">
        <v>60.217399999999998</v>
      </c>
    </row>
    <row r="661" spans="2:10" x14ac:dyDescent="0.2">
      <c r="B661" t="s">
        <v>753</v>
      </c>
      <c r="C661" s="1">
        <v>4271.5689700000003</v>
      </c>
      <c r="D661" s="1">
        <v>847</v>
      </c>
      <c r="E661" s="2">
        <v>5.0431746989374266</v>
      </c>
      <c r="F661" s="3">
        <v>6.9999993468442101</v>
      </c>
      <c r="G661" s="3">
        <v>9.3333106125639809</v>
      </c>
      <c r="H661" s="3">
        <v>29.900980000000001</v>
      </c>
      <c r="I661" s="3">
        <v>29.900980000000001</v>
      </c>
      <c r="J661" s="3">
        <v>39.86788</v>
      </c>
    </row>
    <row r="662" spans="2:10" x14ac:dyDescent="0.2">
      <c r="B662" t="s">
        <v>754</v>
      </c>
      <c r="C662" s="1">
        <v>5286.3506900000002</v>
      </c>
      <c r="D662" s="1">
        <v>219</v>
      </c>
      <c r="E662" s="2">
        <v>24.138587625570779</v>
      </c>
      <c r="F662" s="3">
        <v>4.9999993473758737</v>
      </c>
      <c r="G662" s="3">
        <v>6.666650032633382</v>
      </c>
      <c r="H662" s="3">
        <v>26.431750000000001</v>
      </c>
      <c r="I662" s="3">
        <v>26.431750000000001</v>
      </c>
      <c r="J662" s="3">
        <v>35.242249999999999</v>
      </c>
    </row>
    <row r="663" spans="2:10" x14ac:dyDescent="0.2">
      <c r="B663" t="s">
        <v>755</v>
      </c>
      <c r="C663" s="1">
        <v>92.530029999999996</v>
      </c>
      <c r="D663" s="1">
        <v>124</v>
      </c>
      <c r="E663" s="2">
        <v>0.74620991935483871</v>
      </c>
      <c r="F663" s="3">
        <v>9.9999967578093294</v>
      </c>
      <c r="G663" s="3">
        <v>13.333292986071656</v>
      </c>
      <c r="H663" s="3">
        <v>0.92530000000000001</v>
      </c>
      <c r="I663" s="3">
        <v>0.92530000000000001</v>
      </c>
      <c r="J663" s="3">
        <v>1.23373</v>
      </c>
    </row>
    <row r="664" spans="2:10" x14ac:dyDescent="0.2">
      <c r="B664" t="s">
        <v>756</v>
      </c>
      <c r="C664" s="1">
        <v>618.03518999999994</v>
      </c>
      <c r="D664" s="1">
        <v>69</v>
      </c>
      <c r="E664" s="2">
        <v>8.9570317391304339</v>
      </c>
      <c r="F664" s="3">
        <v>5.0000065530249183</v>
      </c>
      <c r="G664" s="3">
        <v>6.6666430434163466</v>
      </c>
      <c r="H664" s="3">
        <v>3.0901800000000001</v>
      </c>
      <c r="I664" s="3">
        <v>3.0901800000000001</v>
      </c>
      <c r="J664" s="3">
        <v>4.1202199999999998</v>
      </c>
    </row>
    <row r="665" spans="2:10" x14ac:dyDescent="0.2">
      <c r="B665" t="s">
        <v>757</v>
      </c>
      <c r="C665" s="1">
        <v>267.65359999999998</v>
      </c>
      <c r="D665" s="1">
        <v>33</v>
      </c>
      <c r="E665" s="2">
        <v>8.1107151515151514</v>
      </c>
      <c r="F665" s="3">
        <v>5.0000074723448522</v>
      </c>
      <c r="G665" s="3">
        <v>6.6666392680688773</v>
      </c>
      <c r="H665" s="3">
        <v>1.3382700000000001</v>
      </c>
      <c r="I665" s="3">
        <v>1.3382700000000001</v>
      </c>
      <c r="J665" s="3">
        <v>1.7843500000000001</v>
      </c>
    </row>
    <row r="666" spans="2:10" x14ac:dyDescent="0.2">
      <c r="B666" t="s">
        <v>758</v>
      </c>
      <c r="C666" s="1">
        <v>71987.436799999996</v>
      </c>
      <c r="D666" s="1">
        <v>1464</v>
      </c>
      <c r="E666" s="2">
        <v>49.171746448087426</v>
      </c>
      <c r="F666" s="3">
        <v>6.4114346963385707</v>
      </c>
      <c r="G666" s="3">
        <v>8.5485582951051811</v>
      </c>
      <c r="H666" s="3">
        <v>461.54275000000001</v>
      </c>
      <c r="I666" s="3">
        <v>461.54275000000001</v>
      </c>
      <c r="J666" s="3">
        <v>615.38879999999995</v>
      </c>
    </row>
    <row r="667" spans="2:10" x14ac:dyDescent="0.2">
      <c r="B667" t="s">
        <v>759</v>
      </c>
      <c r="C667" s="1">
        <v>1919.21198</v>
      </c>
      <c r="D667" s="1">
        <v>224</v>
      </c>
      <c r="E667" s="2">
        <v>8.5679106249999997</v>
      </c>
      <c r="F667" s="3">
        <v>6.9999979887578654</v>
      </c>
      <c r="G667" s="3">
        <v>9.3333098097897462</v>
      </c>
      <c r="H667" s="3">
        <v>13.434480000000001</v>
      </c>
      <c r="I667" s="3">
        <v>13.434480000000001</v>
      </c>
      <c r="J667" s="3">
        <v>17.912600000000001</v>
      </c>
    </row>
    <row r="668" spans="2:10" x14ac:dyDescent="0.2">
      <c r="B668" t="s">
        <v>760</v>
      </c>
      <c r="C668" s="1">
        <v>260.83317</v>
      </c>
      <c r="D668" s="1">
        <v>315</v>
      </c>
      <c r="E668" s="2">
        <v>0.82804180952380946</v>
      </c>
      <c r="F668" s="3">
        <v>9.9999934824240331</v>
      </c>
      <c r="G668" s="3">
        <v>13.333311863671327</v>
      </c>
      <c r="H668" s="3">
        <v>2.60833</v>
      </c>
      <c r="I668" s="3">
        <v>2.60833</v>
      </c>
      <c r="J668" s="3">
        <v>3.47777</v>
      </c>
    </row>
    <row r="669" spans="2:10" x14ac:dyDescent="0.2">
      <c r="B669" t="s">
        <v>761</v>
      </c>
      <c r="C669" s="1">
        <v>32585</v>
      </c>
      <c r="D669" s="1">
        <v>2656</v>
      </c>
      <c r="E669" s="2">
        <v>12.268448795180722</v>
      </c>
      <c r="F669" s="3">
        <v>6</v>
      </c>
      <c r="G669" s="3">
        <v>7.9999800521712441</v>
      </c>
      <c r="H669" s="3">
        <v>195.51</v>
      </c>
      <c r="I669" s="3">
        <v>195.51</v>
      </c>
      <c r="J669" s="3">
        <v>260.67935</v>
      </c>
    </row>
    <row r="670" spans="2:10" x14ac:dyDescent="0.2">
      <c r="B670" t="s">
        <v>762</v>
      </c>
      <c r="C670" s="1">
        <v>2941.2466399999998</v>
      </c>
      <c r="D670" s="1">
        <v>463</v>
      </c>
      <c r="E670" s="2">
        <v>6.3525845356371491</v>
      </c>
      <c r="F670" s="3">
        <v>5.5820650253254529</v>
      </c>
      <c r="G670" s="3">
        <v>7.442735234199878</v>
      </c>
      <c r="H670" s="3">
        <v>16.418230000000001</v>
      </c>
      <c r="I670" s="3">
        <v>16.418230000000001</v>
      </c>
      <c r="J670" s="3">
        <v>21.890920000000001</v>
      </c>
    </row>
    <row r="671" spans="2:10" x14ac:dyDescent="0.2">
      <c r="B671" t="s">
        <v>763</v>
      </c>
      <c r="C671" s="1">
        <v>3020.7874400000001</v>
      </c>
      <c r="D671" s="1">
        <v>296</v>
      </c>
      <c r="E671" s="2">
        <v>10.205362972972972</v>
      </c>
      <c r="F671" s="3">
        <v>5.0000009269106336</v>
      </c>
      <c r="G671" s="3">
        <v>6.6666491436418314</v>
      </c>
      <c r="H671" s="3">
        <v>15.10394</v>
      </c>
      <c r="I671" s="3">
        <v>15.10394</v>
      </c>
      <c r="J671" s="3">
        <v>20.138529999999999</v>
      </c>
    </row>
    <row r="672" spans="2:10" x14ac:dyDescent="0.2">
      <c r="B672" t="s">
        <v>764</v>
      </c>
      <c r="C672" s="1">
        <v>19052</v>
      </c>
      <c r="D672" s="1">
        <v>1030</v>
      </c>
      <c r="E672" s="2">
        <v>18.497087378640778</v>
      </c>
      <c r="F672" s="3">
        <v>6</v>
      </c>
      <c r="G672" s="3">
        <v>7.9999800545874447</v>
      </c>
      <c r="H672" s="3">
        <v>114.312</v>
      </c>
      <c r="I672" s="3">
        <v>114.312</v>
      </c>
      <c r="J672" s="3">
        <v>152.41561999999999</v>
      </c>
    </row>
    <row r="673" spans="2:10" x14ac:dyDescent="0.2">
      <c r="B673" t="s">
        <v>765</v>
      </c>
      <c r="C673" s="1">
        <v>6860.1046100000003</v>
      </c>
      <c r="D673" s="1">
        <v>793</v>
      </c>
      <c r="E673" s="2">
        <v>8.6508254854981086</v>
      </c>
      <c r="F673" s="3">
        <v>4.9548705059761469</v>
      </c>
      <c r="G673" s="3">
        <v>6.6064779732272907</v>
      </c>
      <c r="H673" s="3">
        <v>33.990929999999999</v>
      </c>
      <c r="I673" s="3">
        <v>33.990929999999999</v>
      </c>
      <c r="J673" s="3">
        <v>45.321129999999997</v>
      </c>
    </row>
    <row r="674" spans="2:10" x14ac:dyDescent="0.2">
      <c r="B674" t="s">
        <v>766</v>
      </c>
      <c r="C674" s="1">
        <v>851.06</v>
      </c>
      <c r="D674" s="1">
        <v>53</v>
      </c>
      <c r="E674" s="2">
        <v>16.057735849056602</v>
      </c>
      <c r="F674" s="3">
        <v>4.0000000000000009</v>
      </c>
      <c r="G674" s="3">
        <v>5.3333254999647499</v>
      </c>
      <c r="H674" s="3">
        <v>3.4042400000000002</v>
      </c>
      <c r="I674" s="3">
        <v>3.4042400000000002</v>
      </c>
      <c r="J674" s="3">
        <v>4.5389799999999996</v>
      </c>
    </row>
    <row r="675" spans="2:10" x14ac:dyDescent="0.2">
      <c r="B675" t="s">
        <v>767</v>
      </c>
      <c r="C675" s="1">
        <v>18673.930850000001</v>
      </c>
      <c r="D675" s="1">
        <v>1098</v>
      </c>
      <c r="E675" s="2">
        <v>17.007222996357012</v>
      </c>
      <c r="F675" s="3">
        <v>7.0000002168798865</v>
      </c>
      <c r="G675" s="3">
        <v>9.3333102387492239</v>
      </c>
      <c r="H675" s="3">
        <v>130.71752000000001</v>
      </c>
      <c r="I675" s="3">
        <v>130.71752000000001</v>
      </c>
      <c r="J675" s="3">
        <v>174.28959</v>
      </c>
    </row>
    <row r="676" spans="2:10" x14ac:dyDescent="0.2">
      <c r="B676" t="s">
        <v>768</v>
      </c>
      <c r="C676" s="1">
        <v>8490.1177000000007</v>
      </c>
      <c r="D676" s="1">
        <v>220</v>
      </c>
      <c r="E676" s="2">
        <v>38.591444090909093</v>
      </c>
      <c r="F676" s="3">
        <v>6.2999998221461642</v>
      </c>
      <c r="G676" s="3">
        <v>8.3999789543553671</v>
      </c>
      <c r="H676" s="3">
        <v>53.487740000000002</v>
      </c>
      <c r="I676" s="3">
        <v>53.487740000000002</v>
      </c>
      <c r="J676" s="3">
        <v>71.316810000000004</v>
      </c>
    </row>
    <row r="677" spans="2:10" x14ac:dyDescent="0.2">
      <c r="B677" t="s">
        <v>769</v>
      </c>
      <c r="C677" s="1">
        <v>3188.5038800000002</v>
      </c>
      <c r="D677" s="1">
        <v>94</v>
      </c>
      <c r="E677" s="2">
        <v>33.920254042553196</v>
      </c>
      <c r="F677" s="3">
        <v>7.0000008906998721</v>
      </c>
      <c r="G677" s="3">
        <v>9.3333115216406757</v>
      </c>
      <c r="H677" s="3">
        <v>22.31953</v>
      </c>
      <c r="I677" s="3">
        <v>22.31953</v>
      </c>
      <c r="J677" s="3">
        <v>29.7593</v>
      </c>
    </row>
    <row r="678" spans="2:10" x14ac:dyDescent="0.2">
      <c r="B678" t="s">
        <v>770</v>
      </c>
      <c r="C678" s="1">
        <v>3968.0614</v>
      </c>
      <c r="D678" s="1">
        <v>128</v>
      </c>
      <c r="E678" s="2">
        <v>31.0004796875</v>
      </c>
      <c r="F678" s="3">
        <v>6.3000008013988902</v>
      </c>
      <c r="G678" s="3">
        <v>8.3999783874312026</v>
      </c>
      <c r="H678" s="3">
        <v>24.99879</v>
      </c>
      <c r="I678" s="3">
        <v>24.99879</v>
      </c>
      <c r="J678" s="3">
        <v>33.331629999999997</v>
      </c>
    </row>
    <row r="679" spans="2:10" x14ac:dyDescent="0.2">
      <c r="B679" t="s">
        <v>771</v>
      </c>
      <c r="C679" s="1">
        <v>95277.918539999999</v>
      </c>
      <c r="D679" s="1">
        <v>10086</v>
      </c>
      <c r="E679" s="2">
        <v>9.4465515110053531</v>
      </c>
      <c r="F679" s="3">
        <v>6.0739338019547793</v>
      </c>
      <c r="G679" s="3">
        <v>8.0985582160472749</v>
      </c>
      <c r="H679" s="3">
        <v>578.71177</v>
      </c>
      <c r="I679" s="3">
        <v>578.71177</v>
      </c>
      <c r="J679" s="3">
        <v>771.61377000000005</v>
      </c>
    </row>
    <row r="680" spans="2:10" x14ac:dyDescent="0.2">
      <c r="B680" t="s">
        <v>772</v>
      </c>
      <c r="C680" s="1">
        <v>40308.904979999999</v>
      </c>
      <c r="D680" s="1">
        <v>7905</v>
      </c>
      <c r="E680" s="2">
        <v>5.0991657153700185</v>
      </c>
      <c r="F680" s="3">
        <v>4.2123855779324124</v>
      </c>
      <c r="G680" s="3">
        <v>5.6165001285033664</v>
      </c>
      <c r="H680" s="3">
        <v>169.79665</v>
      </c>
      <c r="I680" s="3">
        <v>169.79665</v>
      </c>
      <c r="J680" s="3">
        <v>226.39497</v>
      </c>
    </row>
    <row r="681" spans="2:10" x14ac:dyDescent="0.2">
      <c r="B681" t="s">
        <v>773</v>
      </c>
      <c r="C681" s="1">
        <v>42720.855499999998</v>
      </c>
      <c r="D681" s="1">
        <v>786</v>
      </c>
      <c r="E681" s="2">
        <v>54.352233460559795</v>
      </c>
      <c r="F681" s="3">
        <v>6.2889391341893894</v>
      </c>
      <c r="G681" s="3">
        <v>8.3852311899512397</v>
      </c>
      <c r="H681" s="3">
        <v>268.66886</v>
      </c>
      <c r="I681" s="3">
        <v>268.66886</v>
      </c>
      <c r="J681" s="3">
        <v>358.22424999999998</v>
      </c>
    </row>
    <row r="682" spans="2:10" x14ac:dyDescent="0.2">
      <c r="B682" t="s">
        <v>774</v>
      </c>
      <c r="C682" s="1">
        <v>3366.90951</v>
      </c>
      <c r="D682" s="1">
        <v>116</v>
      </c>
      <c r="E682" s="2">
        <v>29.025081982758621</v>
      </c>
      <c r="F682" s="3">
        <v>5.000000727670284</v>
      </c>
      <c r="G682" s="3">
        <v>6.6666508064245544</v>
      </c>
      <c r="H682" s="3">
        <v>16.83455</v>
      </c>
      <c r="I682" s="3">
        <v>16.83455</v>
      </c>
      <c r="J682" s="3">
        <v>22.446010000000001</v>
      </c>
    </row>
    <row r="683" spans="2:10" x14ac:dyDescent="0.2">
      <c r="B683" t="s">
        <v>775</v>
      </c>
      <c r="C683" s="1">
        <v>37217.625800000002</v>
      </c>
      <c r="D683" s="1">
        <v>533</v>
      </c>
      <c r="E683" s="2">
        <v>69.826690056285187</v>
      </c>
      <c r="F683" s="3">
        <v>7.429093985893104</v>
      </c>
      <c r="G683" s="3">
        <v>9.9054341075136509</v>
      </c>
      <c r="H683" s="3">
        <v>276.49324000000001</v>
      </c>
      <c r="I683" s="3">
        <v>276.49324000000001</v>
      </c>
      <c r="J683" s="3">
        <v>368.65674000000001</v>
      </c>
    </row>
    <row r="684" spans="2:10" x14ac:dyDescent="0.2">
      <c r="B684" t="s">
        <v>776</v>
      </c>
      <c r="C684" s="1">
        <v>11309.031070000001</v>
      </c>
      <c r="D684" s="1">
        <v>5826</v>
      </c>
      <c r="E684" s="2">
        <v>1.9411313199450739</v>
      </c>
      <c r="F684" s="3">
        <v>8.4046811271162234</v>
      </c>
      <c r="G684" s="3">
        <v>11.20621291210229</v>
      </c>
      <c r="H684" s="3">
        <v>95.0488</v>
      </c>
      <c r="I684" s="3">
        <v>95.0488</v>
      </c>
      <c r="J684" s="3">
        <v>126.73141</v>
      </c>
    </row>
    <row r="685" spans="2:10" x14ac:dyDescent="0.2">
      <c r="B685" t="s">
        <v>777</v>
      </c>
      <c r="C685" s="1">
        <v>15847.58736</v>
      </c>
      <c r="D685" s="1">
        <v>3134</v>
      </c>
      <c r="E685" s="2">
        <v>5.0566647606892152</v>
      </c>
      <c r="F685" s="3">
        <v>10.815754228472036</v>
      </c>
      <c r="G685" s="3">
        <v>14.420969249668801</v>
      </c>
      <c r="H685" s="3">
        <v>171.40360999999999</v>
      </c>
      <c r="I685" s="3">
        <v>171.40360999999999</v>
      </c>
      <c r="J685" s="3">
        <v>228.53756999999999</v>
      </c>
    </row>
    <row r="686" spans="2:10" x14ac:dyDescent="0.2">
      <c r="B686" t="s">
        <v>778</v>
      </c>
      <c r="C686" s="1">
        <v>2164.3108900000002</v>
      </c>
      <c r="D686" s="1">
        <v>1116</v>
      </c>
      <c r="E686" s="2">
        <v>1.9393466756272404</v>
      </c>
      <c r="F686" s="3">
        <v>10.000000508244911</v>
      </c>
      <c r="G686" s="3">
        <v>13.333301668135116</v>
      </c>
      <c r="H686" s="3">
        <v>21.64311</v>
      </c>
      <c r="I686" s="3">
        <v>21.64311</v>
      </c>
      <c r="J686" s="3">
        <v>28.857410000000002</v>
      </c>
    </row>
    <row r="687" spans="2:10" x14ac:dyDescent="0.2">
      <c r="B687" t="s">
        <v>779</v>
      </c>
      <c r="C687" s="1">
        <v>134.77466000000001</v>
      </c>
      <c r="D687" s="1">
        <v>502</v>
      </c>
      <c r="E687" s="2">
        <v>0.26847541832669325</v>
      </c>
      <c r="F687" s="3">
        <v>10.000025227294209</v>
      </c>
      <c r="G687" s="3">
        <v>13.333292771801464</v>
      </c>
      <c r="H687" s="3">
        <v>1.34775</v>
      </c>
      <c r="I687" s="3">
        <v>1.34775</v>
      </c>
      <c r="J687" s="3">
        <v>1.7969900000000001</v>
      </c>
    </row>
    <row r="688" spans="2:10" x14ac:dyDescent="0.2">
      <c r="B688" t="s">
        <v>780</v>
      </c>
      <c r="C688" s="1">
        <v>15990.481900000001</v>
      </c>
      <c r="D688" s="1">
        <v>131</v>
      </c>
      <c r="E688" s="2">
        <v>122.06474732824428</v>
      </c>
      <c r="F688" s="3">
        <v>6.3000002520249243</v>
      </c>
      <c r="G688" s="3">
        <v>8.3999788649271405</v>
      </c>
      <c r="H688" s="3">
        <v>100.74003999999999</v>
      </c>
      <c r="I688" s="3">
        <v>100.74003999999999</v>
      </c>
      <c r="J688" s="3">
        <v>134.31970999999999</v>
      </c>
    </row>
    <row r="689" spans="2:10" x14ac:dyDescent="0.2">
      <c r="B689" t="s">
        <v>781</v>
      </c>
      <c r="C689" s="1">
        <v>71.635760000000005</v>
      </c>
      <c r="D689" s="1">
        <v>100</v>
      </c>
      <c r="E689" s="2">
        <v>0.71635760000000004</v>
      </c>
      <c r="F689" s="3">
        <v>10.000033502820378</v>
      </c>
      <c r="G689" s="3">
        <v>13.333284940370563</v>
      </c>
      <c r="H689" s="3">
        <v>0.71636</v>
      </c>
      <c r="I689" s="3">
        <v>0.71636</v>
      </c>
      <c r="J689" s="3">
        <v>0.95513999999999999</v>
      </c>
    </row>
    <row r="690" spans="2:10" x14ac:dyDescent="0.2">
      <c r="B690" t="s">
        <v>782</v>
      </c>
      <c r="C690" s="1">
        <v>67.31</v>
      </c>
      <c r="D690" s="1">
        <v>53</v>
      </c>
      <c r="E690" s="2">
        <v>1.27</v>
      </c>
      <c r="F690" s="3">
        <v>3.9999999999999991</v>
      </c>
      <c r="G690" s="3">
        <v>5.3333828554449552</v>
      </c>
      <c r="H690" s="3">
        <v>0.26923999999999998</v>
      </c>
      <c r="I690" s="3">
        <v>0.26923999999999998</v>
      </c>
      <c r="J690" s="3">
        <v>0.35898999999999998</v>
      </c>
    </row>
    <row r="691" spans="2:10" x14ac:dyDescent="0.2">
      <c r="B691" t="s">
        <v>783</v>
      </c>
      <c r="C691" s="1">
        <v>8199.56</v>
      </c>
      <c r="D691" s="1">
        <v>269</v>
      </c>
      <c r="E691" s="2">
        <v>30.481635687732339</v>
      </c>
      <c r="F691" s="3">
        <v>6.3000002439155267</v>
      </c>
      <c r="G691" s="3">
        <v>8.3999787793491354</v>
      </c>
      <c r="H691" s="3">
        <v>51.657229999999998</v>
      </c>
      <c r="I691" s="3">
        <v>51.657229999999998</v>
      </c>
      <c r="J691" s="3">
        <v>68.876130000000003</v>
      </c>
    </row>
    <row r="692" spans="2:10" x14ac:dyDescent="0.2">
      <c r="B692" t="s">
        <v>784</v>
      </c>
      <c r="C692" s="1">
        <v>703.53103999999996</v>
      </c>
      <c r="D692" s="1">
        <v>171</v>
      </c>
      <c r="E692" s="2">
        <v>4.1142166081871343</v>
      </c>
      <c r="F692" s="3">
        <v>9.9999994314394431</v>
      </c>
      <c r="G692" s="3">
        <v>13.333299409220096</v>
      </c>
      <c r="H692" s="3">
        <v>7.03531</v>
      </c>
      <c r="I692" s="3">
        <v>7.03531</v>
      </c>
      <c r="J692" s="3">
        <v>9.3803900000000002</v>
      </c>
    </row>
    <row r="693" spans="2:10" x14ac:dyDescent="0.2">
      <c r="B693" t="s">
        <v>785</v>
      </c>
      <c r="C693" s="1">
        <v>118.96023</v>
      </c>
      <c r="D693" s="1">
        <v>353</v>
      </c>
      <c r="E693" s="2">
        <v>0.33699781869688383</v>
      </c>
      <c r="F693" s="3">
        <v>9.9999806658073886</v>
      </c>
      <c r="G693" s="3">
        <v>13.333279533840848</v>
      </c>
      <c r="H693" s="3">
        <v>1.1896</v>
      </c>
      <c r="I693" s="3">
        <v>1.1896</v>
      </c>
      <c r="J693" s="3">
        <v>1.58613</v>
      </c>
    </row>
    <row r="694" spans="2:10" x14ac:dyDescent="0.2">
      <c r="B694" t="s">
        <v>786</v>
      </c>
      <c r="C694" s="1">
        <v>1399.3105499999999</v>
      </c>
      <c r="D694" s="1">
        <v>1378</v>
      </c>
      <c r="E694" s="2">
        <v>1.0154648403483308</v>
      </c>
      <c r="F694" s="3">
        <v>10.000003215869416</v>
      </c>
      <c r="G694" s="3">
        <v>13.333301889276832</v>
      </c>
      <c r="H694" s="3">
        <v>13.99311</v>
      </c>
      <c r="I694" s="3">
        <v>13.99311</v>
      </c>
      <c r="J694" s="3">
        <v>18.657430000000002</v>
      </c>
    </row>
    <row r="695" spans="2:10" x14ac:dyDescent="0.2">
      <c r="B695" t="s">
        <v>787</v>
      </c>
      <c r="C695" s="1">
        <v>30980.279620000001</v>
      </c>
      <c r="D695" s="1">
        <v>1248</v>
      </c>
      <c r="E695" s="2">
        <v>24.823942003205129</v>
      </c>
      <c r="F695" s="3">
        <v>7.0000000858610711</v>
      </c>
      <c r="G695" s="3">
        <v>9.3333098844380284</v>
      </c>
      <c r="H695" s="3">
        <v>216.86196000000001</v>
      </c>
      <c r="I695" s="3">
        <v>216.86196000000001</v>
      </c>
      <c r="J695" s="3">
        <v>289.14855</v>
      </c>
    </row>
    <row r="696" spans="2:10" x14ac:dyDescent="0.2">
      <c r="B696" t="s">
        <v>788</v>
      </c>
      <c r="C696" s="1">
        <v>877.17627000000005</v>
      </c>
      <c r="D696" s="1">
        <v>28</v>
      </c>
      <c r="E696" s="2">
        <v>31.32772392857143</v>
      </c>
      <c r="F696" s="3">
        <v>6.9999955653155084</v>
      </c>
      <c r="G696" s="3">
        <v>9.333312220131079</v>
      </c>
      <c r="H696" s="3">
        <v>6.1402299999999999</v>
      </c>
      <c r="I696" s="3">
        <v>6.1402299999999999</v>
      </c>
      <c r="J696" s="3">
        <v>8.1869599999999991</v>
      </c>
    </row>
    <row r="697" spans="2:10" x14ac:dyDescent="0.2">
      <c r="B697" t="s">
        <v>789</v>
      </c>
      <c r="C697" s="1">
        <v>29.642890000000001</v>
      </c>
      <c r="D697" s="1">
        <v>51</v>
      </c>
      <c r="E697" s="2">
        <v>0.581233137254902</v>
      </c>
      <c r="F697" s="3">
        <v>10.000037108392602</v>
      </c>
      <c r="G697" s="3">
        <v>13.333382811190136</v>
      </c>
      <c r="H697" s="3">
        <v>0.29643000000000003</v>
      </c>
      <c r="I697" s="3">
        <v>0.29643000000000003</v>
      </c>
      <c r="J697" s="3">
        <v>0.39523999999999998</v>
      </c>
    </row>
    <row r="698" spans="2:10" x14ac:dyDescent="0.2">
      <c r="B698" t="s">
        <v>790</v>
      </c>
      <c r="C698" s="1">
        <v>2136.88744</v>
      </c>
      <c r="D698" s="1">
        <v>259</v>
      </c>
      <c r="E698" s="2">
        <v>8.2505306563706569</v>
      </c>
      <c r="F698" s="3">
        <v>5.0000013103170291</v>
      </c>
      <c r="G698" s="3">
        <v>6.6666496949413494</v>
      </c>
      <c r="H698" s="3">
        <v>10.68444</v>
      </c>
      <c r="I698" s="3">
        <v>10.68444</v>
      </c>
      <c r="J698" s="3">
        <v>14.24588</v>
      </c>
    </row>
    <row r="699" spans="2:10" x14ac:dyDescent="0.2">
      <c r="B699" t="s">
        <v>791</v>
      </c>
      <c r="C699" s="1">
        <v>3125.58</v>
      </c>
      <c r="D699" s="1">
        <v>461</v>
      </c>
      <c r="E699" s="2">
        <v>6.78</v>
      </c>
      <c r="F699" s="3">
        <v>4</v>
      </c>
      <c r="G699" s="3">
        <v>5.3333205357085731</v>
      </c>
      <c r="H699" s="3">
        <v>12.502319999999999</v>
      </c>
      <c r="I699" s="3">
        <v>12.502319999999999</v>
      </c>
      <c r="J699" s="3">
        <v>16.669720000000002</v>
      </c>
    </row>
    <row r="700" spans="2:10" x14ac:dyDescent="0.2">
      <c r="B700" t="s">
        <v>792</v>
      </c>
      <c r="C700" s="1">
        <v>759.31988000000001</v>
      </c>
      <c r="D700" s="1">
        <v>1336</v>
      </c>
      <c r="E700" s="2">
        <v>0.56835320359281438</v>
      </c>
      <c r="F700" s="3">
        <v>7.000001106253138</v>
      </c>
      <c r="G700" s="3">
        <v>9.3333128588704923</v>
      </c>
      <c r="H700" s="3">
        <v>5.3152400000000002</v>
      </c>
      <c r="I700" s="3">
        <v>5.3152400000000002</v>
      </c>
      <c r="J700" s="3">
        <v>7.08697</v>
      </c>
    </row>
    <row r="701" spans="2:10" x14ac:dyDescent="0.2">
      <c r="B701" t="s">
        <v>793</v>
      </c>
      <c r="C701" s="1">
        <v>72106.801699999996</v>
      </c>
      <c r="D701" s="1">
        <v>2090</v>
      </c>
      <c r="E701" s="2">
        <v>34.500862057416263</v>
      </c>
      <c r="F701" s="3">
        <v>4.2029551006975261</v>
      </c>
      <c r="G701" s="3">
        <v>5.6039261272629712</v>
      </c>
      <c r="H701" s="3">
        <v>303.06164999999999</v>
      </c>
      <c r="I701" s="3">
        <v>303.06164999999999</v>
      </c>
      <c r="J701" s="3">
        <v>404.08118999999999</v>
      </c>
    </row>
    <row r="702" spans="2:10" x14ac:dyDescent="0.2">
      <c r="B702" t="s">
        <v>794</v>
      </c>
      <c r="C702" s="1">
        <v>4900.6128200000003</v>
      </c>
      <c r="D702" s="1">
        <v>144</v>
      </c>
      <c r="E702" s="2">
        <v>34.032033472222224</v>
      </c>
      <c r="F702" s="3">
        <v>7.0000000530545892</v>
      </c>
      <c r="G702" s="3">
        <v>9.3333102777133892</v>
      </c>
      <c r="H702" s="3">
        <v>34.304290000000002</v>
      </c>
      <c r="I702" s="3">
        <v>34.304290000000002</v>
      </c>
      <c r="J702" s="3">
        <v>45.738939999999999</v>
      </c>
    </row>
    <row r="703" spans="2:10" x14ac:dyDescent="0.2">
      <c r="B703" t="s">
        <v>795</v>
      </c>
      <c r="C703" s="1">
        <v>849.04709000000003</v>
      </c>
      <c r="D703" s="1">
        <v>180</v>
      </c>
      <c r="E703" s="2">
        <v>4.7169282777777779</v>
      </c>
      <c r="F703" s="3">
        <v>4.8578459882596139</v>
      </c>
      <c r="G703" s="3">
        <v>6.4771083544965684</v>
      </c>
      <c r="H703" s="3">
        <v>4.1245399999999997</v>
      </c>
      <c r="I703" s="3">
        <v>4.1245399999999997</v>
      </c>
      <c r="J703" s="3">
        <v>5.4993699999999999</v>
      </c>
    </row>
    <row r="704" spans="2:10" x14ac:dyDescent="0.2">
      <c r="B704" t="s">
        <v>796</v>
      </c>
      <c r="C704" s="1">
        <v>5033.2353599999997</v>
      </c>
      <c r="D704" s="1">
        <v>215</v>
      </c>
      <c r="E704" s="2">
        <v>23.410397023255811</v>
      </c>
      <c r="F704" s="3">
        <v>7.0000004927248227</v>
      </c>
      <c r="G704" s="3">
        <v>9.3333108110406346</v>
      </c>
      <c r="H704" s="3">
        <v>35.23265</v>
      </c>
      <c r="I704" s="3">
        <v>35.23265</v>
      </c>
      <c r="J704" s="3">
        <v>46.976750000000003</v>
      </c>
    </row>
    <row r="705" spans="2:10" x14ac:dyDescent="0.2">
      <c r="B705" t="s">
        <v>797</v>
      </c>
      <c r="C705" s="1">
        <v>133.61333999999999</v>
      </c>
      <c r="D705" s="1">
        <v>21</v>
      </c>
      <c r="E705" s="2">
        <v>6.3625400000000001</v>
      </c>
      <c r="F705" s="3">
        <v>5.0000246981326866</v>
      </c>
      <c r="G705" s="3">
        <v>6.6666247546839266</v>
      </c>
      <c r="H705" s="3">
        <v>0.66807000000000005</v>
      </c>
      <c r="I705" s="3">
        <v>0.66807000000000005</v>
      </c>
      <c r="J705" s="3">
        <v>0.89075000000000004</v>
      </c>
    </row>
    <row r="706" spans="2:10" x14ac:dyDescent="0.2">
      <c r="B706" t="s">
        <v>798</v>
      </c>
      <c r="C706" s="1">
        <v>606.73573999999996</v>
      </c>
      <c r="D706" s="1">
        <v>173</v>
      </c>
      <c r="E706" s="2">
        <v>3.5071430057803465</v>
      </c>
      <c r="F706" s="3">
        <v>5.7514495519911186</v>
      </c>
      <c r="G706" s="3">
        <v>7.6685774271349176</v>
      </c>
      <c r="H706" s="3">
        <v>3.4896099999999999</v>
      </c>
      <c r="I706" s="3">
        <v>3.4896099999999999</v>
      </c>
      <c r="J706" s="3">
        <v>4.6528</v>
      </c>
    </row>
    <row r="707" spans="2:10" x14ac:dyDescent="0.2">
      <c r="B707" t="s">
        <v>799</v>
      </c>
      <c r="C707" s="1">
        <v>2228.57663</v>
      </c>
      <c r="D707" s="1">
        <v>667</v>
      </c>
      <c r="E707" s="2">
        <v>3.3411943478260868</v>
      </c>
      <c r="F707" s="3">
        <v>4.8808507877065912</v>
      </c>
      <c r="G707" s="3">
        <v>6.5077816058763931</v>
      </c>
      <c r="H707" s="3">
        <v>10.87735</v>
      </c>
      <c r="I707" s="3">
        <v>10.87735</v>
      </c>
      <c r="J707" s="3">
        <v>14.50309</v>
      </c>
    </row>
    <row r="708" spans="2:10" x14ac:dyDescent="0.2">
      <c r="B708" t="s">
        <v>800</v>
      </c>
      <c r="C708" s="1">
        <v>579.90755999999999</v>
      </c>
      <c r="D708" s="1">
        <v>34</v>
      </c>
      <c r="E708" s="2">
        <v>17.056104705882351</v>
      </c>
      <c r="F708" s="3">
        <v>6.3898287513271939</v>
      </c>
      <c r="G708" s="3">
        <v>8.5197544243085908</v>
      </c>
      <c r="H708" s="3">
        <v>3.7055099999999999</v>
      </c>
      <c r="I708" s="3">
        <v>3.7055099999999999</v>
      </c>
      <c r="J708" s="3">
        <v>4.9406699999999999</v>
      </c>
    </row>
    <row r="709" spans="2:10" x14ac:dyDescent="0.2">
      <c r="B709" t="s">
        <v>801</v>
      </c>
      <c r="C709" s="1">
        <v>29.64629</v>
      </c>
      <c r="D709" s="1">
        <v>105</v>
      </c>
      <c r="E709" s="2">
        <v>0.28234561904761907</v>
      </c>
      <c r="F709" s="3">
        <v>9.9999021800029624</v>
      </c>
      <c r="G709" s="3">
        <v>13.333202906670616</v>
      </c>
      <c r="H709" s="3">
        <v>0.29646</v>
      </c>
      <c r="I709" s="3">
        <v>0.29646</v>
      </c>
      <c r="J709" s="3">
        <v>0.39528000000000002</v>
      </c>
    </row>
    <row r="710" spans="2:10" x14ac:dyDescent="0.2">
      <c r="B710" t="s">
        <v>802</v>
      </c>
      <c r="C710" s="1">
        <v>32081.929599999999</v>
      </c>
      <c r="D710" s="1">
        <v>3828</v>
      </c>
      <c r="E710" s="2">
        <v>8.3808593521421102</v>
      </c>
      <c r="F710" s="3">
        <v>6.1803043791979393</v>
      </c>
      <c r="G710" s="3">
        <v>8.2403852666019191</v>
      </c>
      <c r="H710" s="3">
        <v>198.27609000000001</v>
      </c>
      <c r="I710" s="3">
        <v>198.27609000000001</v>
      </c>
      <c r="J710" s="3">
        <v>264.36745999999999</v>
      </c>
    </row>
    <row r="711" spans="2:10" x14ac:dyDescent="0.2">
      <c r="B711" t="s">
        <v>803</v>
      </c>
      <c r="C711" s="1">
        <v>16912.049709999999</v>
      </c>
      <c r="D711" s="1">
        <v>3357</v>
      </c>
      <c r="E711" s="2">
        <v>5.0378462049448913</v>
      </c>
      <c r="F711" s="3">
        <v>4.2217472881351883</v>
      </c>
      <c r="G711" s="3">
        <v>5.6289823902131859</v>
      </c>
      <c r="H711" s="3">
        <v>71.398399999999995</v>
      </c>
      <c r="I711" s="3">
        <v>71.398399999999995</v>
      </c>
      <c r="J711" s="3">
        <v>95.197630000000004</v>
      </c>
    </row>
    <row r="712" spans="2:10" x14ac:dyDescent="0.2">
      <c r="B712" t="s">
        <v>804</v>
      </c>
      <c r="C712" s="1">
        <v>1786.86643</v>
      </c>
      <c r="D712" s="1">
        <v>128</v>
      </c>
      <c r="E712" s="2">
        <v>13.959893984375</v>
      </c>
      <c r="F712" s="3">
        <v>4.9999987967763202</v>
      </c>
      <c r="G712" s="3">
        <v>6.6666482732008117</v>
      </c>
      <c r="H712" s="3">
        <v>8.9343299999999992</v>
      </c>
      <c r="I712" s="3">
        <v>8.9343299999999992</v>
      </c>
      <c r="J712" s="3">
        <v>11.912409999999999</v>
      </c>
    </row>
    <row r="713" spans="2:10" x14ac:dyDescent="0.2">
      <c r="B713" t="s">
        <v>805</v>
      </c>
      <c r="C713" s="1">
        <v>34522.520369999998</v>
      </c>
      <c r="D713" s="1">
        <v>3539</v>
      </c>
      <c r="E713" s="2">
        <v>9.7548800141282843</v>
      </c>
      <c r="F713" s="3">
        <v>6.183334174682682</v>
      </c>
      <c r="G713" s="3">
        <v>8.244424999958369</v>
      </c>
      <c r="H713" s="3">
        <v>213.46428</v>
      </c>
      <c r="I713" s="3">
        <v>213.46428</v>
      </c>
      <c r="J713" s="3">
        <v>284.61833000000001</v>
      </c>
    </row>
    <row r="714" spans="2:10" x14ac:dyDescent="0.2">
      <c r="B714" t="s">
        <v>806</v>
      </c>
      <c r="C714" s="1">
        <v>146.40831</v>
      </c>
      <c r="D714" s="1">
        <v>222</v>
      </c>
      <c r="E714" s="2">
        <v>0.65949689189189187</v>
      </c>
      <c r="F714" s="3">
        <v>9.9999788263384772</v>
      </c>
      <c r="G714" s="3">
        <v>13.333327869162616</v>
      </c>
      <c r="H714" s="3">
        <v>1.46408</v>
      </c>
      <c r="I714" s="3">
        <v>1.46408</v>
      </c>
      <c r="J714" s="3">
        <v>1.95211</v>
      </c>
    </row>
    <row r="715" spans="2:10" x14ac:dyDescent="0.2">
      <c r="B715" t="s">
        <v>807</v>
      </c>
      <c r="C715" s="1">
        <v>1315</v>
      </c>
      <c r="D715" s="1">
        <v>375</v>
      </c>
      <c r="E715" s="2">
        <v>3.5066666666666668</v>
      </c>
      <c r="F715" s="3">
        <v>6</v>
      </c>
      <c r="G715" s="3">
        <v>7.9999771863117877</v>
      </c>
      <c r="H715" s="3">
        <v>7.89</v>
      </c>
      <c r="I715" s="3">
        <v>7.89</v>
      </c>
      <c r="J715" s="3">
        <v>10.519970000000001</v>
      </c>
    </row>
    <row r="716" spans="2:10" x14ac:dyDescent="0.2">
      <c r="B716" t="s">
        <v>808</v>
      </c>
      <c r="C716" s="1">
        <v>35464.385880000002</v>
      </c>
      <c r="D716" s="1">
        <v>15024</v>
      </c>
      <c r="E716" s="2">
        <v>2.3605155670926519</v>
      </c>
      <c r="F716" s="3">
        <v>4.777178168917442</v>
      </c>
      <c r="G716" s="3">
        <v>6.3695551014007856</v>
      </c>
      <c r="H716" s="3">
        <v>169.41969</v>
      </c>
      <c r="I716" s="3">
        <v>169.41969</v>
      </c>
      <c r="J716" s="3">
        <v>225.89236</v>
      </c>
    </row>
    <row r="717" spans="2:10" x14ac:dyDescent="0.2">
      <c r="B717" t="s">
        <v>809</v>
      </c>
      <c r="C717" s="1">
        <v>5803.0685999999996</v>
      </c>
      <c r="D717" s="1">
        <v>132</v>
      </c>
      <c r="E717" s="2">
        <v>43.962640909090908</v>
      </c>
      <c r="F717" s="3">
        <v>6.0868537725023621</v>
      </c>
      <c r="G717" s="3">
        <v>8.1157855001059271</v>
      </c>
      <c r="H717" s="3">
        <v>35.322429999999997</v>
      </c>
      <c r="I717" s="3">
        <v>35.322429999999997</v>
      </c>
      <c r="J717" s="3">
        <v>47.09646</v>
      </c>
    </row>
    <row r="718" spans="2:10" x14ac:dyDescent="0.2">
      <c r="B718" t="s">
        <v>810</v>
      </c>
      <c r="C718" s="1">
        <v>17605.593400000002</v>
      </c>
      <c r="D718" s="1">
        <v>1494</v>
      </c>
      <c r="E718" s="2">
        <v>11.784199062918342</v>
      </c>
      <c r="F718" s="3">
        <v>6.7890725001066992</v>
      </c>
      <c r="G718" s="3">
        <v>9.0520743254243285</v>
      </c>
      <c r="H718" s="3">
        <v>119.52565</v>
      </c>
      <c r="I718" s="3">
        <v>119.52565</v>
      </c>
      <c r="J718" s="3">
        <v>159.36714000000001</v>
      </c>
    </row>
    <row r="719" spans="2:10" x14ac:dyDescent="0.2">
      <c r="B719" t="s">
        <v>811</v>
      </c>
      <c r="C719" s="1">
        <v>74.903670000000005</v>
      </c>
      <c r="D719" s="1">
        <v>114</v>
      </c>
      <c r="E719" s="2">
        <v>0.65704973684210533</v>
      </c>
      <c r="F719" s="3">
        <v>10.00004405658628</v>
      </c>
      <c r="G719" s="3">
        <v>13.333258570641464</v>
      </c>
      <c r="H719" s="3">
        <v>0.74904000000000004</v>
      </c>
      <c r="I719" s="3">
        <v>0.74904000000000004</v>
      </c>
      <c r="J719" s="3">
        <v>0.99870999999999999</v>
      </c>
    </row>
    <row r="720" spans="2:10" x14ac:dyDescent="0.2">
      <c r="B720" t="s">
        <v>812</v>
      </c>
      <c r="C720" s="1">
        <v>22733.683799999999</v>
      </c>
      <c r="D720" s="1">
        <v>1021</v>
      </c>
      <c r="E720" s="2">
        <v>22.266095788442701</v>
      </c>
      <c r="F720" s="3">
        <v>6.3000000906144393</v>
      </c>
      <c r="G720" s="3">
        <v>8.3999791534005599</v>
      </c>
      <c r="H720" s="3">
        <v>143.22220999999999</v>
      </c>
      <c r="I720" s="3">
        <v>143.22220999999999</v>
      </c>
      <c r="J720" s="3">
        <v>190.96247</v>
      </c>
    </row>
    <row r="721" spans="2:10" x14ac:dyDescent="0.2">
      <c r="B721" t="s">
        <v>813</v>
      </c>
      <c r="C721" s="1">
        <v>11688.95154</v>
      </c>
      <c r="D721" s="1">
        <v>690</v>
      </c>
      <c r="E721" s="2">
        <v>16.940509478260868</v>
      </c>
      <c r="F721" s="3">
        <v>5.8887377336154136</v>
      </c>
      <c r="G721" s="3">
        <v>7.8516314902953219</v>
      </c>
      <c r="H721" s="3">
        <v>68.833169999999996</v>
      </c>
      <c r="I721" s="3">
        <v>68.833169999999996</v>
      </c>
      <c r="J721" s="3">
        <v>91.777339999999995</v>
      </c>
    </row>
    <row r="722" spans="2:10" x14ac:dyDescent="0.2">
      <c r="B722" t="s">
        <v>814</v>
      </c>
      <c r="C722" s="1">
        <v>4204.7182000000003</v>
      </c>
      <c r="D722" s="1">
        <v>119</v>
      </c>
      <c r="E722" s="2">
        <v>35.333766386554622</v>
      </c>
      <c r="F722" s="3">
        <v>6.2999988917212093</v>
      </c>
      <c r="G722" s="3">
        <v>8.3999779105291772</v>
      </c>
      <c r="H722" s="3">
        <v>26.489719999999998</v>
      </c>
      <c r="I722" s="3">
        <v>26.489719999999998</v>
      </c>
      <c r="J722" s="3">
        <v>35.319540000000003</v>
      </c>
    </row>
    <row r="723" spans="2:10" x14ac:dyDescent="0.2">
      <c r="B723" t="s">
        <v>815</v>
      </c>
      <c r="C723" s="1">
        <v>952.52533000000005</v>
      </c>
      <c r="D723" s="1">
        <v>38</v>
      </c>
      <c r="E723" s="2">
        <v>25.06645605263158</v>
      </c>
      <c r="F723" s="3">
        <v>7.0000028240718803</v>
      </c>
      <c r="G723" s="3">
        <v>9.3333056035370721</v>
      </c>
      <c r="H723" s="3">
        <v>6.6676799999999998</v>
      </c>
      <c r="I723" s="3">
        <v>6.6676799999999998</v>
      </c>
      <c r="J723" s="3">
        <v>8.8902099999999997</v>
      </c>
    </row>
    <row r="724" spans="2:10" x14ac:dyDescent="0.2">
      <c r="B724" t="s">
        <v>816</v>
      </c>
      <c r="C724" s="1">
        <v>364.13</v>
      </c>
      <c r="D724" s="1">
        <v>13</v>
      </c>
      <c r="E724" s="2">
        <v>28.009999999999998</v>
      </c>
      <c r="F724" s="3">
        <v>4</v>
      </c>
      <c r="G724" s="3">
        <v>5.3333150248537615</v>
      </c>
      <c r="H724" s="3">
        <v>1.45652</v>
      </c>
      <c r="I724" s="3">
        <v>1.45652</v>
      </c>
      <c r="J724" s="3">
        <v>1.9420200000000001</v>
      </c>
    </row>
    <row r="725" spans="2:10" x14ac:dyDescent="0.2">
      <c r="B725" t="s">
        <v>817</v>
      </c>
      <c r="C725" s="1">
        <v>14562.956399999999</v>
      </c>
      <c r="D725" s="1">
        <v>169</v>
      </c>
      <c r="E725" s="2">
        <v>86.171339644970402</v>
      </c>
      <c r="F725" s="3">
        <v>6.3000003213633189</v>
      </c>
      <c r="G725" s="3">
        <v>8.3999791415979246</v>
      </c>
      <c r="H725" s="3">
        <v>91.746629999999996</v>
      </c>
      <c r="I725" s="3">
        <v>91.746629999999996</v>
      </c>
      <c r="J725" s="3">
        <v>122.32853</v>
      </c>
    </row>
    <row r="726" spans="2:10" x14ac:dyDescent="0.2">
      <c r="B726" t="s">
        <v>818</v>
      </c>
      <c r="C726" s="1">
        <v>10376.76</v>
      </c>
      <c r="D726" s="1">
        <v>732</v>
      </c>
      <c r="E726" s="2">
        <v>14.175901639344263</v>
      </c>
      <c r="F726" s="3">
        <v>4</v>
      </c>
      <c r="G726" s="3">
        <v>5.3333198416461398</v>
      </c>
      <c r="H726" s="3">
        <v>41.507040000000003</v>
      </c>
      <c r="I726" s="3">
        <v>41.507040000000003</v>
      </c>
      <c r="J726" s="3">
        <v>55.342579999999998</v>
      </c>
    </row>
    <row r="727" spans="2:10" x14ac:dyDescent="0.2">
      <c r="B727" t="s">
        <v>819</v>
      </c>
      <c r="C727" s="1">
        <v>118904.15874</v>
      </c>
      <c r="D727" s="1">
        <v>4609</v>
      </c>
      <c r="E727" s="2">
        <v>25.798255313517032</v>
      </c>
      <c r="F727" s="3">
        <v>4.9373291583829761</v>
      </c>
      <c r="G727" s="3">
        <v>6.5830890045789161</v>
      </c>
      <c r="H727" s="3">
        <v>587.06897000000004</v>
      </c>
      <c r="I727" s="3">
        <v>587.06897000000004</v>
      </c>
      <c r="J727" s="3">
        <v>782.75666000000001</v>
      </c>
    </row>
    <row r="728" spans="2:10" x14ac:dyDescent="0.2">
      <c r="B728" t="s">
        <v>820</v>
      </c>
      <c r="C728" s="1">
        <v>2840.55</v>
      </c>
      <c r="D728" s="1">
        <v>620</v>
      </c>
      <c r="E728" s="2">
        <v>4.5815322580645166</v>
      </c>
      <c r="F728" s="3">
        <v>3.9999999999999996</v>
      </c>
      <c r="G728" s="3">
        <v>5.3333192515533954</v>
      </c>
      <c r="H728" s="3">
        <v>11.3622</v>
      </c>
      <c r="I728" s="3">
        <v>11.3622</v>
      </c>
      <c r="J728" s="3">
        <v>15.149559999999999</v>
      </c>
    </row>
    <row r="729" spans="2:10" x14ac:dyDescent="0.2">
      <c r="B729" t="s">
        <v>821</v>
      </c>
      <c r="C729" s="1">
        <v>19067.9931</v>
      </c>
      <c r="D729" s="1">
        <v>3962</v>
      </c>
      <c r="E729" s="2">
        <v>4.8127191065118629</v>
      </c>
      <c r="F729" s="3">
        <v>6.3581038321227421</v>
      </c>
      <c r="G729" s="3">
        <v>8.4774500993499959</v>
      </c>
      <c r="H729" s="3">
        <v>121.23627999999999</v>
      </c>
      <c r="I729" s="3">
        <v>121.23627999999999</v>
      </c>
      <c r="J729" s="3">
        <v>161.64796000000001</v>
      </c>
    </row>
    <row r="730" spans="2:10" x14ac:dyDescent="0.2">
      <c r="B730" t="s">
        <v>822</v>
      </c>
      <c r="C730" s="1">
        <v>503.88254999999998</v>
      </c>
      <c r="D730" s="1">
        <v>67</v>
      </c>
      <c r="E730" s="2">
        <v>7.5206350746268651</v>
      </c>
      <c r="F730" s="3">
        <v>7.0000042668673492</v>
      </c>
      <c r="G730" s="3">
        <v>9.3333059459987258</v>
      </c>
      <c r="H730" s="3">
        <v>3.52718</v>
      </c>
      <c r="I730" s="3">
        <v>3.52718</v>
      </c>
      <c r="J730" s="3">
        <v>4.70289</v>
      </c>
    </row>
    <row r="731" spans="2:10" x14ac:dyDescent="0.2">
      <c r="B731" t="s">
        <v>823</v>
      </c>
      <c r="C731" s="1">
        <v>18618.82504</v>
      </c>
      <c r="D731" s="1">
        <v>1808</v>
      </c>
      <c r="E731" s="2">
        <v>10.298022699115045</v>
      </c>
      <c r="F731" s="3">
        <v>5.0000002578035936</v>
      </c>
      <c r="G731" s="3">
        <v>6.6666500025288382</v>
      </c>
      <c r="H731" s="3">
        <v>93.094130000000007</v>
      </c>
      <c r="I731" s="3">
        <v>93.094130000000007</v>
      </c>
      <c r="J731" s="3">
        <v>124.12519</v>
      </c>
    </row>
    <row r="732" spans="2:10" x14ac:dyDescent="0.2">
      <c r="B732" t="s">
        <v>824</v>
      </c>
      <c r="C732" s="1">
        <v>20710.79752</v>
      </c>
      <c r="D732" s="1">
        <v>991</v>
      </c>
      <c r="E732" s="2">
        <v>20.898887507568112</v>
      </c>
      <c r="F732" s="3">
        <v>5.4336753517737062</v>
      </c>
      <c r="G732" s="3">
        <v>7.2448822820609564</v>
      </c>
      <c r="H732" s="3">
        <v>112.53574999999999</v>
      </c>
      <c r="I732" s="3">
        <v>112.53574999999999</v>
      </c>
      <c r="J732" s="3">
        <v>150.04729</v>
      </c>
    </row>
    <row r="733" spans="2:10" x14ac:dyDescent="0.2">
      <c r="B733" t="s">
        <v>825</v>
      </c>
      <c r="C733" s="1">
        <v>21099.792219999999</v>
      </c>
      <c r="D733" s="1">
        <v>962</v>
      </c>
      <c r="E733" s="2">
        <v>21.933255945945945</v>
      </c>
      <c r="F733" s="3">
        <v>6.4150977691476054</v>
      </c>
      <c r="G733" s="3">
        <v>8.5534420490136949</v>
      </c>
      <c r="H733" s="3">
        <v>135.35722999999999</v>
      </c>
      <c r="I733" s="3">
        <v>135.35722999999999</v>
      </c>
      <c r="J733" s="3">
        <v>180.47585000000001</v>
      </c>
    </row>
    <row r="734" spans="2:10" x14ac:dyDescent="0.2">
      <c r="B734" t="s">
        <v>826</v>
      </c>
      <c r="C734" s="1">
        <v>2973.5541899999998</v>
      </c>
      <c r="D734" s="1">
        <v>76</v>
      </c>
      <c r="E734" s="2">
        <v>39.125713026315786</v>
      </c>
      <c r="F734" s="3">
        <v>7.0000002253195861</v>
      </c>
      <c r="G734" s="3">
        <v>9.33330897191418</v>
      </c>
      <c r="H734" s="3">
        <v>20.814879999999999</v>
      </c>
      <c r="I734" s="3">
        <v>20.814879999999999</v>
      </c>
      <c r="J734" s="3">
        <v>27.7531</v>
      </c>
    </row>
    <row r="735" spans="2:10" x14ac:dyDescent="0.2">
      <c r="B735" t="s">
        <v>827</v>
      </c>
      <c r="C735" s="1">
        <v>82807.169259999995</v>
      </c>
      <c r="D735" s="1">
        <v>8039</v>
      </c>
      <c r="E735" s="2">
        <v>10.300680340838412</v>
      </c>
      <c r="F735" s="3">
        <v>5.3917781997611547</v>
      </c>
      <c r="G735" s="3">
        <v>7.1890195658162757</v>
      </c>
      <c r="H735" s="3">
        <v>446.47789</v>
      </c>
      <c r="I735" s="3">
        <v>446.47789</v>
      </c>
      <c r="J735" s="3">
        <v>595.30236000000002</v>
      </c>
    </row>
    <row r="736" spans="2:10" x14ac:dyDescent="0.2">
      <c r="B736" t="s">
        <v>828</v>
      </c>
      <c r="C736" s="1">
        <v>981.83998999999994</v>
      </c>
      <c r="D736" s="1">
        <v>36</v>
      </c>
      <c r="E736" s="2">
        <v>27.273333055555554</v>
      </c>
      <c r="F736" s="3">
        <v>7.0000000712947132</v>
      </c>
      <c r="G736" s="3">
        <v>9.3333130584750368</v>
      </c>
      <c r="H736" s="3">
        <v>6.8728800000000003</v>
      </c>
      <c r="I736" s="3">
        <v>6.8728800000000003</v>
      </c>
      <c r="J736" s="3">
        <v>9.1638199999999994</v>
      </c>
    </row>
    <row r="737" spans="2:10" x14ac:dyDescent="0.2">
      <c r="B737" t="s">
        <v>829</v>
      </c>
      <c r="C737" s="1">
        <v>5409.1357399999997</v>
      </c>
      <c r="D737" s="1">
        <v>1381</v>
      </c>
      <c r="E737" s="2">
        <v>3.9168253005068787</v>
      </c>
      <c r="F737" s="3">
        <v>5.0000002403341428</v>
      </c>
      <c r="G737" s="3">
        <v>6.666649116111846</v>
      </c>
      <c r="H737" s="3">
        <v>27.045680000000001</v>
      </c>
      <c r="I737" s="3">
        <v>27.045680000000001</v>
      </c>
      <c r="J737" s="3">
        <v>36.060809999999996</v>
      </c>
    </row>
    <row r="738" spans="2:10" x14ac:dyDescent="0.2">
      <c r="B738" t="s">
        <v>830</v>
      </c>
      <c r="C738" s="1">
        <v>5031.0372600000001</v>
      </c>
      <c r="D738" s="1">
        <v>292</v>
      </c>
      <c r="E738" s="2">
        <v>17.229579657534245</v>
      </c>
      <c r="F738" s="3">
        <v>6.0564091310267898</v>
      </c>
      <c r="G738" s="3">
        <v>8.0751916355316364</v>
      </c>
      <c r="H738" s="3">
        <v>30.470020000000002</v>
      </c>
      <c r="I738" s="3">
        <v>30.470020000000002</v>
      </c>
      <c r="J738" s="3">
        <v>40.62659</v>
      </c>
    </row>
    <row r="739" spans="2:10" x14ac:dyDescent="0.2">
      <c r="B739" t="s">
        <v>831</v>
      </c>
      <c r="C739" s="1">
        <v>299.64657</v>
      </c>
      <c r="D739" s="1">
        <v>52</v>
      </c>
      <c r="E739" s="2">
        <v>5.7624340384615387</v>
      </c>
      <c r="F739" s="3">
        <v>4.9999904887948494</v>
      </c>
      <c r="G739" s="3">
        <v>6.6666539850597992</v>
      </c>
      <c r="H739" s="3">
        <v>1.49823</v>
      </c>
      <c r="I739" s="3">
        <v>1.49823</v>
      </c>
      <c r="J739" s="3">
        <v>1.9976400000000001</v>
      </c>
    </row>
    <row r="740" spans="2:10" x14ac:dyDescent="0.2">
      <c r="B740" t="s">
        <v>832</v>
      </c>
      <c r="C740" s="1">
        <v>28184.63</v>
      </c>
      <c r="D740" s="1">
        <v>697</v>
      </c>
      <c r="E740" s="2">
        <v>40.437058823529412</v>
      </c>
      <c r="F740" s="3">
        <v>4.4331438801928567</v>
      </c>
      <c r="G740" s="3">
        <v>5.9108436051848114</v>
      </c>
      <c r="H740" s="3">
        <v>124.94652000000001</v>
      </c>
      <c r="I740" s="3">
        <v>124.94652000000001</v>
      </c>
      <c r="J740" s="3">
        <v>166.59494000000001</v>
      </c>
    </row>
    <row r="741" spans="2:10" x14ac:dyDescent="0.2">
      <c r="B741" t="s">
        <v>833</v>
      </c>
      <c r="C741" s="1">
        <v>1120.16761</v>
      </c>
      <c r="D741" s="1">
        <v>219</v>
      </c>
      <c r="E741" s="2">
        <v>5.1149205936073061</v>
      </c>
      <c r="F741" s="3">
        <v>6.9999970807940075</v>
      </c>
      <c r="G741" s="3">
        <v>9.3333086108426215</v>
      </c>
      <c r="H741" s="3">
        <v>7.84117</v>
      </c>
      <c r="I741" s="3">
        <v>7.84117</v>
      </c>
      <c r="J741" s="3">
        <v>10.45487</v>
      </c>
    </row>
    <row r="742" spans="2:10" x14ac:dyDescent="0.2">
      <c r="B742" t="s">
        <v>834</v>
      </c>
      <c r="C742" s="1">
        <v>8443.6297500000001</v>
      </c>
      <c r="D742" s="1">
        <v>1498</v>
      </c>
      <c r="E742" s="2">
        <v>5.6366019692923901</v>
      </c>
      <c r="F742" s="3">
        <v>6.2500869368413516</v>
      </c>
      <c r="G742" s="3">
        <v>8.3334279312756454</v>
      </c>
      <c r="H742" s="3">
        <v>52.773420000000002</v>
      </c>
      <c r="I742" s="3">
        <v>52.773420000000002</v>
      </c>
      <c r="J742" s="3">
        <v>70.364379999999997</v>
      </c>
    </row>
    <row r="743" spans="2:10" x14ac:dyDescent="0.2">
      <c r="B743" t="s">
        <v>835</v>
      </c>
      <c r="C743" s="1">
        <v>2213.51476</v>
      </c>
      <c r="D743" s="1">
        <v>5403</v>
      </c>
      <c r="E743" s="2">
        <v>0.40968253933000187</v>
      </c>
      <c r="F743" s="3">
        <v>6.9999985001229454</v>
      </c>
      <c r="G743" s="3">
        <v>9.3333102508880508</v>
      </c>
      <c r="H743" s="3">
        <v>15.4946</v>
      </c>
      <c r="I743" s="3">
        <v>15.4946</v>
      </c>
      <c r="J743" s="3">
        <v>20.659420000000001</v>
      </c>
    </row>
    <row r="744" spans="2:10" x14ac:dyDescent="0.2">
      <c r="B744" t="s">
        <v>836</v>
      </c>
      <c r="C744" s="1">
        <v>983.03998999999999</v>
      </c>
      <c r="D744" s="1">
        <v>126</v>
      </c>
      <c r="E744" s="2">
        <v>7.8019046825396821</v>
      </c>
      <c r="F744" s="3">
        <v>5.0000000508626306</v>
      </c>
      <c r="G744" s="3">
        <v>6.666646389431218</v>
      </c>
      <c r="H744" s="3">
        <v>4.9151999999999996</v>
      </c>
      <c r="I744" s="3">
        <v>4.9151999999999996</v>
      </c>
      <c r="J744" s="3">
        <v>6.5535800000000002</v>
      </c>
    </row>
    <row r="745" spans="2:10" x14ac:dyDescent="0.2">
      <c r="B745" t="s">
        <v>837</v>
      </c>
      <c r="C745" s="1">
        <v>18485.19527</v>
      </c>
      <c r="D745" s="1">
        <v>1978</v>
      </c>
      <c r="E745" s="2">
        <v>9.3453970020222457</v>
      </c>
      <c r="F745" s="3">
        <v>5.0000001974553125</v>
      </c>
      <c r="G745" s="3">
        <v>6.6666501597632299</v>
      </c>
      <c r="H745" s="3">
        <v>92.425979999999996</v>
      </c>
      <c r="I745" s="3">
        <v>92.425979999999996</v>
      </c>
      <c r="J745" s="3">
        <v>123.23433</v>
      </c>
    </row>
    <row r="746" spans="2:10" x14ac:dyDescent="0.2">
      <c r="B746" t="s">
        <v>838</v>
      </c>
      <c r="C746" s="1">
        <v>5529.3625000000002</v>
      </c>
      <c r="D746" s="1">
        <v>277</v>
      </c>
      <c r="E746" s="2">
        <v>19.96159747292419</v>
      </c>
      <c r="F746" s="3">
        <v>6.1888834381902065</v>
      </c>
      <c r="G746" s="3">
        <v>8.2518246904593422</v>
      </c>
      <c r="H746" s="3">
        <v>34.220579999999998</v>
      </c>
      <c r="I746" s="3">
        <v>34.220579999999998</v>
      </c>
      <c r="J746" s="3">
        <v>45.627330000000001</v>
      </c>
    </row>
    <row r="747" spans="2:10" x14ac:dyDescent="0.2">
      <c r="B747" t="s">
        <v>839</v>
      </c>
      <c r="C747" s="1">
        <v>1331.8708300000001</v>
      </c>
      <c r="D747" s="1">
        <v>43</v>
      </c>
      <c r="E747" s="2">
        <v>30.973740232558143</v>
      </c>
      <c r="F747" s="3">
        <v>6.8828296209475504</v>
      </c>
      <c r="G747" s="3">
        <v>9.177076128320941</v>
      </c>
      <c r="H747" s="3">
        <v>9.1670400000000001</v>
      </c>
      <c r="I747" s="3">
        <v>9.1670400000000001</v>
      </c>
      <c r="J747" s="3">
        <v>12.22268</v>
      </c>
    </row>
    <row r="748" spans="2:10" x14ac:dyDescent="0.2">
      <c r="B748" t="s">
        <v>840</v>
      </c>
      <c r="C748" s="1">
        <v>990.81483000000003</v>
      </c>
      <c r="D748" s="1">
        <v>266</v>
      </c>
      <c r="E748" s="2">
        <v>3.7248677819548872</v>
      </c>
      <c r="F748" s="3">
        <v>4.9999958115281737</v>
      </c>
      <c r="G748" s="3">
        <v>6.6666543535687683</v>
      </c>
      <c r="H748" s="3">
        <v>4.9540699999999998</v>
      </c>
      <c r="I748" s="3">
        <v>4.9540699999999998</v>
      </c>
      <c r="J748" s="3">
        <v>6.6054199999999996</v>
      </c>
    </row>
    <row r="749" spans="2:10" x14ac:dyDescent="0.2">
      <c r="B749" t="s">
        <v>841</v>
      </c>
      <c r="C749" s="1">
        <v>374.00000999999997</v>
      </c>
      <c r="D749" s="1">
        <v>51</v>
      </c>
      <c r="E749" s="2">
        <v>7.3333335294117639</v>
      </c>
      <c r="F749" s="3">
        <v>4.9999998663101648</v>
      </c>
      <c r="G749" s="3">
        <v>6.6666575757578181</v>
      </c>
      <c r="H749" s="3">
        <v>1.87</v>
      </c>
      <c r="I749" s="3">
        <v>1.87</v>
      </c>
      <c r="J749" s="3">
        <v>2.4933299999999998</v>
      </c>
    </row>
    <row r="750" spans="2:10" x14ac:dyDescent="0.2">
      <c r="B750" t="s">
        <v>842</v>
      </c>
      <c r="C750" s="1">
        <v>1258.69</v>
      </c>
      <c r="D750" s="1">
        <v>659</v>
      </c>
      <c r="E750" s="2">
        <v>1.9100000000000001</v>
      </c>
      <c r="F750" s="3">
        <v>4</v>
      </c>
      <c r="G750" s="3">
        <v>5.3333227403093693</v>
      </c>
      <c r="H750" s="3">
        <v>5.0347600000000003</v>
      </c>
      <c r="I750" s="3">
        <v>5.0347600000000003</v>
      </c>
      <c r="J750" s="3">
        <v>6.7130000000000001</v>
      </c>
    </row>
    <row r="751" spans="2:10" x14ac:dyDescent="0.2">
      <c r="B751" t="s">
        <v>843</v>
      </c>
      <c r="C751" s="1">
        <v>1841.28</v>
      </c>
      <c r="D751" s="1">
        <v>274</v>
      </c>
      <c r="E751" s="2">
        <v>6.72</v>
      </c>
      <c r="F751" s="3">
        <v>4</v>
      </c>
      <c r="G751" s="3">
        <v>5.3333224713242959</v>
      </c>
      <c r="H751" s="3">
        <v>7.3651200000000001</v>
      </c>
      <c r="I751" s="3">
        <v>7.3651200000000001</v>
      </c>
      <c r="J751" s="3">
        <v>9.8201400000000003</v>
      </c>
    </row>
    <row r="752" spans="2:10" x14ac:dyDescent="0.2">
      <c r="B752" t="s">
        <v>844</v>
      </c>
      <c r="C752" s="1">
        <v>24536.61233</v>
      </c>
      <c r="D752" s="1">
        <v>1432</v>
      </c>
      <c r="E752" s="2">
        <v>17.134505817039106</v>
      </c>
      <c r="F752" s="3">
        <v>6.5014924576590882</v>
      </c>
      <c r="G752" s="3">
        <v>8.6686351456896489</v>
      </c>
      <c r="H752" s="3">
        <v>159.52459999999999</v>
      </c>
      <c r="I752" s="3">
        <v>159.52459999999999</v>
      </c>
      <c r="J752" s="3">
        <v>212.69893999999999</v>
      </c>
    </row>
    <row r="753" spans="2:10" x14ac:dyDescent="0.2">
      <c r="B753" t="s">
        <v>845</v>
      </c>
      <c r="C753" s="1">
        <v>311157.71632000001</v>
      </c>
      <c r="D753" s="1">
        <v>18581</v>
      </c>
      <c r="E753" s="2">
        <v>16.746015624562727</v>
      </c>
      <c r="F753" s="3">
        <v>6.3537401334016836</v>
      </c>
      <c r="G753" s="3">
        <v>8.4716323000940061</v>
      </c>
      <c r="H753" s="3">
        <v>1977.0152700000001</v>
      </c>
      <c r="I753" s="3">
        <v>1977.0152700000001</v>
      </c>
      <c r="J753" s="3">
        <v>2636.0137599999998</v>
      </c>
    </row>
    <row r="754" spans="2:10" x14ac:dyDescent="0.2">
      <c r="B754" t="s">
        <v>846</v>
      </c>
      <c r="C754" s="1">
        <v>28248.254270000001</v>
      </c>
      <c r="D754" s="1">
        <v>1548</v>
      </c>
      <c r="E754" s="2">
        <v>18.24822627260982</v>
      </c>
      <c r="F754" s="3">
        <v>7.0000000038940451</v>
      </c>
      <c r="G754" s="3">
        <v>9.3333098562483325</v>
      </c>
      <c r="H754" s="3">
        <v>197.73777999999999</v>
      </c>
      <c r="I754" s="3">
        <v>197.73777999999999</v>
      </c>
      <c r="J754" s="3">
        <v>263.64971000000003</v>
      </c>
    </row>
    <row r="755" spans="2:10" x14ac:dyDescent="0.2">
      <c r="B755" t="s">
        <v>847</v>
      </c>
      <c r="C755" s="1">
        <v>18625</v>
      </c>
      <c r="D755" s="1">
        <v>1635</v>
      </c>
      <c r="E755" s="2">
        <v>11.391437308868502</v>
      </c>
      <c r="F755" s="3">
        <v>6</v>
      </c>
      <c r="G755" s="3">
        <v>7.9999801342281875</v>
      </c>
      <c r="H755" s="3">
        <v>111.75</v>
      </c>
      <c r="I755" s="3">
        <v>111.75</v>
      </c>
      <c r="J755" s="3">
        <v>148.99963</v>
      </c>
    </row>
    <row r="756" spans="2:10" x14ac:dyDescent="0.2">
      <c r="B756" t="s">
        <v>848</v>
      </c>
      <c r="C756" s="1">
        <v>13989.40245</v>
      </c>
      <c r="D756" s="1">
        <v>1391</v>
      </c>
      <c r="E756" s="2">
        <v>10.057082997843278</v>
      </c>
      <c r="F756" s="3">
        <v>4.9999998391639666</v>
      </c>
      <c r="G756" s="3">
        <v>6.6666500112018721</v>
      </c>
      <c r="H756" s="3">
        <v>69.947010000000006</v>
      </c>
      <c r="I756" s="3">
        <v>69.947010000000006</v>
      </c>
      <c r="J756" s="3">
        <v>93.262450000000001</v>
      </c>
    </row>
    <row r="757" spans="2:10" x14ac:dyDescent="0.2">
      <c r="B757" t="s">
        <v>849</v>
      </c>
      <c r="C757" s="1">
        <v>2161</v>
      </c>
      <c r="D757" s="1">
        <v>80</v>
      </c>
      <c r="E757" s="2">
        <v>27.012499999999999</v>
      </c>
      <c r="F757" s="3">
        <v>6</v>
      </c>
      <c r="G757" s="3">
        <v>7.999981490050903</v>
      </c>
      <c r="H757" s="3">
        <v>12.965999999999999</v>
      </c>
      <c r="I757" s="3">
        <v>12.965999999999999</v>
      </c>
      <c r="J757" s="3">
        <v>17.287960000000002</v>
      </c>
    </row>
    <row r="758" spans="2:10" x14ac:dyDescent="0.2">
      <c r="B758" t="s">
        <v>850</v>
      </c>
      <c r="C758" s="1">
        <v>68704.142330000002</v>
      </c>
      <c r="D758" s="1">
        <v>1339</v>
      </c>
      <c r="E758" s="2">
        <v>51.310039081404035</v>
      </c>
      <c r="F758" s="3">
        <v>6.3521689551669862</v>
      </c>
      <c r="G758" s="3">
        <v>8.4695373563511307</v>
      </c>
      <c r="H758" s="3">
        <v>436.42032</v>
      </c>
      <c r="I758" s="3">
        <v>436.42032</v>
      </c>
      <c r="J758" s="3">
        <v>581.89229999999998</v>
      </c>
    </row>
    <row r="759" spans="2:10" x14ac:dyDescent="0.2">
      <c r="B759" t="s">
        <v>851</v>
      </c>
      <c r="C759" s="1">
        <v>17072.642680000001</v>
      </c>
      <c r="D759" s="1">
        <v>1061</v>
      </c>
      <c r="E759" s="2">
        <v>16.091086409048067</v>
      </c>
      <c r="F759" s="3">
        <v>6.3437068314487783</v>
      </c>
      <c r="G759" s="3">
        <v>8.4582546888985792</v>
      </c>
      <c r="H759" s="3">
        <v>108.30383999999999</v>
      </c>
      <c r="I759" s="3">
        <v>108.30383999999999</v>
      </c>
      <c r="J759" s="3">
        <v>144.40476000000001</v>
      </c>
    </row>
    <row r="760" spans="2:10" x14ac:dyDescent="0.2">
      <c r="B760" t="s">
        <v>852</v>
      </c>
      <c r="C760" s="1">
        <v>1633.72</v>
      </c>
      <c r="D760" s="1">
        <v>158</v>
      </c>
      <c r="E760" s="2">
        <v>10.34</v>
      </c>
      <c r="F760" s="3">
        <v>4</v>
      </c>
      <c r="G760" s="3">
        <v>5.3333190510001716</v>
      </c>
      <c r="H760" s="3">
        <v>6.5348800000000002</v>
      </c>
      <c r="I760" s="3">
        <v>6.5348800000000002</v>
      </c>
      <c r="J760" s="3">
        <v>8.7131500000000006</v>
      </c>
    </row>
    <row r="761" spans="2:10" x14ac:dyDescent="0.2">
      <c r="B761" t="s">
        <v>853</v>
      </c>
      <c r="C761" s="1">
        <v>12750</v>
      </c>
      <c r="D761" s="1">
        <v>342</v>
      </c>
      <c r="E761" s="2">
        <v>37.280701754385966</v>
      </c>
      <c r="F761" s="3">
        <v>6</v>
      </c>
      <c r="G761" s="3">
        <v>7.9999803921568633</v>
      </c>
      <c r="H761" s="3">
        <v>76.5</v>
      </c>
      <c r="I761" s="3">
        <v>76.5</v>
      </c>
      <c r="J761" s="3">
        <v>101.99975000000001</v>
      </c>
    </row>
    <row r="762" spans="2:10" x14ac:dyDescent="0.2">
      <c r="B762" t="s">
        <v>854</v>
      </c>
      <c r="C762" s="1">
        <v>526.95428000000004</v>
      </c>
      <c r="D762" s="1">
        <v>268</v>
      </c>
      <c r="E762" s="2">
        <v>1.966247313432836</v>
      </c>
      <c r="F762" s="3">
        <v>4.2063801056896244</v>
      </c>
      <c r="G762" s="3">
        <v>5.6084941562672199</v>
      </c>
      <c r="H762" s="3">
        <v>2.2165699999999999</v>
      </c>
      <c r="I762" s="3">
        <v>2.2165699999999999</v>
      </c>
      <c r="J762" s="3">
        <v>2.9554200000000002</v>
      </c>
    </row>
    <row r="763" spans="2:10" x14ac:dyDescent="0.2">
      <c r="B763" t="s">
        <v>855</v>
      </c>
      <c r="C763" s="1">
        <v>15241.05</v>
      </c>
      <c r="D763" s="1">
        <v>2630</v>
      </c>
      <c r="E763" s="2">
        <v>5.7950760456273764</v>
      </c>
      <c r="F763" s="3">
        <v>4</v>
      </c>
      <c r="G763" s="3">
        <v>5.3333202108778597</v>
      </c>
      <c r="H763" s="3">
        <v>60.964199999999998</v>
      </c>
      <c r="I763" s="3">
        <v>60.964199999999998</v>
      </c>
      <c r="J763" s="3">
        <v>81.285399999999996</v>
      </c>
    </row>
    <row r="764" spans="2:10" x14ac:dyDescent="0.2">
      <c r="B764" t="s">
        <v>856</v>
      </c>
      <c r="C764" s="1">
        <v>160.61303000000001</v>
      </c>
      <c r="D764" s="1">
        <v>54</v>
      </c>
      <c r="E764" s="2">
        <v>2.9743153703703706</v>
      </c>
      <c r="F764" s="3">
        <v>9.9999981321565254</v>
      </c>
      <c r="G764" s="3">
        <v>13.333289335242601</v>
      </c>
      <c r="H764" s="3">
        <v>1.6061300000000001</v>
      </c>
      <c r="I764" s="3">
        <v>1.6061300000000001</v>
      </c>
      <c r="J764" s="3">
        <v>2.1415000000000002</v>
      </c>
    </row>
    <row r="765" spans="2:10" x14ac:dyDescent="0.2">
      <c r="B765" t="s">
        <v>857</v>
      </c>
      <c r="C765" s="1">
        <v>14335.145979999999</v>
      </c>
      <c r="D765" s="1">
        <v>2077</v>
      </c>
      <c r="E765" s="2">
        <v>6.9018516995666825</v>
      </c>
      <c r="F765" s="3">
        <v>5.0000000069758617</v>
      </c>
      <c r="G765" s="3">
        <v>6.6666499338990342</v>
      </c>
      <c r="H765" s="3">
        <v>71.675730000000001</v>
      </c>
      <c r="I765" s="3">
        <v>71.675730000000001</v>
      </c>
      <c r="J765" s="3">
        <v>95.567400000000006</v>
      </c>
    </row>
    <row r="766" spans="2:10" x14ac:dyDescent="0.2">
      <c r="B766" t="s">
        <v>858</v>
      </c>
      <c r="C766" s="1">
        <v>22628.535449999999</v>
      </c>
      <c r="D766" s="1">
        <v>4772</v>
      </c>
      <c r="E766" s="2">
        <v>4.7419395326906955</v>
      </c>
      <c r="F766" s="3">
        <v>5.7079230905330194</v>
      </c>
      <c r="G766" s="3">
        <v>7.6105451181552262</v>
      </c>
      <c r="H766" s="3">
        <v>129.16193999999999</v>
      </c>
      <c r="I766" s="3">
        <v>129.16193999999999</v>
      </c>
      <c r="J766" s="3">
        <v>172.21548999999999</v>
      </c>
    </row>
    <row r="767" spans="2:10" x14ac:dyDescent="0.2">
      <c r="B767" t="s">
        <v>859</v>
      </c>
      <c r="C767" s="1">
        <v>5857.24</v>
      </c>
      <c r="D767" s="1">
        <v>508</v>
      </c>
      <c r="E767" s="2">
        <v>11.53</v>
      </c>
      <c r="F767" s="3">
        <v>4</v>
      </c>
      <c r="G767" s="3">
        <v>5.3333208132157806</v>
      </c>
      <c r="H767" s="3">
        <v>23.42896</v>
      </c>
      <c r="I767" s="3">
        <v>23.42896</v>
      </c>
      <c r="J767" s="3">
        <v>31.23854</v>
      </c>
    </row>
    <row r="768" spans="2:10" x14ac:dyDescent="0.2">
      <c r="B768" t="s">
        <v>860</v>
      </c>
      <c r="C768" s="1">
        <v>159.24699000000001</v>
      </c>
      <c r="D768" s="1">
        <v>534</v>
      </c>
      <c r="E768" s="2">
        <v>0.29821533707865172</v>
      </c>
      <c r="F768" s="3">
        <v>10.000000627955353</v>
      </c>
      <c r="G768" s="3">
        <v>13.333313238762001</v>
      </c>
      <c r="H768" s="3">
        <v>1.5924700000000001</v>
      </c>
      <c r="I768" s="3">
        <v>1.5924700000000001</v>
      </c>
      <c r="J768" s="3">
        <v>2.1232899999999999</v>
      </c>
    </row>
    <row r="769" spans="2:10" x14ac:dyDescent="0.2">
      <c r="B769" t="s">
        <v>861</v>
      </c>
      <c r="C769" s="1">
        <v>23626.115720000002</v>
      </c>
      <c r="D769" s="1">
        <v>3382</v>
      </c>
      <c r="E769" s="2">
        <v>6.9858414311058548</v>
      </c>
      <c r="F769" s="3">
        <v>5.821599353446322</v>
      </c>
      <c r="G769" s="3">
        <v>7.7621134245422203</v>
      </c>
      <c r="H769" s="3">
        <v>137.54177999999999</v>
      </c>
      <c r="I769" s="3">
        <v>137.54177999999999</v>
      </c>
      <c r="J769" s="3">
        <v>183.38858999999999</v>
      </c>
    </row>
    <row r="770" spans="2:10" x14ac:dyDescent="0.2">
      <c r="B770" t="s">
        <v>862</v>
      </c>
      <c r="C770" s="1">
        <v>1368.4780900000001</v>
      </c>
      <c r="D770" s="1">
        <v>1120</v>
      </c>
      <c r="E770" s="2">
        <v>1.2218554375000001</v>
      </c>
      <c r="F770" s="3">
        <v>9.999999342335105</v>
      </c>
      <c r="G770" s="3">
        <v>13.333300791099989</v>
      </c>
      <c r="H770" s="3">
        <v>13.68478</v>
      </c>
      <c r="I770" s="3">
        <v>13.68478</v>
      </c>
      <c r="J770" s="3">
        <v>18.24633</v>
      </c>
    </row>
    <row r="771" spans="2:10" x14ac:dyDescent="0.2">
      <c r="B771" t="s">
        <v>863</v>
      </c>
      <c r="C771" s="1">
        <v>2110</v>
      </c>
      <c r="D771" s="1">
        <v>68</v>
      </c>
      <c r="E771" s="2">
        <v>31.029411764705884</v>
      </c>
      <c r="F771" s="3">
        <v>6</v>
      </c>
      <c r="G771" s="3">
        <v>7.9999810426540288</v>
      </c>
      <c r="H771" s="3">
        <v>12.66</v>
      </c>
      <c r="I771" s="3">
        <v>12.66</v>
      </c>
      <c r="J771" s="3">
        <v>16.879960000000001</v>
      </c>
    </row>
    <row r="772" spans="2:10" x14ac:dyDescent="0.2">
      <c r="B772" t="s">
        <v>864</v>
      </c>
      <c r="C772" s="1">
        <v>10539.226339999999</v>
      </c>
      <c r="D772" s="1">
        <v>2300</v>
      </c>
      <c r="E772" s="2">
        <v>4.5822723217391301</v>
      </c>
      <c r="F772" s="3">
        <v>4.9999998386978373</v>
      </c>
      <c r="G772" s="3">
        <v>6.6666496888233642</v>
      </c>
      <c r="H772" s="3">
        <v>52.696129999999997</v>
      </c>
      <c r="I772" s="3">
        <v>52.696129999999997</v>
      </c>
      <c r="J772" s="3">
        <v>70.261330000000001</v>
      </c>
    </row>
    <row r="773" spans="2:10" x14ac:dyDescent="0.2">
      <c r="B773" t="s">
        <v>865</v>
      </c>
      <c r="C773" s="1">
        <v>16394.43881</v>
      </c>
      <c r="D773" s="1">
        <v>2470</v>
      </c>
      <c r="E773" s="2">
        <v>6.6374246194331983</v>
      </c>
      <c r="F773" s="3">
        <v>4.9999997529650111</v>
      </c>
      <c r="G773" s="3">
        <v>6.6666496649664824</v>
      </c>
      <c r="H773" s="3">
        <v>81.972189999999998</v>
      </c>
      <c r="I773" s="3">
        <v>81.972189999999998</v>
      </c>
      <c r="J773" s="3">
        <v>109.29598</v>
      </c>
    </row>
    <row r="774" spans="2:10" x14ac:dyDescent="0.2">
      <c r="B774" t="s">
        <v>866</v>
      </c>
      <c r="C774" s="1">
        <v>52.558959999999999</v>
      </c>
      <c r="D774" s="1">
        <v>20</v>
      </c>
      <c r="E774" s="2">
        <v>2.627948</v>
      </c>
      <c r="F774" s="3">
        <v>10.000007610500663</v>
      </c>
      <c r="G774" s="3">
        <v>13.333216638989811</v>
      </c>
      <c r="H774" s="3">
        <v>0.52559</v>
      </c>
      <c r="I774" s="3">
        <v>0.52559</v>
      </c>
      <c r="J774" s="3">
        <v>0.70077999999999996</v>
      </c>
    </row>
    <row r="775" spans="2:10" x14ac:dyDescent="0.2">
      <c r="B775" t="s">
        <v>867</v>
      </c>
      <c r="C775" s="1">
        <v>7397.9899500000001</v>
      </c>
      <c r="D775" s="1">
        <v>195</v>
      </c>
      <c r="E775" s="2">
        <v>37.938409999999998</v>
      </c>
      <c r="F775" s="3">
        <v>7.0000000473101478</v>
      </c>
      <c r="G775" s="3">
        <v>9.3333095160530739</v>
      </c>
      <c r="H775" s="3">
        <v>51.78593</v>
      </c>
      <c r="I775" s="3">
        <v>51.78593</v>
      </c>
      <c r="J775" s="3">
        <v>69.047730000000001</v>
      </c>
    </row>
    <row r="776" spans="2:10" x14ac:dyDescent="0.2">
      <c r="B776" t="s">
        <v>868</v>
      </c>
      <c r="C776" s="1">
        <v>6943.1683899999998</v>
      </c>
      <c r="D776" s="1">
        <v>3650</v>
      </c>
      <c r="E776" s="2">
        <v>1.9022379150684932</v>
      </c>
      <c r="F776" s="3">
        <v>4.9999997191483931</v>
      </c>
      <c r="G776" s="3">
        <v>6.6666494891102595</v>
      </c>
      <c r="H776" s="3">
        <v>34.71584</v>
      </c>
      <c r="I776" s="3">
        <v>34.71584</v>
      </c>
      <c r="J776" s="3">
        <v>46.287669999999999</v>
      </c>
    </row>
    <row r="777" spans="2:10" x14ac:dyDescent="0.2">
      <c r="B777" t="s">
        <v>869</v>
      </c>
      <c r="C777" s="1">
        <v>10983.321970000001</v>
      </c>
      <c r="D777" s="1">
        <v>1765</v>
      </c>
      <c r="E777" s="2">
        <v>6.2228453087818698</v>
      </c>
      <c r="F777" s="3">
        <v>4.363873710605608</v>
      </c>
      <c r="G777" s="3">
        <v>5.8184837132658505</v>
      </c>
      <c r="H777" s="3">
        <v>47.929830000000003</v>
      </c>
      <c r="I777" s="3">
        <v>47.929830000000003</v>
      </c>
      <c r="J777" s="3">
        <v>63.906280000000002</v>
      </c>
    </row>
    <row r="778" spans="2:10" x14ac:dyDescent="0.2">
      <c r="B778" t="s">
        <v>870</v>
      </c>
      <c r="C778" s="1">
        <v>1532.4241199999999</v>
      </c>
      <c r="D778" s="1">
        <v>381</v>
      </c>
      <c r="E778" s="2">
        <v>4.0221105511811022</v>
      </c>
      <c r="F778" s="3">
        <v>6.2715992750101064</v>
      </c>
      <c r="G778" s="3">
        <v>8.3621106146515096</v>
      </c>
      <c r="H778" s="3">
        <v>9.6107499999999995</v>
      </c>
      <c r="I778" s="3">
        <v>9.6107499999999995</v>
      </c>
      <c r="J778" s="3">
        <v>12.814299999999999</v>
      </c>
    </row>
    <row r="779" spans="2:10" x14ac:dyDescent="0.2">
      <c r="B779" t="s">
        <v>871</v>
      </c>
      <c r="C779" s="1">
        <v>17038.790130000001</v>
      </c>
      <c r="D779" s="1">
        <v>801</v>
      </c>
      <c r="E779" s="2">
        <v>21.271897790262173</v>
      </c>
      <c r="F779" s="3">
        <v>6.9999999465924514</v>
      </c>
      <c r="G779" s="3">
        <v>9.333309981910082</v>
      </c>
      <c r="H779" s="3">
        <v>119.27153</v>
      </c>
      <c r="I779" s="3">
        <v>119.27153</v>
      </c>
      <c r="J779" s="3">
        <v>159.02831</v>
      </c>
    </row>
    <row r="780" spans="2:10" x14ac:dyDescent="0.2">
      <c r="B780" t="s">
        <v>872</v>
      </c>
      <c r="C780" s="1">
        <v>14449.00561</v>
      </c>
      <c r="D780" s="1">
        <v>3735</v>
      </c>
      <c r="E780" s="2">
        <v>3.8685423319946453</v>
      </c>
      <c r="F780" s="3">
        <v>6.2494065292289687</v>
      </c>
      <c r="G780" s="3">
        <v>8.3325215069938636</v>
      </c>
      <c r="H780" s="3">
        <v>90.297709999999995</v>
      </c>
      <c r="I780" s="3">
        <v>90.297709999999995</v>
      </c>
      <c r="J780" s="3">
        <v>120.39664999999999</v>
      </c>
    </row>
    <row r="781" spans="2:10" x14ac:dyDescent="0.2">
      <c r="B781" t="s">
        <v>873</v>
      </c>
      <c r="C781" s="1">
        <v>25252.73156</v>
      </c>
      <c r="D781" s="1">
        <v>2149</v>
      </c>
      <c r="E781" s="2">
        <v>11.750922084690554</v>
      </c>
      <c r="F781" s="3">
        <v>5.4877116826248002</v>
      </c>
      <c r="G781" s="3">
        <v>7.3169304303173766</v>
      </c>
      <c r="H781" s="3">
        <v>138.57971000000001</v>
      </c>
      <c r="I781" s="3">
        <v>138.57971000000001</v>
      </c>
      <c r="J781" s="3">
        <v>184.77248</v>
      </c>
    </row>
    <row r="782" spans="2:10" x14ac:dyDescent="0.2">
      <c r="B782" t="s">
        <v>874</v>
      </c>
      <c r="C782" s="1">
        <v>1595.43382</v>
      </c>
      <c r="D782" s="1">
        <v>831</v>
      </c>
      <c r="E782" s="2">
        <v>1.919896293622142</v>
      </c>
      <c r="F782" s="3">
        <v>10.000001128219784</v>
      </c>
      <c r="G782" s="3">
        <v>13.333301408892035</v>
      </c>
      <c r="H782" s="3">
        <v>15.95434</v>
      </c>
      <c r="I782" s="3">
        <v>15.95434</v>
      </c>
      <c r="J782" s="3">
        <v>21.272400000000001</v>
      </c>
    </row>
    <row r="783" spans="2:10" x14ac:dyDescent="0.2">
      <c r="B783" t="s">
        <v>875</v>
      </c>
      <c r="C783" s="1">
        <v>6148.2829700000002</v>
      </c>
      <c r="D783" s="1">
        <v>607</v>
      </c>
      <c r="E783" s="2">
        <v>10.128967001647446</v>
      </c>
      <c r="F783" s="3">
        <v>6.999999871508841</v>
      </c>
      <c r="G783" s="3">
        <v>9.3333098492699982</v>
      </c>
      <c r="H783" s="3">
        <v>43.037979999999997</v>
      </c>
      <c r="I783" s="3">
        <v>43.037979999999997</v>
      </c>
      <c r="J783" s="3">
        <v>57.383830000000003</v>
      </c>
    </row>
    <row r="784" spans="2:10" x14ac:dyDescent="0.2">
      <c r="B784" t="s">
        <v>876</v>
      </c>
      <c r="C784" s="1">
        <v>6191.4022999999997</v>
      </c>
      <c r="D784" s="1">
        <v>133</v>
      </c>
      <c r="E784" s="2">
        <v>46.551896992481204</v>
      </c>
      <c r="F784" s="3">
        <v>6.2589584915197651</v>
      </c>
      <c r="G784" s="3">
        <v>8.3452580685961877</v>
      </c>
      <c r="H784" s="3">
        <v>38.751730000000002</v>
      </c>
      <c r="I784" s="3">
        <v>38.751730000000002</v>
      </c>
      <c r="J784" s="3">
        <v>51.668849999999999</v>
      </c>
    </row>
    <row r="785" spans="2:10" x14ac:dyDescent="0.2">
      <c r="B785" t="s">
        <v>877</v>
      </c>
      <c r="C785" s="1">
        <v>60530.293140000002</v>
      </c>
      <c r="D785" s="1">
        <v>14444</v>
      </c>
      <c r="E785" s="2">
        <v>4.19068770008308</v>
      </c>
      <c r="F785" s="3">
        <v>6.9999999672891047</v>
      </c>
      <c r="G785" s="3">
        <v>9.3333098303908191</v>
      </c>
      <c r="H785" s="3">
        <v>423.71204999999998</v>
      </c>
      <c r="I785" s="3">
        <v>423.71204999999998</v>
      </c>
      <c r="J785" s="3">
        <v>564.94798000000003</v>
      </c>
    </row>
    <row r="786" spans="2:10" x14ac:dyDescent="0.2">
      <c r="B786" t="s">
        <v>878</v>
      </c>
      <c r="C786" s="1">
        <v>2200.9510599999999</v>
      </c>
      <c r="D786" s="1">
        <v>143</v>
      </c>
      <c r="E786" s="2">
        <v>15.391266153846153</v>
      </c>
      <c r="F786" s="3">
        <v>7.0000011722205224</v>
      </c>
      <c r="G786" s="3">
        <v>9.333310664345257</v>
      </c>
      <c r="H786" s="3">
        <v>15.40666</v>
      </c>
      <c r="I786" s="3">
        <v>15.40666</v>
      </c>
      <c r="J786" s="3">
        <v>20.542159999999999</v>
      </c>
    </row>
    <row r="787" spans="2:10" x14ac:dyDescent="0.2">
      <c r="B787" t="s">
        <v>879</v>
      </c>
      <c r="C787" s="1">
        <v>14195.5</v>
      </c>
      <c r="D787" s="1">
        <v>859</v>
      </c>
      <c r="E787" s="2">
        <v>16.525611175785798</v>
      </c>
      <c r="F787" s="3">
        <v>4</v>
      </c>
      <c r="G787" s="3">
        <v>5.3333197139938724</v>
      </c>
      <c r="H787" s="3">
        <v>56.781999999999996</v>
      </c>
      <c r="I787" s="3">
        <v>56.781999999999996</v>
      </c>
      <c r="J787" s="3">
        <v>75.709140000000005</v>
      </c>
    </row>
    <row r="788" spans="2:10" x14ac:dyDescent="0.2">
      <c r="B788" t="s">
        <v>880</v>
      </c>
      <c r="C788" s="1">
        <v>28656.447</v>
      </c>
      <c r="D788" s="1">
        <v>1050</v>
      </c>
      <c r="E788" s="2">
        <v>27.291854285714287</v>
      </c>
      <c r="F788" s="3">
        <v>6.3000001360950293</v>
      </c>
      <c r="G788" s="3">
        <v>8.3999788948015777</v>
      </c>
      <c r="H788" s="3">
        <v>180.53561999999999</v>
      </c>
      <c r="I788" s="3">
        <v>180.53561999999999</v>
      </c>
      <c r="J788" s="3">
        <v>240.71355</v>
      </c>
    </row>
    <row r="789" spans="2:10" x14ac:dyDescent="0.2">
      <c r="B789" t="s">
        <v>881</v>
      </c>
      <c r="C789" s="1">
        <v>14086.94262</v>
      </c>
      <c r="D789" s="1">
        <v>463</v>
      </c>
      <c r="E789" s="2">
        <v>30.425362030237579</v>
      </c>
      <c r="F789" s="3">
        <v>5.1793857594345756</v>
      </c>
      <c r="G789" s="3">
        <v>6.9058306421922513</v>
      </c>
      <c r="H789" s="3">
        <v>72.961709999999997</v>
      </c>
      <c r="I789" s="3">
        <v>72.961709999999997</v>
      </c>
      <c r="J789" s="3">
        <v>97.282039999999995</v>
      </c>
    </row>
    <row r="790" spans="2:10" x14ac:dyDescent="0.2">
      <c r="B790" t="s">
        <v>882</v>
      </c>
      <c r="C790" s="1">
        <v>2021.1828</v>
      </c>
      <c r="D790" s="1">
        <v>155</v>
      </c>
      <c r="E790" s="2">
        <v>13.039889032258065</v>
      </c>
      <c r="F790" s="3">
        <v>6.1445951350862469</v>
      </c>
      <c r="G790" s="3">
        <v>8.1927720738569523</v>
      </c>
      <c r="H790" s="3">
        <v>12.41935</v>
      </c>
      <c r="I790" s="3">
        <v>12.41935</v>
      </c>
      <c r="J790" s="3">
        <v>16.559090000000001</v>
      </c>
    </row>
    <row r="791" spans="2:10" x14ac:dyDescent="0.2">
      <c r="B791" t="s">
        <v>883</v>
      </c>
      <c r="C791" s="1">
        <v>15040.738799999999</v>
      </c>
      <c r="D791" s="1">
        <v>2545</v>
      </c>
      <c r="E791" s="2">
        <v>5.9099170137524553</v>
      </c>
      <c r="F791" s="3">
        <v>4.8668706353706508</v>
      </c>
      <c r="G791" s="3">
        <v>6.4891446688775689</v>
      </c>
      <c r="H791" s="3">
        <v>73.201329999999999</v>
      </c>
      <c r="I791" s="3">
        <v>73.201329999999999</v>
      </c>
      <c r="J791" s="3">
        <v>97.601529999999997</v>
      </c>
    </row>
    <row r="792" spans="2:10" x14ac:dyDescent="0.2">
      <c r="B792" t="s">
        <v>884</v>
      </c>
      <c r="C792" s="1">
        <v>4713.2650899999999</v>
      </c>
      <c r="D792" s="1">
        <v>339</v>
      </c>
      <c r="E792" s="2">
        <v>13.903436843657817</v>
      </c>
      <c r="F792" s="3">
        <v>5.8925605646339738</v>
      </c>
      <c r="G792" s="3">
        <v>7.8567276172450544</v>
      </c>
      <c r="H792" s="3">
        <v>27.773199999999999</v>
      </c>
      <c r="I792" s="3">
        <v>27.773199999999999</v>
      </c>
      <c r="J792" s="3">
        <v>37.030839999999998</v>
      </c>
    </row>
    <row r="793" spans="2:10" x14ac:dyDescent="0.2">
      <c r="B793" t="s">
        <v>885</v>
      </c>
      <c r="C793" s="1">
        <v>397.92968999999999</v>
      </c>
      <c r="D793" s="1">
        <v>317</v>
      </c>
      <c r="E793" s="2">
        <v>1.2552987066246057</v>
      </c>
      <c r="F793" s="3">
        <v>10.000007790320948</v>
      </c>
      <c r="G793" s="3">
        <v>13.333310213671163</v>
      </c>
      <c r="H793" s="3">
        <v>3.9792999999999998</v>
      </c>
      <c r="I793" s="3">
        <v>3.9792999999999998</v>
      </c>
      <c r="J793" s="3">
        <v>5.30572</v>
      </c>
    </row>
    <row r="794" spans="2:10" x14ac:dyDescent="0.2">
      <c r="B794" t="s">
        <v>886</v>
      </c>
      <c r="C794" s="1">
        <v>15446.651690000001</v>
      </c>
      <c r="D794" s="1">
        <v>1991</v>
      </c>
      <c r="E794" s="2">
        <v>7.7582379156202919</v>
      </c>
      <c r="F794" s="3">
        <v>6.9999998815277218</v>
      </c>
      <c r="G794" s="3">
        <v>9.3333100851450599</v>
      </c>
      <c r="H794" s="3">
        <v>108.12656</v>
      </c>
      <c r="I794" s="3">
        <v>108.12656</v>
      </c>
      <c r="J794" s="3">
        <v>144.16838999999999</v>
      </c>
    </row>
    <row r="795" spans="2:10" x14ac:dyDescent="0.2">
      <c r="B795" t="s">
        <v>887</v>
      </c>
      <c r="C795" s="1">
        <v>369.36649999999997</v>
      </c>
      <c r="D795" s="1">
        <v>44</v>
      </c>
      <c r="E795" s="2">
        <v>8.394693181818182</v>
      </c>
      <c r="F795" s="3">
        <v>6.3000028427050099</v>
      </c>
      <c r="G795" s="3">
        <v>8.3999767168923007</v>
      </c>
      <c r="H795" s="3">
        <v>2.32701</v>
      </c>
      <c r="I795" s="3">
        <v>2.32701</v>
      </c>
      <c r="J795" s="3">
        <v>3.1026699999999998</v>
      </c>
    </row>
    <row r="796" spans="2:10" x14ac:dyDescent="0.2">
      <c r="B796" t="s">
        <v>888</v>
      </c>
      <c r="C796" s="1">
        <v>3380.3863000000001</v>
      </c>
      <c r="D796" s="1">
        <v>68</v>
      </c>
      <c r="E796" s="2">
        <v>49.711563235294122</v>
      </c>
      <c r="F796" s="3">
        <v>6.2999989084087815</v>
      </c>
      <c r="G796" s="3">
        <v>8.3999778368525515</v>
      </c>
      <c r="H796" s="3">
        <v>21.296430000000001</v>
      </c>
      <c r="I796" s="3">
        <v>21.296430000000001</v>
      </c>
      <c r="J796" s="3">
        <v>28.39517</v>
      </c>
    </row>
    <row r="797" spans="2:10" x14ac:dyDescent="0.2">
      <c r="B797" t="s">
        <v>889</v>
      </c>
      <c r="C797" s="1">
        <v>1155.4059999999999</v>
      </c>
      <c r="D797" s="1">
        <v>61</v>
      </c>
      <c r="E797" s="2">
        <v>18.941081967213115</v>
      </c>
      <c r="F797" s="3">
        <v>6.2801560663524336</v>
      </c>
      <c r="G797" s="3">
        <v>8.3735241118706334</v>
      </c>
      <c r="H797" s="3">
        <v>7.2561299999999997</v>
      </c>
      <c r="I797" s="3">
        <v>7.2561299999999997</v>
      </c>
      <c r="J797" s="3">
        <v>9.6748200000000004</v>
      </c>
    </row>
    <row r="798" spans="2:10" x14ac:dyDescent="0.2">
      <c r="B798" t="s">
        <v>890</v>
      </c>
      <c r="C798" s="1">
        <v>8185.2962200000002</v>
      </c>
      <c r="D798" s="1">
        <v>854</v>
      </c>
      <c r="E798" s="2">
        <v>9.5846559953161599</v>
      </c>
      <c r="F798" s="3">
        <v>6.9999995675171789</v>
      </c>
      <c r="G798" s="3">
        <v>9.3333103588033612</v>
      </c>
      <c r="H798" s="3">
        <v>57.297069999999998</v>
      </c>
      <c r="I798" s="3">
        <v>57.297069999999998</v>
      </c>
      <c r="J798" s="3">
        <v>76.395910000000001</v>
      </c>
    </row>
    <row r="799" spans="2:10" x14ac:dyDescent="0.2">
      <c r="B799" t="s">
        <v>891</v>
      </c>
      <c r="C799" s="1">
        <v>9415.4544999999998</v>
      </c>
      <c r="D799" s="1">
        <v>742</v>
      </c>
      <c r="E799" s="2">
        <v>12.689291778975742</v>
      </c>
      <c r="F799" s="3">
        <v>5.9248472816686659</v>
      </c>
      <c r="G799" s="3">
        <v>7.8997769040251864</v>
      </c>
      <c r="H799" s="3">
        <v>55.785130000000002</v>
      </c>
      <c r="I799" s="3">
        <v>55.785130000000002</v>
      </c>
      <c r="J799" s="3">
        <v>74.379990000000006</v>
      </c>
    </row>
    <row r="800" spans="2:10" x14ac:dyDescent="0.2">
      <c r="B800" t="s">
        <v>892</v>
      </c>
      <c r="C800" s="1">
        <v>2491.8829999999998</v>
      </c>
      <c r="D800" s="1">
        <v>301</v>
      </c>
      <c r="E800" s="2">
        <v>8.2786810631229226</v>
      </c>
      <c r="F800" s="3">
        <v>5.2532723245834587</v>
      </c>
      <c r="G800" s="3">
        <v>7.0043457096500932</v>
      </c>
      <c r="H800" s="3">
        <v>13.090540000000001</v>
      </c>
      <c r="I800" s="3">
        <v>13.090540000000001</v>
      </c>
      <c r="J800" s="3">
        <v>17.45401</v>
      </c>
    </row>
    <row r="801" spans="2:10" x14ac:dyDescent="0.2">
      <c r="B801" t="s">
        <v>893</v>
      </c>
      <c r="C801" s="1">
        <v>721.30605000000003</v>
      </c>
      <c r="D801" s="1">
        <v>186</v>
      </c>
      <c r="E801" s="2">
        <v>3.8779895161290323</v>
      </c>
      <c r="F801" s="3">
        <v>4.9999996534064834</v>
      </c>
      <c r="G801" s="3">
        <v>6.6666569620482177</v>
      </c>
      <c r="H801" s="3">
        <v>3.6065299999999998</v>
      </c>
      <c r="I801" s="3">
        <v>3.6065299999999998</v>
      </c>
      <c r="J801" s="3">
        <v>4.8087</v>
      </c>
    </row>
    <row r="802" spans="2:10" x14ac:dyDescent="0.2">
      <c r="B802" t="s">
        <v>894</v>
      </c>
      <c r="C802" s="1">
        <v>1580.8313000000001</v>
      </c>
      <c r="D802" s="1">
        <v>25</v>
      </c>
      <c r="E802" s="2">
        <v>63.233252</v>
      </c>
      <c r="F802" s="3">
        <v>6.3000017775457753</v>
      </c>
      <c r="G802" s="3">
        <v>8.3999791755135416</v>
      </c>
      <c r="H802" s="3">
        <v>9.9592399999999994</v>
      </c>
      <c r="I802" s="3">
        <v>9.9592399999999994</v>
      </c>
      <c r="J802" s="3">
        <v>13.27895</v>
      </c>
    </row>
    <row r="803" spans="2:10" x14ac:dyDescent="0.2">
      <c r="B803" t="s">
        <v>895</v>
      </c>
      <c r="C803" s="1">
        <v>89.155370000000005</v>
      </c>
      <c r="D803" s="1">
        <v>453</v>
      </c>
      <c r="E803" s="2">
        <v>0.19681097130242828</v>
      </c>
      <c r="F803" s="3">
        <v>9.9999584994151203</v>
      </c>
      <c r="G803" s="3">
        <v>13.33335277504877</v>
      </c>
      <c r="H803" s="3">
        <v>0.89154999999999995</v>
      </c>
      <c r="I803" s="3">
        <v>0.89154999999999995</v>
      </c>
      <c r="J803" s="3">
        <v>1.1887399999999999</v>
      </c>
    </row>
    <row r="804" spans="2:10" x14ac:dyDescent="0.2">
      <c r="B804" t="s">
        <v>896</v>
      </c>
      <c r="C804" s="1">
        <v>3647</v>
      </c>
      <c r="D804" s="1">
        <v>359</v>
      </c>
      <c r="E804" s="2">
        <v>10.158774373259053</v>
      </c>
      <c r="F804" s="3">
        <v>6.0000000000000009</v>
      </c>
      <c r="G804" s="3">
        <v>7.9999808061420357</v>
      </c>
      <c r="H804" s="3">
        <v>21.882000000000001</v>
      </c>
      <c r="I804" s="3">
        <v>21.882000000000001</v>
      </c>
      <c r="J804" s="3">
        <v>29.175930000000001</v>
      </c>
    </row>
    <row r="805" spans="2:10" x14ac:dyDescent="0.2">
      <c r="B805" t="s">
        <v>897</v>
      </c>
      <c r="C805" s="1">
        <v>11338.74</v>
      </c>
      <c r="D805" s="1">
        <v>287</v>
      </c>
      <c r="E805" s="2">
        <v>39.50780487804878</v>
      </c>
      <c r="F805" s="3">
        <v>4</v>
      </c>
      <c r="G805" s="3">
        <v>5.3333201043502187</v>
      </c>
      <c r="H805" s="3">
        <v>45.354959999999998</v>
      </c>
      <c r="I805" s="3">
        <v>45.354959999999998</v>
      </c>
      <c r="J805" s="3">
        <v>60.473129999999998</v>
      </c>
    </row>
    <row r="806" spans="2:10" x14ac:dyDescent="0.2">
      <c r="B806" t="s">
        <v>898</v>
      </c>
      <c r="C806" s="1">
        <v>32967.699509999999</v>
      </c>
      <c r="D806" s="1">
        <v>6736</v>
      </c>
      <c r="E806" s="2">
        <v>4.8942546778503564</v>
      </c>
      <c r="F806" s="3">
        <v>4.5075917400582988</v>
      </c>
      <c r="G806" s="3">
        <v>6.0101072548267727</v>
      </c>
      <c r="H806" s="3">
        <v>148.60493</v>
      </c>
      <c r="I806" s="3">
        <v>148.60493</v>
      </c>
      <c r="J806" s="3">
        <v>198.13941</v>
      </c>
    </row>
    <row r="807" spans="2:10" x14ac:dyDescent="0.2">
      <c r="B807" t="s">
        <v>899</v>
      </c>
      <c r="C807" s="1">
        <v>2506</v>
      </c>
      <c r="D807" s="1">
        <v>123</v>
      </c>
      <c r="E807" s="2">
        <v>20.373983739837399</v>
      </c>
      <c r="F807" s="3">
        <v>6</v>
      </c>
      <c r="G807" s="3">
        <v>7.9999800478850762</v>
      </c>
      <c r="H807" s="3">
        <v>15.036</v>
      </c>
      <c r="I807" s="3">
        <v>15.036</v>
      </c>
      <c r="J807" s="3">
        <v>20.04795</v>
      </c>
    </row>
    <row r="808" spans="2:10" x14ac:dyDescent="0.2">
      <c r="B808" t="s">
        <v>900</v>
      </c>
      <c r="C808" s="1">
        <v>9863.2296800000004</v>
      </c>
      <c r="D808" s="1">
        <v>178</v>
      </c>
      <c r="E808" s="2">
        <v>55.411402696629217</v>
      </c>
      <c r="F808" s="3">
        <v>7.0000002271061375</v>
      </c>
      <c r="G808" s="3">
        <v>9.3333099792521512</v>
      </c>
      <c r="H808" s="3">
        <v>69.042609999999996</v>
      </c>
      <c r="I808" s="3">
        <v>69.042609999999996</v>
      </c>
      <c r="J808" s="3">
        <v>92.056579999999997</v>
      </c>
    </row>
    <row r="809" spans="2:10" x14ac:dyDescent="0.2">
      <c r="B809" t="s">
        <v>901</v>
      </c>
      <c r="C809" s="1">
        <v>15747.06792</v>
      </c>
      <c r="D809" s="1">
        <v>947</v>
      </c>
      <c r="E809" s="2">
        <v>16.6283716156283</v>
      </c>
      <c r="F809" s="3">
        <v>7.0000002895777182</v>
      </c>
      <c r="G809" s="3">
        <v>9.3333102229992804</v>
      </c>
      <c r="H809" s="3">
        <v>110.22948</v>
      </c>
      <c r="I809" s="3">
        <v>110.22948</v>
      </c>
      <c r="J809" s="3">
        <v>146.97227000000001</v>
      </c>
    </row>
    <row r="810" spans="2:10" x14ac:dyDescent="0.2">
      <c r="B810" t="s">
        <v>902</v>
      </c>
      <c r="C810" s="1">
        <v>2978.7444999999998</v>
      </c>
      <c r="D810" s="1">
        <v>778</v>
      </c>
      <c r="E810" s="2">
        <v>3.8287204370179948</v>
      </c>
      <c r="F810" s="3">
        <v>10.03524135755853</v>
      </c>
      <c r="G810" s="3">
        <v>13.380288238887223</v>
      </c>
      <c r="H810" s="3">
        <v>29.892420000000001</v>
      </c>
      <c r="I810" s="3">
        <v>29.892420000000001</v>
      </c>
      <c r="J810" s="3">
        <v>39.856459999999998</v>
      </c>
    </row>
    <row r="811" spans="2:10" x14ac:dyDescent="0.2">
      <c r="B811" t="s">
        <v>903</v>
      </c>
      <c r="C811" s="1">
        <v>175.60762</v>
      </c>
      <c r="D811" s="1">
        <v>124</v>
      </c>
      <c r="E811" s="2">
        <v>1.4161904838709678</v>
      </c>
      <c r="F811" s="3">
        <v>6.9999809803242021</v>
      </c>
      <c r="G811" s="3">
        <v>9.3333079737656028</v>
      </c>
      <c r="H811" s="3">
        <v>1.22925</v>
      </c>
      <c r="I811" s="3">
        <v>1.22925</v>
      </c>
      <c r="J811" s="3">
        <v>1.639</v>
      </c>
    </row>
    <row r="812" spans="2:10" x14ac:dyDescent="0.2">
      <c r="B812" t="s">
        <v>904</v>
      </c>
      <c r="C812" s="1">
        <v>59581.612739999997</v>
      </c>
      <c r="D812" s="1">
        <v>2371</v>
      </c>
      <c r="E812" s="2">
        <v>25.129317899620411</v>
      </c>
      <c r="F812" s="3">
        <v>6.4820046359826007</v>
      </c>
      <c r="G812" s="3">
        <v>8.6426512529476049</v>
      </c>
      <c r="H812" s="3">
        <v>386.20828999999998</v>
      </c>
      <c r="I812" s="3">
        <v>386.20828999999998</v>
      </c>
      <c r="J812" s="3">
        <v>514.94309999999996</v>
      </c>
    </row>
    <row r="813" spans="2:10" x14ac:dyDescent="0.2">
      <c r="B813" t="s">
        <v>905</v>
      </c>
      <c r="C813" s="1">
        <v>3227.8397199999999</v>
      </c>
      <c r="D813" s="1">
        <v>754</v>
      </c>
      <c r="E813" s="2">
        <v>4.2809545358090189</v>
      </c>
      <c r="F813" s="3">
        <v>5.0000004337266164</v>
      </c>
      <c r="G813" s="3">
        <v>6.6666507220501021</v>
      </c>
      <c r="H813" s="3">
        <v>16.139199999999999</v>
      </c>
      <c r="I813" s="3">
        <v>16.139199999999999</v>
      </c>
      <c r="J813" s="3">
        <v>21.518879999999999</v>
      </c>
    </row>
    <row r="814" spans="2:10" x14ac:dyDescent="0.2">
      <c r="B814" t="s">
        <v>906</v>
      </c>
      <c r="C814" s="1">
        <v>2666.6099899999999</v>
      </c>
      <c r="D814" s="1">
        <v>293</v>
      </c>
      <c r="E814" s="2">
        <v>9.1010579863481222</v>
      </c>
      <c r="F814" s="3">
        <v>7.0000000262505582</v>
      </c>
      <c r="G814" s="3">
        <v>9.3333108678558574</v>
      </c>
      <c r="H814" s="3">
        <v>18.666270000000001</v>
      </c>
      <c r="I814" s="3">
        <v>18.666270000000001</v>
      </c>
      <c r="J814" s="3">
        <v>24.888300000000001</v>
      </c>
    </row>
    <row r="815" spans="2:10" x14ac:dyDescent="0.2">
      <c r="B815" t="s">
        <v>907</v>
      </c>
      <c r="C815" s="1">
        <v>520</v>
      </c>
      <c r="D815" s="1">
        <v>22</v>
      </c>
      <c r="E815" s="2">
        <v>23.636363636363637</v>
      </c>
      <c r="F815" s="3">
        <v>6</v>
      </c>
      <c r="G815" s="3">
        <v>7.9999807692307678</v>
      </c>
      <c r="H815" s="3">
        <v>3.12</v>
      </c>
      <c r="I815" s="3">
        <v>3.12</v>
      </c>
      <c r="J815" s="3">
        <v>4.1599899999999996</v>
      </c>
    </row>
    <row r="816" spans="2:10" x14ac:dyDescent="0.2">
      <c r="B816" t="s">
        <v>908</v>
      </c>
      <c r="C816" s="1">
        <v>1116</v>
      </c>
      <c r="D816" s="1">
        <v>14</v>
      </c>
      <c r="E816" s="2">
        <v>79.714285714285708</v>
      </c>
      <c r="F816" s="3">
        <v>5.9999999999999991</v>
      </c>
      <c r="G816" s="3">
        <v>7.999982078853046</v>
      </c>
      <c r="H816" s="3">
        <v>6.6959999999999997</v>
      </c>
      <c r="I816" s="3">
        <v>6.6959999999999997</v>
      </c>
      <c r="J816" s="3">
        <v>8.9279799999999998</v>
      </c>
    </row>
    <row r="817" spans="2:10" x14ac:dyDescent="0.2">
      <c r="B817" t="s">
        <v>909</v>
      </c>
      <c r="C817" s="1">
        <v>10447.790000000001</v>
      </c>
      <c r="D817" s="1">
        <v>826</v>
      </c>
      <c r="E817" s="2">
        <v>12.648656174334141</v>
      </c>
      <c r="F817" s="3">
        <v>3.9999999999999991</v>
      </c>
      <c r="G817" s="3">
        <v>5.3333202524170176</v>
      </c>
      <c r="H817" s="3">
        <v>41.791159999999998</v>
      </c>
      <c r="I817" s="3">
        <v>41.791159999999998</v>
      </c>
      <c r="J817" s="3">
        <v>55.721409999999999</v>
      </c>
    </row>
    <row r="818" spans="2:10" x14ac:dyDescent="0.2">
      <c r="B818" t="s">
        <v>910</v>
      </c>
      <c r="C818" s="1">
        <v>41895.379979999998</v>
      </c>
      <c r="D818" s="1">
        <v>1372</v>
      </c>
      <c r="E818" s="2">
        <v>30.535991239067055</v>
      </c>
      <c r="F818" s="3">
        <v>4.6543929209637875</v>
      </c>
      <c r="G818" s="3">
        <v>6.2058417926777807</v>
      </c>
      <c r="H818" s="3">
        <v>194.99755999999999</v>
      </c>
      <c r="I818" s="3">
        <v>194.99755999999999</v>
      </c>
      <c r="J818" s="3">
        <v>259.99610000000001</v>
      </c>
    </row>
    <row r="819" spans="2:10" x14ac:dyDescent="0.2">
      <c r="B819" t="s">
        <v>911</v>
      </c>
      <c r="C819" s="1">
        <v>2145.02216</v>
      </c>
      <c r="D819" s="1">
        <v>289</v>
      </c>
      <c r="E819" s="2">
        <v>7.422222006920415</v>
      </c>
      <c r="F819" s="3">
        <v>4.999999627043481</v>
      </c>
      <c r="G819" s="3">
        <v>6.6666490755508097</v>
      </c>
      <c r="H819" s="3">
        <v>10.725110000000001</v>
      </c>
      <c r="I819" s="3">
        <v>10.725110000000001</v>
      </c>
      <c r="J819" s="3">
        <v>14.30011</v>
      </c>
    </row>
    <row r="820" spans="2:10" x14ac:dyDescent="0.2">
      <c r="B820" t="s">
        <v>912</v>
      </c>
      <c r="C820" s="1">
        <v>742.58399999999995</v>
      </c>
      <c r="D820" s="1">
        <v>529</v>
      </c>
      <c r="E820" s="2">
        <v>1.403750472589792</v>
      </c>
      <c r="F820" s="3">
        <v>10.000000000000002</v>
      </c>
      <c r="G820" s="3">
        <v>13.333306400353361</v>
      </c>
      <c r="H820" s="3">
        <v>7.42584</v>
      </c>
      <c r="I820" s="3">
        <v>7.42584</v>
      </c>
      <c r="J820" s="3">
        <v>9.9010999999999996</v>
      </c>
    </row>
    <row r="821" spans="2:10" x14ac:dyDescent="0.2">
      <c r="B821" t="s">
        <v>913</v>
      </c>
      <c r="C821" s="1">
        <v>20285</v>
      </c>
      <c r="D821" s="1">
        <v>2740</v>
      </c>
      <c r="E821" s="2">
        <v>7.4032846715328464</v>
      </c>
      <c r="F821" s="3">
        <v>7.3440226768548191</v>
      </c>
      <c r="G821" s="3">
        <v>9.7920059157012567</v>
      </c>
      <c r="H821" s="3">
        <v>148.9735</v>
      </c>
      <c r="I821" s="3">
        <v>148.9735</v>
      </c>
      <c r="J821" s="3">
        <v>198.63084000000001</v>
      </c>
    </row>
    <row r="822" spans="2:10" x14ac:dyDescent="0.2">
      <c r="B822" t="s">
        <v>914</v>
      </c>
      <c r="C822" s="1">
        <v>738.36425999999994</v>
      </c>
      <c r="D822" s="1">
        <v>144</v>
      </c>
      <c r="E822" s="2">
        <v>5.1275295833333328</v>
      </c>
      <c r="F822" s="3">
        <v>7.0000002437821136</v>
      </c>
      <c r="G822" s="3">
        <v>9.3333065714746262</v>
      </c>
      <c r="H822" s="3">
        <v>5.1685499999999998</v>
      </c>
      <c r="I822" s="3">
        <v>5.1685499999999998</v>
      </c>
      <c r="J822" s="3">
        <v>6.8913799999999998</v>
      </c>
    </row>
    <row r="823" spans="2:10" x14ac:dyDescent="0.2">
      <c r="B823" t="s">
        <v>915</v>
      </c>
      <c r="C823" s="1">
        <v>4308.3630000000003</v>
      </c>
      <c r="D823" s="1">
        <v>200</v>
      </c>
      <c r="E823" s="2">
        <v>21.541815</v>
      </c>
      <c r="F823" s="3">
        <v>6.9999997678932804</v>
      </c>
      <c r="G823" s="3">
        <v>9.3333105868748749</v>
      </c>
      <c r="H823" s="3">
        <v>30.158539999999999</v>
      </c>
      <c r="I823" s="3">
        <v>30.158539999999999</v>
      </c>
      <c r="J823" s="3">
        <v>40.211289999999998</v>
      </c>
    </row>
    <row r="824" spans="2:10" x14ac:dyDescent="0.2">
      <c r="B824" t="s">
        <v>916</v>
      </c>
      <c r="C824" s="1">
        <v>20849.165819999998</v>
      </c>
      <c r="D824" s="1">
        <v>9525</v>
      </c>
      <c r="E824" s="2">
        <v>2.1888888</v>
      </c>
      <c r="F824" s="3">
        <v>5.0000000431671943</v>
      </c>
      <c r="G824" s="3">
        <v>6.6666504166160454</v>
      </c>
      <c r="H824" s="3">
        <v>104.24583</v>
      </c>
      <c r="I824" s="3">
        <v>104.24583</v>
      </c>
      <c r="J824" s="3">
        <v>138.9941</v>
      </c>
    </row>
    <row r="825" spans="2:10" x14ac:dyDescent="0.2">
      <c r="B825" t="s">
        <v>917</v>
      </c>
      <c r="C825" s="1">
        <v>176.11</v>
      </c>
      <c r="D825" s="1">
        <v>11</v>
      </c>
      <c r="E825" s="2">
        <v>16.010000000000002</v>
      </c>
      <c r="F825" s="3">
        <v>3.9999999999999996</v>
      </c>
      <c r="G825" s="3">
        <v>5.3333144057691211</v>
      </c>
      <c r="H825" s="3">
        <v>0.70443999999999996</v>
      </c>
      <c r="I825" s="3">
        <v>0.70443999999999996</v>
      </c>
      <c r="J825" s="3">
        <v>0.93925000000000003</v>
      </c>
    </row>
    <row r="826" spans="2:10" x14ac:dyDescent="0.2">
      <c r="B826" t="s">
        <v>918</v>
      </c>
      <c r="C826" s="1">
        <v>18285.03</v>
      </c>
      <c r="D826" s="1">
        <v>629</v>
      </c>
      <c r="E826" s="2">
        <v>29.069999999999997</v>
      </c>
      <c r="F826" s="3">
        <v>4</v>
      </c>
      <c r="G826" s="3">
        <v>5.3333202078421529</v>
      </c>
      <c r="H826" s="3">
        <v>73.140119999999996</v>
      </c>
      <c r="I826" s="3">
        <v>73.140119999999996</v>
      </c>
      <c r="J826" s="3">
        <v>97.519919999999999</v>
      </c>
    </row>
    <row r="827" spans="2:10" x14ac:dyDescent="0.2">
      <c r="B827" t="s">
        <v>919</v>
      </c>
      <c r="C827" s="1">
        <v>4383.5640999999996</v>
      </c>
      <c r="D827" s="1">
        <v>206</v>
      </c>
      <c r="E827" s="2">
        <v>21.279437378640775</v>
      </c>
      <c r="F827" s="3">
        <v>6.2999991262817412</v>
      </c>
      <c r="G827" s="3">
        <v>8.399979824636306</v>
      </c>
      <c r="H827" s="3">
        <v>27.61645</v>
      </c>
      <c r="I827" s="3">
        <v>27.61645</v>
      </c>
      <c r="J827" s="3">
        <v>36.821849999999998</v>
      </c>
    </row>
    <row r="828" spans="2:10" x14ac:dyDescent="0.2">
      <c r="B828" t="s">
        <v>920</v>
      </c>
      <c r="C828" s="1">
        <v>3564.5685800000001</v>
      </c>
      <c r="D828" s="1">
        <v>544</v>
      </c>
      <c r="E828" s="2">
        <v>6.5525157720588236</v>
      </c>
      <c r="F828" s="3">
        <v>6.999999983167668</v>
      </c>
      <c r="G828" s="3">
        <v>9.333308997522499</v>
      </c>
      <c r="H828" s="3">
        <v>24.951979999999999</v>
      </c>
      <c r="I828" s="3">
        <v>24.951979999999999</v>
      </c>
      <c r="J828" s="3">
        <v>33.269219999999997</v>
      </c>
    </row>
    <row r="829" spans="2:10" x14ac:dyDescent="0.2">
      <c r="B829" t="s">
        <v>921</v>
      </c>
      <c r="C829" s="1">
        <v>7828.6911399999999</v>
      </c>
      <c r="D829" s="1">
        <v>326</v>
      </c>
      <c r="E829" s="2">
        <v>24.014389999999999</v>
      </c>
      <c r="F829" s="3">
        <v>5.0000005492616735</v>
      </c>
      <c r="G829" s="3">
        <v>6.6666495160773449</v>
      </c>
      <c r="H829" s="3">
        <v>39.143459999999997</v>
      </c>
      <c r="I829" s="3">
        <v>39.143459999999997</v>
      </c>
      <c r="J829" s="3">
        <v>52.191139999999997</v>
      </c>
    </row>
    <row r="830" spans="2:10" x14ac:dyDescent="0.2">
      <c r="B830" t="s">
        <v>922</v>
      </c>
      <c r="C830" s="1">
        <v>1111.7873</v>
      </c>
      <c r="D830" s="1">
        <v>80</v>
      </c>
      <c r="E830" s="2">
        <v>13.89734125</v>
      </c>
      <c r="F830" s="3">
        <v>6.184645210464268</v>
      </c>
      <c r="G830" s="3">
        <v>8.2461726267245545</v>
      </c>
      <c r="H830" s="3">
        <v>6.87601</v>
      </c>
      <c r="I830" s="3">
        <v>6.87601</v>
      </c>
      <c r="J830" s="3">
        <v>9.1679899999999996</v>
      </c>
    </row>
    <row r="831" spans="2:10" x14ac:dyDescent="0.2">
      <c r="B831" t="s">
        <v>923</v>
      </c>
      <c r="C831" s="1">
        <v>5627</v>
      </c>
      <c r="D831" s="1">
        <v>255</v>
      </c>
      <c r="E831" s="2">
        <v>22.066666666666666</v>
      </c>
      <c r="F831" s="3">
        <v>6</v>
      </c>
      <c r="G831" s="3">
        <v>7.9999804513950599</v>
      </c>
      <c r="H831" s="3">
        <v>33.762</v>
      </c>
      <c r="I831" s="3">
        <v>33.762</v>
      </c>
      <c r="J831" s="3">
        <v>45.015889999999999</v>
      </c>
    </row>
    <row r="832" spans="2:10" x14ac:dyDescent="0.2">
      <c r="B832" t="s">
        <v>924</v>
      </c>
      <c r="C832" s="1">
        <v>2373.3290999999999</v>
      </c>
      <c r="D832" s="1">
        <v>155</v>
      </c>
      <c r="E832" s="2">
        <v>15.31180064516129</v>
      </c>
      <c r="F832" s="3">
        <v>6.29999859690761</v>
      </c>
      <c r="G832" s="3">
        <v>8.3999770617568377</v>
      </c>
      <c r="H832" s="3">
        <v>14.951969999999999</v>
      </c>
      <c r="I832" s="3">
        <v>14.951969999999999</v>
      </c>
      <c r="J832" s="3">
        <v>19.93591</v>
      </c>
    </row>
    <row r="833" spans="2:10" x14ac:dyDescent="0.2">
      <c r="B833" t="s">
        <v>925</v>
      </c>
      <c r="C833" s="1">
        <v>602.69316000000003</v>
      </c>
      <c r="D833" s="1">
        <v>215</v>
      </c>
      <c r="E833" s="2">
        <v>2.8032240000000002</v>
      </c>
      <c r="F833" s="3">
        <v>6.9999964824555159</v>
      </c>
      <c r="G833" s="3">
        <v>9.3333065203527443</v>
      </c>
      <c r="H833" s="3">
        <v>4.2188499999999998</v>
      </c>
      <c r="I833" s="3">
        <v>4.2188499999999998</v>
      </c>
      <c r="J833" s="3">
        <v>5.6251199999999999</v>
      </c>
    </row>
    <row r="834" spans="2:10" x14ac:dyDescent="0.2">
      <c r="B834" t="s">
        <v>926</v>
      </c>
      <c r="C834" s="1">
        <v>88.72954</v>
      </c>
      <c r="D834" s="1">
        <v>347</v>
      </c>
      <c r="E834" s="2">
        <v>0.25570472622478385</v>
      </c>
      <c r="F834" s="3">
        <v>10.000051842937538</v>
      </c>
      <c r="G834" s="3">
        <v>13.333327322557967</v>
      </c>
      <c r="H834" s="3">
        <v>0.88729999999999998</v>
      </c>
      <c r="I834" s="3">
        <v>0.88729999999999998</v>
      </c>
      <c r="J834" s="3">
        <v>1.18306</v>
      </c>
    </row>
    <row r="835" spans="2:10" x14ac:dyDescent="0.2">
      <c r="B835" t="s">
        <v>927</v>
      </c>
      <c r="C835" s="1">
        <v>38731.918610000001</v>
      </c>
      <c r="D835" s="1">
        <v>3161</v>
      </c>
      <c r="E835" s="2">
        <v>12.253058718759887</v>
      </c>
      <c r="F835" s="3">
        <v>5.2087714019907159</v>
      </c>
      <c r="G835" s="3">
        <v>6.9450112375933237</v>
      </c>
      <c r="H835" s="3">
        <v>201.74571</v>
      </c>
      <c r="I835" s="3">
        <v>201.74571</v>
      </c>
      <c r="J835" s="3">
        <v>268.99360999999999</v>
      </c>
    </row>
    <row r="836" spans="2:10" x14ac:dyDescent="0.2">
      <c r="B836" t="s">
        <v>928</v>
      </c>
      <c r="C836" s="1">
        <v>277.92635000000001</v>
      </c>
      <c r="D836" s="1">
        <v>101</v>
      </c>
      <c r="E836" s="2">
        <v>2.7517460396039604</v>
      </c>
      <c r="F836" s="3">
        <v>4.9999937033678163</v>
      </c>
      <c r="G836" s="3">
        <v>6.6666582711570896</v>
      </c>
      <c r="H836" s="3">
        <v>1.3896299999999999</v>
      </c>
      <c r="I836" s="3">
        <v>1.3896299999999999</v>
      </c>
      <c r="J836" s="3">
        <v>1.85284</v>
      </c>
    </row>
    <row r="837" spans="2:10" x14ac:dyDescent="0.2">
      <c r="B837" t="s">
        <v>929</v>
      </c>
      <c r="C837" s="1">
        <v>20530.14518</v>
      </c>
      <c r="D837" s="1">
        <v>4108</v>
      </c>
      <c r="E837" s="2">
        <v>4.997601066212269</v>
      </c>
      <c r="F837" s="3">
        <v>5.9144477028973457</v>
      </c>
      <c r="G837" s="3">
        <v>7.8859101375336698</v>
      </c>
      <c r="H837" s="3">
        <v>121.42447</v>
      </c>
      <c r="I837" s="3">
        <v>121.42447</v>
      </c>
      <c r="J837" s="3">
        <v>161.89887999999999</v>
      </c>
    </row>
    <row r="838" spans="2:10" x14ac:dyDescent="0.2">
      <c r="B838" t="s">
        <v>930</v>
      </c>
      <c r="C838" s="1">
        <v>625.63153999999997</v>
      </c>
      <c r="D838" s="1">
        <v>190</v>
      </c>
      <c r="E838" s="2">
        <v>3.2927975789473685</v>
      </c>
      <c r="F838" s="3">
        <v>5.000003676285246</v>
      </c>
      <c r="G838" s="3">
        <v>6.6666555845314317</v>
      </c>
      <c r="H838" s="3">
        <v>3.1281599999999998</v>
      </c>
      <c r="I838" s="3">
        <v>3.1281599999999998</v>
      </c>
      <c r="J838" s="3">
        <v>4.1708699999999999</v>
      </c>
    </row>
    <row r="839" spans="2:10" x14ac:dyDescent="0.2">
      <c r="B839" t="s">
        <v>931</v>
      </c>
      <c r="C839" s="1">
        <v>1975.8382300000001</v>
      </c>
      <c r="D839" s="1">
        <v>939</v>
      </c>
      <c r="E839" s="2">
        <v>2.1041940681576143</v>
      </c>
      <c r="F839" s="3">
        <v>9.9999988359370882</v>
      </c>
      <c r="G839" s="3">
        <v>13.333298040295535</v>
      </c>
      <c r="H839" s="3">
        <v>19.758379999999999</v>
      </c>
      <c r="I839" s="3">
        <v>19.758379999999999</v>
      </c>
      <c r="J839" s="3">
        <v>26.344439999999999</v>
      </c>
    </row>
    <row r="840" spans="2:10" x14ac:dyDescent="0.2">
      <c r="B840" t="s">
        <v>932</v>
      </c>
      <c r="C840" s="1">
        <v>8741.65</v>
      </c>
      <c r="D840" s="1">
        <v>487</v>
      </c>
      <c r="E840" s="2">
        <v>17.95</v>
      </c>
      <c r="F840" s="3">
        <v>4</v>
      </c>
      <c r="G840" s="3">
        <v>5.3333203685803019</v>
      </c>
      <c r="H840" s="3">
        <v>34.9666</v>
      </c>
      <c r="I840" s="3">
        <v>34.9666</v>
      </c>
      <c r="J840" s="3">
        <v>46.622019999999999</v>
      </c>
    </row>
    <row r="841" spans="2:10" x14ac:dyDescent="0.2">
      <c r="B841" t="s">
        <v>933</v>
      </c>
      <c r="C841" s="1">
        <v>29215.961960000001</v>
      </c>
      <c r="D841" s="1">
        <v>2478</v>
      </c>
      <c r="E841" s="2">
        <v>11.790137998385795</v>
      </c>
      <c r="F841" s="3">
        <v>5.793161294217402</v>
      </c>
      <c r="G841" s="3">
        <v>7.724195777259288</v>
      </c>
      <c r="H841" s="3">
        <v>169.25278</v>
      </c>
      <c r="I841" s="3">
        <v>169.25278</v>
      </c>
      <c r="J841" s="3">
        <v>225.66981000000001</v>
      </c>
    </row>
    <row r="842" spans="2:10" x14ac:dyDescent="0.2">
      <c r="B842" t="s">
        <v>934</v>
      </c>
      <c r="C842" s="1">
        <v>1486.0128099999999</v>
      </c>
      <c r="D842" s="1">
        <v>92</v>
      </c>
      <c r="E842" s="2">
        <v>16.152313152173914</v>
      </c>
      <c r="F842" s="3">
        <v>5.8844109156771003</v>
      </c>
      <c r="G842" s="3">
        <v>7.8458610326515297</v>
      </c>
      <c r="H842" s="3">
        <v>8.7443100000000005</v>
      </c>
      <c r="I842" s="3">
        <v>8.7443100000000005</v>
      </c>
      <c r="J842" s="3">
        <v>11.659050000000001</v>
      </c>
    </row>
    <row r="843" spans="2:10" x14ac:dyDescent="0.2">
      <c r="B843" t="s">
        <v>935</v>
      </c>
      <c r="C843" s="1">
        <v>5082.7294099999999</v>
      </c>
      <c r="D843" s="1">
        <v>474</v>
      </c>
      <c r="E843" s="2">
        <v>10.723057827004219</v>
      </c>
      <c r="F843" s="3">
        <v>5.7202435256139283</v>
      </c>
      <c r="G843" s="3">
        <v>7.6269730046479101</v>
      </c>
      <c r="H843" s="3">
        <v>29.074449999999999</v>
      </c>
      <c r="I843" s="3">
        <v>29.074449999999999</v>
      </c>
      <c r="J843" s="3">
        <v>38.765839999999997</v>
      </c>
    </row>
    <row r="844" spans="2:10" x14ac:dyDescent="0.2">
      <c r="B844" t="s">
        <v>936</v>
      </c>
      <c r="C844" s="1">
        <v>962.19703000000004</v>
      </c>
      <c r="D844" s="1">
        <v>65</v>
      </c>
      <c r="E844" s="2">
        <v>14.803031230769232</v>
      </c>
      <c r="F844" s="3">
        <v>5.0000050405476726</v>
      </c>
      <c r="G844" s="3">
        <v>6.6666491373393653</v>
      </c>
      <c r="H844" s="3">
        <v>4.8109900000000003</v>
      </c>
      <c r="I844" s="3">
        <v>4.8109900000000003</v>
      </c>
      <c r="J844" s="3">
        <v>6.4146299999999998</v>
      </c>
    </row>
    <row r="845" spans="2:10" x14ac:dyDescent="0.2">
      <c r="B845" t="s">
        <v>937</v>
      </c>
      <c r="C845" s="1">
        <v>118078.06052</v>
      </c>
      <c r="D845" s="1">
        <v>4059</v>
      </c>
      <c r="E845" s="2">
        <v>29.090431268785416</v>
      </c>
      <c r="F845" s="3">
        <v>6.4825897091216902</v>
      </c>
      <c r="G845" s="3">
        <v>8.6434313496124151</v>
      </c>
      <c r="H845" s="3">
        <v>765.45162000000005</v>
      </c>
      <c r="I845" s="3">
        <v>765.45162000000005</v>
      </c>
      <c r="J845" s="3">
        <v>1020.59961</v>
      </c>
    </row>
    <row r="846" spans="2:10" x14ac:dyDescent="0.2">
      <c r="B846" t="s">
        <v>938</v>
      </c>
      <c r="C846" s="1">
        <v>9629.7167399999998</v>
      </c>
      <c r="D846" s="1">
        <v>372</v>
      </c>
      <c r="E846" s="2">
        <v>25.886335322580646</v>
      </c>
      <c r="F846" s="3">
        <v>4.9999996157727074</v>
      </c>
      <c r="G846" s="3">
        <v>6.6666498852800116</v>
      </c>
      <c r="H846" s="3">
        <v>48.148580000000003</v>
      </c>
      <c r="I846" s="3">
        <v>48.148580000000003</v>
      </c>
      <c r="J846" s="3">
        <v>64.197950000000006</v>
      </c>
    </row>
    <row r="847" spans="2:10" x14ac:dyDescent="0.2">
      <c r="B847" t="s">
        <v>939</v>
      </c>
      <c r="C847" s="1">
        <v>5316.2763000000004</v>
      </c>
      <c r="D847" s="1">
        <v>69</v>
      </c>
      <c r="E847" s="2">
        <v>77.04748260869566</v>
      </c>
      <c r="F847" s="3">
        <v>6.2999998702099056</v>
      </c>
      <c r="G847" s="3">
        <v>8.3999791357721563</v>
      </c>
      <c r="H847" s="3">
        <v>33.492539999999998</v>
      </c>
      <c r="I847" s="3">
        <v>33.492539999999998</v>
      </c>
      <c r="J847" s="3">
        <v>44.656610000000001</v>
      </c>
    </row>
    <row r="848" spans="2:10" x14ac:dyDescent="0.2">
      <c r="B848" t="s">
        <v>940</v>
      </c>
      <c r="C848" s="1">
        <v>5367</v>
      </c>
      <c r="D848" s="1">
        <v>519</v>
      </c>
      <c r="E848" s="2">
        <v>10.341040462427745</v>
      </c>
      <c r="F848" s="3">
        <v>8.5</v>
      </c>
      <c r="G848" s="3">
        <v>11.333305384758711</v>
      </c>
      <c r="H848" s="3">
        <v>45.619500000000002</v>
      </c>
      <c r="I848" s="3">
        <v>45.619500000000002</v>
      </c>
      <c r="J848" s="3">
        <v>60.825850000000003</v>
      </c>
    </row>
    <row r="849" spans="2:10" x14ac:dyDescent="0.2">
      <c r="B849" t="s">
        <v>941</v>
      </c>
      <c r="C849" s="1">
        <v>39651.370000000003</v>
      </c>
      <c r="D849" s="1">
        <v>1222</v>
      </c>
      <c r="E849" s="2">
        <v>32.447929623567923</v>
      </c>
      <c r="F849" s="3">
        <v>4</v>
      </c>
      <c r="G849" s="3">
        <v>5.3333198827682375</v>
      </c>
      <c r="H849" s="3">
        <v>158.60548</v>
      </c>
      <c r="I849" s="3">
        <v>158.60548</v>
      </c>
      <c r="J849" s="3">
        <v>211.47344000000001</v>
      </c>
    </row>
    <row r="850" spans="2:10" x14ac:dyDescent="0.2">
      <c r="B850" t="s">
        <v>942</v>
      </c>
      <c r="C850" s="1">
        <v>80.907390000000007</v>
      </c>
      <c r="D850" s="1">
        <v>85</v>
      </c>
      <c r="E850" s="2">
        <v>0.95185164705882364</v>
      </c>
      <c r="F850" s="3">
        <v>9.999951796739456</v>
      </c>
      <c r="G850" s="3">
        <v>13.333269062319275</v>
      </c>
      <c r="H850" s="3">
        <v>0.80906999999999996</v>
      </c>
      <c r="I850" s="3">
        <v>0.80906999999999996</v>
      </c>
      <c r="J850" s="3">
        <v>1.0787599999999999</v>
      </c>
    </row>
    <row r="851" spans="2:10" x14ac:dyDescent="0.2">
      <c r="B851" t="s">
        <v>943</v>
      </c>
      <c r="C851" s="1">
        <v>2102.5</v>
      </c>
      <c r="D851" s="1">
        <v>3625</v>
      </c>
      <c r="E851" s="2">
        <v>0.57999999999999996</v>
      </c>
      <c r="F851" s="3">
        <v>4</v>
      </c>
      <c r="G851" s="3">
        <v>5.3333222354340073</v>
      </c>
      <c r="H851" s="3">
        <v>8.41</v>
      </c>
      <c r="I851" s="3">
        <v>8.41</v>
      </c>
      <c r="J851" s="3">
        <v>11.21331</v>
      </c>
    </row>
    <row r="852" spans="2:10" x14ac:dyDescent="0.2">
      <c r="B852" t="s">
        <v>944</v>
      </c>
      <c r="C852" s="1">
        <v>137.78246999999999</v>
      </c>
      <c r="D852" s="1">
        <v>273</v>
      </c>
      <c r="E852" s="2">
        <v>0.50469769230769224</v>
      </c>
      <c r="F852" s="3">
        <v>9.999965888258501</v>
      </c>
      <c r="G852" s="3">
        <v>13.333336236460271</v>
      </c>
      <c r="H852" s="3">
        <v>1.37782</v>
      </c>
      <c r="I852" s="3">
        <v>1.37782</v>
      </c>
      <c r="J852" s="3">
        <v>1.8371</v>
      </c>
    </row>
    <row r="853" spans="2:10" x14ac:dyDescent="0.2">
      <c r="B853" t="s">
        <v>945</v>
      </c>
      <c r="C853" s="1">
        <v>8999</v>
      </c>
      <c r="D853" s="1">
        <v>537</v>
      </c>
      <c r="E853" s="2">
        <v>16.757914338919925</v>
      </c>
      <c r="F853" s="3">
        <v>6</v>
      </c>
      <c r="G853" s="3">
        <v>7.9999799977775305</v>
      </c>
      <c r="H853" s="3">
        <v>53.994</v>
      </c>
      <c r="I853" s="3">
        <v>53.994</v>
      </c>
      <c r="J853" s="3">
        <v>71.991820000000004</v>
      </c>
    </row>
    <row r="854" spans="2:10" x14ac:dyDescent="0.2">
      <c r="B854" t="s">
        <v>946</v>
      </c>
      <c r="C854" s="1">
        <v>2007.58161</v>
      </c>
      <c r="D854" s="1">
        <v>135</v>
      </c>
      <c r="E854" s="2">
        <v>14.870974888888888</v>
      </c>
      <c r="F854" s="3">
        <v>6.0647696409213481</v>
      </c>
      <c r="G854" s="3">
        <v>8.086336276013208</v>
      </c>
      <c r="H854" s="3">
        <v>12.175520000000001</v>
      </c>
      <c r="I854" s="3">
        <v>12.175520000000001</v>
      </c>
      <c r="J854" s="3">
        <v>16.233979999999999</v>
      </c>
    </row>
    <row r="855" spans="2:10" x14ac:dyDescent="0.2">
      <c r="B855" t="s">
        <v>947</v>
      </c>
      <c r="C855" s="1">
        <v>8142.9778399999996</v>
      </c>
      <c r="D855" s="1">
        <v>218</v>
      </c>
      <c r="E855" s="2">
        <v>37.353109357798161</v>
      </c>
      <c r="F855" s="3">
        <v>6.999999400710637</v>
      </c>
      <c r="G855" s="3">
        <v>9.3333104293453406</v>
      </c>
      <c r="H855" s="3">
        <v>57.000839999999997</v>
      </c>
      <c r="I855" s="3">
        <v>57.000839999999997</v>
      </c>
      <c r="J855" s="3">
        <v>76.00094</v>
      </c>
    </row>
    <row r="856" spans="2:10" x14ac:dyDescent="0.2">
      <c r="B856" t="s">
        <v>948</v>
      </c>
      <c r="C856" s="1">
        <v>1043.5526199999999</v>
      </c>
      <c r="D856" s="1">
        <v>161</v>
      </c>
      <c r="E856" s="2">
        <v>6.4816932919254651</v>
      </c>
      <c r="F856" s="3">
        <v>7.0000015907199771</v>
      </c>
      <c r="G856" s="3">
        <v>9.3333099005587279</v>
      </c>
      <c r="H856" s="3">
        <v>7.3048700000000002</v>
      </c>
      <c r="I856" s="3">
        <v>7.3048700000000002</v>
      </c>
      <c r="J856" s="3">
        <v>9.7398000000000007</v>
      </c>
    </row>
    <row r="857" spans="2:10" x14ac:dyDescent="0.2">
      <c r="B857" t="s">
        <v>949</v>
      </c>
      <c r="C857" s="1">
        <v>13.288460000000001</v>
      </c>
      <c r="D857" s="1">
        <v>41</v>
      </c>
      <c r="E857" s="2">
        <v>0.32410878048780489</v>
      </c>
      <c r="F857" s="3">
        <v>9.9996538349816309</v>
      </c>
      <c r="G857" s="3">
        <v>13.333373468407927</v>
      </c>
      <c r="H857" s="3">
        <v>0.13288</v>
      </c>
      <c r="I857" s="3">
        <v>0.13288</v>
      </c>
      <c r="J857" s="3">
        <v>0.17718</v>
      </c>
    </row>
    <row r="858" spans="2:10" x14ac:dyDescent="0.2">
      <c r="B858" t="s">
        <v>950</v>
      </c>
      <c r="C858" s="1">
        <v>6727.9184699999996</v>
      </c>
      <c r="D858" s="1">
        <v>1162</v>
      </c>
      <c r="E858" s="2">
        <v>5.7899470481927704</v>
      </c>
      <c r="F858" s="3">
        <v>7.0000001055304111</v>
      </c>
      <c r="G858" s="3">
        <v>9.3333101879874611</v>
      </c>
      <c r="H858" s="3">
        <v>47.09543</v>
      </c>
      <c r="I858" s="3">
        <v>47.09543</v>
      </c>
      <c r="J858" s="3">
        <v>62.793750000000003</v>
      </c>
    </row>
    <row r="859" spans="2:10" x14ac:dyDescent="0.2">
      <c r="B859" t="s">
        <v>951</v>
      </c>
      <c r="C859" s="1">
        <v>28874.535800000001</v>
      </c>
      <c r="D859" s="1">
        <v>2093</v>
      </c>
      <c r="E859" s="2">
        <v>13.795764835164835</v>
      </c>
      <c r="F859" s="3">
        <v>5.7133981700235683</v>
      </c>
      <c r="G859" s="3">
        <v>7.6178454096567672</v>
      </c>
      <c r="H859" s="3">
        <v>164.97172</v>
      </c>
      <c r="I859" s="3">
        <v>164.97172</v>
      </c>
      <c r="J859" s="3">
        <v>219.96174999999999</v>
      </c>
    </row>
    <row r="860" spans="2:10" x14ac:dyDescent="0.2">
      <c r="B860" t="s">
        <v>952</v>
      </c>
      <c r="C860" s="1">
        <v>770318.22508</v>
      </c>
      <c r="D860" s="1">
        <v>111790</v>
      </c>
      <c r="E860" s="2">
        <v>6.890761473119241</v>
      </c>
      <c r="F860" s="3">
        <v>5.7155453637913816</v>
      </c>
      <c r="G860" s="3">
        <v>7.6207081033170976</v>
      </c>
      <c r="H860" s="3">
        <v>4402.7887600000004</v>
      </c>
      <c r="I860" s="3">
        <v>4402.7887600000004</v>
      </c>
      <c r="J860" s="3">
        <v>5870.3703400000004</v>
      </c>
    </row>
    <row r="861" spans="2:10" s="5" customFormat="1" x14ac:dyDescent="0.2">
      <c r="B861" s="5" t="s">
        <v>12</v>
      </c>
      <c r="C861" s="6">
        <f>SUBTOTAL(109,city[Impressions])</f>
        <v>12443938.870870011</v>
      </c>
      <c r="D861" s="6">
        <f>SUBTOTAL(109,city[Playouts])</f>
        <v>1228104</v>
      </c>
      <c r="E861" s="7">
        <f>10.1326425700673</f>
        <v>10.132642570067301</v>
      </c>
      <c r="F861" s="8">
        <f>6.14408133898641</f>
        <v>6.1440813389864104</v>
      </c>
      <c r="G861" s="8">
        <f>8.19208796007792</f>
        <v>8.1920879600779202</v>
      </c>
      <c r="H861" s="8">
        <f>SUBTOTAL(109,city[Media costs])</f>
        <v>76456.572600000058</v>
      </c>
      <c r="I861" s="8">
        <f>SUBTOTAL(109,city[Invoice amount])</f>
        <v>76456.572600000058</v>
      </c>
      <c r="J861" s="8">
        <f>SUBTOTAL(109,city[Total spend])</f>
        <v>101941.84179999992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6899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30" customWidth="1"/>
    <col min="3" max="4" width="15" customWidth="1"/>
    <col min="5" max="6" width="15" style="1" customWidth="1"/>
    <col min="7" max="7" width="15" style="2" customWidth="1"/>
    <col min="8" max="12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953</v>
      </c>
      <c r="C4" s="5" t="s">
        <v>954</v>
      </c>
      <c r="D4" s="5" t="s">
        <v>955</v>
      </c>
      <c r="E4" s="6" t="s">
        <v>2</v>
      </c>
      <c r="F4" s="6" t="s">
        <v>3</v>
      </c>
      <c r="G4" s="7" t="s">
        <v>4</v>
      </c>
      <c r="H4" s="8" t="s">
        <v>5</v>
      </c>
      <c r="I4" s="8" t="s">
        <v>6</v>
      </c>
      <c r="J4" s="8" t="s">
        <v>7</v>
      </c>
      <c r="K4" s="8" t="s">
        <v>8</v>
      </c>
      <c r="L4" s="8" t="s">
        <v>9</v>
      </c>
    </row>
    <row r="5" spans="1:100" x14ac:dyDescent="0.2">
      <c r="B5" t="s">
        <v>956</v>
      </c>
      <c r="C5" t="s">
        <v>957</v>
      </c>
      <c r="D5" t="s">
        <v>958</v>
      </c>
      <c r="E5" s="1">
        <v>4576.6553000000004</v>
      </c>
      <c r="F5" s="1">
        <v>64</v>
      </c>
      <c r="G5" s="2">
        <v>71.510239062500006</v>
      </c>
      <c r="H5" s="3">
        <v>6.3000003517852869</v>
      </c>
      <c r="I5" s="3">
        <v>8.3999793473631268</v>
      </c>
      <c r="J5" s="3">
        <v>28.832930000000001</v>
      </c>
      <c r="K5" s="3">
        <v>28.832930000000001</v>
      </c>
      <c r="L5" s="3">
        <v>38.443809999999999</v>
      </c>
    </row>
    <row r="6" spans="1:100" x14ac:dyDescent="0.2">
      <c r="B6" t="s">
        <v>959</v>
      </c>
      <c r="C6" t="s">
        <v>960</v>
      </c>
      <c r="D6" t="s">
        <v>961</v>
      </c>
      <c r="E6" s="1">
        <v>2230.7748999999999</v>
      </c>
      <c r="F6" s="1">
        <v>58</v>
      </c>
      <c r="G6" s="2">
        <v>38.46163620689655</v>
      </c>
      <c r="H6" s="3">
        <v>6.2999991617262694</v>
      </c>
      <c r="I6" s="3">
        <v>8.3999779628146261</v>
      </c>
      <c r="J6" s="3">
        <v>14.053879999999999</v>
      </c>
      <c r="K6" s="3">
        <v>14.053879999999999</v>
      </c>
      <c r="L6" s="3">
        <v>18.73846</v>
      </c>
    </row>
    <row r="7" spans="1:100" x14ac:dyDescent="0.2">
      <c r="B7" t="s">
        <v>962</v>
      </c>
      <c r="C7" t="s">
        <v>963</v>
      </c>
      <c r="D7" t="s">
        <v>964</v>
      </c>
      <c r="E7" s="1">
        <v>828.8886</v>
      </c>
      <c r="F7" s="1">
        <v>14</v>
      </c>
      <c r="G7" s="2">
        <v>59.206328571428571</v>
      </c>
      <c r="H7" s="3">
        <v>6.3000021957112216</v>
      </c>
      <c r="I7" s="3">
        <v>8.3999828203693472</v>
      </c>
      <c r="J7" s="3">
        <v>5.2220000000000004</v>
      </c>
      <c r="K7" s="3">
        <v>5.2220000000000004</v>
      </c>
      <c r="L7" s="3">
        <v>6.96265</v>
      </c>
    </row>
    <row r="8" spans="1:100" x14ac:dyDescent="0.2">
      <c r="B8" t="s">
        <v>965</v>
      </c>
      <c r="C8" t="s">
        <v>966</v>
      </c>
      <c r="D8" t="s">
        <v>967</v>
      </c>
      <c r="E8" s="1">
        <v>1435.0110999999999</v>
      </c>
      <c r="F8" s="1">
        <v>53</v>
      </c>
      <c r="G8" s="2">
        <v>27.07568113207547</v>
      </c>
      <c r="H8" s="3">
        <v>6.3000000487801113</v>
      </c>
      <c r="I8" s="3">
        <v>8.3999768364161085</v>
      </c>
      <c r="J8" s="3">
        <v>9.0405700000000007</v>
      </c>
      <c r="K8" s="3">
        <v>9.0405700000000007</v>
      </c>
      <c r="L8" s="3">
        <v>12.05406</v>
      </c>
    </row>
    <row r="9" spans="1:100" x14ac:dyDescent="0.2">
      <c r="B9" t="s">
        <v>968</v>
      </c>
      <c r="C9" t="s">
        <v>969</v>
      </c>
      <c r="D9" t="s">
        <v>970</v>
      </c>
      <c r="E9" s="1">
        <v>2545.41</v>
      </c>
      <c r="F9" s="1">
        <v>50</v>
      </c>
      <c r="G9" s="2">
        <v>50.908199999999994</v>
      </c>
      <c r="H9" s="3">
        <v>6.2999988214079456</v>
      </c>
      <c r="I9" s="3">
        <v>8.3999787853430288</v>
      </c>
      <c r="J9" s="3">
        <v>16.036079999999998</v>
      </c>
      <c r="K9" s="3">
        <v>16.036079999999998</v>
      </c>
      <c r="L9" s="3">
        <v>21.38139</v>
      </c>
    </row>
    <row r="10" spans="1:100" x14ac:dyDescent="0.2">
      <c r="B10" t="s">
        <v>971</v>
      </c>
      <c r="C10" t="s">
        <v>972</v>
      </c>
      <c r="D10" t="s">
        <v>973</v>
      </c>
      <c r="E10" s="1">
        <v>2057.0563000000002</v>
      </c>
      <c r="F10" s="1">
        <v>51</v>
      </c>
      <c r="G10" s="2">
        <v>40.334437254901964</v>
      </c>
      <c r="H10" s="3">
        <v>6.2999977200429562</v>
      </c>
      <c r="I10" s="3">
        <v>8.3999791352331954</v>
      </c>
      <c r="J10" s="3">
        <v>12.95945</v>
      </c>
      <c r="K10" s="3">
        <v>12.95945</v>
      </c>
      <c r="L10" s="3">
        <v>17.279229999999998</v>
      </c>
    </row>
    <row r="11" spans="1:100" x14ac:dyDescent="0.2">
      <c r="B11" t="s">
        <v>974</v>
      </c>
      <c r="C11" t="s">
        <v>975</v>
      </c>
      <c r="D11" t="s">
        <v>976</v>
      </c>
      <c r="E11" s="1">
        <v>361.59710000000001</v>
      </c>
      <c r="F11" s="1">
        <v>56</v>
      </c>
      <c r="G11" s="2">
        <v>6.4570910714285716</v>
      </c>
      <c r="H11" s="3">
        <v>6.2999952156695942</v>
      </c>
      <c r="I11" s="3">
        <v>8.3999844025297765</v>
      </c>
      <c r="J11" s="3">
        <v>2.27806</v>
      </c>
      <c r="K11" s="3">
        <v>2.27806</v>
      </c>
      <c r="L11" s="3">
        <v>3.0374099999999999</v>
      </c>
    </row>
    <row r="12" spans="1:100" x14ac:dyDescent="0.2">
      <c r="B12" t="s">
        <v>977</v>
      </c>
      <c r="C12" t="s">
        <v>975</v>
      </c>
      <c r="D12" t="s">
        <v>976</v>
      </c>
      <c r="E12" s="1">
        <v>693.39919999999995</v>
      </c>
      <c r="F12" s="1">
        <v>54</v>
      </c>
      <c r="G12" s="2">
        <v>12.840725925925925</v>
      </c>
      <c r="H12" s="3">
        <v>6.2999928468333968</v>
      </c>
      <c r="I12" s="3">
        <v>8.3999808479732891</v>
      </c>
      <c r="J12" s="3">
        <v>4.3684099999999999</v>
      </c>
      <c r="K12" s="3">
        <v>4.3684099999999999</v>
      </c>
      <c r="L12" s="3">
        <v>5.8245399999999998</v>
      </c>
    </row>
    <row r="13" spans="1:100" x14ac:dyDescent="0.2">
      <c r="B13" t="s">
        <v>978</v>
      </c>
      <c r="C13" t="s">
        <v>979</v>
      </c>
      <c r="D13" t="s">
        <v>980</v>
      </c>
      <c r="E13" s="1">
        <v>844.43589999999995</v>
      </c>
      <c r="F13" s="1">
        <v>30</v>
      </c>
      <c r="G13" s="2">
        <v>28.14786333333333</v>
      </c>
      <c r="H13" s="3">
        <v>6.3000045355722101</v>
      </c>
      <c r="I13" s="3">
        <v>8.3999744681627107</v>
      </c>
      <c r="J13" s="3">
        <v>5.3199500000000004</v>
      </c>
      <c r="K13" s="3">
        <v>5.3199500000000004</v>
      </c>
      <c r="L13" s="3">
        <v>7.0932399999999998</v>
      </c>
    </row>
    <row r="14" spans="1:100" x14ac:dyDescent="0.2">
      <c r="B14" t="s">
        <v>981</v>
      </c>
      <c r="C14" t="s">
        <v>982</v>
      </c>
      <c r="D14" t="s">
        <v>983</v>
      </c>
      <c r="E14" s="1">
        <v>982.21870000000001</v>
      </c>
      <c r="F14" s="1">
        <v>72</v>
      </c>
      <c r="G14" s="2">
        <v>13.641926388888889</v>
      </c>
      <c r="H14" s="3">
        <v>6.3000022296460036</v>
      </c>
      <c r="I14" s="3">
        <v>8.3999826107973714</v>
      </c>
      <c r="J14" s="3">
        <v>6.1879799999999996</v>
      </c>
      <c r="K14" s="3">
        <v>6.1879799999999996</v>
      </c>
      <c r="L14" s="3">
        <v>8.2506199999999996</v>
      </c>
    </row>
    <row r="15" spans="1:100" x14ac:dyDescent="0.2">
      <c r="B15" t="s">
        <v>984</v>
      </c>
      <c r="C15" t="s">
        <v>985</v>
      </c>
      <c r="D15" t="s">
        <v>986</v>
      </c>
      <c r="E15" s="1">
        <v>333.358</v>
      </c>
      <c r="F15" s="1">
        <v>50</v>
      </c>
      <c r="G15" s="2">
        <v>6.66716</v>
      </c>
      <c r="H15" s="3">
        <v>6.3000137989788749</v>
      </c>
      <c r="I15" s="3">
        <v>8.3999784015982808</v>
      </c>
      <c r="J15" s="3">
        <v>2.1001599999999998</v>
      </c>
      <c r="K15" s="3">
        <v>2.1001599999999998</v>
      </c>
      <c r="L15" s="3">
        <v>2.8001999999999998</v>
      </c>
    </row>
    <row r="16" spans="1:100" x14ac:dyDescent="0.2">
      <c r="B16" t="s">
        <v>987</v>
      </c>
      <c r="C16" t="s">
        <v>988</v>
      </c>
      <c r="D16" t="s">
        <v>989</v>
      </c>
      <c r="E16" s="1">
        <v>1098.9145000000001</v>
      </c>
      <c r="F16" s="1">
        <v>21</v>
      </c>
      <c r="G16" s="2">
        <v>52.329261904761907</v>
      </c>
      <c r="H16" s="3">
        <v>6.2999987715149812</v>
      </c>
      <c r="I16" s="3">
        <v>8.3999801622419206</v>
      </c>
      <c r="J16" s="3">
        <v>6.9231600000000002</v>
      </c>
      <c r="K16" s="3">
        <v>6.9231600000000002</v>
      </c>
      <c r="L16" s="3">
        <v>9.2308599999999998</v>
      </c>
    </row>
    <row r="17" spans="2:12" x14ac:dyDescent="0.2">
      <c r="B17" t="s">
        <v>990</v>
      </c>
      <c r="C17" t="s">
        <v>991</v>
      </c>
      <c r="D17" t="s">
        <v>992</v>
      </c>
      <c r="E17" s="1">
        <v>1392.9264000000001</v>
      </c>
      <c r="F17" s="1">
        <v>36</v>
      </c>
      <c r="G17" s="2">
        <v>38.692399999999999</v>
      </c>
      <c r="H17" s="3">
        <v>6.3000026419199173</v>
      </c>
      <c r="I17" s="3">
        <v>8.3999771990824481</v>
      </c>
      <c r="J17" s="3">
        <v>8.7754399999999997</v>
      </c>
      <c r="K17" s="3">
        <v>8.7754399999999997</v>
      </c>
      <c r="L17" s="3">
        <v>11.70055</v>
      </c>
    </row>
    <row r="18" spans="2:12" x14ac:dyDescent="0.2">
      <c r="B18" t="s">
        <v>993</v>
      </c>
      <c r="C18" t="s">
        <v>994</v>
      </c>
      <c r="D18" t="s">
        <v>995</v>
      </c>
      <c r="E18" s="1">
        <v>1080.2620999999999</v>
      </c>
      <c r="F18" s="1">
        <v>60</v>
      </c>
      <c r="G18" s="2">
        <v>18.004368333333332</v>
      </c>
      <c r="H18" s="3">
        <v>6.2999988613874365</v>
      </c>
      <c r="I18" s="3">
        <v>8.3999799678244766</v>
      </c>
      <c r="J18" s="3">
        <v>6.80565</v>
      </c>
      <c r="K18" s="3">
        <v>6.80565</v>
      </c>
      <c r="L18" s="3">
        <v>9.0741800000000001</v>
      </c>
    </row>
    <row r="19" spans="2:12" x14ac:dyDescent="0.2">
      <c r="B19" t="s">
        <v>996</v>
      </c>
      <c r="C19" t="s">
        <v>997</v>
      </c>
      <c r="D19" t="s">
        <v>998</v>
      </c>
      <c r="E19" s="1">
        <v>967.19280000000003</v>
      </c>
      <c r="F19" s="1">
        <v>48</v>
      </c>
      <c r="G19" s="2">
        <v>20.149850000000001</v>
      </c>
      <c r="H19" s="3">
        <v>6.2999952026111021</v>
      </c>
      <c r="I19" s="3">
        <v>8.3999798178811904</v>
      </c>
      <c r="J19" s="3">
        <v>6.0933099999999998</v>
      </c>
      <c r="K19" s="3">
        <v>6.0933099999999998</v>
      </c>
      <c r="L19" s="3">
        <v>8.1243999999999996</v>
      </c>
    </row>
    <row r="20" spans="2:12" x14ac:dyDescent="0.2">
      <c r="B20" t="s">
        <v>999</v>
      </c>
      <c r="C20" t="s">
        <v>1000</v>
      </c>
      <c r="D20" t="s">
        <v>1001</v>
      </c>
      <c r="E20" s="1">
        <v>2149.5934000000002</v>
      </c>
      <c r="F20" s="1">
        <v>39</v>
      </c>
      <c r="G20" s="2">
        <v>55.11777948717949</v>
      </c>
      <c r="H20" s="3">
        <v>6.3000007350227252</v>
      </c>
      <c r="I20" s="3">
        <v>8.3999792704983172</v>
      </c>
      <c r="J20" s="3">
        <v>13.542439999999999</v>
      </c>
      <c r="K20" s="3">
        <v>13.542439999999999</v>
      </c>
      <c r="L20" s="3">
        <v>18.056539999999998</v>
      </c>
    </row>
    <row r="21" spans="2:12" x14ac:dyDescent="0.2">
      <c r="B21" t="s">
        <v>1002</v>
      </c>
      <c r="C21" t="s">
        <v>979</v>
      </c>
      <c r="D21" t="s">
        <v>980</v>
      </c>
      <c r="E21" s="1">
        <v>1981.9272000000001</v>
      </c>
      <c r="F21" s="1">
        <v>54</v>
      </c>
      <c r="G21" s="2">
        <v>36.702355555555556</v>
      </c>
      <c r="H21" s="3">
        <v>6.2999993137992156</v>
      </c>
      <c r="I21" s="3">
        <v>8.3999805845542657</v>
      </c>
      <c r="J21" s="3">
        <v>12.486140000000001</v>
      </c>
      <c r="K21" s="3">
        <v>12.486140000000001</v>
      </c>
      <c r="L21" s="3">
        <v>16.648150000000001</v>
      </c>
    </row>
    <row r="22" spans="2:12" x14ac:dyDescent="0.2">
      <c r="B22" t="s">
        <v>1003</v>
      </c>
      <c r="C22" t="s">
        <v>982</v>
      </c>
      <c r="D22" t="s">
        <v>983</v>
      </c>
      <c r="E22" s="1">
        <v>1399.9691</v>
      </c>
      <c r="F22" s="1">
        <v>35</v>
      </c>
      <c r="G22" s="2">
        <v>39.999117142857145</v>
      </c>
      <c r="H22" s="3">
        <v>6.3000033357879115</v>
      </c>
      <c r="I22" s="3">
        <v>8.3999782566629495</v>
      </c>
      <c r="J22" s="3">
        <v>8.8198100000000004</v>
      </c>
      <c r="K22" s="3">
        <v>8.8198100000000004</v>
      </c>
      <c r="L22" s="3">
        <v>11.75971</v>
      </c>
    </row>
    <row r="23" spans="2:12" x14ac:dyDescent="0.2">
      <c r="B23" t="s">
        <v>1004</v>
      </c>
      <c r="C23" t="s">
        <v>1005</v>
      </c>
      <c r="D23" t="s">
        <v>1006</v>
      </c>
      <c r="E23" s="1">
        <v>239.00649999999999</v>
      </c>
      <c r="F23" s="1">
        <v>45</v>
      </c>
      <c r="G23" s="2">
        <v>5.3112555555555554</v>
      </c>
      <c r="H23" s="3">
        <v>6.2999960252127041</v>
      </c>
      <c r="I23" s="3">
        <v>8.3999807536615112</v>
      </c>
      <c r="J23" s="3">
        <v>1.5057400000000001</v>
      </c>
      <c r="K23" s="3">
        <v>1.5057400000000001</v>
      </c>
      <c r="L23" s="3">
        <v>2.0076499999999999</v>
      </c>
    </row>
    <row r="24" spans="2:12" x14ac:dyDescent="0.2">
      <c r="B24" t="s">
        <v>1007</v>
      </c>
      <c r="C24" t="s">
        <v>1005</v>
      </c>
      <c r="D24" t="s">
        <v>1006</v>
      </c>
      <c r="E24" s="1">
        <v>445.29719999999998</v>
      </c>
      <c r="F24" s="1">
        <v>67</v>
      </c>
      <c r="G24" s="2">
        <v>6.6462268656716414</v>
      </c>
      <c r="H24" s="3">
        <v>6.2999947001687868</v>
      </c>
      <c r="I24" s="3">
        <v>8.3999854479210754</v>
      </c>
      <c r="J24" s="3">
        <v>2.8053699999999999</v>
      </c>
      <c r="K24" s="3">
        <v>2.8053699999999999</v>
      </c>
      <c r="L24" s="3">
        <v>3.7404899999999999</v>
      </c>
    </row>
    <row r="25" spans="2:12" x14ac:dyDescent="0.2">
      <c r="B25" t="s">
        <v>1008</v>
      </c>
      <c r="C25" t="s">
        <v>1009</v>
      </c>
      <c r="D25" t="s">
        <v>1010</v>
      </c>
      <c r="E25" s="1">
        <v>1213.4106999999999</v>
      </c>
      <c r="F25" s="1">
        <v>40</v>
      </c>
      <c r="G25" s="2">
        <v>30.335267499999997</v>
      </c>
      <c r="H25" s="3">
        <v>6.3000021344792829</v>
      </c>
      <c r="I25" s="3">
        <v>8.3999753751965436</v>
      </c>
      <c r="J25" s="3">
        <v>7.6444900000000002</v>
      </c>
      <c r="K25" s="3">
        <v>7.6444900000000002</v>
      </c>
      <c r="L25" s="3">
        <v>10.19262</v>
      </c>
    </row>
    <row r="26" spans="2:12" x14ac:dyDescent="0.2">
      <c r="B26" t="s">
        <v>1011</v>
      </c>
      <c r="C26" t="s">
        <v>985</v>
      </c>
      <c r="D26" t="s">
        <v>986</v>
      </c>
      <c r="E26" s="1">
        <v>341.69159999999999</v>
      </c>
      <c r="F26" s="1">
        <v>63</v>
      </c>
      <c r="G26" s="2">
        <v>5.4236761904761908</v>
      </c>
      <c r="H26" s="3">
        <v>6.3000085457178345</v>
      </c>
      <c r="I26" s="3">
        <v>8.3999723727478237</v>
      </c>
      <c r="J26" s="3">
        <v>2.15266</v>
      </c>
      <c r="K26" s="3">
        <v>2.15266</v>
      </c>
      <c r="L26" s="3">
        <v>2.8702000000000001</v>
      </c>
    </row>
    <row r="27" spans="2:12" x14ac:dyDescent="0.2">
      <c r="B27" t="s">
        <v>1012</v>
      </c>
      <c r="C27" t="s">
        <v>1013</v>
      </c>
      <c r="D27" t="s">
        <v>1014</v>
      </c>
      <c r="E27" s="1">
        <v>943.14229999999998</v>
      </c>
      <c r="F27" s="1">
        <v>67</v>
      </c>
      <c r="G27" s="2">
        <v>14.076750746268656</v>
      </c>
      <c r="H27" s="3">
        <v>6.3000037216017137</v>
      </c>
      <c r="I27" s="3">
        <v>8.399983756427849</v>
      </c>
      <c r="J27" s="3">
        <v>5.9417999999999997</v>
      </c>
      <c r="K27" s="3">
        <v>5.9417999999999997</v>
      </c>
      <c r="L27" s="3">
        <v>7.9223800000000004</v>
      </c>
    </row>
    <row r="28" spans="2:12" x14ac:dyDescent="0.2">
      <c r="B28" t="s">
        <v>1015</v>
      </c>
      <c r="C28" t="s">
        <v>1013</v>
      </c>
      <c r="D28" t="s">
        <v>1014</v>
      </c>
      <c r="E28" s="1">
        <v>1014.3299</v>
      </c>
      <c r="F28" s="1">
        <v>52</v>
      </c>
      <c r="G28" s="2">
        <v>19.50634423076923</v>
      </c>
      <c r="H28" s="3">
        <v>6.3000016069722484</v>
      </c>
      <c r="I28" s="3">
        <v>8.3999791389369491</v>
      </c>
      <c r="J28" s="3">
        <v>6.3902799999999997</v>
      </c>
      <c r="K28" s="3">
        <v>6.3902799999999997</v>
      </c>
      <c r="L28" s="3">
        <v>8.5203500000000005</v>
      </c>
    </row>
    <row r="29" spans="2:12" x14ac:dyDescent="0.2">
      <c r="B29" t="s">
        <v>1016</v>
      </c>
      <c r="C29" t="s">
        <v>1017</v>
      </c>
      <c r="D29" t="s">
        <v>1018</v>
      </c>
      <c r="E29" s="1">
        <v>2327.0623000000001</v>
      </c>
      <c r="F29" s="1">
        <v>40</v>
      </c>
      <c r="G29" s="2">
        <v>58.176557500000001</v>
      </c>
      <c r="H29" s="3">
        <v>6.299998929981375</v>
      </c>
      <c r="I29" s="3">
        <v>8.3999770869907522</v>
      </c>
      <c r="J29" s="3">
        <v>14.660489999999999</v>
      </c>
      <c r="K29" s="3">
        <v>14.660489999999999</v>
      </c>
      <c r="L29" s="3">
        <v>19.547270000000001</v>
      </c>
    </row>
    <row r="30" spans="2:12" x14ac:dyDescent="0.2">
      <c r="B30" t="s">
        <v>1019</v>
      </c>
      <c r="C30" t="s">
        <v>1017</v>
      </c>
      <c r="D30" t="s">
        <v>1018</v>
      </c>
      <c r="E30" s="1">
        <v>990.85940000000005</v>
      </c>
      <c r="F30" s="1">
        <v>51</v>
      </c>
      <c r="G30" s="2">
        <v>19.428615686274512</v>
      </c>
      <c r="H30" s="3">
        <v>6.2999957410708314</v>
      </c>
      <c r="I30" s="3">
        <v>8.3999808650954915</v>
      </c>
      <c r="J30" s="3">
        <v>6.2424099999999996</v>
      </c>
      <c r="K30" s="3">
        <v>6.2424099999999996</v>
      </c>
      <c r="L30" s="3">
        <v>8.3231999999999999</v>
      </c>
    </row>
    <row r="31" spans="2:12" x14ac:dyDescent="0.2">
      <c r="B31" t="s">
        <v>1020</v>
      </c>
      <c r="C31" t="s">
        <v>1021</v>
      </c>
      <c r="D31" t="s">
        <v>1022</v>
      </c>
      <c r="E31" s="1">
        <v>1274.2587000000001</v>
      </c>
      <c r="F31" s="1">
        <v>52</v>
      </c>
      <c r="G31" s="2">
        <v>24.504975000000002</v>
      </c>
      <c r="H31" s="3">
        <v>6.3000001491062996</v>
      </c>
      <c r="I31" s="3">
        <v>8.3999818875083996</v>
      </c>
      <c r="J31" s="3">
        <v>8.0278299999999998</v>
      </c>
      <c r="K31" s="3">
        <v>8.0278299999999998</v>
      </c>
      <c r="L31" s="3">
        <v>10.703749999999999</v>
      </c>
    </row>
    <row r="32" spans="2:12" x14ac:dyDescent="0.2">
      <c r="B32" t="s">
        <v>1023</v>
      </c>
      <c r="C32" t="s">
        <v>1024</v>
      </c>
      <c r="D32" t="s">
        <v>1025</v>
      </c>
      <c r="E32" s="1">
        <v>993.64970000000005</v>
      </c>
      <c r="F32" s="1">
        <v>27</v>
      </c>
      <c r="G32" s="2">
        <v>36.801840740740744</v>
      </c>
      <c r="H32" s="3">
        <v>6.2999968701243505</v>
      </c>
      <c r="I32" s="3">
        <v>8.3999824082873467</v>
      </c>
      <c r="J32" s="3">
        <v>6.2599900000000002</v>
      </c>
      <c r="K32" s="3">
        <v>6.2599900000000002</v>
      </c>
      <c r="L32" s="3">
        <v>8.3466400000000007</v>
      </c>
    </row>
    <row r="33" spans="2:12" x14ac:dyDescent="0.2">
      <c r="B33" t="s">
        <v>1026</v>
      </c>
      <c r="C33" t="s">
        <v>1027</v>
      </c>
      <c r="D33" t="s">
        <v>1028</v>
      </c>
      <c r="E33" s="1">
        <v>1775.4166</v>
      </c>
      <c r="F33" s="1">
        <v>45</v>
      </c>
      <c r="G33" s="2">
        <v>39.453702222222219</v>
      </c>
      <c r="H33" s="3">
        <v>6.2999974203237707</v>
      </c>
      <c r="I33" s="3">
        <v>8.399977785495528</v>
      </c>
      <c r="J33" s="3">
        <v>11.18512</v>
      </c>
      <c r="K33" s="3">
        <v>11.18512</v>
      </c>
      <c r="L33" s="3">
        <v>14.913460000000001</v>
      </c>
    </row>
    <row r="34" spans="2:12" x14ac:dyDescent="0.2">
      <c r="B34" t="s">
        <v>1029</v>
      </c>
      <c r="C34" t="s">
        <v>1027</v>
      </c>
      <c r="D34" t="s">
        <v>1028</v>
      </c>
      <c r="E34" s="1">
        <v>926.88340000000005</v>
      </c>
      <c r="F34" s="1">
        <v>26</v>
      </c>
      <c r="G34" s="2">
        <v>35.649361538461541</v>
      </c>
      <c r="H34" s="3">
        <v>6.3000049412903492</v>
      </c>
      <c r="I34" s="3">
        <v>8.3999778181376428</v>
      </c>
      <c r="J34" s="3">
        <v>5.8393699999999997</v>
      </c>
      <c r="K34" s="3">
        <v>5.8393699999999997</v>
      </c>
      <c r="L34" s="3">
        <v>7.7858000000000001</v>
      </c>
    </row>
    <row r="35" spans="2:12" x14ac:dyDescent="0.2">
      <c r="B35" t="s">
        <v>1030</v>
      </c>
      <c r="C35" t="s">
        <v>1009</v>
      </c>
      <c r="D35" t="s">
        <v>1010</v>
      </c>
      <c r="E35" s="1">
        <v>192.57310000000001</v>
      </c>
      <c r="F35" s="1">
        <v>5</v>
      </c>
      <c r="G35" s="2">
        <v>38.514620000000001</v>
      </c>
      <c r="H35" s="3">
        <v>6.2999972477983679</v>
      </c>
      <c r="I35" s="3">
        <v>8.3999790209536016</v>
      </c>
      <c r="J35" s="3">
        <v>1.2132099999999999</v>
      </c>
      <c r="K35" s="3">
        <v>1.2132099999999999</v>
      </c>
      <c r="L35" s="3">
        <v>1.61761</v>
      </c>
    </row>
    <row r="36" spans="2:12" x14ac:dyDescent="0.2">
      <c r="B36" t="s">
        <v>1031</v>
      </c>
      <c r="C36" t="s">
        <v>1032</v>
      </c>
      <c r="D36" t="s">
        <v>1033</v>
      </c>
      <c r="E36" s="1">
        <v>1503.405</v>
      </c>
      <c r="F36" s="1">
        <v>56</v>
      </c>
      <c r="G36" s="2">
        <v>26.846517857142857</v>
      </c>
      <c r="H36" s="3">
        <v>6.29999900226486</v>
      </c>
      <c r="I36" s="3">
        <v>8.3999787149836536</v>
      </c>
      <c r="J36" s="3">
        <v>9.4714500000000008</v>
      </c>
      <c r="K36" s="3">
        <v>9.4714500000000008</v>
      </c>
      <c r="L36" s="3">
        <v>12.62857</v>
      </c>
    </row>
    <row r="37" spans="2:12" x14ac:dyDescent="0.2">
      <c r="B37" t="s">
        <v>1034</v>
      </c>
      <c r="C37" t="s">
        <v>1032</v>
      </c>
      <c r="D37" t="s">
        <v>1033</v>
      </c>
      <c r="E37" s="1">
        <v>1387.8334</v>
      </c>
      <c r="F37" s="1">
        <v>49</v>
      </c>
      <c r="G37" s="2">
        <v>28.323130612244899</v>
      </c>
      <c r="H37" s="3">
        <v>6.2999996973700156</v>
      </c>
      <c r="I37" s="3">
        <v>8.3999779800659073</v>
      </c>
      <c r="J37" s="3">
        <v>8.7433499999999995</v>
      </c>
      <c r="K37" s="3">
        <v>8.7433499999999995</v>
      </c>
      <c r="L37" s="3">
        <v>11.657769999999999</v>
      </c>
    </row>
    <row r="38" spans="2:12" x14ac:dyDescent="0.2">
      <c r="B38" t="s">
        <v>1035</v>
      </c>
      <c r="C38" t="s">
        <v>1036</v>
      </c>
      <c r="D38" t="s">
        <v>1037</v>
      </c>
      <c r="E38" s="1">
        <v>1240.4608000000001</v>
      </c>
      <c r="F38" s="1">
        <v>65</v>
      </c>
      <c r="G38" s="2">
        <v>19.084012307692308</v>
      </c>
      <c r="H38" s="3">
        <v>6.2999975492978084</v>
      </c>
      <c r="I38" s="3">
        <v>8.3999752350094408</v>
      </c>
      <c r="J38" s="3">
        <v>7.8148999999999997</v>
      </c>
      <c r="K38" s="3">
        <v>7.8148999999999997</v>
      </c>
      <c r="L38" s="3">
        <v>10.419840000000001</v>
      </c>
    </row>
    <row r="39" spans="2:12" x14ac:dyDescent="0.2">
      <c r="B39" t="s">
        <v>1038</v>
      </c>
      <c r="C39" t="s">
        <v>1036</v>
      </c>
      <c r="D39" t="s">
        <v>1037</v>
      </c>
      <c r="E39" s="1">
        <v>1365.5608</v>
      </c>
      <c r="F39" s="1">
        <v>28</v>
      </c>
      <c r="G39" s="2">
        <v>48.770028571428568</v>
      </c>
      <c r="H39" s="3">
        <v>6.2999977738083874</v>
      </c>
      <c r="I39" s="3">
        <v>8.3999775037479107</v>
      </c>
      <c r="J39" s="3">
        <v>8.6030300000000004</v>
      </c>
      <c r="K39" s="3">
        <v>8.6030300000000004</v>
      </c>
      <c r="L39" s="3">
        <v>11.47068</v>
      </c>
    </row>
    <row r="40" spans="2:12" x14ac:dyDescent="0.2">
      <c r="B40" t="s">
        <v>1039</v>
      </c>
      <c r="C40" t="s">
        <v>988</v>
      </c>
      <c r="D40" t="s">
        <v>989</v>
      </c>
      <c r="E40" s="1">
        <v>2952.3301999999999</v>
      </c>
      <c r="F40" s="1">
        <v>41</v>
      </c>
      <c r="G40" s="2">
        <v>72.008053658536582</v>
      </c>
      <c r="H40" s="3">
        <v>6.2999999119339698</v>
      </c>
      <c r="I40" s="3">
        <v>8.399978430596958</v>
      </c>
      <c r="J40" s="3">
        <v>18.599679999999999</v>
      </c>
      <c r="K40" s="3">
        <v>18.599679999999999</v>
      </c>
      <c r="L40" s="3">
        <v>24.799510000000001</v>
      </c>
    </row>
    <row r="41" spans="2:12" x14ac:dyDescent="0.2">
      <c r="B41" t="s">
        <v>1040</v>
      </c>
      <c r="C41" t="s">
        <v>1041</v>
      </c>
      <c r="D41" t="s">
        <v>1042</v>
      </c>
      <c r="E41" s="1">
        <v>3757.2006000000001</v>
      </c>
      <c r="F41" s="1">
        <v>56</v>
      </c>
      <c r="G41" s="2">
        <v>67.092867857142863</v>
      </c>
      <c r="H41" s="3">
        <v>6.299998993931812</v>
      </c>
      <c r="I41" s="3">
        <v>8.3999800276833767</v>
      </c>
      <c r="J41" s="3">
        <v>23.670359999999999</v>
      </c>
      <c r="K41" s="3">
        <v>23.670359999999999</v>
      </c>
      <c r="L41" s="3">
        <v>31.560410000000001</v>
      </c>
    </row>
    <row r="42" spans="2:12" x14ac:dyDescent="0.2">
      <c r="B42" t="s">
        <v>1043</v>
      </c>
      <c r="C42" t="s">
        <v>1044</v>
      </c>
      <c r="D42" t="s">
        <v>1045</v>
      </c>
      <c r="E42" s="1">
        <v>419.4375</v>
      </c>
      <c r="F42" s="1">
        <v>52</v>
      </c>
      <c r="G42" s="2">
        <v>8.0661057692307701</v>
      </c>
      <c r="H42" s="3">
        <v>6.3000089405453723</v>
      </c>
      <c r="I42" s="3">
        <v>8.3999880792728359</v>
      </c>
      <c r="J42" s="3">
        <v>2.6424599999999998</v>
      </c>
      <c r="K42" s="3">
        <v>2.6424599999999998</v>
      </c>
      <c r="L42" s="3">
        <v>3.5232700000000001</v>
      </c>
    </row>
    <row r="43" spans="2:12" x14ac:dyDescent="0.2">
      <c r="B43" t="s">
        <v>1046</v>
      </c>
      <c r="C43" t="s">
        <v>1044</v>
      </c>
      <c r="D43" t="s">
        <v>1045</v>
      </c>
      <c r="E43" s="1">
        <v>749.76400000000001</v>
      </c>
      <c r="F43" s="1">
        <v>95</v>
      </c>
      <c r="G43" s="2">
        <v>7.8922526315789474</v>
      </c>
      <c r="H43" s="3">
        <v>6.2999957319903332</v>
      </c>
      <c r="I43" s="3">
        <v>8.3999765259468315</v>
      </c>
      <c r="J43" s="3">
        <v>4.7235100000000001</v>
      </c>
      <c r="K43" s="3">
        <v>4.7235100000000001</v>
      </c>
      <c r="L43" s="3">
        <v>6.298</v>
      </c>
    </row>
    <row r="44" spans="2:12" x14ac:dyDescent="0.2">
      <c r="B44" t="s">
        <v>1047</v>
      </c>
      <c r="C44" t="s">
        <v>1048</v>
      </c>
      <c r="D44" t="s">
        <v>1049</v>
      </c>
      <c r="E44" s="1">
        <v>1012.6389</v>
      </c>
      <c r="F44" s="1">
        <v>47</v>
      </c>
      <c r="G44" s="2">
        <v>21.5455085106383</v>
      </c>
      <c r="H44" s="3">
        <v>6.3000048684679202</v>
      </c>
      <c r="I44" s="3">
        <v>8.3999834491841074</v>
      </c>
      <c r="J44" s="3">
        <v>6.3796299999999997</v>
      </c>
      <c r="K44" s="3">
        <v>6.3796299999999997</v>
      </c>
      <c r="L44" s="3">
        <v>8.5061499999999999</v>
      </c>
    </row>
    <row r="45" spans="2:12" x14ac:dyDescent="0.2">
      <c r="B45" t="s">
        <v>1050</v>
      </c>
      <c r="C45" t="s">
        <v>1048</v>
      </c>
      <c r="D45" t="s">
        <v>1049</v>
      </c>
      <c r="E45" s="1">
        <v>1169.6024</v>
      </c>
      <c r="F45" s="1">
        <v>43</v>
      </c>
      <c r="G45" s="2">
        <v>27.200055813953487</v>
      </c>
      <c r="H45" s="3">
        <v>6.3000041723580589</v>
      </c>
      <c r="I45" s="3">
        <v>8.3999827633732629</v>
      </c>
      <c r="J45" s="3">
        <v>7.3685</v>
      </c>
      <c r="K45" s="3">
        <v>7.3685</v>
      </c>
      <c r="L45" s="3">
        <v>9.8246400000000005</v>
      </c>
    </row>
    <row r="46" spans="2:12" x14ac:dyDescent="0.2">
      <c r="B46" t="s">
        <v>1051</v>
      </c>
      <c r="C46" t="s">
        <v>1052</v>
      </c>
      <c r="D46" t="s">
        <v>1053</v>
      </c>
      <c r="E46" s="1">
        <v>753.62670000000003</v>
      </c>
      <c r="F46" s="1">
        <v>18</v>
      </c>
      <c r="G46" s="2">
        <v>41.86815</v>
      </c>
      <c r="H46" s="3">
        <v>6.30000237518124</v>
      </c>
      <c r="I46" s="3">
        <v>8.399981051626753</v>
      </c>
      <c r="J46" s="3">
        <v>4.7478499999999997</v>
      </c>
      <c r="K46" s="3">
        <v>4.7478499999999997</v>
      </c>
      <c r="L46" s="3">
        <v>6.3304499999999999</v>
      </c>
    </row>
    <row r="47" spans="2:12" x14ac:dyDescent="0.2">
      <c r="B47" t="s">
        <v>1054</v>
      </c>
      <c r="C47" t="s">
        <v>1052</v>
      </c>
      <c r="D47" t="s">
        <v>1053</v>
      </c>
      <c r="E47" s="1">
        <v>565.43740000000003</v>
      </c>
      <c r="F47" s="1">
        <v>25</v>
      </c>
      <c r="G47" s="2">
        <v>22.617496000000003</v>
      </c>
      <c r="H47" s="3">
        <v>6.3000077462155852</v>
      </c>
      <c r="I47" s="3">
        <v>8.3999749574400298</v>
      </c>
      <c r="J47" s="3">
        <v>3.5622600000000002</v>
      </c>
      <c r="K47" s="3">
        <v>3.5622600000000002</v>
      </c>
      <c r="L47" s="3">
        <v>4.7496600000000004</v>
      </c>
    </row>
    <row r="48" spans="2:12" x14ac:dyDescent="0.2">
      <c r="B48" t="s">
        <v>1055</v>
      </c>
      <c r="C48" t="s">
        <v>1056</v>
      </c>
      <c r="D48" t="s">
        <v>1057</v>
      </c>
      <c r="E48" s="1">
        <v>1760.2084</v>
      </c>
      <c r="F48" s="1">
        <v>70</v>
      </c>
      <c r="G48" s="2">
        <v>25.145834285714287</v>
      </c>
      <c r="H48" s="3">
        <v>6.2999983411055185</v>
      </c>
      <c r="I48" s="3">
        <v>8.3999769572739229</v>
      </c>
      <c r="J48" s="3">
        <v>11.089309999999999</v>
      </c>
      <c r="K48" s="3">
        <v>11.089309999999999</v>
      </c>
      <c r="L48" s="3">
        <v>14.78571</v>
      </c>
    </row>
    <row r="49" spans="2:12" x14ac:dyDescent="0.2">
      <c r="B49" t="s">
        <v>1058</v>
      </c>
      <c r="C49" t="s">
        <v>1056</v>
      </c>
      <c r="D49" t="s">
        <v>1057</v>
      </c>
      <c r="E49" s="1">
        <v>883.68060000000003</v>
      </c>
      <c r="F49" s="1">
        <v>66</v>
      </c>
      <c r="G49" s="2">
        <v>13.389100000000001</v>
      </c>
      <c r="H49" s="3">
        <v>6.3000025122199128</v>
      </c>
      <c r="I49" s="3">
        <v>8.3999807170147225</v>
      </c>
      <c r="J49" s="3">
        <v>5.5671900000000001</v>
      </c>
      <c r="K49" s="3">
        <v>5.5671900000000001</v>
      </c>
      <c r="L49" s="3">
        <v>7.4229000000000003</v>
      </c>
    </row>
    <row r="50" spans="2:12" x14ac:dyDescent="0.2">
      <c r="B50" t="s">
        <v>1059</v>
      </c>
      <c r="C50" t="s">
        <v>1060</v>
      </c>
      <c r="D50" t="s">
        <v>1061</v>
      </c>
      <c r="E50" s="1">
        <v>1049.6744000000001</v>
      </c>
      <c r="F50" s="1">
        <v>59</v>
      </c>
      <c r="G50" s="2">
        <v>17.791091525423731</v>
      </c>
      <c r="H50" s="3">
        <v>6.3000012194257566</v>
      </c>
      <c r="I50" s="3">
        <v>8.3999762211977345</v>
      </c>
      <c r="J50" s="3">
        <v>6.6129499999999997</v>
      </c>
      <c r="K50" s="3">
        <v>6.6129499999999997</v>
      </c>
      <c r="L50" s="3">
        <v>8.81724</v>
      </c>
    </row>
    <row r="51" spans="2:12" x14ac:dyDescent="0.2">
      <c r="B51" t="s">
        <v>1062</v>
      </c>
      <c r="C51" t="s">
        <v>1063</v>
      </c>
      <c r="D51" t="s">
        <v>1064</v>
      </c>
      <c r="E51" s="1">
        <v>793.57079999999996</v>
      </c>
      <c r="F51" s="1">
        <v>37</v>
      </c>
      <c r="G51" s="2">
        <v>21.447859459459458</v>
      </c>
      <c r="H51" s="3">
        <v>6.3000049901029636</v>
      </c>
      <c r="I51" s="3">
        <v>8.3999814509304027</v>
      </c>
      <c r="J51" s="3">
        <v>4.9995000000000003</v>
      </c>
      <c r="K51" s="3">
        <v>4.9995000000000003</v>
      </c>
      <c r="L51" s="3">
        <v>6.6659800000000002</v>
      </c>
    </row>
    <row r="52" spans="2:12" x14ac:dyDescent="0.2">
      <c r="B52" t="s">
        <v>1065</v>
      </c>
      <c r="C52" t="s">
        <v>1063</v>
      </c>
      <c r="D52" t="s">
        <v>1064</v>
      </c>
      <c r="E52" s="1">
        <v>610.84630000000004</v>
      </c>
      <c r="F52" s="1">
        <v>30</v>
      </c>
      <c r="G52" s="2">
        <v>20.361543333333334</v>
      </c>
      <c r="H52" s="3">
        <v>6.2999972333465868</v>
      </c>
      <c r="I52" s="3">
        <v>8.3999853973086189</v>
      </c>
      <c r="J52" s="3">
        <v>3.8483299999999998</v>
      </c>
      <c r="K52" s="3">
        <v>3.8483299999999998</v>
      </c>
      <c r="L52" s="3">
        <v>5.1311</v>
      </c>
    </row>
    <row r="53" spans="2:12" x14ac:dyDescent="0.2">
      <c r="B53" t="s">
        <v>1066</v>
      </c>
      <c r="C53" t="s">
        <v>1067</v>
      </c>
      <c r="D53" t="s">
        <v>1068</v>
      </c>
      <c r="E53" s="1">
        <v>436.74560000000002</v>
      </c>
      <c r="F53" s="1">
        <v>36</v>
      </c>
      <c r="G53" s="2">
        <v>12.131822222222223</v>
      </c>
      <c r="H53" s="3">
        <v>6.3000062278818607</v>
      </c>
      <c r="I53" s="3">
        <v>8.3999701428016671</v>
      </c>
      <c r="J53" s="3">
        <v>2.7515000000000001</v>
      </c>
      <c r="K53" s="3">
        <v>2.7515000000000001</v>
      </c>
      <c r="L53" s="3">
        <v>3.66865</v>
      </c>
    </row>
    <row r="54" spans="2:12" x14ac:dyDescent="0.2">
      <c r="B54" t="s">
        <v>1069</v>
      </c>
      <c r="C54" t="s">
        <v>1067</v>
      </c>
      <c r="D54" t="s">
        <v>1068</v>
      </c>
      <c r="E54" s="1">
        <v>1154.2637</v>
      </c>
      <c r="F54" s="1">
        <v>60</v>
      </c>
      <c r="G54" s="2">
        <v>19.237728333333333</v>
      </c>
      <c r="H54" s="3">
        <v>6.2999988650773648</v>
      </c>
      <c r="I54" s="3">
        <v>8.3999782718628335</v>
      </c>
      <c r="J54" s="3">
        <v>7.2718600000000002</v>
      </c>
      <c r="K54" s="3">
        <v>7.2718600000000002</v>
      </c>
      <c r="L54" s="3">
        <v>9.6957900000000006</v>
      </c>
    </row>
    <row r="55" spans="2:12" x14ac:dyDescent="0.2">
      <c r="B55" t="s">
        <v>1070</v>
      </c>
      <c r="C55" t="s">
        <v>1071</v>
      </c>
      <c r="D55" t="s">
        <v>1072</v>
      </c>
      <c r="E55" s="1">
        <v>3840.9090999999999</v>
      </c>
      <c r="F55" s="1">
        <v>198</v>
      </c>
      <c r="G55" s="2">
        <v>19.398530808080807</v>
      </c>
      <c r="H55" s="3">
        <v>6.3000006951479275</v>
      </c>
      <c r="I55" s="3">
        <v>8.3999800984615849</v>
      </c>
      <c r="J55" s="3">
        <v>24.19773</v>
      </c>
      <c r="K55" s="3">
        <v>24.19773</v>
      </c>
      <c r="L55" s="3">
        <v>32.263559999999998</v>
      </c>
    </row>
    <row r="56" spans="2:12" x14ac:dyDescent="0.2">
      <c r="B56" t="s">
        <v>1073</v>
      </c>
      <c r="C56" t="s">
        <v>1074</v>
      </c>
      <c r="D56" t="s">
        <v>1075</v>
      </c>
      <c r="E56" s="1">
        <v>2347.1840000000002</v>
      </c>
      <c r="F56" s="1">
        <v>193</v>
      </c>
      <c r="G56" s="2">
        <v>12.161575129533679</v>
      </c>
      <c r="H56" s="3">
        <v>6.3000003408339511</v>
      </c>
      <c r="I56" s="3">
        <v>8.3999805724647061</v>
      </c>
      <c r="J56" s="3">
        <v>14.78726</v>
      </c>
      <c r="K56" s="3">
        <v>14.78726</v>
      </c>
      <c r="L56" s="3">
        <v>19.7163</v>
      </c>
    </row>
    <row r="57" spans="2:12" x14ac:dyDescent="0.2">
      <c r="B57" t="s">
        <v>1076</v>
      </c>
      <c r="C57" t="s">
        <v>1077</v>
      </c>
      <c r="D57" t="s">
        <v>1078</v>
      </c>
      <c r="E57" s="1">
        <v>3604.8449999999998</v>
      </c>
      <c r="F57" s="1">
        <v>46</v>
      </c>
      <c r="G57" s="2">
        <v>78.366195652173914</v>
      </c>
      <c r="H57" s="3">
        <v>6.2999990290844687</v>
      </c>
      <c r="I57" s="3">
        <v>8.3999783624538651</v>
      </c>
      <c r="J57" s="3">
        <v>22.710519999999999</v>
      </c>
      <c r="K57" s="3">
        <v>22.710519999999999</v>
      </c>
      <c r="L57" s="3">
        <v>30.280619999999999</v>
      </c>
    </row>
    <row r="58" spans="2:12" x14ac:dyDescent="0.2">
      <c r="B58" t="s">
        <v>1079</v>
      </c>
      <c r="C58" t="s">
        <v>1080</v>
      </c>
      <c r="D58" t="s">
        <v>1081</v>
      </c>
      <c r="E58" s="1">
        <v>4477.1782000000003</v>
      </c>
      <c r="F58" s="1">
        <v>46</v>
      </c>
      <c r="G58" s="2">
        <v>97.329960869565227</v>
      </c>
      <c r="H58" s="3">
        <v>6.2999994058757807</v>
      </c>
      <c r="I58" s="3">
        <v>8.399978361370561</v>
      </c>
      <c r="J58" s="3">
        <v>28.206219999999998</v>
      </c>
      <c r="K58" s="3">
        <v>28.206219999999998</v>
      </c>
      <c r="L58" s="3">
        <v>37.608199999999997</v>
      </c>
    </row>
    <row r="59" spans="2:12" x14ac:dyDescent="0.2">
      <c r="B59" t="s">
        <v>1082</v>
      </c>
      <c r="C59" t="s">
        <v>1083</v>
      </c>
      <c r="D59" t="s">
        <v>1084</v>
      </c>
      <c r="E59" s="1">
        <v>3940.6059</v>
      </c>
      <c r="F59" s="1">
        <v>78</v>
      </c>
      <c r="G59" s="2">
        <v>50.520588461538459</v>
      </c>
      <c r="H59" s="3">
        <v>6.3000007181636715</v>
      </c>
      <c r="I59" s="3">
        <v>8.3999798102114198</v>
      </c>
      <c r="J59" s="3">
        <v>24.82582</v>
      </c>
      <c r="K59" s="3">
        <v>24.82582</v>
      </c>
      <c r="L59" s="3">
        <v>33.101010000000002</v>
      </c>
    </row>
    <row r="60" spans="2:12" x14ac:dyDescent="0.2">
      <c r="B60" t="s">
        <v>1085</v>
      </c>
      <c r="C60" t="s">
        <v>1086</v>
      </c>
      <c r="D60" t="s">
        <v>1087</v>
      </c>
      <c r="E60" s="1">
        <v>823.1096</v>
      </c>
      <c r="F60" s="1">
        <v>12</v>
      </c>
      <c r="G60" s="2">
        <v>68.592466666666667</v>
      </c>
      <c r="H60" s="3">
        <v>6.2999994168455817</v>
      </c>
      <c r="I60" s="3">
        <v>8.3999749243600128</v>
      </c>
      <c r="J60" s="3">
        <v>5.1855900000000004</v>
      </c>
      <c r="K60" s="3">
        <v>5.1855900000000004</v>
      </c>
      <c r="L60" s="3">
        <v>6.9141000000000004</v>
      </c>
    </row>
    <row r="61" spans="2:12" x14ac:dyDescent="0.2">
      <c r="B61" t="s">
        <v>1088</v>
      </c>
      <c r="C61" t="s">
        <v>1089</v>
      </c>
      <c r="D61" t="s">
        <v>1090</v>
      </c>
      <c r="E61" s="1">
        <v>757.72170000000006</v>
      </c>
      <c r="F61" s="1">
        <v>13</v>
      </c>
      <c r="G61" s="2">
        <v>58.286284615384616</v>
      </c>
      <c r="H61" s="3">
        <v>6.3000043419635459</v>
      </c>
      <c r="I61" s="3">
        <v>8.3999837935220789</v>
      </c>
      <c r="J61" s="3">
        <v>4.7736499999999999</v>
      </c>
      <c r="K61" s="3">
        <v>4.7736499999999999</v>
      </c>
      <c r="L61" s="3">
        <v>6.3648499999999997</v>
      </c>
    </row>
    <row r="62" spans="2:12" x14ac:dyDescent="0.2">
      <c r="B62" t="s">
        <v>1091</v>
      </c>
      <c r="C62" t="s">
        <v>1092</v>
      </c>
      <c r="D62" t="s">
        <v>1093</v>
      </c>
      <c r="E62" s="1">
        <v>2762.2365</v>
      </c>
      <c r="F62" s="1">
        <v>134</v>
      </c>
      <c r="G62" s="2">
        <v>20.613705223880597</v>
      </c>
      <c r="H62" s="3">
        <v>6.300000018101275</v>
      </c>
      <c r="I62" s="3">
        <v>8.3999795093577259</v>
      </c>
      <c r="J62" s="3">
        <v>17.402090000000001</v>
      </c>
      <c r="K62" s="3">
        <v>17.402090000000001</v>
      </c>
      <c r="L62" s="3">
        <v>23.202729999999999</v>
      </c>
    </row>
    <row r="63" spans="2:12" x14ac:dyDescent="0.2">
      <c r="B63" t="s">
        <v>1094</v>
      </c>
      <c r="C63" t="s">
        <v>1095</v>
      </c>
      <c r="D63" t="s">
        <v>1096</v>
      </c>
      <c r="E63" s="1">
        <v>1530.2</v>
      </c>
      <c r="F63" s="1">
        <v>39</v>
      </c>
      <c r="G63" s="2">
        <v>39.235897435897435</v>
      </c>
      <c r="H63" s="3">
        <v>6.3</v>
      </c>
      <c r="I63" s="3">
        <v>8.3999803947196447</v>
      </c>
      <c r="J63" s="3">
        <v>9.6402599999999996</v>
      </c>
      <c r="K63" s="3">
        <v>9.6402599999999996</v>
      </c>
      <c r="L63" s="3">
        <v>12.85365</v>
      </c>
    </row>
    <row r="64" spans="2:12" x14ac:dyDescent="0.2">
      <c r="B64" t="s">
        <v>1097</v>
      </c>
      <c r="C64" t="s">
        <v>1083</v>
      </c>
      <c r="D64" t="s">
        <v>1098</v>
      </c>
      <c r="E64" s="1">
        <v>4638.4522999999999</v>
      </c>
      <c r="F64" s="1">
        <v>57</v>
      </c>
      <c r="G64" s="2">
        <v>81.376356140350879</v>
      </c>
      <c r="H64" s="3">
        <v>6.3000001099504672</v>
      </c>
      <c r="I64" s="3">
        <v>8.3999785876853785</v>
      </c>
      <c r="J64" s="3">
        <v>29.222249999999999</v>
      </c>
      <c r="K64" s="3">
        <v>29.222249999999999</v>
      </c>
      <c r="L64" s="3">
        <v>38.962899999999998</v>
      </c>
    </row>
    <row r="65" spans="2:12" x14ac:dyDescent="0.2">
      <c r="B65" t="s">
        <v>1099</v>
      </c>
      <c r="C65" t="s">
        <v>1100</v>
      </c>
      <c r="D65" t="s">
        <v>1101</v>
      </c>
      <c r="E65" s="1">
        <v>1621.3276000000001</v>
      </c>
      <c r="F65" s="1">
        <v>72</v>
      </c>
      <c r="G65" s="2">
        <v>22.518438888888891</v>
      </c>
      <c r="H65" s="3">
        <v>6.2999976068994314</v>
      </c>
      <c r="I65" s="3">
        <v>8.3999803617726609</v>
      </c>
      <c r="J65" s="3">
        <v>10.214359999999999</v>
      </c>
      <c r="K65" s="3">
        <v>10.214359999999999</v>
      </c>
      <c r="L65" s="3">
        <v>13.619120000000001</v>
      </c>
    </row>
    <row r="66" spans="2:12" x14ac:dyDescent="0.2">
      <c r="B66" t="s">
        <v>1102</v>
      </c>
      <c r="C66" t="s">
        <v>1103</v>
      </c>
      <c r="D66" t="s">
        <v>1104</v>
      </c>
      <c r="E66" s="1">
        <v>805.06280000000004</v>
      </c>
      <c r="F66" s="1">
        <v>62</v>
      </c>
      <c r="G66" s="2">
        <v>12.984883870967742</v>
      </c>
      <c r="H66" s="3">
        <v>6.3000054157265737</v>
      </c>
      <c r="I66" s="3">
        <v>8.3999782377225714</v>
      </c>
      <c r="J66" s="3">
        <v>5.0719000000000003</v>
      </c>
      <c r="K66" s="3">
        <v>5.0719000000000003</v>
      </c>
      <c r="L66" s="3">
        <v>6.7625099999999998</v>
      </c>
    </row>
    <row r="67" spans="2:12" x14ac:dyDescent="0.2">
      <c r="B67" t="s">
        <v>1105</v>
      </c>
      <c r="C67" t="s">
        <v>1106</v>
      </c>
      <c r="D67" t="s">
        <v>1107</v>
      </c>
      <c r="E67" s="1">
        <v>743.27269999999999</v>
      </c>
      <c r="F67" s="1">
        <v>57</v>
      </c>
      <c r="G67" s="2">
        <v>13.039871929824562</v>
      </c>
      <c r="H67" s="3">
        <v>6.3000026773484343</v>
      </c>
      <c r="I67" s="3">
        <v>8.3999856311149319</v>
      </c>
      <c r="J67" s="3">
        <v>4.68262</v>
      </c>
      <c r="K67" s="3">
        <v>4.68262</v>
      </c>
      <c r="L67" s="3">
        <v>6.2434799999999999</v>
      </c>
    </row>
    <row r="68" spans="2:12" x14ac:dyDescent="0.2">
      <c r="B68" t="s">
        <v>1108</v>
      </c>
      <c r="C68" t="s">
        <v>1109</v>
      </c>
      <c r="D68" t="s">
        <v>1110</v>
      </c>
      <c r="E68" s="1">
        <v>1818.0941</v>
      </c>
      <c r="F68" s="1">
        <v>42</v>
      </c>
      <c r="G68" s="2">
        <v>43.287954761904764</v>
      </c>
      <c r="H68" s="3">
        <v>6.2999984434249026</v>
      </c>
      <c r="I68" s="3">
        <v>8.3999777569268836</v>
      </c>
      <c r="J68" s="3">
        <v>11.453989999999999</v>
      </c>
      <c r="K68" s="3">
        <v>11.453989999999999</v>
      </c>
      <c r="L68" s="3">
        <v>15.27195</v>
      </c>
    </row>
    <row r="69" spans="2:12" x14ac:dyDescent="0.2">
      <c r="B69" t="s">
        <v>1111</v>
      </c>
      <c r="C69" t="s">
        <v>1112</v>
      </c>
      <c r="D69" t="s">
        <v>1113</v>
      </c>
      <c r="E69" s="1">
        <v>1684.6836000000001</v>
      </c>
      <c r="F69" s="1">
        <v>30</v>
      </c>
      <c r="G69" s="2">
        <v>56.156120000000001</v>
      </c>
      <c r="H69" s="3">
        <v>6.3000019706964556</v>
      </c>
      <c r="I69" s="3">
        <v>8.3999808628753794</v>
      </c>
      <c r="J69" s="3">
        <v>10.61351</v>
      </c>
      <c r="K69" s="3">
        <v>10.61351</v>
      </c>
      <c r="L69" s="3">
        <v>14.15131</v>
      </c>
    </row>
    <row r="70" spans="2:12" x14ac:dyDescent="0.2">
      <c r="B70" t="s">
        <v>1114</v>
      </c>
      <c r="C70" t="s">
        <v>1115</v>
      </c>
      <c r="D70" t="s">
        <v>1116</v>
      </c>
      <c r="E70" s="1">
        <v>610.26670000000001</v>
      </c>
      <c r="F70" s="1">
        <v>34</v>
      </c>
      <c r="G70" s="2">
        <v>17.949020588235296</v>
      </c>
      <c r="H70" s="3">
        <v>6.2999996558881541</v>
      </c>
      <c r="I70" s="3">
        <v>8.399983154905879</v>
      </c>
      <c r="J70" s="3">
        <v>3.8446799999999999</v>
      </c>
      <c r="K70" s="3">
        <v>3.8446799999999999</v>
      </c>
      <c r="L70" s="3">
        <v>5.1262299999999996</v>
      </c>
    </row>
    <row r="71" spans="2:12" x14ac:dyDescent="0.2">
      <c r="B71" t="s">
        <v>1117</v>
      </c>
      <c r="C71" t="s">
        <v>1118</v>
      </c>
      <c r="D71" t="s">
        <v>1119</v>
      </c>
      <c r="E71" s="1">
        <v>5633.8293999999996</v>
      </c>
      <c r="F71" s="1">
        <v>110</v>
      </c>
      <c r="G71" s="2">
        <v>51.216630909090902</v>
      </c>
      <c r="H71" s="3">
        <v>6.3000008484459968</v>
      </c>
      <c r="I71" s="3">
        <v>8.3999792396979576</v>
      </c>
      <c r="J71" s="3">
        <v>35.493130000000001</v>
      </c>
      <c r="K71" s="3">
        <v>35.493130000000001</v>
      </c>
      <c r="L71" s="3">
        <v>47.32405</v>
      </c>
    </row>
    <row r="72" spans="2:12" x14ac:dyDescent="0.2">
      <c r="B72" t="s">
        <v>1120</v>
      </c>
      <c r="C72" t="s">
        <v>1121</v>
      </c>
      <c r="D72" t="s">
        <v>1122</v>
      </c>
      <c r="E72" s="1">
        <v>6183.2042000000001</v>
      </c>
      <c r="F72" s="1">
        <v>132</v>
      </c>
      <c r="G72" s="2">
        <v>46.842456060606061</v>
      </c>
      <c r="H72" s="3">
        <v>6.3000005725186945</v>
      </c>
      <c r="I72" s="3">
        <v>8.3999797386604165</v>
      </c>
      <c r="J72" s="3">
        <v>38.954189999999997</v>
      </c>
      <c r="K72" s="3">
        <v>38.954189999999997</v>
      </c>
      <c r="L72" s="3">
        <v>51.938789999999997</v>
      </c>
    </row>
    <row r="73" spans="2:12" x14ac:dyDescent="0.2">
      <c r="B73" t="s">
        <v>1123</v>
      </c>
      <c r="C73" t="s">
        <v>1124</v>
      </c>
      <c r="D73" t="s">
        <v>1125</v>
      </c>
      <c r="E73" s="1">
        <v>2027.0077000000001</v>
      </c>
      <c r="F73" s="1">
        <v>55</v>
      </c>
      <c r="G73" s="2">
        <v>36.854685454545454</v>
      </c>
      <c r="H73" s="3">
        <v>6.3000007350736746</v>
      </c>
      <c r="I73" s="3">
        <v>8.3999779576565015</v>
      </c>
      <c r="J73" s="3">
        <v>12.770149999999999</v>
      </c>
      <c r="K73" s="3">
        <v>12.770149999999999</v>
      </c>
      <c r="L73" s="3">
        <v>17.026820000000001</v>
      </c>
    </row>
    <row r="74" spans="2:12" x14ac:dyDescent="0.2">
      <c r="B74" t="s">
        <v>1126</v>
      </c>
      <c r="C74" t="s">
        <v>1127</v>
      </c>
      <c r="D74" t="s">
        <v>1125</v>
      </c>
      <c r="E74" s="1">
        <v>3375.5891999999999</v>
      </c>
      <c r="F74" s="1">
        <v>107</v>
      </c>
      <c r="G74" s="2">
        <v>31.547562616822429</v>
      </c>
      <c r="H74" s="3">
        <v>6.2999994193606268</v>
      </c>
      <c r="I74" s="3">
        <v>8.3999794761755968</v>
      </c>
      <c r="J74" s="3">
        <v>21.266210000000001</v>
      </c>
      <c r="K74" s="3">
        <v>21.266210000000001</v>
      </c>
      <c r="L74" s="3">
        <v>28.354880000000001</v>
      </c>
    </row>
    <row r="75" spans="2:12" x14ac:dyDescent="0.2">
      <c r="B75" t="s">
        <v>1128</v>
      </c>
      <c r="C75" t="s">
        <v>1129</v>
      </c>
      <c r="D75" t="s">
        <v>1130</v>
      </c>
      <c r="E75" s="1">
        <v>3754.1833000000001</v>
      </c>
      <c r="F75" s="1">
        <v>75</v>
      </c>
      <c r="G75" s="2">
        <v>50.055777333333339</v>
      </c>
      <c r="H75" s="3">
        <v>6.2999987240900035</v>
      </c>
      <c r="I75" s="3">
        <v>8.3999787650219417</v>
      </c>
      <c r="J75" s="3">
        <v>23.651350000000001</v>
      </c>
      <c r="K75" s="3">
        <v>23.651350000000001</v>
      </c>
      <c r="L75" s="3">
        <v>31.535060000000001</v>
      </c>
    </row>
    <row r="76" spans="2:12" x14ac:dyDescent="0.2">
      <c r="B76" t="s">
        <v>1131</v>
      </c>
      <c r="C76" t="s">
        <v>1132</v>
      </c>
      <c r="D76" t="s">
        <v>1133</v>
      </c>
      <c r="E76" s="1">
        <v>5458.4624999999996</v>
      </c>
      <c r="F76" s="1">
        <v>117</v>
      </c>
      <c r="G76" s="2">
        <v>46.653525641025638</v>
      </c>
      <c r="H76" s="3">
        <v>6.2999993129933562</v>
      </c>
      <c r="I76" s="3">
        <v>8.3999789317962712</v>
      </c>
      <c r="J76" s="3">
        <v>34.388309999999997</v>
      </c>
      <c r="K76" s="3">
        <v>34.388309999999997</v>
      </c>
      <c r="L76" s="3">
        <v>45.850969999999997</v>
      </c>
    </row>
    <row r="77" spans="2:12" x14ac:dyDescent="0.2">
      <c r="B77" t="s">
        <v>1134</v>
      </c>
      <c r="C77" t="s">
        <v>1135</v>
      </c>
      <c r="D77" t="s">
        <v>1136</v>
      </c>
      <c r="E77" s="1">
        <v>1712.4747</v>
      </c>
      <c r="F77" s="1">
        <v>65</v>
      </c>
      <c r="G77" s="2">
        <v>26.345764615384613</v>
      </c>
      <c r="H77" s="3">
        <v>6.2999996437903576</v>
      </c>
      <c r="I77" s="3">
        <v>8.3999781135452682</v>
      </c>
      <c r="J77" s="3">
        <v>10.788589999999999</v>
      </c>
      <c r="K77" s="3">
        <v>10.788589999999999</v>
      </c>
      <c r="L77" s="3">
        <v>14.38475</v>
      </c>
    </row>
    <row r="78" spans="2:12" x14ac:dyDescent="0.2">
      <c r="B78" t="s">
        <v>1137</v>
      </c>
      <c r="C78" t="s">
        <v>1138</v>
      </c>
      <c r="D78" t="s">
        <v>1136</v>
      </c>
      <c r="E78" s="1">
        <v>3117.2231999999999</v>
      </c>
      <c r="F78" s="1">
        <v>94</v>
      </c>
      <c r="G78" s="2">
        <v>33.161948936170212</v>
      </c>
      <c r="H78" s="3">
        <v>6.3000012318655916</v>
      </c>
      <c r="I78" s="3">
        <v>8.3999791866042841</v>
      </c>
      <c r="J78" s="3">
        <v>19.63851</v>
      </c>
      <c r="K78" s="3">
        <v>19.63851</v>
      </c>
      <c r="L78" s="3">
        <v>26.184609999999999</v>
      </c>
    </row>
    <row r="79" spans="2:12" x14ac:dyDescent="0.2">
      <c r="B79" t="s">
        <v>1139</v>
      </c>
      <c r="C79" t="s">
        <v>1140</v>
      </c>
      <c r="D79" t="s">
        <v>1141</v>
      </c>
      <c r="E79" s="1">
        <v>2890.9753000000001</v>
      </c>
      <c r="F79" s="1">
        <v>60</v>
      </c>
      <c r="G79" s="2">
        <v>48.182921666666665</v>
      </c>
      <c r="H79" s="3">
        <v>6.2999984814813184</v>
      </c>
      <c r="I79" s="3">
        <v>8.3999783740801934</v>
      </c>
      <c r="J79" s="3">
        <v>18.213139999999999</v>
      </c>
      <c r="K79" s="3">
        <v>18.213139999999999</v>
      </c>
      <c r="L79" s="3">
        <v>24.284130000000001</v>
      </c>
    </row>
    <row r="80" spans="2:12" x14ac:dyDescent="0.2">
      <c r="B80" t="s">
        <v>1142</v>
      </c>
      <c r="C80" t="s">
        <v>1140</v>
      </c>
      <c r="D80" t="s">
        <v>1141</v>
      </c>
      <c r="E80" s="1">
        <v>4322.7584999999999</v>
      </c>
      <c r="F80" s="1">
        <v>73</v>
      </c>
      <c r="G80" s="2">
        <v>59.215869863013694</v>
      </c>
      <c r="H80" s="3">
        <v>6.3000003354339595</v>
      </c>
      <c r="I80" s="3">
        <v>8.3999788560938562</v>
      </c>
      <c r="J80" s="3">
        <v>27.23338</v>
      </c>
      <c r="K80" s="3">
        <v>27.23338</v>
      </c>
      <c r="L80" s="3">
        <v>36.311079999999997</v>
      </c>
    </row>
    <row r="81" spans="2:12" x14ac:dyDescent="0.2">
      <c r="B81" t="s">
        <v>1143</v>
      </c>
      <c r="C81" t="s">
        <v>1144</v>
      </c>
      <c r="D81" t="s">
        <v>1145</v>
      </c>
      <c r="E81" s="1">
        <v>724.24980000000005</v>
      </c>
      <c r="F81" s="1">
        <v>20</v>
      </c>
      <c r="G81" s="2">
        <v>36.212490000000003</v>
      </c>
      <c r="H81" s="3">
        <v>6.2999948360358538</v>
      </c>
      <c r="I81" s="3">
        <v>8.399974704860119</v>
      </c>
      <c r="J81" s="3">
        <v>4.5627700000000004</v>
      </c>
      <c r="K81" s="3">
        <v>4.5627700000000004</v>
      </c>
      <c r="L81" s="3">
        <v>6.0836800000000002</v>
      </c>
    </row>
    <row r="82" spans="2:12" x14ac:dyDescent="0.2">
      <c r="B82" t="s">
        <v>1146</v>
      </c>
      <c r="C82" t="s">
        <v>1147</v>
      </c>
      <c r="D82" t="s">
        <v>1148</v>
      </c>
      <c r="E82" s="1">
        <v>3222.2336</v>
      </c>
      <c r="F82" s="1">
        <v>120</v>
      </c>
      <c r="G82" s="2">
        <v>26.851946666666667</v>
      </c>
      <c r="H82" s="3">
        <v>6.2999994786225315</v>
      </c>
      <c r="I82" s="3">
        <v>8.3999775807688177</v>
      </c>
      <c r="J82" s="3">
        <v>20.300070000000002</v>
      </c>
      <c r="K82" s="3">
        <v>20.300070000000002</v>
      </c>
      <c r="L82" s="3">
        <v>27.066690000000001</v>
      </c>
    </row>
    <row r="83" spans="2:12" x14ac:dyDescent="0.2">
      <c r="B83" t="s">
        <v>1149</v>
      </c>
      <c r="C83" t="s">
        <v>1150</v>
      </c>
      <c r="D83" t="s">
        <v>1151</v>
      </c>
      <c r="E83" s="1">
        <v>1316.7899</v>
      </c>
      <c r="F83" s="1">
        <v>29</v>
      </c>
      <c r="G83" s="2">
        <v>45.406548275862072</v>
      </c>
      <c r="H83" s="3">
        <v>6.3000027567040116</v>
      </c>
      <c r="I83" s="3">
        <v>8.3999808929275641</v>
      </c>
      <c r="J83" s="3">
        <v>8.2957800000000006</v>
      </c>
      <c r="K83" s="3">
        <v>8.2957800000000006</v>
      </c>
      <c r="L83" s="3">
        <v>11.06101</v>
      </c>
    </row>
    <row r="84" spans="2:12" x14ac:dyDescent="0.2">
      <c r="B84" t="s">
        <v>1152</v>
      </c>
      <c r="C84" t="s">
        <v>1153</v>
      </c>
      <c r="D84" t="s">
        <v>1154</v>
      </c>
      <c r="E84" s="1">
        <v>2994.0176000000001</v>
      </c>
      <c r="F84" s="1">
        <v>95</v>
      </c>
      <c r="G84" s="2">
        <v>31.515974736842107</v>
      </c>
      <c r="H84" s="3">
        <v>6.2999997060805519</v>
      </c>
      <c r="I84" s="3">
        <v>8.3999773414825611</v>
      </c>
      <c r="J84" s="3">
        <v>18.862310000000001</v>
      </c>
      <c r="K84" s="3">
        <v>18.862310000000001</v>
      </c>
      <c r="L84" s="3">
        <v>25.14968</v>
      </c>
    </row>
    <row r="85" spans="2:12" x14ac:dyDescent="0.2">
      <c r="B85" t="s">
        <v>1155</v>
      </c>
      <c r="C85" t="s">
        <v>1156</v>
      </c>
      <c r="D85" t="s">
        <v>1157</v>
      </c>
      <c r="E85" s="1">
        <v>3035.6115</v>
      </c>
      <c r="F85" s="1">
        <v>77</v>
      </c>
      <c r="G85" s="2">
        <v>39.423525974025971</v>
      </c>
      <c r="H85" s="3">
        <v>6.2999991929138499</v>
      </c>
      <c r="I85" s="3">
        <v>8.3999780604336234</v>
      </c>
      <c r="J85" s="3">
        <v>19.12435</v>
      </c>
      <c r="K85" s="3">
        <v>19.12435</v>
      </c>
      <c r="L85" s="3">
        <v>25.49907</v>
      </c>
    </row>
    <row r="86" spans="2:12" x14ac:dyDescent="0.2">
      <c r="B86" t="s">
        <v>1158</v>
      </c>
      <c r="C86" t="s">
        <v>1159</v>
      </c>
      <c r="D86" t="s">
        <v>1160</v>
      </c>
      <c r="E86" s="1">
        <v>3424.2384999999999</v>
      </c>
      <c r="F86" s="1">
        <v>60</v>
      </c>
      <c r="G86" s="2">
        <v>57.070641666666667</v>
      </c>
      <c r="H86" s="3">
        <v>6.2999992553088813</v>
      </c>
      <c r="I86" s="3">
        <v>8.3999785645772036</v>
      </c>
      <c r="J86" s="3">
        <v>21.572700000000001</v>
      </c>
      <c r="K86" s="3">
        <v>21.572700000000001</v>
      </c>
      <c r="L86" s="3">
        <v>28.763529999999999</v>
      </c>
    </row>
    <row r="87" spans="2:12" x14ac:dyDescent="0.2">
      <c r="B87" t="s">
        <v>1161</v>
      </c>
      <c r="C87" t="s">
        <v>1162</v>
      </c>
      <c r="D87" t="s">
        <v>1163</v>
      </c>
      <c r="E87" s="1">
        <v>1741.9486999999999</v>
      </c>
      <c r="F87" s="1">
        <v>95</v>
      </c>
      <c r="G87" s="2">
        <v>18.336302105263158</v>
      </c>
      <c r="H87" s="3">
        <v>6.300001831282402</v>
      </c>
      <c r="I87" s="3">
        <v>8.3999775653553979</v>
      </c>
      <c r="J87" s="3">
        <v>10.97428</v>
      </c>
      <c r="K87" s="3">
        <v>10.97428</v>
      </c>
      <c r="L87" s="3">
        <v>14.63233</v>
      </c>
    </row>
    <row r="88" spans="2:12" x14ac:dyDescent="0.2">
      <c r="B88" t="s">
        <v>1164</v>
      </c>
      <c r="C88" t="s">
        <v>1162</v>
      </c>
      <c r="D88" t="s">
        <v>1163</v>
      </c>
      <c r="E88" s="1">
        <v>1987.8006</v>
      </c>
      <c r="F88" s="1">
        <v>196</v>
      </c>
      <c r="G88" s="2">
        <v>10.141839795918367</v>
      </c>
      <c r="H88" s="3">
        <v>6.299998098400815</v>
      </c>
      <c r="I88" s="3">
        <v>8.3999773417917254</v>
      </c>
      <c r="J88" s="3">
        <v>12.52314</v>
      </c>
      <c r="K88" s="3">
        <v>12.52314</v>
      </c>
      <c r="L88" s="3">
        <v>16.697479999999999</v>
      </c>
    </row>
    <row r="89" spans="2:12" x14ac:dyDescent="0.2">
      <c r="B89" t="s">
        <v>1165</v>
      </c>
      <c r="C89" t="s">
        <v>1166</v>
      </c>
      <c r="D89" t="s">
        <v>1167</v>
      </c>
      <c r="E89" s="1">
        <v>2370.3231000000001</v>
      </c>
      <c r="F89" s="1">
        <v>117</v>
      </c>
      <c r="G89" s="2">
        <v>20.259171794871797</v>
      </c>
      <c r="H89" s="3">
        <v>6.3000018858188565</v>
      </c>
      <c r="I89" s="3">
        <v>8.3999772014203451</v>
      </c>
      <c r="J89" s="3">
        <v>14.93304</v>
      </c>
      <c r="K89" s="3">
        <v>14.93304</v>
      </c>
      <c r="L89" s="3">
        <v>19.91066</v>
      </c>
    </row>
    <row r="90" spans="2:12" x14ac:dyDescent="0.2">
      <c r="B90" t="s">
        <v>1168</v>
      </c>
      <c r="C90" t="s">
        <v>1169</v>
      </c>
      <c r="D90" t="s">
        <v>1170</v>
      </c>
      <c r="E90" s="1">
        <v>2523.8562000000002</v>
      </c>
      <c r="F90" s="1">
        <v>104</v>
      </c>
      <c r="G90" s="2">
        <v>24.26784807692308</v>
      </c>
      <c r="H90" s="3">
        <v>6.2999983913505053</v>
      </c>
      <c r="I90" s="3">
        <v>8.3999793649099352</v>
      </c>
      <c r="J90" s="3">
        <v>15.90029</v>
      </c>
      <c r="K90" s="3">
        <v>15.90029</v>
      </c>
      <c r="L90" s="3">
        <v>21.200340000000001</v>
      </c>
    </row>
    <row r="91" spans="2:12" x14ac:dyDescent="0.2">
      <c r="B91" t="s">
        <v>1171</v>
      </c>
      <c r="C91" t="s">
        <v>1169</v>
      </c>
      <c r="D91" t="s">
        <v>1170</v>
      </c>
      <c r="E91" s="1">
        <v>1983.3094000000001</v>
      </c>
      <c r="F91" s="1">
        <v>98</v>
      </c>
      <c r="G91" s="2">
        <v>20.237851020408165</v>
      </c>
      <c r="H91" s="3">
        <v>6.3000003932820565</v>
      </c>
      <c r="I91" s="3">
        <v>8.3999803560654733</v>
      </c>
      <c r="J91" s="3">
        <v>12.49485</v>
      </c>
      <c r="K91" s="3">
        <v>12.49485</v>
      </c>
      <c r="L91" s="3">
        <v>16.659759999999999</v>
      </c>
    </row>
    <row r="92" spans="2:12" x14ac:dyDescent="0.2">
      <c r="B92" t="s">
        <v>1172</v>
      </c>
      <c r="C92" t="s">
        <v>1173</v>
      </c>
      <c r="D92" t="s">
        <v>1174</v>
      </c>
      <c r="E92" s="1">
        <v>5047.6872000000003</v>
      </c>
      <c r="F92" s="1">
        <v>89</v>
      </c>
      <c r="G92" s="2">
        <v>56.715586516853939</v>
      </c>
      <c r="H92" s="3">
        <v>6.3000001267907404</v>
      </c>
      <c r="I92" s="3">
        <v>8.3999796976326095</v>
      </c>
      <c r="J92" s="3">
        <v>31.800429999999999</v>
      </c>
      <c r="K92" s="3">
        <v>31.800429999999999</v>
      </c>
      <c r="L92" s="3">
        <v>42.400469999999999</v>
      </c>
    </row>
    <row r="93" spans="2:12" x14ac:dyDescent="0.2">
      <c r="B93" t="s">
        <v>1175</v>
      </c>
      <c r="C93" t="s">
        <v>1173</v>
      </c>
      <c r="D93" t="s">
        <v>1174</v>
      </c>
      <c r="E93" s="1">
        <v>3118.1950999999999</v>
      </c>
      <c r="F93" s="1">
        <v>81</v>
      </c>
      <c r="G93" s="2">
        <v>38.496235802469137</v>
      </c>
      <c r="H93" s="3">
        <v>6.3000002790075582</v>
      </c>
      <c r="I93" s="3">
        <v>8.3999779231261051</v>
      </c>
      <c r="J93" s="3">
        <v>19.644629999999999</v>
      </c>
      <c r="K93" s="3">
        <v>19.644629999999999</v>
      </c>
      <c r="L93" s="3">
        <v>26.192769999999999</v>
      </c>
    </row>
    <row r="94" spans="2:12" x14ac:dyDescent="0.2">
      <c r="B94" t="s">
        <v>1176</v>
      </c>
      <c r="C94" t="s">
        <v>1177</v>
      </c>
      <c r="D94" t="s">
        <v>1178</v>
      </c>
      <c r="E94" s="1">
        <v>2337.0106000000001</v>
      </c>
      <c r="F94" s="1">
        <v>73</v>
      </c>
      <c r="G94" s="2">
        <v>32.013843835616441</v>
      </c>
      <c r="H94" s="3">
        <v>6.3000013778285808</v>
      </c>
      <c r="I94" s="3">
        <v>8.3999790159274408</v>
      </c>
      <c r="J94" s="3">
        <v>14.72317</v>
      </c>
      <c r="K94" s="3">
        <v>14.72317</v>
      </c>
      <c r="L94" s="3">
        <v>19.630839999999999</v>
      </c>
    </row>
    <row r="95" spans="2:12" x14ac:dyDescent="0.2">
      <c r="B95" t="s">
        <v>1179</v>
      </c>
      <c r="C95" t="s">
        <v>1180</v>
      </c>
      <c r="D95" t="s">
        <v>1181</v>
      </c>
      <c r="E95" s="1">
        <v>2006.2281</v>
      </c>
      <c r="F95" s="1">
        <v>158</v>
      </c>
      <c r="G95" s="2">
        <v>12.697646202531645</v>
      </c>
      <c r="H95" s="3">
        <v>6.3000014803899909</v>
      </c>
      <c r="I95" s="3">
        <v>8.3999770514628924</v>
      </c>
      <c r="J95" s="3">
        <v>12.639239999999999</v>
      </c>
      <c r="K95" s="3">
        <v>12.639239999999999</v>
      </c>
      <c r="L95" s="3">
        <v>16.852270000000001</v>
      </c>
    </row>
    <row r="96" spans="2:12" x14ac:dyDescent="0.2">
      <c r="B96" t="s">
        <v>1182</v>
      </c>
      <c r="C96" t="s">
        <v>1180</v>
      </c>
      <c r="D96" t="s">
        <v>1181</v>
      </c>
      <c r="E96" s="1">
        <v>1481.5023000000001</v>
      </c>
      <c r="F96" s="1">
        <v>126</v>
      </c>
      <c r="G96" s="2">
        <v>11.757954761904763</v>
      </c>
      <c r="H96" s="3">
        <v>6.2999969692925895</v>
      </c>
      <c r="I96" s="3">
        <v>8.3999802092781088</v>
      </c>
      <c r="J96" s="3">
        <v>9.3334600000000005</v>
      </c>
      <c r="K96" s="3">
        <v>9.3334600000000005</v>
      </c>
      <c r="L96" s="3">
        <v>12.44459</v>
      </c>
    </row>
    <row r="97" spans="2:12" x14ac:dyDescent="0.2">
      <c r="B97" t="s">
        <v>1183</v>
      </c>
      <c r="C97" t="s">
        <v>1184</v>
      </c>
      <c r="D97" t="s">
        <v>1185</v>
      </c>
      <c r="E97" s="1">
        <v>1854.7855999999999</v>
      </c>
      <c r="F97" s="1">
        <v>30</v>
      </c>
      <c r="G97" s="2">
        <v>61.826186666666665</v>
      </c>
      <c r="H97" s="3">
        <v>6.3000003881850279</v>
      </c>
      <c r="I97" s="3">
        <v>8.3999789517451493</v>
      </c>
      <c r="J97" s="3">
        <v>11.68515</v>
      </c>
      <c r="K97" s="3">
        <v>11.68515</v>
      </c>
      <c r="L97" s="3">
        <v>15.580159999999999</v>
      </c>
    </row>
    <row r="98" spans="2:12" x14ac:dyDescent="0.2">
      <c r="B98" t="s">
        <v>1186</v>
      </c>
      <c r="C98" t="s">
        <v>1187</v>
      </c>
      <c r="D98" t="s">
        <v>1188</v>
      </c>
      <c r="E98" s="1">
        <v>5158.6049000000003</v>
      </c>
      <c r="F98" s="1">
        <v>135</v>
      </c>
      <c r="G98" s="2">
        <v>38.211888148148148</v>
      </c>
      <c r="H98" s="3">
        <v>6.2999998313497505</v>
      </c>
      <c r="I98" s="3">
        <v>8.3999784515383205</v>
      </c>
      <c r="J98" s="3">
        <v>32.499209999999998</v>
      </c>
      <c r="K98" s="3">
        <v>32.499209999999998</v>
      </c>
      <c r="L98" s="3">
        <v>43.332169999999998</v>
      </c>
    </row>
    <row r="99" spans="2:12" x14ac:dyDescent="0.2">
      <c r="B99" t="s">
        <v>1189</v>
      </c>
      <c r="C99" t="s">
        <v>1150</v>
      </c>
      <c r="D99" t="s">
        <v>1151</v>
      </c>
      <c r="E99" s="1">
        <v>3229.0275000000001</v>
      </c>
      <c r="F99" s="1">
        <v>66</v>
      </c>
      <c r="G99" s="2">
        <v>48.924659090909095</v>
      </c>
      <c r="H99" s="3">
        <v>6.2999989935050111</v>
      </c>
      <c r="I99" s="3">
        <v>8.3999780119556124</v>
      </c>
      <c r="J99" s="3">
        <v>20.342870000000001</v>
      </c>
      <c r="K99" s="3">
        <v>20.342870000000001</v>
      </c>
      <c r="L99" s="3">
        <v>27.123760000000001</v>
      </c>
    </row>
    <row r="100" spans="2:12" x14ac:dyDescent="0.2">
      <c r="B100" t="s">
        <v>1190</v>
      </c>
      <c r="C100" t="s">
        <v>1132</v>
      </c>
      <c r="D100" t="s">
        <v>1133</v>
      </c>
      <c r="E100" s="1">
        <v>3271.3978999999999</v>
      </c>
      <c r="F100" s="1">
        <v>76</v>
      </c>
      <c r="G100" s="2">
        <v>43.044709210526314</v>
      </c>
      <c r="H100" s="3">
        <v>6.3000009873455021</v>
      </c>
      <c r="I100" s="3">
        <v>8.3999778810153298</v>
      </c>
      <c r="J100" s="3">
        <v>20.60981</v>
      </c>
      <c r="K100" s="3">
        <v>20.60981</v>
      </c>
      <c r="L100" s="3">
        <v>27.479669999999999</v>
      </c>
    </row>
    <row r="101" spans="2:12" x14ac:dyDescent="0.2">
      <c r="B101" t="s">
        <v>1191</v>
      </c>
      <c r="C101" t="s">
        <v>1192</v>
      </c>
      <c r="D101" t="s">
        <v>1193</v>
      </c>
      <c r="E101" s="1">
        <v>1776.1454000000001</v>
      </c>
      <c r="F101" s="1">
        <v>39</v>
      </c>
      <c r="G101" s="2">
        <v>45.542189743589745</v>
      </c>
      <c r="H101" s="3">
        <v>6.3000022408075367</v>
      </c>
      <c r="I101" s="3">
        <v>8.3999767136181518</v>
      </c>
      <c r="J101" s="3">
        <v>11.189719999999999</v>
      </c>
      <c r="K101" s="3">
        <v>11.189719999999999</v>
      </c>
      <c r="L101" s="3">
        <v>14.91958</v>
      </c>
    </row>
    <row r="102" spans="2:12" x14ac:dyDescent="0.2">
      <c r="B102" t="s">
        <v>1194</v>
      </c>
      <c r="C102" t="s">
        <v>1159</v>
      </c>
      <c r="D102" t="s">
        <v>1160</v>
      </c>
      <c r="E102" s="1">
        <v>5114.8050999999996</v>
      </c>
      <c r="F102" s="1">
        <v>120</v>
      </c>
      <c r="G102" s="2">
        <v>42.623375833333327</v>
      </c>
      <c r="H102" s="3">
        <v>6.2999995835618448</v>
      </c>
      <c r="I102" s="3">
        <v>8.3999798936620298</v>
      </c>
      <c r="J102" s="3">
        <v>32.223269999999999</v>
      </c>
      <c r="K102" s="3">
        <v>32.223269999999999</v>
      </c>
      <c r="L102" s="3">
        <v>42.964260000000003</v>
      </c>
    </row>
    <row r="103" spans="2:12" x14ac:dyDescent="0.2">
      <c r="B103" t="s">
        <v>1195</v>
      </c>
      <c r="C103" t="s">
        <v>1166</v>
      </c>
      <c r="D103" t="s">
        <v>1167</v>
      </c>
      <c r="E103" s="1">
        <v>2714.3036000000002</v>
      </c>
      <c r="F103" s="1">
        <v>89</v>
      </c>
      <c r="G103" s="2">
        <v>30.497793258426967</v>
      </c>
      <c r="H103" s="3">
        <v>6.2999990126380849</v>
      </c>
      <c r="I103" s="3">
        <v>8.399977806462033</v>
      </c>
      <c r="J103" s="3">
        <v>17.100110000000001</v>
      </c>
      <c r="K103" s="3">
        <v>17.100110000000001</v>
      </c>
      <c r="L103" s="3">
        <v>22.800090000000001</v>
      </c>
    </row>
    <row r="104" spans="2:12" x14ac:dyDescent="0.2">
      <c r="B104" t="s">
        <v>1196</v>
      </c>
      <c r="C104" t="s">
        <v>1197</v>
      </c>
      <c r="D104" t="s">
        <v>1198</v>
      </c>
      <c r="E104" s="1">
        <v>5496.7710999999999</v>
      </c>
      <c r="F104" s="1">
        <v>69</v>
      </c>
      <c r="G104" s="2">
        <v>79.663349275362322</v>
      </c>
      <c r="H104" s="3">
        <v>6.3000003765847188</v>
      </c>
      <c r="I104" s="3">
        <v>8.3999786711147557</v>
      </c>
      <c r="J104" s="3">
        <v>34.629660000000001</v>
      </c>
      <c r="K104" s="3">
        <v>34.629660000000001</v>
      </c>
      <c r="L104" s="3">
        <v>46.172759999999997</v>
      </c>
    </row>
    <row r="105" spans="2:12" x14ac:dyDescent="0.2">
      <c r="B105" t="s">
        <v>1199</v>
      </c>
      <c r="C105" t="s">
        <v>1187</v>
      </c>
      <c r="D105" t="s">
        <v>1188</v>
      </c>
      <c r="E105" s="1">
        <v>4100.1121999999996</v>
      </c>
      <c r="F105" s="1">
        <v>96</v>
      </c>
      <c r="G105" s="2">
        <v>42.709502083333327</v>
      </c>
      <c r="H105" s="3">
        <v>6.3000007658327011</v>
      </c>
      <c r="I105" s="3">
        <v>8.3999798834773358</v>
      </c>
      <c r="J105" s="3">
        <v>25.83071</v>
      </c>
      <c r="K105" s="3">
        <v>25.83071</v>
      </c>
      <c r="L105" s="3">
        <v>34.440860000000001</v>
      </c>
    </row>
    <row r="106" spans="2:12" x14ac:dyDescent="0.2">
      <c r="B106" t="s">
        <v>1200</v>
      </c>
      <c r="C106" t="s">
        <v>1129</v>
      </c>
      <c r="D106" t="s">
        <v>1201</v>
      </c>
      <c r="E106" s="1">
        <v>2746.1974</v>
      </c>
      <c r="F106" s="1">
        <v>51</v>
      </c>
      <c r="G106" s="2">
        <v>53.847007843137256</v>
      </c>
      <c r="H106" s="3">
        <v>6.2999986818136229</v>
      </c>
      <c r="I106" s="3">
        <v>8.3999788216244031</v>
      </c>
      <c r="J106" s="3">
        <v>17.30104</v>
      </c>
      <c r="K106" s="3">
        <v>17.30104</v>
      </c>
      <c r="L106" s="3">
        <v>23.068000000000001</v>
      </c>
    </row>
    <row r="107" spans="2:12" x14ac:dyDescent="0.2">
      <c r="B107" t="s">
        <v>1202</v>
      </c>
      <c r="C107" t="s">
        <v>1203</v>
      </c>
      <c r="D107" t="s">
        <v>1204</v>
      </c>
      <c r="E107" s="1">
        <v>2645.9733000000001</v>
      </c>
      <c r="F107" s="1">
        <v>34</v>
      </c>
      <c r="G107" s="2">
        <v>77.822744117647062</v>
      </c>
      <c r="H107" s="3">
        <v>6.2999993235003551</v>
      </c>
      <c r="I107" s="3">
        <v>8.3999789415864488</v>
      </c>
      <c r="J107" s="3">
        <v>16.669630000000002</v>
      </c>
      <c r="K107" s="3">
        <v>16.669630000000002</v>
      </c>
      <c r="L107" s="3">
        <v>22.226120000000002</v>
      </c>
    </row>
    <row r="108" spans="2:12" x14ac:dyDescent="0.2">
      <c r="B108" t="s">
        <v>1205</v>
      </c>
      <c r="C108" t="s">
        <v>1206</v>
      </c>
      <c r="D108" t="s">
        <v>1207</v>
      </c>
      <c r="E108" s="1">
        <v>36976.299700000003</v>
      </c>
      <c r="F108" s="1">
        <v>2513</v>
      </c>
      <c r="G108" s="2">
        <v>14.714007043374455</v>
      </c>
      <c r="H108" s="3">
        <v>6.3000000511138214</v>
      </c>
      <c r="I108" s="3">
        <v>8.3999789735585679</v>
      </c>
      <c r="J108" s="3">
        <v>232.95069000000001</v>
      </c>
      <c r="K108" s="3">
        <v>232.95069000000001</v>
      </c>
      <c r="L108" s="3">
        <v>310.60014000000001</v>
      </c>
    </row>
    <row r="109" spans="2:12" x14ac:dyDescent="0.2">
      <c r="B109" t="s">
        <v>1208</v>
      </c>
      <c r="C109" t="s">
        <v>1206</v>
      </c>
      <c r="D109" t="s">
        <v>1207</v>
      </c>
      <c r="E109" s="1">
        <v>25638.317200000001</v>
      </c>
      <c r="F109" s="1">
        <v>640</v>
      </c>
      <c r="G109" s="2">
        <v>40.059870625000002</v>
      </c>
      <c r="H109" s="3">
        <v>6.3000000639667562</v>
      </c>
      <c r="I109" s="3">
        <v>8.3999791530779557</v>
      </c>
      <c r="J109" s="3">
        <v>161.5214</v>
      </c>
      <c r="K109" s="3">
        <v>161.5214</v>
      </c>
      <c r="L109" s="3">
        <v>215.36133000000001</v>
      </c>
    </row>
    <row r="110" spans="2:12" x14ac:dyDescent="0.2">
      <c r="B110" t="s">
        <v>1209</v>
      </c>
      <c r="C110" t="s">
        <v>1210</v>
      </c>
      <c r="D110" t="s">
        <v>1211</v>
      </c>
      <c r="E110" s="1">
        <v>1289.2090000000001</v>
      </c>
      <c r="F110" s="1">
        <v>13</v>
      </c>
      <c r="G110" s="2">
        <v>99.169923076923084</v>
      </c>
      <c r="H110" s="3">
        <v>6.3000025597090916</v>
      </c>
      <c r="I110" s="3">
        <v>8.3999801428627947</v>
      </c>
      <c r="J110" s="3">
        <v>8.1220199999999991</v>
      </c>
      <c r="K110" s="3">
        <v>8.1220199999999991</v>
      </c>
      <c r="L110" s="3">
        <v>10.829330000000001</v>
      </c>
    </row>
    <row r="111" spans="2:12" x14ac:dyDescent="0.2">
      <c r="B111" t="s">
        <v>1212</v>
      </c>
      <c r="C111" t="s">
        <v>1213</v>
      </c>
      <c r="D111" t="s">
        <v>1214</v>
      </c>
      <c r="E111" s="1">
        <v>2519.5196000000001</v>
      </c>
      <c r="F111" s="1">
        <v>34</v>
      </c>
      <c r="G111" s="2">
        <v>74.103517647058823</v>
      </c>
      <c r="H111" s="3">
        <v>6.2999986187843104</v>
      </c>
      <c r="I111" s="3">
        <v>8.3999783133260806</v>
      </c>
      <c r="J111" s="3">
        <v>15.87297</v>
      </c>
      <c r="K111" s="3">
        <v>15.87297</v>
      </c>
      <c r="L111" s="3">
        <v>21.163910000000001</v>
      </c>
    </row>
    <row r="112" spans="2:12" x14ac:dyDescent="0.2">
      <c r="B112" t="s">
        <v>1215</v>
      </c>
      <c r="C112" t="s">
        <v>1216</v>
      </c>
      <c r="D112" t="s">
        <v>1217</v>
      </c>
      <c r="E112" s="1">
        <v>8788.4133000000002</v>
      </c>
      <c r="F112" s="1">
        <v>285</v>
      </c>
      <c r="G112" s="2">
        <v>30.836537894736843</v>
      </c>
      <c r="H112" s="3">
        <v>6.2999995687503674</v>
      </c>
      <c r="I112" s="3">
        <v>8.3999793227749091</v>
      </c>
      <c r="J112" s="3">
        <v>55.366999999999997</v>
      </c>
      <c r="K112" s="3">
        <v>55.366999999999997</v>
      </c>
      <c r="L112" s="3">
        <v>73.822490000000002</v>
      </c>
    </row>
    <row r="113" spans="2:12" x14ac:dyDescent="0.2">
      <c r="B113" t="s">
        <v>1218</v>
      </c>
      <c r="C113" t="s">
        <v>1219</v>
      </c>
      <c r="D113" t="s">
        <v>1220</v>
      </c>
      <c r="E113" s="1">
        <v>11367.991900000001</v>
      </c>
      <c r="F113" s="1">
        <v>261</v>
      </c>
      <c r="G113" s="2">
        <v>43.555524521072797</v>
      </c>
      <c r="H113" s="3">
        <v>6.3000000906052716</v>
      </c>
      <c r="I113" s="3">
        <v>8.3999787156780066</v>
      </c>
      <c r="J113" s="3">
        <v>71.618350000000007</v>
      </c>
      <c r="K113" s="3">
        <v>71.618350000000007</v>
      </c>
      <c r="L113" s="3">
        <v>95.490889999999993</v>
      </c>
    </row>
    <row r="114" spans="2:12" x14ac:dyDescent="0.2">
      <c r="B114" t="s">
        <v>1221</v>
      </c>
      <c r="C114" t="s">
        <v>1222</v>
      </c>
      <c r="D114" t="s">
        <v>1223</v>
      </c>
      <c r="E114" s="1">
        <v>12377.715200000001</v>
      </c>
      <c r="F114" s="1">
        <v>585</v>
      </c>
      <c r="G114" s="2">
        <v>21.158487521367523</v>
      </c>
      <c r="H114" s="3">
        <v>6.3000003425511029</v>
      </c>
      <c r="I114" s="3">
        <v>8.3999791819414291</v>
      </c>
      <c r="J114" s="3">
        <v>77.979609999999994</v>
      </c>
      <c r="K114" s="3">
        <v>77.979609999999994</v>
      </c>
      <c r="L114" s="3">
        <v>103.97255</v>
      </c>
    </row>
    <row r="115" spans="2:12" x14ac:dyDescent="0.2">
      <c r="B115" t="s">
        <v>1224</v>
      </c>
      <c r="C115" t="s">
        <v>1222</v>
      </c>
      <c r="D115" t="s">
        <v>1223</v>
      </c>
      <c r="E115" s="1">
        <v>7328.9384</v>
      </c>
      <c r="F115" s="1">
        <v>413</v>
      </c>
      <c r="G115" s="2">
        <v>17.745613559322035</v>
      </c>
      <c r="H115" s="3">
        <v>6.2999997380248143</v>
      </c>
      <c r="I115" s="3">
        <v>8.3999791838883517</v>
      </c>
      <c r="J115" s="3">
        <v>46.172310000000003</v>
      </c>
      <c r="K115" s="3">
        <v>46.172310000000003</v>
      </c>
      <c r="L115" s="3">
        <v>61.562930000000001</v>
      </c>
    </row>
    <row r="116" spans="2:12" x14ac:dyDescent="0.2">
      <c r="B116" t="s">
        <v>1225</v>
      </c>
      <c r="C116" t="s">
        <v>1226</v>
      </c>
      <c r="D116" t="s">
        <v>1227</v>
      </c>
      <c r="E116" s="1">
        <v>8050.9254000000001</v>
      </c>
      <c r="F116" s="1">
        <v>265</v>
      </c>
      <c r="G116" s="2">
        <v>30.380850566037736</v>
      </c>
      <c r="H116" s="3">
        <v>6.2999999975158127</v>
      </c>
      <c r="I116" s="3">
        <v>8.3999784670716231</v>
      </c>
      <c r="J116" s="3">
        <v>50.720829999999999</v>
      </c>
      <c r="K116" s="3">
        <v>50.720829999999999</v>
      </c>
      <c r="L116" s="3">
        <v>67.627600000000001</v>
      </c>
    </row>
    <row r="117" spans="2:12" x14ac:dyDescent="0.2">
      <c r="B117" t="s">
        <v>1228</v>
      </c>
      <c r="C117" t="s">
        <v>1229</v>
      </c>
      <c r="D117" t="s">
        <v>1230</v>
      </c>
      <c r="E117" s="1">
        <v>5597.7123000000001</v>
      </c>
      <c r="F117" s="1">
        <v>221</v>
      </c>
      <c r="G117" s="2">
        <v>25.329014932126697</v>
      </c>
      <c r="H117" s="3">
        <v>6.3000004483974639</v>
      </c>
      <c r="I117" s="3">
        <v>8.3999797560156857</v>
      </c>
      <c r="J117" s="3">
        <v>35.265590000000003</v>
      </c>
      <c r="K117" s="3">
        <v>35.265590000000003</v>
      </c>
      <c r="L117" s="3">
        <v>47.020670000000003</v>
      </c>
    </row>
    <row r="118" spans="2:12" x14ac:dyDescent="0.2">
      <c r="B118" t="s">
        <v>1231</v>
      </c>
      <c r="C118" t="s">
        <v>1232</v>
      </c>
      <c r="D118" t="s">
        <v>1233</v>
      </c>
      <c r="E118" s="1">
        <v>4995.1224000000002</v>
      </c>
      <c r="F118" s="1">
        <v>180</v>
      </c>
      <c r="G118" s="2">
        <v>27.750680000000003</v>
      </c>
      <c r="H118" s="3">
        <v>6.29999977578127</v>
      </c>
      <c r="I118" s="3">
        <v>8.399978346876944</v>
      </c>
      <c r="J118" s="3">
        <v>31.469270000000002</v>
      </c>
      <c r="K118" s="3">
        <v>31.469270000000002</v>
      </c>
      <c r="L118" s="3">
        <v>41.958919999999999</v>
      </c>
    </row>
    <row r="119" spans="2:12" x14ac:dyDescent="0.2">
      <c r="B119" t="s">
        <v>1234</v>
      </c>
      <c r="C119" t="s">
        <v>1232</v>
      </c>
      <c r="D119" t="s">
        <v>1233</v>
      </c>
      <c r="E119" s="1">
        <v>4033.6992</v>
      </c>
      <c r="F119" s="1">
        <v>124</v>
      </c>
      <c r="G119" s="2">
        <v>32.529832258064516</v>
      </c>
      <c r="H119" s="3">
        <v>6.2999987703594753</v>
      </c>
      <c r="I119" s="3">
        <v>8.3999793539389351</v>
      </c>
      <c r="J119" s="3">
        <v>25.412299999999998</v>
      </c>
      <c r="K119" s="3">
        <v>25.412299999999998</v>
      </c>
      <c r="L119" s="3">
        <v>33.882989999999999</v>
      </c>
    </row>
    <row r="120" spans="2:12" x14ac:dyDescent="0.2">
      <c r="B120" t="s">
        <v>1235</v>
      </c>
      <c r="C120" t="s">
        <v>1236</v>
      </c>
      <c r="D120" t="s">
        <v>1237</v>
      </c>
      <c r="E120" s="1">
        <v>4997.7506000000003</v>
      </c>
      <c r="F120" s="1">
        <v>227</v>
      </c>
      <c r="G120" s="2">
        <v>22.016522466960353</v>
      </c>
      <c r="H120" s="3">
        <v>6.3000002441098193</v>
      </c>
      <c r="I120" s="3">
        <v>8.3999789825446669</v>
      </c>
      <c r="J120" s="3">
        <v>31.48583</v>
      </c>
      <c r="K120" s="3">
        <v>31.48583</v>
      </c>
      <c r="L120" s="3">
        <v>41.981000000000002</v>
      </c>
    </row>
    <row r="121" spans="2:12" x14ac:dyDescent="0.2">
      <c r="B121" t="s">
        <v>1238</v>
      </c>
      <c r="C121" t="s">
        <v>1236</v>
      </c>
      <c r="D121" t="s">
        <v>1237</v>
      </c>
      <c r="E121" s="1">
        <v>4286.5330000000004</v>
      </c>
      <c r="F121" s="1">
        <v>200</v>
      </c>
      <c r="G121" s="2">
        <v>21.432665</v>
      </c>
      <c r="H121" s="3">
        <v>6.3000004899064113</v>
      </c>
      <c r="I121" s="3">
        <v>8.3999796572194825</v>
      </c>
      <c r="J121" s="3">
        <v>27.00516</v>
      </c>
      <c r="K121" s="3">
        <v>27.00516</v>
      </c>
      <c r="L121" s="3">
        <v>36.006790000000002</v>
      </c>
    </row>
    <row r="122" spans="2:12" x14ac:dyDescent="0.2">
      <c r="B122" t="s">
        <v>1239</v>
      </c>
      <c r="C122" t="s">
        <v>1240</v>
      </c>
      <c r="D122" t="s">
        <v>1241</v>
      </c>
      <c r="E122" s="1">
        <v>260.15269999999998</v>
      </c>
      <c r="F122" s="1">
        <v>6</v>
      </c>
      <c r="G122" s="2">
        <v>43.358783333333328</v>
      </c>
      <c r="H122" s="3">
        <v>6.2999922737684457</v>
      </c>
      <c r="I122" s="3">
        <v>8.3999896983579276</v>
      </c>
      <c r="J122" s="3">
        <v>1.63896</v>
      </c>
      <c r="K122" s="3">
        <v>1.63896</v>
      </c>
      <c r="L122" s="3">
        <v>2.1852800000000001</v>
      </c>
    </row>
    <row r="123" spans="2:12" x14ac:dyDescent="0.2">
      <c r="B123" t="s">
        <v>1242</v>
      </c>
      <c r="C123" t="s">
        <v>1243</v>
      </c>
      <c r="D123" t="s">
        <v>1244</v>
      </c>
      <c r="E123" s="1">
        <v>4059.5691999999999</v>
      </c>
      <c r="F123" s="1">
        <v>127</v>
      </c>
      <c r="G123" s="2">
        <v>31.965111811023622</v>
      </c>
      <c r="H123" s="3">
        <v>6.300000995179488</v>
      </c>
      <c r="I123" s="3">
        <v>8.399979978171082</v>
      </c>
      <c r="J123" s="3">
        <v>25.575289999999999</v>
      </c>
      <c r="K123" s="3">
        <v>25.575289999999999</v>
      </c>
      <c r="L123" s="3">
        <v>34.100299999999997</v>
      </c>
    </row>
    <row r="124" spans="2:12" x14ac:dyDescent="0.2">
      <c r="B124" t="s">
        <v>1245</v>
      </c>
      <c r="C124" t="s">
        <v>1246</v>
      </c>
      <c r="D124" t="s">
        <v>1247</v>
      </c>
      <c r="E124" s="1">
        <v>3202.0803000000001</v>
      </c>
      <c r="F124" s="1">
        <v>88</v>
      </c>
      <c r="G124" s="2">
        <v>36.387276136363639</v>
      </c>
      <c r="H124" s="3">
        <v>6.3000012835405785</v>
      </c>
      <c r="I124" s="3">
        <v>8.3999798505989993</v>
      </c>
      <c r="J124" s="3">
        <v>20.173110000000001</v>
      </c>
      <c r="K124" s="3">
        <v>20.173110000000001</v>
      </c>
      <c r="L124" s="3">
        <v>26.897410000000001</v>
      </c>
    </row>
    <row r="125" spans="2:12" x14ac:dyDescent="0.2">
      <c r="B125" t="s">
        <v>1248</v>
      </c>
      <c r="C125" t="s">
        <v>1249</v>
      </c>
      <c r="D125" t="s">
        <v>1250</v>
      </c>
      <c r="E125" s="1">
        <v>932.39400000000001</v>
      </c>
      <c r="F125" s="1">
        <v>113</v>
      </c>
      <c r="G125" s="2">
        <v>8.2512743362831866</v>
      </c>
      <c r="H125" s="3">
        <v>6.2999976404824567</v>
      </c>
      <c r="I125" s="3">
        <v>8.3999789788437074</v>
      </c>
      <c r="J125" s="3">
        <v>5.8740800000000002</v>
      </c>
      <c r="K125" s="3">
        <v>5.8740800000000002</v>
      </c>
      <c r="L125" s="3">
        <v>7.83209</v>
      </c>
    </row>
    <row r="126" spans="2:12" x14ac:dyDescent="0.2">
      <c r="B126" t="s">
        <v>1251</v>
      </c>
      <c r="C126" t="s">
        <v>1252</v>
      </c>
      <c r="D126" t="s">
        <v>1253</v>
      </c>
      <c r="E126" s="1">
        <v>2851.0635000000002</v>
      </c>
      <c r="F126" s="1">
        <v>95</v>
      </c>
      <c r="G126" s="2">
        <v>30.011194736842107</v>
      </c>
      <c r="H126" s="3">
        <v>6.2999999824626833</v>
      </c>
      <c r="I126" s="3">
        <v>8.399977762683994</v>
      </c>
      <c r="J126" s="3">
        <v>17.9617</v>
      </c>
      <c r="K126" s="3">
        <v>17.9617</v>
      </c>
      <c r="L126" s="3">
        <v>23.948869999999999</v>
      </c>
    </row>
    <row r="127" spans="2:12" x14ac:dyDescent="0.2">
      <c r="B127" t="s">
        <v>1254</v>
      </c>
      <c r="C127" t="s">
        <v>1252</v>
      </c>
      <c r="D127" t="s">
        <v>1253</v>
      </c>
      <c r="E127" s="1">
        <v>2368.8971000000001</v>
      </c>
      <c r="F127" s="1">
        <v>96</v>
      </c>
      <c r="G127" s="2">
        <v>24.676011458333335</v>
      </c>
      <c r="H127" s="3">
        <v>6.2999992697023428</v>
      </c>
      <c r="I127" s="3">
        <v>8.3999807336502688</v>
      </c>
      <c r="J127" s="3">
        <v>14.924049999999999</v>
      </c>
      <c r="K127" s="3">
        <v>14.924049999999999</v>
      </c>
      <c r="L127" s="3">
        <v>19.898689999999998</v>
      </c>
    </row>
    <row r="128" spans="2:12" x14ac:dyDescent="0.2">
      <c r="B128" t="s">
        <v>1255</v>
      </c>
      <c r="C128" t="s">
        <v>1256</v>
      </c>
      <c r="D128" t="s">
        <v>1257</v>
      </c>
      <c r="E128" s="1">
        <v>2331.6635999999999</v>
      </c>
      <c r="F128" s="1">
        <v>48</v>
      </c>
      <c r="G128" s="2">
        <v>48.576324999999997</v>
      </c>
      <c r="H128" s="3">
        <v>6.2999997083627335</v>
      </c>
      <c r="I128" s="3">
        <v>8.399981026422509</v>
      </c>
      <c r="J128" s="3">
        <v>14.68948</v>
      </c>
      <c r="K128" s="3">
        <v>14.68948</v>
      </c>
      <c r="L128" s="3">
        <v>19.585930000000001</v>
      </c>
    </row>
    <row r="129" spans="2:12" x14ac:dyDescent="0.2">
      <c r="B129" t="s">
        <v>1258</v>
      </c>
      <c r="C129" t="s">
        <v>1259</v>
      </c>
      <c r="D129" t="s">
        <v>1260</v>
      </c>
      <c r="E129" s="1">
        <v>3049.6381000000001</v>
      </c>
      <c r="F129" s="1">
        <v>34</v>
      </c>
      <c r="G129" s="2">
        <v>89.695238235294127</v>
      </c>
      <c r="H129" s="3">
        <v>6.2999999901627675</v>
      </c>
      <c r="I129" s="3">
        <v>8.3999803124180534</v>
      </c>
      <c r="J129" s="3">
        <v>19.212720000000001</v>
      </c>
      <c r="K129" s="3">
        <v>19.212720000000001</v>
      </c>
      <c r="L129" s="3">
        <v>25.616900000000001</v>
      </c>
    </row>
    <row r="130" spans="2:12" x14ac:dyDescent="0.2">
      <c r="B130" t="s">
        <v>1261</v>
      </c>
      <c r="C130" t="s">
        <v>1262</v>
      </c>
      <c r="D130" t="s">
        <v>1263</v>
      </c>
      <c r="E130" s="1">
        <v>5846.9885000000004</v>
      </c>
      <c r="F130" s="1">
        <v>59</v>
      </c>
      <c r="G130" s="2">
        <v>99.101500000000001</v>
      </c>
      <c r="H130" s="3">
        <v>6.3000004190191241</v>
      </c>
      <c r="I130" s="3">
        <v>8.3999788951184016</v>
      </c>
      <c r="J130" s="3">
        <v>36.836030000000001</v>
      </c>
      <c r="K130" s="3">
        <v>36.836030000000001</v>
      </c>
      <c r="L130" s="3">
        <v>49.114579999999997</v>
      </c>
    </row>
    <row r="131" spans="2:12" x14ac:dyDescent="0.2">
      <c r="B131" t="s">
        <v>1264</v>
      </c>
      <c r="C131" t="s">
        <v>1265</v>
      </c>
      <c r="D131" t="s">
        <v>1266</v>
      </c>
      <c r="E131" s="1">
        <v>3714.0250999999998</v>
      </c>
      <c r="F131" s="1">
        <v>71</v>
      </c>
      <c r="G131" s="2">
        <v>52.310212676056338</v>
      </c>
      <c r="H131" s="3">
        <v>6.3000005034968671</v>
      </c>
      <c r="I131" s="3">
        <v>8.3999782338573858</v>
      </c>
      <c r="J131" s="3">
        <v>23.39836</v>
      </c>
      <c r="K131" s="3">
        <v>23.39836</v>
      </c>
      <c r="L131" s="3">
        <v>31.19773</v>
      </c>
    </row>
    <row r="132" spans="2:12" x14ac:dyDescent="0.2">
      <c r="B132" t="s">
        <v>1267</v>
      </c>
      <c r="C132" t="s">
        <v>1268</v>
      </c>
      <c r="D132" t="s">
        <v>1269</v>
      </c>
      <c r="E132" s="1">
        <v>4558.4159</v>
      </c>
      <c r="F132" s="1">
        <v>63</v>
      </c>
      <c r="G132" s="2">
        <v>72.355807936507929</v>
      </c>
      <c r="H132" s="3">
        <v>6.2999999627063428</v>
      </c>
      <c r="I132" s="3">
        <v>8.3999794753260666</v>
      </c>
      <c r="J132" s="3">
        <v>28.718019999999999</v>
      </c>
      <c r="K132" s="3">
        <v>28.718019999999999</v>
      </c>
      <c r="L132" s="3">
        <v>38.290599999999998</v>
      </c>
    </row>
    <row r="133" spans="2:12" x14ac:dyDescent="0.2">
      <c r="B133" t="s">
        <v>1270</v>
      </c>
      <c r="C133" t="s">
        <v>1268</v>
      </c>
      <c r="D133" t="s">
        <v>1269</v>
      </c>
      <c r="E133" s="1">
        <v>9198.6255999999994</v>
      </c>
      <c r="F133" s="1">
        <v>205</v>
      </c>
      <c r="G133" s="2">
        <v>44.871344390243898</v>
      </c>
      <c r="H133" s="3">
        <v>6.2999998608487777</v>
      </c>
      <c r="I133" s="3">
        <v>8.399978796832432</v>
      </c>
      <c r="J133" s="3">
        <v>57.951340000000002</v>
      </c>
      <c r="K133" s="3">
        <v>57.951340000000002</v>
      </c>
      <c r="L133" s="3">
        <v>77.268259999999998</v>
      </c>
    </row>
    <row r="134" spans="2:12" x14ac:dyDescent="0.2">
      <c r="B134" t="s">
        <v>1271</v>
      </c>
      <c r="C134" t="s">
        <v>1272</v>
      </c>
      <c r="D134" t="s">
        <v>1273</v>
      </c>
      <c r="E134" s="1">
        <v>223.55170000000001</v>
      </c>
      <c r="F134" s="1">
        <v>28</v>
      </c>
      <c r="G134" s="2">
        <v>7.9839892857142862</v>
      </c>
      <c r="H134" s="3">
        <v>6.3000191901917981</v>
      </c>
      <c r="I134" s="3">
        <v>8.3999808545405834</v>
      </c>
      <c r="J134" s="3">
        <v>1.40838</v>
      </c>
      <c r="K134" s="3">
        <v>1.40838</v>
      </c>
      <c r="L134" s="3">
        <v>1.8778300000000001</v>
      </c>
    </row>
    <row r="135" spans="2:12" x14ac:dyDescent="0.2">
      <c r="B135" t="s">
        <v>1274</v>
      </c>
      <c r="C135" t="s">
        <v>1275</v>
      </c>
      <c r="D135" t="s">
        <v>1276</v>
      </c>
      <c r="E135" s="1">
        <v>18985.444899999999</v>
      </c>
      <c r="F135" s="1">
        <v>249</v>
      </c>
      <c r="G135" s="2">
        <v>76.246766666666659</v>
      </c>
      <c r="H135" s="3">
        <v>6.2999998488315656</v>
      </c>
      <c r="I135" s="3">
        <v>8.3999790808168004</v>
      </c>
      <c r="J135" s="3">
        <v>119.6083</v>
      </c>
      <c r="K135" s="3">
        <v>119.6083</v>
      </c>
      <c r="L135" s="3">
        <v>159.47734</v>
      </c>
    </row>
    <row r="136" spans="2:12" x14ac:dyDescent="0.2">
      <c r="B136" t="s">
        <v>1277</v>
      </c>
      <c r="C136" t="s">
        <v>1278</v>
      </c>
      <c r="D136" t="s">
        <v>1279</v>
      </c>
      <c r="E136" s="1">
        <v>7445.2322999999997</v>
      </c>
      <c r="F136" s="1">
        <v>122</v>
      </c>
      <c r="G136" s="2">
        <v>61.026494262295081</v>
      </c>
      <c r="H136" s="3">
        <v>6.2999995312436399</v>
      </c>
      <c r="I136" s="3">
        <v>8.3999783324423607</v>
      </c>
      <c r="J136" s="3">
        <v>46.904960000000003</v>
      </c>
      <c r="K136" s="3">
        <v>46.904960000000003</v>
      </c>
      <c r="L136" s="3">
        <v>62.539790000000004</v>
      </c>
    </row>
    <row r="137" spans="2:12" x14ac:dyDescent="0.2">
      <c r="B137" t="s">
        <v>1280</v>
      </c>
      <c r="C137" t="s">
        <v>1278</v>
      </c>
      <c r="D137" t="s">
        <v>1279</v>
      </c>
      <c r="E137" s="1">
        <v>14152.3382</v>
      </c>
      <c r="F137" s="1">
        <v>138</v>
      </c>
      <c r="G137" s="2">
        <v>102.55317536231884</v>
      </c>
      <c r="H137" s="3">
        <v>6.2999999533645958</v>
      </c>
      <c r="I137" s="3">
        <v>8.3999787399088586</v>
      </c>
      <c r="J137" s="3">
        <v>89.159729999999996</v>
      </c>
      <c r="K137" s="3">
        <v>89.159729999999996</v>
      </c>
      <c r="L137" s="3">
        <v>118.87934</v>
      </c>
    </row>
    <row r="138" spans="2:12" x14ac:dyDescent="0.2">
      <c r="B138" t="s">
        <v>1281</v>
      </c>
      <c r="C138" t="s">
        <v>1282</v>
      </c>
      <c r="D138" t="s">
        <v>1283</v>
      </c>
      <c r="E138" s="1">
        <v>1563.9277999999999</v>
      </c>
      <c r="F138" s="1">
        <v>17</v>
      </c>
      <c r="G138" s="2">
        <v>91.995752941176463</v>
      </c>
      <c r="H138" s="3">
        <v>6.3000031075603369</v>
      </c>
      <c r="I138" s="3">
        <v>8.3999785667855011</v>
      </c>
      <c r="J138" s="3">
        <v>9.8527500000000003</v>
      </c>
      <c r="K138" s="3">
        <v>9.8527500000000003</v>
      </c>
      <c r="L138" s="3">
        <v>13.13696</v>
      </c>
    </row>
    <row r="139" spans="2:12" x14ac:dyDescent="0.2">
      <c r="B139" t="s">
        <v>1284</v>
      </c>
      <c r="C139" t="s">
        <v>1285</v>
      </c>
      <c r="D139" t="s">
        <v>1286</v>
      </c>
      <c r="E139" s="1">
        <v>2147.8481999999999</v>
      </c>
      <c r="F139" s="1">
        <v>29</v>
      </c>
      <c r="G139" s="2">
        <v>74.063731034482757</v>
      </c>
      <c r="H139" s="3">
        <v>6.2999982959689609</v>
      </c>
      <c r="I139" s="3">
        <v>8.3999791046685708</v>
      </c>
      <c r="J139" s="3">
        <v>13.53144</v>
      </c>
      <c r="K139" s="3">
        <v>13.53144</v>
      </c>
      <c r="L139" s="3">
        <v>18.041879999999999</v>
      </c>
    </row>
    <row r="140" spans="2:12" x14ac:dyDescent="0.2">
      <c r="B140" t="s">
        <v>1287</v>
      </c>
      <c r="C140" t="s">
        <v>1288</v>
      </c>
      <c r="D140" t="s">
        <v>1289</v>
      </c>
      <c r="E140" s="1">
        <v>35452.1126</v>
      </c>
      <c r="F140" s="1">
        <v>698</v>
      </c>
      <c r="G140" s="2">
        <v>50.790992263610313</v>
      </c>
      <c r="H140" s="3">
        <v>6.3000000174883795</v>
      </c>
      <c r="I140" s="3">
        <v>8.3999789620435781</v>
      </c>
      <c r="J140" s="3">
        <v>223.34831</v>
      </c>
      <c r="K140" s="3">
        <v>223.34831</v>
      </c>
      <c r="L140" s="3">
        <v>297.79700000000003</v>
      </c>
    </row>
    <row r="141" spans="2:12" x14ac:dyDescent="0.2">
      <c r="B141" t="s">
        <v>1290</v>
      </c>
      <c r="C141" t="s">
        <v>1291</v>
      </c>
      <c r="D141" t="s">
        <v>1292</v>
      </c>
      <c r="E141" s="1">
        <v>9207.2373000000007</v>
      </c>
      <c r="F141" s="1">
        <v>112</v>
      </c>
      <c r="G141" s="2">
        <v>82.207475892857147</v>
      </c>
      <c r="H141" s="3">
        <v>6.2999994580350389</v>
      </c>
      <c r="I141" s="3">
        <v>8.3999790034737121</v>
      </c>
      <c r="J141" s="3">
        <v>58.005589999999998</v>
      </c>
      <c r="K141" s="3">
        <v>58.005589999999998</v>
      </c>
      <c r="L141" s="3">
        <v>77.340599999999995</v>
      </c>
    </row>
    <row r="142" spans="2:12" x14ac:dyDescent="0.2">
      <c r="B142" t="s">
        <v>1293</v>
      </c>
      <c r="C142" t="s">
        <v>1294</v>
      </c>
      <c r="D142" t="s">
        <v>1295</v>
      </c>
      <c r="E142" s="1">
        <v>3335.4557</v>
      </c>
      <c r="F142" s="1">
        <v>54</v>
      </c>
      <c r="G142" s="2">
        <v>61.767698148148149</v>
      </c>
      <c r="H142" s="3">
        <v>6.2999997271737112</v>
      </c>
      <c r="I142" s="3">
        <v>8.3999796489577125</v>
      </c>
      <c r="J142" s="3">
        <v>21.013369999999998</v>
      </c>
      <c r="K142" s="3">
        <v>21.013369999999998</v>
      </c>
      <c r="L142" s="3">
        <v>28.017759999999999</v>
      </c>
    </row>
    <row r="143" spans="2:12" x14ac:dyDescent="0.2">
      <c r="B143" t="s">
        <v>1296</v>
      </c>
      <c r="C143" t="s">
        <v>1294</v>
      </c>
      <c r="D143" t="s">
        <v>1295</v>
      </c>
      <c r="E143" s="1">
        <v>3157.0192999999999</v>
      </c>
      <c r="F143" s="1">
        <v>44</v>
      </c>
      <c r="G143" s="2">
        <v>71.75043863636364</v>
      </c>
      <c r="H143" s="3">
        <v>6.2999994963603809</v>
      </c>
      <c r="I143" s="3">
        <v>8.3999803232118335</v>
      </c>
      <c r="J143" s="3">
        <v>19.889220000000002</v>
      </c>
      <c r="K143" s="3">
        <v>19.889220000000002</v>
      </c>
      <c r="L143" s="3">
        <v>26.518899999999999</v>
      </c>
    </row>
    <row r="144" spans="2:12" x14ac:dyDescent="0.2">
      <c r="B144" t="s">
        <v>1297</v>
      </c>
      <c r="C144" t="s">
        <v>1298</v>
      </c>
      <c r="D144" t="s">
        <v>1299</v>
      </c>
      <c r="E144" s="1">
        <v>2438.2593000000002</v>
      </c>
      <c r="F144" s="1">
        <v>40</v>
      </c>
      <c r="G144" s="2">
        <v>60.956482500000007</v>
      </c>
      <c r="H144" s="3">
        <v>6.2999985276381381</v>
      </c>
      <c r="I144" s="3">
        <v>8.3999802646092636</v>
      </c>
      <c r="J144" s="3">
        <v>15.36103</v>
      </c>
      <c r="K144" s="3">
        <v>15.36103</v>
      </c>
      <c r="L144" s="3">
        <v>20.48133</v>
      </c>
    </row>
    <row r="145" spans="2:12" x14ac:dyDescent="0.2">
      <c r="B145" t="s">
        <v>1300</v>
      </c>
      <c r="C145" t="s">
        <v>1301</v>
      </c>
      <c r="D145" t="s">
        <v>1302</v>
      </c>
      <c r="E145" s="1">
        <v>10122.3076</v>
      </c>
      <c r="F145" s="1">
        <v>124</v>
      </c>
      <c r="G145" s="2">
        <v>81.631512903225811</v>
      </c>
      <c r="H145" s="3">
        <v>6.3000002094384078</v>
      </c>
      <c r="I145" s="3">
        <v>8.3999788743823576</v>
      </c>
      <c r="J145" s="3">
        <v>63.770539999999997</v>
      </c>
      <c r="K145" s="3">
        <v>63.770539999999997</v>
      </c>
      <c r="L145" s="3">
        <v>85.027169999999998</v>
      </c>
    </row>
    <row r="146" spans="2:12" x14ac:dyDescent="0.2">
      <c r="B146" t="s">
        <v>1303</v>
      </c>
      <c r="C146" t="s">
        <v>1304</v>
      </c>
      <c r="D146" t="s">
        <v>1305</v>
      </c>
      <c r="E146" s="1">
        <v>6164.0290000000005</v>
      </c>
      <c r="F146" s="1">
        <v>122</v>
      </c>
      <c r="G146" s="2">
        <v>50.524827868852462</v>
      </c>
      <c r="H146" s="3">
        <v>6.299999561974805</v>
      </c>
      <c r="I146" s="3">
        <v>8.3999783258644634</v>
      </c>
      <c r="J146" s="3">
        <v>38.833379999999998</v>
      </c>
      <c r="K146" s="3">
        <v>38.833379999999998</v>
      </c>
      <c r="L146" s="3">
        <v>51.777709999999999</v>
      </c>
    </row>
    <row r="147" spans="2:12" x14ac:dyDescent="0.2">
      <c r="B147" t="s">
        <v>1306</v>
      </c>
      <c r="C147" t="s">
        <v>1307</v>
      </c>
      <c r="D147" t="s">
        <v>1308</v>
      </c>
      <c r="E147" s="1">
        <v>3188.6451999999999</v>
      </c>
      <c r="F147" s="1">
        <v>154</v>
      </c>
      <c r="G147" s="2">
        <v>20.70548831168831</v>
      </c>
      <c r="H147" s="3">
        <v>6.2999985072029974</v>
      </c>
      <c r="I147" s="3">
        <v>8.3999781474589899</v>
      </c>
      <c r="J147" s="3">
        <v>20.088460000000001</v>
      </c>
      <c r="K147" s="3">
        <v>20.088460000000001</v>
      </c>
      <c r="L147" s="3">
        <v>26.784549999999999</v>
      </c>
    </row>
    <row r="148" spans="2:12" x14ac:dyDescent="0.2">
      <c r="B148" t="s">
        <v>1309</v>
      </c>
      <c r="C148" t="s">
        <v>1310</v>
      </c>
      <c r="D148" t="s">
        <v>1311</v>
      </c>
      <c r="E148" s="1">
        <v>1980.6433999999999</v>
      </c>
      <c r="F148" s="1">
        <v>43</v>
      </c>
      <c r="G148" s="2">
        <v>46.061474418604647</v>
      </c>
      <c r="H148" s="3">
        <v>6.2999982732883666</v>
      </c>
      <c r="I148" s="3">
        <v>8.3999775022601249</v>
      </c>
      <c r="J148" s="3">
        <v>12.47805</v>
      </c>
      <c r="K148" s="3">
        <v>12.47805</v>
      </c>
      <c r="L148" s="3">
        <v>16.637360000000001</v>
      </c>
    </row>
    <row r="149" spans="2:12" x14ac:dyDescent="0.2">
      <c r="B149" t="s">
        <v>1312</v>
      </c>
      <c r="C149" t="s">
        <v>1313</v>
      </c>
      <c r="D149" t="s">
        <v>1314</v>
      </c>
      <c r="E149" s="1">
        <v>914.53210000000001</v>
      </c>
      <c r="F149" s="1">
        <v>75</v>
      </c>
      <c r="G149" s="2">
        <v>12.193761333333333</v>
      </c>
      <c r="H149" s="3">
        <v>6.299997561594612</v>
      </c>
      <c r="I149" s="3">
        <v>8.3999785245373015</v>
      </c>
      <c r="J149" s="3">
        <v>5.7615499999999997</v>
      </c>
      <c r="K149" s="3">
        <v>5.7615499999999997</v>
      </c>
      <c r="L149" s="3">
        <v>7.6820500000000003</v>
      </c>
    </row>
    <row r="150" spans="2:12" x14ac:dyDescent="0.2">
      <c r="B150" t="s">
        <v>1315</v>
      </c>
      <c r="C150" t="s">
        <v>1316</v>
      </c>
      <c r="D150" t="s">
        <v>1317</v>
      </c>
      <c r="E150" s="1">
        <v>1354.2012999999999</v>
      </c>
      <c r="F150" s="1">
        <v>124</v>
      </c>
      <c r="G150" s="2">
        <v>10.920978225806451</v>
      </c>
      <c r="H150" s="3">
        <v>6.300001336581202</v>
      </c>
      <c r="I150" s="3">
        <v>8.3999771673531853</v>
      </c>
      <c r="J150" s="3">
        <v>8.5314700000000006</v>
      </c>
      <c r="K150" s="3">
        <v>8.5314700000000006</v>
      </c>
      <c r="L150" s="3">
        <v>11.375260000000001</v>
      </c>
    </row>
    <row r="151" spans="2:12" x14ac:dyDescent="0.2">
      <c r="B151" t="s">
        <v>1318</v>
      </c>
      <c r="C151" t="s">
        <v>1319</v>
      </c>
      <c r="D151" t="s">
        <v>1320</v>
      </c>
      <c r="E151" s="1">
        <v>1459.7309</v>
      </c>
      <c r="F151" s="1">
        <v>55</v>
      </c>
      <c r="G151" s="2">
        <v>26.540561818181818</v>
      </c>
      <c r="H151" s="3">
        <v>6.2999968007801987</v>
      </c>
      <c r="I151" s="3">
        <v>8.3999797496922213</v>
      </c>
      <c r="J151" s="3">
        <v>9.1963000000000008</v>
      </c>
      <c r="K151" s="3">
        <v>9.1963000000000008</v>
      </c>
      <c r="L151" s="3">
        <v>12.261710000000001</v>
      </c>
    </row>
    <row r="152" spans="2:12" x14ac:dyDescent="0.2">
      <c r="B152" t="s">
        <v>1321</v>
      </c>
      <c r="C152" t="s">
        <v>1322</v>
      </c>
      <c r="D152" t="s">
        <v>1323</v>
      </c>
      <c r="E152" s="1">
        <v>483.44209999999998</v>
      </c>
      <c r="F152" s="1">
        <v>13</v>
      </c>
      <c r="G152" s="2">
        <v>37.187853846153843</v>
      </c>
      <c r="H152" s="3">
        <v>6.3000098667451594</v>
      </c>
      <c r="I152" s="3">
        <v>8.3999717856595453</v>
      </c>
      <c r="J152" s="3">
        <v>3.04569</v>
      </c>
      <c r="K152" s="3">
        <v>3.04569</v>
      </c>
      <c r="L152" s="3">
        <v>4.0609000000000002</v>
      </c>
    </row>
    <row r="153" spans="2:12" x14ac:dyDescent="0.2">
      <c r="B153" t="s">
        <v>1324</v>
      </c>
      <c r="C153" t="s">
        <v>1325</v>
      </c>
      <c r="D153" t="s">
        <v>1326</v>
      </c>
      <c r="E153" s="1">
        <v>1206.7994000000001</v>
      </c>
      <c r="F153" s="1">
        <v>43</v>
      </c>
      <c r="G153" s="2">
        <v>28.065102325581396</v>
      </c>
      <c r="H153" s="3">
        <v>6.3000031322521357</v>
      </c>
      <c r="I153" s="3">
        <v>8.3999793171922352</v>
      </c>
      <c r="J153" s="3">
        <v>7.6028399999999996</v>
      </c>
      <c r="K153" s="3">
        <v>7.6028399999999996</v>
      </c>
      <c r="L153" s="3">
        <v>10.137090000000001</v>
      </c>
    </row>
    <row r="154" spans="2:12" x14ac:dyDescent="0.2">
      <c r="B154" t="s">
        <v>1327</v>
      </c>
      <c r="C154" t="s">
        <v>1328</v>
      </c>
      <c r="D154" t="s">
        <v>1329</v>
      </c>
      <c r="E154" s="1">
        <v>1661.3136999999999</v>
      </c>
      <c r="F154" s="1">
        <v>50</v>
      </c>
      <c r="G154" s="2">
        <v>33.226273999999997</v>
      </c>
      <c r="H154" s="3">
        <v>6.3000022211337923</v>
      </c>
      <c r="I154" s="3">
        <v>8.3999788841806335</v>
      </c>
      <c r="J154" s="3">
        <v>10.466279999999999</v>
      </c>
      <c r="K154" s="3">
        <v>10.466279999999999</v>
      </c>
      <c r="L154" s="3">
        <v>13.955</v>
      </c>
    </row>
    <row r="155" spans="2:12" x14ac:dyDescent="0.2">
      <c r="B155" t="s">
        <v>1330</v>
      </c>
      <c r="C155" t="s">
        <v>1331</v>
      </c>
      <c r="D155" t="s">
        <v>1332</v>
      </c>
      <c r="E155" s="1">
        <v>2695.2058999999999</v>
      </c>
      <c r="F155" s="1">
        <v>48</v>
      </c>
      <c r="G155" s="2">
        <v>56.150122916666668</v>
      </c>
      <c r="H155" s="3">
        <v>6.3000010500125434</v>
      </c>
      <c r="I155" s="3">
        <v>8.3999779015028118</v>
      </c>
      <c r="J155" s="3">
        <v>16.979800000000001</v>
      </c>
      <c r="K155" s="3">
        <v>16.979800000000001</v>
      </c>
      <c r="L155" s="3">
        <v>22.639669999999999</v>
      </c>
    </row>
    <row r="156" spans="2:12" x14ac:dyDescent="0.2">
      <c r="B156" t="s">
        <v>1333</v>
      </c>
      <c r="C156" t="s">
        <v>1334</v>
      </c>
      <c r="D156" t="s">
        <v>1335</v>
      </c>
      <c r="E156" s="1">
        <v>1172.5434</v>
      </c>
      <c r="F156" s="1">
        <v>34</v>
      </c>
      <c r="G156" s="2">
        <v>34.486570588235296</v>
      </c>
      <c r="H156" s="3">
        <v>6.2999970832636123</v>
      </c>
      <c r="I156" s="3">
        <v>8.3999790540802142</v>
      </c>
      <c r="J156" s="3">
        <v>7.3870199999999997</v>
      </c>
      <c r="K156" s="3">
        <v>7.3870199999999997</v>
      </c>
      <c r="L156" s="3">
        <v>9.8493399999999998</v>
      </c>
    </row>
    <row r="157" spans="2:12" x14ac:dyDescent="0.2">
      <c r="B157" t="s">
        <v>1336</v>
      </c>
      <c r="C157" t="s">
        <v>1337</v>
      </c>
      <c r="D157" t="s">
        <v>1338</v>
      </c>
      <c r="E157" s="1">
        <v>2850.1891999999998</v>
      </c>
      <c r="F157" s="1">
        <v>62</v>
      </c>
      <c r="G157" s="2">
        <v>45.970793548387093</v>
      </c>
      <c r="H157" s="3">
        <v>6.2999993123263538</v>
      </c>
      <c r="I157" s="3">
        <v>8.3999792013807362</v>
      </c>
      <c r="J157" s="3">
        <v>17.956189999999999</v>
      </c>
      <c r="K157" s="3">
        <v>17.956189999999999</v>
      </c>
      <c r="L157" s="3">
        <v>23.94153</v>
      </c>
    </row>
    <row r="158" spans="2:12" x14ac:dyDescent="0.2">
      <c r="B158" t="s">
        <v>1339</v>
      </c>
      <c r="C158" t="s">
        <v>1340</v>
      </c>
      <c r="D158" t="s">
        <v>1341</v>
      </c>
      <c r="E158" s="1">
        <v>4290.9823999999999</v>
      </c>
      <c r="F158" s="1">
        <v>79</v>
      </c>
      <c r="G158" s="2">
        <v>54.316232911392405</v>
      </c>
      <c r="H158" s="3">
        <v>6.3000002050812425</v>
      </c>
      <c r="I158" s="3">
        <v>8.3999785224008381</v>
      </c>
      <c r="J158" s="3">
        <v>27.033190000000001</v>
      </c>
      <c r="K158" s="3">
        <v>27.033190000000001</v>
      </c>
      <c r="L158" s="3">
        <v>36.044159999999998</v>
      </c>
    </row>
    <row r="159" spans="2:12" x14ac:dyDescent="0.2">
      <c r="B159" t="s">
        <v>1342</v>
      </c>
      <c r="C159" t="s">
        <v>1343</v>
      </c>
      <c r="D159" t="s">
        <v>1344</v>
      </c>
      <c r="E159" s="1">
        <v>4693.6424999999999</v>
      </c>
      <c r="F159" s="1">
        <v>81</v>
      </c>
      <c r="G159" s="2">
        <v>57.946203703703702</v>
      </c>
      <c r="H159" s="3">
        <v>6.3000004793718309</v>
      </c>
      <c r="I159" s="3">
        <v>8.3999793337477229</v>
      </c>
      <c r="J159" s="3">
        <v>29.569949999999999</v>
      </c>
      <c r="K159" s="3">
        <v>29.569949999999999</v>
      </c>
      <c r="L159" s="3">
        <v>39.426499999999997</v>
      </c>
    </row>
    <row r="160" spans="2:12" x14ac:dyDescent="0.2">
      <c r="B160" t="s">
        <v>1345</v>
      </c>
      <c r="C160" t="s">
        <v>1346</v>
      </c>
      <c r="D160" t="s">
        <v>1347</v>
      </c>
      <c r="E160" s="1">
        <v>2465.4935</v>
      </c>
      <c r="F160" s="1">
        <v>69</v>
      </c>
      <c r="G160" s="2">
        <v>35.731789855072464</v>
      </c>
      <c r="H160" s="3">
        <v>6.3000003853183957</v>
      </c>
      <c r="I160" s="3">
        <v>8.3999775298535564</v>
      </c>
      <c r="J160" s="3">
        <v>15.53261</v>
      </c>
      <c r="K160" s="3">
        <v>15.53261</v>
      </c>
      <c r="L160" s="3">
        <v>20.710090000000001</v>
      </c>
    </row>
    <row r="161" spans="2:12" x14ac:dyDescent="0.2">
      <c r="B161" t="s">
        <v>1348</v>
      </c>
      <c r="C161" t="s">
        <v>1349</v>
      </c>
      <c r="D161" t="s">
        <v>1350</v>
      </c>
      <c r="E161" s="1">
        <v>1517.6157000000001</v>
      </c>
      <c r="F161" s="1">
        <v>71</v>
      </c>
      <c r="G161" s="2">
        <v>21.374869014084506</v>
      </c>
      <c r="H161" s="3">
        <v>6.3000007182318951</v>
      </c>
      <c r="I161" s="3">
        <v>8.3999789933643925</v>
      </c>
      <c r="J161" s="3">
        <v>9.5609800000000007</v>
      </c>
      <c r="K161" s="3">
        <v>9.5609800000000007</v>
      </c>
      <c r="L161" s="3">
        <v>12.74794</v>
      </c>
    </row>
    <row r="162" spans="2:12" x14ac:dyDescent="0.2">
      <c r="B162" t="s">
        <v>1351</v>
      </c>
      <c r="C162" t="s">
        <v>1352</v>
      </c>
      <c r="D162" t="s">
        <v>1353</v>
      </c>
      <c r="E162" s="1">
        <v>1457.3868</v>
      </c>
      <c r="F162" s="1">
        <v>97</v>
      </c>
      <c r="G162" s="2">
        <v>15.024606185567011</v>
      </c>
      <c r="H162" s="3">
        <v>6.3000021682644576</v>
      </c>
      <c r="I162" s="3">
        <v>8.3999800190313234</v>
      </c>
      <c r="J162" s="3">
        <v>9.18154</v>
      </c>
      <c r="K162" s="3">
        <v>9.18154</v>
      </c>
      <c r="L162" s="3">
        <v>12.24202</v>
      </c>
    </row>
    <row r="163" spans="2:12" x14ac:dyDescent="0.2">
      <c r="B163" t="s">
        <v>1354</v>
      </c>
      <c r="C163" t="s">
        <v>1355</v>
      </c>
      <c r="D163" t="s">
        <v>1353</v>
      </c>
      <c r="E163" s="1">
        <v>1382.5804000000001</v>
      </c>
      <c r="F163" s="1">
        <v>85</v>
      </c>
      <c r="G163" s="2">
        <v>16.265651764705883</v>
      </c>
      <c r="H163" s="3">
        <v>6.3000025170326435</v>
      </c>
      <c r="I163" s="3">
        <v>8.3999816574862471</v>
      </c>
      <c r="J163" s="3">
        <v>8.7102599999999999</v>
      </c>
      <c r="K163" s="3">
        <v>8.7102599999999999</v>
      </c>
      <c r="L163" s="3">
        <v>11.61365</v>
      </c>
    </row>
    <row r="164" spans="2:12" x14ac:dyDescent="0.2">
      <c r="B164" t="s">
        <v>1356</v>
      </c>
      <c r="C164" t="s">
        <v>1357</v>
      </c>
      <c r="D164" t="s">
        <v>1358</v>
      </c>
      <c r="E164" s="1">
        <v>1075.5956000000001</v>
      </c>
      <c r="F164" s="1">
        <v>18</v>
      </c>
      <c r="G164" s="2">
        <v>59.755311111111119</v>
      </c>
      <c r="H164" s="3">
        <v>6.2999978802442094</v>
      </c>
      <c r="I164" s="3">
        <v>8.3999785793099164</v>
      </c>
      <c r="J164" s="3">
        <v>6.7762500000000001</v>
      </c>
      <c r="K164" s="3">
        <v>6.7762500000000001</v>
      </c>
      <c r="L164" s="3">
        <v>9.0349799999999991</v>
      </c>
    </row>
    <row r="165" spans="2:12" x14ac:dyDescent="0.2">
      <c r="B165" t="s">
        <v>1359</v>
      </c>
      <c r="C165" t="s">
        <v>1360</v>
      </c>
      <c r="D165" t="s">
        <v>1361</v>
      </c>
      <c r="E165" s="1">
        <v>2338.7602000000002</v>
      </c>
      <c r="F165" s="1">
        <v>37</v>
      </c>
      <c r="G165" s="2">
        <v>63.209735135135141</v>
      </c>
      <c r="H165" s="3">
        <v>6.3000003164069573</v>
      </c>
      <c r="I165" s="3">
        <v>8.3999804682840065</v>
      </c>
      <c r="J165" s="3">
        <v>14.73419</v>
      </c>
      <c r="K165" s="3">
        <v>14.73419</v>
      </c>
      <c r="L165" s="3">
        <v>19.64554</v>
      </c>
    </row>
    <row r="166" spans="2:12" x14ac:dyDescent="0.2">
      <c r="B166" t="s">
        <v>1362</v>
      </c>
      <c r="C166" t="s">
        <v>1363</v>
      </c>
      <c r="D166" t="s">
        <v>1364</v>
      </c>
      <c r="E166" s="1">
        <v>2030.5017</v>
      </c>
      <c r="F166" s="1">
        <v>79</v>
      </c>
      <c r="G166" s="2">
        <v>25.702553164556964</v>
      </c>
      <c r="H166" s="3">
        <v>6.2999996503327242</v>
      </c>
      <c r="I166" s="3">
        <v>8.399978192581667</v>
      </c>
      <c r="J166" s="3">
        <v>12.792160000000001</v>
      </c>
      <c r="K166" s="3">
        <v>12.792160000000001</v>
      </c>
      <c r="L166" s="3">
        <v>17.056170000000002</v>
      </c>
    </row>
    <row r="167" spans="2:12" x14ac:dyDescent="0.2">
      <c r="B167" t="s">
        <v>1365</v>
      </c>
      <c r="C167" t="s">
        <v>1366</v>
      </c>
      <c r="D167" t="s">
        <v>1367</v>
      </c>
      <c r="E167" s="1">
        <v>598.32550000000003</v>
      </c>
      <c r="F167" s="1">
        <v>18</v>
      </c>
      <c r="G167" s="2">
        <v>33.240305555555558</v>
      </c>
      <c r="H167" s="3">
        <v>6.299998913634802</v>
      </c>
      <c r="I167" s="3">
        <v>8.3999762670987614</v>
      </c>
      <c r="J167" s="3">
        <v>3.76945</v>
      </c>
      <c r="K167" s="3">
        <v>3.76945</v>
      </c>
      <c r="L167" s="3">
        <v>5.0259200000000002</v>
      </c>
    </row>
    <row r="168" spans="2:12" x14ac:dyDescent="0.2">
      <c r="B168" t="s">
        <v>1368</v>
      </c>
      <c r="C168" t="s">
        <v>1369</v>
      </c>
      <c r="D168" t="s">
        <v>1370</v>
      </c>
      <c r="E168" s="1">
        <v>974.18280000000004</v>
      </c>
      <c r="F168" s="1">
        <v>54</v>
      </c>
      <c r="G168" s="2">
        <v>18.040422222222222</v>
      </c>
      <c r="H168" s="3">
        <v>6.2999983165377174</v>
      </c>
      <c r="I168" s="3">
        <v>8.3999840686984015</v>
      </c>
      <c r="J168" s="3">
        <v>6.1373499999999996</v>
      </c>
      <c r="K168" s="3">
        <v>6.1373499999999996</v>
      </c>
      <c r="L168" s="3">
        <v>8.1831200000000006</v>
      </c>
    </row>
    <row r="169" spans="2:12" x14ac:dyDescent="0.2">
      <c r="B169" t="s">
        <v>1371</v>
      </c>
      <c r="C169" t="s">
        <v>1372</v>
      </c>
      <c r="D169" t="s">
        <v>1373</v>
      </c>
      <c r="E169" s="1">
        <v>3025.9834000000001</v>
      </c>
      <c r="F169" s="1">
        <v>38</v>
      </c>
      <c r="G169" s="2">
        <v>79.631142105263166</v>
      </c>
      <c r="H169" s="3">
        <v>6.3000015135575431</v>
      </c>
      <c r="I169" s="3">
        <v>8.3999799866714397</v>
      </c>
      <c r="J169" s="3">
        <v>19.063700000000001</v>
      </c>
      <c r="K169" s="3">
        <v>19.063700000000001</v>
      </c>
      <c r="L169" s="3">
        <v>25.418199999999999</v>
      </c>
    </row>
    <row r="170" spans="2:12" x14ac:dyDescent="0.2">
      <c r="B170" t="s">
        <v>1374</v>
      </c>
      <c r="C170" t="s">
        <v>1375</v>
      </c>
      <c r="D170" t="s">
        <v>1376</v>
      </c>
      <c r="E170" s="1">
        <v>4511.0199000000002</v>
      </c>
      <c r="F170" s="1">
        <v>61</v>
      </c>
      <c r="G170" s="2">
        <v>73.95114590163935</v>
      </c>
      <c r="H170" s="3">
        <v>6.3000010263754316</v>
      </c>
      <c r="I170" s="3">
        <v>8.3999784616334772</v>
      </c>
      <c r="J170" s="3">
        <v>28.419429999999998</v>
      </c>
      <c r="K170" s="3">
        <v>28.419429999999998</v>
      </c>
      <c r="L170" s="3">
        <v>37.892470000000003</v>
      </c>
    </row>
    <row r="171" spans="2:12" x14ac:dyDescent="0.2">
      <c r="B171" t="s">
        <v>1377</v>
      </c>
      <c r="C171" t="s">
        <v>1378</v>
      </c>
      <c r="D171" t="s">
        <v>1379</v>
      </c>
      <c r="E171" s="1">
        <v>2248.5093999999999</v>
      </c>
      <c r="F171" s="1">
        <v>36</v>
      </c>
      <c r="G171" s="2">
        <v>62.458594444444444</v>
      </c>
      <c r="H171" s="3">
        <v>6.3000003468964811</v>
      </c>
      <c r="I171" s="3">
        <v>8.3999782255746833</v>
      </c>
      <c r="J171" s="3">
        <v>14.165609999999999</v>
      </c>
      <c r="K171" s="3">
        <v>14.165609999999999</v>
      </c>
      <c r="L171" s="3">
        <v>18.887429999999998</v>
      </c>
    </row>
    <row r="172" spans="2:12" x14ac:dyDescent="0.2">
      <c r="B172" t="s">
        <v>1380</v>
      </c>
      <c r="C172" t="s">
        <v>1381</v>
      </c>
      <c r="D172" t="s">
        <v>1382</v>
      </c>
      <c r="E172" s="1">
        <v>3698.0551999999998</v>
      </c>
      <c r="F172" s="1">
        <v>45</v>
      </c>
      <c r="G172" s="2">
        <v>82.179004444444445</v>
      </c>
      <c r="H172" s="3">
        <v>6.3000006057237874</v>
      </c>
      <c r="I172" s="3">
        <v>8.3999800760140104</v>
      </c>
      <c r="J172" s="3">
        <v>23.297750000000001</v>
      </c>
      <c r="K172" s="3">
        <v>23.297750000000001</v>
      </c>
      <c r="L172" s="3">
        <v>31.063590000000001</v>
      </c>
    </row>
    <row r="173" spans="2:12" x14ac:dyDescent="0.2">
      <c r="B173" t="s">
        <v>1383</v>
      </c>
      <c r="C173" t="s">
        <v>1384</v>
      </c>
      <c r="D173" t="s">
        <v>1385</v>
      </c>
      <c r="E173" s="1">
        <v>1687.1518000000001</v>
      </c>
      <c r="F173" s="1">
        <v>47</v>
      </c>
      <c r="G173" s="2">
        <v>35.896846808510638</v>
      </c>
      <c r="H173" s="3">
        <v>6.3000021693365111</v>
      </c>
      <c r="I173" s="3">
        <v>8.3999791838529294</v>
      </c>
      <c r="J173" s="3">
        <v>10.629060000000001</v>
      </c>
      <c r="K173" s="3">
        <v>10.629060000000001</v>
      </c>
      <c r="L173" s="3">
        <v>14.172040000000001</v>
      </c>
    </row>
    <row r="174" spans="2:12" x14ac:dyDescent="0.2">
      <c r="B174" t="s">
        <v>1386</v>
      </c>
      <c r="C174" t="s">
        <v>1378</v>
      </c>
      <c r="D174" t="s">
        <v>1379</v>
      </c>
      <c r="E174" s="1">
        <v>3095.8928999999998</v>
      </c>
      <c r="F174" s="1">
        <v>64</v>
      </c>
      <c r="G174" s="2">
        <v>48.373326562499997</v>
      </c>
      <c r="H174" s="3">
        <v>6.3000015278306298</v>
      </c>
      <c r="I174" s="3">
        <v>8.3999805032015153</v>
      </c>
      <c r="J174" s="3">
        <v>19.50413</v>
      </c>
      <c r="K174" s="3">
        <v>19.50413</v>
      </c>
      <c r="L174" s="3">
        <v>26.00544</v>
      </c>
    </row>
    <row r="175" spans="2:12" x14ac:dyDescent="0.2">
      <c r="B175" t="s">
        <v>1387</v>
      </c>
      <c r="C175" t="s">
        <v>1388</v>
      </c>
      <c r="D175" t="s">
        <v>1389</v>
      </c>
      <c r="E175" s="1">
        <v>3059.4005000000002</v>
      </c>
      <c r="F175" s="1">
        <v>92</v>
      </c>
      <c r="G175" s="2">
        <v>33.254353260869564</v>
      </c>
      <c r="H175" s="3">
        <v>6.2999989703865182</v>
      </c>
      <c r="I175" s="3">
        <v>8.3999790154966618</v>
      </c>
      <c r="J175" s="3">
        <v>19.27422</v>
      </c>
      <c r="K175" s="3">
        <v>19.27422</v>
      </c>
      <c r="L175" s="3">
        <v>25.698899999999998</v>
      </c>
    </row>
    <row r="176" spans="2:12" x14ac:dyDescent="0.2">
      <c r="B176" t="s">
        <v>1390</v>
      </c>
      <c r="C176" t="s">
        <v>1391</v>
      </c>
      <c r="D176" t="s">
        <v>1392</v>
      </c>
      <c r="E176" s="1">
        <v>1145.3177000000001</v>
      </c>
      <c r="F176" s="1">
        <v>27</v>
      </c>
      <c r="G176" s="2">
        <v>42.419174074074078</v>
      </c>
      <c r="H176" s="3">
        <v>6.2999986815885221</v>
      </c>
      <c r="I176" s="3">
        <v>8.3999749589131465</v>
      </c>
      <c r="J176" s="3">
        <v>7.2154999999999996</v>
      </c>
      <c r="K176" s="3">
        <v>7.2154999999999996</v>
      </c>
      <c r="L176" s="3">
        <v>9.6206399999999999</v>
      </c>
    </row>
    <row r="177" spans="2:12" x14ac:dyDescent="0.2">
      <c r="B177" t="s">
        <v>1393</v>
      </c>
      <c r="C177" t="s">
        <v>1394</v>
      </c>
      <c r="D177" t="s">
        <v>1395</v>
      </c>
      <c r="E177" s="1">
        <v>7147.7848000000004</v>
      </c>
      <c r="F177" s="1">
        <v>30</v>
      </c>
      <c r="G177" s="2">
        <v>238.25949333333335</v>
      </c>
      <c r="H177" s="3">
        <v>6.2999994068092251</v>
      </c>
      <c r="I177" s="3">
        <v>8.399978689901241</v>
      </c>
      <c r="J177" s="3">
        <v>45.031039999999997</v>
      </c>
      <c r="K177" s="3">
        <v>45.031039999999997</v>
      </c>
      <c r="L177" s="3">
        <v>60.041240000000002</v>
      </c>
    </row>
    <row r="178" spans="2:12" x14ac:dyDescent="0.2">
      <c r="B178" t="s">
        <v>1396</v>
      </c>
      <c r="C178" t="s">
        <v>1397</v>
      </c>
      <c r="D178" t="s">
        <v>1398</v>
      </c>
      <c r="E178" s="1">
        <v>1020.9865</v>
      </c>
      <c r="F178" s="1">
        <v>50</v>
      </c>
      <c r="G178" s="2">
        <v>20.419730000000001</v>
      </c>
      <c r="H178" s="3">
        <v>6.2999951517478445</v>
      </c>
      <c r="I178" s="3">
        <v>8.3999837412149905</v>
      </c>
      <c r="J178" s="3">
        <v>6.4322100000000004</v>
      </c>
      <c r="K178" s="3">
        <v>6.4322100000000004</v>
      </c>
      <c r="L178" s="3">
        <v>8.5762699999999992</v>
      </c>
    </row>
    <row r="179" spans="2:12" x14ac:dyDescent="0.2">
      <c r="B179" t="s">
        <v>1399</v>
      </c>
      <c r="C179" t="s">
        <v>1400</v>
      </c>
      <c r="D179" t="s">
        <v>1401</v>
      </c>
      <c r="E179" s="1">
        <v>411.80799999999999</v>
      </c>
      <c r="F179" s="1">
        <v>10</v>
      </c>
      <c r="G179" s="2">
        <v>41.180799999999998</v>
      </c>
      <c r="H179" s="3">
        <v>6.2999990286735565</v>
      </c>
      <c r="I179" s="3">
        <v>8.3999825161240178</v>
      </c>
      <c r="J179" s="3">
        <v>2.5943900000000002</v>
      </c>
      <c r="K179" s="3">
        <v>2.5943900000000002</v>
      </c>
      <c r="L179" s="3">
        <v>3.4591799999999999</v>
      </c>
    </row>
    <row r="180" spans="2:12" x14ac:dyDescent="0.2">
      <c r="B180" t="s">
        <v>1402</v>
      </c>
      <c r="C180" t="s">
        <v>1403</v>
      </c>
      <c r="D180" t="s">
        <v>1404</v>
      </c>
      <c r="E180" s="1">
        <v>194.55359999999999</v>
      </c>
      <c r="F180" s="1">
        <v>6</v>
      </c>
      <c r="G180" s="2">
        <v>32.425599999999996</v>
      </c>
      <c r="H180" s="3">
        <v>6.300011924734366</v>
      </c>
      <c r="I180" s="3">
        <v>8.3999987664067906</v>
      </c>
      <c r="J180" s="3">
        <v>1.2256899999999999</v>
      </c>
      <c r="K180" s="3">
        <v>1.2256899999999999</v>
      </c>
      <c r="L180" s="3">
        <v>1.63425</v>
      </c>
    </row>
    <row r="181" spans="2:12" x14ac:dyDescent="0.2">
      <c r="B181" t="s">
        <v>1405</v>
      </c>
      <c r="C181" t="s">
        <v>1406</v>
      </c>
      <c r="D181" t="s">
        <v>1407</v>
      </c>
      <c r="E181" s="1">
        <v>1546.4740999999999</v>
      </c>
      <c r="F181" s="1">
        <v>23</v>
      </c>
      <c r="G181" s="2">
        <v>67.238004347826077</v>
      </c>
      <c r="H181" s="3">
        <v>6.3000020498241769</v>
      </c>
      <c r="I181" s="3">
        <v>8.3999790232503724</v>
      </c>
      <c r="J181" s="3">
        <v>9.7427899999999994</v>
      </c>
      <c r="K181" s="3">
        <v>9.7427899999999994</v>
      </c>
      <c r="L181" s="3">
        <v>12.990349999999999</v>
      </c>
    </row>
    <row r="182" spans="2:12" x14ac:dyDescent="0.2">
      <c r="B182" t="s">
        <v>1408</v>
      </c>
      <c r="C182" t="s">
        <v>1409</v>
      </c>
      <c r="D182" t="s">
        <v>1410</v>
      </c>
      <c r="E182" s="1">
        <v>2169.3987000000002</v>
      </c>
      <c r="F182" s="1">
        <v>75</v>
      </c>
      <c r="G182" s="2">
        <v>28.925316000000002</v>
      </c>
      <c r="H182" s="3">
        <v>6.2999991656674261</v>
      </c>
      <c r="I182" s="3">
        <v>8.3999773762195016</v>
      </c>
      <c r="J182" s="3">
        <v>13.667210000000001</v>
      </c>
      <c r="K182" s="3">
        <v>13.667210000000001</v>
      </c>
      <c r="L182" s="3">
        <v>18.222899999999999</v>
      </c>
    </row>
    <row r="183" spans="2:12" x14ac:dyDescent="0.2">
      <c r="B183" t="s">
        <v>1411</v>
      </c>
      <c r="C183" t="s">
        <v>1412</v>
      </c>
      <c r="D183" t="s">
        <v>1413</v>
      </c>
      <c r="E183" s="1">
        <v>12751.489600000001</v>
      </c>
      <c r="F183" s="1">
        <v>1248</v>
      </c>
      <c r="G183" s="2">
        <v>10.217539743589745</v>
      </c>
      <c r="H183" s="3">
        <v>6.2999996486684964</v>
      </c>
      <c r="I183" s="3">
        <v>8.3999786189685626</v>
      </c>
      <c r="J183" s="3">
        <v>80.334379999999996</v>
      </c>
      <c r="K183" s="3">
        <v>80.334379999999996</v>
      </c>
      <c r="L183" s="3">
        <v>107.11224</v>
      </c>
    </row>
    <row r="184" spans="2:12" x14ac:dyDescent="0.2">
      <c r="B184" t="s">
        <v>1414</v>
      </c>
      <c r="C184" t="s">
        <v>1403</v>
      </c>
      <c r="D184" t="s">
        <v>1404</v>
      </c>
      <c r="E184" s="1">
        <v>2157.2752999999998</v>
      </c>
      <c r="F184" s="1">
        <v>31</v>
      </c>
      <c r="G184" s="2">
        <v>69.589525806451604</v>
      </c>
      <c r="H184" s="3">
        <v>6.2999979650256055</v>
      </c>
      <c r="I184" s="3">
        <v>8.3999802899518681</v>
      </c>
      <c r="J184" s="3">
        <v>13.59083</v>
      </c>
      <c r="K184" s="3">
        <v>13.59083</v>
      </c>
      <c r="L184" s="3">
        <v>18.12107</v>
      </c>
    </row>
    <row r="185" spans="2:12" x14ac:dyDescent="0.2">
      <c r="B185" t="s">
        <v>1415</v>
      </c>
      <c r="C185" t="s">
        <v>1416</v>
      </c>
      <c r="D185" t="s">
        <v>1417</v>
      </c>
      <c r="E185" s="1">
        <v>23980.6702</v>
      </c>
      <c r="F185" s="1">
        <v>1241</v>
      </c>
      <c r="G185" s="2">
        <v>19.323666559226432</v>
      </c>
      <c r="H185" s="3">
        <v>6.2999999057574296</v>
      </c>
      <c r="I185" s="3">
        <v>8.399979163217882</v>
      </c>
      <c r="J185" s="3">
        <v>151.07821999999999</v>
      </c>
      <c r="K185" s="3">
        <v>151.07821999999999</v>
      </c>
      <c r="L185" s="3">
        <v>201.43713</v>
      </c>
    </row>
    <row r="186" spans="2:12" x14ac:dyDescent="0.2">
      <c r="B186" t="s">
        <v>1418</v>
      </c>
      <c r="C186" t="s">
        <v>1419</v>
      </c>
      <c r="D186" t="s">
        <v>1420</v>
      </c>
      <c r="E186" s="1">
        <v>43075.387699999999</v>
      </c>
      <c r="F186" s="1">
        <v>1824</v>
      </c>
      <c r="G186" s="2">
        <v>23.615892379385965</v>
      </c>
      <c r="H186" s="3">
        <v>6.2999999417300652</v>
      </c>
      <c r="I186" s="3">
        <v>8.3999789513211969</v>
      </c>
      <c r="J186" s="3">
        <v>271.37493999999998</v>
      </c>
      <c r="K186" s="3">
        <v>271.37493999999998</v>
      </c>
      <c r="L186" s="3">
        <v>361.83235000000002</v>
      </c>
    </row>
    <row r="187" spans="2:12" x14ac:dyDescent="0.2">
      <c r="B187" t="s">
        <v>1421</v>
      </c>
      <c r="C187" t="s">
        <v>1422</v>
      </c>
      <c r="D187" t="s">
        <v>1423</v>
      </c>
      <c r="E187" s="1">
        <v>13753.2629</v>
      </c>
      <c r="F187" s="1">
        <v>266</v>
      </c>
      <c r="G187" s="2">
        <v>51.70399586466165</v>
      </c>
      <c r="H187" s="3">
        <v>6.3000002712083694</v>
      </c>
      <c r="I187" s="3">
        <v>8.3999790333390632</v>
      </c>
      <c r="J187" s="3">
        <v>86.645560000000003</v>
      </c>
      <c r="K187" s="3">
        <v>86.645560000000003</v>
      </c>
      <c r="L187" s="3">
        <v>115.52712</v>
      </c>
    </row>
    <row r="188" spans="2:12" x14ac:dyDescent="0.2">
      <c r="B188" t="s">
        <v>1424</v>
      </c>
      <c r="C188" t="s">
        <v>1425</v>
      </c>
      <c r="D188" t="s">
        <v>1426</v>
      </c>
      <c r="E188" s="1">
        <v>30581.652600000001</v>
      </c>
      <c r="F188" s="1">
        <v>368</v>
      </c>
      <c r="G188" s="2">
        <v>83.102316847826089</v>
      </c>
      <c r="H188" s="3">
        <v>6.2999999548749042</v>
      </c>
      <c r="I188" s="3">
        <v>8.3999790122525955</v>
      </c>
      <c r="J188" s="3">
        <v>192.66441</v>
      </c>
      <c r="K188" s="3">
        <v>192.66441</v>
      </c>
      <c r="L188" s="3">
        <v>256.88524000000001</v>
      </c>
    </row>
    <row r="189" spans="2:12" x14ac:dyDescent="0.2">
      <c r="B189" t="s">
        <v>1427</v>
      </c>
      <c r="C189" t="s">
        <v>1428</v>
      </c>
      <c r="D189" t="s">
        <v>1429</v>
      </c>
      <c r="E189" s="1">
        <v>11188.516799999999</v>
      </c>
      <c r="F189" s="1">
        <v>157</v>
      </c>
      <c r="G189" s="2">
        <v>71.264438216560507</v>
      </c>
      <c r="H189" s="3">
        <v>6.3000003718097837</v>
      </c>
      <c r="I189" s="3">
        <v>8.399979343106498</v>
      </c>
      <c r="J189" s="3">
        <v>70.487660000000005</v>
      </c>
      <c r="K189" s="3">
        <v>70.487660000000005</v>
      </c>
      <c r="L189" s="3">
        <v>93.983310000000003</v>
      </c>
    </row>
    <row r="190" spans="2:12" x14ac:dyDescent="0.2">
      <c r="B190" t="s">
        <v>1430</v>
      </c>
      <c r="C190" t="s">
        <v>1406</v>
      </c>
      <c r="D190" t="s">
        <v>1407</v>
      </c>
      <c r="E190" s="1">
        <v>2792.2743</v>
      </c>
      <c r="F190" s="1">
        <v>153</v>
      </c>
      <c r="G190" s="2">
        <v>18.250158823529411</v>
      </c>
      <c r="H190" s="3">
        <v>6.300000684030219</v>
      </c>
      <c r="I190" s="3">
        <v>8.3999806179500354</v>
      </c>
      <c r="J190" s="3">
        <v>17.591329999999999</v>
      </c>
      <c r="K190" s="3">
        <v>17.591329999999999</v>
      </c>
      <c r="L190" s="3">
        <v>23.45505</v>
      </c>
    </row>
    <row r="191" spans="2:12" x14ac:dyDescent="0.2">
      <c r="B191" t="s">
        <v>1431</v>
      </c>
      <c r="C191" t="s">
        <v>1432</v>
      </c>
      <c r="D191" t="s">
        <v>1433</v>
      </c>
      <c r="E191" s="1">
        <v>3259.0452</v>
      </c>
      <c r="F191" s="1">
        <v>221</v>
      </c>
      <c r="G191" s="2">
        <v>14.746810859728507</v>
      </c>
      <c r="H191" s="3">
        <v>6.2999985394495299</v>
      </c>
      <c r="I191" s="3">
        <v>8.3999786195048785</v>
      </c>
      <c r="J191" s="3">
        <v>20.531980000000001</v>
      </c>
      <c r="K191" s="3">
        <v>20.531980000000001</v>
      </c>
      <c r="L191" s="3">
        <v>27.375910000000001</v>
      </c>
    </row>
    <row r="192" spans="2:12" x14ac:dyDescent="0.2">
      <c r="B192" t="s">
        <v>1434</v>
      </c>
      <c r="C192" t="s">
        <v>1425</v>
      </c>
      <c r="D192" t="s">
        <v>1426</v>
      </c>
      <c r="E192" s="1">
        <v>42943.369700000003</v>
      </c>
      <c r="F192" s="1">
        <v>694</v>
      </c>
      <c r="G192" s="2">
        <v>61.878054322766573</v>
      </c>
      <c r="H192" s="3">
        <v>6.3000000207249682</v>
      </c>
      <c r="I192" s="3">
        <v>8.3999789145563959</v>
      </c>
      <c r="J192" s="3">
        <v>270.54322999999999</v>
      </c>
      <c r="K192" s="3">
        <v>270.54322999999999</v>
      </c>
      <c r="L192" s="3">
        <v>360.72340000000003</v>
      </c>
    </row>
    <row r="193" spans="2:12" x14ac:dyDescent="0.2">
      <c r="B193" t="s">
        <v>1435</v>
      </c>
      <c r="C193" t="s">
        <v>1436</v>
      </c>
      <c r="D193" t="s">
        <v>1437</v>
      </c>
      <c r="E193" s="1">
        <v>45646.149899999997</v>
      </c>
      <c r="F193" s="1">
        <v>753</v>
      </c>
      <c r="G193" s="2">
        <v>60.619056972111551</v>
      </c>
      <c r="H193" s="3">
        <v>6.2999999042635579</v>
      </c>
      <c r="I193" s="3">
        <v>8.3999789870558175</v>
      </c>
      <c r="J193" s="3">
        <v>287.57074</v>
      </c>
      <c r="K193" s="3">
        <v>287.57074</v>
      </c>
      <c r="L193" s="3">
        <v>383.42669999999998</v>
      </c>
    </row>
    <row r="194" spans="2:12" x14ac:dyDescent="0.2">
      <c r="B194" t="s">
        <v>1438</v>
      </c>
      <c r="C194" t="s">
        <v>1439</v>
      </c>
      <c r="D194" t="s">
        <v>1440</v>
      </c>
      <c r="E194" s="1">
        <v>11333.205099999999</v>
      </c>
      <c r="F194" s="1">
        <v>654</v>
      </c>
      <c r="G194" s="2">
        <v>17.329059785932721</v>
      </c>
      <c r="H194" s="3">
        <v>6.299999812056698</v>
      </c>
      <c r="I194" s="3">
        <v>8.3999785726987337</v>
      </c>
      <c r="J194" s="3">
        <v>71.399190000000004</v>
      </c>
      <c r="K194" s="3">
        <v>71.399190000000004</v>
      </c>
      <c r="L194" s="3">
        <v>95.198679999999996</v>
      </c>
    </row>
    <row r="195" spans="2:12" x14ac:dyDescent="0.2">
      <c r="B195" t="s">
        <v>1441</v>
      </c>
      <c r="C195" t="s">
        <v>1442</v>
      </c>
      <c r="D195" t="s">
        <v>1443</v>
      </c>
      <c r="E195" s="1">
        <v>65332.1682</v>
      </c>
      <c r="F195" s="1">
        <v>1586</v>
      </c>
      <c r="G195" s="2">
        <v>41.193044262295082</v>
      </c>
      <c r="H195" s="3">
        <v>6.3000000052041747</v>
      </c>
      <c r="I195" s="3">
        <v>8.39997898615586</v>
      </c>
      <c r="J195" s="3">
        <v>411.59266000000002</v>
      </c>
      <c r="K195" s="3">
        <v>411.59266000000002</v>
      </c>
      <c r="L195" s="3">
        <v>548.78884000000005</v>
      </c>
    </row>
    <row r="196" spans="2:12" x14ac:dyDescent="0.2">
      <c r="B196" t="s">
        <v>1444</v>
      </c>
      <c r="C196" t="s">
        <v>1442</v>
      </c>
      <c r="D196" t="s">
        <v>1443</v>
      </c>
      <c r="E196" s="1">
        <v>9907.06</v>
      </c>
      <c r="F196" s="1">
        <v>168</v>
      </c>
      <c r="G196" s="2">
        <v>58.970595238095235</v>
      </c>
      <c r="H196" s="3">
        <v>6.3000002018762382</v>
      </c>
      <c r="I196" s="3">
        <v>8.39997940862375</v>
      </c>
      <c r="J196" s="3">
        <v>62.414479999999998</v>
      </c>
      <c r="K196" s="3">
        <v>62.414479999999998</v>
      </c>
      <c r="L196" s="3">
        <v>83.219099999999997</v>
      </c>
    </row>
    <row r="197" spans="2:12" x14ac:dyDescent="0.2">
      <c r="B197" t="s">
        <v>1445</v>
      </c>
      <c r="C197" t="s">
        <v>1446</v>
      </c>
      <c r="D197" t="s">
        <v>1447</v>
      </c>
      <c r="E197" s="1">
        <v>248.34639999999999</v>
      </c>
      <c r="F197" s="1">
        <v>12</v>
      </c>
      <c r="G197" s="2">
        <v>20.695533333333334</v>
      </c>
      <c r="H197" s="3">
        <v>6.2999906582096621</v>
      </c>
      <c r="I197" s="3">
        <v>8.3999607000544412</v>
      </c>
      <c r="J197" s="3">
        <v>1.5645800000000001</v>
      </c>
      <c r="K197" s="3">
        <v>1.5645800000000001</v>
      </c>
      <c r="L197" s="3">
        <v>2.0861000000000001</v>
      </c>
    </row>
    <row r="198" spans="2:12" x14ac:dyDescent="0.2">
      <c r="B198" t="s">
        <v>1448</v>
      </c>
      <c r="C198" t="s">
        <v>1449</v>
      </c>
      <c r="D198" t="s">
        <v>1450</v>
      </c>
      <c r="E198" s="1">
        <v>2557.2345</v>
      </c>
      <c r="F198" s="1">
        <v>100</v>
      </c>
      <c r="G198" s="2">
        <v>25.572344999999999</v>
      </c>
      <c r="H198" s="3">
        <v>6.3000010362757113</v>
      </c>
      <c r="I198" s="3">
        <v>8.3999805258375808</v>
      </c>
      <c r="J198" s="3">
        <v>16.110579999999999</v>
      </c>
      <c r="K198" s="3">
        <v>16.110579999999999</v>
      </c>
      <c r="L198" s="3">
        <v>21.480720000000002</v>
      </c>
    </row>
    <row r="199" spans="2:12" x14ac:dyDescent="0.2">
      <c r="B199" t="s">
        <v>1451</v>
      </c>
      <c r="C199" t="s">
        <v>1452</v>
      </c>
      <c r="D199" t="s">
        <v>1453</v>
      </c>
      <c r="E199" s="1">
        <v>7848.2286999999997</v>
      </c>
      <c r="F199" s="1">
        <v>327</v>
      </c>
      <c r="G199" s="2">
        <v>24.000699388379203</v>
      </c>
      <c r="H199" s="3">
        <v>6.2999998967919986</v>
      </c>
      <c r="I199" s="3">
        <v>8.3999794756235886</v>
      </c>
      <c r="J199" s="3">
        <v>49.443840000000002</v>
      </c>
      <c r="K199" s="3">
        <v>49.443840000000002</v>
      </c>
      <c r="L199" s="3">
        <v>65.924959999999999</v>
      </c>
    </row>
    <row r="200" spans="2:12" x14ac:dyDescent="0.2">
      <c r="B200" t="s">
        <v>1454</v>
      </c>
      <c r="C200" t="s">
        <v>1455</v>
      </c>
      <c r="D200" t="s">
        <v>1456</v>
      </c>
      <c r="E200" s="1">
        <v>10458.2251</v>
      </c>
      <c r="F200" s="1">
        <v>413</v>
      </c>
      <c r="G200" s="2">
        <v>25.322578934624698</v>
      </c>
      <c r="H200" s="3">
        <v>6.3000001788066315</v>
      </c>
      <c r="I200" s="3">
        <v>8.3999788836061686</v>
      </c>
      <c r="J200" s="3">
        <v>65.88682</v>
      </c>
      <c r="K200" s="3">
        <v>65.88682</v>
      </c>
      <c r="L200" s="3">
        <v>87.848870000000005</v>
      </c>
    </row>
    <row r="201" spans="2:12" x14ac:dyDescent="0.2">
      <c r="B201" t="s">
        <v>1457</v>
      </c>
      <c r="C201" t="s">
        <v>1455</v>
      </c>
      <c r="D201" t="s">
        <v>1456</v>
      </c>
      <c r="E201" s="1">
        <v>3734.0763999999999</v>
      </c>
      <c r="F201" s="1">
        <v>114</v>
      </c>
      <c r="G201" s="2">
        <v>32.755056140350874</v>
      </c>
      <c r="H201" s="3">
        <v>6.2999996464989314</v>
      </c>
      <c r="I201" s="3">
        <v>8.3999781043580164</v>
      </c>
      <c r="J201" s="3">
        <v>23.52468</v>
      </c>
      <c r="K201" s="3">
        <v>23.52468</v>
      </c>
      <c r="L201" s="3">
        <v>31.366160000000001</v>
      </c>
    </row>
    <row r="202" spans="2:12" x14ac:dyDescent="0.2">
      <c r="B202" t="s">
        <v>1458</v>
      </c>
      <c r="C202" t="s">
        <v>1459</v>
      </c>
      <c r="D202" t="s">
        <v>1460</v>
      </c>
      <c r="E202" s="1">
        <v>1249.1419000000001</v>
      </c>
      <c r="F202" s="1">
        <v>41</v>
      </c>
      <c r="G202" s="2">
        <v>30.466875609756098</v>
      </c>
      <c r="H202" s="3">
        <v>6.2999968218182412</v>
      </c>
      <c r="I202" s="3">
        <v>8.399982419931634</v>
      </c>
      <c r="J202" s="3">
        <v>7.8695899999999996</v>
      </c>
      <c r="K202" s="3">
        <v>7.8695899999999996</v>
      </c>
      <c r="L202" s="3">
        <v>10.49277</v>
      </c>
    </row>
    <row r="203" spans="2:12" x14ac:dyDescent="0.2">
      <c r="B203" t="s">
        <v>1461</v>
      </c>
      <c r="C203" t="s">
        <v>1459</v>
      </c>
      <c r="D203" t="s">
        <v>1462</v>
      </c>
      <c r="E203" s="1">
        <v>986.69420000000002</v>
      </c>
      <c r="F203" s="1">
        <v>48</v>
      </c>
      <c r="G203" s="2">
        <v>20.556129166666668</v>
      </c>
      <c r="H203" s="3">
        <v>6.2999964933410979</v>
      </c>
      <c r="I203" s="3">
        <v>8.3999784330342653</v>
      </c>
      <c r="J203" s="3">
        <v>6.21617</v>
      </c>
      <c r="K203" s="3">
        <v>6.21617</v>
      </c>
      <c r="L203" s="3">
        <v>8.2882099999999994</v>
      </c>
    </row>
    <row r="204" spans="2:12" x14ac:dyDescent="0.2">
      <c r="B204" t="s">
        <v>1463</v>
      </c>
      <c r="C204" t="s">
        <v>1464</v>
      </c>
      <c r="D204" t="s">
        <v>1465</v>
      </c>
      <c r="E204" s="1">
        <v>2459.1035000000002</v>
      </c>
      <c r="F204" s="1">
        <v>86</v>
      </c>
      <c r="G204" s="2">
        <v>28.594226744186049</v>
      </c>
      <c r="H204" s="3">
        <v>6.2999991663628627</v>
      </c>
      <c r="I204" s="3">
        <v>8.3999799113782725</v>
      </c>
      <c r="J204" s="3">
        <v>15.49235</v>
      </c>
      <c r="K204" s="3">
        <v>15.49235</v>
      </c>
      <c r="L204" s="3">
        <v>20.656420000000001</v>
      </c>
    </row>
    <row r="205" spans="2:12" x14ac:dyDescent="0.2">
      <c r="B205" t="s">
        <v>1466</v>
      </c>
      <c r="C205" t="s">
        <v>1467</v>
      </c>
      <c r="D205" t="s">
        <v>1468</v>
      </c>
      <c r="E205" s="1">
        <v>241.48179999999999</v>
      </c>
      <c r="F205" s="1">
        <v>3</v>
      </c>
      <c r="G205" s="2">
        <v>80.493933333333331</v>
      </c>
      <c r="H205" s="3">
        <v>6.3000192975205582</v>
      </c>
      <c r="I205" s="3">
        <v>8.3999705153763138</v>
      </c>
      <c r="J205" s="3">
        <v>1.5213399999999999</v>
      </c>
      <c r="K205" s="3">
        <v>1.5213399999999999</v>
      </c>
      <c r="L205" s="3">
        <v>2.0284399999999998</v>
      </c>
    </row>
    <row r="206" spans="2:12" x14ac:dyDescent="0.2">
      <c r="B206" t="s">
        <v>1469</v>
      </c>
      <c r="C206" t="s">
        <v>1470</v>
      </c>
      <c r="D206" t="s">
        <v>1471</v>
      </c>
      <c r="E206" s="1">
        <v>746.11800000000005</v>
      </c>
      <c r="F206" s="1">
        <v>17</v>
      </c>
      <c r="G206" s="2">
        <v>43.889294117647061</v>
      </c>
      <c r="H206" s="3">
        <v>6.2999954430800491</v>
      </c>
      <c r="I206" s="3">
        <v>8.3999849889695728</v>
      </c>
      <c r="J206" s="3">
        <v>4.7005400000000002</v>
      </c>
      <c r="K206" s="3">
        <v>4.7005400000000002</v>
      </c>
      <c r="L206" s="3">
        <v>6.2673800000000002</v>
      </c>
    </row>
    <row r="207" spans="2:12" x14ac:dyDescent="0.2">
      <c r="B207" t="s">
        <v>1472</v>
      </c>
      <c r="C207" t="s">
        <v>1473</v>
      </c>
      <c r="D207" t="s">
        <v>1450</v>
      </c>
      <c r="E207" s="1">
        <v>843.89779999999996</v>
      </c>
      <c r="F207" s="1">
        <v>39</v>
      </c>
      <c r="G207" s="2">
        <v>21.638405128205129</v>
      </c>
      <c r="H207" s="3">
        <v>6.3000045740135837</v>
      </c>
      <c r="I207" s="3">
        <v>8.399974499281786</v>
      </c>
      <c r="J207" s="3">
        <v>5.31656</v>
      </c>
      <c r="K207" s="3">
        <v>5.31656</v>
      </c>
      <c r="L207" s="3">
        <v>7.0887200000000004</v>
      </c>
    </row>
    <row r="208" spans="2:12" x14ac:dyDescent="0.2">
      <c r="B208" t="s">
        <v>1474</v>
      </c>
      <c r="C208" t="s">
        <v>1475</v>
      </c>
      <c r="D208" t="s">
        <v>1476</v>
      </c>
      <c r="E208" s="1">
        <v>8498.8179</v>
      </c>
      <c r="F208" s="1">
        <v>391</v>
      </c>
      <c r="G208" s="2">
        <v>21.736107161125318</v>
      </c>
      <c r="H208" s="3">
        <v>6.2999996740723194</v>
      </c>
      <c r="I208" s="3">
        <v>8.3999787782251438</v>
      </c>
      <c r="J208" s="3">
        <v>53.542549999999999</v>
      </c>
      <c r="K208" s="3">
        <v>53.542549999999999</v>
      </c>
      <c r="L208" s="3">
        <v>71.389889999999994</v>
      </c>
    </row>
    <row r="209" spans="2:12" x14ac:dyDescent="0.2">
      <c r="B209" t="s">
        <v>1477</v>
      </c>
      <c r="C209" t="s">
        <v>1478</v>
      </c>
      <c r="D209" t="s">
        <v>1479</v>
      </c>
      <c r="E209" s="1">
        <v>6288.1980000000003</v>
      </c>
      <c r="F209" s="1">
        <v>201</v>
      </c>
      <c r="G209" s="2">
        <v>31.284567164179105</v>
      </c>
      <c r="H209" s="3">
        <v>6.3000004134729854</v>
      </c>
      <c r="I209" s="3">
        <v>8.3999788174608998</v>
      </c>
      <c r="J209" s="3">
        <v>39.615650000000002</v>
      </c>
      <c r="K209" s="3">
        <v>39.615650000000002</v>
      </c>
      <c r="L209" s="3">
        <v>52.820729999999998</v>
      </c>
    </row>
    <row r="210" spans="2:12" x14ac:dyDescent="0.2">
      <c r="B210" t="s">
        <v>1480</v>
      </c>
      <c r="C210" t="s">
        <v>1481</v>
      </c>
      <c r="D210" t="s">
        <v>1482</v>
      </c>
      <c r="E210" s="1">
        <v>148.17150000000001</v>
      </c>
      <c r="F210" s="1">
        <v>1</v>
      </c>
      <c r="G210" s="2">
        <v>148.17150000000001</v>
      </c>
      <c r="H210" s="3">
        <v>6.2999969629787103</v>
      </c>
      <c r="I210" s="3">
        <v>8.3999959506382798</v>
      </c>
      <c r="J210" s="3">
        <v>0.93347999999999998</v>
      </c>
      <c r="K210" s="3">
        <v>0.93347999999999998</v>
      </c>
      <c r="L210" s="3">
        <v>1.24464</v>
      </c>
    </row>
    <row r="211" spans="2:12" x14ac:dyDescent="0.2">
      <c r="B211" t="s">
        <v>1483</v>
      </c>
      <c r="C211" t="s">
        <v>1467</v>
      </c>
      <c r="D211" t="s">
        <v>1484</v>
      </c>
      <c r="E211" s="1">
        <v>1279.5223000000001</v>
      </c>
      <c r="F211" s="1">
        <v>18</v>
      </c>
      <c r="G211" s="2">
        <v>71.084572222222221</v>
      </c>
      <c r="H211" s="3">
        <v>6.2999996170445804</v>
      </c>
      <c r="I211" s="3">
        <v>8.399978648281472</v>
      </c>
      <c r="J211" s="3">
        <v>8.0609900000000003</v>
      </c>
      <c r="K211" s="3">
        <v>8.0609900000000003</v>
      </c>
      <c r="L211" s="3">
        <v>10.747960000000001</v>
      </c>
    </row>
    <row r="212" spans="2:12" x14ac:dyDescent="0.2">
      <c r="B212" t="s">
        <v>1485</v>
      </c>
      <c r="C212" t="s">
        <v>1486</v>
      </c>
      <c r="D212" t="s">
        <v>1487</v>
      </c>
      <c r="E212" s="1">
        <v>144.09219999999999</v>
      </c>
      <c r="F212" s="1">
        <v>3</v>
      </c>
      <c r="G212" s="2">
        <v>48.03073333333333</v>
      </c>
      <c r="H212" s="3">
        <v>6.299994031599212</v>
      </c>
      <c r="I212" s="3">
        <v>8.3999689087958949</v>
      </c>
      <c r="J212" s="3">
        <v>0.90778000000000003</v>
      </c>
      <c r="K212" s="3">
        <v>0.90778000000000003</v>
      </c>
      <c r="L212" s="3">
        <v>1.2103699999999999</v>
      </c>
    </row>
    <row r="213" spans="2:12" x14ac:dyDescent="0.2">
      <c r="B213" t="s">
        <v>1488</v>
      </c>
      <c r="C213" t="s">
        <v>1489</v>
      </c>
      <c r="D213" t="s">
        <v>1490</v>
      </c>
      <c r="E213" s="1">
        <v>8175.9475000000002</v>
      </c>
      <c r="F213" s="1">
        <v>322</v>
      </c>
      <c r="G213" s="2">
        <v>25.391141304347826</v>
      </c>
      <c r="H213" s="3">
        <v>6.3000000917324881</v>
      </c>
      <c r="I213" s="3">
        <v>8.3999793296128686</v>
      </c>
      <c r="J213" s="3">
        <v>51.508470000000003</v>
      </c>
      <c r="K213" s="3">
        <v>51.508470000000003</v>
      </c>
      <c r="L213" s="3">
        <v>68.677790000000002</v>
      </c>
    </row>
    <row r="214" spans="2:12" x14ac:dyDescent="0.2">
      <c r="B214" t="s">
        <v>1491</v>
      </c>
      <c r="C214" t="s">
        <v>1492</v>
      </c>
      <c r="D214" t="s">
        <v>1493</v>
      </c>
      <c r="E214" s="1">
        <v>2320.2069999999999</v>
      </c>
      <c r="F214" s="1">
        <v>41</v>
      </c>
      <c r="G214" s="2">
        <v>56.590414634146342</v>
      </c>
      <c r="H214" s="3">
        <v>6.2999982329162876</v>
      </c>
      <c r="I214" s="3">
        <v>8.3999789673938583</v>
      </c>
      <c r="J214" s="3">
        <v>14.6173</v>
      </c>
      <c r="K214" s="3">
        <v>14.6173</v>
      </c>
      <c r="L214" s="3">
        <v>19.48969</v>
      </c>
    </row>
    <row r="215" spans="2:12" x14ac:dyDescent="0.2">
      <c r="B215" t="s">
        <v>1494</v>
      </c>
      <c r="C215" t="s">
        <v>1492</v>
      </c>
      <c r="D215" t="s">
        <v>1493</v>
      </c>
      <c r="E215" s="1">
        <v>1549.0227</v>
      </c>
      <c r="F215" s="1">
        <v>23</v>
      </c>
      <c r="G215" s="2">
        <v>67.348813043478259</v>
      </c>
      <c r="H215" s="3">
        <v>6.2999980568393212</v>
      </c>
      <c r="I215" s="3">
        <v>8.3999801939635876</v>
      </c>
      <c r="J215" s="3">
        <v>9.7588399999999993</v>
      </c>
      <c r="K215" s="3">
        <v>9.7588399999999993</v>
      </c>
      <c r="L215" s="3">
        <v>13.011760000000001</v>
      </c>
    </row>
    <row r="216" spans="2:12" x14ac:dyDescent="0.2">
      <c r="B216" t="s">
        <v>1495</v>
      </c>
      <c r="C216" t="s">
        <v>1496</v>
      </c>
      <c r="D216" t="s">
        <v>1497</v>
      </c>
      <c r="E216" s="1">
        <v>4120.1198000000004</v>
      </c>
      <c r="F216" s="1">
        <v>119</v>
      </c>
      <c r="G216" s="2">
        <v>34.62285546218488</v>
      </c>
      <c r="H216" s="3">
        <v>6.2999988495480146</v>
      </c>
      <c r="I216" s="3">
        <v>8.3999790491528898</v>
      </c>
      <c r="J216" s="3">
        <v>25.95675</v>
      </c>
      <c r="K216" s="3">
        <v>25.95675</v>
      </c>
      <c r="L216" s="3">
        <v>34.608919999999998</v>
      </c>
    </row>
    <row r="217" spans="2:12" x14ac:dyDescent="0.2">
      <c r="B217" t="s">
        <v>1498</v>
      </c>
      <c r="C217" t="s">
        <v>1499</v>
      </c>
      <c r="D217" t="s">
        <v>1500</v>
      </c>
      <c r="E217" s="1">
        <v>7239.7340000000004</v>
      </c>
      <c r="F217" s="1">
        <v>108</v>
      </c>
      <c r="G217" s="2">
        <v>67.034574074074072</v>
      </c>
      <c r="H217" s="3">
        <v>6.2999994198681888</v>
      </c>
      <c r="I217" s="3">
        <v>8.3999785074976501</v>
      </c>
      <c r="J217" s="3">
        <v>45.610320000000002</v>
      </c>
      <c r="K217" s="3">
        <v>45.610320000000002</v>
      </c>
      <c r="L217" s="3">
        <v>60.813609999999997</v>
      </c>
    </row>
    <row r="218" spans="2:12" x14ac:dyDescent="0.2">
      <c r="B218" t="s">
        <v>1501</v>
      </c>
      <c r="C218" t="s">
        <v>1502</v>
      </c>
      <c r="D218" t="s">
        <v>1503</v>
      </c>
      <c r="E218" s="1">
        <v>1720.6994</v>
      </c>
      <c r="F218" s="1">
        <v>49</v>
      </c>
      <c r="G218" s="2">
        <v>35.116314285714282</v>
      </c>
      <c r="H218" s="3">
        <v>6.3000021967811461</v>
      </c>
      <c r="I218" s="3">
        <v>8.3999796826801933</v>
      </c>
      <c r="J218" s="3">
        <v>10.84041</v>
      </c>
      <c r="K218" s="3">
        <v>10.84041</v>
      </c>
      <c r="L218" s="3">
        <v>14.45384</v>
      </c>
    </row>
    <row r="219" spans="2:12" x14ac:dyDescent="0.2">
      <c r="B219" t="s">
        <v>1504</v>
      </c>
      <c r="C219" t="s">
        <v>1505</v>
      </c>
      <c r="D219" t="s">
        <v>1506</v>
      </c>
      <c r="E219" s="1">
        <v>6960.5740999999998</v>
      </c>
      <c r="F219" s="1">
        <v>203</v>
      </c>
      <c r="G219" s="2">
        <v>34.28854236453202</v>
      </c>
      <c r="H219" s="3">
        <v>6.3000004554222038</v>
      </c>
      <c r="I219" s="3">
        <v>8.399979536170731</v>
      </c>
      <c r="J219" s="3">
        <v>43.851619999999997</v>
      </c>
      <c r="K219" s="3">
        <v>43.851619999999997</v>
      </c>
      <c r="L219" s="3">
        <v>58.468679999999999</v>
      </c>
    </row>
    <row r="220" spans="2:12" x14ac:dyDescent="0.2">
      <c r="B220" t="s">
        <v>1507</v>
      </c>
      <c r="C220" t="s">
        <v>1505</v>
      </c>
      <c r="D220" t="s">
        <v>1506</v>
      </c>
      <c r="E220" s="1">
        <v>3628.4068000000002</v>
      </c>
      <c r="F220" s="1">
        <v>89</v>
      </c>
      <c r="G220" s="2">
        <v>40.768615730337082</v>
      </c>
      <c r="H220" s="3">
        <v>6.2999992172873229</v>
      </c>
      <c r="I220" s="3">
        <v>8.3999787454923744</v>
      </c>
      <c r="J220" s="3">
        <v>22.85896</v>
      </c>
      <c r="K220" s="3">
        <v>22.85896</v>
      </c>
      <c r="L220" s="3">
        <v>30.478539999999999</v>
      </c>
    </row>
    <row r="221" spans="2:12" x14ac:dyDescent="0.2">
      <c r="B221" t="s">
        <v>1508</v>
      </c>
      <c r="C221" t="s">
        <v>1509</v>
      </c>
      <c r="D221" t="s">
        <v>1510</v>
      </c>
      <c r="E221" s="1">
        <v>5396.8971000000001</v>
      </c>
      <c r="F221" s="1">
        <v>118</v>
      </c>
      <c r="G221" s="2">
        <v>45.736416101694914</v>
      </c>
      <c r="H221" s="3">
        <v>6.2999996794454356</v>
      </c>
      <c r="I221" s="3">
        <v>8.3999785728729197</v>
      </c>
      <c r="J221" s="3">
        <v>34.000450000000001</v>
      </c>
      <c r="K221" s="3">
        <v>34.000450000000001</v>
      </c>
      <c r="L221" s="3">
        <v>45.333820000000003</v>
      </c>
    </row>
    <row r="222" spans="2:12" x14ac:dyDescent="0.2">
      <c r="B222" t="s">
        <v>1511</v>
      </c>
      <c r="C222" t="s">
        <v>1509</v>
      </c>
      <c r="D222" t="s">
        <v>1510</v>
      </c>
      <c r="E222" s="1">
        <v>4361.5515999999998</v>
      </c>
      <c r="F222" s="1">
        <v>166</v>
      </c>
      <c r="G222" s="2">
        <v>26.27440722891566</v>
      </c>
      <c r="H222" s="3">
        <v>6.3000011280389305</v>
      </c>
      <c r="I222" s="3">
        <v>8.3999785764313799</v>
      </c>
      <c r="J222" s="3">
        <v>27.477779999999999</v>
      </c>
      <c r="K222" s="3">
        <v>27.477779999999999</v>
      </c>
      <c r="L222" s="3">
        <v>36.636940000000003</v>
      </c>
    </row>
    <row r="223" spans="2:12" x14ac:dyDescent="0.2">
      <c r="B223" t="s">
        <v>1512</v>
      </c>
      <c r="C223" t="s">
        <v>1513</v>
      </c>
      <c r="D223" t="s">
        <v>1514</v>
      </c>
      <c r="E223" s="1">
        <v>4921.8422</v>
      </c>
      <c r="F223" s="1">
        <v>119</v>
      </c>
      <c r="G223" s="2">
        <v>41.36001848739496</v>
      </c>
      <c r="H223" s="3">
        <v>6.3000008411484618</v>
      </c>
      <c r="I223" s="3">
        <v>8.3999787721759951</v>
      </c>
      <c r="J223" s="3">
        <v>31.00761</v>
      </c>
      <c r="K223" s="3">
        <v>31.00761</v>
      </c>
      <c r="L223" s="3">
        <v>41.34337</v>
      </c>
    </row>
    <row r="224" spans="2:12" x14ac:dyDescent="0.2">
      <c r="B224" t="s">
        <v>1515</v>
      </c>
      <c r="C224" t="s">
        <v>1513</v>
      </c>
      <c r="D224" t="s">
        <v>1514</v>
      </c>
      <c r="E224" s="1">
        <v>3902.6871000000001</v>
      </c>
      <c r="F224" s="1">
        <v>127</v>
      </c>
      <c r="G224" s="2">
        <v>30.72981968503937</v>
      </c>
      <c r="H224" s="3">
        <v>6.3000003254168133</v>
      </c>
      <c r="I224" s="3">
        <v>8.3999790810798025</v>
      </c>
      <c r="J224" s="3">
        <v>24.586929999999999</v>
      </c>
      <c r="K224" s="3">
        <v>24.586929999999999</v>
      </c>
      <c r="L224" s="3">
        <v>32.782490000000003</v>
      </c>
    </row>
    <row r="225" spans="2:12" x14ac:dyDescent="0.2">
      <c r="B225" t="s">
        <v>1516</v>
      </c>
      <c r="C225" t="s">
        <v>1517</v>
      </c>
      <c r="D225" t="s">
        <v>1518</v>
      </c>
      <c r="E225" s="1">
        <v>6532.2950000000001</v>
      </c>
      <c r="F225" s="1">
        <v>120</v>
      </c>
      <c r="G225" s="2">
        <v>54.435791666666667</v>
      </c>
      <c r="H225" s="3">
        <v>6.3000002296283313</v>
      </c>
      <c r="I225" s="3">
        <v>8.3999788741935255</v>
      </c>
      <c r="J225" s="3">
        <v>41.153460000000003</v>
      </c>
      <c r="K225" s="3">
        <v>41.153460000000003</v>
      </c>
      <c r="L225" s="3">
        <v>54.871139999999997</v>
      </c>
    </row>
    <row r="226" spans="2:12" x14ac:dyDescent="0.2">
      <c r="B226" t="s">
        <v>1519</v>
      </c>
      <c r="C226" t="s">
        <v>1520</v>
      </c>
      <c r="D226" t="s">
        <v>1521</v>
      </c>
      <c r="E226" s="1">
        <v>6096.0567000000001</v>
      </c>
      <c r="F226" s="1">
        <v>165</v>
      </c>
      <c r="G226" s="2">
        <v>36.945798181818184</v>
      </c>
      <c r="H226" s="3">
        <v>6.3000004576729083</v>
      </c>
      <c r="I226" s="3">
        <v>8.3999792849695769</v>
      </c>
      <c r="J226" s="3">
        <v>38.405160000000002</v>
      </c>
      <c r="K226" s="3">
        <v>38.405160000000002</v>
      </c>
      <c r="L226" s="3">
        <v>51.20675</v>
      </c>
    </row>
    <row r="227" spans="2:12" x14ac:dyDescent="0.2">
      <c r="B227" t="s">
        <v>1522</v>
      </c>
      <c r="C227" t="s">
        <v>1523</v>
      </c>
      <c r="D227" t="s">
        <v>1524</v>
      </c>
      <c r="E227" s="1">
        <v>1196.2982</v>
      </c>
      <c r="F227" s="1">
        <v>62</v>
      </c>
      <c r="G227" s="2">
        <v>19.295132258064516</v>
      </c>
      <c r="H227" s="3">
        <v>6.3000011201220563</v>
      </c>
      <c r="I227" s="3">
        <v>8.3999792025098756</v>
      </c>
      <c r="J227" s="3">
        <v>7.5366799999999996</v>
      </c>
      <c r="K227" s="3">
        <v>7.5366799999999996</v>
      </c>
      <c r="L227" s="3">
        <v>10.04888</v>
      </c>
    </row>
    <row r="228" spans="2:12" x14ac:dyDescent="0.2">
      <c r="B228" t="s">
        <v>1525</v>
      </c>
      <c r="C228" t="s">
        <v>1526</v>
      </c>
      <c r="D228" t="s">
        <v>1527</v>
      </c>
      <c r="E228" s="1">
        <v>1586.6908000000001</v>
      </c>
      <c r="F228" s="1">
        <v>95</v>
      </c>
      <c r="G228" s="2">
        <v>16.702008421052632</v>
      </c>
      <c r="H228" s="3">
        <v>6.2999987143052696</v>
      </c>
      <c r="I228" s="3">
        <v>8.3999793784649146</v>
      </c>
      <c r="J228" s="3">
        <v>9.9961500000000001</v>
      </c>
      <c r="K228" s="3">
        <v>9.9961500000000001</v>
      </c>
      <c r="L228" s="3">
        <v>13.32817</v>
      </c>
    </row>
    <row r="229" spans="2:12" x14ac:dyDescent="0.2">
      <c r="B229" t="s">
        <v>1528</v>
      </c>
      <c r="C229" t="s">
        <v>1529</v>
      </c>
      <c r="D229" t="s">
        <v>1527</v>
      </c>
      <c r="E229" s="1">
        <v>1663.6760999999999</v>
      </c>
      <c r="F229" s="1">
        <v>149</v>
      </c>
      <c r="G229" s="2">
        <v>11.165611409395973</v>
      </c>
      <c r="H229" s="3">
        <v>6.3000003426147666</v>
      </c>
      <c r="I229" s="3">
        <v>8.3999764136781199</v>
      </c>
      <c r="J229" s="3">
        <v>10.481159999999999</v>
      </c>
      <c r="K229" s="3">
        <v>10.481159999999999</v>
      </c>
      <c r="L229" s="3">
        <v>13.97484</v>
      </c>
    </row>
    <row r="230" spans="2:12" x14ac:dyDescent="0.2">
      <c r="B230" t="s">
        <v>1530</v>
      </c>
      <c r="C230" t="s">
        <v>1531</v>
      </c>
      <c r="D230" t="s">
        <v>1532</v>
      </c>
      <c r="E230" s="1">
        <v>2657.7867000000001</v>
      </c>
      <c r="F230" s="1">
        <v>122</v>
      </c>
      <c r="G230" s="2">
        <v>21.785136885245901</v>
      </c>
      <c r="H230" s="3">
        <v>6.3000014259985582</v>
      </c>
      <c r="I230" s="3">
        <v>8.3999780719799677</v>
      </c>
      <c r="J230" s="3">
        <v>16.744060000000001</v>
      </c>
      <c r="K230" s="3">
        <v>16.744060000000001</v>
      </c>
      <c r="L230" s="3">
        <v>22.32535</v>
      </c>
    </row>
    <row r="231" spans="2:12" x14ac:dyDescent="0.2">
      <c r="B231" t="s">
        <v>1533</v>
      </c>
      <c r="C231" t="s">
        <v>1531</v>
      </c>
      <c r="D231" t="s">
        <v>1532</v>
      </c>
      <c r="E231" s="1">
        <v>5166.9179000000004</v>
      </c>
      <c r="F231" s="1">
        <v>112</v>
      </c>
      <c r="G231" s="2">
        <v>46.133195535714286</v>
      </c>
      <c r="H231" s="3">
        <v>6.299999463897036</v>
      </c>
      <c r="I231" s="3">
        <v>8.3999786410385955</v>
      </c>
      <c r="J231" s="3">
        <v>32.551580000000001</v>
      </c>
      <c r="K231" s="3">
        <v>32.551580000000001</v>
      </c>
      <c r="L231" s="3">
        <v>43.402000000000001</v>
      </c>
    </row>
    <row r="232" spans="2:12" x14ac:dyDescent="0.2">
      <c r="B232" t="s">
        <v>1534</v>
      </c>
      <c r="C232" t="s">
        <v>1535</v>
      </c>
      <c r="D232" t="s">
        <v>1536</v>
      </c>
      <c r="E232" s="1">
        <v>26743.614799999999</v>
      </c>
      <c r="F232" s="1">
        <v>513</v>
      </c>
      <c r="G232" s="2">
        <v>52.131802729044836</v>
      </c>
      <c r="H232" s="3">
        <v>6.2999998788495866</v>
      </c>
      <c r="I232" s="3">
        <v>8.3999788988884188</v>
      </c>
      <c r="J232" s="3">
        <v>168.48477</v>
      </c>
      <c r="K232" s="3">
        <v>168.48477</v>
      </c>
      <c r="L232" s="3">
        <v>224.64580000000001</v>
      </c>
    </row>
    <row r="233" spans="2:12" x14ac:dyDescent="0.2">
      <c r="B233" t="s">
        <v>1537</v>
      </c>
      <c r="C233" t="s">
        <v>1538</v>
      </c>
      <c r="D233" t="s">
        <v>1539</v>
      </c>
      <c r="E233" s="1">
        <v>4821.9691000000003</v>
      </c>
      <c r="F233" s="1">
        <v>81</v>
      </c>
      <c r="G233" s="2">
        <v>59.530482716049384</v>
      </c>
      <c r="H233" s="3">
        <v>6.3000009684840155</v>
      </c>
      <c r="I233" s="3">
        <v>8.3999791703352056</v>
      </c>
      <c r="J233" s="3">
        <v>30.378409999999999</v>
      </c>
      <c r="K233" s="3">
        <v>30.378409999999999</v>
      </c>
      <c r="L233" s="3">
        <v>40.504440000000002</v>
      </c>
    </row>
    <row r="234" spans="2:12" x14ac:dyDescent="0.2">
      <c r="B234" t="s">
        <v>1540</v>
      </c>
      <c r="C234" t="s">
        <v>1541</v>
      </c>
      <c r="D234" t="s">
        <v>1542</v>
      </c>
      <c r="E234" s="1">
        <v>3653.5383999999999</v>
      </c>
      <c r="F234" s="1">
        <v>62</v>
      </c>
      <c r="G234" s="2">
        <v>58.928038709677416</v>
      </c>
      <c r="H234" s="3">
        <v>6.2999994744820524</v>
      </c>
      <c r="I234" s="3">
        <v>8.3999801398009115</v>
      </c>
      <c r="J234" s="3">
        <v>23.017289999999999</v>
      </c>
      <c r="K234" s="3">
        <v>23.017289999999999</v>
      </c>
      <c r="L234" s="3">
        <v>30.68965</v>
      </c>
    </row>
    <row r="235" spans="2:12" x14ac:dyDescent="0.2">
      <c r="B235" t="s">
        <v>1543</v>
      </c>
      <c r="C235" t="s">
        <v>1544</v>
      </c>
      <c r="D235" t="s">
        <v>1545</v>
      </c>
      <c r="E235" s="1">
        <v>4195.9996000000001</v>
      </c>
      <c r="F235" s="1">
        <v>95</v>
      </c>
      <c r="G235" s="2">
        <v>44.168416842105266</v>
      </c>
      <c r="H235" s="3">
        <v>6.3000006005720302</v>
      </c>
      <c r="I235" s="3">
        <v>8.3999793517616155</v>
      </c>
      <c r="J235" s="3">
        <v>26.434799999999999</v>
      </c>
      <c r="K235" s="3">
        <v>26.434799999999999</v>
      </c>
      <c r="L235" s="3">
        <v>35.246310000000001</v>
      </c>
    </row>
    <row r="236" spans="2:12" x14ac:dyDescent="0.2">
      <c r="B236" t="s">
        <v>1546</v>
      </c>
      <c r="C236" t="s">
        <v>1547</v>
      </c>
      <c r="D236" t="s">
        <v>1548</v>
      </c>
      <c r="E236" s="1">
        <v>5427.7614000000003</v>
      </c>
      <c r="F236" s="1">
        <v>64</v>
      </c>
      <c r="G236" s="2">
        <v>84.808771875000005</v>
      </c>
      <c r="H236" s="3">
        <v>6.3000005858768944</v>
      </c>
      <c r="I236" s="3">
        <v>8.3999786726070891</v>
      </c>
      <c r="J236" s="3">
        <v>34.194899999999997</v>
      </c>
      <c r="K236" s="3">
        <v>34.194899999999997</v>
      </c>
      <c r="L236" s="3">
        <v>45.59308</v>
      </c>
    </row>
    <row r="237" spans="2:12" x14ac:dyDescent="0.2">
      <c r="B237" t="s">
        <v>1549</v>
      </c>
      <c r="C237" t="s">
        <v>1550</v>
      </c>
      <c r="D237" t="s">
        <v>1551</v>
      </c>
      <c r="E237" s="1">
        <v>4583.9125999999997</v>
      </c>
      <c r="F237" s="1">
        <v>56</v>
      </c>
      <c r="G237" s="2">
        <v>81.855582142857131</v>
      </c>
      <c r="H237" s="3">
        <v>6.3000001352556332</v>
      </c>
      <c r="I237" s="3">
        <v>8.3999790920970003</v>
      </c>
      <c r="J237" s="3">
        <v>28.87865</v>
      </c>
      <c r="K237" s="3">
        <v>28.87865</v>
      </c>
      <c r="L237" s="3">
        <v>38.504770000000001</v>
      </c>
    </row>
    <row r="238" spans="2:12" x14ac:dyDescent="0.2">
      <c r="B238" t="s">
        <v>1552</v>
      </c>
      <c r="C238" t="s">
        <v>1553</v>
      </c>
      <c r="D238" t="s">
        <v>1554</v>
      </c>
      <c r="E238" s="1">
        <v>6335.4034000000001</v>
      </c>
      <c r="F238" s="1">
        <v>112</v>
      </c>
      <c r="G238" s="2">
        <v>56.566101785714288</v>
      </c>
      <c r="H238" s="3">
        <v>6.2999997758627337</v>
      </c>
      <c r="I238" s="3">
        <v>8.3999797076852278</v>
      </c>
      <c r="J238" s="3">
        <v>39.913040000000002</v>
      </c>
      <c r="K238" s="3">
        <v>39.913040000000002</v>
      </c>
      <c r="L238" s="3">
        <v>53.217260000000003</v>
      </c>
    </row>
    <row r="239" spans="2:12" x14ac:dyDescent="0.2">
      <c r="B239" t="s">
        <v>1555</v>
      </c>
      <c r="C239" t="s">
        <v>1553</v>
      </c>
      <c r="D239" t="s">
        <v>1554</v>
      </c>
      <c r="E239" s="1">
        <v>5561.4231</v>
      </c>
      <c r="F239" s="1">
        <v>116</v>
      </c>
      <c r="G239" s="2">
        <v>47.943302586206897</v>
      </c>
      <c r="H239" s="3">
        <v>6.3000008037511117</v>
      </c>
      <c r="I239" s="3">
        <v>8.399979494457094</v>
      </c>
      <c r="J239" s="3">
        <v>35.036969999999997</v>
      </c>
      <c r="K239" s="3">
        <v>35.036969999999997</v>
      </c>
      <c r="L239" s="3">
        <v>46.71584</v>
      </c>
    </row>
    <row r="240" spans="2:12" x14ac:dyDescent="0.2">
      <c r="B240" t="s">
        <v>1556</v>
      </c>
      <c r="C240" t="s">
        <v>1557</v>
      </c>
      <c r="D240" t="s">
        <v>1558</v>
      </c>
      <c r="E240" s="1">
        <v>3615.9195</v>
      </c>
      <c r="F240" s="1">
        <v>49</v>
      </c>
      <c r="G240" s="2">
        <v>73.794275510204088</v>
      </c>
      <c r="H240" s="3">
        <v>6.2999992118187365</v>
      </c>
      <c r="I240" s="3">
        <v>8.3999795902536007</v>
      </c>
      <c r="J240" s="3">
        <v>22.780290000000001</v>
      </c>
      <c r="K240" s="3">
        <v>22.780290000000001</v>
      </c>
      <c r="L240" s="3">
        <v>30.373650000000001</v>
      </c>
    </row>
    <row r="241" spans="2:12" x14ac:dyDescent="0.2">
      <c r="B241" t="s">
        <v>1559</v>
      </c>
      <c r="C241" t="s">
        <v>1560</v>
      </c>
      <c r="D241" t="s">
        <v>1561</v>
      </c>
      <c r="E241" s="1">
        <v>4724.4841999999999</v>
      </c>
      <c r="F241" s="1">
        <v>75</v>
      </c>
      <c r="G241" s="2">
        <v>62.993122666666665</v>
      </c>
      <c r="H241" s="3">
        <v>6.2999999026348741</v>
      </c>
      <c r="I241" s="3">
        <v>8.3999794093924578</v>
      </c>
      <c r="J241" s="3">
        <v>29.764250000000001</v>
      </c>
      <c r="K241" s="3">
        <v>29.764250000000001</v>
      </c>
      <c r="L241" s="3">
        <v>39.685569999999998</v>
      </c>
    </row>
    <row r="242" spans="2:12" x14ac:dyDescent="0.2">
      <c r="B242" t="s">
        <v>1562</v>
      </c>
      <c r="C242" t="s">
        <v>1563</v>
      </c>
      <c r="D242" t="s">
        <v>1564</v>
      </c>
      <c r="E242" s="1">
        <v>3350.3566000000001</v>
      </c>
      <c r="F242" s="1">
        <v>45</v>
      </c>
      <c r="G242" s="2">
        <v>74.452368888888884</v>
      </c>
      <c r="H242" s="3">
        <v>6.300001020786862</v>
      </c>
      <c r="I242" s="3">
        <v>8.3999804677508063</v>
      </c>
      <c r="J242" s="3">
        <v>21.107250000000001</v>
      </c>
      <c r="K242" s="3">
        <v>21.107250000000001</v>
      </c>
      <c r="L242" s="3">
        <v>28.14293</v>
      </c>
    </row>
    <row r="243" spans="2:12" x14ac:dyDescent="0.2">
      <c r="B243" t="s">
        <v>1565</v>
      </c>
      <c r="C243" t="s">
        <v>1566</v>
      </c>
      <c r="D243" t="s">
        <v>1567</v>
      </c>
      <c r="E243" s="1">
        <v>3896.0360000000001</v>
      </c>
      <c r="F243" s="1">
        <v>59</v>
      </c>
      <c r="G243" s="2">
        <v>66.03450847457627</v>
      </c>
      <c r="H243" s="3">
        <v>6.3000008213476466</v>
      </c>
      <c r="I243" s="3">
        <v>8.3999788502980977</v>
      </c>
      <c r="J243" s="3">
        <v>24.545030000000001</v>
      </c>
      <c r="K243" s="3">
        <v>24.545030000000001</v>
      </c>
      <c r="L243" s="3">
        <v>32.726619999999997</v>
      </c>
    </row>
    <row r="244" spans="2:12" x14ac:dyDescent="0.2">
      <c r="B244" t="s">
        <v>1568</v>
      </c>
      <c r="C244" t="s">
        <v>1569</v>
      </c>
      <c r="D244" t="s">
        <v>1570</v>
      </c>
      <c r="E244" s="1">
        <v>7909.18</v>
      </c>
      <c r="F244" s="1">
        <v>93</v>
      </c>
      <c r="G244" s="2">
        <v>85.044946236559142</v>
      </c>
      <c r="H244" s="3">
        <v>6.2999994942585698</v>
      </c>
      <c r="I244" s="3">
        <v>8.3999795174721008</v>
      </c>
      <c r="J244" s="3">
        <v>49.827829999999999</v>
      </c>
      <c r="K244" s="3">
        <v>49.827829999999999</v>
      </c>
      <c r="L244" s="3">
        <v>66.436949999999996</v>
      </c>
    </row>
    <row r="245" spans="2:12" x14ac:dyDescent="0.2">
      <c r="B245" t="s">
        <v>1571</v>
      </c>
      <c r="C245" t="s">
        <v>1572</v>
      </c>
      <c r="D245" t="s">
        <v>1570</v>
      </c>
      <c r="E245" s="1">
        <v>6750.0128999999997</v>
      </c>
      <c r="F245" s="1">
        <v>93</v>
      </c>
      <c r="G245" s="2">
        <v>72.580783870967736</v>
      </c>
      <c r="H245" s="3">
        <v>6.2999998118522118</v>
      </c>
      <c r="I245" s="3">
        <v>8.3999795022613952</v>
      </c>
      <c r="J245" s="3">
        <v>42.525080000000003</v>
      </c>
      <c r="K245" s="3">
        <v>42.525080000000003</v>
      </c>
      <c r="L245" s="3">
        <v>56.69997</v>
      </c>
    </row>
    <row r="246" spans="2:12" x14ac:dyDescent="0.2">
      <c r="B246" t="s">
        <v>1573</v>
      </c>
      <c r="C246" t="s">
        <v>1574</v>
      </c>
      <c r="D246" t="s">
        <v>1575</v>
      </c>
      <c r="E246" s="1">
        <v>6301.3613999999998</v>
      </c>
      <c r="F246" s="1">
        <v>61</v>
      </c>
      <c r="G246" s="2">
        <v>103.30100655737705</v>
      </c>
      <c r="H246" s="3">
        <v>6.3000005046528527</v>
      </c>
      <c r="I246" s="3">
        <v>8.3999784554493271</v>
      </c>
      <c r="J246" s="3">
        <v>39.69858</v>
      </c>
      <c r="K246" s="3">
        <v>39.69858</v>
      </c>
      <c r="L246" s="3">
        <v>52.9313</v>
      </c>
    </row>
    <row r="247" spans="2:12" x14ac:dyDescent="0.2">
      <c r="B247" t="s">
        <v>1576</v>
      </c>
      <c r="C247" t="s">
        <v>1577</v>
      </c>
      <c r="D247" t="s">
        <v>1578</v>
      </c>
      <c r="E247" s="1">
        <v>5291.8509999999997</v>
      </c>
      <c r="F247" s="1">
        <v>52</v>
      </c>
      <c r="G247" s="2">
        <v>101.76636538461538</v>
      </c>
      <c r="H247" s="3">
        <v>6.2999997543392663</v>
      </c>
      <c r="I247" s="3">
        <v>8.399979515674195</v>
      </c>
      <c r="J247" s="3">
        <v>33.338659999999997</v>
      </c>
      <c r="K247" s="3">
        <v>33.338659999999997</v>
      </c>
      <c r="L247" s="3">
        <v>44.451439999999998</v>
      </c>
    </row>
    <row r="248" spans="2:12" x14ac:dyDescent="0.2">
      <c r="B248" t="s">
        <v>1579</v>
      </c>
      <c r="C248" t="s">
        <v>1580</v>
      </c>
      <c r="D248" t="s">
        <v>1581</v>
      </c>
      <c r="E248" s="1">
        <v>6150.5654000000004</v>
      </c>
      <c r="F248" s="1">
        <v>51</v>
      </c>
      <c r="G248" s="2">
        <v>120.59932156862746</v>
      </c>
      <c r="H248" s="3">
        <v>6.2999996715749083</v>
      </c>
      <c r="I248" s="3">
        <v>8.3999789677872538</v>
      </c>
      <c r="J248" s="3">
        <v>38.748559999999998</v>
      </c>
      <c r="K248" s="3">
        <v>38.748559999999998</v>
      </c>
      <c r="L248" s="3">
        <v>51.664619999999999</v>
      </c>
    </row>
    <row r="249" spans="2:12" x14ac:dyDescent="0.2">
      <c r="B249" t="s">
        <v>1582</v>
      </c>
      <c r="C249" t="s">
        <v>1583</v>
      </c>
      <c r="D249" t="s">
        <v>1584</v>
      </c>
      <c r="E249" s="1">
        <v>6949.6666999999998</v>
      </c>
      <c r="F249" s="1">
        <v>87</v>
      </c>
      <c r="G249" s="2">
        <v>79.881226436781603</v>
      </c>
      <c r="H249" s="3">
        <v>6.2999999697827231</v>
      </c>
      <c r="I249" s="3">
        <v>8.3999783759413962</v>
      </c>
      <c r="J249" s="3">
        <v>43.782899999999998</v>
      </c>
      <c r="K249" s="3">
        <v>43.782899999999998</v>
      </c>
      <c r="L249" s="3">
        <v>58.377049999999997</v>
      </c>
    </row>
    <row r="250" spans="2:12" x14ac:dyDescent="0.2">
      <c r="B250" t="s">
        <v>1585</v>
      </c>
      <c r="C250" t="s">
        <v>1583</v>
      </c>
      <c r="D250" t="s">
        <v>1584</v>
      </c>
      <c r="E250" s="1">
        <v>13044.2037</v>
      </c>
      <c r="F250" s="1">
        <v>131</v>
      </c>
      <c r="G250" s="2">
        <v>99.574074045801524</v>
      </c>
      <c r="H250" s="3">
        <v>6.2999997462474457</v>
      </c>
      <c r="I250" s="3">
        <v>8.3999792183558117</v>
      </c>
      <c r="J250" s="3">
        <v>82.178479999999993</v>
      </c>
      <c r="K250" s="3">
        <v>82.178479999999993</v>
      </c>
      <c r="L250" s="3">
        <v>109.57104</v>
      </c>
    </row>
    <row r="251" spans="2:12" x14ac:dyDescent="0.2">
      <c r="B251" t="s">
        <v>1586</v>
      </c>
      <c r="C251" t="s">
        <v>1587</v>
      </c>
      <c r="D251" t="s">
        <v>1588</v>
      </c>
      <c r="E251" s="1">
        <v>58.610599999999998</v>
      </c>
      <c r="F251" s="1">
        <v>30</v>
      </c>
      <c r="G251" s="2">
        <v>1.9536866666666666</v>
      </c>
      <c r="H251" s="3">
        <v>12.750082749536773</v>
      </c>
      <c r="I251" s="3">
        <v>16.999996587647971</v>
      </c>
      <c r="J251" s="3">
        <v>0.74729000000000001</v>
      </c>
      <c r="K251" s="3">
        <v>0.74729000000000001</v>
      </c>
      <c r="L251" s="3">
        <v>0.99638000000000004</v>
      </c>
    </row>
    <row r="252" spans="2:12" x14ac:dyDescent="0.2">
      <c r="B252" t="s">
        <v>1589</v>
      </c>
      <c r="C252" t="s">
        <v>1590</v>
      </c>
      <c r="D252" t="s">
        <v>1591</v>
      </c>
      <c r="E252" s="1">
        <v>45.353299999999997</v>
      </c>
      <c r="F252" s="1">
        <v>14</v>
      </c>
      <c r="G252" s="2">
        <v>3.2395214285714284</v>
      </c>
      <c r="H252" s="3">
        <v>12.749899125311721</v>
      </c>
      <c r="I252" s="3">
        <v>16.999865500415627</v>
      </c>
      <c r="J252" s="3">
        <v>0.57825000000000004</v>
      </c>
      <c r="K252" s="3">
        <v>0.57825000000000004</v>
      </c>
      <c r="L252" s="3">
        <v>0.77100000000000002</v>
      </c>
    </row>
    <row r="253" spans="2:12" x14ac:dyDescent="0.2">
      <c r="B253" t="s">
        <v>1592</v>
      </c>
      <c r="C253" t="s">
        <v>1593</v>
      </c>
      <c r="D253" t="s">
        <v>1594</v>
      </c>
      <c r="E253" s="1">
        <v>8269.2893000000004</v>
      </c>
      <c r="F253" s="1">
        <v>117</v>
      </c>
      <c r="G253" s="2">
        <v>70.677686324786322</v>
      </c>
      <c r="H253" s="3">
        <v>6.2999996867929138</v>
      </c>
      <c r="I253" s="3">
        <v>8.3999794274944524</v>
      </c>
      <c r="J253" s="3">
        <v>52.096519999999998</v>
      </c>
      <c r="K253" s="3">
        <v>52.096519999999998</v>
      </c>
      <c r="L253" s="3">
        <v>69.461860000000001</v>
      </c>
    </row>
    <row r="254" spans="2:12" x14ac:dyDescent="0.2">
      <c r="B254" t="s">
        <v>1595</v>
      </c>
      <c r="C254" t="s">
        <v>1596</v>
      </c>
      <c r="D254" t="s">
        <v>1594</v>
      </c>
      <c r="E254" s="1">
        <v>9847.3364999999994</v>
      </c>
      <c r="F254" s="1">
        <v>143</v>
      </c>
      <c r="G254" s="2">
        <v>68.862493006993006</v>
      </c>
      <c r="H254" s="3">
        <v>6.300000005077516</v>
      </c>
      <c r="I254" s="3">
        <v>8.3999790197075122</v>
      </c>
      <c r="J254" s="3">
        <v>62.038220000000003</v>
      </c>
      <c r="K254" s="3">
        <v>62.038220000000003</v>
      </c>
      <c r="L254" s="3">
        <v>82.717420000000004</v>
      </c>
    </row>
    <row r="255" spans="2:12" x14ac:dyDescent="0.2">
      <c r="B255" t="s">
        <v>1597</v>
      </c>
      <c r="C255" t="s">
        <v>1598</v>
      </c>
      <c r="D255" t="s">
        <v>1599</v>
      </c>
      <c r="E255" s="1">
        <v>8058.7997999999998</v>
      </c>
      <c r="F255" s="1">
        <v>84</v>
      </c>
      <c r="G255" s="2">
        <v>95.938092857142848</v>
      </c>
      <c r="H255" s="3">
        <v>6.3000001563508263</v>
      </c>
      <c r="I255" s="3">
        <v>8.3999791135151423</v>
      </c>
      <c r="J255" s="3">
        <v>50.770440000000001</v>
      </c>
      <c r="K255" s="3">
        <v>50.770440000000001</v>
      </c>
      <c r="L255" s="3">
        <v>67.693749999999994</v>
      </c>
    </row>
    <row r="256" spans="2:12" x14ac:dyDescent="0.2">
      <c r="B256" t="s">
        <v>1600</v>
      </c>
      <c r="C256" t="s">
        <v>1601</v>
      </c>
      <c r="D256" t="s">
        <v>1602</v>
      </c>
      <c r="E256" s="1">
        <v>127.67870000000001</v>
      </c>
      <c r="F256" s="1">
        <v>64</v>
      </c>
      <c r="G256" s="2">
        <v>1.9949796875000001</v>
      </c>
      <c r="H256" s="3">
        <v>12.749973174852187</v>
      </c>
      <c r="I256" s="3">
        <v>16.999938125936431</v>
      </c>
      <c r="J256" s="3">
        <v>1.6278999999999999</v>
      </c>
      <c r="K256" s="3">
        <v>1.6278999999999999</v>
      </c>
      <c r="L256" s="3">
        <v>2.1705299999999998</v>
      </c>
    </row>
    <row r="257" spans="2:12" x14ac:dyDescent="0.2">
      <c r="B257" t="s">
        <v>1603</v>
      </c>
      <c r="C257" t="s">
        <v>1604</v>
      </c>
      <c r="D257" t="s">
        <v>1605</v>
      </c>
      <c r="E257" s="1">
        <v>34.816899999999997</v>
      </c>
      <c r="F257" s="1">
        <v>14</v>
      </c>
      <c r="G257" s="2">
        <v>2.4869214285714283</v>
      </c>
      <c r="H257" s="3">
        <v>12.750129965620145</v>
      </c>
      <c r="I257" s="3">
        <v>17.000077548546827</v>
      </c>
      <c r="J257" s="3">
        <v>0.44391999999999998</v>
      </c>
      <c r="K257" s="3">
        <v>0.44391999999999998</v>
      </c>
      <c r="L257" s="3">
        <v>0.59189000000000003</v>
      </c>
    </row>
    <row r="258" spans="2:12" x14ac:dyDescent="0.2">
      <c r="B258" t="s">
        <v>1606</v>
      </c>
      <c r="C258" t="s">
        <v>1607</v>
      </c>
      <c r="D258" t="s">
        <v>1608</v>
      </c>
      <c r="E258" s="1">
        <v>83.4041</v>
      </c>
      <c r="F258" s="1">
        <v>22</v>
      </c>
      <c r="G258" s="2">
        <v>3.7910954545454545</v>
      </c>
      <c r="H258" s="3">
        <v>12.74997272316349</v>
      </c>
      <c r="I258" s="3">
        <v>17.000003596945476</v>
      </c>
      <c r="J258" s="3">
        <v>1.0633999999999999</v>
      </c>
      <c r="K258" s="3">
        <v>1.0633999999999999</v>
      </c>
      <c r="L258" s="3">
        <v>1.41787</v>
      </c>
    </row>
    <row r="259" spans="2:12" x14ac:dyDescent="0.2">
      <c r="B259" t="s">
        <v>1609</v>
      </c>
      <c r="C259" t="s">
        <v>1610</v>
      </c>
      <c r="D259" t="s">
        <v>1611</v>
      </c>
      <c r="E259" s="1">
        <v>52.866599999999998</v>
      </c>
      <c r="F259" s="1">
        <v>18</v>
      </c>
      <c r="G259" s="2">
        <v>2.9370333333333334</v>
      </c>
      <c r="H259" s="3">
        <v>12.750016078204387</v>
      </c>
      <c r="I259" s="3">
        <v>16.999958385823941</v>
      </c>
      <c r="J259" s="3">
        <v>0.67405000000000004</v>
      </c>
      <c r="K259" s="3">
        <v>0.67405000000000004</v>
      </c>
      <c r="L259" s="3">
        <v>0.89873000000000003</v>
      </c>
    </row>
    <row r="260" spans="2:12" x14ac:dyDescent="0.2">
      <c r="B260" t="s">
        <v>1612</v>
      </c>
      <c r="C260" t="s">
        <v>1613</v>
      </c>
      <c r="D260" t="s">
        <v>1614</v>
      </c>
      <c r="E260" s="1">
        <v>83.085499999999996</v>
      </c>
      <c r="F260" s="1">
        <v>55</v>
      </c>
      <c r="G260" s="2">
        <v>1.5106454545454544</v>
      </c>
      <c r="H260" s="3">
        <v>12.749998495525693</v>
      </c>
      <c r="I260" s="3">
        <v>16.999957874719417</v>
      </c>
      <c r="J260" s="3">
        <v>1.0593399999999999</v>
      </c>
      <c r="K260" s="3">
        <v>1.0593399999999999</v>
      </c>
      <c r="L260" s="3">
        <v>1.41245</v>
      </c>
    </row>
    <row r="261" spans="2:12" x14ac:dyDescent="0.2">
      <c r="B261" t="s">
        <v>1615</v>
      </c>
      <c r="C261" t="s">
        <v>1616</v>
      </c>
      <c r="D261" t="s">
        <v>1617</v>
      </c>
      <c r="E261" s="1">
        <v>126.0127</v>
      </c>
      <c r="F261" s="1">
        <v>43</v>
      </c>
      <c r="G261" s="2">
        <v>2.930527906976744</v>
      </c>
      <c r="H261" s="3">
        <v>12.749984723761969</v>
      </c>
      <c r="I261" s="3">
        <v>16.9999531793224</v>
      </c>
      <c r="J261" s="3">
        <v>1.60666</v>
      </c>
      <c r="K261" s="3">
        <v>1.60666</v>
      </c>
      <c r="L261" s="3">
        <v>2.1422099999999999</v>
      </c>
    </row>
    <row r="262" spans="2:12" x14ac:dyDescent="0.2">
      <c r="B262" t="s">
        <v>1618</v>
      </c>
      <c r="C262" t="s">
        <v>1619</v>
      </c>
      <c r="D262" t="s">
        <v>1620</v>
      </c>
      <c r="E262" s="1">
        <v>69.108900000000006</v>
      </c>
      <c r="F262" s="1">
        <v>37</v>
      </c>
      <c r="G262" s="2">
        <v>1.8678081081081082</v>
      </c>
      <c r="H262" s="3">
        <v>12.750022066622389</v>
      </c>
      <c r="I262" s="3">
        <v>16.999981189108784</v>
      </c>
      <c r="J262" s="3">
        <v>0.88114000000000003</v>
      </c>
      <c r="K262" s="3">
        <v>0.88114000000000003</v>
      </c>
      <c r="L262" s="3">
        <v>1.1748499999999999</v>
      </c>
    </row>
    <row r="263" spans="2:12" x14ac:dyDescent="0.2">
      <c r="B263" t="s">
        <v>1621</v>
      </c>
      <c r="C263" t="s">
        <v>1622</v>
      </c>
      <c r="D263" t="s">
        <v>1623</v>
      </c>
      <c r="E263" s="1">
        <v>116.1679</v>
      </c>
      <c r="F263" s="1">
        <v>62</v>
      </c>
      <c r="G263" s="2">
        <v>1.873675806451613</v>
      </c>
      <c r="H263" s="3">
        <v>12.749993759033259</v>
      </c>
      <c r="I263" s="3">
        <v>16.999962984611066</v>
      </c>
      <c r="J263" s="3">
        <v>1.4811399999999999</v>
      </c>
      <c r="K263" s="3">
        <v>1.4811399999999999</v>
      </c>
      <c r="L263" s="3">
        <v>1.97485</v>
      </c>
    </row>
    <row r="264" spans="2:12" x14ac:dyDescent="0.2">
      <c r="B264" t="s">
        <v>1624</v>
      </c>
      <c r="C264" t="s">
        <v>1625</v>
      </c>
      <c r="D264" t="s">
        <v>1626</v>
      </c>
      <c r="E264" s="1">
        <v>122.68259999999999</v>
      </c>
      <c r="F264" s="1">
        <v>48</v>
      </c>
      <c r="G264" s="2">
        <v>2.5558874999999999</v>
      </c>
      <c r="H264" s="3">
        <v>12.749974323987265</v>
      </c>
      <c r="I264" s="3">
        <v>16.999965765316354</v>
      </c>
      <c r="J264" s="3">
        <v>1.5642</v>
      </c>
      <c r="K264" s="3">
        <v>1.5642</v>
      </c>
      <c r="L264" s="3">
        <v>2.0855999999999999</v>
      </c>
    </row>
    <row r="265" spans="2:12" x14ac:dyDescent="0.2">
      <c r="B265" t="s">
        <v>1627</v>
      </c>
      <c r="C265" t="s">
        <v>1628</v>
      </c>
      <c r="D265" t="s">
        <v>1629</v>
      </c>
      <c r="E265" s="1">
        <v>93.247600000000006</v>
      </c>
      <c r="F265" s="1">
        <v>19</v>
      </c>
      <c r="G265" s="2">
        <v>4.9077684210526318</v>
      </c>
      <c r="H265" s="3">
        <v>12.750033244823458</v>
      </c>
      <c r="I265" s="3">
        <v>17.000008579309281</v>
      </c>
      <c r="J265" s="3">
        <v>1.1889099999999999</v>
      </c>
      <c r="K265" s="3">
        <v>1.1889099999999999</v>
      </c>
      <c r="L265" s="3">
        <v>1.58521</v>
      </c>
    </row>
    <row r="266" spans="2:12" x14ac:dyDescent="0.2">
      <c r="B266" t="s">
        <v>1630</v>
      </c>
      <c r="C266" t="s">
        <v>1631</v>
      </c>
      <c r="D266" t="s">
        <v>1632</v>
      </c>
      <c r="E266" s="1">
        <v>98.400800000000004</v>
      </c>
      <c r="F266" s="1">
        <v>37</v>
      </c>
      <c r="G266" s="2">
        <v>2.6594810810810814</v>
      </c>
      <c r="H266" s="3">
        <v>12.749997967496197</v>
      </c>
      <c r="I266" s="3">
        <v>16.999963414931582</v>
      </c>
      <c r="J266" s="3">
        <v>1.25461</v>
      </c>
      <c r="K266" s="3">
        <v>1.25461</v>
      </c>
      <c r="L266" s="3">
        <v>1.6728099999999999</v>
      </c>
    </row>
    <row r="267" spans="2:12" x14ac:dyDescent="0.2">
      <c r="B267" t="s">
        <v>1633</v>
      </c>
      <c r="C267" t="s">
        <v>1634</v>
      </c>
      <c r="D267" t="s">
        <v>1635</v>
      </c>
      <c r="E267" s="1">
        <v>12617.0265</v>
      </c>
      <c r="F267" s="1">
        <v>275</v>
      </c>
      <c r="G267" s="2">
        <v>45.880096363636362</v>
      </c>
      <c r="H267" s="3">
        <v>6.3000002417368304</v>
      </c>
      <c r="I267" s="3">
        <v>8.399979186855159</v>
      </c>
      <c r="J267" s="3">
        <v>79.487269999999995</v>
      </c>
      <c r="K267" s="3">
        <v>79.487269999999995</v>
      </c>
      <c r="L267" s="3">
        <v>105.98276</v>
      </c>
    </row>
    <row r="268" spans="2:12" x14ac:dyDescent="0.2">
      <c r="B268" t="s">
        <v>1636</v>
      </c>
      <c r="C268" t="s">
        <v>1637</v>
      </c>
      <c r="D268" t="s">
        <v>1638</v>
      </c>
      <c r="E268" s="1">
        <v>796.67020000000002</v>
      </c>
      <c r="F268" s="1">
        <v>23</v>
      </c>
      <c r="G268" s="2">
        <v>34.637834782608699</v>
      </c>
      <c r="H268" s="3">
        <v>6.299997163192498</v>
      </c>
      <c r="I268" s="3">
        <v>8.3999752971806902</v>
      </c>
      <c r="J268" s="3">
        <v>5.0190200000000003</v>
      </c>
      <c r="K268" s="3">
        <v>5.0190200000000003</v>
      </c>
      <c r="L268" s="3">
        <v>6.6920099999999998</v>
      </c>
    </row>
    <row r="269" spans="2:12" x14ac:dyDescent="0.2">
      <c r="B269" t="s">
        <v>1639</v>
      </c>
      <c r="C269" t="s">
        <v>1640</v>
      </c>
      <c r="D269" t="s">
        <v>1641</v>
      </c>
      <c r="E269" s="1">
        <v>1522.5907999999999</v>
      </c>
      <c r="F269" s="1">
        <v>74</v>
      </c>
      <c r="G269" s="2">
        <v>20.575551351351351</v>
      </c>
      <c r="H269" s="3">
        <v>6.2999986601784288</v>
      </c>
      <c r="I269" s="3">
        <v>8.3999785103128168</v>
      </c>
      <c r="J269" s="3">
        <v>9.5923200000000008</v>
      </c>
      <c r="K269" s="3">
        <v>9.5923200000000008</v>
      </c>
      <c r="L269" s="3">
        <v>12.78973</v>
      </c>
    </row>
    <row r="270" spans="2:12" x14ac:dyDescent="0.2">
      <c r="B270" t="s">
        <v>1642</v>
      </c>
      <c r="C270" t="s">
        <v>1643</v>
      </c>
      <c r="D270" t="s">
        <v>1644</v>
      </c>
      <c r="E270" s="1">
        <v>1053.3335</v>
      </c>
      <c r="F270" s="1">
        <v>25</v>
      </c>
      <c r="G270" s="2">
        <v>42.133339999999997</v>
      </c>
      <c r="H270" s="3">
        <v>6.2999990031647153</v>
      </c>
      <c r="I270" s="3">
        <v>8.3999796835475191</v>
      </c>
      <c r="J270" s="3">
        <v>6.6360000000000001</v>
      </c>
      <c r="K270" s="3">
        <v>6.6360000000000001</v>
      </c>
      <c r="L270" s="3">
        <v>8.8479799999999997</v>
      </c>
    </row>
    <row r="271" spans="2:12" x14ac:dyDescent="0.2">
      <c r="B271" t="s">
        <v>1645</v>
      </c>
      <c r="C271" t="s">
        <v>1646</v>
      </c>
      <c r="D271" t="s">
        <v>1647</v>
      </c>
      <c r="E271" s="1">
        <v>17718.353599999999</v>
      </c>
      <c r="F271" s="1">
        <v>342</v>
      </c>
      <c r="G271" s="2">
        <v>51.808051461988299</v>
      </c>
      <c r="H271" s="3">
        <v>6.3000001309376747</v>
      </c>
      <c r="I271" s="3">
        <v>8.3999791041533349</v>
      </c>
      <c r="J271" s="3">
        <v>111.62563</v>
      </c>
      <c r="K271" s="3">
        <v>111.62563</v>
      </c>
      <c r="L271" s="3">
        <v>148.8338</v>
      </c>
    </row>
    <row r="272" spans="2:12" x14ac:dyDescent="0.2">
      <c r="B272" t="s">
        <v>1648</v>
      </c>
      <c r="C272" t="s">
        <v>1649</v>
      </c>
      <c r="D272" t="s">
        <v>1650</v>
      </c>
      <c r="E272" s="1">
        <v>2589.8634999999999</v>
      </c>
      <c r="F272" s="1">
        <v>42</v>
      </c>
      <c r="G272" s="2">
        <v>61.663416666666663</v>
      </c>
      <c r="H272" s="3">
        <v>6.2999999806939639</v>
      </c>
      <c r="I272" s="3">
        <v>8.399979381152713</v>
      </c>
      <c r="J272" s="3">
        <v>16.316140000000001</v>
      </c>
      <c r="K272" s="3">
        <v>16.316140000000001</v>
      </c>
      <c r="L272" s="3">
        <v>21.754799999999999</v>
      </c>
    </row>
    <row r="273" spans="2:12" x14ac:dyDescent="0.2">
      <c r="B273" t="s">
        <v>1651</v>
      </c>
      <c r="C273" t="s">
        <v>1652</v>
      </c>
      <c r="D273" t="s">
        <v>1653</v>
      </c>
      <c r="E273" s="1">
        <v>15217.118700000001</v>
      </c>
      <c r="F273" s="1">
        <v>161</v>
      </c>
      <c r="G273" s="2">
        <v>94.516265217391307</v>
      </c>
      <c r="H273" s="3">
        <v>6.300000143916864</v>
      </c>
      <c r="I273" s="3">
        <v>8.3999791629410101</v>
      </c>
      <c r="J273" s="3">
        <v>95.867850000000004</v>
      </c>
      <c r="K273" s="3">
        <v>95.867850000000004</v>
      </c>
      <c r="L273" s="3">
        <v>127.82348</v>
      </c>
    </row>
    <row r="274" spans="2:12" x14ac:dyDescent="0.2">
      <c r="B274" t="s">
        <v>1654</v>
      </c>
      <c r="C274" t="s">
        <v>1655</v>
      </c>
      <c r="D274" t="s">
        <v>1656</v>
      </c>
      <c r="E274" s="1">
        <v>3867.2633000000001</v>
      </c>
      <c r="F274" s="1">
        <v>93</v>
      </c>
      <c r="G274" s="2">
        <v>41.583476344086023</v>
      </c>
      <c r="H274" s="3">
        <v>6.3000003128827551</v>
      </c>
      <c r="I274" s="3">
        <v>8.3999788687778238</v>
      </c>
      <c r="J274" s="3">
        <v>24.363759999999999</v>
      </c>
      <c r="K274" s="3">
        <v>24.363759999999999</v>
      </c>
      <c r="L274" s="3">
        <v>32.484929999999999</v>
      </c>
    </row>
    <row r="275" spans="2:12" x14ac:dyDescent="0.2">
      <c r="B275" t="s">
        <v>1657</v>
      </c>
      <c r="C275" t="s">
        <v>1658</v>
      </c>
      <c r="D275" t="s">
        <v>1659</v>
      </c>
      <c r="E275" s="1">
        <v>595.46690000000001</v>
      </c>
      <c r="F275" s="1">
        <v>6</v>
      </c>
      <c r="G275" s="2">
        <v>99.244483333333335</v>
      </c>
      <c r="H275" s="3">
        <v>6.2999975313489296</v>
      </c>
      <c r="I275" s="3">
        <v>8.399979914920543</v>
      </c>
      <c r="J275" s="3">
        <v>3.7514400000000001</v>
      </c>
      <c r="K275" s="3">
        <v>3.7514400000000001</v>
      </c>
      <c r="L275" s="3">
        <v>5.0019099999999996</v>
      </c>
    </row>
    <row r="276" spans="2:12" x14ac:dyDescent="0.2">
      <c r="B276" t="s">
        <v>1660</v>
      </c>
      <c r="C276" t="s">
        <v>1661</v>
      </c>
      <c r="D276" t="s">
        <v>1662</v>
      </c>
      <c r="E276" s="1">
        <v>12171.1458</v>
      </c>
      <c r="F276" s="1">
        <v>450</v>
      </c>
      <c r="G276" s="2">
        <v>27.046990666666666</v>
      </c>
      <c r="H276" s="3">
        <v>6.300000119955838</v>
      </c>
      <c r="I276" s="3">
        <v>8.3999790718142577</v>
      </c>
      <c r="J276" s="3">
        <v>76.678219999999996</v>
      </c>
      <c r="K276" s="3">
        <v>76.678219999999996</v>
      </c>
      <c r="L276" s="3">
        <v>102.23737</v>
      </c>
    </row>
    <row r="277" spans="2:12" x14ac:dyDescent="0.2">
      <c r="B277" t="s">
        <v>1663</v>
      </c>
      <c r="C277" t="s">
        <v>1664</v>
      </c>
      <c r="D277" t="s">
        <v>1662</v>
      </c>
      <c r="E277" s="1">
        <v>17955.447100000001</v>
      </c>
      <c r="F277" s="1">
        <v>378</v>
      </c>
      <c r="G277" s="2">
        <v>47.501182804232805</v>
      </c>
      <c r="H277" s="3">
        <v>6.3000001821174365</v>
      </c>
      <c r="I277" s="3">
        <v>8.3999790793290803</v>
      </c>
      <c r="J277" s="3">
        <v>113.11932</v>
      </c>
      <c r="K277" s="3">
        <v>113.11932</v>
      </c>
      <c r="L277" s="3">
        <v>150.82538</v>
      </c>
    </row>
    <row r="278" spans="2:12" x14ac:dyDescent="0.2">
      <c r="B278" t="s">
        <v>1665</v>
      </c>
      <c r="C278" t="s">
        <v>1666</v>
      </c>
      <c r="D278" t="s">
        <v>1667</v>
      </c>
      <c r="E278" s="1">
        <v>16493.299500000001</v>
      </c>
      <c r="F278" s="1">
        <v>230</v>
      </c>
      <c r="G278" s="2">
        <v>71.709997826086962</v>
      </c>
      <c r="H278" s="3">
        <v>6.3000001909866485</v>
      </c>
      <c r="I278" s="3">
        <v>8.3999790339101033</v>
      </c>
      <c r="J278" s="3">
        <v>103.90779000000001</v>
      </c>
      <c r="K278" s="3">
        <v>103.90779000000001</v>
      </c>
      <c r="L278" s="3">
        <v>138.54337000000001</v>
      </c>
    </row>
    <row r="279" spans="2:12" x14ac:dyDescent="0.2">
      <c r="B279" t="s">
        <v>1668</v>
      </c>
      <c r="C279" t="s">
        <v>1669</v>
      </c>
      <c r="D279" t="s">
        <v>1670</v>
      </c>
      <c r="E279" s="1">
        <v>1069.0449000000001</v>
      </c>
      <c r="F279" s="1">
        <v>99</v>
      </c>
      <c r="G279" s="2">
        <v>10.798433333333334</v>
      </c>
      <c r="H279" s="3">
        <v>6.2999973153606543</v>
      </c>
      <c r="I279" s="3">
        <v>8.3999745941447355</v>
      </c>
      <c r="J279" s="3">
        <v>6.7349800000000002</v>
      </c>
      <c r="K279" s="3">
        <v>6.7349800000000002</v>
      </c>
      <c r="L279" s="3">
        <v>8.9799500000000005</v>
      </c>
    </row>
    <row r="280" spans="2:12" x14ac:dyDescent="0.2">
      <c r="B280" t="s">
        <v>1671</v>
      </c>
      <c r="C280" t="s">
        <v>1672</v>
      </c>
      <c r="D280" t="s">
        <v>1673</v>
      </c>
      <c r="E280" s="1">
        <v>2056.116</v>
      </c>
      <c r="F280" s="1">
        <v>20</v>
      </c>
      <c r="G280" s="2">
        <v>102.8058</v>
      </c>
      <c r="H280" s="3">
        <v>6.2999996109168945</v>
      </c>
      <c r="I280" s="3">
        <v>8.3999784058876052</v>
      </c>
      <c r="J280" s="3">
        <v>12.953530000000001</v>
      </c>
      <c r="K280" s="3">
        <v>12.953530000000001</v>
      </c>
      <c r="L280" s="3">
        <v>17.271329999999999</v>
      </c>
    </row>
    <row r="281" spans="2:12" x14ac:dyDescent="0.2">
      <c r="B281" t="s">
        <v>1674</v>
      </c>
      <c r="C281" t="s">
        <v>1675</v>
      </c>
      <c r="D281" t="s">
        <v>1676</v>
      </c>
      <c r="E281" s="1">
        <v>24493.0759</v>
      </c>
      <c r="F281" s="1">
        <v>362</v>
      </c>
      <c r="G281" s="2">
        <v>67.66043066298343</v>
      </c>
      <c r="H281" s="3">
        <v>6.3000000747149922</v>
      </c>
      <c r="I281" s="3">
        <v>8.3999788691301109</v>
      </c>
      <c r="J281" s="3">
        <v>154.30637999999999</v>
      </c>
      <c r="K281" s="3">
        <v>154.30637999999999</v>
      </c>
      <c r="L281" s="3">
        <v>205.74132</v>
      </c>
    </row>
    <row r="282" spans="2:12" x14ac:dyDescent="0.2">
      <c r="B282" t="s">
        <v>1677</v>
      </c>
      <c r="C282" t="s">
        <v>1675</v>
      </c>
      <c r="D282" t="s">
        <v>1676</v>
      </c>
      <c r="E282" s="1">
        <v>19995.165199999999</v>
      </c>
      <c r="F282" s="1">
        <v>436</v>
      </c>
      <c r="G282" s="2">
        <v>45.860470642201832</v>
      </c>
      <c r="H282" s="3">
        <v>6.299999961990812</v>
      </c>
      <c r="I282" s="3">
        <v>8.3999791109502819</v>
      </c>
      <c r="J282" s="3">
        <v>125.96953999999999</v>
      </c>
      <c r="K282" s="3">
        <v>125.96953999999999</v>
      </c>
      <c r="L282" s="3">
        <v>167.95896999999999</v>
      </c>
    </row>
    <row r="283" spans="2:12" x14ac:dyDescent="0.2">
      <c r="B283" t="s">
        <v>1678</v>
      </c>
      <c r="C283" t="s">
        <v>1679</v>
      </c>
      <c r="D283" t="s">
        <v>1680</v>
      </c>
      <c r="E283" s="1">
        <v>10698.0031</v>
      </c>
      <c r="F283" s="1">
        <v>266</v>
      </c>
      <c r="G283" s="2">
        <v>40.218056766917293</v>
      </c>
      <c r="H283" s="3">
        <v>6.3000000439334327</v>
      </c>
      <c r="I283" s="3">
        <v>8.399978870823098</v>
      </c>
      <c r="J283" s="3">
        <v>67.397419999999997</v>
      </c>
      <c r="K283" s="3">
        <v>67.397419999999997</v>
      </c>
      <c r="L283" s="3">
        <v>89.863</v>
      </c>
    </row>
    <row r="284" spans="2:12" x14ac:dyDescent="0.2">
      <c r="B284" t="s">
        <v>1681</v>
      </c>
      <c r="C284" t="s">
        <v>1682</v>
      </c>
      <c r="D284" t="s">
        <v>1683</v>
      </c>
      <c r="E284" s="1">
        <v>1797.2809999999999</v>
      </c>
      <c r="F284" s="1">
        <v>57</v>
      </c>
      <c r="G284" s="2">
        <v>31.531245614035086</v>
      </c>
      <c r="H284" s="3">
        <v>6.2999998330811939</v>
      </c>
      <c r="I284" s="3">
        <v>8.399977521600686</v>
      </c>
      <c r="J284" s="3">
        <v>11.32287</v>
      </c>
      <c r="K284" s="3">
        <v>11.32287</v>
      </c>
      <c r="L284" s="3">
        <v>15.09712</v>
      </c>
    </row>
    <row r="285" spans="2:12" x14ac:dyDescent="0.2">
      <c r="B285" t="s">
        <v>1684</v>
      </c>
      <c r="C285" t="s">
        <v>1685</v>
      </c>
      <c r="D285" t="s">
        <v>1686</v>
      </c>
      <c r="E285" s="1">
        <v>7334.3900999999996</v>
      </c>
      <c r="F285" s="1">
        <v>160</v>
      </c>
      <c r="G285" s="2">
        <v>45.839938124999996</v>
      </c>
      <c r="H285" s="3">
        <v>6.3000003231352535</v>
      </c>
      <c r="I285" s="3">
        <v>8.3999786158088323</v>
      </c>
      <c r="J285" s="3">
        <v>46.206659999999999</v>
      </c>
      <c r="K285" s="3">
        <v>46.206659999999999</v>
      </c>
      <c r="L285" s="3">
        <v>61.608719999999998</v>
      </c>
    </row>
    <row r="286" spans="2:12" x14ac:dyDescent="0.2">
      <c r="B286" t="s">
        <v>1687</v>
      </c>
      <c r="C286" t="s">
        <v>1688</v>
      </c>
      <c r="D286" t="s">
        <v>1689</v>
      </c>
      <c r="E286" s="1">
        <v>5134.9625999999998</v>
      </c>
      <c r="F286" s="1">
        <v>119</v>
      </c>
      <c r="G286" s="2">
        <v>43.150946218487391</v>
      </c>
      <c r="H286" s="3">
        <v>6.2999991470239722</v>
      </c>
      <c r="I286" s="3">
        <v>8.3999793883601033</v>
      </c>
      <c r="J286" s="3">
        <v>32.350259999999999</v>
      </c>
      <c r="K286" s="3">
        <v>32.350259999999999</v>
      </c>
      <c r="L286" s="3">
        <v>43.133580000000002</v>
      </c>
    </row>
    <row r="287" spans="2:12" x14ac:dyDescent="0.2">
      <c r="B287" t="s">
        <v>1690</v>
      </c>
      <c r="C287" t="s">
        <v>1691</v>
      </c>
      <c r="D287" t="s">
        <v>1692</v>
      </c>
      <c r="E287" s="1">
        <v>6267.8720000000003</v>
      </c>
      <c r="F287" s="1">
        <v>120</v>
      </c>
      <c r="G287" s="2">
        <v>52.232266666666668</v>
      </c>
      <c r="H287" s="3">
        <v>6.2999994256423859</v>
      </c>
      <c r="I287" s="3">
        <v>8.3999784934982706</v>
      </c>
      <c r="J287" s="3">
        <v>39.487589999999997</v>
      </c>
      <c r="K287" s="3">
        <v>39.487589999999997</v>
      </c>
      <c r="L287" s="3">
        <v>52.649990000000003</v>
      </c>
    </row>
    <row r="288" spans="2:12" x14ac:dyDescent="0.2">
      <c r="B288" t="s">
        <v>1693</v>
      </c>
      <c r="C288" t="s">
        <v>1694</v>
      </c>
      <c r="D288" t="s">
        <v>1695</v>
      </c>
      <c r="E288" s="1">
        <v>5103.4450999999999</v>
      </c>
      <c r="F288" s="1">
        <v>203</v>
      </c>
      <c r="G288" s="2">
        <v>25.140123645320198</v>
      </c>
      <c r="H288" s="3">
        <v>6.2999991907427395</v>
      </c>
      <c r="I288" s="3">
        <v>8.3999786732299722</v>
      </c>
      <c r="J288" s="3">
        <v>32.151699999999998</v>
      </c>
      <c r="K288" s="3">
        <v>32.151699999999998</v>
      </c>
      <c r="L288" s="3">
        <v>42.868830000000003</v>
      </c>
    </row>
    <row r="289" spans="2:12" x14ac:dyDescent="0.2">
      <c r="B289" t="s">
        <v>1696</v>
      </c>
      <c r="C289" t="s">
        <v>1697</v>
      </c>
      <c r="D289" t="s">
        <v>1698</v>
      </c>
      <c r="E289" s="1">
        <v>6293.7397000000001</v>
      </c>
      <c r="F289" s="1">
        <v>130</v>
      </c>
      <c r="G289" s="2">
        <v>48.413382307692309</v>
      </c>
      <c r="H289" s="3">
        <v>6.2999999825223147</v>
      </c>
      <c r="I289" s="3">
        <v>8.399978791623683</v>
      </c>
      <c r="J289" s="3">
        <v>39.650559999999999</v>
      </c>
      <c r="K289" s="3">
        <v>39.650559999999999</v>
      </c>
      <c r="L289" s="3">
        <v>52.867280000000001</v>
      </c>
    </row>
    <row r="290" spans="2:12" x14ac:dyDescent="0.2">
      <c r="B290" t="s">
        <v>1699</v>
      </c>
      <c r="C290" t="s">
        <v>1700</v>
      </c>
      <c r="D290" t="s">
        <v>1701</v>
      </c>
      <c r="E290" s="1">
        <v>7613.9953999999998</v>
      </c>
      <c r="F290" s="1">
        <v>198</v>
      </c>
      <c r="G290" s="2">
        <v>38.454522222222224</v>
      </c>
      <c r="H290" s="3">
        <v>6.2999998660361687</v>
      </c>
      <c r="I290" s="3">
        <v>8.3999788074471393</v>
      </c>
      <c r="J290" s="3">
        <v>47.968170000000001</v>
      </c>
      <c r="K290" s="3">
        <v>47.968170000000001</v>
      </c>
      <c r="L290" s="3">
        <v>63.9574</v>
      </c>
    </row>
    <row r="291" spans="2:12" x14ac:dyDescent="0.2">
      <c r="B291" t="s">
        <v>1702</v>
      </c>
      <c r="C291" t="s">
        <v>1703</v>
      </c>
      <c r="D291" t="s">
        <v>1704</v>
      </c>
      <c r="E291" s="1">
        <v>4104.0726000000004</v>
      </c>
      <c r="F291" s="1">
        <v>190</v>
      </c>
      <c r="G291" s="2">
        <v>21.600382105263161</v>
      </c>
      <c r="H291" s="3">
        <v>6.3000006383902658</v>
      </c>
      <c r="I291" s="3">
        <v>8.3999781095490356</v>
      </c>
      <c r="J291" s="3">
        <v>25.85566</v>
      </c>
      <c r="K291" s="3">
        <v>25.85566</v>
      </c>
      <c r="L291" s="3">
        <v>34.474119999999999</v>
      </c>
    </row>
    <row r="292" spans="2:12" x14ac:dyDescent="0.2">
      <c r="B292" t="s">
        <v>1705</v>
      </c>
      <c r="C292" t="s">
        <v>1706</v>
      </c>
      <c r="D292" t="s">
        <v>1707</v>
      </c>
      <c r="E292" s="1">
        <v>197.6653</v>
      </c>
      <c r="F292" s="1">
        <v>118</v>
      </c>
      <c r="G292" s="2">
        <v>1.6751296610169493</v>
      </c>
      <c r="H292" s="3">
        <v>12.749986972928482</v>
      </c>
      <c r="I292" s="3">
        <v>16.999948903525304</v>
      </c>
      <c r="J292" s="3">
        <v>2.5202300000000002</v>
      </c>
      <c r="K292" s="3">
        <v>2.5202300000000002</v>
      </c>
      <c r="L292" s="3">
        <v>3.3603000000000001</v>
      </c>
    </row>
    <row r="293" spans="2:12" x14ac:dyDescent="0.2">
      <c r="B293" t="s">
        <v>1708</v>
      </c>
      <c r="C293" t="s">
        <v>1709</v>
      </c>
      <c r="D293" t="s">
        <v>1710</v>
      </c>
      <c r="E293" s="1">
        <v>388.38979999999998</v>
      </c>
      <c r="F293" s="1">
        <v>80</v>
      </c>
      <c r="G293" s="2">
        <v>4.8548724999999999</v>
      </c>
      <c r="H293" s="3">
        <v>12.750000128736646</v>
      </c>
      <c r="I293" s="3">
        <v>16.999957259433693</v>
      </c>
      <c r="J293" s="3">
        <v>4.9519700000000002</v>
      </c>
      <c r="K293" s="3">
        <v>4.9519700000000002</v>
      </c>
      <c r="L293" s="3">
        <v>6.6026100000000003</v>
      </c>
    </row>
    <row r="294" spans="2:12" x14ac:dyDescent="0.2">
      <c r="B294" t="s">
        <v>1711</v>
      </c>
      <c r="C294" t="s">
        <v>1712</v>
      </c>
      <c r="D294" t="s">
        <v>1713</v>
      </c>
      <c r="E294" s="1">
        <v>443.4975</v>
      </c>
      <c r="F294" s="1">
        <v>106</v>
      </c>
      <c r="G294" s="2">
        <v>4.1839386792452826</v>
      </c>
      <c r="H294" s="3">
        <v>12.749992953737056</v>
      </c>
      <c r="I294" s="3">
        <v>16.999960540927514</v>
      </c>
      <c r="J294" s="3">
        <v>5.6545899999999998</v>
      </c>
      <c r="K294" s="3">
        <v>5.6545899999999998</v>
      </c>
      <c r="L294" s="3">
        <v>7.5394399999999999</v>
      </c>
    </row>
    <row r="295" spans="2:12" x14ac:dyDescent="0.2">
      <c r="B295" t="s">
        <v>1714</v>
      </c>
      <c r="C295" t="s">
        <v>1715</v>
      </c>
      <c r="D295" t="s">
        <v>1716</v>
      </c>
      <c r="E295" s="1">
        <v>315.34280000000001</v>
      </c>
      <c r="F295" s="1">
        <v>62</v>
      </c>
      <c r="G295" s="2">
        <v>5.0861741935483868</v>
      </c>
      <c r="H295" s="3">
        <v>12.749997780193491</v>
      </c>
      <c r="I295" s="3">
        <v>16.999944187722058</v>
      </c>
      <c r="J295" s="3">
        <v>4.0206200000000001</v>
      </c>
      <c r="K295" s="3">
        <v>4.0206200000000001</v>
      </c>
      <c r="L295" s="3">
        <v>5.3608099999999999</v>
      </c>
    </row>
    <row r="296" spans="2:12" x14ac:dyDescent="0.2">
      <c r="B296" t="s">
        <v>1717</v>
      </c>
      <c r="C296" t="s">
        <v>1715</v>
      </c>
      <c r="D296" t="s">
        <v>1716</v>
      </c>
      <c r="E296" s="1">
        <v>358.02769999999998</v>
      </c>
      <c r="F296" s="1">
        <v>71</v>
      </c>
      <c r="G296" s="2">
        <v>5.0426436619718311</v>
      </c>
      <c r="H296" s="3">
        <v>12.749991131971074</v>
      </c>
      <c r="I296" s="3">
        <v>16.999969555428251</v>
      </c>
      <c r="J296" s="3">
        <v>4.5648499999999999</v>
      </c>
      <c r="K296" s="3">
        <v>4.5648499999999999</v>
      </c>
      <c r="L296" s="3">
        <v>6.0864599999999998</v>
      </c>
    </row>
    <row r="297" spans="2:12" x14ac:dyDescent="0.2">
      <c r="B297" t="s">
        <v>1718</v>
      </c>
      <c r="C297" t="s">
        <v>1719</v>
      </c>
      <c r="D297" t="s">
        <v>1720</v>
      </c>
      <c r="E297" s="1">
        <v>388.7491</v>
      </c>
      <c r="F297" s="1">
        <v>60</v>
      </c>
      <c r="G297" s="2">
        <v>6.4791516666666666</v>
      </c>
      <c r="H297" s="3">
        <v>12.749997363337947</v>
      </c>
      <c r="I297" s="3">
        <v>16.999962186407632</v>
      </c>
      <c r="J297" s="3">
        <v>4.95655</v>
      </c>
      <c r="K297" s="3">
        <v>4.95655</v>
      </c>
      <c r="L297" s="3">
        <v>6.6087199999999999</v>
      </c>
    </row>
    <row r="298" spans="2:12" x14ac:dyDescent="0.2">
      <c r="B298" t="s">
        <v>1721</v>
      </c>
      <c r="C298" t="s">
        <v>1722</v>
      </c>
      <c r="D298" t="s">
        <v>1723</v>
      </c>
      <c r="E298" s="1">
        <v>88.315100000000001</v>
      </c>
      <c r="F298" s="1">
        <v>170</v>
      </c>
      <c r="G298" s="2">
        <v>0.5195005882352941</v>
      </c>
      <c r="H298" s="3">
        <v>12.750028024652636</v>
      </c>
      <c r="I298" s="3">
        <v>16.999924135283774</v>
      </c>
      <c r="J298" s="3">
        <v>1.12602</v>
      </c>
      <c r="K298" s="3">
        <v>1.12602</v>
      </c>
      <c r="L298" s="3">
        <v>1.50135</v>
      </c>
    </row>
    <row r="299" spans="2:12" x14ac:dyDescent="0.2">
      <c r="B299" t="s">
        <v>1724</v>
      </c>
      <c r="C299" t="s">
        <v>1722</v>
      </c>
      <c r="D299" t="s">
        <v>1723</v>
      </c>
      <c r="E299" s="1">
        <v>107.6835</v>
      </c>
      <c r="F299" s="1">
        <v>164</v>
      </c>
      <c r="G299" s="2">
        <v>0.65660670731707316</v>
      </c>
      <c r="H299" s="3">
        <v>12.749957050058736</v>
      </c>
      <c r="I299" s="3">
        <v>16.999911778499026</v>
      </c>
      <c r="J299" s="3">
        <v>1.37296</v>
      </c>
      <c r="K299" s="3">
        <v>1.37296</v>
      </c>
      <c r="L299" s="3">
        <v>1.8306100000000001</v>
      </c>
    </row>
    <row r="300" spans="2:12" x14ac:dyDescent="0.2">
      <c r="B300" t="s">
        <v>1725</v>
      </c>
      <c r="C300" t="s">
        <v>1726</v>
      </c>
      <c r="D300" t="s">
        <v>1727</v>
      </c>
      <c r="E300" s="1">
        <v>242.57849999999999</v>
      </c>
      <c r="F300" s="1">
        <v>77</v>
      </c>
      <c r="G300" s="2">
        <v>3.1503701298701299</v>
      </c>
      <c r="H300" s="3">
        <v>12.750017004804631</v>
      </c>
      <c r="I300" s="3">
        <v>16.999940225535241</v>
      </c>
      <c r="J300" s="3">
        <v>3.0928800000000001</v>
      </c>
      <c r="K300" s="3">
        <v>3.0928800000000001</v>
      </c>
      <c r="L300" s="3">
        <v>4.1238200000000003</v>
      </c>
    </row>
    <row r="301" spans="2:12" x14ac:dyDescent="0.2">
      <c r="B301" t="s">
        <v>1728</v>
      </c>
      <c r="C301" t="s">
        <v>1726</v>
      </c>
      <c r="D301" t="s">
        <v>1727</v>
      </c>
      <c r="E301" s="1">
        <v>143.1867</v>
      </c>
      <c r="F301" s="1">
        <v>73</v>
      </c>
      <c r="G301" s="2">
        <v>1.9614616438356165</v>
      </c>
      <c r="H301" s="3">
        <v>12.749997031847233</v>
      </c>
      <c r="I301" s="3">
        <v>16.999972762833419</v>
      </c>
      <c r="J301" s="3">
        <v>1.8256300000000001</v>
      </c>
      <c r="K301" s="3">
        <v>1.8256300000000001</v>
      </c>
      <c r="L301" s="3">
        <v>2.4341699999999999</v>
      </c>
    </row>
    <row r="302" spans="2:12" x14ac:dyDescent="0.2">
      <c r="B302" t="s">
        <v>1729</v>
      </c>
      <c r="C302" t="s">
        <v>1730</v>
      </c>
      <c r="D302" t="s">
        <v>1731</v>
      </c>
      <c r="E302" s="1">
        <v>194.51650000000001</v>
      </c>
      <c r="F302" s="1">
        <v>147</v>
      </c>
      <c r="G302" s="2">
        <v>1.3232414965986394</v>
      </c>
      <c r="H302" s="3">
        <v>12.750023776903245</v>
      </c>
      <c r="I302" s="3">
        <v>16.999946020003446</v>
      </c>
      <c r="J302" s="3">
        <v>2.4800900000000001</v>
      </c>
      <c r="K302" s="3">
        <v>2.4800900000000001</v>
      </c>
      <c r="L302" s="3">
        <v>3.3067700000000002</v>
      </c>
    </row>
    <row r="303" spans="2:12" x14ac:dyDescent="0.2">
      <c r="B303" t="s">
        <v>1732</v>
      </c>
      <c r="C303" t="s">
        <v>1730</v>
      </c>
      <c r="D303" t="s">
        <v>1731</v>
      </c>
      <c r="E303" s="1">
        <v>42.762700000000002</v>
      </c>
      <c r="F303" s="1">
        <v>201</v>
      </c>
      <c r="G303" s="2">
        <v>0.21274975124378109</v>
      </c>
      <c r="H303" s="3">
        <v>12.749896521968912</v>
      </c>
      <c r="I303" s="3">
        <v>16.999862029291883</v>
      </c>
      <c r="J303" s="3">
        <v>0.54522000000000004</v>
      </c>
      <c r="K303" s="3">
        <v>0.54522000000000004</v>
      </c>
      <c r="L303" s="3">
        <v>0.72696000000000005</v>
      </c>
    </row>
    <row r="304" spans="2:12" x14ac:dyDescent="0.2">
      <c r="B304" t="s">
        <v>1733</v>
      </c>
      <c r="C304" t="s">
        <v>1734</v>
      </c>
      <c r="D304" t="s">
        <v>1735</v>
      </c>
      <c r="E304" s="1">
        <v>54.0383</v>
      </c>
      <c r="F304" s="1">
        <v>78</v>
      </c>
      <c r="G304" s="2">
        <v>0.69279871794871795</v>
      </c>
      <c r="H304" s="3">
        <v>12.75003099653394</v>
      </c>
      <c r="I304" s="3">
        <v>16.999979644067263</v>
      </c>
      <c r="J304" s="3">
        <v>0.68898999999999999</v>
      </c>
      <c r="K304" s="3">
        <v>0.68898999999999999</v>
      </c>
      <c r="L304" s="3">
        <v>0.91864999999999997</v>
      </c>
    </row>
    <row r="305" spans="2:12" x14ac:dyDescent="0.2">
      <c r="B305" t="s">
        <v>1736</v>
      </c>
      <c r="C305" t="s">
        <v>1737</v>
      </c>
      <c r="D305" t="s">
        <v>1738</v>
      </c>
      <c r="E305" s="1">
        <v>60.4604</v>
      </c>
      <c r="F305" s="1">
        <v>69</v>
      </c>
      <c r="G305" s="2">
        <v>0.87623768115942025</v>
      </c>
      <c r="H305" s="3">
        <v>12.749998346024837</v>
      </c>
      <c r="I305" s="3">
        <v>16.999887529688856</v>
      </c>
      <c r="J305" s="3">
        <v>0.77087000000000006</v>
      </c>
      <c r="K305" s="3">
        <v>0.77087000000000006</v>
      </c>
      <c r="L305" s="3">
        <v>1.02782</v>
      </c>
    </row>
    <row r="306" spans="2:12" x14ac:dyDescent="0.2">
      <c r="B306" t="s">
        <v>1739</v>
      </c>
      <c r="C306" t="s">
        <v>1740</v>
      </c>
      <c r="D306" t="s">
        <v>1741</v>
      </c>
      <c r="E306" s="1">
        <v>191.14750000000001</v>
      </c>
      <c r="F306" s="1">
        <v>24</v>
      </c>
      <c r="G306" s="2">
        <v>7.964479166666667</v>
      </c>
      <c r="H306" s="3">
        <v>6.1500150407407892</v>
      </c>
      <c r="I306" s="3">
        <v>8.2000026157810062</v>
      </c>
      <c r="J306" s="3">
        <v>1.1755599999999999</v>
      </c>
      <c r="K306" s="3">
        <v>1.1755599999999999</v>
      </c>
      <c r="L306" s="3">
        <v>1.56741</v>
      </c>
    </row>
    <row r="307" spans="2:12" x14ac:dyDescent="0.2">
      <c r="B307" t="s">
        <v>1742</v>
      </c>
      <c r="C307" t="s">
        <v>1743</v>
      </c>
      <c r="D307" t="s">
        <v>1744</v>
      </c>
      <c r="E307" s="1">
        <v>1887.5483999999999</v>
      </c>
      <c r="F307" s="1">
        <v>102</v>
      </c>
      <c r="G307" s="2">
        <v>18.505376470588235</v>
      </c>
      <c r="H307" s="3">
        <v>6.1499985907646142</v>
      </c>
      <c r="I307" s="3">
        <v>8.1999804614281686</v>
      </c>
      <c r="J307" s="3">
        <v>11.608420000000001</v>
      </c>
      <c r="K307" s="3">
        <v>11.608420000000001</v>
      </c>
      <c r="L307" s="3">
        <v>15.47786</v>
      </c>
    </row>
    <row r="308" spans="2:12" x14ac:dyDescent="0.2">
      <c r="B308" t="s">
        <v>1745</v>
      </c>
      <c r="C308" t="s">
        <v>1746</v>
      </c>
      <c r="D308" t="s">
        <v>1747</v>
      </c>
      <c r="E308" s="1">
        <v>935.90769999999998</v>
      </c>
      <c r="F308" s="1">
        <v>74</v>
      </c>
      <c r="G308" s="2">
        <v>12.647401351351352</v>
      </c>
      <c r="H308" s="3">
        <v>6.1499974837262261</v>
      </c>
      <c r="I308" s="3">
        <v>8.1999752753396518</v>
      </c>
      <c r="J308" s="3">
        <v>5.7558299999999996</v>
      </c>
      <c r="K308" s="3">
        <v>5.7558299999999996</v>
      </c>
      <c r="L308" s="3">
        <v>7.6744199999999996</v>
      </c>
    </row>
    <row r="309" spans="2:12" x14ac:dyDescent="0.2">
      <c r="B309" t="s">
        <v>1748</v>
      </c>
      <c r="C309" t="s">
        <v>1749</v>
      </c>
      <c r="D309" t="s">
        <v>1750</v>
      </c>
      <c r="E309" s="1">
        <v>355.98340000000002</v>
      </c>
      <c r="F309" s="1">
        <v>12</v>
      </c>
      <c r="G309" s="2">
        <v>29.665283333333335</v>
      </c>
      <c r="H309" s="3">
        <v>6.1500058710602792</v>
      </c>
      <c r="I309" s="3">
        <v>8.1999891006153653</v>
      </c>
      <c r="J309" s="3">
        <v>2.1892999999999998</v>
      </c>
      <c r="K309" s="3">
        <v>2.1892999999999998</v>
      </c>
      <c r="L309" s="3">
        <v>2.91906</v>
      </c>
    </row>
    <row r="310" spans="2:12" x14ac:dyDescent="0.2">
      <c r="B310" t="s">
        <v>1751</v>
      </c>
      <c r="C310" t="s">
        <v>1752</v>
      </c>
      <c r="D310" t="s">
        <v>1753</v>
      </c>
      <c r="E310" s="1">
        <v>807.84900000000005</v>
      </c>
      <c r="F310" s="1">
        <v>38</v>
      </c>
      <c r="G310" s="2">
        <v>21.259184210526318</v>
      </c>
      <c r="H310" s="3">
        <v>6.1499983288956228</v>
      </c>
      <c r="I310" s="3">
        <v>8.1999853933098876</v>
      </c>
      <c r="J310" s="3">
        <v>4.9682700000000004</v>
      </c>
      <c r="K310" s="3">
        <v>4.9682700000000004</v>
      </c>
      <c r="L310" s="3">
        <v>6.6243499999999997</v>
      </c>
    </row>
    <row r="311" spans="2:12" x14ac:dyDescent="0.2">
      <c r="B311" t="s">
        <v>1754</v>
      </c>
      <c r="C311" t="s">
        <v>1755</v>
      </c>
      <c r="D311" t="s">
        <v>1756</v>
      </c>
      <c r="E311" s="1">
        <v>76.456800000000001</v>
      </c>
      <c r="F311" s="1">
        <v>5</v>
      </c>
      <c r="G311" s="2">
        <v>15.291360000000001</v>
      </c>
      <c r="H311" s="3">
        <v>6.1500088939113331</v>
      </c>
      <c r="I311" s="3">
        <v>8.1999246633392975</v>
      </c>
      <c r="J311" s="3">
        <v>0.47021000000000002</v>
      </c>
      <c r="K311" s="3">
        <v>0.47021000000000002</v>
      </c>
      <c r="L311" s="3">
        <v>0.62694000000000005</v>
      </c>
    </row>
    <row r="312" spans="2:12" x14ac:dyDescent="0.2">
      <c r="B312" t="s">
        <v>1757</v>
      </c>
      <c r="C312" t="s">
        <v>1758</v>
      </c>
      <c r="D312" t="s">
        <v>1759</v>
      </c>
      <c r="E312" s="1">
        <v>553.34190000000001</v>
      </c>
      <c r="F312" s="1">
        <v>62</v>
      </c>
      <c r="G312" s="2">
        <v>8.9248693548387106</v>
      </c>
      <c r="H312" s="3">
        <v>6.1499951476654839</v>
      </c>
      <c r="I312" s="3">
        <v>8.1999754582112789</v>
      </c>
      <c r="J312" s="3">
        <v>3.4030499999999999</v>
      </c>
      <c r="K312" s="3">
        <v>3.4030499999999999</v>
      </c>
      <c r="L312" s="3">
        <v>4.5373900000000003</v>
      </c>
    </row>
    <row r="313" spans="2:12" x14ac:dyDescent="0.2">
      <c r="B313" t="s">
        <v>1760</v>
      </c>
      <c r="C313" t="s">
        <v>1761</v>
      </c>
      <c r="D313" t="s">
        <v>1762</v>
      </c>
      <c r="E313" s="1">
        <v>592.45399999999995</v>
      </c>
      <c r="F313" s="1">
        <v>80</v>
      </c>
      <c r="G313" s="2">
        <v>7.4056749999999996</v>
      </c>
      <c r="H313" s="3">
        <v>6.1499964554210127</v>
      </c>
      <c r="I313" s="3">
        <v>8.1999783949471183</v>
      </c>
      <c r="J313" s="3">
        <v>3.6435900000000001</v>
      </c>
      <c r="K313" s="3">
        <v>3.6435900000000001</v>
      </c>
      <c r="L313" s="3">
        <v>4.8581099999999999</v>
      </c>
    </row>
    <row r="314" spans="2:12" x14ac:dyDescent="0.2">
      <c r="B314" t="s">
        <v>1763</v>
      </c>
      <c r="C314" t="s">
        <v>1764</v>
      </c>
      <c r="D314" t="s">
        <v>1765</v>
      </c>
      <c r="E314" s="1">
        <v>351.51440000000002</v>
      </c>
      <c r="F314" s="1">
        <v>33</v>
      </c>
      <c r="G314" s="2">
        <v>10.651951515151517</v>
      </c>
      <c r="H314" s="3">
        <v>6.1499898723921413</v>
      </c>
      <c r="I314" s="3">
        <v>8.1999770137439612</v>
      </c>
      <c r="J314" s="3">
        <v>2.16181</v>
      </c>
      <c r="K314" s="3">
        <v>2.16181</v>
      </c>
      <c r="L314" s="3">
        <v>2.8824100000000001</v>
      </c>
    </row>
    <row r="315" spans="2:12" x14ac:dyDescent="0.2">
      <c r="B315" t="s">
        <v>1766</v>
      </c>
      <c r="C315" t="s">
        <v>1767</v>
      </c>
      <c r="D315" t="s">
        <v>1768</v>
      </c>
      <c r="E315" s="1">
        <v>1782.4242999999999</v>
      </c>
      <c r="F315" s="1">
        <v>201</v>
      </c>
      <c r="G315" s="2">
        <v>8.867782587064676</v>
      </c>
      <c r="H315" s="3">
        <v>6.1500003113736721</v>
      </c>
      <c r="I315" s="3">
        <v>8.1999779738191414</v>
      </c>
      <c r="J315" s="3">
        <v>10.96191</v>
      </c>
      <c r="K315" s="3">
        <v>10.96191</v>
      </c>
      <c r="L315" s="3">
        <v>14.61584</v>
      </c>
    </row>
    <row r="316" spans="2:12" x14ac:dyDescent="0.2">
      <c r="B316" t="s">
        <v>1769</v>
      </c>
      <c r="C316" t="s">
        <v>1770</v>
      </c>
      <c r="D316" t="s">
        <v>1771</v>
      </c>
      <c r="E316" s="1">
        <v>821.5249</v>
      </c>
      <c r="F316" s="1">
        <v>91</v>
      </c>
      <c r="G316" s="2">
        <v>9.0277461538461541</v>
      </c>
      <c r="H316" s="3">
        <v>6.150002270168561</v>
      </c>
      <c r="I316" s="3">
        <v>8.1999827394154448</v>
      </c>
      <c r="J316" s="3">
        <v>5.0523800000000003</v>
      </c>
      <c r="K316" s="3">
        <v>5.0523800000000003</v>
      </c>
      <c r="L316" s="3">
        <v>6.7364899999999999</v>
      </c>
    </row>
    <row r="317" spans="2:12" x14ac:dyDescent="0.2">
      <c r="B317" t="s">
        <v>1772</v>
      </c>
      <c r="C317" t="s">
        <v>1773</v>
      </c>
      <c r="D317" t="s">
        <v>1774</v>
      </c>
      <c r="E317" s="1">
        <v>784.00530000000003</v>
      </c>
      <c r="F317" s="1">
        <v>90</v>
      </c>
      <c r="G317" s="2">
        <v>8.711170000000001</v>
      </c>
      <c r="H317" s="3">
        <v>6.1499966900733956</v>
      </c>
      <c r="I317" s="3">
        <v>8.1999828317487129</v>
      </c>
      <c r="J317" s="3">
        <v>4.8216299999999999</v>
      </c>
      <c r="K317" s="3">
        <v>4.8216299999999999</v>
      </c>
      <c r="L317" s="3">
        <v>6.4288299999999996</v>
      </c>
    </row>
    <row r="318" spans="2:12" x14ac:dyDescent="0.2">
      <c r="B318" t="s">
        <v>1775</v>
      </c>
      <c r="C318" t="s">
        <v>1776</v>
      </c>
      <c r="D318" t="s">
        <v>1777</v>
      </c>
      <c r="E318" s="1">
        <v>434.79689999999999</v>
      </c>
      <c r="F318" s="1">
        <v>83</v>
      </c>
      <c r="G318" s="2">
        <v>5.2385168674698797</v>
      </c>
      <c r="H318" s="3">
        <v>6.1499978495706848</v>
      </c>
      <c r="I318" s="3">
        <v>8.199989466346242</v>
      </c>
      <c r="J318" s="3">
        <v>2.6739999999999999</v>
      </c>
      <c r="K318" s="3">
        <v>2.6739999999999999</v>
      </c>
      <c r="L318" s="3">
        <v>3.5653299999999999</v>
      </c>
    </row>
    <row r="319" spans="2:12" x14ac:dyDescent="0.2">
      <c r="B319" t="s">
        <v>1778</v>
      </c>
      <c r="C319" t="s">
        <v>1776</v>
      </c>
      <c r="D319" t="s">
        <v>1777</v>
      </c>
      <c r="E319" s="1">
        <v>826.73590000000002</v>
      </c>
      <c r="F319" s="1">
        <v>184</v>
      </c>
      <c r="G319" s="2">
        <v>4.4931298913043483</v>
      </c>
      <c r="H319" s="3">
        <v>6.1500050983633354</v>
      </c>
      <c r="I319" s="3">
        <v>8.199982606295432</v>
      </c>
      <c r="J319" s="3">
        <v>5.0844300000000002</v>
      </c>
      <c r="K319" s="3">
        <v>5.0844300000000002</v>
      </c>
      <c r="L319" s="3">
        <v>6.7792199999999996</v>
      </c>
    </row>
    <row r="320" spans="2:12" x14ac:dyDescent="0.2">
      <c r="B320" t="s">
        <v>1779</v>
      </c>
      <c r="C320" t="s">
        <v>1780</v>
      </c>
      <c r="D320" t="s">
        <v>1781</v>
      </c>
      <c r="E320" s="1">
        <v>4585.4894999999997</v>
      </c>
      <c r="F320" s="1">
        <v>60</v>
      </c>
      <c r="G320" s="2">
        <v>76.424824999999998</v>
      </c>
      <c r="H320" s="3">
        <v>6.2999991603949814</v>
      </c>
      <c r="I320" s="3">
        <v>8.3999799803270747</v>
      </c>
      <c r="J320" s="3">
        <v>28.888580000000001</v>
      </c>
      <c r="K320" s="3">
        <v>28.888580000000001</v>
      </c>
      <c r="L320" s="3">
        <v>38.51802</v>
      </c>
    </row>
    <row r="321" spans="2:12" x14ac:dyDescent="0.2">
      <c r="B321" t="s">
        <v>1782</v>
      </c>
      <c r="C321" t="s">
        <v>1780</v>
      </c>
      <c r="D321" t="s">
        <v>1781</v>
      </c>
      <c r="E321" s="1">
        <v>730.78679999999997</v>
      </c>
      <c r="F321" s="1">
        <v>9</v>
      </c>
      <c r="G321" s="2">
        <v>81.19853333333333</v>
      </c>
      <c r="H321" s="3">
        <v>6.300004324106566</v>
      </c>
      <c r="I321" s="3">
        <v>8.3999738364185017</v>
      </c>
      <c r="J321" s="3">
        <v>4.6039599999999998</v>
      </c>
      <c r="K321" s="3">
        <v>4.6039599999999998</v>
      </c>
      <c r="L321" s="3">
        <v>6.1385899999999998</v>
      </c>
    </row>
    <row r="322" spans="2:12" x14ac:dyDescent="0.2">
      <c r="B322" t="s">
        <v>1783</v>
      </c>
      <c r="C322" t="s">
        <v>1784</v>
      </c>
      <c r="D322" t="s">
        <v>1785</v>
      </c>
      <c r="E322" s="1">
        <v>7196.8972999999996</v>
      </c>
      <c r="F322" s="1">
        <v>102</v>
      </c>
      <c r="G322" s="2">
        <v>70.557816666666668</v>
      </c>
      <c r="H322" s="3">
        <v>6.2999995845431886</v>
      </c>
      <c r="I322" s="3">
        <v>8.3999795300677693</v>
      </c>
      <c r="J322" s="3">
        <v>45.340449999999997</v>
      </c>
      <c r="K322" s="3">
        <v>45.340449999999997</v>
      </c>
      <c r="L322" s="3">
        <v>60.453789999999998</v>
      </c>
    </row>
    <row r="323" spans="2:12" x14ac:dyDescent="0.2">
      <c r="B323" t="s">
        <v>1786</v>
      </c>
      <c r="C323" t="s">
        <v>1784</v>
      </c>
      <c r="D323" t="s">
        <v>1785</v>
      </c>
      <c r="E323" s="1">
        <v>12737.5982</v>
      </c>
      <c r="F323" s="1">
        <v>257</v>
      </c>
      <c r="G323" s="2">
        <v>49.562638910505839</v>
      </c>
      <c r="H323" s="3">
        <v>6.3000001052003665</v>
      </c>
      <c r="I323" s="3">
        <v>8.3999792048708208</v>
      </c>
      <c r="J323" s="3">
        <v>80.246870000000001</v>
      </c>
      <c r="K323" s="3">
        <v>80.246870000000001</v>
      </c>
      <c r="L323" s="3">
        <v>106.99556</v>
      </c>
    </row>
    <row r="324" spans="2:12" x14ac:dyDescent="0.2">
      <c r="B324" t="s">
        <v>1787</v>
      </c>
      <c r="C324" t="s">
        <v>1788</v>
      </c>
      <c r="D324" t="s">
        <v>1789</v>
      </c>
      <c r="E324" s="1">
        <v>4119.9069</v>
      </c>
      <c r="F324" s="1">
        <v>108</v>
      </c>
      <c r="G324" s="2">
        <v>38.147286111111107</v>
      </c>
      <c r="H324" s="3">
        <v>6.2999991577479575</v>
      </c>
      <c r="I324" s="3">
        <v>8.3999786500029892</v>
      </c>
      <c r="J324" s="3">
        <v>25.955410000000001</v>
      </c>
      <c r="K324" s="3">
        <v>25.955410000000001</v>
      </c>
      <c r="L324" s="3">
        <v>34.607129999999998</v>
      </c>
    </row>
    <row r="325" spans="2:12" x14ac:dyDescent="0.2">
      <c r="B325" t="s">
        <v>1790</v>
      </c>
      <c r="C325" t="s">
        <v>1788</v>
      </c>
      <c r="D325" t="s">
        <v>1789</v>
      </c>
      <c r="E325" s="1">
        <v>4410.1386000000002</v>
      </c>
      <c r="F325" s="1">
        <v>95</v>
      </c>
      <c r="G325" s="2">
        <v>46.422511578947372</v>
      </c>
      <c r="H325" s="3">
        <v>6.2999992789342274</v>
      </c>
      <c r="I325" s="3">
        <v>8.399978631057083</v>
      </c>
      <c r="J325" s="3">
        <v>27.78387</v>
      </c>
      <c r="K325" s="3">
        <v>27.78387</v>
      </c>
      <c r="L325" s="3">
        <v>37.045070000000003</v>
      </c>
    </row>
    <row r="326" spans="2:12" x14ac:dyDescent="0.2">
      <c r="B326" t="s">
        <v>1791</v>
      </c>
      <c r="C326" t="s">
        <v>1792</v>
      </c>
      <c r="D326" t="s">
        <v>1793</v>
      </c>
      <c r="E326" s="1">
        <v>8593.6736000000001</v>
      </c>
      <c r="F326" s="1">
        <v>531</v>
      </c>
      <c r="G326" s="2">
        <v>16.183942749529191</v>
      </c>
      <c r="H326" s="3">
        <v>6.1499996927972687</v>
      </c>
      <c r="I326" s="3">
        <v>8.1999798084023112</v>
      </c>
      <c r="J326" s="3">
        <v>52.851089999999999</v>
      </c>
      <c r="K326" s="3">
        <v>52.851089999999999</v>
      </c>
      <c r="L326" s="3">
        <v>70.467950000000002</v>
      </c>
    </row>
    <row r="327" spans="2:12" x14ac:dyDescent="0.2">
      <c r="B327" t="s">
        <v>1794</v>
      </c>
      <c r="C327" t="s">
        <v>1795</v>
      </c>
      <c r="D327" t="s">
        <v>1796</v>
      </c>
      <c r="E327" s="1">
        <v>9866.8698999999997</v>
      </c>
      <c r="F327" s="1">
        <v>682</v>
      </c>
      <c r="G327" s="2">
        <v>14.467551173020528</v>
      </c>
      <c r="H327" s="3">
        <v>6.1500000116551652</v>
      </c>
      <c r="I327" s="3">
        <v>8.1999794078565902</v>
      </c>
      <c r="J327" s="3">
        <v>60.681249999999999</v>
      </c>
      <c r="K327" s="3">
        <v>60.681249999999999</v>
      </c>
      <c r="L327" s="3">
        <v>80.90813</v>
      </c>
    </row>
    <row r="328" spans="2:12" x14ac:dyDescent="0.2">
      <c r="B328" t="s">
        <v>1797</v>
      </c>
      <c r="C328" t="s">
        <v>1798</v>
      </c>
      <c r="D328" t="s">
        <v>1799</v>
      </c>
      <c r="E328" s="1">
        <v>1669.5849000000001</v>
      </c>
      <c r="F328" s="1">
        <v>250</v>
      </c>
      <c r="G328" s="2">
        <v>6.6783396000000002</v>
      </c>
      <c r="H328" s="3">
        <v>6.150001715995395</v>
      </c>
      <c r="I328" s="3">
        <v>8.1999783299429687</v>
      </c>
      <c r="J328" s="3">
        <v>10.267950000000001</v>
      </c>
      <c r="K328" s="3">
        <v>10.267950000000001</v>
      </c>
      <c r="L328" s="3">
        <v>13.69056</v>
      </c>
    </row>
    <row r="329" spans="2:12" x14ac:dyDescent="0.2">
      <c r="B329" t="s">
        <v>1800</v>
      </c>
      <c r="C329" t="s">
        <v>1801</v>
      </c>
      <c r="D329" t="s">
        <v>1802</v>
      </c>
      <c r="E329" s="1">
        <v>1572.6904999999999</v>
      </c>
      <c r="F329" s="1">
        <v>350</v>
      </c>
      <c r="G329" s="2">
        <v>4.4934014285714285</v>
      </c>
      <c r="H329" s="3">
        <v>6.1500021777965852</v>
      </c>
      <c r="I329" s="3">
        <v>8.1999795891181382</v>
      </c>
      <c r="J329" s="3">
        <v>9.6720500000000005</v>
      </c>
      <c r="K329" s="3">
        <v>9.6720500000000005</v>
      </c>
      <c r="L329" s="3">
        <v>12.89603</v>
      </c>
    </row>
    <row r="330" spans="2:12" x14ac:dyDescent="0.2">
      <c r="B330" t="s">
        <v>1803</v>
      </c>
      <c r="C330" t="s">
        <v>1801</v>
      </c>
      <c r="D330" t="s">
        <v>1802</v>
      </c>
      <c r="E330" s="1">
        <v>1644.1003000000001</v>
      </c>
      <c r="F330" s="1">
        <v>369</v>
      </c>
      <c r="G330" s="2">
        <v>4.4555563685636859</v>
      </c>
      <c r="H330" s="3">
        <v>6.1500019189826798</v>
      </c>
      <c r="I330" s="3">
        <v>8.1999802566789874</v>
      </c>
      <c r="J330" s="3">
        <v>10.111219999999999</v>
      </c>
      <c r="K330" s="3">
        <v>10.111219999999999</v>
      </c>
      <c r="L330" s="3">
        <v>13.481590000000001</v>
      </c>
    </row>
    <row r="331" spans="2:12" x14ac:dyDescent="0.2">
      <c r="B331" t="s">
        <v>1804</v>
      </c>
      <c r="C331" t="s">
        <v>1805</v>
      </c>
      <c r="D331" t="s">
        <v>1806</v>
      </c>
      <c r="E331" s="1">
        <v>443.00940000000003</v>
      </c>
      <c r="F331" s="1">
        <v>11</v>
      </c>
      <c r="G331" s="2">
        <v>40.273581818181817</v>
      </c>
      <c r="H331" s="3">
        <v>6.300001760684987</v>
      </c>
      <c r="I331" s="3">
        <v>8.3999797746955256</v>
      </c>
      <c r="J331" s="3">
        <v>2.7909600000000001</v>
      </c>
      <c r="K331" s="3">
        <v>2.7909600000000001</v>
      </c>
      <c r="L331" s="3">
        <v>3.7212700000000001</v>
      </c>
    </row>
    <row r="332" spans="2:12" x14ac:dyDescent="0.2">
      <c r="B332" t="s">
        <v>1807</v>
      </c>
      <c r="C332" t="s">
        <v>1416</v>
      </c>
      <c r="D332" t="s">
        <v>1417</v>
      </c>
      <c r="E332" s="1">
        <v>35952.478300000002</v>
      </c>
      <c r="F332" s="1">
        <v>2528</v>
      </c>
      <c r="G332" s="2">
        <v>14.22170818829114</v>
      </c>
      <c r="H332" s="3">
        <v>6.2999999084903138</v>
      </c>
      <c r="I332" s="3">
        <v>8.3999789244014362</v>
      </c>
      <c r="J332" s="3">
        <v>226.50060999999999</v>
      </c>
      <c r="K332" s="3">
        <v>226.50060999999999</v>
      </c>
      <c r="L332" s="3">
        <v>302.00006000000002</v>
      </c>
    </row>
    <row r="333" spans="2:12" x14ac:dyDescent="0.2">
      <c r="B333" t="s">
        <v>1808</v>
      </c>
      <c r="C333" t="s">
        <v>1809</v>
      </c>
      <c r="D333" t="s">
        <v>1810</v>
      </c>
      <c r="E333" s="1">
        <v>3965.9533000000001</v>
      </c>
      <c r="F333" s="1">
        <v>174</v>
      </c>
      <c r="G333" s="2">
        <v>22.792835057471265</v>
      </c>
      <c r="H333" s="3">
        <v>6.3000010615354443</v>
      </c>
      <c r="I333" s="3">
        <v>8.3999778817365307</v>
      </c>
      <c r="J333" s="3">
        <v>24.985510000000001</v>
      </c>
      <c r="K333" s="3">
        <v>24.985510000000001</v>
      </c>
      <c r="L333" s="3">
        <v>33.313920000000003</v>
      </c>
    </row>
    <row r="334" spans="2:12" x14ac:dyDescent="0.2">
      <c r="B334" t="s">
        <v>1811</v>
      </c>
      <c r="C334" t="s">
        <v>1812</v>
      </c>
      <c r="D334" t="s">
        <v>1813</v>
      </c>
      <c r="E334" s="1">
        <v>18689.859</v>
      </c>
      <c r="F334" s="1">
        <v>822</v>
      </c>
      <c r="G334" s="2">
        <v>22.737054744525548</v>
      </c>
      <c r="H334" s="3">
        <v>6.2999999090415821</v>
      </c>
      <c r="I334" s="3">
        <v>8.3999788334411711</v>
      </c>
      <c r="J334" s="3">
        <v>117.74611</v>
      </c>
      <c r="K334" s="3">
        <v>117.74611</v>
      </c>
      <c r="L334" s="3">
        <v>156.99441999999999</v>
      </c>
    </row>
    <row r="335" spans="2:12" x14ac:dyDescent="0.2">
      <c r="B335" t="s">
        <v>1814</v>
      </c>
      <c r="C335" t="s">
        <v>1812</v>
      </c>
      <c r="D335" t="s">
        <v>1813</v>
      </c>
      <c r="E335" s="1">
        <v>16184.7307</v>
      </c>
      <c r="F335" s="1">
        <v>679</v>
      </c>
      <c r="G335" s="2">
        <v>23.836127687776141</v>
      </c>
      <c r="H335" s="3">
        <v>6.2999997893075852</v>
      </c>
      <c r="I335" s="3">
        <v>8.3999791235327752</v>
      </c>
      <c r="J335" s="3">
        <v>101.96380000000001</v>
      </c>
      <c r="K335" s="3">
        <v>101.96380000000001</v>
      </c>
      <c r="L335" s="3">
        <v>135.95140000000001</v>
      </c>
    </row>
    <row r="336" spans="2:12" x14ac:dyDescent="0.2">
      <c r="B336" t="s">
        <v>1815</v>
      </c>
      <c r="C336" t="s">
        <v>1816</v>
      </c>
      <c r="D336" t="s">
        <v>1817</v>
      </c>
      <c r="E336" s="1">
        <v>4190.4966999999997</v>
      </c>
      <c r="F336" s="1">
        <v>63</v>
      </c>
      <c r="G336" s="2">
        <v>66.51582063492063</v>
      </c>
      <c r="H336" s="3">
        <v>6.3000001885218051</v>
      </c>
      <c r="I336" s="3">
        <v>8.3999779787441433</v>
      </c>
      <c r="J336" s="3">
        <v>26.400130000000001</v>
      </c>
      <c r="K336" s="3">
        <v>26.400130000000001</v>
      </c>
      <c r="L336" s="3">
        <v>35.20008</v>
      </c>
    </row>
    <row r="337" spans="2:12" x14ac:dyDescent="0.2">
      <c r="B337" t="s">
        <v>1818</v>
      </c>
      <c r="C337" t="s">
        <v>1819</v>
      </c>
      <c r="D337" t="s">
        <v>1820</v>
      </c>
      <c r="E337" s="1">
        <v>6637.1562000000004</v>
      </c>
      <c r="F337" s="1">
        <v>87</v>
      </c>
      <c r="G337" s="2">
        <v>76.289151724137938</v>
      </c>
      <c r="H337" s="3">
        <v>6.2999993882922318</v>
      </c>
      <c r="I337" s="3">
        <v>8.3999785932414834</v>
      </c>
      <c r="J337" s="3">
        <v>41.814079999999997</v>
      </c>
      <c r="K337" s="3">
        <v>41.814079999999997</v>
      </c>
      <c r="L337" s="3">
        <v>55.75197</v>
      </c>
    </row>
    <row r="338" spans="2:12" x14ac:dyDescent="0.2">
      <c r="B338" t="s">
        <v>1821</v>
      </c>
      <c r="C338" t="s">
        <v>1822</v>
      </c>
      <c r="D338" t="s">
        <v>1823</v>
      </c>
      <c r="E338" s="1">
        <v>1525.6188999999999</v>
      </c>
      <c r="F338" s="1">
        <v>62</v>
      </c>
      <c r="G338" s="2">
        <v>24.606756451612902</v>
      </c>
      <c r="H338" s="3">
        <v>6.3000006095886727</v>
      </c>
      <c r="I338" s="3">
        <v>8.3999811486341702</v>
      </c>
      <c r="J338" s="3">
        <v>9.6113999999999997</v>
      </c>
      <c r="K338" s="3">
        <v>9.6113999999999997</v>
      </c>
      <c r="L338" s="3">
        <v>12.81517</v>
      </c>
    </row>
    <row r="339" spans="2:12" x14ac:dyDescent="0.2">
      <c r="B339" t="s">
        <v>1824</v>
      </c>
      <c r="C339" t="s">
        <v>1825</v>
      </c>
      <c r="D339" t="s">
        <v>1826</v>
      </c>
      <c r="E339" s="1">
        <v>2240.7782000000002</v>
      </c>
      <c r="F339" s="1">
        <v>27</v>
      </c>
      <c r="G339" s="2">
        <v>82.991785185185194</v>
      </c>
      <c r="H339" s="3">
        <v>6.2999988129124063</v>
      </c>
      <c r="I339" s="3">
        <v>8.3999790786968553</v>
      </c>
      <c r="J339" s="3">
        <v>14.116899999999999</v>
      </c>
      <c r="K339" s="3">
        <v>14.116899999999999</v>
      </c>
      <c r="L339" s="3">
        <v>18.822489999999998</v>
      </c>
    </row>
    <row r="340" spans="2:12" x14ac:dyDescent="0.2">
      <c r="B340" t="s">
        <v>1827</v>
      </c>
      <c r="C340" t="s">
        <v>1828</v>
      </c>
      <c r="D340" t="s">
        <v>1829</v>
      </c>
      <c r="E340" s="1">
        <v>6720.3769599999996</v>
      </c>
      <c r="F340" s="1">
        <v>45</v>
      </c>
      <c r="G340" s="2">
        <v>149.34171022222222</v>
      </c>
      <c r="H340" s="3">
        <v>5.9999997381099295</v>
      </c>
      <c r="I340" s="3">
        <v>7.9999798106563365</v>
      </c>
      <c r="J340" s="3">
        <v>40.32226</v>
      </c>
      <c r="K340" s="3">
        <v>40.32226</v>
      </c>
      <c r="L340" s="3">
        <v>53.762880000000003</v>
      </c>
    </row>
    <row r="341" spans="2:12" x14ac:dyDescent="0.2">
      <c r="B341" t="s">
        <v>1830</v>
      </c>
      <c r="C341" t="s">
        <v>1831</v>
      </c>
      <c r="D341" t="s">
        <v>1832</v>
      </c>
      <c r="E341" s="1">
        <v>2525.2196899999999</v>
      </c>
      <c r="F341" s="1">
        <v>22</v>
      </c>
      <c r="G341" s="2">
        <v>114.78271318181818</v>
      </c>
      <c r="H341" s="3">
        <v>6.0000007365695787</v>
      </c>
      <c r="I341" s="3">
        <v>7.9999811818353121</v>
      </c>
      <c r="J341" s="3">
        <v>15.15132</v>
      </c>
      <c r="K341" s="3">
        <v>15.15132</v>
      </c>
      <c r="L341" s="3">
        <v>20.201709999999999</v>
      </c>
    </row>
    <row r="342" spans="2:12" x14ac:dyDescent="0.2">
      <c r="B342" t="s">
        <v>1833</v>
      </c>
      <c r="C342" t="s">
        <v>1834</v>
      </c>
      <c r="D342" t="s">
        <v>1835</v>
      </c>
      <c r="E342" s="1">
        <v>13496.71112</v>
      </c>
      <c r="F342" s="1">
        <v>138</v>
      </c>
      <c r="G342" s="2">
        <v>97.802254492753619</v>
      </c>
      <c r="H342" s="3">
        <v>6.0000002430221686</v>
      </c>
      <c r="I342" s="3">
        <v>7.9999800721822076</v>
      </c>
      <c r="J342" s="3">
        <v>80.980270000000004</v>
      </c>
      <c r="K342" s="3">
        <v>80.980270000000004</v>
      </c>
      <c r="L342" s="3">
        <v>107.97342</v>
      </c>
    </row>
    <row r="343" spans="2:12" x14ac:dyDescent="0.2">
      <c r="B343" t="s">
        <v>1836</v>
      </c>
      <c r="C343" t="s">
        <v>1834</v>
      </c>
      <c r="D343" t="s">
        <v>1835</v>
      </c>
      <c r="E343" s="1">
        <v>960.87435000000005</v>
      </c>
      <c r="F343" s="1">
        <v>7</v>
      </c>
      <c r="G343" s="2">
        <v>137.26776428571429</v>
      </c>
      <c r="H343" s="3">
        <v>6.0000040588033174</v>
      </c>
      <c r="I343" s="3">
        <v>7.9999845973617667</v>
      </c>
      <c r="J343" s="3">
        <v>5.76525</v>
      </c>
      <c r="K343" s="3">
        <v>5.76525</v>
      </c>
      <c r="L343" s="3">
        <v>7.6869800000000001</v>
      </c>
    </row>
    <row r="344" spans="2:12" x14ac:dyDescent="0.2">
      <c r="B344" t="s">
        <v>1837</v>
      </c>
      <c r="C344" t="s">
        <v>1838</v>
      </c>
      <c r="D344" t="s">
        <v>1839</v>
      </c>
      <c r="E344" s="1">
        <v>10362.36011</v>
      </c>
      <c r="F344" s="1">
        <v>228</v>
      </c>
      <c r="G344" s="2">
        <v>45.44894785087719</v>
      </c>
      <c r="H344" s="3">
        <v>5.9999999363079466</v>
      </c>
      <c r="I344" s="3">
        <v>7.9999796494237065</v>
      </c>
      <c r="J344" s="3">
        <v>62.174160000000001</v>
      </c>
      <c r="K344" s="3">
        <v>62.174160000000001</v>
      </c>
      <c r="L344" s="3">
        <v>82.898669999999996</v>
      </c>
    </row>
    <row r="345" spans="2:12" x14ac:dyDescent="0.2">
      <c r="B345" t="s">
        <v>1840</v>
      </c>
      <c r="C345" t="s">
        <v>1841</v>
      </c>
      <c r="D345" t="s">
        <v>1842</v>
      </c>
      <c r="E345" s="1">
        <v>8934.9932800000006</v>
      </c>
      <c r="F345" s="1">
        <v>80</v>
      </c>
      <c r="G345" s="2">
        <v>111.68741600000001</v>
      </c>
      <c r="H345" s="3">
        <v>6.0000000358142405</v>
      </c>
      <c r="I345" s="3">
        <v>7.9999802753069336</v>
      </c>
      <c r="J345" s="3">
        <v>53.609960000000001</v>
      </c>
      <c r="K345" s="3">
        <v>53.609960000000001</v>
      </c>
      <c r="L345" s="3">
        <v>71.479770000000002</v>
      </c>
    </row>
    <row r="346" spans="2:12" x14ac:dyDescent="0.2">
      <c r="B346" t="s">
        <v>1843</v>
      </c>
      <c r="C346" t="s">
        <v>1841</v>
      </c>
      <c r="D346" t="s">
        <v>1842</v>
      </c>
      <c r="E346" s="1">
        <v>4299.7840800000004</v>
      </c>
      <c r="F346" s="1">
        <v>41</v>
      </c>
      <c r="G346" s="2">
        <v>104.87278243902441</v>
      </c>
      <c r="H346" s="3">
        <v>5.9999989580872164</v>
      </c>
      <c r="I346" s="3">
        <v>7.9999807804302581</v>
      </c>
      <c r="J346" s="3">
        <v>25.7987</v>
      </c>
      <c r="K346" s="3">
        <v>25.7987</v>
      </c>
      <c r="L346" s="3">
        <v>34.39819</v>
      </c>
    </row>
    <row r="347" spans="2:12" x14ac:dyDescent="0.2">
      <c r="B347" t="s">
        <v>1844</v>
      </c>
      <c r="C347" t="s">
        <v>1845</v>
      </c>
      <c r="D347" t="s">
        <v>1846</v>
      </c>
      <c r="E347" s="1">
        <v>7579.8148899999997</v>
      </c>
      <c r="F347" s="1">
        <v>77</v>
      </c>
      <c r="G347" s="2">
        <v>98.439154415584412</v>
      </c>
      <c r="H347" s="3">
        <v>6.0000000870733663</v>
      </c>
      <c r="I347" s="3">
        <v>7.9999803266963427</v>
      </c>
      <c r="J347" s="3">
        <v>45.47889</v>
      </c>
      <c r="K347" s="3">
        <v>45.47889</v>
      </c>
      <c r="L347" s="3">
        <v>60.638370000000002</v>
      </c>
    </row>
    <row r="348" spans="2:12" x14ac:dyDescent="0.2">
      <c r="B348" t="s">
        <v>1847</v>
      </c>
      <c r="C348" t="s">
        <v>1845</v>
      </c>
      <c r="D348" t="s">
        <v>1846</v>
      </c>
      <c r="E348" s="1">
        <v>11862.303889999999</v>
      </c>
      <c r="F348" s="1">
        <v>108</v>
      </c>
      <c r="G348" s="2">
        <v>109.83614712962962</v>
      </c>
      <c r="H348" s="3">
        <v>5.9999997184358094</v>
      </c>
      <c r="I348" s="3">
        <v>7.9999796734258171</v>
      </c>
      <c r="J348" s="3">
        <v>71.173820000000006</v>
      </c>
      <c r="K348" s="3">
        <v>71.173820000000006</v>
      </c>
      <c r="L348" s="3">
        <v>94.89819</v>
      </c>
    </row>
    <row r="349" spans="2:12" x14ac:dyDescent="0.2">
      <c r="B349" t="s">
        <v>1848</v>
      </c>
      <c r="C349" t="s">
        <v>1849</v>
      </c>
      <c r="D349" t="s">
        <v>1850</v>
      </c>
      <c r="E349" s="1">
        <v>6444.3247000000001</v>
      </c>
      <c r="F349" s="1">
        <v>46</v>
      </c>
      <c r="G349" s="2">
        <v>140.0940152173913</v>
      </c>
      <c r="H349" s="3">
        <v>6.0000002793155351</v>
      </c>
      <c r="I349" s="3">
        <v>7.9999801996320885</v>
      </c>
      <c r="J349" s="3">
        <v>38.665950000000002</v>
      </c>
      <c r="K349" s="3">
        <v>38.665950000000002</v>
      </c>
      <c r="L349" s="3">
        <v>51.554470000000002</v>
      </c>
    </row>
    <row r="350" spans="2:12" x14ac:dyDescent="0.2">
      <c r="B350" t="s">
        <v>1851</v>
      </c>
      <c r="C350" t="s">
        <v>1849</v>
      </c>
      <c r="D350" t="s">
        <v>1850</v>
      </c>
      <c r="E350" s="1">
        <v>4953.0100400000001</v>
      </c>
      <c r="F350" s="1">
        <v>50</v>
      </c>
      <c r="G350" s="2">
        <v>99.060200800000004</v>
      </c>
      <c r="H350" s="3">
        <v>5.9999999515446163</v>
      </c>
      <c r="I350" s="3">
        <v>7.9999797456497781</v>
      </c>
      <c r="J350" s="3">
        <v>29.718060000000001</v>
      </c>
      <c r="K350" s="3">
        <v>29.718060000000001</v>
      </c>
      <c r="L350" s="3">
        <v>39.623980000000003</v>
      </c>
    </row>
    <row r="351" spans="2:12" x14ac:dyDescent="0.2">
      <c r="B351" t="s">
        <v>1852</v>
      </c>
      <c r="C351" t="s">
        <v>1853</v>
      </c>
      <c r="D351" t="s">
        <v>1854</v>
      </c>
      <c r="E351" s="1">
        <v>6749.8784400000004</v>
      </c>
      <c r="F351" s="1">
        <v>114</v>
      </c>
      <c r="G351" s="2">
        <v>59.209460000000007</v>
      </c>
      <c r="H351" s="3">
        <v>5.9999999051834774</v>
      </c>
      <c r="I351" s="3">
        <v>7.9999796262997585</v>
      </c>
      <c r="J351" s="3">
        <v>40.499270000000003</v>
      </c>
      <c r="K351" s="3">
        <v>40.499270000000003</v>
      </c>
      <c r="L351" s="3">
        <v>53.998890000000003</v>
      </c>
    </row>
    <row r="352" spans="2:12" x14ac:dyDescent="0.2">
      <c r="B352" t="s">
        <v>1855</v>
      </c>
      <c r="C352" t="s">
        <v>1856</v>
      </c>
      <c r="D352" t="s">
        <v>1857</v>
      </c>
      <c r="E352" s="1">
        <v>8491.4774899999993</v>
      </c>
      <c r="F352" s="1">
        <v>164</v>
      </c>
      <c r="G352" s="2">
        <v>51.777301768292681</v>
      </c>
      <c r="H352" s="3">
        <v>5.9999994182402299</v>
      </c>
      <c r="I352" s="3">
        <v>7.9999799893481214</v>
      </c>
      <c r="J352" s="3">
        <v>50.948860000000003</v>
      </c>
      <c r="K352" s="3">
        <v>50.948860000000003</v>
      </c>
      <c r="L352" s="3">
        <v>67.931650000000005</v>
      </c>
    </row>
    <row r="353" spans="2:12" x14ac:dyDescent="0.2">
      <c r="B353" t="s">
        <v>1858</v>
      </c>
      <c r="C353" t="s">
        <v>1859</v>
      </c>
      <c r="D353" t="s">
        <v>1860</v>
      </c>
      <c r="E353" s="1">
        <v>7040.8350399999999</v>
      </c>
      <c r="F353" s="1">
        <v>37</v>
      </c>
      <c r="G353" s="2">
        <v>190.2928389189189</v>
      </c>
      <c r="H353" s="3">
        <v>5.9999999659131342</v>
      </c>
      <c r="I353" s="3">
        <v>7.9999800705457229</v>
      </c>
      <c r="J353" s="3">
        <v>42.245010000000001</v>
      </c>
      <c r="K353" s="3">
        <v>42.245010000000001</v>
      </c>
      <c r="L353" s="3">
        <v>56.326540000000001</v>
      </c>
    </row>
    <row r="354" spans="2:12" x14ac:dyDescent="0.2">
      <c r="B354" t="s">
        <v>1861</v>
      </c>
      <c r="C354" t="s">
        <v>1859</v>
      </c>
      <c r="D354" t="s">
        <v>1860</v>
      </c>
      <c r="E354" s="1">
        <v>11232.64414</v>
      </c>
      <c r="F354" s="1">
        <v>96</v>
      </c>
      <c r="G354" s="2">
        <v>117.00670979166667</v>
      </c>
      <c r="H354" s="3">
        <v>5.9999995691130303</v>
      </c>
      <c r="I354" s="3">
        <v>7.9999801364667817</v>
      </c>
      <c r="J354" s="3">
        <v>67.395859999999999</v>
      </c>
      <c r="K354" s="3">
        <v>67.395859999999999</v>
      </c>
      <c r="L354" s="3">
        <v>89.860929999999996</v>
      </c>
    </row>
    <row r="355" spans="2:12" x14ac:dyDescent="0.2">
      <c r="B355" t="s">
        <v>1862</v>
      </c>
      <c r="C355" t="s">
        <v>1863</v>
      </c>
      <c r="D355" t="s">
        <v>1864</v>
      </c>
      <c r="E355" s="1">
        <v>7207.2971399999997</v>
      </c>
      <c r="F355" s="1">
        <v>158</v>
      </c>
      <c r="G355" s="2">
        <v>45.615804683544305</v>
      </c>
      <c r="H355" s="3">
        <v>5.9999996059549172</v>
      </c>
      <c r="I355" s="3">
        <v>7.999979587354713</v>
      </c>
      <c r="J355" s="3">
        <v>43.243780000000001</v>
      </c>
      <c r="K355" s="3">
        <v>43.243780000000001</v>
      </c>
      <c r="L355" s="3">
        <v>57.658230000000003</v>
      </c>
    </row>
    <row r="356" spans="2:12" x14ac:dyDescent="0.2">
      <c r="B356" t="s">
        <v>1865</v>
      </c>
      <c r="C356" t="s">
        <v>1866</v>
      </c>
      <c r="D356" t="s">
        <v>1867</v>
      </c>
      <c r="E356" s="1">
        <v>7583.3904300000004</v>
      </c>
      <c r="F356" s="1">
        <v>89</v>
      </c>
      <c r="G356" s="2">
        <v>85.206634044943826</v>
      </c>
      <c r="H356" s="3">
        <v>5.9999996597827812</v>
      </c>
      <c r="I356" s="3">
        <v>7.9999797663061898</v>
      </c>
      <c r="J356" s="3">
        <v>45.500340000000001</v>
      </c>
      <c r="K356" s="3">
        <v>45.500340000000001</v>
      </c>
      <c r="L356" s="3">
        <v>60.666969999999999</v>
      </c>
    </row>
    <row r="357" spans="2:12" x14ac:dyDescent="0.2">
      <c r="B357" t="s">
        <v>1868</v>
      </c>
      <c r="C357" t="s">
        <v>1869</v>
      </c>
      <c r="D357" t="s">
        <v>1870</v>
      </c>
      <c r="E357" s="1">
        <v>4963.4778399999996</v>
      </c>
      <c r="F357" s="1">
        <v>80</v>
      </c>
      <c r="G357" s="2">
        <v>62.043472999999992</v>
      </c>
      <c r="H357" s="3">
        <v>6.0000005963560428</v>
      </c>
      <c r="I357" s="3">
        <v>7.9999793048335652</v>
      </c>
      <c r="J357" s="3">
        <v>29.78087</v>
      </c>
      <c r="K357" s="3">
        <v>29.78087</v>
      </c>
      <c r="L357" s="3">
        <v>39.707720000000002</v>
      </c>
    </row>
    <row r="358" spans="2:12" x14ac:dyDescent="0.2">
      <c r="B358" t="s">
        <v>1868</v>
      </c>
      <c r="C358" t="s">
        <v>1866</v>
      </c>
      <c r="D358" t="s">
        <v>1867</v>
      </c>
      <c r="E358" s="1">
        <v>11069.327880000001</v>
      </c>
      <c r="F358" s="1">
        <v>173</v>
      </c>
      <c r="G358" s="2">
        <v>63.984554219653184</v>
      </c>
      <c r="H358" s="3">
        <v>6.0000002457240429</v>
      </c>
      <c r="I358" s="3">
        <v>7.9999798506284732</v>
      </c>
      <c r="J358" s="3">
        <v>66.415970000000002</v>
      </c>
      <c r="K358" s="3">
        <v>66.415970000000002</v>
      </c>
      <c r="L358" s="3">
        <v>88.554400000000001</v>
      </c>
    </row>
    <row r="359" spans="2:12" x14ac:dyDescent="0.2">
      <c r="B359" t="s">
        <v>1871</v>
      </c>
      <c r="C359" t="s">
        <v>1872</v>
      </c>
      <c r="D359" t="s">
        <v>1873</v>
      </c>
      <c r="E359" s="1">
        <v>4466.6608399999996</v>
      </c>
      <c r="F359" s="1">
        <v>46</v>
      </c>
      <c r="G359" s="2">
        <v>97.101322608695639</v>
      </c>
      <c r="H359" s="3">
        <v>6.0000011104492099</v>
      </c>
      <c r="I359" s="3">
        <v>7.9999805850493004</v>
      </c>
      <c r="J359" s="3">
        <v>26.799969999999998</v>
      </c>
      <c r="K359" s="3">
        <v>26.799969999999998</v>
      </c>
      <c r="L359" s="3">
        <v>35.733199999999997</v>
      </c>
    </row>
    <row r="360" spans="2:12" x14ac:dyDescent="0.2">
      <c r="B360" t="s">
        <v>1874</v>
      </c>
      <c r="C360" t="s">
        <v>1875</v>
      </c>
      <c r="D360" t="s">
        <v>1876</v>
      </c>
      <c r="E360" s="1">
        <v>2016.3805400000001</v>
      </c>
      <c r="F360" s="1">
        <v>16</v>
      </c>
      <c r="G360" s="2">
        <v>126.02378375000001</v>
      </c>
      <c r="H360" s="3">
        <v>5.9999983931604497</v>
      </c>
      <c r="I360" s="3">
        <v>7.9999780200219544</v>
      </c>
      <c r="J360" s="3">
        <v>12.098280000000001</v>
      </c>
      <c r="K360" s="3">
        <v>12.098280000000001</v>
      </c>
      <c r="L360" s="3">
        <v>16.131</v>
      </c>
    </row>
    <row r="361" spans="2:12" x14ac:dyDescent="0.2">
      <c r="B361" t="s">
        <v>1874</v>
      </c>
      <c r="C361" t="s">
        <v>1872</v>
      </c>
      <c r="D361" t="s">
        <v>1873</v>
      </c>
      <c r="E361" s="1">
        <v>887.79488000000003</v>
      </c>
      <c r="F361" s="1">
        <v>9</v>
      </c>
      <c r="G361" s="2">
        <v>98.643875555555553</v>
      </c>
      <c r="H361" s="3">
        <v>6.0000008109981433</v>
      </c>
      <c r="I361" s="3">
        <v>7.9999785536046337</v>
      </c>
      <c r="J361" s="3">
        <v>5.3267699999999998</v>
      </c>
      <c r="K361" s="3">
        <v>5.3267699999999998</v>
      </c>
      <c r="L361" s="3">
        <v>7.1023399999999999</v>
      </c>
    </row>
    <row r="362" spans="2:12" x14ac:dyDescent="0.2">
      <c r="B362" t="s">
        <v>1877</v>
      </c>
      <c r="C362" t="s">
        <v>1878</v>
      </c>
      <c r="D362" t="s">
        <v>1879</v>
      </c>
      <c r="E362" s="1">
        <v>3879.5239000000001</v>
      </c>
      <c r="F362" s="1">
        <v>38</v>
      </c>
      <c r="G362" s="2">
        <v>102.09273421052632</v>
      </c>
      <c r="H362" s="3">
        <v>5.9999991236038008</v>
      </c>
      <c r="I362" s="3">
        <v>7.9999790695966588</v>
      </c>
      <c r="J362" s="3">
        <v>23.277139999999999</v>
      </c>
      <c r="K362" s="3">
        <v>23.277139999999999</v>
      </c>
      <c r="L362" s="3">
        <v>31.036110000000001</v>
      </c>
    </row>
    <row r="363" spans="2:12" x14ac:dyDescent="0.2">
      <c r="B363" t="s">
        <v>1880</v>
      </c>
      <c r="C363" t="s">
        <v>1881</v>
      </c>
      <c r="D363" t="s">
        <v>1882</v>
      </c>
      <c r="E363" s="1">
        <v>3001.9089399999998</v>
      </c>
      <c r="F363" s="1">
        <v>18</v>
      </c>
      <c r="G363" s="2">
        <v>166.77271888888887</v>
      </c>
      <c r="H363" s="3">
        <v>5.9999987874382361</v>
      </c>
      <c r="I363" s="3">
        <v>7.9999795063737009</v>
      </c>
      <c r="J363" s="3">
        <v>18.01145</v>
      </c>
      <c r="K363" s="3">
        <v>18.01145</v>
      </c>
      <c r="L363" s="3">
        <v>24.01521</v>
      </c>
    </row>
    <row r="364" spans="2:12" x14ac:dyDescent="0.2">
      <c r="B364" t="s">
        <v>1883</v>
      </c>
      <c r="C364" t="s">
        <v>1884</v>
      </c>
      <c r="D364" t="s">
        <v>1885</v>
      </c>
      <c r="E364" s="1">
        <v>2421.63373</v>
      </c>
      <c r="F364" s="1">
        <v>227</v>
      </c>
      <c r="G364" s="2">
        <v>10.66799</v>
      </c>
      <c r="H364" s="3">
        <v>28.499999461107606</v>
      </c>
      <c r="I364" s="3">
        <v>37.99990430427313</v>
      </c>
      <c r="J364" s="3">
        <v>69.016559999999998</v>
      </c>
      <c r="K364" s="3">
        <v>69.016559999999998</v>
      </c>
      <c r="L364" s="3">
        <v>92.021850000000001</v>
      </c>
    </row>
    <row r="365" spans="2:12" x14ac:dyDescent="0.2">
      <c r="B365" t="s">
        <v>1886</v>
      </c>
      <c r="C365" t="s">
        <v>1887</v>
      </c>
      <c r="D365" t="s">
        <v>1888</v>
      </c>
      <c r="E365" s="1">
        <v>146.93114</v>
      </c>
      <c r="F365" s="1">
        <v>50</v>
      </c>
      <c r="G365" s="2">
        <v>2.9386228000000001</v>
      </c>
      <c r="H365" s="3">
        <v>10.999982712990588</v>
      </c>
      <c r="I365" s="3">
        <v>14.666598244592674</v>
      </c>
      <c r="J365" s="3">
        <v>1.6162399999999999</v>
      </c>
      <c r="K365" s="3">
        <v>1.6162399999999999</v>
      </c>
      <c r="L365" s="3">
        <v>2.1549800000000001</v>
      </c>
    </row>
    <row r="366" spans="2:12" x14ac:dyDescent="0.2">
      <c r="B366" t="s">
        <v>1889</v>
      </c>
      <c r="C366" t="s">
        <v>1890</v>
      </c>
      <c r="D366" t="s">
        <v>1891</v>
      </c>
      <c r="E366" s="1">
        <v>296.81144</v>
      </c>
      <c r="F366" s="1">
        <v>22</v>
      </c>
      <c r="G366" s="2">
        <v>13.491429090909092</v>
      </c>
      <c r="H366" s="3">
        <v>11.000014015632283</v>
      </c>
      <c r="I366" s="3">
        <v>14.66661797132887</v>
      </c>
      <c r="J366" s="3">
        <v>3.2649300000000001</v>
      </c>
      <c r="K366" s="3">
        <v>3.2649300000000001</v>
      </c>
      <c r="L366" s="3">
        <v>4.3532200000000003</v>
      </c>
    </row>
    <row r="367" spans="2:12" x14ac:dyDescent="0.2">
      <c r="B367" t="s">
        <v>1889</v>
      </c>
      <c r="C367" t="s">
        <v>1892</v>
      </c>
      <c r="D367" t="s">
        <v>1893</v>
      </c>
      <c r="E367" s="1">
        <v>105.12071</v>
      </c>
      <c r="F367" s="1">
        <v>8</v>
      </c>
      <c r="G367" s="2">
        <v>13.14008875</v>
      </c>
      <c r="H367" s="3">
        <v>11.000020833192622</v>
      </c>
      <c r="I367" s="3">
        <v>14.666662734679019</v>
      </c>
      <c r="J367" s="3">
        <v>1.1563300000000001</v>
      </c>
      <c r="K367" s="3">
        <v>1.1563300000000001</v>
      </c>
      <c r="L367" s="3">
        <v>1.5417700000000001</v>
      </c>
    </row>
    <row r="368" spans="2:12" x14ac:dyDescent="0.2">
      <c r="B368" t="s">
        <v>1894</v>
      </c>
      <c r="C368" t="s">
        <v>1895</v>
      </c>
      <c r="D368" t="s">
        <v>1896</v>
      </c>
      <c r="E368" s="1">
        <v>247.11747</v>
      </c>
      <c r="F368" s="1">
        <v>43</v>
      </c>
      <c r="G368" s="2">
        <v>5.7469179069767442</v>
      </c>
      <c r="H368" s="3">
        <v>10.999991218751147</v>
      </c>
      <c r="I368" s="3">
        <v>14.666627980611811</v>
      </c>
      <c r="J368" s="3">
        <v>2.7182900000000001</v>
      </c>
      <c r="K368" s="3">
        <v>2.7182900000000001</v>
      </c>
      <c r="L368" s="3">
        <v>3.6243799999999999</v>
      </c>
    </row>
    <row r="369" spans="2:12" x14ac:dyDescent="0.2">
      <c r="B369" t="s">
        <v>1897</v>
      </c>
      <c r="C369" t="s">
        <v>1898</v>
      </c>
      <c r="D369" t="s">
        <v>1899</v>
      </c>
      <c r="E369" s="1">
        <v>256.29437999999999</v>
      </c>
      <c r="F369" s="1">
        <v>62</v>
      </c>
      <c r="G369" s="2">
        <v>4.1337803225806447</v>
      </c>
      <c r="H369" s="3">
        <v>11.000007101209166</v>
      </c>
      <c r="I369" s="3">
        <v>14.666611105557603</v>
      </c>
      <c r="J369" s="3">
        <v>2.8192400000000002</v>
      </c>
      <c r="K369" s="3">
        <v>2.8192400000000002</v>
      </c>
      <c r="L369" s="3">
        <v>3.7589700000000001</v>
      </c>
    </row>
    <row r="370" spans="2:12" x14ac:dyDescent="0.2">
      <c r="B370" t="s">
        <v>1900</v>
      </c>
      <c r="C370" t="s">
        <v>1901</v>
      </c>
      <c r="D370" t="s">
        <v>1902</v>
      </c>
      <c r="E370" s="1">
        <v>20.602699999999999</v>
      </c>
      <c r="F370" s="1">
        <v>1</v>
      </c>
      <c r="G370" s="2">
        <v>20.602699999999999</v>
      </c>
      <c r="H370" s="3">
        <v>11.00001456119829</v>
      </c>
      <c r="I370" s="3">
        <v>14.666524290505615</v>
      </c>
      <c r="J370" s="3">
        <v>0.22663</v>
      </c>
      <c r="K370" s="3">
        <v>0.22663</v>
      </c>
      <c r="L370" s="3">
        <v>0.30216999999999999</v>
      </c>
    </row>
    <row r="371" spans="2:12" x14ac:dyDescent="0.2">
      <c r="B371" t="s">
        <v>1900</v>
      </c>
      <c r="C371" t="s">
        <v>1901</v>
      </c>
      <c r="D371" t="s">
        <v>1903</v>
      </c>
      <c r="E371" s="1">
        <v>192.42688000000001</v>
      </c>
      <c r="F371" s="1">
        <v>15</v>
      </c>
      <c r="G371" s="2">
        <v>12.828458666666668</v>
      </c>
      <c r="H371" s="3">
        <v>11.000022450085973</v>
      </c>
      <c r="I371" s="3">
        <v>14.666609987128615</v>
      </c>
      <c r="J371" s="3">
        <v>2.1166999999999998</v>
      </c>
      <c r="K371" s="3">
        <v>2.1166999999999998</v>
      </c>
      <c r="L371" s="3">
        <v>2.8222499999999999</v>
      </c>
    </row>
    <row r="372" spans="2:12" x14ac:dyDescent="0.2">
      <c r="B372" t="s">
        <v>1904</v>
      </c>
      <c r="C372" t="s">
        <v>1905</v>
      </c>
      <c r="D372" t="s">
        <v>1906</v>
      </c>
      <c r="E372" s="1">
        <v>208.24529999999999</v>
      </c>
      <c r="F372" s="1">
        <v>44</v>
      </c>
      <c r="G372" s="2">
        <v>4.732847727272727</v>
      </c>
      <c r="H372" s="3">
        <v>11.000008163449548</v>
      </c>
      <c r="I372" s="3">
        <v>14.666645537738429</v>
      </c>
      <c r="J372" s="3">
        <v>2.2907000000000002</v>
      </c>
      <c r="K372" s="3">
        <v>2.2907000000000002</v>
      </c>
      <c r="L372" s="3">
        <v>3.0542600000000002</v>
      </c>
    </row>
    <row r="373" spans="2:12" x14ac:dyDescent="0.2">
      <c r="B373" t="s">
        <v>1907</v>
      </c>
      <c r="C373" t="s">
        <v>1908</v>
      </c>
      <c r="D373" t="s">
        <v>1909</v>
      </c>
      <c r="E373" s="1">
        <v>265.43376000000001</v>
      </c>
      <c r="F373" s="1">
        <v>38</v>
      </c>
      <c r="G373" s="2">
        <v>6.9850989473684209</v>
      </c>
      <c r="H373" s="3">
        <v>10.999994876311137</v>
      </c>
      <c r="I373" s="3">
        <v>14.666634718959637</v>
      </c>
      <c r="J373" s="3">
        <v>2.9197700000000002</v>
      </c>
      <c r="K373" s="3">
        <v>2.9197700000000002</v>
      </c>
      <c r="L373" s="3">
        <v>3.8930199999999999</v>
      </c>
    </row>
    <row r="374" spans="2:12" x14ac:dyDescent="0.2">
      <c r="B374" t="s">
        <v>1907</v>
      </c>
      <c r="C374" t="s">
        <v>1910</v>
      </c>
      <c r="D374" t="s">
        <v>1911</v>
      </c>
      <c r="E374" s="1">
        <v>27.1968</v>
      </c>
      <c r="F374" s="1">
        <v>3</v>
      </c>
      <c r="G374" s="2">
        <v>9.0655999999999999</v>
      </c>
      <c r="H374" s="3">
        <v>10.999823508648076</v>
      </c>
      <c r="I374" s="3">
        <v>14.66679903518061</v>
      </c>
      <c r="J374" s="3">
        <v>0.29915999999999998</v>
      </c>
      <c r="K374" s="3">
        <v>0.29915999999999998</v>
      </c>
      <c r="L374" s="3">
        <v>0.39889000000000002</v>
      </c>
    </row>
    <row r="375" spans="2:12" x14ac:dyDescent="0.2">
      <c r="B375" t="s">
        <v>1912</v>
      </c>
      <c r="C375" t="s">
        <v>1913</v>
      </c>
      <c r="D375" t="s">
        <v>1914</v>
      </c>
      <c r="E375" s="1">
        <v>235.46250000000001</v>
      </c>
      <c r="F375" s="1">
        <v>49</v>
      </c>
      <c r="G375" s="2">
        <v>4.8053571428571429</v>
      </c>
      <c r="H375" s="3">
        <v>11.000010617401921</v>
      </c>
      <c r="I375" s="3">
        <v>14.666624197058979</v>
      </c>
      <c r="J375" s="3">
        <v>2.59009</v>
      </c>
      <c r="K375" s="3">
        <v>2.59009</v>
      </c>
      <c r="L375" s="3">
        <v>3.4534400000000001</v>
      </c>
    </row>
    <row r="376" spans="2:12" x14ac:dyDescent="0.2">
      <c r="B376" t="s">
        <v>1915</v>
      </c>
      <c r="C376" t="s">
        <v>1916</v>
      </c>
      <c r="D376" t="s">
        <v>1917</v>
      </c>
      <c r="E376" s="1">
        <v>381.04379999999998</v>
      </c>
      <c r="F376" s="1">
        <v>23</v>
      </c>
      <c r="G376" s="2">
        <v>16.567121739130435</v>
      </c>
      <c r="H376" s="3">
        <v>10.99999527613361</v>
      </c>
      <c r="I376" s="3">
        <v>14.66663412447598</v>
      </c>
      <c r="J376" s="3">
        <v>4.1914800000000003</v>
      </c>
      <c r="K376" s="3">
        <v>4.1914800000000003</v>
      </c>
      <c r="L376" s="3">
        <v>5.5886300000000002</v>
      </c>
    </row>
    <row r="377" spans="2:12" x14ac:dyDescent="0.2">
      <c r="B377" t="s">
        <v>1918</v>
      </c>
      <c r="C377" t="s">
        <v>1919</v>
      </c>
      <c r="D377" t="s">
        <v>1920</v>
      </c>
      <c r="E377" s="1">
        <v>270.24117999999999</v>
      </c>
      <c r="F377" s="1">
        <v>42</v>
      </c>
      <c r="G377" s="2">
        <v>6.4343138095238093</v>
      </c>
      <c r="H377" s="3">
        <v>10.9999889728131</v>
      </c>
      <c r="I377" s="3">
        <v>14.66663962908984</v>
      </c>
      <c r="J377" s="3">
        <v>2.9726499999999998</v>
      </c>
      <c r="K377" s="3">
        <v>2.9726499999999998</v>
      </c>
      <c r="L377" s="3">
        <v>3.96353</v>
      </c>
    </row>
    <row r="378" spans="2:12" x14ac:dyDescent="0.2">
      <c r="B378" t="s">
        <v>1921</v>
      </c>
      <c r="C378" t="s">
        <v>1922</v>
      </c>
      <c r="D378" t="s">
        <v>1923</v>
      </c>
      <c r="E378" s="1">
        <v>237.2885</v>
      </c>
      <c r="F378" s="1">
        <v>63</v>
      </c>
      <c r="G378" s="2">
        <v>3.7664841269841269</v>
      </c>
      <c r="H378" s="3">
        <v>10.999985250022652</v>
      </c>
      <c r="I378" s="3">
        <v>14.666618904835255</v>
      </c>
      <c r="J378" s="3">
        <v>2.6101700000000001</v>
      </c>
      <c r="K378" s="3">
        <v>2.6101700000000001</v>
      </c>
      <c r="L378" s="3">
        <v>3.4802200000000001</v>
      </c>
    </row>
    <row r="379" spans="2:12" x14ac:dyDescent="0.2">
      <c r="B379" t="s">
        <v>1924</v>
      </c>
      <c r="C379" t="s">
        <v>1925</v>
      </c>
      <c r="D379" t="s">
        <v>1926</v>
      </c>
      <c r="E379" s="1">
        <v>100.02542</v>
      </c>
      <c r="F379" s="1">
        <v>16</v>
      </c>
      <c r="G379" s="2">
        <v>6.2515887499999998</v>
      </c>
      <c r="H379" s="3">
        <v>11.000003799034284</v>
      </c>
      <c r="I379" s="3">
        <v>14.666671732045712</v>
      </c>
      <c r="J379" s="3">
        <v>1.1002799999999999</v>
      </c>
      <c r="K379" s="3">
        <v>1.1002799999999999</v>
      </c>
      <c r="L379" s="3">
        <v>1.4670399999999999</v>
      </c>
    </row>
    <row r="380" spans="2:12" x14ac:dyDescent="0.2">
      <c r="B380" t="s">
        <v>1927</v>
      </c>
      <c r="C380" t="s">
        <v>1928</v>
      </c>
      <c r="D380" t="s">
        <v>1929</v>
      </c>
      <c r="E380" s="1">
        <v>319.15424999999999</v>
      </c>
      <c r="F380" s="1">
        <v>64</v>
      </c>
      <c r="G380" s="2">
        <v>4.9867851562499999</v>
      </c>
      <c r="H380" s="3">
        <v>11.000010183163784</v>
      </c>
      <c r="I380" s="3">
        <v>14.666638467136192</v>
      </c>
      <c r="J380" s="3">
        <v>3.5106999999999999</v>
      </c>
      <c r="K380" s="3">
        <v>3.5106999999999999</v>
      </c>
      <c r="L380" s="3">
        <v>4.6809200000000004</v>
      </c>
    </row>
    <row r="381" spans="2:12" x14ac:dyDescent="0.2">
      <c r="B381" t="s">
        <v>1930</v>
      </c>
      <c r="C381" t="s">
        <v>1931</v>
      </c>
      <c r="D381" t="s">
        <v>1932</v>
      </c>
      <c r="E381" s="1">
        <v>354.09611000000001</v>
      </c>
      <c r="F381" s="1">
        <v>49</v>
      </c>
      <c r="G381" s="2">
        <v>7.2264512244897965</v>
      </c>
      <c r="H381" s="3">
        <v>11.000007879216746</v>
      </c>
      <c r="I381" s="3">
        <v>14.666639517728674</v>
      </c>
      <c r="J381" s="3">
        <v>3.89506</v>
      </c>
      <c r="K381" s="3">
        <v>3.89506</v>
      </c>
      <c r="L381" s="3">
        <v>5.1933999999999996</v>
      </c>
    </row>
    <row r="382" spans="2:12" x14ac:dyDescent="0.2">
      <c r="B382" t="s">
        <v>1933</v>
      </c>
      <c r="C382" t="s">
        <v>1934</v>
      </c>
      <c r="D382" t="s">
        <v>1935</v>
      </c>
      <c r="E382" s="1">
        <v>478.65190999999999</v>
      </c>
      <c r="F382" s="1">
        <v>43</v>
      </c>
      <c r="G382" s="2">
        <v>11.13143976744186</v>
      </c>
      <c r="H382" s="3">
        <v>10.999997889907094</v>
      </c>
      <c r="I382" s="3">
        <v>14.666629033194496</v>
      </c>
      <c r="J382" s="3">
        <v>5.2651700000000003</v>
      </c>
      <c r="K382" s="3">
        <v>5.2651700000000003</v>
      </c>
      <c r="L382" s="3">
        <v>7.0202099999999996</v>
      </c>
    </row>
    <row r="383" spans="2:12" x14ac:dyDescent="0.2">
      <c r="B383" t="s">
        <v>1936</v>
      </c>
      <c r="C383" t="s">
        <v>1937</v>
      </c>
      <c r="D383" t="s">
        <v>1938</v>
      </c>
      <c r="E383" s="1">
        <v>1021.0646</v>
      </c>
      <c r="F383" s="1">
        <v>50</v>
      </c>
      <c r="G383" s="2">
        <v>20.421292000000001</v>
      </c>
      <c r="H383" s="3">
        <v>10.99999941237802</v>
      </c>
      <c r="I383" s="3">
        <v>14.666633237505247</v>
      </c>
      <c r="J383" s="3">
        <v>11.23171</v>
      </c>
      <c r="K383" s="3">
        <v>11.23171</v>
      </c>
      <c r="L383" s="3">
        <v>14.975580000000001</v>
      </c>
    </row>
    <row r="384" spans="2:12" x14ac:dyDescent="0.2">
      <c r="B384" t="s">
        <v>1939</v>
      </c>
      <c r="C384" t="s">
        <v>1940</v>
      </c>
      <c r="D384" t="s">
        <v>1941</v>
      </c>
      <c r="E384" s="1">
        <v>355.30784</v>
      </c>
      <c r="F384" s="1">
        <v>28</v>
      </c>
      <c r="G384" s="2">
        <v>12.689565714285715</v>
      </c>
      <c r="H384" s="3">
        <v>11.000010582372738</v>
      </c>
      <c r="I384" s="3">
        <v>14.666633868816405</v>
      </c>
      <c r="J384" s="3">
        <v>3.9083899999999998</v>
      </c>
      <c r="K384" s="3">
        <v>3.9083899999999998</v>
      </c>
      <c r="L384" s="3">
        <v>5.2111700000000001</v>
      </c>
    </row>
    <row r="385" spans="2:12" x14ac:dyDescent="0.2">
      <c r="B385" t="s">
        <v>1942</v>
      </c>
      <c r="C385" t="s">
        <v>1943</v>
      </c>
      <c r="D385" t="s">
        <v>1944</v>
      </c>
      <c r="E385" s="1">
        <v>105.56482</v>
      </c>
      <c r="F385" s="1">
        <v>11</v>
      </c>
      <c r="G385" s="2">
        <v>9.5968018181818184</v>
      </c>
      <c r="H385" s="3">
        <v>10.999971391984564</v>
      </c>
      <c r="I385" s="3">
        <v>14.666628522646086</v>
      </c>
      <c r="J385" s="3">
        <v>1.1612100000000001</v>
      </c>
      <c r="K385" s="3">
        <v>1.1612100000000001</v>
      </c>
      <c r="L385" s="3">
        <v>1.5482800000000001</v>
      </c>
    </row>
    <row r="386" spans="2:12" x14ac:dyDescent="0.2">
      <c r="B386" t="s">
        <v>1945</v>
      </c>
      <c r="C386" t="s">
        <v>1946</v>
      </c>
      <c r="D386" t="s">
        <v>1947</v>
      </c>
      <c r="E386" s="1">
        <v>40.139029999999998</v>
      </c>
      <c r="F386" s="1">
        <v>9</v>
      </c>
      <c r="G386" s="2">
        <v>4.4598922222222219</v>
      </c>
      <c r="H386" s="3">
        <v>11.000016691982839</v>
      </c>
      <c r="I386" s="3">
        <v>14.666522833262288</v>
      </c>
      <c r="J386" s="3">
        <v>0.44152999999999998</v>
      </c>
      <c r="K386" s="3">
        <v>0.44152999999999998</v>
      </c>
      <c r="L386" s="3">
        <v>0.5887</v>
      </c>
    </row>
    <row r="387" spans="2:12" x14ac:dyDescent="0.2">
      <c r="B387" t="s">
        <v>1945</v>
      </c>
      <c r="C387" t="s">
        <v>1948</v>
      </c>
      <c r="D387" t="s">
        <v>1947</v>
      </c>
      <c r="E387" s="1">
        <v>88.007159999999999</v>
      </c>
      <c r="F387" s="1">
        <v>20</v>
      </c>
      <c r="G387" s="2">
        <v>4.4003579999999998</v>
      </c>
      <c r="H387" s="3">
        <v>11.000014089762697</v>
      </c>
      <c r="I387" s="3">
        <v>14.666647577310755</v>
      </c>
      <c r="J387" s="3">
        <v>0.96808000000000005</v>
      </c>
      <c r="K387" s="3">
        <v>0.96808000000000005</v>
      </c>
      <c r="L387" s="3">
        <v>1.29077</v>
      </c>
    </row>
    <row r="388" spans="2:12" x14ac:dyDescent="0.2">
      <c r="B388" t="s">
        <v>1949</v>
      </c>
      <c r="C388" t="s">
        <v>1950</v>
      </c>
      <c r="D388" t="s">
        <v>1951</v>
      </c>
      <c r="E388" s="1">
        <v>45.3489</v>
      </c>
      <c r="F388" s="1">
        <v>3</v>
      </c>
      <c r="G388" s="2">
        <v>15.116300000000001</v>
      </c>
      <c r="H388" s="3">
        <v>11.000046307628191</v>
      </c>
      <c r="I388" s="3">
        <v>14.66672841017092</v>
      </c>
      <c r="J388" s="3">
        <v>0.49884000000000001</v>
      </c>
      <c r="K388" s="3">
        <v>0.49884000000000001</v>
      </c>
      <c r="L388" s="3">
        <v>0.66512000000000004</v>
      </c>
    </row>
    <row r="389" spans="2:12" x14ac:dyDescent="0.2">
      <c r="B389" t="s">
        <v>1952</v>
      </c>
      <c r="C389" t="s">
        <v>1953</v>
      </c>
      <c r="D389" t="s">
        <v>1954</v>
      </c>
      <c r="E389" s="1">
        <v>259.96519000000001</v>
      </c>
      <c r="F389" s="1">
        <v>17</v>
      </c>
      <c r="G389" s="2">
        <v>15.292070000000001</v>
      </c>
      <c r="H389" s="3">
        <v>11.000011193806371</v>
      </c>
      <c r="I389" s="3">
        <v>14.666617480594228</v>
      </c>
      <c r="J389" s="3">
        <v>2.8596200000000001</v>
      </c>
      <c r="K389" s="3">
        <v>2.8596200000000001</v>
      </c>
      <c r="L389" s="3">
        <v>3.8128099999999998</v>
      </c>
    </row>
    <row r="390" spans="2:12" x14ac:dyDescent="0.2">
      <c r="B390" t="s">
        <v>1952</v>
      </c>
      <c r="C390" t="s">
        <v>1955</v>
      </c>
      <c r="D390" t="s">
        <v>1956</v>
      </c>
      <c r="E390" s="1">
        <v>29.992619999999999</v>
      </c>
      <c r="F390" s="1">
        <v>2</v>
      </c>
      <c r="G390" s="2">
        <v>14.996309999999999</v>
      </c>
      <c r="H390" s="3">
        <v>11.000039343011714</v>
      </c>
      <c r="I390" s="3">
        <v>14.66660798556445</v>
      </c>
      <c r="J390" s="3">
        <v>0.32991999999999999</v>
      </c>
      <c r="K390" s="3">
        <v>0.32991999999999999</v>
      </c>
      <c r="L390" s="3">
        <v>0.43989</v>
      </c>
    </row>
    <row r="391" spans="2:12" x14ac:dyDescent="0.2">
      <c r="B391" t="s">
        <v>1957</v>
      </c>
      <c r="C391" t="s">
        <v>1953</v>
      </c>
      <c r="D391" t="s">
        <v>1954</v>
      </c>
      <c r="E391" s="1">
        <v>648.60704999999996</v>
      </c>
      <c r="F391" s="1">
        <v>33</v>
      </c>
      <c r="G391" s="2">
        <v>19.654759090909089</v>
      </c>
      <c r="H391" s="3">
        <v>11.000003777325579</v>
      </c>
      <c r="I391" s="3">
        <v>14.666630589352984</v>
      </c>
      <c r="J391" s="3">
        <v>7.1346800000000004</v>
      </c>
      <c r="K391" s="3">
        <v>7.1346800000000004</v>
      </c>
      <c r="L391" s="3">
        <v>9.5128799999999991</v>
      </c>
    </row>
    <row r="392" spans="2:12" x14ac:dyDescent="0.2">
      <c r="B392" t="s">
        <v>1958</v>
      </c>
      <c r="C392" t="s">
        <v>1959</v>
      </c>
      <c r="D392" t="s">
        <v>1960</v>
      </c>
      <c r="E392" s="1">
        <v>322.13560999999999</v>
      </c>
      <c r="F392" s="1">
        <v>47</v>
      </c>
      <c r="G392" s="2">
        <v>6.8539491489361701</v>
      </c>
      <c r="H392" s="3">
        <v>10.999994691676591</v>
      </c>
      <c r="I392" s="3">
        <v>14.666618198466169</v>
      </c>
      <c r="J392" s="3">
        <v>3.5434899999999998</v>
      </c>
      <c r="K392" s="3">
        <v>3.5434899999999998</v>
      </c>
      <c r="L392" s="3">
        <v>4.72464</v>
      </c>
    </row>
    <row r="393" spans="2:12" x14ac:dyDescent="0.2">
      <c r="B393" t="s">
        <v>1961</v>
      </c>
      <c r="C393" t="s">
        <v>1962</v>
      </c>
      <c r="D393" t="s">
        <v>1963</v>
      </c>
      <c r="E393" s="1">
        <v>96.569980000000001</v>
      </c>
      <c r="F393" s="1">
        <v>9</v>
      </c>
      <c r="G393" s="2">
        <v>10.729997777777777</v>
      </c>
      <c r="H393" s="3">
        <v>11.000002278140682</v>
      </c>
      <c r="I393" s="3">
        <v>14.666669704187575</v>
      </c>
      <c r="J393" s="3">
        <v>1.06227</v>
      </c>
      <c r="K393" s="3">
        <v>1.06227</v>
      </c>
      <c r="L393" s="3">
        <v>1.4163600000000001</v>
      </c>
    </row>
    <row r="394" spans="2:12" x14ac:dyDescent="0.2">
      <c r="B394" t="s">
        <v>1961</v>
      </c>
      <c r="C394" t="s">
        <v>1964</v>
      </c>
      <c r="D394" t="s">
        <v>1965</v>
      </c>
      <c r="E394" s="1">
        <v>207.76945000000001</v>
      </c>
      <c r="F394" s="1">
        <v>21</v>
      </c>
      <c r="G394" s="2">
        <v>9.8937833333333334</v>
      </c>
      <c r="H394" s="3">
        <v>10.999980988542831</v>
      </c>
      <c r="I394" s="3">
        <v>14.666641318057108</v>
      </c>
      <c r="J394" s="3">
        <v>2.28546</v>
      </c>
      <c r="K394" s="3">
        <v>2.28546</v>
      </c>
      <c r="L394" s="3">
        <v>3.0472800000000002</v>
      </c>
    </row>
    <row r="395" spans="2:12" x14ac:dyDescent="0.2">
      <c r="B395" t="s">
        <v>1966</v>
      </c>
      <c r="C395" t="s">
        <v>1967</v>
      </c>
      <c r="D395" t="s">
        <v>1968</v>
      </c>
      <c r="E395" s="1">
        <v>278.69884999999999</v>
      </c>
      <c r="F395" s="1">
        <v>34</v>
      </c>
      <c r="G395" s="2">
        <v>8.197025</v>
      </c>
      <c r="H395" s="3">
        <v>11.000009508471241</v>
      </c>
      <c r="I395" s="3">
        <v>14.666619542922406</v>
      </c>
      <c r="J395" s="3">
        <v>3.06569</v>
      </c>
      <c r="K395" s="3">
        <v>3.06569</v>
      </c>
      <c r="L395" s="3">
        <v>4.0875700000000004</v>
      </c>
    </row>
    <row r="396" spans="2:12" x14ac:dyDescent="0.2">
      <c r="B396" t="s">
        <v>1969</v>
      </c>
      <c r="C396" t="s">
        <v>1970</v>
      </c>
      <c r="D396" t="s">
        <v>1971</v>
      </c>
      <c r="E396" s="1">
        <v>752.47060999999997</v>
      </c>
      <c r="F396" s="1">
        <v>43</v>
      </c>
      <c r="G396" s="2">
        <v>17.499316511627907</v>
      </c>
      <c r="H396" s="3">
        <v>11.000004372263788</v>
      </c>
      <c r="I396" s="3">
        <v>14.666632627684956</v>
      </c>
      <c r="J396" s="3">
        <v>8.2771799999999995</v>
      </c>
      <c r="K396" s="3">
        <v>8.2771799999999995</v>
      </c>
      <c r="L396" s="3">
        <v>11.036210000000001</v>
      </c>
    </row>
    <row r="397" spans="2:12" x14ac:dyDescent="0.2">
      <c r="B397" t="s">
        <v>1972</v>
      </c>
      <c r="C397" t="s">
        <v>1973</v>
      </c>
      <c r="D397" t="s">
        <v>1974</v>
      </c>
      <c r="E397" s="1">
        <v>571.70054000000005</v>
      </c>
      <c r="F397" s="1">
        <v>60</v>
      </c>
      <c r="G397" s="2">
        <v>9.5283423333333346</v>
      </c>
      <c r="H397" s="3">
        <v>11.000007101620019</v>
      </c>
      <c r="I397" s="3">
        <v>14.666629491026891</v>
      </c>
      <c r="J397" s="3">
        <v>6.28871</v>
      </c>
      <c r="K397" s="3">
        <v>6.28871</v>
      </c>
      <c r="L397" s="3">
        <v>8.3849199999999993</v>
      </c>
    </row>
    <row r="398" spans="2:12" x14ac:dyDescent="0.2">
      <c r="B398" t="s">
        <v>1975</v>
      </c>
      <c r="C398" t="s">
        <v>1973</v>
      </c>
      <c r="D398" t="s">
        <v>1974</v>
      </c>
      <c r="E398" s="1">
        <v>873.40572999999995</v>
      </c>
      <c r="F398" s="1">
        <v>36</v>
      </c>
      <c r="G398" s="2">
        <v>24.261270277777776</v>
      </c>
      <c r="H398" s="3">
        <v>10.999996530821935</v>
      </c>
      <c r="I398" s="3">
        <v>14.666631509275764</v>
      </c>
      <c r="J398" s="3">
        <v>9.6074599999999997</v>
      </c>
      <c r="K398" s="3">
        <v>9.6074599999999997</v>
      </c>
      <c r="L398" s="3">
        <v>12.80992</v>
      </c>
    </row>
    <row r="399" spans="2:12" x14ac:dyDescent="0.2">
      <c r="B399" t="s">
        <v>1976</v>
      </c>
      <c r="C399" t="s">
        <v>1977</v>
      </c>
      <c r="D399" t="s">
        <v>1978</v>
      </c>
      <c r="E399" s="1">
        <v>360.60822000000002</v>
      </c>
      <c r="F399" s="1">
        <v>38</v>
      </c>
      <c r="G399" s="2">
        <v>9.4896900000000013</v>
      </c>
      <c r="H399" s="3">
        <v>10.99999883530109</v>
      </c>
      <c r="I399" s="3">
        <v>14.666637382808409</v>
      </c>
      <c r="J399" s="3">
        <v>3.9666899999999998</v>
      </c>
      <c r="K399" s="3">
        <v>3.9666899999999998</v>
      </c>
      <c r="L399" s="3">
        <v>5.2889099999999996</v>
      </c>
    </row>
    <row r="400" spans="2:12" x14ac:dyDescent="0.2">
      <c r="B400" t="s">
        <v>1979</v>
      </c>
      <c r="C400" t="s">
        <v>1980</v>
      </c>
      <c r="D400" t="s">
        <v>1981</v>
      </c>
      <c r="E400" s="1">
        <v>253.28138000000001</v>
      </c>
      <c r="F400" s="1">
        <v>30</v>
      </c>
      <c r="G400" s="2">
        <v>8.442712666666667</v>
      </c>
      <c r="H400" s="3">
        <v>11.000019030218485</v>
      </c>
      <c r="I400" s="3">
        <v>14.666613076729131</v>
      </c>
      <c r="J400" s="3">
        <v>2.7860999999999998</v>
      </c>
      <c r="K400" s="3">
        <v>2.7860999999999998</v>
      </c>
      <c r="L400" s="3">
        <v>3.7147800000000002</v>
      </c>
    </row>
    <row r="401" spans="2:12" x14ac:dyDescent="0.2">
      <c r="B401" t="s">
        <v>1982</v>
      </c>
      <c r="C401" t="s">
        <v>1983</v>
      </c>
      <c r="D401" t="s">
        <v>1984</v>
      </c>
      <c r="E401" s="1">
        <v>561.73742000000004</v>
      </c>
      <c r="F401" s="1">
        <v>41</v>
      </c>
      <c r="G401" s="2">
        <v>13.70091268292683</v>
      </c>
      <c r="H401" s="3">
        <v>10.999997116090288</v>
      </c>
      <c r="I401" s="3">
        <v>14.666621283659541</v>
      </c>
      <c r="J401" s="3">
        <v>6.1791099999999997</v>
      </c>
      <c r="K401" s="3">
        <v>6.1791099999999997</v>
      </c>
      <c r="L401" s="3">
        <v>8.2387899999999998</v>
      </c>
    </row>
    <row r="402" spans="2:12" x14ac:dyDescent="0.2">
      <c r="B402" t="s">
        <v>1985</v>
      </c>
      <c r="C402" t="s">
        <v>1986</v>
      </c>
      <c r="D402" t="s">
        <v>1987</v>
      </c>
      <c r="E402" s="1">
        <v>493.62177000000003</v>
      </c>
      <c r="F402" s="1">
        <v>62</v>
      </c>
      <c r="G402" s="2">
        <v>7.9616414516129037</v>
      </c>
      <c r="H402" s="3">
        <v>11.000001073696568</v>
      </c>
      <c r="I402" s="3">
        <v>14.666634334219092</v>
      </c>
      <c r="J402" s="3">
        <v>5.4298400000000004</v>
      </c>
      <c r="K402" s="3">
        <v>5.4298400000000004</v>
      </c>
      <c r="L402" s="3">
        <v>7.23977</v>
      </c>
    </row>
    <row r="403" spans="2:12" x14ac:dyDescent="0.2">
      <c r="B403" t="s">
        <v>1988</v>
      </c>
      <c r="C403" t="s">
        <v>1989</v>
      </c>
      <c r="D403" t="s">
        <v>1990</v>
      </c>
      <c r="E403" s="1">
        <v>386.26495</v>
      </c>
      <c r="F403" s="1">
        <v>39</v>
      </c>
      <c r="G403" s="2">
        <v>9.9042294871794869</v>
      </c>
      <c r="H403" s="3">
        <v>10.999988479410312</v>
      </c>
      <c r="I403" s="3">
        <v>14.666642676225218</v>
      </c>
      <c r="J403" s="3">
        <v>4.2489100000000004</v>
      </c>
      <c r="K403" s="3">
        <v>4.2489100000000004</v>
      </c>
      <c r="L403" s="3">
        <v>5.6652100000000001</v>
      </c>
    </row>
    <row r="404" spans="2:12" x14ac:dyDescent="0.2">
      <c r="B404" t="s">
        <v>1988</v>
      </c>
      <c r="C404" t="s">
        <v>1991</v>
      </c>
      <c r="D404" t="s">
        <v>1990</v>
      </c>
      <c r="E404" s="1">
        <v>180.28676999999999</v>
      </c>
      <c r="F404" s="1">
        <v>17</v>
      </c>
      <c r="G404" s="2">
        <v>10.605104117647059</v>
      </c>
      <c r="H404" s="3">
        <v>10.999975206167376</v>
      </c>
      <c r="I404" s="3">
        <v>14.666633608223167</v>
      </c>
      <c r="J404" s="3">
        <v>1.98315</v>
      </c>
      <c r="K404" s="3">
        <v>1.98315</v>
      </c>
      <c r="L404" s="3">
        <v>2.6442000000000001</v>
      </c>
    </row>
    <row r="405" spans="2:12" x14ac:dyDescent="0.2">
      <c r="B405" t="s">
        <v>1992</v>
      </c>
      <c r="C405" t="s">
        <v>1993</v>
      </c>
      <c r="D405" t="s">
        <v>1994</v>
      </c>
      <c r="E405" s="1">
        <v>219.11914999999999</v>
      </c>
      <c r="F405" s="1">
        <v>27</v>
      </c>
      <c r="G405" s="2">
        <v>8.1155240740740737</v>
      </c>
      <c r="H405" s="3">
        <v>10.999997033577394</v>
      </c>
      <c r="I405" s="3">
        <v>14.666632286589284</v>
      </c>
      <c r="J405" s="3">
        <v>2.41031</v>
      </c>
      <c r="K405" s="3">
        <v>2.41031</v>
      </c>
      <c r="L405" s="3">
        <v>3.21374</v>
      </c>
    </row>
    <row r="406" spans="2:12" x14ac:dyDescent="0.2">
      <c r="B406" t="s">
        <v>1995</v>
      </c>
      <c r="C406" t="s">
        <v>1996</v>
      </c>
      <c r="D406" t="s">
        <v>1997</v>
      </c>
      <c r="E406" s="1">
        <v>551.73347000000001</v>
      </c>
      <c r="F406" s="1">
        <v>60</v>
      </c>
      <c r="G406" s="2">
        <v>9.1955578333333339</v>
      </c>
      <c r="H406" s="3">
        <v>11.000003316818896</v>
      </c>
      <c r="I406" s="3">
        <v>14.66662879814052</v>
      </c>
      <c r="J406" s="3">
        <v>6.06907</v>
      </c>
      <c r="K406" s="3">
        <v>6.06907</v>
      </c>
      <c r="L406" s="3">
        <v>8.0920699999999997</v>
      </c>
    </row>
    <row r="407" spans="2:12" x14ac:dyDescent="0.2">
      <c r="B407" t="s">
        <v>1998</v>
      </c>
      <c r="C407" t="s">
        <v>1999</v>
      </c>
      <c r="D407" t="s">
        <v>2000</v>
      </c>
      <c r="E407" s="1">
        <v>384.74741</v>
      </c>
      <c r="F407" s="1">
        <v>31</v>
      </c>
      <c r="G407" s="2">
        <v>12.411206774193548</v>
      </c>
      <c r="H407" s="3">
        <v>10.9999960753472</v>
      </c>
      <c r="I407" s="3">
        <v>14.666635442718119</v>
      </c>
      <c r="J407" s="3">
        <v>4.2322199999999999</v>
      </c>
      <c r="K407" s="3">
        <v>4.2322199999999999</v>
      </c>
      <c r="L407" s="3">
        <v>5.6429499999999999</v>
      </c>
    </row>
    <row r="408" spans="2:12" x14ac:dyDescent="0.2">
      <c r="B408" t="s">
        <v>2001</v>
      </c>
      <c r="C408" t="s">
        <v>2002</v>
      </c>
      <c r="D408" t="s">
        <v>2003</v>
      </c>
      <c r="E408" s="1">
        <v>301.44932999999997</v>
      </c>
      <c r="F408" s="1">
        <v>58</v>
      </c>
      <c r="G408" s="2">
        <v>5.1974022413793097</v>
      </c>
      <c r="H408" s="3">
        <v>10.999991275482351</v>
      </c>
      <c r="I408" s="3">
        <v>14.666643976286165</v>
      </c>
      <c r="J408" s="3">
        <v>3.3159399999999999</v>
      </c>
      <c r="K408" s="3">
        <v>3.3159399999999999</v>
      </c>
      <c r="L408" s="3">
        <v>4.4212499999999997</v>
      </c>
    </row>
    <row r="409" spans="2:12" x14ac:dyDescent="0.2">
      <c r="B409" t="s">
        <v>2004</v>
      </c>
      <c r="C409" t="s">
        <v>2005</v>
      </c>
      <c r="D409" t="s">
        <v>2006</v>
      </c>
      <c r="E409" s="1">
        <v>417.81432000000001</v>
      </c>
      <c r="F409" s="1">
        <v>28</v>
      </c>
      <c r="G409" s="2">
        <v>14.921940000000001</v>
      </c>
      <c r="H409" s="3">
        <v>11.000005935651032</v>
      </c>
      <c r="I409" s="3">
        <v>14.666634690740135</v>
      </c>
      <c r="J409" s="3">
        <v>4.5959599999999998</v>
      </c>
      <c r="K409" s="3">
        <v>4.5959599999999998</v>
      </c>
      <c r="L409" s="3">
        <v>6.1279300000000001</v>
      </c>
    </row>
    <row r="410" spans="2:12" x14ac:dyDescent="0.2">
      <c r="B410" t="s">
        <v>2007</v>
      </c>
      <c r="C410" t="s">
        <v>2008</v>
      </c>
      <c r="D410" t="s">
        <v>2009</v>
      </c>
      <c r="E410" s="1">
        <v>205.76755</v>
      </c>
      <c r="F410" s="1">
        <v>73</v>
      </c>
      <c r="G410" s="2">
        <v>2.8187335616438358</v>
      </c>
      <c r="H410" s="3">
        <v>10.99998517744902</v>
      </c>
      <c r="I410" s="3">
        <v>14.666646903265361</v>
      </c>
      <c r="J410" s="3">
        <v>2.2634400000000001</v>
      </c>
      <c r="K410" s="3">
        <v>2.2634400000000001</v>
      </c>
      <c r="L410" s="3">
        <v>3.0179200000000002</v>
      </c>
    </row>
    <row r="411" spans="2:12" x14ac:dyDescent="0.2">
      <c r="B411" t="s">
        <v>2010</v>
      </c>
      <c r="C411" t="s">
        <v>2011</v>
      </c>
      <c r="D411" t="s">
        <v>2012</v>
      </c>
      <c r="E411" s="1">
        <v>101.99048000000001</v>
      </c>
      <c r="F411" s="1">
        <v>14</v>
      </c>
      <c r="G411" s="2">
        <v>7.2850342857142865</v>
      </c>
      <c r="H411" s="3">
        <v>11.00004627882916</v>
      </c>
      <c r="I411" s="3">
        <v>14.666663006194302</v>
      </c>
      <c r="J411" s="3">
        <v>1.1218999999999999</v>
      </c>
      <c r="K411" s="3">
        <v>1.1218999999999999</v>
      </c>
      <c r="L411" s="3">
        <v>1.49586</v>
      </c>
    </row>
    <row r="412" spans="2:12" x14ac:dyDescent="0.2">
      <c r="B412" t="s">
        <v>2013</v>
      </c>
      <c r="C412" t="s">
        <v>2014</v>
      </c>
      <c r="D412" t="s">
        <v>2015</v>
      </c>
      <c r="E412" s="1">
        <v>388.97401000000002</v>
      </c>
      <c r="F412" s="1">
        <v>37</v>
      </c>
      <c r="G412" s="2">
        <v>10.512811081081082</v>
      </c>
      <c r="H412" s="3">
        <v>10.999989433741344</v>
      </c>
      <c r="I412" s="3">
        <v>14.666635439216103</v>
      </c>
      <c r="J412" s="3">
        <v>4.2787100000000002</v>
      </c>
      <c r="K412" s="3">
        <v>4.2787100000000002</v>
      </c>
      <c r="L412" s="3">
        <v>5.7049399999999997</v>
      </c>
    </row>
    <row r="413" spans="2:12" x14ac:dyDescent="0.2">
      <c r="B413" t="s">
        <v>2016</v>
      </c>
      <c r="C413" t="s">
        <v>2017</v>
      </c>
      <c r="D413" t="s">
        <v>2018</v>
      </c>
      <c r="E413" s="1">
        <v>145.48518999999999</v>
      </c>
      <c r="F413" s="1">
        <v>32</v>
      </c>
      <c r="G413" s="2">
        <v>4.5464121874999996</v>
      </c>
      <c r="H413" s="3">
        <v>11.000020002035948</v>
      </c>
      <c r="I413" s="3">
        <v>14.666647512368785</v>
      </c>
      <c r="J413" s="3">
        <v>1.6003400000000001</v>
      </c>
      <c r="K413" s="3">
        <v>1.6003400000000001</v>
      </c>
      <c r="L413" s="3">
        <v>2.1337799999999998</v>
      </c>
    </row>
    <row r="414" spans="2:12" x14ac:dyDescent="0.2">
      <c r="B414" t="s">
        <v>2019</v>
      </c>
      <c r="C414" t="s">
        <v>2020</v>
      </c>
      <c r="D414" t="s">
        <v>2021</v>
      </c>
      <c r="E414" s="1">
        <v>432.73851999999999</v>
      </c>
      <c r="F414" s="1">
        <v>46</v>
      </c>
      <c r="G414" s="2">
        <v>9.4073591304347826</v>
      </c>
      <c r="H414" s="3">
        <v>10.999991403584778</v>
      </c>
      <c r="I414" s="3">
        <v>14.666639799017661</v>
      </c>
      <c r="J414" s="3">
        <v>4.7601199999999997</v>
      </c>
      <c r="K414" s="3">
        <v>4.7601199999999997</v>
      </c>
      <c r="L414" s="3">
        <v>6.3468200000000001</v>
      </c>
    </row>
    <row r="415" spans="2:12" x14ac:dyDescent="0.2">
      <c r="B415" t="s">
        <v>2022</v>
      </c>
      <c r="C415" t="s">
        <v>2023</v>
      </c>
      <c r="D415" t="s">
        <v>2024</v>
      </c>
      <c r="E415" s="1">
        <v>531.64769999999999</v>
      </c>
      <c r="F415" s="1">
        <v>33</v>
      </c>
      <c r="G415" s="2">
        <v>16.110536363636363</v>
      </c>
      <c r="H415" s="3">
        <v>10.999991159559235</v>
      </c>
      <c r="I415" s="3">
        <v>14.666629800147732</v>
      </c>
      <c r="J415" s="3">
        <v>5.8481199999999998</v>
      </c>
      <c r="K415" s="3">
        <v>5.8481199999999998</v>
      </c>
      <c r="L415" s="3">
        <v>7.7974800000000002</v>
      </c>
    </row>
    <row r="416" spans="2:12" x14ac:dyDescent="0.2">
      <c r="B416" t="s">
        <v>2025</v>
      </c>
      <c r="C416" t="s">
        <v>2026</v>
      </c>
      <c r="D416" t="s">
        <v>2027</v>
      </c>
      <c r="E416" s="1">
        <v>186.32680999999999</v>
      </c>
      <c r="F416" s="1">
        <v>21</v>
      </c>
      <c r="G416" s="2">
        <v>8.8727052380952376</v>
      </c>
      <c r="H416" s="3">
        <v>10.999973648451341</v>
      </c>
      <c r="I416" s="3">
        <v>14.666649420982415</v>
      </c>
      <c r="J416" s="3">
        <v>2.0495899999999998</v>
      </c>
      <c r="K416" s="3">
        <v>2.0495899999999998</v>
      </c>
      <c r="L416" s="3">
        <v>2.7327900000000001</v>
      </c>
    </row>
    <row r="417" spans="2:12" x14ac:dyDescent="0.2">
      <c r="B417" t="s">
        <v>2028</v>
      </c>
      <c r="C417" t="s">
        <v>2029</v>
      </c>
      <c r="D417" t="s">
        <v>2030</v>
      </c>
      <c r="E417" s="1">
        <v>151.83748</v>
      </c>
      <c r="F417" s="1">
        <v>14</v>
      </c>
      <c r="G417" s="2">
        <v>10.845534285714285</v>
      </c>
      <c r="H417" s="3">
        <v>10.999984983944676</v>
      </c>
      <c r="I417" s="3">
        <v>14.666602738665052</v>
      </c>
      <c r="J417" s="3">
        <v>1.67021</v>
      </c>
      <c r="K417" s="3">
        <v>1.67021</v>
      </c>
      <c r="L417" s="3">
        <v>2.2269399999999999</v>
      </c>
    </row>
    <row r="418" spans="2:12" x14ac:dyDescent="0.2">
      <c r="B418" t="s">
        <v>2028</v>
      </c>
      <c r="C418" t="s">
        <v>2031</v>
      </c>
      <c r="D418" t="s">
        <v>2032</v>
      </c>
      <c r="E418" s="1">
        <v>479.93614000000002</v>
      </c>
      <c r="F418" s="1">
        <v>40</v>
      </c>
      <c r="G418" s="2">
        <v>11.9984035</v>
      </c>
      <c r="H418" s="3">
        <v>11.000005125681929</v>
      </c>
      <c r="I418" s="3">
        <v>14.666638774066898</v>
      </c>
      <c r="J418" s="3">
        <v>5.2793000000000001</v>
      </c>
      <c r="K418" s="3">
        <v>5.2793000000000001</v>
      </c>
      <c r="L418" s="3">
        <v>7.0390499999999996</v>
      </c>
    </row>
    <row r="419" spans="2:12" x14ac:dyDescent="0.2">
      <c r="B419" t="s">
        <v>2033</v>
      </c>
      <c r="C419" t="s">
        <v>2034</v>
      </c>
      <c r="D419" t="s">
        <v>2035</v>
      </c>
      <c r="E419" s="1">
        <v>355.24403999999998</v>
      </c>
      <c r="F419" s="1">
        <v>28</v>
      </c>
      <c r="G419" s="2">
        <v>12.687287142857143</v>
      </c>
      <c r="H419" s="3">
        <v>10.99998750154964</v>
      </c>
      <c r="I419" s="3">
        <v>14.66662185240321</v>
      </c>
      <c r="J419" s="3">
        <v>3.90768</v>
      </c>
      <c r="K419" s="3">
        <v>3.90768</v>
      </c>
      <c r="L419" s="3">
        <v>5.2102300000000001</v>
      </c>
    </row>
    <row r="420" spans="2:12" x14ac:dyDescent="0.2">
      <c r="B420" t="s">
        <v>2036</v>
      </c>
      <c r="C420" t="s">
        <v>2037</v>
      </c>
      <c r="D420" t="s">
        <v>2038</v>
      </c>
      <c r="E420" s="1">
        <v>178.71928</v>
      </c>
      <c r="F420" s="1">
        <v>19</v>
      </c>
      <c r="G420" s="2">
        <v>9.4062778947368422</v>
      </c>
      <c r="H420" s="3">
        <v>10.999988361636193</v>
      </c>
      <c r="I420" s="3">
        <v>14.666632497624207</v>
      </c>
      <c r="J420" s="3">
        <v>1.96591</v>
      </c>
      <c r="K420" s="3">
        <v>1.96591</v>
      </c>
      <c r="L420" s="3">
        <v>2.62121</v>
      </c>
    </row>
    <row r="421" spans="2:12" x14ac:dyDescent="0.2">
      <c r="B421" t="s">
        <v>2039</v>
      </c>
      <c r="C421" t="s">
        <v>2040</v>
      </c>
      <c r="D421" t="s">
        <v>2041</v>
      </c>
      <c r="E421" s="1">
        <v>605.53501000000006</v>
      </c>
      <c r="F421" s="1">
        <v>44</v>
      </c>
      <c r="G421" s="2">
        <v>13.762159318181819</v>
      </c>
      <c r="H421" s="3">
        <v>11.000008075503345</v>
      </c>
      <c r="I421" s="3">
        <v>14.666633395813065</v>
      </c>
      <c r="J421" s="3">
        <v>6.6608900000000002</v>
      </c>
      <c r="K421" s="3">
        <v>6.6608900000000002</v>
      </c>
      <c r="L421" s="3">
        <v>8.8811599999999995</v>
      </c>
    </row>
    <row r="422" spans="2:12" x14ac:dyDescent="0.2">
      <c r="B422" t="s">
        <v>2042</v>
      </c>
      <c r="C422" t="s">
        <v>2043</v>
      </c>
      <c r="D422" t="s">
        <v>2044</v>
      </c>
      <c r="E422" s="1">
        <v>91.310900000000004</v>
      </c>
      <c r="F422" s="1">
        <v>8</v>
      </c>
      <c r="G422" s="2">
        <v>11.4138625</v>
      </c>
      <c r="H422" s="3">
        <v>11.000001095159506</v>
      </c>
      <c r="I422" s="3">
        <v>14.666595116245706</v>
      </c>
      <c r="J422" s="3">
        <v>1.0044200000000001</v>
      </c>
      <c r="K422" s="3">
        <v>1.0044200000000001</v>
      </c>
      <c r="L422" s="3">
        <v>1.3392200000000001</v>
      </c>
    </row>
    <row r="423" spans="2:12" x14ac:dyDescent="0.2">
      <c r="B423" t="s">
        <v>2042</v>
      </c>
      <c r="C423" t="s">
        <v>2045</v>
      </c>
      <c r="D423" t="s">
        <v>2046</v>
      </c>
      <c r="E423" s="1">
        <v>410.05669</v>
      </c>
      <c r="F423" s="1">
        <v>36</v>
      </c>
      <c r="G423" s="2">
        <v>11.390463611111111</v>
      </c>
      <c r="H423" s="3">
        <v>10.999991245112962</v>
      </c>
      <c r="I423" s="3">
        <v>14.666630606611978</v>
      </c>
      <c r="J423" s="3">
        <v>4.5106200000000003</v>
      </c>
      <c r="K423" s="3">
        <v>4.5106200000000003</v>
      </c>
      <c r="L423" s="3">
        <v>6.0141499999999999</v>
      </c>
    </row>
    <row r="424" spans="2:12" x14ac:dyDescent="0.2">
      <c r="B424" t="s">
        <v>2047</v>
      </c>
      <c r="C424" t="s">
        <v>2045</v>
      </c>
      <c r="D424" t="s">
        <v>2046</v>
      </c>
      <c r="E424" s="1">
        <v>664.76756</v>
      </c>
      <c r="F424" s="1">
        <v>32</v>
      </c>
      <c r="G424" s="2">
        <v>20.77398625</v>
      </c>
      <c r="H424" s="3">
        <v>10.999995246458775</v>
      </c>
      <c r="I424" s="3">
        <v>14.666630242907761</v>
      </c>
      <c r="J424" s="3">
        <v>7.3124399999999996</v>
      </c>
      <c r="K424" s="3">
        <v>7.3124399999999996</v>
      </c>
      <c r="L424" s="3">
        <v>9.7499000000000002</v>
      </c>
    </row>
    <row r="425" spans="2:12" x14ac:dyDescent="0.2">
      <c r="B425" t="s">
        <v>2048</v>
      </c>
      <c r="C425" t="s">
        <v>2049</v>
      </c>
      <c r="D425" t="s">
        <v>2050</v>
      </c>
      <c r="E425" s="1">
        <v>736.27346</v>
      </c>
      <c r="F425" s="1">
        <v>51</v>
      </c>
      <c r="G425" s="2">
        <v>14.436734509803921</v>
      </c>
      <c r="H425" s="3">
        <v>11.000002634890574</v>
      </c>
      <c r="I425" s="3">
        <v>14.666629434123566</v>
      </c>
      <c r="J425" s="3">
        <v>8.0990099999999998</v>
      </c>
      <c r="K425" s="3">
        <v>8.0990099999999998</v>
      </c>
      <c r="L425" s="3">
        <v>10.79865</v>
      </c>
    </row>
    <row r="426" spans="2:12" x14ac:dyDescent="0.2">
      <c r="B426" t="s">
        <v>2051</v>
      </c>
      <c r="C426" t="s">
        <v>2052</v>
      </c>
      <c r="D426" t="s">
        <v>2053</v>
      </c>
      <c r="E426" s="1">
        <v>449.96024999999997</v>
      </c>
      <c r="F426" s="1">
        <v>35</v>
      </c>
      <c r="G426" s="2">
        <v>12.856007142857143</v>
      </c>
      <c r="H426" s="3">
        <v>10.999993888349028</v>
      </c>
      <c r="I426" s="3">
        <v>14.666628885551559</v>
      </c>
      <c r="J426" s="3">
        <v>4.94956</v>
      </c>
      <c r="K426" s="3">
        <v>4.94956</v>
      </c>
      <c r="L426" s="3">
        <v>6.5994000000000002</v>
      </c>
    </row>
    <row r="427" spans="2:12" x14ac:dyDescent="0.2">
      <c r="B427" t="s">
        <v>2054</v>
      </c>
      <c r="C427" t="s">
        <v>2055</v>
      </c>
      <c r="D427" t="s">
        <v>2056</v>
      </c>
      <c r="E427" s="1">
        <v>521.32826999999997</v>
      </c>
      <c r="F427" s="1">
        <v>61</v>
      </c>
      <c r="G427" s="2">
        <v>8.5463650819672132</v>
      </c>
      <c r="H427" s="3">
        <v>10.99999813936812</v>
      </c>
      <c r="I427" s="3">
        <v>14.666632216204199</v>
      </c>
      <c r="J427" s="3">
        <v>5.73461</v>
      </c>
      <c r="K427" s="3">
        <v>5.73461</v>
      </c>
      <c r="L427" s="3">
        <v>7.6461300000000003</v>
      </c>
    </row>
    <row r="428" spans="2:12" x14ac:dyDescent="0.2">
      <c r="B428" t="s">
        <v>2057</v>
      </c>
      <c r="C428" t="s">
        <v>2058</v>
      </c>
      <c r="D428" t="s">
        <v>2059</v>
      </c>
      <c r="E428" s="1">
        <v>712.86383999999998</v>
      </c>
      <c r="F428" s="1">
        <v>34</v>
      </c>
      <c r="G428" s="2">
        <v>20.966583529411764</v>
      </c>
      <c r="H428" s="3">
        <v>10.999996857744952</v>
      </c>
      <c r="I428" s="3">
        <v>14.66662974516985</v>
      </c>
      <c r="J428" s="3">
        <v>7.8414999999999999</v>
      </c>
      <c r="K428" s="3">
        <v>7.8414999999999999</v>
      </c>
      <c r="L428" s="3">
        <v>10.455310000000001</v>
      </c>
    </row>
    <row r="429" spans="2:12" x14ac:dyDescent="0.2">
      <c r="B429" t="s">
        <v>2060</v>
      </c>
      <c r="C429" t="s">
        <v>2061</v>
      </c>
      <c r="D429" t="s">
        <v>2062</v>
      </c>
      <c r="E429" s="1">
        <v>31.741019999999999</v>
      </c>
      <c r="F429" s="1">
        <v>4</v>
      </c>
      <c r="G429" s="2">
        <v>7.9352549999999997</v>
      </c>
      <c r="H429" s="3">
        <v>10.999961563932098</v>
      </c>
      <c r="I429" s="3">
        <v>14.666510401997163</v>
      </c>
      <c r="J429" s="3">
        <v>0.34915000000000002</v>
      </c>
      <c r="K429" s="3">
        <v>0.34915000000000002</v>
      </c>
      <c r="L429" s="3">
        <v>0.46553</v>
      </c>
    </row>
    <row r="430" spans="2:12" x14ac:dyDescent="0.2">
      <c r="B430" t="s">
        <v>2063</v>
      </c>
      <c r="C430" t="s">
        <v>2064</v>
      </c>
      <c r="D430" t="s">
        <v>2065</v>
      </c>
      <c r="E430" s="1">
        <v>326.11424</v>
      </c>
      <c r="F430" s="1">
        <v>37</v>
      </c>
      <c r="G430" s="2">
        <v>8.8138983783783775</v>
      </c>
      <c r="H430" s="3">
        <v>11.000010303137943</v>
      </c>
      <c r="I430" s="3">
        <v>14.666639518715897</v>
      </c>
      <c r="J430" s="3">
        <v>3.5872600000000001</v>
      </c>
      <c r="K430" s="3">
        <v>3.5872600000000001</v>
      </c>
      <c r="L430" s="3">
        <v>4.7830000000000004</v>
      </c>
    </row>
    <row r="431" spans="2:12" x14ac:dyDescent="0.2">
      <c r="B431" t="s">
        <v>2066</v>
      </c>
      <c r="C431" t="s">
        <v>2067</v>
      </c>
      <c r="D431" t="s">
        <v>2068</v>
      </c>
      <c r="E431" s="1">
        <v>167.56435999999999</v>
      </c>
      <c r="F431" s="1">
        <v>24</v>
      </c>
      <c r="G431" s="2">
        <v>6.9818483333333328</v>
      </c>
      <c r="H431" s="3">
        <v>11.00001217442659</v>
      </c>
      <c r="I431" s="3">
        <v>14.666603327819828</v>
      </c>
      <c r="J431" s="3">
        <v>1.84321</v>
      </c>
      <c r="K431" s="3">
        <v>1.84321</v>
      </c>
      <c r="L431" s="3">
        <v>2.4575999999999998</v>
      </c>
    </row>
    <row r="432" spans="2:12" x14ac:dyDescent="0.2">
      <c r="B432" t="s">
        <v>2069</v>
      </c>
      <c r="C432" t="s">
        <v>2070</v>
      </c>
      <c r="D432" t="s">
        <v>2071</v>
      </c>
      <c r="E432" s="1">
        <v>144.30175</v>
      </c>
      <c r="F432" s="1">
        <v>37</v>
      </c>
      <c r="G432" s="2">
        <v>3.9000472972972973</v>
      </c>
      <c r="H432" s="3">
        <v>11.000005197442166</v>
      </c>
      <c r="I432" s="3">
        <v>14.666627397103639</v>
      </c>
      <c r="J432" s="3">
        <v>1.5873200000000001</v>
      </c>
      <c r="K432" s="3">
        <v>1.5873200000000001</v>
      </c>
      <c r="L432" s="3">
        <v>2.1164200000000002</v>
      </c>
    </row>
    <row r="433" spans="2:12" x14ac:dyDescent="0.2">
      <c r="B433" t="s">
        <v>2072</v>
      </c>
      <c r="C433" t="s">
        <v>2073</v>
      </c>
      <c r="D433" t="s">
        <v>2074</v>
      </c>
      <c r="E433" s="1">
        <v>283.91730999999999</v>
      </c>
      <c r="F433" s="1">
        <v>39</v>
      </c>
      <c r="G433" s="2">
        <v>7.2799310256410257</v>
      </c>
      <c r="H433" s="3">
        <v>10.999998555917568</v>
      </c>
      <c r="I433" s="3">
        <v>14.666629519700649</v>
      </c>
      <c r="J433" s="3">
        <v>3.1230899999999999</v>
      </c>
      <c r="K433" s="3">
        <v>3.1230899999999999</v>
      </c>
      <c r="L433" s="3">
        <v>4.16411</v>
      </c>
    </row>
    <row r="434" spans="2:12" x14ac:dyDescent="0.2">
      <c r="B434" t="s">
        <v>2075</v>
      </c>
      <c r="C434" t="s">
        <v>2076</v>
      </c>
      <c r="D434" t="s">
        <v>2077</v>
      </c>
      <c r="E434" s="1">
        <v>139.8372</v>
      </c>
      <c r="F434" s="1">
        <v>33</v>
      </c>
      <c r="G434" s="2">
        <v>4.2374909090909085</v>
      </c>
      <c r="H434" s="3">
        <v>11.000005720938349</v>
      </c>
      <c r="I434" s="3">
        <v>14.666626620098231</v>
      </c>
      <c r="J434" s="3">
        <v>1.5382100000000001</v>
      </c>
      <c r="K434" s="3">
        <v>1.5382100000000001</v>
      </c>
      <c r="L434" s="3">
        <v>2.0509400000000002</v>
      </c>
    </row>
    <row r="435" spans="2:12" x14ac:dyDescent="0.2">
      <c r="B435" t="s">
        <v>2075</v>
      </c>
      <c r="C435" t="s">
        <v>2078</v>
      </c>
      <c r="D435" t="s">
        <v>2079</v>
      </c>
      <c r="E435" s="1">
        <v>99.508309999999994</v>
      </c>
      <c r="F435" s="1">
        <v>24</v>
      </c>
      <c r="G435" s="2">
        <v>4.1461795833333328</v>
      </c>
      <c r="H435" s="3">
        <v>10.999985830329146</v>
      </c>
      <c r="I435" s="3">
        <v>14.66661427573235</v>
      </c>
      <c r="J435" s="3">
        <v>1.09459</v>
      </c>
      <c r="K435" s="3">
        <v>1.09459</v>
      </c>
      <c r="L435" s="3">
        <v>1.4594499999999999</v>
      </c>
    </row>
    <row r="436" spans="2:12" x14ac:dyDescent="0.2">
      <c r="B436" t="s">
        <v>2080</v>
      </c>
      <c r="C436" t="s">
        <v>2081</v>
      </c>
      <c r="D436" t="s">
        <v>2082</v>
      </c>
      <c r="E436" s="1">
        <v>632.31370000000004</v>
      </c>
      <c r="F436" s="1">
        <v>40</v>
      </c>
      <c r="G436" s="2">
        <v>15.807842500000001</v>
      </c>
      <c r="H436" s="3">
        <v>10.999998892954556</v>
      </c>
      <c r="I436" s="3">
        <v>14.666628289091316</v>
      </c>
      <c r="J436" s="3">
        <v>6.9554499999999999</v>
      </c>
      <c r="K436" s="3">
        <v>6.9554499999999999</v>
      </c>
      <c r="L436" s="3">
        <v>9.2739100000000008</v>
      </c>
    </row>
    <row r="437" spans="2:12" x14ac:dyDescent="0.2">
      <c r="B437" t="s">
        <v>2083</v>
      </c>
      <c r="C437" t="s">
        <v>2084</v>
      </c>
      <c r="D437" t="s">
        <v>2085</v>
      </c>
      <c r="E437" s="1">
        <v>239.06066999999999</v>
      </c>
      <c r="F437" s="1">
        <v>33</v>
      </c>
      <c r="G437" s="2">
        <v>7.2442627272727265</v>
      </c>
      <c r="H437" s="3">
        <v>11.000011001391405</v>
      </c>
      <c r="I437" s="3">
        <v>14.666611617879262</v>
      </c>
      <c r="J437" s="3">
        <v>2.62967</v>
      </c>
      <c r="K437" s="3">
        <v>2.62967</v>
      </c>
      <c r="L437" s="3">
        <v>3.5062099999999998</v>
      </c>
    </row>
    <row r="438" spans="2:12" x14ac:dyDescent="0.2">
      <c r="B438" t="s">
        <v>2086</v>
      </c>
      <c r="C438" t="s">
        <v>2087</v>
      </c>
      <c r="D438" t="s">
        <v>2088</v>
      </c>
      <c r="E438" s="1">
        <v>349.40039000000002</v>
      </c>
      <c r="F438" s="1">
        <v>48</v>
      </c>
      <c r="G438" s="2">
        <v>7.2791747916666667</v>
      </c>
      <c r="H438" s="3">
        <v>10.999987721822519</v>
      </c>
      <c r="I438" s="3">
        <v>14.666640755609917</v>
      </c>
      <c r="J438" s="3">
        <v>3.8433999999999999</v>
      </c>
      <c r="K438" s="3">
        <v>3.8433999999999999</v>
      </c>
      <c r="L438" s="3">
        <v>5.12453</v>
      </c>
    </row>
    <row r="439" spans="2:12" x14ac:dyDescent="0.2">
      <c r="B439" t="s">
        <v>2089</v>
      </c>
      <c r="C439" t="s">
        <v>2090</v>
      </c>
      <c r="D439" t="s">
        <v>2091</v>
      </c>
      <c r="E439" s="1">
        <v>342.20285000000001</v>
      </c>
      <c r="F439" s="1">
        <v>35</v>
      </c>
      <c r="G439" s="2">
        <v>9.7772242857142864</v>
      </c>
      <c r="H439" s="3">
        <v>10.999996054971488</v>
      </c>
      <c r="I439" s="3">
        <v>14.666622443384092</v>
      </c>
      <c r="J439" s="3">
        <v>3.76423</v>
      </c>
      <c r="K439" s="3">
        <v>3.76423</v>
      </c>
      <c r="L439" s="3">
        <v>5.0189599999999999</v>
      </c>
    </row>
    <row r="440" spans="2:12" x14ac:dyDescent="0.2">
      <c r="B440" t="s">
        <v>2092</v>
      </c>
      <c r="C440" t="s">
        <v>2093</v>
      </c>
      <c r="D440" t="s">
        <v>2094</v>
      </c>
      <c r="E440" s="1">
        <v>261.01170999999999</v>
      </c>
      <c r="F440" s="1">
        <v>35</v>
      </c>
      <c r="G440" s="2">
        <v>7.457477428571428</v>
      </c>
      <c r="H440" s="3">
        <v>11.00000455918242</v>
      </c>
      <c r="I440" s="3">
        <v>14.666621662300132</v>
      </c>
      <c r="J440" s="3">
        <v>2.87113</v>
      </c>
      <c r="K440" s="3">
        <v>2.87113</v>
      </c>
      <c r="L440" s="3">
        <v>3.82816</v>
      </c>
    </row>
    <row r="441" spans="2:12" x14ac:dyDescent="0.2">
      <c r="B441" t="s">
        <v>2095</v>
      </c>
      <c r="C441" t="s">
        <v>2096</v>
      </c>
      <c r="D441" t="s">
        <v>2097</v>
      </c>
      <c r="E441" s="1">
        <v>690.89149999999995</v>
      </c>
      <c r="F441" s="1">
        <v>48</v>
      </c>
      <c r="G441" s="2">
        <v>14.393572916666665</v>
      </c>
      <c r="H441" s="3">
        <v>11.000005065918455</v>
      </c>
      <c r="I441" s="3">
        <v>14.666629999066425</v>
      </c>
      <c r="J441" s="3">
        <v>7.5998099999999997</v>
      </c>
      <c r="K441" s="3">
        <v>7.5998099999999997</v>
      </c>
      <c r="L441" s="3">
        <v>10.133050000000001</v>
      </c>
    </row>
    <row r="442" spans="2:12" x14ac:dyDescent="0.2">
      <c r="B442" t="s">
        <v>2098</v>
      </c>
      <c r="C442" t="s">
        <v>2099</v>
      </c>
      <c r="D442" t="s">
        <v>2100</v>
      </c>
      <c r="E442" s="1">
        <v>243.66433000000001</v>
      </c>
      <c r="F442" s="1">
        <v>33</v>
      </c>
      <c r="G442" s="2">
        <v>7.3837675757575756</v>
      </c>
      <c r="H442" s="3">
        <v>11.000009726495461</v>
      </c>
      <c r="I442" s="3">
        <v>14.666611235218546</v>
      </c>
      <c r="J442" s="3">
        <v>2.68031</v>
      </c>
      <c r="K442" s="3">
        <v>2.68031</v>
      </c>
      <c r="L442" s="3">
        <v>3.5737299999999999</v>
      </c>
    </row>
    <row r="443" spans="2:12" x14ac:dyDescent="0.2">
      <c r="B443" t="s">
        <v>2101</v>
      </c>
      <c r="C443" t="s">
        <v>2102</v>
      </c>
      <c r="D443" t="s">
        <v>2103</v>
      </c>
      <c r="E443" s="1">
        <v>323.76886000000002</v>
      </c>
      <c r="F443" s="1">
        <v>56</v>
      </c>
      <c r="G443" s="2">
        <v>5.7815867857142864</v>
      </c>
      <c r="H443" s="3">
        <v>11.00000784510283</v>
      </c>
      <c r="I443" s="3">
        <v>14.66663594516162</v>
      </c>
      <c r="J443" s="3">
        <v>3.5614599999999998</v>
      </c>
      <c r="K443" s="3">
        <v>3.5614599999999998</v>
      </c>
      <c r="L443" s="3">
        <v>4.7485999999999997</v>
      </c>
    </row>
    <row r="444" spans="2:12" x14ac:dyDescent="0.2">
      <c r="B444" t="s">
        <v>2104</v>
      </c>
      <c r="C444" t="s">
        <v>2105</v>
      </c>
      <c r="D444" t="s">
        <v>2106</v>
      </c>
      <c r="E444" s="1">
        <v>341.90640000000002</v>
      </c>
      <c r="F444" s="1">
        <v>36</v>
      </c>
      <c r="G444" s="2">
        <v>9.4974000000000007</v>
      </c>
      <c r="H444" s="3">
        <v>10.99999883008917</v>
      </c>
      <c r="I444" s="3">
        <v>14.666616360501003</v>
      </c>
      <c r="J444" s="3">
        <v>3.7609699999999999</v>
      </c>
      <c r="K444" s="3">
        <v>3.7609699999999999</v>
      </c>
      <c r="L444" s="3">
        <v>5.0146100000000002</v>
      </c>
    </row>
    <row r="445" spans="2:12" x14ac:dyDescent="0.2">
      <c r="B445" t="s">
        <v>2107</v>
      </c>
      <c r="C445" t="s">
        <v>2108</v>
      </c>
      <c r="D445" t="s">
        <v>2109</v>
      </c>
      <c r="E445" s="1">
        <v>317.41609</v>
      </c>
      <c r="F445" s="1">
        <v>33</v>
      </c>
      <c r="G445" s="2">
        <v>9.6186693939393937</v>
      </c>
      <c r="H445" s="3">
        <v>11.000009482821113</v>
      </c>
      <c r="I445" s="3">
        <v>14.66661630164999</v>
      </c>
      <c r="J445" s="3">
        <v>3.4915799999999999</v>
      </c>
      <c r="K445" s="3">
        <v>3.4915799999999999</v>
      </c>
      <c r="L445" s="3">
        <v>4.6554200000000003</v>
      </c>
    </row>
    <row r="446" spans="2:12" x14ac:dyDescent="0.2">
      <c r="B446" t="s">
        <v>2110</v>
      </c>
      <c r="C446" t="s">
        <v>2111</v>
      </c>
      <c r="D446" t="s">
        <v>2112</v>
      </c>
      <c r="E446" s="1">
        <v>346.44511</v>
      </c>
      <c r="F446" s="1">
        <v>22</v>
      </c>
      <c r="G446" s="2">
        <v>15.747505</v>
      </c>
      <c r="H446" s="3">
        <v>11.000010939683923</v>
      </c>
      <c r="I446" s="3">
        <v>14.666623523709138</v>
      </c>
      <c r="J446" s="3">
        <v>3.8109000000000002</v>
      </c>
      <c r="K446" s="3">
        <v>3.8109000000000002</v>
      </c>
      <c r="L446" s="3">
        <v>5.0811799999999998</v>
      </c>
    </row>
    <row r="447" spans="2:12" x14ac:dyDescent="0.2">
      <c r="B447" t="s">
        <v>2113</v>
      </c>
      <c r="C447" t="s">
        <v>2114</v>
      </c>
      <c r="D447" t="s">
        <v>2115</v>
      </c>
      <c r="E447" s="1">
        <v>19.420210000000001</v>
      </c>
      <c r="F447" s="1">
        <v>1</v>
      </c>
      <c r="G447" s="2">
        <v>19.420210000000001</v>
      </c>
      <c r="H447" s="3">
        <v>10.999881051749698</v>
      </c>
      <c r="I447" s="3">
        <v>14.666679711496426</v>
      </c>
      <c r="J447" s="3">
        <v>0.21362</v>
      </c>
      <c r="K447" s="3">
        <v>0.21362</v>
      </c>
      <c r="L447" s="3">
        <v>0.28483000000000003</v>
      </c>
    </row>
    <row r="448" spans="2:12" x14ac:dyDescent="0.2">
      <c r="B448" t="s">
        <v>2113</v>
      </c>
      <c r="C448" t="s">
        <v>2111</v>
      </c>
      <c r="D448" t="s">
        <v>2112</v>
      </c>
      <c r="E448" s="1">
        <v>238.80436</v>
      </c>
      <c r="F448" s="1">
        <v>15</v>
      </c>
      <c r="G448" s="2">
        <v>15.920290666666666</v>
      </c>
      <c r="H448" s="3">
        <v>11.000008542557598</v>
      </c>
      <c r="I448" s="3">
        <v>14.666650139888569</v>
      </c>
      <c r="J448" s="3">
        <v>2.6268500000000001</v>
      </c>
      <c r="K448" s="3">
        <v>2.6268500000000001</v>
      </c>
      <c r="L448" s="3">
        <v>3.5024600000000001</v>
      </c>
    </row>
    <row r="449" spans="2:12" x14ac:dyDescent="0.2">
      <c r="B449" t="s">
        <v>2116</v>
      </c>
      <c r="C449" t="s">
        <v>2117</v>
      </c>
      <c r="D449" t="s">
        <v>2118</v>
      </c>
      <c r="E449" s="1">
        <v>175.11869999999999</v>
      </c>
      <c r="F449" s="1">
        <v>14</v>
      </c>
      <c r="G449" s="2">
        <v>12.50847857142857</v>
      </c>
      <c r="H449" s="3">
        <v>11.00002455477342</v>
      </c>
      <c r="I449" s="3">
        <v>14.666623267532252</v>
      </c>
      <c r="J449" s="3">
        <v>1.92631</v>
      </c>
      <c r="K449" s="3">
        <v>1.92631</v>
      </c>
      <c r="L449" s="3">
        <v>2.5684</v>
      </c>
    </row>
    <row r="450" spans="2:12" x14ac:dyDescent="0.2">
      <c r="B450" t="s">
        <v>2116</v>
      </c>
      <c r="C450" t="s">
        <v>2119</v>
      </c>
      <c r="D450" t="s">
        <v>2120</v>
      </c>
      <c r="E450" s="1">
        <v>129.82848999999999</v>
      </c>
      <c r="F450" s="1">
        <v>11</v>
      </c>
      <c r="G450" s="2">
        <v>11.802589999999999</v>
      </c>
      <c r="H450" s="3">
        <v>10.99997388862799</v>
      </c>
      <c r="I450" s="3">
        <v>14.666657526402719</v>
      </c>
      <c r="J450" s="3">
        <v>1.42811</v>
      </c>
      <c r="K450" s="3">
        <v>1.42811</v>
      </c>
      <c r="L450" s="3">
        <v>1.90415</v>
      </c>
    </row>
    <row r="451" spans="2:12" x14ac:dyDescent="0.2">
      <c r="B451" t="s">
        <v>2121</v>
      </c>
      <c r="C451" t="s">
        <v>2122</v>
      </c>
      <c r="D451" t="s">
        <v>2123</v>
      </c>
      <c r="E451" s="1">
        <v>420.79892999999998</v>
      </c>
      <c r="F451" s="1">
        <v>55</v>
      </c>
      <c r="G451" s="2">
        <v>7.6508896363636358</v>
      </c>
      <c r="H451" s="3">
        <v>11.000004206284462</v>
      </c>
      <c r="I451" s="3">
        <v>14.666624746407983</v>
      </c>
      <c r="J451" s="3">
        <v>4.6287900000000004</v>
      </c>
      <c r="K451" s="3">
        <v>4.6287900000000004</v>
      </c>
      <c r="L451" s="3">
        <v>6.1717000000000004</v>
      </c>
    </row>
    <row r="452" spans="2:12" x14ac:dyDescent="0.2">
      <c r="B452" t="s">
        <v>2124</v>
      </c>
      <c r="C452" t="s">
        <v>2125</v>
      </c>
      <c r="D452" t="s">
        <v>2126</v>
      </c>
      <c r="E452" s="1">
        <v>318.76298000000003</v>
      </c>
      <c r="F452" s="1">
        <v>26</v>
      </c>
      <c r="G452" s="2">
        <v>12.260114615384616</v>
      </c>
      <c r="H452" s="3">
        <v>10.999991278786514</v>
      </c>
      <c r="I452" s="3">
        <v>14.666634124200996</v>
      </c>
      <c r="J452" s="3">
        <v>3.5063900000000001</v>
      </c>
      <c r="K452" s="3">
        <v>3.5063900000000001</v>
      </c>
      <c r="L452" s="3">
        <v>4.6751800000000001</v>
      </c>
    </row>
    <row r="453" spans="2:12" x14ac:dyDescent="0.2">
      <c r="B453" t="s">
        <v>2127</v>
      </c>
      <c r="C453" t="s">
        <v>2128</v>
      </c>
      <c r="D453" t="s">
        <v>2129</v>
      </c>
      <c r="E453" s="1">
        <v>432.75812999999999</v>
      </c>
      <c r="F453" s="1">
        <v>38</v>
      </c>
      <c r="G453" s="2">
        <v>11.388371842105263</v>
      </c>
      <c r="H453" s="3">
        <v>11.000001317132968</v>
      </c>
      <c r="I453" s="3">
        <v>14.666622207652113</v>
      </c>
      <c r="J453" s="3">
        <v>4.7603400000000002</v>
      </c>
      <c r="K453" s="3">
        <v>4.7603400000000002</v>
      </c>
      <c r="L453" s="3">
        <v>6.3471000000000002</v>
      </c>
    </row>
    <row r="454" spans="2:12" x14ac:dyDescent="0.2">
      <c r="B454" t="s">
        <v>2130</v>
      </c>
      <c r="C454" t="s">
        <v>2131</v>
      </c>
      <c r="D454" t="s">
        <v>2132</v>
      </c>
      <c r="E454" s="1">
        <v>277.49259000000001</v>
      </c>
      <c r="F454" s="1">
        <v>18</v>
      </c>
      <c r="G454" s="2">
        <v>15.416255</v>
      </c>
      <c r="H454" s="3">
        <v>11.000005441586747</v>
      </c>
      <c r="I454" s="3">
        <v>14.66662587278457</v>
      </c>
      <c r="J454" s="3">
        <v>3.0524200000000001</v>
      </c>
      <c r="K454" s="3">
        <v>3.0524200000000001</v>
      </c>
      <c r="L454" s="3">
        <v>4.0698800000000004</v>
      </c>
    </row>
    <row r="455" spans="2:12" x14ac:dyDescent="0.2">
      <c r="B455" t="s">
        <v>2133</v>
      </c>
      <c r="C455" t="s">
        <v>2134</v>
      </c>
      <c r="D455" t="s">
        <v>2135</v>
      </c>
      <c r="E455" s="1">
        <v>708.07280000000003</v>
      </c>
      <c r="F455" s="1">
        <v>41</v>
      </c>
      <c r="G455" s="2">
        <v>17.270068292682929</v>
      </c>
      <c r="H455" s="3">
        <v>10.999998870172671</v>
      </c>
      <c r="I455" s="3">
        <v>14.666627499319278</v>
      </c>
      <c r="J455" s="3">
        <v>7.7888000000000002</v>
      </c>
      <c r="K455" s="3">
        <v>7.7888000000000002</v>
      </c>
      <c r="L455" s="3">
        <v>10.38504</v>
      </c>
    </row>
    <row r="456" spans="2:12" x14ac:dyDescent="0.2">
      <c r="B456" t="s">
        <v>2136</v>
      </c>
      <c r="C456" t="s">
        <v>2137</v>
      </c>
      <c r="D456" t="s">
        <v>2138</v>
      </c>
      <c r="E456" s="1">
        <v>103.73434</v>
      </c>
      <c r="F456" s="1">
        <v>14</v>
      </c>
      <c r="G456" s="2">
        <v>7.4095957142857145</v>
      </c>
      <c r="H456" s="3">
        <v>11.000021786420968</v>
      </c>
      <c r="I456" s="3">
        <v>14.66659931513518</v>
      </c>
      <c r="J456" s="3">
        <v>1.1410800000000001</v>
      </c>
      <c r="K456" s="3">
        <v>1.1410800000000001</v>
      </c>
      <c r="L456" s="3">
        <v>1.5214300000000001</v>
      </c>
    </row>
    <row r="457" spans="2:12" x14ac:dyDescent="0.2">
      <c r="B457" t="s">
        <v>2136</v>
      </c>
      <c r="C457" t="s">
        <v>2139</v>
      </c>
      <c r="D457" t="s">
        <v>2140</v>
      </c>
      <c r="E457" s="1">
        <v>405.73295000000002</v>
      </c>
      <c r="F457" s="1">
        <v>58</v>
      </c>
      <c r="G457" s="2">
        <v>6.9953956896551723</v>
      </c>
      <c r="H457" s="3">
        <v>10.999993961545394</v>
      </c>
      <c r="I457" s="3">
        <v>14.666642184224868</v>
      </c>
      <c r="J457" s="3">
        <v>4.4630599999999996</v>
      </c>
      <c r="K457" s="3">
        <v>4.4630599999999996</v>
      </c>
      <c r="L457" s="3">
        <v>5.9507399999999997</v>
      </c>
    </row>
    <row r="458" spans="2:12" x14ac:dyDescent="0.2">
      <c r="B458" t="s">
        <v>2141</v>
      </c>
      <c r="C458" t="s">
        <v>2142</v>
      </c>
      <c r="D458" t="s">
        <v>2143</v>
      </c>
      <c r="E458" s="1">
        <v>1295.9016099999999</v>
      </c>
      <c r="F458" s="1">
        <v>46</v>
      </c>
      <c r="G458" s="2">
        <v>28.17177413043478</v>
      </c>
      <c r="H458" s="3">
        <v>11.000001767109467</v>
      </c>
      <c r="I458" s="3">
        <v>14.666630439636542</v>
      </c>
      <c r="J458" s="3">
        <v>14.25492</v>
      </c>
      <c r="K458" s="3">
        <v>14.25492</v>
      </c>
      <c r="L458" s="3">
        <v>19.006509999999999</v>
      </c>
    </row>
    <row r="459" spans="2:12" x14ac:dyDescent="0.2">
      <c r="B459" t="s">
        <v>2144</v>
      </c>
      <c r="C459" t="s">
        <v>2142</v>
      </c>
      <c r="D459" t="s">
        <v>2143</v>
      </c>
      <c r="E459" s="1">
        <v>917.85829999999999</v>
      </c>
      <c r="F459" s="1">
        <v>40</v>
      </c>
      <c r="G459" s="2">
        <v>22.946457500000001</v>
      </c>
      <c r="H459" s="3">
        <v>10.999998583659373</v>
      </c>
      <c r="I459" s="3">
        <v>14.666632093428801</v>
      </c>
      <c r="J459" s="3">
        <v>10.096439999999999</v>
      </c>
      <c r="K459" s="3">
        <v>10.096439999999999</v>
      </c>
      <c r="L459" s="3">
        <v>13.46189</v>
      </c>
    </row>
    <row r="460" spans="2:12" x14ac:dyDescent="0.2">
      <c r="B460" t="s">
        <v>2145</v>
      </c>
      <c r="C460" t="s">
        <v>2146</v>
      </c>
      <c r="D460" t="s">
        <v>2147</v>
      </c>
      <c r="E460" s="1">
        <v>600.82956000000001</v>
      </c>
      <c r="F460" s="1">
        <v>36</v>
      </c>
      <c r="G460" s="2">
        <v>16.689710000000002</v>
      </c>
      <c r="H460" s="3">
        <v>11.000008055529094</v>
      </c>
      <c r="I460" s="3">
        <v>14.666621928521625</v>
      </c>
      <c r="J460" s="3">
        <v>6.6091300000000004</v>
      </c>
      <c r="K460" s="3">
        <v>6.6091300000000004</v>
      </c>
      <c r="L460" s="3">
        <v>8.8121399999999994</v>
      </c>
    </row>
    <row r="461" spans="2:12" x14ac:dyDescent="0.2">
      <c r="B461" t="s">
        <v>2148</v>
      </c>
      <c r="C461" t="s">
        <v>2149</v>
      </c>
      <c r="D461" t="s">
        <v>1951</v>
      </c>
      <c r="E461" s="1">
        <v>463.07900000000001</v>
      </c>
      <c r="F461" s="1">
        <v>26</v>
      </c>
      <c r="G461" s="2">
        <v>17.810730769230769</v>
      </c>
      <c r="H461" s="3">
        <v>11.000002159458752</v>
      </c>
      <c r="I461" s="3">
        <v>14.666633554965783</v>
      </c>
      <c r="J461" s="3">
        <v>5.0938699999999999</v>
      </c>
      <c r="K461" s="3">
        <v>5.0938699999999999</v>
      </c>
      <c r="L461" s="3">
        <v>6.7918099999999999</v>
      </c>
    </row>
    <row r="462" spans="2:12" x14ac:dyDescent="0.2">
      <c r="B462" t="s">
        <v>2150</v>
      </c>
      <c r="C462" t="s">
        <v>2151</v>
      </c>
      <c r="D462" t="s">
        <v>2152</v>
      </c>
      <c r="E462" s="1">
        <v>272.42349999999999</v>
      </c>
      <c r="F462" s="1">
        <v>31</v>
      </c>
      <c r="G462" s="2">
        <v>8.7878548387096771</v>
      </c>
      <c r="H462" s="3">
        <v>11.000005506132915</v>
      </c>
      <c r="I462" s="3">
        <v>14.666612828922617</v>
      </c>
      <c r="J462" s="3">
        <v>2.9966599999999999</v>
      </c>
      <c r="K462" s="3">
        <v>2.9966599999999999</v>
      </c>
      <c r="L462" s="3">
        <v>3.99553</v>
      </c>
    </row>
    <row r="463" spans="2:12" x14ac:dyDescent="0.2">
      <c r="B463" t="s">
        <v>2153</v>
      </c>
      <c r="C463" t="s">
        <v>2154</v>
      </c>
      <c r="D463" t="s">
        <v>2155</v>
      </c>
      <c r="E463" s="1">
        <v>337.26008999999999</v>
      </c>
      <c r="F463" s="1">
        <v>35</v>
      </c>
      <c r="G463" s="2">
        <v>9.6360025714285715</v>
      </c>
      <c r="H463" s="3">
        <v>10.99999706458004</v>
      </c>
      <c r="I463" s="3">
        <v>14.666633102066715</v>
      </c>
      <c r="J463" s="3">
        <v>3.7098599999999999</v>
      </c>
      <c r="K463" s="3">
        <v>3.7098599999999999</v>
      </c>
      <c r="L463" s="3">
        <v>4.9464699999999997</v>
      </c>
    </row>
    <row r="464" spans="2:12" x14ac:dyDescent="0.2">
      <c r="B464" t="s">
        <v>2156</v>
      </c>
      <c r="C464" t="s">
        <v>2157</v>
      </c>
      <c r="D464" t="s">
        <v>2158</v>
      </c>
      <c r="E464" s="1">
        <v>193.09129999999999</v>
      </c>
      <c r="F464" s="1">
        <v>21</v>
      </c>
      <c r="G464" s="2">
        <v>9.1948238095238093</v>
      </c>
      <c r="H464" s="3">
        <v>10.999977730741882</v>
      </c>
      <c r="I464" s="3">
        <v>14.666636974322509</v>
      </c>
      <c r="J464" s="3">
        <v>2.1240000000000001</v>
      </c>
      <c r="K464" s="3">
        <v>2.1240000000000001</v>
      </c>
      <c r="L464" s="3">
        <v>2.8319999999999999</v>
      </c>
    </row>
    <row r="465" spans="2:12" x14ac:dyDescent="0.2">
      <c r="B465" t="s">
        <v>2159</v>
      </c>
      <c r="C465" t="s">
        <v>2160</v>
      </c>
      <c r="D465" t="s">
        <v>2161</v>
      </c>
      <c r="E465" s="1">
        <v>193.61722</v>
      </c>
      <c r="F465" s="1">
        <v>19</v>
      </c>
      <c r="G465" s="2">
        <v>10.190379999999999</v>
      </c>
      <c r="H465" s="3">
        <v>11.000002995601319</v>
      </c>
      <c r="I465" s="3">
        <v>14.666619012503125</v>
      </c>
      <c r="J465" s="3">
        <v>2.1297899999999998</v>
      </c>
      <c r="K465" s="3">
        <v>2.1297899999999998</v>
      </c>
      <c r="L465" s="3">
        <v>2.8397100000000002</v>
      </c>
    </row>
    <row r="466" spans="2:12" x14ac:dyDescent="0.2">
      <c r="B466" t="s">
        <v>2159</v>
      </c>
      <c r="C466" t="s">
        <v>2162</v>
      </c>
      <c r="D466" t="s">
        <v>2163</v>
      </c>
      <c r="E466" s="1">
        <v>121.23990999999999</v>
      </c>
      <c r="F466" s="1">
        <v>12</v>
      </c>
      <c r="G466" s="2">
        <v>10.103325833333333</v>
      </c>
      <c r="H466" s="3">
        <v>11.000008165627969</v>
      </c>
      <c r="I466" s="3">
        <v>14.666622566776899</v>
      </c>
      <c r="J466" s="3">
        <v>1.3336399999999999</v>
      </c>
      <c r="K466" s="3">
        <v>1.3336399999999999</v>
      </c>
      <c r="L466" s="3">
        <v>1.7781800000000001</v>
      </c>
    </row>
    <row r="467" spans="2:12" x14ac:dyDescent="0.2">
      <c r="B467" t="s">
        <v>2164</v>
      </c>
      <c r="C467" t="s">
        <v>2165</v>
      </c>
      <c r="D467" t="s">
        <v>2166</v>
      </c>
      <c r="E467" s="1">
        <v>670.49171000000001</v>
      </c>
      <c r="F467" s="1">
        <v>73</v>
      </c>
      <c r="G467" s="2">
        <v>9.184817945205479</v>
      </c>
      <c r="H467" s="3">
        <v>11.000001774816873</v>
      </c>
      <c r="I467" s="3">
        <v>14.666624289806656</v>
      </c>
      <c r="J467" s="3">
        <v>7.3754099999999996</v>
      </c>
      <c r="K467" s="3">
        <v>7.3754099999999996</v>
      </c>
      <c r="L467" s="3">
        <v>9.83385</v>
      </c>
    </row>
    <row r="468" spans="2:12" x14ac:dyDescent="0.2">
      <c r="B468" t="s">
        <v>2167</v>
      </c>
      <c r="C468" t="s">
        <v>2168</v>
      </c>
      <c r="D468" t="s">
        <v>2169</v>
      </c>
      <c r="E468" s="1">
        <v>144.5044</v>
      </c>
      <c r="F468" s="1">
        <v>20</v>
      </c>
      <c r="G468" s="2">
        <v>7.2252200000000002</v>
      </c>
      <c r="H468" s="3">
        <v>11.00001107232721</v>
      </c>
      <c r="I468" s="3">
        <v>14.666612227724555</v>
      </c>
      <c r="J468" s="3">
        <v>1.58955</v>
      </c>
      <c r="K468" s="3">
        <v>1.58955</v>
      </c>
      <c r="L468" s="3">
        <v>2.1193900000000001</v>
      </c>
    </row>
    <row r="469" spans="2:12" x14ac:dyDescent="0.2">
      <c r="B469" t="s">
        <v>2167</v>
      </c>
      <c r="C469" t="s">
        <v>2170</v>
      </c>
      <c r="D469" t="s">
        <v>2169</v>
      </c>
      <c r="E469" s="1">
        <v>362.01553999999999</v>
      </c>
      <c r="F469" s="1">
        <v>47</v>
      </c>
      <c r="G469" s="2">
        <v>7.7024582978723402</v>
      </c>
      <c r="H469" s="3">
        <v>10.999997403426384</v>
      </c>
      <c r="I469" s="3">
        <v>14.666635581444929</v>
      </c>
      <c r="J469" s="3">
        <v>3.98217</v>
      </c>
      <c r="K469" s="3">
        <v>3.98217</v>
      </c>
      <c r="L469" s="3">
        <v>5.3095499999999998</v>
      </c>
    </row>
    <row r="470" spans="2:12" x14ac:dyDescent="0.2">
      <c r="B470" t="s">
        <v>2171</v>
      </c>
      <c r="C470" t="s">
        <v>2172</v>
      </c>
      <c r="D470" t="s">
        <v>2173</v>
      </c>
      <c r="E470" s="1">
        <v>139.36915999999999</v>
      </c>
      <c r="F470" s="1">
        <v>27</v>
      </c>
      <c r="G470" s="2">
        <v>5.1618207407407404</v>
      </c>
      <c r="H470" s="3">
        <v>10.999994546856708</v>
      </c>
      <c r="I470" s="3">
        <v>14.666659395808946</v>
      </c>
      <c r="J470" s="3">
        <v>1.5330600000000001</v>
      </c>
      <c r="K470" s="3">
        <v>1.5330600000000001</v>
      </c>
      <c r="L470" s="3">
        <v>2.0440800000000001</v>
      </c>
    </row>
    <row r="471" spans="2:12" x14ac:dyDescent="0.2">
      <c r="B471" t="s">
        <v>2174</v>
      </c>
      <c r="C471" t="s">
        <v>2175</v>
      </c>
      <c r="D471" t="s">
        <v>2176</v>
      </c>
      <c r="E471" s="1">
        <v>134.92359999999999</v>
      </c>
      <c r="F471" s="1">
        <v>81</v>
      </c>
      <c r="G471" s="2">
        <v>1.6657234567901233</v>
      </c>
      <c r="H471" s="3">
        <v>11.000002964640728</v>
      </c>
      <c r="I471" s="3">
        <v>14.666596503502722</v>
      </c>
      <c r="J471" s="3">
        <v>1.4841599999999999</v>
      </c>
      <c r="K471" s="3">
        <v>1.4841599999999999</v>
      </c>
      <c r="L471" s="3">
        <v>1.9788699999999999</v>
      </c>
    </row>
    <row r="472" spans="2:12" x14ac:dyDescent="0.2">
      <c r="B472" t="s">
        <v>2174</v>
      </c>
      <c r="C472" t="s">
        <v>2177</v>
      </c>
      <c r="D472" t="s">
        <v>2176</v>
      </c>
      <c r="E472" s="1">
        <v>66.852599999999995</v>
      </c>
      <c r="F472" s="1">
        <v>40</v>
      </c>
      <c r="G472" s="2">
        <v>1.6713149999999999</v>
      </c>
      <c r="H472" s="3">
        <v>11.000020941593895</v>
      </c>
      <c r="I472" s="3">
        <v>14.666594866916173</v>
      </c>
      <c r="J472" s="3">
        <v>0.73538000000000003</v>
      </c>
      <c r="K472" s="3">
        <v>0.73538000000000003</v>
      </c>
      <c r="L472" s="3">
        <v>0.98050000000000004</v>
      </c>
    </row>
    <row r="473" spans="2:12" x14ac:dyDescent="0.2">
      <c r="B473" t="s">
        <v>2178</v>
      </c>
      <c r="C473" t="s">
        <v>2179</v>
      </c>
      <c r="D473" t="s">
        <v>2180</v>
      </c>
      <c r="E473" s="1">
        <v>418.98889000000003</v>
      </c>
      <c r="F473" s="1">
        <v>48</v>
      </c>
      <c r="G473" s="2">
        <v>8.7289352083333345</v>
      </c>
      <c r="H473" s="3">
        <v>11.000005274602866</v>
      </c>
      <c r="I473" s="3">
        <v>14.666641876828763</v>
      </c>
      <c r="J473" s="3">
        <v>4.6088800000000001</v>
      </c>
      <c r="K473" s="3">
        <v>4.6088800000000001</v>
      </c>
      <c r="L473" s="3">
        <v>6.1451599999999997</v>
      </c>
    </row>
    <row r="474" spans="2:12" x14ac:dyDescent="0.2">
      <c r="B474" t="s">
        <v>2181</v>
      </c>
      <c r="C474" t="s">
        <v>2182</v>
      </c>
      <c r="D474" t="s">
        <v>2183</v>
      </c>
      <c r="E474" s="1">
        <v>150.15036000000001</v>
      </c>
      <c r="F474" s="1">
        <v>24</v>
      </c>
      <c r="G474" s="2">
        <v>6.256265</v>
      </c>
      <c r="H474" s="3">
        <v>10.999973626436859</v>
      </c>
      <c r="I474" s="3">
        <v>14.666631501915811</v>
      </c>
      <c r="J474" s="3">
        <v>1.6516500000000001</v>
      </c>
      <c r="K474" s="3">
        <v>1.6516500000000001</v>
      </c>
      <c r="L474" s="3">
        <v>2.2021999999999999</v>
      </c>
    </row>
    <row r="475" spans="2:12" x14ac:dyDescent="0.2">
      <c r="B475" t="s">
        <v>2184</v>
      </c>
      <c r="C475" t="s">
        <v>2185</v>
      </c>
      <c r="D475" t="s">
        <v>2186</v>
      </c>
      <c r="E475" s="1">
        <v>234.54596000000001</v>
      </c>
      <c r="F475" s="1">
        <v>40</v>
      </c>
      <c r="G475" s="2">
        <v>5.8636490000000006</v>
      </c>
      <c r="H475" s="3">
        <v>11.000018930191764</v>
      </c>
      <c r="I475" s="3">
        <v>14.666635059499638</v>
      </c>
      <c r="J475" s="3">
        <v>2.5800100000000001</v>
      </c>
      <c r="K475" s="3">
        <v>2.5800100000000001</v>
      </c>
      <c r="L475" s="3">
        <v>3.44</v>
      </c>
    </row>
    <row r="476" spans="2:12" x14ac:dyDescent="0.2">
      <c r="B476" t="s">
        <v>2187</v>
      </c>
      <c r="C476" t="s">
        <v>2188</v>
      </c>
      <c r="D476" t="s">
        <v>2189</v>
      </c>
      <c r="E476" s="1">
        <v>130.3886</v>
      </c>
      <c r="F476" s="1">
        <v>21</v>
      </c>
      <c r="G476" s="2">
        <v>6.2089809523809523</v>
      </c>
      <c r="H476" s="3">
        <v>10.99996472084216</v>
      </c>
      <c r="I476" s="3">
        <v>14.666619627789547</v>
      </c>
      <c r="J476" s="3">
        <v>1.4342699999999999</v>
      </c>
      <c r="K476" s="3">
        <v>1.4342699999999999</v>
      </c>
      <c r="L476" s="3">
        <v>1.9123600000000001</v>
      </c>
    </row>
    <row r="477" spans="2:12" x14ac:dyDescent="0.2">
      <c r="B477" t="s">
        <v>2190</v>
      </c>
      <c r="C477" t="s">
        <v>2177</v>
      </c>
      <c r="D477" t="s">
        <v>2191</v>
      </c>
      <c r="E477" s="1">
        <v>532.61792000000003</v>
      </c>
      <c r="F477" s="1">
        <v>50</v>
      </c>
      <c r="G477" s="2">
        <v>10.652358400000001</v>
      </c>
      <c r="H477" s="3">
        <v>11.000005407253287</v>
      </c>
      <c r="I477" s="3">
        <v>14.666630067572639</v>
      </c>
      <c r="J477" s="3">
        <v>5.8587999999999996</v>
      </c>
      <c r="K477" s="3">
        <v>5.8587999999999996</v>
      </c>
      <c r="L477" s="3">
        <v>7.8117099999999997</v>
      </c>
    </row>
    <row r="478" spans="2:12" x14ac:dyDescent="0.2">
      <c r="B478" t="s">
        <v>2192</v>
      </c>
      <c r="C478" t="s">
        <v>2193</v>
      </c>
      <c r="D478" t="s">
        <v>2194</v>
      </c>
      <c r="E478" s="1">
        <v>220.80336</v>
      </c>
      <c r="F478" s="1">
        <v>12</v>
      </c>
      <c r="G478" s="2">
        <v>18.400279999999999</v>
      </c>
      <c r="H478" s="3">
        <v>11.000013767906431</v>
      </c>
      <c r="I478" s="3">
        <v>14.666624638320721</v>
      </c>
      <c r="J478" s="3">
        <v>2.4288400000000001</v>
      </c>
      <c r="K478" s="3">
        <v>2.4288400000000001</v>
      </c>
      <c r="L478" s="3">
        <v>3.2384400000000002</v>
      </c>
    </row>
    <row r="479" spans="2:12" x14ac:dyDescent="0.2">
      <c r="B479" t="s">
        <v>2195</v>
      </c>
      <c r="C479" t="s">
        <v>2196</v>
      </c>
      <c r="D479" t="s">
        <v>2197</v>
      </c>
      <c r="E479" s="1">
        <v>238.02222</v>
      </c>
      <c r="F479" s="1">
        <v>35</v>
      </c>
      <c r="G479" s="2">
        <v>6.8006348571428576</v>
      </c>
      <c r="H479" s="3">
        <v>10.999981430305121</v>
      </c>
      <c r="I479" s="3">
        <v>14.666613898483931</v>
      </c>
      <c r="J479" s="3">
        <v>2.6182400000000001</v>
      </c>
      <c r="K479" s="3">
        <v>2.6182400000000001</v>
      </c>
      <c r="L479" s="3">
        <v>3.49098</v>
      </c>
    </row>
    <row r="480" spans="2:12" x14ac:dyDescent="0.2">
      <c r="B480" t="s">
        <v>2198</v>
      </c>
      <c r="C480" t="s">
        <v>2199</v>
      </c>
      <c r="D480" t="s">
        <v>2200</v>
      </c>
      <c r="E480" s="1">
        <v>168.36774</v>
      </c>
      <c r="F480" s="1">
        <v>46</v>
      </c>
      <c r="G480" s="2">
        <v>3.6601682608695651</v>
      </c>
      <c r="H480" s="3">
        <v>11.000028865387158</v>
      </c>
      <c r="I480" s="3">
        <v>14.66664576004881</v>
      </c>
      <c r="J480" s="3">
        <v>1.85205</v>
      </c>
      <c r="K480" s="3">
        <v>1.85205</v>
      </c>
      <c r="L480" s="3">
        <v>2.4693900000000002</v>
      </c>
    </row>
    <row r="481" spans="2:12" x14ac:dyDescent="0.2">
      <c r="B481" t="s">
        <v>2201</v>
      </c>
      <c r="C481" t="s">
        <v>2202</v>
      </c>
      <c r="D481" t="s">
        <v>2203</v>
      </c>
      <c r="E481" s="1">
        <v>323.56758000000002</v>
      </c>
      <c r="F481" s="1">
        <v>28</v>
      </c>
      <c r="G481" s="2">
        <v>11.555985000000002</v>
      </c>
      <c r="H481" s="3">
        <v>10.999989553959638</v>
      </c>
      <c r="I481" s="3">
        <v>14.666642436797902</v>
      </c>
      <c r="J481" s="3">
        <v>3.55924</v>
      </c>
      <c r="K481" s="3">
        <v>3.55924</v>
      </c>
      <c r="L481" s="3">
        <v>4.7456500000000004</v>
      </c>
    </row>
    <row r="482" spans="2:12" x14ac:dyDescent="0.2">
      <c r="B482" t="s">
        <v>2204</v>
      </c>
      <c r="C482" t="s">
        <v>2205</v>
      </c>
      <c r="D482" t="s">
        <v>2206</v>
      </c>
      <c r="E482" s="1">
        <v>1019.4456</v>
      </c>
      <c r="F482" s="1">
        <v>48</v>
      </c>
      <c r="G482" s="2">
        <v>21.23845</v>
      </c>
      <c r="H482" s="3">
        <v>10.99999843051949</v>
      </c>
      <c r="I482" s="3">
        <v>14.666628606764302</v>
      </c>
      <c r="J482" s="3">
        <v>11.213900000000001</v>
      </c>
      <c r="K482" s="3">
        <v>11.213900000000001</v>
      </c>
      <c r="L482" s="3">
        <v>14.951829999999999</v>
      </c>
    </row>
    <row r="483" spans="2:12" x14ac:dyDescent="0.2">
      <c r="B483" t="s">
        <v>2207</v>
      </c>
      <c r="C483" t="s">
        <v>2205</v>
      </c>
      <c r="D483" t="s">
        <v>2206</v>
      </c>
      <c r="E483" s="1">
        <v>1041.0749000000001</v>
      </c>
      <c r="F483" s="1">
        <v>32</v>
      </c>
      <c r="G483" s="2">
        <v>32.533590625000002</v>
      </c>
      <c r="H483" s="3">
        <v>10.999996253871839</v>
      </c>
      <c r="I483" s="3">
        <v>14.666629653639712</v>
      </c>
      <c r="J483" s="3">
        <v>11.45182</v>
      </c>
      <c r="K483" s="3">
        <v>11.45182</v>
      </c>
      <c r="L483" s="3">
        <v>15.26906</v>
      </c>
    </row>
    <row r="484" spans="2:12" x14ac:dyDescent="0.2">
      <c r="B484" t="s">
        <v>2208</v>
      </c>
      <c r="C484" t="s">
        <v>2209</v>
      </c>
      <c r="D484" t="s">
        <v>2210</v>
      </c>
      <c r="E484" s="1">
        <v>156.40951000000001</v>
      </c>
      <c r="F484" s="1">
        <v>17</v>
      </c>
      <c r="G484" s="2">
        <v>9.200559411764706</v>
      </c>
      <c r="H484" s="3">
        <v>10.999970526088854</v>
      </c>
      <c r="I484" s="3">
        <v>14.666627368118473</v>
      </c>
      <c r="J484" s="3">
        <v>1.7204999999999999</v>
      </c>
      <c r="K484" s="3">
        <v>1.7204999999999999</v>
      </c>
      <c r="L484" s="3">
        <v>2.294</v>
      </c>
    </row>
    <row r="485" spans="2:12" x14ac:dyDescent="0.2">
      <c r="B485" t="s">
        <v>2211</v>
      </c>
      <c r="C485" t="s">
        <v>2212</v>
      </c>
      <c r="D485" t="s">
        <v>2213</v>
      </c>
      <c r="E485" s="1">
        <v>263.97190000000001</v>
      </c>
      <c r="F485" s="1">
        <v>22</v>
      </c>
      <c r="G485" s="2">
        <v>11.998722727272728</v>
      </c>
      <c r="H485" s="3">
        <v>10.999996590546193</v>
      </c>
      <c r="I485" s="3">
        <v>14.666636865514853</v>
      </c>
      <c r="J485" s="3">
        <v>2.9036900000000001</v>
      </c>
      <c r="K485" s="3">
        <v>2.9036900000000001</v>
      </c>
      <c r="L485" s="3">
        <v>3.8715799999999998</v>
      </c>
    </row>
    <row r="486" spans="2:12" x14ac:dyDescent="0.2">
      <c r="B486" t="s">
        <v>2214</v>
      </c>
      <c r="C486" t="s">
        <v>2215</v>
      </c>
      <c r="D486" t="s">
        <v>2216</v>
      </c>
      <c r="E486" s="1">
        <v>418.45713999999998</v>
      </c>
      <c r="F486" s="1">
        <v>40</v>
      </c>
      <c r="G486" s="2">
        <v>10.4614285</v>
      </c>
      <c r="H486" s="3">
        <v>11.000003489007263</v>
      </c>
      <c r="I486" s="3">
        <v>14.666639455596338</v>
      </c>
      <c r="J486" s="3">
        <v>4.6030300000000004</v>
      </c>
      <c r="K486" s="3">
        <v>4.6030300000000004</v>
      </c>
      <c r="L486" s="3">
        <v>6.1373600000000001</v>
      </c>
    </row>
    <row r="487" spans="2:12" x14ac:dyDescent="0.2">
      <c r="B487" t="s">
        <v>2217</v>
      </c>
      <c r="C487" t="s">
        <v>2218</v>
      </c>
      <c r="D487" t="s">
        <v>2219</v>
      </c>
      <c r="E487" s="1">
        <v>136.99251000000001</v>
      </c>
      <c r="F487" s="1">
        <v>12</v>
      </c>
      <c r="G487" s="2">
        <v>11.416042500000001</v>
      </c>
      <c r="H487" s="3">
        <v>11.000017446209284</v>
      </c>
      <c r="I487" s="3">
        <v>14.666641263817999</v>
      </c>
      <c r="J487" s="3">
        <v>1.50692</v>
      </c>
      <c r="K487" s="3">
        <v>1.50692</v>
      </c>
      <c r="L487" s="3">
        <v>2.00922</v>
      </c>
    </row>
    <row r="488" spans="2:12" x14ac:dyDescent="0.2">
      <c r="B488" t="s">
        <v>2220</v>
      </c>
      <c r="C488" t="s">
        <v>2221</v>
      </c>
      <c r="D488" t="s">
        <v>2222</v>
      </c>
      <c r="E488" s="1">
        <v>130.02623</v>
      </c>
      <c r="F488" s="1">
        <v>27</v>
      </c>
      <c r="G488" s="2">
        <v>4.8157862962962961</v>
      </c>
      <c r="H488" s="3">
        <v>11.000011305411224</v>
      </c>
      <c r="I488" s="3">
        <v>14.666656104695184</v>
      </c>
      <c r="J488" s="3">
        <v>1.4302900000000001</v>
      </c>
      <c r="K488" s="3">
        <v>1.4302900000000001</v>
      </c>
      <c r="L488" s="3">
        <v>1.9070499999999999</v>
      </c>
    </row>
    <row r="489" spans="2:12" x14ac:dyDescent="0.2">
      <c r="B489" t="s">
        <v>2223</v>
      </c>
      <c r="C489" t="s">
        <v>2224</v>
      </c>
      <c r="D489" t="s">
        <v>2225</v>
      </c>
      <c r="E489" s="1">
        <v>60.641919999999999</v>
      </c>
      <c r="F489" s="1">
        <v>16</v>
      </c>
      <c r="G489" s="2">
        <v>3.7901199999999999</v>
      </c>
      <c r="H489" s="3">
        <v>10.99998153092778</v>
      </c>
      <c r="I489" s="3">
        <v>14.666587073760198</v>
      </c>
      <c r="J489" s="3">
        <v>0.66705999999999999</v>
      </c>
      <c r="K489" s="3">
        <v>0.66705999999999999</v>
      </c>
      <c r="L489" s="3">
        <v>0.88941000000000003</v>
      </c>
    </row>
    <row r="490" spans="2:12" x14ac:dyDescent="0.2">
      <c r="B490" t="s">
        <v>2223</v>
      </c>
      <c r="C490" t="s">
        <v>2226</v>
      </c>
      <c r="D490" t="s">
        <v>2225</v>
      </c>
      <c r="E490" s="1">
        <v>187.12799999999999</v>
      </c>
      <c r="F490" s="1">
        <v>50</v>
      </c>
      <c r="G490" s="2">
        <v>3.7425599999999997</v>
      </c>
      <c r="H490" s="3">
        <v>11.000010687871404</v>
      </c>
      <c r="I490" s="3">
        <v>14.666645290923862</v>
      </c>
      <c r="J490" s="3">
        <v>2.0584099999999999</v>
      </c>
      <c r="K490" s="3">
        <v>2.0584099999999999</v>
      </c>
      <c r="L490" s="3">
        <v>2.7445400000000002</v>
      </c>
    </row>
    <row r="491" spans="2:12" x14ac:dyDescent="0.2">
      <c r="B491" t="s">
        <v>2227</v>
      </c>
      <c r="C491" t="s">
        <v>2228</v>
      </c>
      <c r="D491" t="s">
        <v>2229</v>
      </c>
      <c r="E491" s="1">
        <v>499.60563000000002</v>
      </c>
      <c r="F491" s="1">
        <v>23</v>
      </c>
      <c r="G491" s="2">
        <v>21.721983913043481</v>
      </c>
      <c r="H491" s="3">
        <v>10.99999613695306</v>
      </c>
      <c r="I491" s="3">
        <v>14.666628156291994</v>
      </c>
      <c r="J491" s="3">
        <v>5.49566</v>
      </c>
      <c r="K491" s="3">
        <v>5.49566</v>
      </c>
      <c r="L491" s="3">
        <v>7.3275300000000003</v>
      </c>
    </row>
    <row r="492" spans="2:12" x14ac:dyDescent="0.2">
      <c r="B492" t="s">
        <v>2230</v>
      </c>
      <c r="C492" t="s">
        <v>2231</v>
      </c>
      <c r="D492" t="s">
        <v>2232</v>
      </c>
      <c r="E492" s="1">
        <v>607.30400999999995</v>
      </c>
      <c r="F492" s="1">
        <v>48</v>
      </c>
      <c r="G492" s="2">
        <v>12.652166874999999</v>
      </c>
      <c r="H492" s="3">
        <v>10.999993232384554</v>
      </c>
      <c r="I492" s="3">
        <v>14.666624710744133</v>
      </c>
      <c r="J492" s="3">
        <v>6.6803400000000002</v>
      </c>
      <c r="K492" s="3">
        <v>6.6803400000000002</v>
      </c>
      <c r="L492" s="3">
        <v>8.9070999999999998</v>
      </c>
    </row>
    <row r="493" spans="2:12" x14ac:dyDescent="0.2">
      <c r="B493" t="s">
        <v>2233</v>
      </c>
      <c r="C493" t="s">
        <v>2234</v>
      </c>
      <c r="D493" t="s">
        <v>2235</v>
      </c>
      <c r="E493" s="1">
        <v>322.59985999999998</v>
      </c>
      <c r="F493" s="1">
        <v>28</v>
      </c>
      <c r="G493" s="2">
        <v>11.521423571428571</v>
      </c>
      <c r="H493" s="3">
        <v>11.00000477371565</v>
      </c>
      <c r="I493" s="3">
        <v>14.666621368031592</v>
      </c>
      <c r="J493" s="3">
        <v>3.5486</v>
      </c>
      <c r="K493" s="3">
        <v>3.5486</v>
      </c>
      <c r="L493" s="3">
        <v>4.7314499999999997</v>
      </c>
    </row>
    <row r="494" spans="2:12" x14ac:dyDescent="0.2">
      <c r="B494" t="s">
        <v>2236</v>
      </c>
      <c r="C494" t="s">
        <v>2237</v>
      </c>
      <c r="D494" t="s">
        <v>2238</v>
      </c>
      <c r="E494" s="1">
        <v>436.88603999999998</v>
      </c>
      <c r="F494" s="1">
        <v>59</v>
      </c>
      <c r="G494" s="2">
        <v>7.4048481355932196</v>
      </c>
      <c r="H494" s="3">
        <v>11.000008148578059</v>
      </c>
      <c r="I494" s="3">
        <v>14.666639382663728</v>
      </c>
      <c r="J494" s="3">
        <v>4.8057499999999997</v>
      </c>
      <c r="K494" s="3">
        <v>4.8057499999999997</v>
      </c>
      <c r="L494" s="3">
        <v>6.4076500000000003</v>
      </c>
    </row>
    <row r="495" spans="2:12" x14ac:dyDescent="0.2">
      <c r="B495" t="s">
        <v>2239</v>
      </c>
      <c r="C495" t="s">
        <v>2240</v>
      </c>
      <c r="D495" t="s">
        <v>2241</v>
      </c>
      <c r="E495" s="1">
        <v>102.1755</v>
      </c>
      <c r="F495" s="1">
        <v>11</v>
      </c>
      <c r="G495" s="2">
        <v>9.2886818181818178</v>
      </c>
      <c r="H495" s="3">
        <v>10.999995106458986</v>
      </c>
      <c r="I495" s="3">
        <v>14.666627518338544</v>
      </c>
      <c r="J495" s="3">
        <v>1.1239300000000001</v>
      </c>
      <c r="K495" s="3">
        <v>1.1239300000000001</v>
      </c>
      <c r="L495" s="3">
        <v>1.49857</v>
      </c>
    </row>
    <row r="496" spans="2:12" x14ac:dyDescent="0.2">
      <c r="B496" t="s">
        <v>2242</v>
      </c>
      <c r="C496" t="s">
        <v>2243</v>
      </c>
      <c r="D496" t="s">
        <v>2244</v>
      </c>
      <c r="E496" s="1">
        <v>377.45744999999999</v>
      </c>
      <c r="F496" s="1">
        <v>47</v>
      </c>
      <c r="G496" s="2">
        <v>8.0310095744680847</v>
      </c>
      <c r="H496" s="3">
        <v>10.999994833854783</v>
      </c>
      <c r="I496" s="3">
        <v>14.66663328542065</v>
      </c>
      <c r="J496" s="3">
        <v>4.1520299999999999</v>
      </c>
      <c r="K496" s="3">
        <v>4.1520299999999999</v>
      </c>
      <c r="L496" s="3">
        <v>5.5360300000000002</v>
      </c>
    </row>
    <row r="497" spans="2:12" x14ac:dyDescent="0.2">
      <c r="B497" t="s">
        <v>2245</v>
      </c>
      <c r="C497" t="s">
        <v>2246</v>
      </c>
      <c r="D497" t="s">
        <v>2247</v>
      </c>
      <c r="E497" s="1">
        <v>260.72980999999999</v>
      </c>
      <c r="F497" s="1">
        <v>24</v>
      </c>
      <c r="G497" s="2">
        <v>10.863742083333333</v>
      </c>
      <c r="H497" s="3">
        <v>11.000008015961043</v>
      </c>
      <c r="I497" s="3">
        <v>14.666639000734131</v>
      </c>
      <c r="J497" s="3">
        <v>2.8680300000000001</v>
      </c>
      <c r="K497" s="3">
        <v>2.8680300000000001</v>
      </c>
      <c r="L497" s="3">
        <v>3.82403</v>
      </c>
    </row>
    <row r="498" spans="2:12" x14ac:dyDescent="0.2">
      <c r="B498" t="s">
        <v>2245</v>
      </c>
      <c r="C498" t="s">
        <v>2248</v>
      </c>
      <c r="D498" t="s">
        <v>2247</v>
      </c>
      <c r="E498" s="1">
        <v>104.86237</v>
      </c>
      <c r="F498" s="1">
        <v>10</v>
      </c>
      <c r="G498" s="2">
        <v>10.486236999999999</v>
      </c>
      <c r="H498" s="3">
        <v>11.000037477695765</v>
      </c>
      <c r="I498" s="3">
        <v>14.666653061531987</v>
      </c>
      <c r="J498" s="3">
        <v>1.1534899999999999</v>
      </c>
      <c r="K498" s="3">
        <v>1.1534899999999999</v>
      </c>
      <c r="L498" s="3">
        <v>1.5379799999999999</v>
      </c>
    </row>
    <row r="499" spans="2:12" x14ac:dyDescent="0.2">
      <c r="B499" t="s">
        <v>2249</v>
      </c>
      <c r="C499" t="s">
        <v>2250</v>
      </c>
      <c r="D499" t="s">
        <v>2251</v>
      </c>
      <c r="E499" s="1">
        <v>1298.98633</v>
      </c>
      <c r="F499" s="1">
        <v>54</v>
      </c>
      <c r="G499" s="2">
        <v>24.055302407407407</v>
      </c>
      <c r="H499" s="3">
        <v>11.000000284837485</v>
      </c>
      <c r="I499" s="3">
        <v>14.666628554897878</v>
      </c>
      <c r="J499" s="3">
        <v>14.28885</v>
      </c>
      <c r="K499" s="3">
        <v>14.28885</v>
      </c>
      <c r="L499" s="3">
        <v>19.051749999999998</v>
      </c>
    </row>
    <row r="500" spans="2:12" x14ac:dyDescent="0.2">
      <c r="B500" t="s">
        <v>2252</v>
      </c>
      <c r="C500" t="s">
        <v>2253</v>
      </c>
      <c r="D500" t="s">
        <v>2254</v>
      </c>
      <c r="E500" s="1">
        <v>962.97875999999997</v>
      </c>
      <c r="F500" s="1">
        <v>55</v>
      </c>
      <c r="G500" s="2">
        <v>17.508704727272725</v>
      </c>
      <c r="H500" s="3">
        <v>11.000003779937993</v>
      </c>
      <c r="I500" s="3">
        <v>14.666626707322186</v>
      </c>
      <c r="J500" s="3">
        <v>10.59277</v>
      </c>
      <c r="K500" s="3">
        <v>10.59277</v>
      </c>
      <c r="L500" s="3">
        <v>14.12365</v>
      </c>
    </row>
    <row r="501" spans="2:12" x14ac:dyDescent="0.2">
      <c r="B501" t="s">
        <v>2255</v>
      </c>
      <c r="C501" t="s">
        <v>2250</v>
      </c>
      <c r="D501" t="s">
        <v>2251</v>
      </c>
      <c r="E501" s="1">
        <v>525.46153000000004</v>
      </c>
      <c r="F501" s="1">
        <v>47</v>
      </c>
      <c r="G501" s="2">
        <v>11.18003255319149</v>
      </c>
      <c r="H501" s="3">
        <v>11.000006032791781</v>
      </c>
      <c r="I501" s="3">
        <v>14.666630304981602</v>
      </c>
      <c r="J501" s="3">
        <v>5.7800799999999999</v>
      </c>
      <c r="K501" s="3">
        <v>5.7800799999999999</v>
      </c>
      <c r="L501" s="3">
        <v>7.7067500000000004</v>
      </c>
    </row>
    <row r="502" spans="2:12" x14ac:dyDescent="0.2">
      <c r="B502" t="s">
        <v>2255</v>
      </c>
      <c r="C502" t="s">
        <v>2256</v>
      </c>
      <c r="D502" t="s">
        <v>2251</v>
      </c>
      <c r="E502" s="1">
        <v>61.194490000000002</v>
      </c>
      <c r="F502" s="1">
        <v>6</v>
      </c>
      <c r="G502" s="2">
        <v>10.199081666666666</v>
      </c>
      <c r="H502" s="3">
        <v>11.000009968217725</v>
      </c>
      <c r="I502" s="3">
        <v>14.666679957623634</v>
      </c>
      <c r="J502" s="3">
        <v>0.67313999999999996</v>
      </c>
      <c r="K502" s="3">
        <v>0.67313999999999996</v>
      </c>
      <c r="L502" s="3">
        <v>0.89751999999999998</v>
      </c>
    </row>
    <row r="503" spans="2:12" x14ac:dyDescent="0.2">
      <c r="B503" t="s">
        <v>2257</v>
      </c>
      <c r="C503" t="s">
        <v>2258</v>
      </c>
      <c r="D503" t="s">
        <v>2259</v>
      </c>
      <c r="E503" s="1">
        <v>583.8655</v>
      </c>
      <c r="F503" s="1">
        <v>43</v>
      </c>
      <c r="G503" s="2">
        <v>13.578267441860465</v>
      </c>
      <c r="H503" s="3">
        <v>10.999999143638387</v>
      </c>
      <c r="I503" s="3">
        <v>14.666631270386757</v>
      </c>
      <c r="J503" s="3">
        <v>6.4225199999999996</v>
      </c>
      <c r="K503" s="3">
        <v>6.4225199999999996</v>
      </c>
      <c r="L503" s="3">
        <v>8.5633400000000002</v>
      </c>
    </row>
    <row r="504" spans="2:12" x14ac:dyDescent="0.2">
      <c r="B504" t="s">
        <v>2260</v>
      </c>
      <c r="C504" t="s">
        <v>2261</v>
      </c>
      <c r="D504" t="s">
        <v>2262</v>
      </c>
      <c r="E504" s="1">
        <v>651.13251000000002</v>
      </c>
      <c r="F504" s="1">
        <v>32</v>
      </c>
      <c r="G504" s="2">
        <v>20.347890937500001</v>
      </c>
      <c r="H504" s="3">
        <v>11.000003670527832</v>
      </c>
      <c r="I504" s="3">
        <v>14.666630606418346</v>
      </c>
      <c r="J504" s="3">
        <v>7.1624600000000003</v>
      </c>
      <c r="K504" s="3">
        <v>7.1624600000000003</v>
      </c>
      <c r="L504" s="3">
        <v>9.5499200000000002</v>
      </c>
    </row>
    <row r="505" spans="2:12" x14ac:dyDescent="0.2">
      <c r="B505" t="s">
        <v>2263</v>
      </c>
      <c r="C505" t="s">
        <v>2264</v>
      </c>
      <c r="D505" t="s">
        <v>2265</v>
      </c>
      <c r="E505" s="1">
        <v>216.65208999999999</v>
      </c>
      <c r="F505" s="1">
        <v>87</v>
      </c>
      <c r="G505" s="2">
        <v>2.4902539080459767</v>
      </c>
      <c r="H505" s="3">
        <v>10.999986199071515</v>
      </c>
      <c r="I505" s="3">
        <v>14.666648265428689</v>
      </c>
      <c r="J505" s="3">
        <v>2.3831699999999998</v>
      </c>
      <c r="K505" s="3">
        <v>2.3831699999999998</v>
      </c>
      <c r="L505" s="3">
        <v>3.1775600000000002</v>
      </c>
    </row>
    <row r="506" spans="2:12" x14ac:dyDescent="0.2">
      <c r="B506" t="s">
        <v>2266</v>
      </c>
      <c r="C506" t="s">
        <v>2267</v>
      </c>
      <c r="D506" t="s">
        <v>2268</v>
      </c>
      <c r="E506" s="1">
        <v>1168.22181</v>
      </c>
      <c r="F506" s="1">
        <v>49</v>
      </c>
      <c r="G506" s="2">
        <v>23.841261428571428</v>
      </c>
      <c r="H506" s="3">
        <v>11.000000077040166</v>
      </c>
      <c r="I506" s="3">
        <v>14.666632529313935</v>
      </c>
      <c r="J506" s="3">
        <v>12.850440000000001</v>
      </c>
      <c r="K506" s="3">
        <v>12.850440000000001</v>
      </c>
      <c r="L506" s="3">
        <v>17.133880000000001</v>
      </c>
    </row>
    <row r="507" spans="2:12" x14ac:dyDescent="0.2">
      <c r="B507" t="s">
        <v>2269</v>
      </c>
      <c r="C507" t="s">
        <v>2270</v>
      </c>
      <c r="D507" t="s">
        <v>2271</v>
      </c>
      <c r="E507" s="1">
        <v>740.27137000000005</v>
      </c>
      <c r="F507" s="1">
        <v>55</v>
      </c>
      <c r="G507" s="2">
        <v>13.459479454545455</v>
      </c>
      <c r="H507" s="3">
        <v>11.000006659719933</v>
      </c>
      <c r="I507" s="3">
        <v>14.666635020614128</v>
      </c>
      <c r="J507" s="3">
        <v>8.1429899999999993</v>
      </c>
      <c r="K507" s="3">
        <v>8.1429899999999993</v>
      </c>
      <c r="L507" s="3">
        <v>10.857290000000001</v>
      </c>
    </row>
    <row r="508" spans="2:12" x14ac:dyDescent="0.2">
      <c r="B508" t="s">
        <v>2272</v>
      </c>
      <c r="C508" t="s">
        <v>2273</v>
      </c>
      <c r="D508" t="s">
        <v>2274</v>
      </c>
      <c r="E508" s="1">
        <v>427.59179</v>
      </c>
      <c r="F508" s="1">
        <v>66</v>
      </c>
      <c r="G508" s="2">
        <v>6.478663484848485</v>
      </c>
      <c r="H508" s="3">
        <v>11.000000724990532</v>
      </c>
      <c r="I508" s="3">
        <v>14.666628655335032</v>
      </c>
      <c r="J508" s="3">
        <v>4.7035099999999996</v>
      </c>
      <c r="K508" s="3">
        <v>4.7035099999999996</v>
      </c>
      <c r="L508" s="3">
        <v>6.2713299999999998</v>
      </c>
    </row>
    <row r="509" spans="2:12" x14ac:dyDescent="0.2">
      <c r="B509" t="s">
        <v>2275</v>
      </c>
      <c r="C509" t="s">
        <v>2276</v>
      </c>
      <c r="D509" t="s">
        <v>2277</v>
      </c>
      <c r="E509" s="1">
        <v>367.77213</v>
      </c>
      <c r="F509" s="1">
        <v>74</v>
      </c>
      <c r="G509" s="2">
        <v>4.9698936486486485</v>
      </c>
      <c r="H509" s="3">
        <v>10.999990673572791</v>
      </c>
      <c r="I509" s="3">
        <v>14.6666361042638</v>
      </c>
      <c r="J509" s="3">
        <v>4.04549</v>
      </c>
      <c r="K509" s="3">
        <v>4.04549</v>
      </c>
      <c r="L509" s="3">
        <v>5.39398</v>
      </c>
    </row>
    <row r="510" spans="2:12" x14ac:dyDescent="0.2">
      <c r="B510" t="s">
        <v>2278</v>
      </c>
      <c r="C510" t="s">
        <v>2279</v>
      </c>
      <c r="D510" t="s">
        <v>2050</v>
      </c>
      <c r="E510" s="1">
        <v>818.25607000000002</v>
      </c>
      <c r="F510" s="1">
        <v>53</v>
      </c>
      <c r="G510" s="2">
        <v>15.438793773584907</v>
      </c>
      <c r="H510" s="3">
        <v>11.00000394741954</v>
      </c>
      <c r="I510" s="3">
        <v>14.666631192848959</v>
      </c>
      <c r="J510" s="3">
        <v>9.0008199999999992</v>
      </c>
      <c r="K510" s="3">
        <v>9.0008199999999992</v>
      </c>
      <c r="L510" s="3">
        <v>12.001060000000001</v>
      </c>
    </row>
    <row r="511" spans="2:12" x14ac:dyDescent="0.2">
      <c r="B511" t="s">
        <v>2280</v>
      </c>
      <c r="C511" t="s">
        <v>2281</v>
      </c>
      <c r="D511" t="s">
        <v>2282</v>
      </c>
      <c r="E511" s="1">
        <v>802.88696000000004</v>
      </c>
      <c r="F511" s="1">
        <v>55</v>
      </c>
      <c r="G511" s="2">
        <v>14.597944727272727</v>
      </c>
      <c r="H511" s="3">
        <v>11.000004284538385</v>
      </c>
      <c r="I511" s="3">
        <v>14.66663501422417</v>
      </c>
      <c r="J511" s="3">
        <v>8.8317599999999992</v>
      </c>
      <c r="K511" s="3">
        <v>8.8317599999999992</v>
      </c>
      <c r="L511" s="3">
        <v>11.775650000000001</v>
      </c>
    </row>
    <row r="512" spans="2:12" x14ac:dyDescent="0.2">
      <c r="B512" t="s">
        <v>2283</v>
      </c>
      <c r="C512" t="s">
        <v>2284</v>
      </c>
      <c r="D512" t="s">
        <v>2285</v>
      </c>
      <c r="E512" s="1">
        <v>362.34778</v>
      </c>
      <c r="F512" s="1">
        <v>20</v>
      </c>
      <c r="G512" s="2">
        <v>18.117388999999999</v>
      </c>
      <c r="H512" s="3">
        <v>11.000012198225694</v>
      </c>
      <c r="I512" s="3">
        <v>14.666627735376219</v>
      </c>
      <c r="J512" s="3">
        <v>3.98583</v>
      </c>
      <c r="K512" s="3">
        <v>3.98583</v>
      </c>
      <c r="L512" s="3">
        <v>5.3144200000000001</v>
      </c>
    </row>
    <row r="513" spans="2:12" x14ac:dyDescent="0.2">
      <c r="B513" t="s">
        <v>2286</v>
      </c>
      <c r="C513" t="s">
        <v>2287</v>
      </c>
      <c r="D513" t="s">
        <v>2288</v>
      </c>
      <c r="E513" s="1">
        <v>467.76771000000002</v>
      </c>
      <c r="F513" s="1">
        <v>47</v>
      </c>
      <c r="G513" s="2">
        <v>9.952504468085106</v>
      </c>
      <c r="H513" s="3">
        <v>10.999989717118353</v>
      </c>
      <c r="I513" s="3">
        <v>14.666638704069589</v>
      </c>
      <c r="J513" s="3">
        <v>5.1454399999999998</v>
      </c>
      <c r="K513" s="3">
        <v>5.1454399999999998</v>
      </c>
      <c r="L513" s="3">
        <v>6.8605799999999997</v>
      </c>
    </row>
    <row r="514" spans="2:12" x14ac:dyDescent="0.2">
      <c r="B514" t="s">
        <v>2289</v>
      </c>
      <c r="C514" t="s">
        <v>2290</v>
      </c>
      <c r="D514" t="s">
        <v>2291</v>
      </c>
      <c r="E514" s="1">
        <v>659.83941000000004</v>
      </c>
      <c r="F514" s="1">
        <v>35</v>
      </c>
      <c r="G514" s="2">
        <v>18.852554571428573</v>
      </c>
      <c r="H514" s="3">
        <v>10.999994680523857</v>
      </c>
      <c r="I514" s="3">
        <v>14.666629263626431</v>
      </c>
      <c r="J514" s="3">
        <v>7.2582300000000002</v>
      </c>
      <c r="K514" s="3">
        <v>7.2582300000000002</v>
      </c>
      <c r="L514" s="3">
        <v>9.6776199999999992</v>
      </c>
    </row>
    <row r="515" spans="2:12" x14ac:dyDescent="0.2">
      <c r="B515" t="s">
        <v>2292</v>
      </c>
      <c r="C515" t="s">
        <v>2293</v>
      </c>
      <c r="D515" t="s">
        <v>2294</v>
      </c>
      <c r="E515" s="1">
        <v>275.54421000000002</v>
      </c>
      <c r="F515" s="1">
        <v>31</v>
      </c>
      <c r="G515" s="2">
        <v>8.8885229032258071</v>
      </c>
      <c r="H515" s="3">
        <v>11.000013391680413</v>
      </c>
      <c r="I515" s="3">
        <v>14.666611938606874</v>
      </c>
      <c r="J515" s="3">
        <v>3.0309900000000001</v>
      </c>
      <c r="K515" s="3">
        <v>3.0309900000000001</v>
      </c>
      <c r="L515" s="3">
        <v>4.0412999999999997</v>
      </c>
    </row>
    <row r="516" spans="2:12" x14ac:dyDescent="0.2">
      <c r="B516" t="s">
        <v>2295</v>
      </c>
      <c r="C516" t="s">
        <v>2296</v>
      </c>
      <c r="D516" t="s">
        <v>2297</v>
      </c>
      <c r="E516" s="1">
        <v>854.46897999999999</v>
      </c>
      <c r="F516" s="1">
        <v>58</v>
      </c>
      <c r="G516" s="2">
        <v>14.732223793103447</v>
      </c>
      <c r="H516" s="3">
        <v>11.00000142778735</v>
      </c>
      <c r="I516" s="3">
        <v>14.666629559799819</v>
      </c>
      <c r="J516" s="3">
        <v>9.3991600000000002</v>
      </c>
      <c r="K516" s="3">
        <v>9.3991600000000002</v>
      </c>
      <c r="L516" s="3">
        <v>12.53218</v>
      </c>
    </row>
    <row r="517" spans="2:12" x14ac:dyDescent="0.2">
      <c r="B517" t="s">
        <v>2298</v>
      </c>
      <c r="C517" t="s">
        <v>2299</v>
      </c>
      <c r="D517" t="s">
        <v>2300</v>
      </c>
      <c r="E517" s="1">
        <v>269.95904999999999</v>
      </c>
      <c r="F517" s="1">
        <v>43</v>
      </c>
      <c r="G517" s="2">
        <v>6.2781174418604646</v>
      </c>
      <c r="H517" s="3">
        <v>11.000001666919484</v>
      </c>
      <c r="I517" s="3">
        <v>14.666631846570805</v>
      </c>
      <c r="J517" s="3">
        <v>2.9695499999999999</v>
      </c>
      <c r="K517" s="3">
        <v>2.9695499999999999</v>
      </c>
      <c r="L517" s="3">
        <v>3.95939</v>
      </c>
    </row>
    <row r="518" spans="2:12" x14ac:dyDescent="0.2">
      <c r="B518" t="s">
        <v>2301</v>
      </c>
      <c r="C518" t="s">
        <v>2302</v>
      </c>
      <c r="D518" t="s">
        <v>2303</v>
      </c>
      <c r="E518" s="1">
        <v>164.06317000000001</v>
      </c>
      <c r="F518" s="1">
        <v>11</v>
      </c>
      <c r="G518" s="2">
        <v>14.914833636363637</v>
      </c>
      <c r="H518" s="3">
        <v>10.999970316311698</v>
      </c>
      <c r="I518" s="3">
        <v>14.666606771038252</v>
      </c>
      <c r="J518" s="3">
        <v>1.8046899999999999</v>
      </c>
      <c r="K518" s="3">
        <v>1.8046899999999999</v>
      </c>
      <c r="L518" s="3">
        <v>2.40625</v>
      </c>
    </row>
    <row r="519" spans="2:12" x14ac:dyDescent="0.2">
      <c r="B519" t="s">
        <v>2304</v>
      </c>
      <c r="C519" t="s">
        <v>2305</v>
      </c>
      <c r="D519" t="s">
        <v>2306</v>
      </c>
      <c r="E519" s="1">
        <v>48.447209999999998</v>
      </c>
      <c r="F519" s="1">
        <v>15</v>
      </c>
      <c r="G519" s="2">
        <v>3.2298139999999997</v>
      </c>
      <c r="H519" s="3">
        <v>11.000014242306213</v>
      </c>
      <c r="I519" s="3">
        <v>14.666685656408285</v>
      </c>
      <c r="J519" s="3">
        <v>0.53291999999999995</v>
      </c>
      <c r="K519" s="3">
        <v>0.53291999999999995</v>
      </c>
      <c r="L519" s="3">
        <v>0.71055999999999997</v>
      </c>
    </row>
    <row r="520" spans="2:12" x14ac:dyDescent="0.2">
      <c r="B520" t="s">
        <v>2307</v>
      </c>
      <c r="C520" t="s">
        <v>2308</v>
      </c>
      <c r="D520" t="s">
        <v>2309</v>
      </c>
      <c r="E520" s="1">
        <v>860.12036999999998</v>
      </c>
      <c r="F520" s="1">
        <v>66</v>
      </c>
      <c r="G520" s="2">
        <v>13.032126818181817</v>
      </c>
      <c r="H520" s="3">
        <v>10.999995268104161</v>
      </c>
      <c r="I520" s="3">
        <v>14.666633229486241</v>
      </c>
      <c r="J520" s="3">
        <v>9.4613200000000006</v>
      </c>
      <c r="K520" s="3">
        <v>9.4613200000000006</v>
      </c>
      <c r="L520" s="3">
        <v>12.615069999999999</v>
      </c>
    </row>
    <row r="521" spans="2:12" x14ac:dyDescent="0.2">
      <c r="B521" t="s">
        <v>2310</v>
      </c>
      <c r="C521" t="s">
        <v>2311</v>
      </c>
      <c r="D521" t="s">
        <v>2312</v>
      </c>
      <c r="E521" s="1">
        <v>600.56506000000002</v>
      </c>
      <c r="F521" s="1">
        <v>53</v>
      </c>
      <c r="G521" s="2">
        <v>11.331416226415095</v>
      </c>
      <c r="H521" s="3">
        <v>11.000007226527632</v>
      </c>
      <c r="I521" s="3">
        <v>14.666637449737753</v>
      </c>
      <c r="J521" s="3">
        <v>6.6062200000000004</v>
      </c>
      <c r="K521" s="3">
        <v>6.6062200000000004</v>
      </c>
      <c r="L521" s="3">
        <v>8.8082700000000003</v>
      </c>
    </row>
    <row r="522" spans="2:12" x14ac:dyDescent="0.2">
      <c r="B522" t="s">
        <v>2313</v>
      </c>
      <c r="C522" t="s">
        <v>2314</v>
      </c>
      <c r="D522" t="s">
        <v>2315</v>
      </c>
      <c r="E522" s="1">
        <v>498.05119999999999</v>
      </c>
      <c r="F522" s="1">
        <v>45</v>
      </c>
      <c r="G522" s="2">
        <v>11.067804444444445</v>
      </c>
      <c r="H522" s="3">
        <v>10.999993574957756</v>
      </c>
      <c r="I522" s="3">
        <v>14.666624636181984</v>
      </c>
      <c r="J522" s="3">
        <v>5.4785599999999999</v>
      </c>
      <c r="K522" s="3">
        <v>5.4785599999999999</v>
      </c>
      <c r="L522" s="3">
        <v>7.3047300000000002</v>
      </c>
    </row>
    <row r="523" spans="2:12" x14ac:dyDescent="0.2">
      <c r="B523" t="s">
        <v>2313</v>
      </c>
      <c r="C523" t="s">
        <v>2316</v>
      </c>
      <c r="D523" t="s">
        <v>2317</v>
      </c>
      <c r="E523" s="1">
        <v>74.141090000000005</v>
      </c>
      <c r="F523" s="1">
        <v>9</v>
      </c>
      <c r="G523" s="2">
        <v>8.2378988888888891</v>
      </c>
      <c r="H523" s="3">
        <v>10.999973159283199</v>
      </c>
      <c r="I523" s="3">
        <v>14.666630879044263</v>
      </c>
      <c r="J523" s="3">
        <v>0.81555</v>
      </c>
      <c r="K523" s="3">
        <v>0.81555</v>
      </c>
      <c r="L523" s="3">
        <v>1.0873999999999999</v>
      </c>
    </row>
    <row r="524" spans="2:12" x14ac:dyDescent="0.2">
      <c r="B524" t="s">
        <v>2318</v>
      </c>
      <c r="C524" t="s">
        <v>2319</v>
      </c>
      <c r="D524" t="s">
        <v>2320</v>
      </c>
      <c r="E524" s="1">
        <v>1213.2961</v>
      </c>
      <c r="F524" s="1">
        <v>38</v>
      </c>
      <c r="G524" s="2">
        <v>31.928844736842105</v>
      </c>
      <c r="H524" s="3">
        <v>11.000002390183237</v>
      </c>
      <c r="I524" s="3">
        <v>14.666625896184781</v>
      </c>
      <c r="J524" s="3">
        <v>13.346259999999999</v>
      </c>
      <c r="K524" s="3">
        <v>13.346259999999999</v>
      </c>
      <c r="L524" s="3">
        <v>17.79496</v>
      </c>
    </row>
    <row r="525" spans="2:12" x14ac:dyDescent="0.2">
      <c r="B525" t="s">
        <v>2321</v>
      </c>
      <c r="C525" t="s">
        <v>2322</v>
      </c>
      <c r="D525" t="s">
        <v>2323</v>
      </c>
      <c r="E525" s="1">
        <v>698.30353000000002</v>
      </c>
      <c r="F525" s="1">
        <v>41</v>
      </c>
      <c r="G525" s="2">
        <v>17.031793414634148</v>
      </c>
      <c r="H525" s="3">
        <v>11.000001675489166</v>
      </c>
      <c r="I525" s="3">
        <v>14.666630712864933</v>
      </c>
      <c r="J525" s="3">
        <v>7.6813399999999996</v>
      </c>
      <c r="K525" s="3">
        <v>7.6813399999999996</v>
      </c>
      <c r="L525" s="3">
        <v>10.241759999999999</v>
      </c>
    </row>
    <row r="526" spans="2:12" x14ac:dyDescent="0.2">
      <c r="B526" t="s">
        <v>2324</v>
      </c>
      <c r="C526" t="s">
        <v>2325</v>
      </c>
      <c r="D526" t="s">
        <v>2326</v>
      </c>
      <c r="E526" s="1">
        <v>253.34792999999999</v>
      </c>
      <c r="F526" s="1">
        <v>67</v>
      </c>
      <c r="G526" s="2">
        <v>3.7813123880597015</v>
      </c>
      <c r="H526" s="3">
        <v>11.000010933580551</v>
      </c>
      <c r="I526" s="3">
        <v>14.666628616227493</v>
      </c>
      <c r="J526" s="3">
        <v>2.7868300000000001</v>
      </c>
      <c r="K526" s="3">
        <v>2.7868300000000001</v>
      </c>
      <c r="L526" s="3">
        <v>3.71576</v>
      </c>
    </row>
    <row r="527" spans="2:12" x14ac:dyDescent="0.2">
      <c r="B527" t="s">
        <v>2327</v>
      </c>
      <c r="C527" t="s">
        <v>2328</v>
      </c>
      <c r="D527" t="s">
        <v>2329</v>
      </c>
      <c r="E527" s="1">
        <v>759.56173000000001</v>
      </c>
      <c r="F527" s="1">
        <v>47</v>
      </c>
      <c r="G527" s="2">
        <v>16.160887872340425</v>
      </c>
      <c r="H527" s="3">
        <v>11.000001277052229</v>
      </c>
      <c r="I527" s="3">
        <v>14.666628872942294</v>
      </c>
      <c r="J527" s="3">
        <v>8.3551800000000007</v>
      </c>
      <c r="K527" s="3">
        <v>8.3551800000000007</v>
      </c>
      <c r="L527" s="3">
        <v>11.14021</v>
      </c>
    </row>
    <row r="528" spans="2:12" x14ac:dyDescent="0.2">
      <c r="B528" t="s">
        <v>2330</v>
      </c>
      <c r="C528" t="s">
        <v>2331</v>
      </c>
      <c r="D528" t="s">
        <v>2332</v>
      </c>
      <c r="E528" s="1">
        <v>184.65147999999999</v>
      </c>
      <c r="F528" s="1">
        <v>36</v>
      </c>
      <c r="G528" s="2">
        <v>5.1292077777777774</v>
      </c>
      <c r="H528" s="3">
        <v>11.000020146061111</v>
      </c>
      <c r="I528" s="3">
        <v>14.666603267951061</v>
      </c>
      <c r="J528" s="3">
        <v>2.0311699999999999</v>
      </c>
      <c r="K528" s="3">
        <v>2.0311699999999999</v>
      </c>
      <c r="L528" s="3">
        <v>2.7082099999999998</v>
      </c>
    </row>
    <row r="529" spans="2:12" x14ac:dyDescent="0.2">
      <c r="B529" t="s">
        <v>2333</v>
      </c>
      <c r="C529" t="s">
        <v>2334</v>
      </c>
      <c r="D529" t="s">
        <v>2335</v>
      </c>
      <c r="E529" s="1">
        <v>606.23811999999998</v>
      </c>
      <c r="F529" s="1">
        <v>87</v>
      </c>
      <c r="G529" s="2">
        <v>6.9682542528735629</v>
      </c>
      <c r="H529" s="3">
        <v>11.000001121671465</v>
      </c>
      <c r="I529" s="3">
        <v>14.666629673501891</v>
      </c>
      <c r="J529" s="3">
        <v>6.6686199999999998</v>
      </c>
      <c r="K529" s="3">
        <v>6.6686199999999998</v>
      </c>
      <c r="L529" s="3">
        <v>8.89147</v>
      </c>
    </row>
    <row r="530" spans="2:12" x14ac:dyDescent="0.2">
      <c r="B530" t="s">
        <v>2336</v>
      </c>
      <c r="C530" t="s">
        <v>2337</v>
      </c>
      <c r="D530" t="s">
        <v>2338</v>
      </c>
      <c r="E530" s="1">
        <v>201.56292999999999</v>
      </c>
      <c r="F530" s="1">
        <v>49</v>
      </c>
      <c r="G530" s="2">
        <v>4.1135291836734691</v>
      </c>
      <c r="H530" s="3">
        <v>10.999988936457711</v>
      </c>
      <c r="I530" s="3">
        <v>14.666635377844527</v>
      </c>
      <c r="J530" s="3">
        <v>2.21719</v>
      </c>
      <c r="K530" s="3">
        <v>2.21719</v>
      </c>
      <c r="L530" s="3">
        <v>2.9562499999999998</v>
      </c>
    </row>
    <row r="531" spans="2:12" x14ac:dyDescent="0.2">
      <c r="B531" t="s">
        <v>2339</v>
      </c>
      <c r="C531" t="s">
        <v>2340</v>
      </c>
      <c r="D531" t="s">
        <v>2341</v>
      </c>
      <c r="E531" s="1">
        <v>464.88339999999999</v>
      </c>
      <c r="F531" s="1">
        <v>46</v>
      </c>
      <c r="G531" s="2">
        <v>10.106160869565217</v>
      </c>
      <c r="H531" s="3">
        <v>11.000005592800258</v>
      </c>
      <c r="I531" s="3">
        <v>14.666623931936481</v>
      </c>
      <c r="J531" s="3">
        <v>5.1137199999999998</v>
      </c>
      <c r="K531" s="3">
        <v>5.1137199999999998</v>
      </c>
      <c r="L531" s="3">
        <v>6.8182700000000001</v>
      </c>
    </row>
    <row r="532" spans="2:12" x14ac:dyDescent="0.2">
      <c r="B532" t="s">
        <v>2342</v>
      </c>
      <c r="C532" t="s">
        <v>2343</v>
      </c>
      <c r="D532" t="s">
        <v>2344</v>
      </c>
      <c r="E532" s="1">
        <v>426.63709</v>
      </c>
      <c r="F532" s="1">
        <v>50</v>
      </c>
      <c r="G532" s="2">
        <v>8.5327418000000002</v>
      </c>
      <c r="H532" s="3">
        <v>11.000004711264086</v>
      </c>
      <c r="I532" s="3">
        <v>14.666633883144101</v>
      </c>
      <c r="J532" s="3">
        <v>4.6930100000000001</v>
      </c>
      <c r="K532" s="3">
        <v>4.6930100000000001</v>
      </c>
      <c r="L532" s="3">
        <v>6.2573299999999996</v>
      </c>
    </row>
    <row r="533" spans="2:12" x14ac:dyDescent="0.2">
      <c r="B533" t="s">
        <v>2345</v>
      </c>
      <c r="C533" t="s">
        <v>2346</v>
      </c>
      <c r="D533" t="s">
        <v>2347</v>
      </c>
      <c r="E533" s="1">
        <v>379.70161000000002</v>
      </c>
      <c r="F533" s="1">
        <v>61</v>
      </c>
      <c r="G533" s="2">
        <v>6.2246165573770496</v>
      </c>
      <c r="H533" s="3">
        <v>11.000006031051594</v>
      </c>
      <c r="I533" s="3">
        <v>14.666622035129109</v>
      </c>
      <c r="J533" s="3">
        <v>4.1767200000000004</v>
      </c>
      <c r="K533" s="3">
        <v>4.1767200000000004</v>
      </c>
      <c r="L533" s="3">
        <v>5.5689399999999996</v>
      </c>
    </row>
    <row r="534" spans="2:12" x14ac:dyDescent="0.2">
      <c r="B534" t="s">
        <v>2348</v>
      </c>
      <c r="C534" t="s">
        <v>2349</v>
      </c>
      <c r="D534" t="s">
        <v>2350</v>
      </c>
      <c r="E534" s="1">
        <v>792.23910000000001</v>
      </c>
      <c r="F534" s="1">
        <v>38</v>
      </c>
      <c r="G534" s="2">
        <v>20.848397368421054</v>
      </c>
      <c r="H534" s="3">
        <v>10.999999873775479</v>
      </c>
      <c r="I534" s="3">
        <v>14.666632838495348</v>
      </c>
      <c r="J534" s="3">
        <v>8.7146299999999997</v>
      </c>
      <c r="K534" s="3">
        <v>8.7146299999999997</v>
      </c>
      <c r="L534" s="3">
        <v>11.619479999999999</v>
      </c>
    </row>
    <row r="535" spans="2:12" x14ac:dyDescent="0.2">
      <c r="B535" t="s">
        <v>2351</v>
      </c>
      <c r="C535" t="s">
        <v>2349</v>
      </c>
      <c r="D535" t="s">
        <v>2350</v>
      </c>
      <c r="E535" s="1">
        <v>559.74027000000001</v>
      </c>
      <c r="F535" s="1">
        <v>57</v>
      </c>
      <c r="G535" s="2">
        <v>9.8200047368421046</v>
      </c>
      <c r="H535" s="3">
        <v>10.999994693967613</v>
      </c>
      <c r="I535" s="3">
        <v>14.666623861099005</v>
      </c>
      <c r="J535" s="3">
        <v>6.1571400000000001</v>
      </c>
      <c r="K535" s="3">
        <v>6.1571400000000001</v>
      </c>
      <c r="L535" s="3">
        <v>8.2095000000000002</v>
      </c>
    </row>
    <row r="536" spans="2:12" x14ac:dyDescent="0.2">
      <c r="B536" t="s">
        <v>2352</v>
      </c>
      <c r="C536" t="s">
        <v>2353</v>
      </c>
      <c r="D536" t="s">
        <v>2354</v>
      </c>
      <c r="E536" s="1">
        <v>253.11337</v>
      </c>
      <c r="F536" s="1">
        <v>23</v>
      </c>
      <c r="G536" s="2">
        <v>11.004929130434784</v>
      </c>
      <c r="H536" s="3">
        <v>11.000011575840501</v>
      </c>
      <c r="I536" s="3">
        <v>14.666629423803254</v>
      </c>
      <c r="J536" s="3">
        <v>2.7842500000000001</v>
      </c>
      <c r="K536" s="3">
        <v>2.7842500000000001</v>
      </c>
      <c r="L536" s="3">
        <v>3.7123200000000001</v>
      </c>
    </row>
    <row r="537" spans="2:12" x14ac:dyDescent="0.2">
      <c r="B537" t="s">
        <v>2355</v>
      </c>
      <c r="C537" t="s">
        <v>2353</v>
      </c>
      <c r="D537" t="s">
        <v>2354</v>
      </c>
      <c r="E537" s="1">
        <v>843.73391000000004</v>
      </c>
      <c r="F537" s="1">
        <v>41</v>
      </c>
      <c r="G537" s="2">
        <v>20.578875853658538</v>
      </c>
      <c r="H537" s="3">
        <v>10.999996432524561</v>
      </c>
      <c r="I537" s="3">
        <v>14.666626353799147</v>
      </c>
      <c r="J537" s="3">
        <v>9.2810699999999997</v>
      </c>
      <c r="K537" s="3">
        <v>9.2810699999999997</v>
      </c>
      <c r="L537" s="3">
        <v>12.37473</v>
      </c>
    </row>
    <row r="538" spans="2:12" x14ac:dyDescent="0.2">
      <c r="B538" t="s">
        <v>2356</v>
      </c>
      <c r="C538" t="s">
        <v>2357</v>
      </c>
      <c r="D538" t="s">
        <v>2358</v>
      </c>
      <c r="E538" s="1">
        <v>343.49961999999999</v>
      </c>
      <c r="F538" s="1">
        <v>32</v>
      </c>
      <c r="G538" s="2">
        <v>10.734363125</v>
      </c>
      <c r="H538" s="3">
        <v>11.000012168863535</v>
      </c>
      <c r="I538" s="3">
        <v>14.666624667590607</v>
      </c>
      <c r="J538" s="3">
        <v>3.7785000000000002</v>
      </c>
      <c r="K538" s="3">
        <v>3.7785000000000002</v>
      </c>
      <c r="L538" s="3">
        <v>5.0379800000000001</v>
      </c>
    </row>
    <row r="539" spans="2:12" x14ac:dyDescent="0.2">
      <c r="B539" t="s">
        <v>2359</v>
      </c>
      <c r="C539" t="s">
        <v>2360</v>
      </c>
      <c r="D539" t="s">
        <v>2361</v>
      </c>
      <c r="E539" s="1">
        <v>116.2859</v>
      </c>
      <c r="F539" s="1">
        <v>31</v>
      </c>
      <c r="G539" s="2">
        <v>3.7511580645161291</v>
      </c>
      <c r="H539" s="3">
        <v>10.999957862475158</v>
      </c>
      <c r="I539" s="3">
        <v>14.666610483300211</v>
      </c>
      <c r="J539" s="3">
        <v>1.2791399999999999</v>
      </c>
      <c r="K539" s="3">
        <v>1.2791399999999999</v>
      </c>
      <c r="L539" s="3">
        <v>1.7055199999999999</v>
      </c>
    </row>
    <row r="540" spans="2:12" x14ac:dyDescent="0.2">
      <c r="B540" t="s">
        <v>2359</v>
      </c>
      <c r="C540" t="s">
        <v>2362</v>
      </c>
      <c r="D540" t="s">
        <v>2363</v>
      </c>
      <c r="E540" s="1">
        <v>85.285380000000004</v>
      </c>
      <c r="F540" s="1">
        <v>23</v>
      </c>
      <c r="G540" s="2">
        <v>3.7080600000000001</v>
      </c>
      <c r="H540" s="3">
        <v>11.000009614778053</v>
      </c>
      <c r="I540" s="3">
        <v>14.666640401907102</v>
      </c>
      <c r="J540" s="3">
        <v>0.93813999999999997</v>
      </c>
      <c r="K540" s="3">
        <v>0.93813999999999997</v>
      </c>
      <c r="L540" s="3">
        <v>1.25085</v>
      </c>
    </row>
    <row r="541" spans="2:12" x14ac:dyDescent="0.2">
      <c r="B541" t="s">
        <v>2364</v>
      </c>
      <c r="C541" t="s">
        <v>2365</v>
      </c>
      <c r="D541" t="s">
        <v>2329</v>
      </c>
      <c r="E541" s="1">
        <v>82.347290000000001</v>
      </c>
      <c r="F541" s="1">
        <v>16</v>
      </c>
      <c r="G541" s="2">
        <v>5.1467056250000001</v>
      </c>
      <c r="H541" s="3">
        <v>10.999997692698811</v>
      </c>
      <c r="I541" s="3">
        <v>14.666663590265083</v>
      </c>
      <c r="J541" s="3">
        <v>0.90581999999999996</v>
      </c>
      <c r="K541" s="3">
        <v>0.90581999999999996</v>
      </c>
      <c r="L541" s="3">
        <v>1.2077599999999999</v>
      </c>
    </row>
    <row r="542" spans="2:12" x14ac:dyDescent="0.2">
      <c r="B542" t="s">
        <v>2364</v>
      </c>
      <c r="C542" t="s">
        <v>2365</v>
      </c>
      <c r="D542" t="s">
        <v>2366</v>
      </c>
      <c r="E542" s="1">
        <v>23.416699999999999</v>
      </c>
      <c r="F542" s="1">
        <v>4</v>
      </c>
      <c r="G542" s="2">
        <v>5.8541749999999997</v>
      </c>
      <c r="H542" s="3">
        <v>10.999841993107482</v>
      </c>
      <c r="I542" s="3">
        <v>14.666455990809979</v>
      </c>
      <c r="J542" s="3">
        <v>0.25757999999999998</v>
      </c>
      <c r="K542" s="3">
        <v>0.25757999999999998</v>
      </c>
      <c r="L542" s="3">
        <v>0.34344000000000002</v>
      </c>
    </row>
    <row r="543" spans="2:12" x14ac:dyDescent="0.2">
      <c r="B543" t="s">
        <v>2367</v>
      </c>
      <c r="C543" t="s">
        <v>2368</v>
      </c>
      <c r="D543" t="s">
        <v>2369</v>
      </c>
      <c r="E543" s="1">
        <v>143.49478999999999</v>
      </c>
      <c r="F543" s="1">
        <v>45</v>
      </c>
      <c r="G543" s="2">
        <v>3.1887731111111108</v>
      </c>
      <c r="H543" s="3">
        <v>10.999981253674786</v>
      </c>
      <c r="I543" s="3">
        <v>14.666664901213489</v>
      </c>
      <c r="J543" s="3">
        <v>1.5784400000000001</v>
      </c>
      <c r="K543" s="3">
        <v>1.5784400000000001</v>
      </c>
      <c r="L543" s="3">
        <v>2.10459</v>
      </c>
    </row>
    <row r="544" spans="2:12" x14ac:dyDescent="0.2">
      <c r="B544" t="s">
        <v>2370</v>
      </c>
      <c r="C544" t="s">
        <v>2371</v>
      </c>
      <c r="D544" t="s">
        <v>2372</v>
      </c>
      <c r="E544" s="1">
        <v>584.96360000000004</v>
      </c>
      <c r="F544" s="1">
        <v>54</v>
      </c>
      <c r="G544" s="2">
        <v>10.832659259259261</v>
      </c>
      <c r="H544" s="3">
        <v>11.000000683803231</v>
      </c>
      <c r="I544" s="3">
        <v>14.666621991522208</v>
      </c>
      <c r="J544" s="3">
        <v>6.4345999999999997</v>
      </c>
      <c r="K544" s="3">
        <v>6.4345999999999997</v>
      </c>
      <c r="L544" s="3">
        <v>8.57944</v>
      </c>
    </row>
    <row r="545" spans="2:12" x14ac:dyDescent="0.2">
      <c r="B545" t="s">
        <v>2373</v>
      </c>
      <c r="C545" t="s">
        <v>2374</v>
      </c>
      <c r="D545" t="s">
        <v>2366</v>
      </c>
      <c r="E545" s="1">
        <v>246.90866</v>
      </c>
      <c r="F545" s="1">
        <v>72</v>
      </c>
      <c r="G545" s="2">
        <v>3.4292869444444443</v>
      </c>
      <c r="H545" s="3">
        <v>11.000019197382548</v>
      </c>
      <c r="I545" s="3">
        <v>14.666638262100648</v>
      </c>
      <c r="J545" s="3">
        <v>2.7160000000000002</v>
      </c>
      <c r="K545" s="3">
        <v>2.7160000000000002</v>
      </c>
      <c r="L545" s="3">
        <v>3.6213199999999999</v>
      </c>
    </row>
    <row r="546" spans="2:12" x14ac:dyDescent="0.2">
      <c r="B546" t="s">
        <v>2375</v>
      </c>
      <c r="C546" t="s">
        <v>2376</v>
      </c>
      <c r="D546" t="s">
        <v>2377</v>
      </c>
      <c r="E546" s="1">
        <v>140.34723</v>
      </c>
      <c r="F546" s="1">
        <v>22</v>
      </c>
      <c r="G546" s="2">
        <v>6.379419545454545</v>
      </c>
      <c r="H546" s="3">
        <v>11.000003348837025</v>
      </c>
      <c r="I546" s="3">
        <v>14.666623630548321</v>
      </c>
      <c r="J546" s="3">
        <v>1.54382</v>
      </c>
      <c r="K546" s="3">
        <v>1.54382</v>
      </c>
      <c r="L546" s="3">
        <v>2.0584199999999999</v>
      </c>
    </row>
    <row r="547" spans="2:12" x14ac:dyDescent="0.2">
      <c r="B547" t="s">
        <v>2378</v>
      </c>
      <c r="C547" t="s">
        <v>2379</v>
      </c>
      <c r="D547" t="s">
        <v>2380</v>
      </c>
      <c r="E547" s="1">
        <v>215.78584000000001</v>
      </c>
      <c r="F547" s="1">
        <v>27</v>
      </c>
      <c r="G547" s="2">
        <v>7.9920681481481486</v>
      </c>
      <c r="H547" s="3">
        <v>10.99998035088864</v>
      </c>
      <c r="I547" s="3">
        <v>14.666625020436928</v>
      </c>
      <c r="J547" s="3">
        <v>2.37364</v>
      </c>
      <c r="K547" s="3">
        <v>2.37364</v>
      </c>
      <c r="L547" s="3">
        <v>3.1648499999999999</v>
      </c>
    </row>
    <row r="548" spans="2:12" x14ac:dyDescent="0.2">
      <c r="B548" t="s">
        <v>2381</v>
      </c>
      <c r="C548" t="s">
        <v>2382</v>
      </c>
      <c r="D548" t="s">
        <v>2383</v>
      </c>
      <c r="E548" s="1">
        <v>653.12707</v>
      </c>
      <c r="F548" s="1">
        <v>69</v>
      </c>
      <c r="G548" s="2">
        <v>9.4656097101449284</v>
      </c>
      <c r="H548" s="3">
        <v>11.000003414343245</v>
      </c>
      <c r="I548" s="3">
        <v>14.666625286255551</v>
      </c>
      <c r="J548" s="3">
        <v>7.1844000000000001</v>
      </c>
      <c r="K548" s="3">
        <v>7.1844000000000001</v>
      </c>
      <c r="L548" s="3">
        <v>9.5791699999999995</v>
      </c>
    </row>
    <row r="549" spans="2:12" x14ac:dyDescent="0.2">
      <c r="B549" t="s">
        <v>2384</v>
      </c>
      <c r="C549" t="s">
        <v>2385</v>
      </c>
      <c r="D549" t="s">
        <v>2386</v>
      </c>
      <c r="E549" s="1">
        <v>289.89902999999998</v>
      </c>
      <c r="F549" s="1">
        <v>50</v>
      </c>
      <c r="G549" s="2">
        <v>5.7979805999999998</v>
      </c>
      <c r="H549" s="3">
        <v>11.000002311149505</v>
      </c>
      <c r="I549" s="3">
        <v>14.666623755174344</v>
      </c>
      <c r="J549" s="3">
        <v>3.1888899999999998</v>
      </c>
      <c r="K549" s="3">
        <v>3.1888899999999998</v>
      </c>
      <c r="L549" s="3">
        <v>4.2518399999999996</v>
      </c>
    </row>
    <row r="550" spans="2:12" x14ac:dyDescent="0.2">
      <c r="B550" t="s">
        <v>2387</v>
      </c>
      <c r="C550" t="s">
        <v>2388</v>
      </c>
      <c r="D550" t="s">
        <v>2389</v>
      </c>
      <c r="E550" s="1">
        <v>493.95593000000002</v>
      </c>
      <c r="F550" s="1">
        <v>35</v>
      </c>
      <c r="G550" s="2">
        <v>14.113026571428572</v>
      </c>
      <c r="H550" s="3">
        <v>11.000009656731926</v>
      </c>
      <c r="I550" s="3">
        <v>14.666632304626852</v>
      </c>
      <c r="J550" s="3">
        <v>5.4335199999999997</v>
      </c>
      <c r="K550" s="3">
        <v>5.4335199999999997</v>
      </c>
      <c r="L550" s="3">
        <v>7.2446700000000002</v>
      </c>
    </row>
    <row r="551" spans="2:12" x14ac:dyDescent="0.2">
      <c r="B551" t="s">
        <v>2390</v>
      </c>
      <c r="C551" t="s">
        <v>2391</v>
      </c>
      <c r="D551" t="s">
        <v>2392</v>
      </c>
      <c r="E551" s="1">
        <v>489.96073999999999</v>
      </c>
      <c r="F551" s="1">
        <v>30</v>
      </c>
      <c r="G551" s="2">
        <v>16.332024666666666</v>
      </c>
      <c r="H551" s="3">
        <v>11.000003796222529</v>
      </c>
      <c r="I551" s="3">
        <v>14.666624105433426</v>
      </c>
      <c r="J551" s="3">
        <v>5.38957</v>
      </c>
      <c r="K551" s="3">
        <v>5.38957</v>
      </c>
      <c r="L551" s="3">
        <v>7.18607</v>
      </c>
    </row>
    <row r="552" spans="2:12" x14ac:dyDescent="0.2">
      <c r="B552" t="s">
        <v>2393</v>
      </c>
      <c r="C552" t="s">
        <v>2394</v>
      </c>
      <c r="D552" t="s">
        <v>2395</v>
      </c>
      <c r="E552" s="1">
        <v>349.41395999999997</v>
      </c>
      <c r="F552" s="1">
        <v>43</v>
      </c>
      <c r="G552" s="2">
        <v>8.1259060465116271</v>
      </c>
      <c r="H552" s="3">
        <v>10.999989811511824</v>
      </c>
      <c r="I552" s="3">
        <v>14.66664354223283</v>
      </c>
      <c r="J552" s="3">
        <v>3.84355</v>
      </c>
      <c r="K552" s="3">
        <v>3.84355</v>
      </c>
      <c r="L552" s="3">
        <v>5.1247299999999996</v>
      </c>
    </row>
    <row r="553" spans="2:12" x14ac:dyDescent="0.2">
      <c r="B553" t="s">
        <v>2396</v>
      </c>
      <c r="C553" t="s">
        <v>2397</v>
      </c>
      <c r="D553" t="s">
        <v>2398</v>
      </c>
      <c r="E553" s="1">
        <v>565.21343999999999</v>
      </c>
      <c r="F553" s="1">
        <v>61</v>
      </c>
      <c r="G553" s="2">
        <v>9.2657940983606562</v>
      </c>
      <c r="H553" s="3">
        <v>11.000003821565178</v>
      </c>
      <c r="I553" s="3">
        <v>14.666636377224153</v>
      </c>
      <c r="J553" s="3">
        <v>6.2173499999999997</v>
      </c>
      <c r="K553" s="3">
        <v>6.2173499999999997</v>
      </c>
      <c r="L553" s="3">
        <v>8.2897800000000004</v>
      </c>
    </row>
    <row r="554" spans="2:12" x14ac:dyDescent="0.2">
      <c r="B554" t="s">
        <v>2399</v>
      </c>
      <c r="C554" t="s">
        <v>2400</v>
      </c>
      <c r="D554" t="s">
        <v>2401</v>
      </c>
      <c r="E554" s="1">
        <v>795.67918999999995</v>
      </c>
      <c r="F554" s="1">
        <v>57</v>
      </c>
      <c r="G554" s="2">
        <v>13.959284035087718</v>
      </c>
      <c r="H554" s="3">
        <v>10.99999863010116</v>
      </c>
      <c r="I554" s="3">
        <v>14.666627136497061</v>
      </c>
      <c r="J554" s="3">
        <v>8.7524700000000006</v>
      </c>
      <c r="K554" s="3">
        <v>8.7524700000000006</v>
      </c>
      <c r="L554" s="3">
        <v>11.669930000000001</v>
      </c>
    </row>
    <row r="555" spans="2:12" x14ac:dyDescent="0.2">
      <c r="B555" t="s">
        <v>2402</v>
      </c>
      <c r="C555" t="s">
        <v>2403</v>
      </c>
      <c r="D555" t="s">
        <v>2404</v>
      </c>
      <c r="E555" s="1">
        <v>913.44398000000001</v>
      </c>
      <c r="F555" s="1">
        <v>44</v>
      </c>
      <c r="G555" s="2">
        <v>20.760090454545455</v>
      </c>
      <c r="H555" s="3">
        <v>10.999995861815192</v>
      </c>
      <c r="I555" s="3">
        <v>14.66662465715741</v>
      </c>
      <c r="J555" s="3">
        <v>10.047879999999999</v>
      </c>
      <c r="K555" s="3">
        <v>10.047879999999999</v>
      </c>
      <c r="L555" s="3">
        <v>13.39714</v>
      </c>
    </row>
    <row r="556" spans="2:12" x14ac:dyDescent="0.2">
      <c r="B556" t="s">
        <v>2405</v>
      </c>
      <c r="C556" t="s">
        <v>2406</v>
      </c>
      <c r="D556" t="s">
        <v>2407</v>
      </c>
      <c r="E556" s="1">
        <v>44.661659999999998</v>
      </c>
      <c r="F556" s="1">
        <v>9</v>
      </c>
      <c r="G556" s="2">
        <v>4.9624066666666664</v>
      </c>
      <c r="H556" s="3">
        <v>11.000038959590844</v>
      </c>
      <c r="I556" s="3">
        <v>14.666718612787792</v>
      </c>
      <c r="J556" s="3">
        <v>0.49127999999999999</v>
      </c>
      <c r="K556" s="3">
        <v>0.49127999999999999</v>
      </c>
      <c r="L556" s="3">
        <v>0.65503999999999996</v>
      </c>
    </row>
    <row r="557" spans="2:12" x14ac:dyDescent="0.2">
      <c r="B557" t="s">
        <v>2405</v>
      </c>
      <c r="C557" t="s">
        <v>2408</v>
      </c>
      <c r="D557" t="s">
        <v>2409</v>
      </c>
      <c r="E557" s="1">
        <v>165.01813000000001</v>
      </c>
      <c r="F557" s="1">
        <v>31</v>
      </c>
      <c r="G557" s="2">
        <v>5.3231654838709686</v>
      </c>
      <c r="H557" s="3">
        <v>11.000003454165913</v>
      </c>
      <c r="I557" s="3">
        <v>14.666630872619873</v>
      </c>
      <c r="J557" s="3">
        <v>1.8151999999999999</v>
      </c>
      <c r="K557" s="3">
        <v>1.8151999999999999</v>
      </c>
      <c r="L557" s="3">
        <v>2.4202599999999999</v>
      </c>
    </row>
    <row r="558" spans="2:12" x14ac:dyDescent="0.2">
      <c r="B558" t="s">
        <v>2410</v>
      </c>
      <c r="C558" t="s">
        <v>2411</v>
      </c>
      <c r="D558" t="s">
        <v>1951</v>
      </c>
      <c r="E558" s="1">
        <v>858.71045000000004</v>
      </c>
      <c r="F558" s="1">
        <v>60</v>
      </c>
      <c r="G558" s="2">
        <v>14.311840833333333</v>
      </c>
      <c r="H558" s="3">
        <v>10.999994235542376</v>
      </c>
      <c r="I558" s="3">
        <v>14.66663180819565</v>
      </c>
      <c r="J558" s="3">
        <v>9.4458099999999998</v>
      </c>
      <c r="K558" s="3">
        <v>9.4458099999999998</v>
      </c>
      <c r="L558" s="3">
        <v>12.594390000000001</v>
      </c>
    </row>
    <row r="559" spans="2:12" x14ac:dyDescent="0.2">
      <c r="B559" t="s">
        <v>2412</v>
      </c>
      <c r="C559" t="s">
        <v>2413</v>
      </c>
      <c r="D559" t="s">
        <v>2414</v>
      </c>
      <c r="E559" s="1">
        <v>594.22605999999996</v>
      </c>
      <c r="F559" s="1">
        <v>48</v>
      </c>
      <c r="G559" s="2">
        <v>12.379709583333332</v>
      </c>
      <c r="H559" s="3">
        <v>11.000005620756518</v>
      </c>
      <c r="I559" s="3">
        <v>14.666623675171701</v>
      </c>
      <c r="J559" s="3">
        <v>6.5364899999999997</v>
      </c>
      <c r="K559" s="3">
        <v>6.5364899999999997</v>
      </c>
      <c r="L559" s="3">
        <v>8.7152899999999995</v>
      </c>
    </row>
    <row r="560" spans="2:12" x14ac:dyDescent="0.2">
      <c r="B560" t="s">
        <v>2415</v>
      </c>
      <c r="C560" t="s">
        <v>2416</v>
      </c>
      <c r="D560" t="s">
        <v>2414</v>
      </c>
      <c r="E560" s="1">
        <v>114.89867</v>
      </c>
      <c r="F560" s="1">
        <v>18</v>
      </c>
      <c r="G560" s="2">
        <v>6.3832594444444446</v>
      </c>
      <c r="H560" s="3">
        <v>11.000040296375929</v>
      </c>
      <c r="I560" s="3">
        <v>14.666662373028339</v>
      </c>
      <c r="J560" s="3">
        <v>1.26389</v>
      </c>
      <c r="K560" s="3">
        <v>1.26389</v>
      </c>
      <c r="L560" s="3">
        <v>1.6851799999999999</v>
      </c>
    </row>
    <row r="561" spans="2:12" x14ac:dyDescent="0.2">
      <c r="B561" t="s">
        <v>2415</v>
      </c>
      <c r="C561" t="s">
        <v>2413</v>
      </c>
      <c r="D561" t="s">
        <v>2414</v>
      </c>
      <c r="E561" s="1">
        <v>240.63262</v>
      </c>
      <c r="F561" s="1">
        <v>38</v>
      </c>
      <c r="G561" s="2">
        <v>6.3324373684210524</v>
      </c>
      <c r="H561" s="3">
        <v>11.000004903740814</v>
      </c>
      <c r="I561" s="3">
        <v>14.666631647862205</v>
      </c>
      <c r="J561" s="3">
        <v>2.64696</v>
      </c>
      <c r="K561" s="3">
        <v>2.64696</v>
      </c>
      <c r="L561" s="3">
        <v>3.5292699999999999</v>
      </c>
    </row>
    <row r="562" spans="2:12" x14ac:dyDescent="0.2">
      <c r="B562" t="s">
        <v>2417</v>
      </c>
      <c r="C562" t="s">
        <v>2418</v>
      </c>
      <c r="D562" t="s">
        <v>2419</v>
      </c>
      <c r="E562" s="1">
        <v>479.44135</v>
      </c>
      <c r="F562" s="1">
        <v>34</v>
      </c>
      <c r="G562" s="2">
        <v>14.101216176470588</v>
      </c>
      <c r="H562" s="3">
        <v>10.999989884059856</v>
      </c>
      <c r="I562" s="3">
        <v>14.666632321137925</v>
      </c>
      <c r="J562" s="3">
        <v>5.2738500000000004</v>
      </c>
      <c r="K562" s="3">
        <v>5.2738500000000004</v>
      </c>
      <c r="L562" s="3">
        <v>7.03179</v>
      </c>
    </row>
    <row r="563" spans="2:12" x14ac:dyDescent="0.2">
      <c r="B563" t="s">
        <v>2420</v>
      </c>
      <c r="C563" t="s">
        <v>2421</v>
      </c>
      <c r="D563" t="s">
        <v>2422</v>
      </c>
      <c r="E563" s="1">
        <v>596.32201999999995</v>
      </c>
      <c r="F563" s="1">
        <v>38</v>
      </c>
      <c r="G563" s="2">
        <v>15.692684736842104</v>
      </c>
      <c r="H563" s="3">
        <v>10.999996277179235</v>
      </c>
      <c r="I563" s="3">
        <v>14.666622574158843</v>
      </c>
      <c r="J563" s="3">
        <v>6.5595400000000001</v>
      </c>
      <c r="K563" s="3">
        <v>6.5595400000000001</v>
      </c>
      <c r="L563" s="3">
        <v>8.7460299999999993</v>
      </c>
    </row>
    <row r="564" spans="2:12" x14ac:dyDescent="0.2">
      <c r="B564" t="s">
        <v>2423</v>
      </c>
      <c r="C564" t="s">
        <v>2424</v>
      </c>
      <c r="D564" t="s">
        <v>2425</v>
      </c>
      <c r="E564" s="1">
        <v>520.89661000000001</v>
      </c>
      <c r="F564" s="1">
        <v>52</v>
      </c>
      <c r="G564" s="2">
        <v>10.0172425</v>
      </c>
      <c r="H564" s="3">
        <v>10.999994797432068</v>
      </c>
      <c r="I564" s="3">
        <v>14.666634133019219</v>
      </c>
      <c r="J564" s="3">
        <v>5.7298600000000004</v>
      </c>
      <c r="K564" s="3">
        <v>5.7298600000000004</v>
      </c>
      <c r="L564" s="3">
        <v>7.6398000000000001</v>
      </c>
    </row>
    <row r="565" spans="2:12" x14ac:dyDescent="0.2">
      <c r="B565" t="s">
        <v>2426</v>
      </c>
      <c r="C565" t="s">
        <v>2427</v>
      </c>
      <c r="D565" t="s">
        <v>2428</v>
      </c>
      <c r="E565" s="1">
        <v>288.13260000000002</v>
      </c>
      <c r="F565" s="1">
        <v>29</v>
      </c>
      <c r="G565" s="2">
        <v>9.9356068965517252</v>
      </c>
      <c r="H565" s="3">
        <v>11.000004858874004</v>
      </c>
      <c r="I565" s="3">
        <v>14.666615301427189</v>
      </c>
      <c r="J565" s="3">
        <v>3.1694599999999999</v>
      </c>
      <c r="K565" s="3">
        <v>3.1694599999999999</v>
      </c>
      <c r="L565" s="3">
        <v>4.22593</v>
      </c>
    </row>
    <row r="566" spans="2:12" x14ac:dyDescent="0.2">
      <c r="B566" t="s">
        <v>2429</v>
      </c>
      <c r="C566" t="s">
        <v>2430</v>
      </c>
      <c r="D566" t="s">
        <v>2431</v>
      </c>
      <c r="E566" s="1">
        <v>300.68918000000002</v>
      </c>
      <c r="F566" s="1">
        <v>37</v>
      </c>
      <c r="G566" s="2">
        <v>8.1267345945945948</v>
      </c>
      <c r="H566" s="3">
        <v>10.999996740820539</v>
      </c>
      <c r="I566" s="3">
        <v>14.66664014980519</v>
      </c>
      <c r="J566" s="3">
        <v>3.3075800000000002</v>
      </c>
      <c r="K566" s="3">
        <v>3.3075800000000002</v>
      </c>
      <c r="L566" s="3">
        <v>4.4100999999999999</v>
      </c>
    </row>
    <row r="567" spans="2:12" x14ac:dyDescent="0.2">
      <c r="B567" t="s">
        <v>2429</v>
      </c>
      <c r="C567" t="s">
        <v>2432</v>
      </c>
      <c r="D567" t="s">
        <v>2433</v>
      </c>
      <c r="E567" s="1">
        <v>156.37058999999999</v>
      </c>
      <c r="F567" s="1">
        <v>21</v>
      </c>
      <c r="G567" s="2">
        <v>7.4462185714285711</v>
      </c>
      <c r="H567" s="3">
        <v>11.000022446676194</v>
      </c>
      <c r="I567" s="3">
        <v>14.66663264492383</v>
      </c>
      <c r="J567" s="3">
        <v>1.7200800000000001</v>
      </c>
      <c r="K567" s="3">
        <v>1.7200800000000001</v>
      </c>
      <c r="L567" s="3">
        <v>2.2934299999999999</v>
      </c>
    </row>
    <row r="568" spans="2:12" x14ac:dyDescent="0.2">
      <c r="B568" t="s">
        <v>2434</v>
      </c>
      <c r="C568" t="s">
        <v>2435</v>
      </c>
      <c r="D568" t="s">
        <v>2436</v>
      </c>
      <c r="E568" s="1">
        <v>650.62269000000003</v>
      </c>
      <c r="F568" s="1">
        <v>39</v>
      </c>
      <c r="G568" s="2">
        <v>16.682633076923079</v>
      </c>
      <c r="H568" s="3">
        <v>11.000000630165541</v>
      </c>
      <c r="I568" s="3">
        <v>14.666626520510679</v>
      </c>
      <c r="J568" s="3">
        <v>7.1568500000000004</v>
      </c>
      <c r="K568" s="3">
        <v>7.1568500000000004</v>
      </c>
      <c r="L568" s="3">
        <v>9.5424399999999991</v>
      </c>
    </row>
    <row r="569" spans="2:12" x14ac:dyDescent="0.2">
      <c r="B569" t="s">
        <v>2437</v>
      </c>
      <c r="C569" t="s">
        <v>2438</v>
      </c>
      <c r="D569" t="s">
        <v>2439</v>
      </c>
      <c r="E569" s="1">
        <v>261.75112999999999</v>
      </c>
      <c r="F569" s="1">
        <v>59</v>
      </c>
      <c r="G569" s="2">
        <v>4.4364598305084746</v>
      </c>
      <c r="H569" s="3">
        <v>10.999990716372457</v>
      </c>
      <c r="I569" s="3">
        <v>14.666641553753751</v>
      </c>
      <c r="J569" s="3">
        <v>2.8792599999999999</v>
      </c>
      <c r="K569" s="3">
        <v>2.8792599999999999</v>
      </c>
      <c r="L569" s="3">
        <v>3.83901</v>
      </c>
    </row>
    <row r="570" spans="2:12" x14ac:dyDescent="0.2">
      <c r="B570" t="s">
        <v>2440</v>
      </c>
      <c r="C570" t="s">
        <v>2441</v>
      </c>
      <c r="D570" t="s">
        <v>2442</v>
      </c>
      <c r="E570" s="1">
        <v>132.44523000000001</v>
      </c>
      <c r="F570" s="1">
        <v>14</v>
      </c>
      <c r="G570" s="2">
        <v>9.4603735714285726</v>
      </c>
      <c r="H570" s="3">
        <v>11.000018649218248</v>
      </c>
      <c r="I570" s="3">
        <v>14.666666364655036</v>
      </c>
      <c r="J570" s="3">
        <v>1.4569000000000001</v>
      </c>
      <c r="K570" s="3">
        <v>1.4569000000000001</v>
      </c>
      <c r="L570" s="3">
        <v>1.9425300000000001</v>
      </c>
    </row>
    <row r="571" spans="2:12" x14ac:dyDescent="0.2">
      <c r="B571" t="s">
        <v>2443</v>
      </c>
      <c r="C571" t="s">
        <v>2444</v>
      </c>
      <c r="D571" t="s">
        <v>2445</v>
      </c>
      <c r="E571" s="1">
        <v>35.036259999999999</v>
      </c>
      <c r="F571" s="1">
        <v>13</v>
      </c>
      <c r="G571" s="2">
        <v>2.6950969230769228</v>
      </c>
      <c r="H571" s="3">
        <v>11.000032537719495</v>
      </c>
      <c r="I571" s="3">
        <v>14.66651977123129</v>
      </c>
      <c r="J571" s="3">
        <v>0.38540000000000002</v>
      </c>
      <c r="K571" s="3">
        <v>0.38540000000000002</v>
      </c>
      <c r="L571" s="3">
        <v>0.51385999999999998</v>
      </c>
    </row>
    <row r="572" spans="2:12" x14ac:dyDescent="0.2">
      <c r="B572" t="s">
        <v>2446</v>
      </c>
      <c r="C572" t="s">
        <v>2447</v>
      </c>
      <c r="D572" t="s">
        <v>2448</v>
      </c>
      <c r="E572" s="1">
        <v>163.37163000000001</v>
      </c>
      <c r="F572" s="1">
        <v>15</v>
      </c>
      <c r="G572" s="2">
        <v>10.891442000000001</v>
      </c>
      <c r="H572" s="3">
        <v>11.000012670498544</v>
      </c>
      <c r="I572" s="3">
        <v>14.666622350526833</v>
      </c>
      <c r="J572" s="3">
        <v>1.7970900000000001</v>
      </c>
      <c r="K572" s="3">
        <v>1.7970900000000001</v>
      </c>
      <c r="L572" s="3">
        <v>2.3961100000000002</v>
      </c>
    </row>
    <row r="573" spans="2:12" x14ac:dyDescent="0.2">
      <c r="B573" t="s">
        <v>2449</v>
      </c>
      <c r="C573" t="s">
        <v>2450</v>
      </c>
      <c r="D573" t="s">
        <v>2451</v>
      </c>
      <c r="E573" s="1">
        <v>242.27995000000001</v>
      </c>
      <c r="F573" s="1">
        <v>29</v>
      </c>
      <c r="G573" s="2">
        <v>8.3544810344827596</v>
      </c>
      <c r="H573" s="3">
        <v>11.000002270101177</v>
      </c>
      <c r="I573" s="3">
        <v>14.666628418901357</v>
      </c>
      <c r="J573" s="3">
        <v>2.6650800000000001</v>
      </c>
      <c r="K573" s="3">
        <v>2.6650800000000001</v>
      </c>
      <c r="L573" s="3">
        <v>3.5534300000000001</v>
      </c>
    </row>
    <row r="574" spans="2:12" x14ac:dyDescent="0.2">
      <c r="B574" t="s">
        <v>2452</v>
      </c>
      <c r="C574" t="s">
        <v>2453</v>
      </c>
      <c r="D574" t="s">
        <v>2454</v>
      </c>
      <c r="E574" s="1">
        <v>1311.38949</v>
      </c>
      <c r="F574" s="1">
        <v>51</v>
      </c>
      <c r="G574" s="2">
        <v>25.713519411764707</v>
      </c>
      <c r="H574" s="3">
        <v>10.999996652405686</v>
      </c>
      <c r="I574" s="3">
        <v>14.666626617542892</v>
      </c>
      <c r="J574" s="3">
        <v>14.425280000000001</v>
      </c>
      <c r="K574" s="3">
        <v>14.425280000000001</v>
      </c>
      <c r="L574" s="3">
        <v>19.23366</v>
      </c>
    </row>
    <row r="575" spans="2:12" x14ac:dyDescent="0.2">
      <c r="B575" t="s">
        <v>2455</v>
      </c>
      <c r="C575" t="s">
        <v>2456</v>
      </c>
      <c r="D575" t="s">
        <v>2457</v>
      </c>
      <c r="E575" s="1">
        <v>400.08339000000001</v>
      </c>
      <c r="F575" s="1">
        <v>35</v>
      </c>
      <c r="G575" s="2">
        <v>11.430954</v>
      </c>
      <c r="H575" s="3">
        <v>11.000006773587877</v>
      </c>
      <c r="I575" s="3">
        <v>14.666642371731555</v>
      </c>
      <c r="J575" s="3">
        <v>4.4009200000000002</v>
      </c>
      <c r="K575" s="3">
        <v>4.4009200000000002</v>
      </c>
      <c r="L575" s="3">
        <v>5.8678800000000004</v>
      </c>
    </row>
    <row r="576" spans="2:12" x14ac:dyDescent="0.2">
      <c r="B576" t="s">
        <v>2458</v>
      </c>
      <c r="C576" t="s">
        <v>2459</v>
      </c>
      <c r="D576" t="s">
        <v>2460</v>
      </c>
      <c r="E576" s="1">
        <v>255.46324000000001</v>
      </c>
      <c r="F576" s="1">
        <v>33</v>
      </c>
      <c r="G576" s="2">
        <v>7.7413103030303034</v>
      </c>
      <c r="H576" s="3">
        <v>11.00001706703477</v>
      </c>
      <c r="I576" s="3">
        <v>14.666611133562698</v>
      </c>
      <c r="J576" s="3">
        <v>2.8100999999999998</v>
      </c>
      <c r="K576" s="3">
        <v>2.8100999999999998</v>
      </c>
      <c r="L576" s="3">
        <v>3.7467800000000002</v>
      </c>
    </row>
    <row r="577" spans="2:12" x14ac:dyDescent="0.2">
      <c r="B577" t="s">
        <v>2461</v>
      </c>
      <c r="C577" t="s">
        <v>2462</v>
      </c>
      <c r="D577" t="s">
        <v>2463</v>
      </c>
      <c r="E577" s="1">
        <v>689.23496999999998</v>
      </c>
      <c r="F577" s="1">
        <v>30</v>
      </c>
      <c r="G577" s="2">
        <v>22.974498999999998</v>
      </c>
      <c r="H577" s="3">
        <v>10.999993224371654</v>
      </c>
      <c r="I577" s="3">
        <v>14.666623778535207</v>
      </c>
      <c r="J577" s="3">
        <v>7.5815799999999998</v>
      </c>
      <c r="K577" s="3">
        <v>7.5815799999999998</v>
      </c>
      <c r="L577" s="3">
        <v>10.108750000000001</v>
      </c>
    </row>
    <row r="578" spans="2:12" x14ac:dyDescent="0.2">
      <c r="B578" t="s">
        <v>2464</v>
      </c>
      <c r="C578" t="s">
        <v>2465</v>
      </c>
      <c r="D578" t="s">
        <v>2466</v>
      </c>
      <c r="E578" s="1">
        <v>373.13598999999999</v>
      </c>
      <c r="F578" s="1">
        <v>63</v>
      </c>
      <c r="G578" s="2">
        <v>5.9227934920634917</v>
      </c>
      <c r="H578" s="3">
        <v>11.00001101475095</v>
      </c>
      <c r="I578" s="3">
        <v>14.666636686533508</v>
      </c>
      <c r="J578" s="3">
        <v>4.1044999999999998</v>
      </c>
      <c r="K578" s="3">
        <v>4.1044999999999998</v>
      </c>
      <c r="L578" s="3">
        <v>5.4726499999999998</v>
      </c>
    </row>
    <row r="579" spans="2:12" x14ac:dyDescent="0.2">
      <c r="B579" t="s">
        <v>2467</v>
      </c>
      <c r="C579" t="s">
        <v>2468</v>
      </c>
      <c r="D579" t="s">
        <v>2469</v>
      </c>
      <c r="E579" s="1">
        <v>568.11208999999997</v>
      </c>
      <c r="F579" s="1">
        <v>66</v>
      </c>
      <c r="G579" s="2">
        <v>8.6077589393939391</v>
      </c>
      <c r="H579" s="3">
        <v>10.999994736954111</v>
      </c>
      <c r="I579" s="3">
        <v>14.66663031233854</v>
      </c>
      <c r="J579" s="3">
        <v>6.2492299999999998</v>
      </c>
      <c r="K579" s="3">
        <v>6.2492299999999998</v>
      </c>
      <c r="L579" s="3">
        <v>8.3322900000000004</v>
      </c>
    </row>
    <row r="580" spans="2:12" x14ac:dyDescent="0.2">
      <c r="B580" t="s">
        <v>2470</v>
      </c>
      <c r="C580" t="s">
        <v>2471</v>
      </c>
      <c r="D580" t="s">
        <v>2015</v>
      </c>
      <c r="E580" s="1">
        <v>200.63640000000001</v>
      </c>
      <c r="F580" s="1">
        <v>86</v>
      </c>
      <c r="G580" s="2">
        <v>2.3329813953488374</v>
      </c>
      <c r="H580" s="3">
        <v>10.999998006343812</v>
      </c>
      <c r="I580" s="3">
        <v>14.666630780855318</v>
      </c>
      <c r="J580" s="3">
        <v>2.2069999999999999</v>
      </c>
      <c r="K580" s="3">
        <v>2.2069999999999999</v>
      </c>
      <c r="L580" s="3">
        <v>2.9426600000000001</v>
      </c>
    </row>
    <row r="581" spans="2:12" x14ac:dyDescent="0.2">
      <c r="B581" t="s">
        <v>2472</v>
      </c>
      <c r="C581" t="s">
        <v>2473</v>
      </c>
      <c r="D581" t="s">
        <v>2474</v>
      </c>
      <c r="E581" s="1">
        <v>557.63076999999998</v>
      </c>
      <c r="F581" s="1">
        <v>55</v>
      </c>
      <c r="G581" s="2">
        <v>10.138741272727273</v>
      </c>
      <c r="H581" s="3">
        <v>11.000002743751033</v>
      </c>
      <c r="I581" s="3">
        <v>14.666622503632645</v>
      </c>
      <c r="J581" s="3">
        <v>6.1339399999999999</v>
      </c>
      <c r="K581" s="3">
        <v>6.1339399999999999</v>
      </c>
      <c r="L581" s="3">
        <v>8.1785599999999992</v>
      </c>
    </row>
    <row r="582" spans="2:12" x14ac:dyDescent="0.2">
      <c r="B582" t="s">
        <v>2475</v>
      </c>
      <c r="C582" t="s">
        <v>2476</v>
      </c>
      <c r="D582" t="s">
        <v>2477</v>
      </c>
      <c r="E582" s="1">
        <v>186.44551000000001</v>
      </c>
      <c r="F582" s="1">
        <v>42</v>
      </c>
      <c r="G582" s="2">
        <v>4.4391788095238098</v>
      </c>
      <c r="H582" s="3">
        <v>10.999996728266611</v>
      </c>
      <c r="I582" s="3">
        <v>14.666644426030961</v>
      </c>
      <c r="J582" s="3">
        <v>2.0508999999999999</v>
      </c>
      <c r="K582" s="3">
        <v>2.0508999999999999</v>
      </c>
      <c r="L582" s="3">
        <v>2.7345299999999999</v>
      </c>
    </row>
    <row r="583" spans="2:12" x14ac:dyDescent="0.2">
      <c r="B583" t="s">
        <v>2478</v>
      </c>
      <c r="C583" t="s">
        <v>2479</v>
      </c>
      <c r="D583" t="s">
        <v>2480</v>
      </c>
      <c r="E583" s="1">
        <v>163.14903000000001</v>
      </c>
      <c r="F583" s="1">
        <v>23</v>
      </c>
      <c r="G583" s="2">
        <v>7.0934360869565225</v>
      </c>
      <c r="H583" s="3">
        <v>11.000004106674737</v>
      </c>
      <c r="I583" s="3">
        <v>14.666651711015383</v>
      </c>
      <c r="J583" s="3">
        <v>1.79464</v>
      </c>
      <c r="K583" s="3">
        <v>1.79464</v>
      </c>
      <c r="L583" s="3">
        <v>2.3928500000000001</v>
      </c>
    </row>
    <row r="584" spans="2:12" x14ac:dyDescent="0.2">
      <c r="B584" t="s">
        <v>2481</v>
      </c>
      <c r="C584" t="s">
        <v>2482</v>
      </c>
      <c r="D584" t="s">
        <v>2483</v>
      </c>
      <c r="E584" s="1">
        <v>91.204740000000001</v>
      </c>
      <c r="F584" s="1">
        <v>109</v>
      </c>
      <c r="G584" s="2">
        <v>0.83674073394495418</v>
      </c>
      <c r="H584" s="3">
        <v>10.999976536307212</v>
      </c>
      <c r="I584" s="3">
        <v>14.666671929551027</v>
      </c>
      <c r="J584" s="3">
        <v>1.00325</v>
      </c>
      <c r="K584" s="3">
        <v>1.00325</v>
      </c>
      <c r="L584" s="3">
        <v>1.3376699999999999</v>
      </c>
    </row>
    <row r="585" spans="2:12" x14ac:dyDescent="0.2">
      <c r="B585" t="s">
        <v>2481</v>
      </c>
      <c r="C585" t="s">
        <v>2484</v>
      </c>
      <c r="D585" t="s">
        <v>2485</v>
      </c>
      <c r="E585" s="1">
        <v>10.499169999999999</v>
      </c>
      <c r="F585" s="1">
        <v>14</v>
      </c>
      <c r="G585" s="2">
        <v>0.74994071428571429</v>
      </c>
      <c r="H585" s="3">
        <v>10.999917136306966</v>
      </c>
      <c r="I585" s="3">
        <v>14.666873667156548</v>
      </c>
      <c r="J585" s="3">
        <v>0.11549</v>
      </c>
      <c r="K585" s="3">
        <v>0.11549</v>
      </c>
      <c r="L585" s="3">
        <v>0.15398999999999999</v>
      </c>
    </row>
    <row r="586" spans="2:12" x14ac:dyDescent="0.2">
      <c r="B586" t="s">
        <v>2486</v>
      </c>
      <c r="C586" t="s">
        <v>2487</v>
      </c>
      <c r="D586" t="s">
        <v>2488</v>
      </c>
      <c r="E586" s="1">
        <v>132.16416000000001</v>
      </c>
      <c r="F586" s="1">
        <v>21</v>
      </c>
      <c r="G586" s="2">
        <v>6.2935314285714288</v>
      </c>
      <c r="H586" s="3">
        <v>11.000032081314632</v>
      </c>
      <c r="I586" s="3">
        <v>14.666608557115634</v>
      </c>
      <c r="J586" s="3">
        <v>1.45381</v>
      </c>
      <c r="K586" s="3">
        <v>1.45381</v>
      </c>
      <c r="L586" s="3">
        <v>1.9383999999999999</v>
      </c>
    </row>
    <row r="587" spans="2:12" x14ac:dyDescent="0.2">
      <c r="B587" t="s">
        <v>2489</v>
      </c>
      <c r="C587" t="s">
        <v>2490</v>
      </c>
      <c r="D587" t="s">
        <v>2491</v>
      </c>
      <c r="E587" s="1">
        <v>209.06047000000001</v>
      </c>
      <c r="F587" s="1">
        <v>41</v>
      </c>
      <c r="G587" s="2">
        <v>5.0990358536585365</v>
      </c>
      <c r="H587" s="3">
        <v>11.000023103363347</v>
      </c>
      <c r="I587" s="3">
        <v>14.666617749400448</v>
      </c>
      <c r="J587" s="3">
        <v>2.2996699999999999</v>
      </c>
      <c r="K587" s="3">
        <v>2.2996699999999999</v>
      </c>
      <c r="L587" s="3">
        <v>3.0662099999999999</v>
      </c>
    </row>
    <row r="588" spans="2:12" x14ac:dyDescent="0.2">
      <c r="B588" t="s">
        <v>2492</v>
      </c>
      <c r="C588" t="s">
        <v>2493</v>
      </c>
      <c r="D588" t="s">
        <v>2494</v>
      </c>
      <c r="E588" s="1">
        <v>26.580279999999998</v>
      </c>
      <c r="F588" s="1">
        <v>3</v>
      </c>
      <c r="G588" s="2">
        <v>8.8600933333333334</v>
      </c>
      <c r="H588" s="3">
        <v>10.999884124621712</v>
      </c>
      <c r="I588" s="3">
        <v>14.666512166162285</v>
      </c>
      <c r="J588" s="3">
        <v>0.29237999999999997</v>
      </c>
      <c r="K588" s="3">
        <v>0.29237999999999997</v>
      </c>
      <c r="L588" s="3">
        <v>0.38984000000000002</v>
      </c>
    </row>
    <row r="589" spans="2:12" x14ac:dyDescent="0.2">
      <c r="B589" t="s">
        <v>2495</v>
      </c>
      <c r="C589" t="s">
        <v>2496</v>
      </c>
      <c r="D589" t="s">
        <v>2363</v>
      </c>
      <c r="E589" s="1">
        <v>406.57326999999998</v>
      </c>
      <c r="F589" s="1">
        <v>97</v>
      </c>
      <c r="G589" s="2">
        <v>4.1914770103092778</v>
      </c>
      <c r="H589" s="3">
        <v>11.000009912112521</v>
      </c>
      <c r="I589" s="3">
        <v>14.666630691191282</v>
      </c>
      <c r="J589" s="3">
        <v>4.4723100000000002</v>
      </c>
      <c r="K589" s="3">
        <v>4.4723100000000002</v>
      </c>
      <c r="L589" s="3">
        <v>5.9630599999999996</v>
      </c>
    </row>
    <row r="590" spans="2:12" x14ac:dyDescent="0.2">
      <c r="B590" t="s">
        <v>2497</v>
      </c>
      <c r="C590" t="s">
        <v>2498</v>
      </c>
      <c r="D590" t="s">
        <v>2499</v>
      </c>
      <c r="E590" s="1">
        <v>480.03854000000001</v>
      </c>
      <c r="F590" s="1">
        <v>60</v>
      </c>
      <c r="G590" s="2">
        <v>8.0006423333333334</v>
      </c>
      <c r="H590" s="3">
        <v>10.999991792325675</v>
      </c>
      <c r="I590" s="3">
        <v>14.666634891440173</v>
      </c>
      <c r="J590" s="3">
        <v>5.2804200000000003</v>
      </c>
      <c r="K590" s="3">
        <v>5.2804200000000003</v>
      </c>
      <c r="L590" s="3">
        <v>7.0405499999999996</v>
      </c>
    </row>
    <row r="591" spans="2:12" x14ac:dyDescent="0.2">
      <c r="B591" t="s">
        <v>2500</v>
      </c>
      <c r="C591" t="s">
        <v>2501</v>
      </c>
      <c r="D591" t="s">
        <v>2502</v>
      </c>
      <c r="E591" s="1">
        <v>585.62123999999994</v>
      </c>
      <c r="F591" s="1">
        <v>35</v>
      </c>
      <c r="G591" s="2">
        <v>16.732035428571425</v>
      </c>
      <c r="H591" s="3">
        <v>10.999993784378452</v>
      </c>
      <c r="I591" s="3">
        <v>14.666629919365633</v>
      </c>
      <c r="J591" s="3">
        <v>6.4418300000000004</v>
      </c>
      <c r="K591" s="3">
        <v>6.4418300000000004</v>
      </c>
      <c r="L591" s="3">
        <v>8.5890900000000006</v>
      </c>
    </row>
    <row r="592" spans="2:12" x14ac:dyDescent="0.2">
      <c r="B592" t="s">
        <v>2500</v>
      </c>
      <c r="C592" t="s">
        <v>2503</v>
      </c>
      <c r="D592" t="s">
        <v>2504</v>
      </c>
      <c r="E592" s="1">
        <v>188.21326999999999</v>
      </c>
      <c r="F592" s="1">
        <v>11</v>
      </c>
      <c r="G592" s="2">
        <v>17.110297272727273</v>
      </c>
      <c r="H592" s="3">
        <v>11.000021411880256</v>
      </c>
      <c r="I592" s="3">
        <v>14.666606663812813</v>
      </c>
      <c r="J592" s="3">
        <v>2.0703499999999999</v>
      </c>
      <c r="K592" s="3">
        <v>2.0703499999999999</v>
      </c>
      <c r="L592" s="3">
        <v>2.7604500000000001</v>
      </c>
    </row>
    <row r="593" spans="2:12" x14ac:dyDescent="0.2">
      <c r="B593" t="s">
        <v>2505</v>
      </c>
      <c r="C593" t="s">
        <v>2506</v>
      </c>
      <c r="D593" t="s">
        <v>2507</v>
      </c>
      <c r="E593" s="1">
        <v>149.57230999999999</v>
      </c>
      <c r="F593" s="1">
        <v>23</v>
      </c>
      <c r="G593" s="2">
        <v>6.5031439130434778</v>
      </c>
      <c r="H593" s="3">
        <v>11.000030687498242</v>
      </c>
      <c r="I593" s="3">
        <v>14.666618440271465</v>
      </c>
      <c r="J593" s="3">
        <v>1.6453</v>
      </c>
      <c r="K593" s="3">
        <v>1.6453</v>
      </c>
      <c r="L593" s="3">
        <v>2.1937199999999999</v>
      </c>
    </row>
    <row r="594" spans="2:12" x14ac:dyDescent="0.2">
      <c r="B594" t="s">
        <v>2508</v>
      </c>
      <c r="C594" t="s">
        <v>2509</v>
      </c>
      <c r="D594" t="s">
        <v>2510</v>
      </c>
      <c r="E594" s="1">
        <v>364.76227999999998</v>
      </c>
      <c r="F594" s="1">
        <v>50</v>
      </c>
      <c r="G594" s="2">
        <v>7.2952455999999994</v>
      </c>
      <c r="H594" s="3">
        <v>11.000013488236776</v>
      </c>
      <c r="I594" s="3">
        <v>14.666620682379769</v>
      </c>
      <c r="J594" s="3">
        <v>4.0123899999999999</v>
      </c>
      <c r="K594" s="3">
        <v>4.0123899999999999</v>
      </c>
      <c r="L594" s="3">
        <v>5.3498299999999999</v>
      </c>
    </row>
    <row r="595" spans="2:12" x14ac:dyDescent="0.2">
      <c r="B595" t="s">
        <v>2511</v>
      </c>
      <c r="C595" t="s">
        <v>2512</v>
      </c>
      <c r="D595" t="s">
        <v>2513</v>
      </c>
      <c r="E595" s="1">
        <v>443.18095</v>
      </c>
      <c r="F595" s="1">
        <v>56</v>
      </c>
      <c r="G595" s="2">
        <v>7.9139455357142854</v>
      </c>
      <c r="H595" s="3">
        <v>10.999998984613397</v>
      </c>
      <c r="I595" s="3">
        <v>14.666627705906583</v>
      </c>
      <c r="J595" s="3">
        <v>4.8749900000000004</v>
      </c>
      <c r="K595" s="3">
        <v>4.8749900000000004</v>
      </c>
      <c r="L595" s="3">
        <v>6.4999700000000002</v>
      </c>
    </row>
    <row r="596" spans="2:12" x14ac:dyDescent="0.2">
      <c r="B596" t="s">
        <v>2514</v>
      </c>
      <c r="C596" t="s">
        <v>2515</v>
      </c>
      <c r="D596" t="s">
        <v>2516</v>
      </c>
      <c r="E596" s="1">
        <v>383.09633000000002</v>
      </c>
      <c r="F596" s="1">
        <v>73</v>
      </c>
      <c r="G596" s="2">
        <v>5.2478949315068499</v>
      </c>
      <c r="H596" s="3">
        <v>11.000000965814523</v>
      </c>
      <c r="I596" s="3">
        <v>14.666624449260581</v>
      </c>
      <c r="J596" s="3">
        <v>4.2140599999999999</v>
      </c>
      <c r="K596" s="3">
        <v>4.2140599999999999</v>
      </c>
      <c r="L596" s="3">
        <v>5.6187300000000002</v>
      </c>
    </row>
    <row r="597" spans="2:12" x14ac:dyDescent="0.2">
      <c r="B597" t="s">
        <v>2517</v>
      </c>
      <c r="C597" t="s">
        <v>2518</v>
      </c>
      <c r="D597" t="s">
        <v>2519</v>
      </c>
      <c r="E597" s="1">
        <v>559.60168999999996</v>
      </c>
      <c r="F597" s="1">
        <v>76</v>
      </c>
      <c r="G597" s="2">
        <v>7.3631801315789467</v>
      </c>
      <c r="H597" s="3">
        <v>11.000002519649289</v>
      </c>
      <c r="I597" s="3">
        <v>14.666628329875133</v>
      </c>
      <c r="J597" s="3">
        <v>6.1556199999999999</v>
      </c>
      <c r="K597" s="3">
        <v>6.1556199999999999</v>
      </c>
      <c r="L597" s="3">
        <v>8.2074700000000007</v>
      </c>
    </row>
    <row r="598" spans="2:12" x14ac:dyDescent="0.2">
      <c r="B598" t="s">
        <v>2520</v>
      </c>
      <c r="C598" t="s">
        <v>2521</v>
      </c>
      <c r="D598" t="s">
        <v>2522</v>
      </c>
      <c r="E598" s="1">
        <v>573.52513999999996</v>
      </c>
      <c r="F598" s="1">
        <v>61</v>
      </c>
      <c r="G598" s="2">
        <v>9.4020514754098361</v>
      </c>
      <c r="H598" s="3">
        <v>11.000006032865446</v>
      </c>
      <c r="I598" s="3">
        <v>14.666628214414455</v>
      </c>
      <c r="J598" s="3">
        <v>6.3087799999999996</v>
      </c>
      <c r="K598" s="3">
        <v>6.3087799999999996</v>
      </c>
      <c r="L598" s="3">
        <v>8.4116800000000005</v>
      </c>
    </row>
    <row r="599" spans="2:12" x14ac:dyDescent="0.2">
      <c r="B599" t="s">
        <v>2523</v>
      </c>
      <c r="C599" t="s">
        <v>2524</v>
      </c>
      <c r="D599" t="s">
        <v>2525</v>
      </c>
      <c r="E599" s="1">
        <v>323.15114</v>
      </c>
      <c r="F599" s="1">
        <v>53</v>
      </c>
      <c r="G599" s="2">
        <v>6.0971913207547166</v>
      </c>
      <c r="H599" s="3">
        <v>10.999992139900852</v>
      </c>
      <c r="I599" s="3">
        <v>14.666635556352981</v>
      </c>
      <c r="J599" s="3">
        <v>3.5546600000000002</v>
      </c>
      <c r="K599" s="3">
        <v>3.5546600000000002</v>
      </c>
      <c r="L599" s="3">
        <v>4.7395399999999999</v>
      </c>
    </row>
    <row r="600" spans="2:12" x14ac:dyDescent="0.2">
      <c r="B600" t="s">
        <v>2526</v>
      </c>
      <c r="C600" t="s">
        <v>2527</v>
      </c>
      <c r="D600" t="s">
        <v>2528</v>
      </c>
      <c r="E600" s="1">
        <v>268.41228000000001</v>
      </c>
      <c r="F600" s="1">
        <v>22</v>
      </c>
      <c r="G600" s="2">
        <v>12.200558181818183</v>
      </c>
      <c r="H600" s="3">
        <v>11.000018330010832</v>
      </c>
      <c r="I600" s="3">
        <v>14.666616594441953</v>
      </c>
      <c r="J600" s="3">
        <v>2.9525399999999999</v>
      </c>
      <c r="K600" s="3">
        <v>2.9525399999999999</v>
      </c>
      <c r="L600" s="3">
        <v>3.9367000000000001</v>
      </c>
    </row>
    <row r="601" spans="2:12" x14ac:dyDescent="0.2">
      <c r="B601" t="s">
        <v>2526</v>
      </c>
      <c r="C601" t="s">
        <v>2529</v>
      </c>
      <c r="D601" t="s">
        <v>2528</v>
      </c>
      <c r="E601" s="1">
        <v>720.30174999999997</v>
      </c>
      <c r="F601" s="1">
        <v>53</v>
      </c>
      <c r="G601" s="2">
        <v>13.590599056603773</v>
      </c>
      <c r="H601" s="3">
        <v>11.000001041230291</v>
      </c>
      <c r="I601" s="3">
        <v>14.666631033452299</v>
      </c>
      <c r="J601" s="3">
        <v>7.9233200000000004</v>
      </c>
      <c r="K601" s="3">
        <v>7.9233200000000004</v>
      </c>
      <c r="L601" s="3">
        <v>10.564399999999999</v>
      </c>
    </row>
    <row r="602" spans="2:12" x14ac:dyDescent="0.2">
      <c r="B602" t="s">
        <v>2530</v>
      </c>
      <c r="C602" t="s">
        <v>2531</v>
      </c>
      <c r="D602" t="s">
        <v>2532</v>
      </c>
      <c r="E602" s="1">
        <v>847.68760999999995</v>
      </c>
      <c r="F602" s="1">
        <v>56</v>
      </c>
      <c r="G602" s="2">
        <v>15.137278749999998</v>
      </c>
      <c r="H602" s="3">
        <v>10.999995623387726</v>
      </c>
      <c r="I602" s="3">
        <v>14.666629373054068</v>
      </c>
      <c r="J602" s="3">
        <v>9.32456</v>
      </c>
      <c r="K602" s="3">
        <v>9.32456</v>
      </c>
      <c r="L602" s="3">
        <v>12.43272</v>
      </c>
    </row>
    <row r="603" spans="2:12" x14ac:dyDescent="0.2">
      <c r="B603" t="s">
        <v>2533</v>
      </c>
      <c r="C603" t="s">
        <v>2534</v>
      </c>
      <c r="D603" t="s">
        <v>2535</v>
      </c>
      <c r="E603" s="1">
        <v>343.16129999999998</v>
      </c>
      <c r="F603" s="1">
        <v>30</v>
      </c>
      <c r="G603" s="2">
        <v>11.438709999999999</v>
      </c>
      <c r="H603" s="3">
        <v>10.999987469449499</v>
      </c>
      <c r="I603" s="3">
        <v>14.666630532055915</v>
      </c>
      <c r="J603" s="3">
        <v>3.7747700000000002</v>
      </c>
      <c r="K603" s="3">
        <v>3.7747700000000002</v>
      </c>
      <c r="L603" s="3">
        <v>5.0330199999999996</v>
      </c>
    </row>
    <row r="604" spans="2:12" x14ac:dyDescent="0.2">
      <c r="B604" t="s">
        <v>2533</v>
      </c>
      <c r="C604" t="s">
        <v>2536</v>
      </c>
      <c r="D604" t="s">
        <v>2535</v>
      </c>
      <c r="E604" s="1">
        <v>247.3947</v>
      </c>
      <c r="F604" s="1">
        <v>16</v>
      </c>
      <c r="G604" s="2">
        <v>15.46216875</v>
      </c>
      <c r="H604" s="3">
        <v>10.999993128389574</v>
      </c>
      <c r="I604" s="3">
        <v>14.666644030773497</v>
      </c>
      <c r="J604" s="3">
        <v>2.7213400000000001</v>
      </c>
      <c r="K604" s="3">
        <v>2.7213400000000001</v>
      </c>
      <c r="L604" s="3">
        <v>3.62845</v>
      </c>
    </row>
    <row r="605" spans="2:12" x14ac:dyDescent="0.2">
      <c r="B605" t="s">
        <v>2537</v>
      </c>
      <c r="C605" t="s">
        <v>2538</v>
      </c>
      <c r="D605" t="s">
        <v>2539</v>
      </c>
      <c r="E605" s="1">
        <v>504.90717999999998</v>
      </c>
      <c r="F605" s="1">
        <v>78</v>
      </c>
      <c r="G605" s="2">
        <v>6.4731689743589742</v>
      </c>
      <c r="H605" s="3">
        <v>11.000002020173293</v>
      </c>
      <c r="I605" s="3">
        <v>14.666636350863538</v>
      </c>
      <c r="J605" s="3">
        <v>5.5539800000000001</v>
      </c>
      <c r="K605" s="3">
        <v>5.5539800000000001</v>
      </c>
      <c r="L605" s="3">
        <v>7.4052899999999999</v>
      </c>
    </row>
    <row r="606" spans="2:12" x14ac:dyDescent="0.2">
      <c r="B606" t="s">
        <v>2540</v>
      </c>
      <c r="C606" t="s">
        <v>2541</v>
      </c>
      <c r="D606" t="s">
        <v>2542</v>
      </c>
      <c r="E606" s="1">
        <v>7744.6731</v>
      </c>
      <c r="F606" s="1">
        <v>316</v>
      </c>
      <c r="G606" s="2">
        <v>24.50845917721519</v>
      </c>
      <c r="H606" s="3">
        <v>6.2999999315658659</v>
      </c>
      <c r="I606" s="3">
        <v>8.3999788189897906</v>
      </c>
      <c r="J606" s="3">
        <v>48.791440000000001</v>
      </c>
      <c r="K606" s="3">
        <v>48.791440000000001</v>
      </c>
      <c r="L606" s="3">
        <v>65.055090000000007</v>
      </c>
    </row>
    <row r="607" spans="2:12" x14ac:dyDescent="0.2">
      <c r="B607" t="s">
        <v>2543</v>
      </c>
      <c r="C607" t="s">
        <v>2544</v>
      </c>
      <c r="D607" t="s">
        <v>2545</v>
      </c>
      <c r="E607" s="1">
        <v>1483.6732</v>
      </c>
      <c r="F607" s="1">
        <v>55</v>
      </c>
      <c r="G607" s="2">
        <v>26.975876363636363</v>
      </c>
      <c r="H607" s="3">
        <v>6.2999992181566666</v>
      </c>
      <c r="I607" s="3">
        <v>8.3999764907797765</v>
      </c>
      <c r="J607" s="3">
        <v>9.3471399999999996</v>
      </c>
      <c r="K607" s="3">
        <v>9.3471399999999996</v>
      </c>
      <c r="L607" s="3">
        <v>12.462820000000001</v>
      </c>
    </row>
    <row r="608" spans="2:12" x14ac:dyDescent="0.2">
      <c r="B608" t="s">
        <v>2546</v>
      </c>
      <c r="C608" t="s">
        <v>2547</v>
      </c>
      <c r="D608" t="s">
        <v>2548</v>
      </c>
      <c r="E608" s="1">
        <v>1617.5934</v>
      </c>
      <c r="F608" s="1">
        <v>34</v>
      </c>
      <c r="G608" s="2">
        <v>47.576276470588233</v>
      </c>
      <c r="H608" s="3">
        <v>6.3000009767596721</v>
      </c>
      <c r="I608" s="3">
        <v>8.3999786349276651</v>
      </c>
      <c r="J608" s="3">
        <v>10.19084</v>
      </c>
      <c r="K608" s="3">
        <v>10.19084</v>
      </c>
      <c r="L608" s="3">
        <v>13.58775</v>
      </c>
    </row>
    <row r="609" spans="2:12" x14ac:dyDescent="0.2">
      <c r="B609" t="s">
        <v>2549</v>
      </c>
      <c r="C609" t="s">
        <v>2550</v>
      </c>
      <c r="D609" t="s">
        <v>2551</v>
      </c>
      <c r="E609" s="1">
        <v>5090.9892799999998</v>
      </c>
      <c r="F609" s="1">
        <v>299</v>
      </c>
      <c r="G609" s="2">
        <v>17.026720000000001</v>
      </c>
      <c r="H609" s="3">
        <v>6.4999999371438486</v>
      </c>
      <c r="I609" s="3">
        <v>8.6666456308075368</v>
      </c>
      <c r="J609" s="3">
        <v>33.091430000000003</v>
      </c>
      <c r="K609" s="3">
        <v>33.091430000000003</v>
      </c>
      <c r="L609" s="3">
        <v>44.1218</v>
      </c>
    </row>
    <row r="610" spans="2:12" x14ac:dyDescent="0.2">
      <c r="B610" t="s">
        <v>2552</v>
      </c>
      <c r="C610" t="s">
        <v>2553</v>
      </c>
      <c r="D610" t="s">
        <v>2554</v>
      </c>
      <c r="E610" s="1">
        <v>10880.38515</v>
      </c>
      <c r="F610" s="1">
        <v>502</v>
      </c>
      <c r="G610" s="2">
        <v>21.674074003984064</v>
      </c>
      <c r="H610" s="3">
        <v>6.4999996806179228</v>
      </c>
      <c r="I610" s="3">
        <v>8.6666454082280353</v>
      </c>
      <c r="J610" s="3">
        <v>70.722499999999997</v>
      </c>
      <c r="K610" s="3">
        <v>70.722499999999997</v>
      </c>
      <c r="L610" s="3">
        <v>94.296440000000004</v>
      </c>
    </row>
    <row r="611" spans="2:12" x14ac:dyDescent="0.2">
      <c r="B611" t="s">
        <v>2555</v>
      </c>
      <c r="C611" t="s">
        <v>2556</v>
      </c>
      <c r="D611" t="s">
        <v>2557</v>
      </c>
      <c r="E611" s="1">
        <v>8260.8749100000005</v>
      </c>
      <c r="F611" s="1">
        <v>513</v>
      </c>
      <c r="G611" s="2">
        <v>16.103070000000002</v>
      </c>
      <c r="H611" s="3">
        <v>6.5000003734471266</v>
      </c>
      <c r="I611" s="3">
        <v>8.666644971628072</v>
      </c>
      <c r="J611" s="3">
        <v>53.695689999999999</v>
      </c>
      <c r="K611" s="3">
        <v>53.695689999999999</v>
      </c>
      <c r="L611" s="3">
        <v>71.594070000000002</v>
      </c>
    </row>
    <row r="612" spans="2:12" x14ac:dyDescent="0.2">
      <c r="B612" t="s">
        <v>2558</v>
      </c>
      <c r="C612" t="s">
        <v>2559</v>
      </c>
      <c r="D612" t="s">
        <v>2560</v>
      </c>
      <c r="E612" s="1">
        <v>1881.3121699999999</v>
      </c>
      <c r="F612" s="1">
        <v>313</v>
      </c>
      <c r="G612" s="2">
        <v>6.0105820127795528</v>
      </c>
      <c r="H612" s="3">
        <v>6.5000004757317864</v>
      </c>
      <c r="I612" s="3">
        <v>8.6666424955939121</v>
      </c>
      <c r="J612" s="3">
        <v>12.228529999999999</v>
      </c>
      <c r="K612" s="3">
        <v>12.228529999999999</v>
      </c>
      <c r="L612" s="3">
        <v>16.304659999999998</v>
      </c>
    </row>
    <row r="613" spans="2:12" x14ac:dyDescent="0.2">
      <c r="B613" t="s">
        <v>2561</v>
      </c>
      <c r="C613" t="s">
        <v>2562</v>
      </c>
      <c r="D613" t="s">
        <v>2563</v>
      </c>
      <c r="E613" s="1">
        <v>2573.1909799999999</v>
      </c>
      <c r="F613" s="1">
        <v>304</v>
      </c>
      <c r="G613" s="2">
        <v>8.4644440131578946</v>
      </c>
      <c r="H613" s="3">
        <v>6.499999467587128</v>
      </c>
      <c r="I613" s="3">
        <v>8.6666439348392252</v>
      </c>
      <c r="J613" s="3">
        <v>16.725739999999998</v>
      </c>
      <c r="K613" s="3">
        <v>16.725739999999998</v>
      </c>
      <c r="L613" s="3">
        <v>22.300930000000001</v>
      </c>
    </row>
    <row r="614" spans="2:12" x14ac:dyDescent="0.2">
      <c r="B614" t="s">
        <v>2564</v>
      </c>
      <c r="C614" t="s">
        <v>2565</v>
      </c>
      <c r="D614" t="s">
        <v>2566</v>
      </c>
      <c r="E614" s="1">
        <v>4761.3</v>
      </c>
      <c r="F614" s="1">
        <v>295</v>
      </c>
      <c r="G614" s="2">
        <v>16.14</v>
      </c>
      <c r="H614" s="3">
        <v>6.5</v>
      </c>
      <c r="I614" s="3">
        <v>8.6666456639993275</v>
      </c>
      <c r="J614" s="3">
        <v>30.948450000000001</v>
      </c>
      <c r="K614" s="3">
        <v>30.948450000000001</v>
      </c>
      <c r="L614" s="3">
        <v>41.264499999999998</v>
      </c>
    </row>
    <row r="615" spans="2:12" x14ac:dyDescent="0.2">
      <c r="B615" t="s">
        <v>2567</v>
      </c>
      <c r="C615" t="s">
        <v>2568</v>
      </c>
      <c r="D615" t="s">
        <v>2569</v>
      </c>
      <c r="E615" s="1">
        <v>1251.6275599999999</v>
      </c>
      <c r="F615" s="1">
        <v>394</v>
      </c>
      <c r="G615" s="2">
        <v>3.1767196954314718</v>
      </c>
      <c r="H615" s="3">
        <v>6.5000006871053557</v>
      </c>
      <c r="I615" s="3">
        <v>8.6666436140156584</v>
      </c>
      <c r="J615" s="3">
        <v>8.1355799999999991</v>
      </c>
      <c r="K615" s="3">
        <v>8.1355799999999991</v>
      </c>
      <c r="L615" s="3">
        <v>10.84741</v>
      </c>
    </row>
    <row r="616" spans="2:12" x14ac:dyDescent="0.2">
      <c r="B616" t="s">
        <v>2570</v>
      </c>
      <c r="C616" t="s">
        <v>2556</v>
      </c>
      <c r="D616" t="s">
        <v>2557</v>
      </c>
      <c r="E616" s="1">
        <v>3782.21567</v>
      </c>
      <c r="F616" s="1">
        <v>231</v>
      </c>
      <c r="G616" s="2">
        <v>16.37322800865801</v>
      </c>
      <c r="H616" s="3">
        <v>6.4999995095467407</v>
      </c>
      <c r="I616" s="3">
        <v>8.6666448611059757</v>
      </c>
      <c r="J616" s="3">
        <v>24.584399999999999</v>
      </c>
      <c r="K616" s="3">
        <v>24.584399999999999</v>
      </c>
      <c r="L616" s="3">
        <v>32.779119999999999</v>
      </c>
    </row>
    <row r="617" spans="2:12" x14ac:dyDescent="0.2">
      <c r="B617" t="s">
        <v>2571</v>
      </c>
      <c r="C617" t="s">
        <v>2572</v>
      </c>
      <c r="D617" t="s">
        <v>2573</v>
      </c>
      <c r="E617" s="1">
        <v>2323.8413300000002</v>
      </c>
      <c r="F617" s="1">
        <v>852</v>
      </c>
      <c r="G617" s="2">
        <v>2.7275132981220658</v>
      </c>
      <c r="H617" s="3">
        <v>6.5000005830862815</v>
      </c>
      <c r="I617" s="3">
        <v>8.6666459280160915</v>
      </c>
      <c r="J617" s="3">
        <v>15.10497</v>
      </c>
      <c r="K617" s="3">
        <v>15.10497</v>
      </c>
      <c r="L617" s="3">
        <v>20.13991</v>
      </c>
    </row>
    <row r="618" spans="2:12" x14ac:dyDescent="0.2">
      <c r="B618" t="s">
        <v>2574</v>
      </c>
      <c r="C618" t="s">
        <v>2575</v>
      </c>
      <c r="D618" t="s">
        <v>2576</v>
      </c>
      <c r="E618" s="1">
        <v>3066.0262499999999</v>
      </c>
      <c r="F618" s="1">
        <v>141</v>
      </c>
      <c r="G618" s="2">
        <v>21.744867021276594</v>
      </c>
      <c r="H618" s="3">
        <v>6.4999997961530829</v>
      </c>
      <c r="I618" s="3">
        <v>8.6666446511995794</v>
      </c>
      <c r="J618" s="3">
        <v>19.929169999999999</v>
      </c>
      <c r="K618" s="3">
        <v>19.929169999999999</v>
      </c>
      <c r="L618" s="3">
        <v>26.57216</v>
      </c>
    </row>
    <row r="619" spans="2:12" x14ac:dyDescent="0.2">
      <c r="B619" t="s">
        <v>2577</v>
      </c>
      <c r="C619" t="s">
        <v>2578</v>
      </c>
      <c r="D619" t="s">
        <v>2579</v>
      </c>
      <c r="E619" s="1">
        <v>8625.6386000000002</v>
      </c>
      <c r="F619" s="1">
        <v>805</v>
      </c>
      <c r="G619" s="2">
        <v>10.71507900621118</v>
      </c>
      <c r="H619" s="3">
        <v>6.499999895659899</v>
      </c>
      <c r="I619" s="3">
        <v>8.6666452730815777</v>
      </c>
      <c r="J619" s="3">
        <v>56.066650000000003</v>
      </c>
      <c r="K619" s="3">
        <v>56.066650000000003</v>
      </c>
      <c r="L619" s="3">
        <v>74.755350000000007</v>
      </c>
    </row>
    <row r="620" spans="2:12" x14ac:dyDescent="0.2">
      <c r="B620" t="s">
        <v>2580</v>
      </c>
      <c r="C620" t="s">
        <v>2581</v>
      </c>
      <c r="D620" t="s">
        <v>2582</v>
      </c>
      <c r="E620" s="1">
        <v>9061.5387200000005</v>
      </c>
      <c r="F620" s="1">
        <v>354</v>
      </c>
      <c r="G620" s="2">
        <v>25.597567005649719</v>
      </c>
      <c r="H620" s="3">
        <v>6.4999998146010238</v>
      </c>
      <c r="I620" s="3">
        <v>8.6666450838715843</v>
      </c>
      <c r="J620" s="3">
        <v>58.9</v>
      </c>
      <c r="K620" s="3">
        <v>58.9</v>
      </c>
      <c r="L620" s="3">
        <v>78.533140000000003</v>
      </c>
    </row>
    <row r="621" spans="2:12" x14ac:dyDescent="0.2">
      <c r="B621" t="s">
        <v>2583</v>
      </c>
      <c r="C621" t="s">
        <v>2584</v>
      </c>
      <c r="D621" t="s">
        <v>2585</v>
      </c>
      <c r="E621" s="1">
        <v>2296.73891</v>
      </c>
      <c r="F621" s="1">
        <v>154</v>
      </c>
      <c r="G621" s="2">
        <v>14.913889025974026</v>
      </c>
      <c r="H621" s="3">
        <v>6.4999987308091542</v>
      </c>
      <c r="I621" s="3">
        <v>8.666644655748005</v>
      </c>
      <c r="J621" s="3">
        <v>14.928800000000001</v>
      </c>
      <c r="K621" s="3">
        <v>14.928800000000001</v>
      </c>
      <c r="L621" s="3">
        <v>19.90502</v>
      </c>
    </row>
    <row r="622" spans="2:12" x14ac:dyDescent="0.2">
      <c r="B622" t="s">
        <v>2586</v>
      </c>
      <c r="C622" t="s">
        <v>2587</v>
      </c>
      <c r="D622" t="s">
        <v>2588</v>
      </c>
      <c r="E622" s="1">
        <v>1245.99208</v>
      </c>
      <c r="F622" s="1">
        <v>204</v>
      </c>
      <c r="G622" s="2">
        <v>6.1078043137254898</v>
      </c>
      <c r="H622" s="3">
        <v>6.5000011878085138</v>
      </c>
      <c r="I622" s="3">
        <v>8.6666441732117594</v>
      </c>
      <c r="J622" s="3">
        <v>8.0989500000000003</v>
      </c>
      <c r="K622" s="3">
        <v>8.0989500000000003</v>
      </c>
      <c r="L622" s="3">
        <v>10.79857</v>
      </c>
    </row>
    <row r="623" spans="2:12" x14ac:dyDescent="0.2">
      <c r="B623" t="s">
        <v>2589</v>
      </c>
      <c r="C623" t="s">
        <v>2590</v>
      </c>
      <c r="D623" t="s">
        <v>2591</v>
      </c>
      <c r="E623" s="1">
        <v>5544.3829999999998</v>
      </c>
      <c r="F623" s="1">
        <v>260</v>
      </c>
      <c r="G623" s="2">
        <v>21.324549999999999</v>
      </c>
      <c r="H623" s="3">
        <v>6.500000090181361</v>
      </c>
      <c r="I623" s="3">
        <v>8.6666451433820502</v>
      </c>
      <c r="J623" s="3">
        <v>36.038490000000003</v>
      </c>
      <c r="K623" s="3">
        <v>36.038490000000003</v>
      </c>
      <c r="L623" s="3">
        <v>48.051200000000001</v>
      </c>
    </row>
    <row r="624" spans="2:12" x14ac:dyDescent="0.2">
      <c r="B624" t="s">
        <v>2592</v>
      </c>
      <c r="C624" t="s">
        <v>2593</v>
      </c>
      <c r="D624" t="s">
        <v>2594</v>
      </c>
      <c r="E624" s="1">
        <v>876.16579000000002</v>
      </c>
      <c r="F624" s="1">
        <v>53</v>
      </c>
      <c r="G624" s="2">
        <v>16.53143</v>
      </c>
      <c r="H624" s="3">
        <v>6.5000026992608326</v>
      </c>
      <c r="I624" s="3">
        <v>8.6666474389510224</v>
      </c>
      <c r="J624" s="3">
        <v>5.6950799999999999</v>
      </c>
      <c r="K624" s="3">
        <v>5.6950799999999999</v>
      </c>
      <c r="L624" s="3">
        <v>7.5934200000000001</v>
      </c>
    </row>
    <row r="625" spans="2:12" x14ac:dyDescent="0.2">
      <c r="B625" t="s">
        <v>2595</v>
      </c>
      <c r="C625" t="s">
        <v>2581</v>
      </c>
      <c r="D625" t="s">
        <v>2582</v>
      </c>
      <c r="E625" s="1">
        <v>12336.11621</v>
      </c>
      <c r="F625" s="1">
        <v>389</v>
      </c>
      <c r="G625" s="2">
        <v>31.712381002570694</v>
      </c>
      <c r="H625" s="3">
        <v>6.5000003757260325</v>
      </c>
      <c r="I625" s="3">
        <v>8.6666450104720596</v>
      </c>
      <c r="J625" s="3">
        <v>80.184759999999997</v>
      </c>
      <c r="K625" s="3">
        <v>80.184759999999997</v>
      </c>
      <c r="L625" s="3">
        <v>106.91274</v>
      </c>
    </row>
    <row r="626" spans="2:12" x14ac:dyDescent="0.2">
      <c r="B626" t="s">
        <v>2596</v>
      </c>
      <c r="C626" t="s">
        <v>2597</v>
      </c>
      <c r="D626" t="s">
        <v>2598</v>
      </c>
      <c r="E626" s="1">
        <v>2634.0634799999998</v>
      </c>
      <c r="F626" s="1">
        <v>285</v>
      </c>
      <c r="G626" s="2">
        <v>9.2423279999999988</v>
      </c>
      <c r="H626" s="3">
        <v>6.4999990053390819</v>
      </c>
      <c r="I626" s="3">
        <v>8.6666438274297022</v>
      </c>
      <c r="J626" s="3">
        <v>17.121410000000001</v>
      </c>
      <c r="K626" s="3">
        <v>17.121410000000001</v>
      </c>
      <c r="L626" s="3">
        <v>22.828489999999999</v>
      </c>
    </row>
    <row r="627" spans="2:12" x14ac:dyDescent="0.2">
      <c r="B627" t="s">
        <v>2599</v>
      </c>
      <c r="C627" t="s">
        <v>2600</v>
      </c>
      <c r="D627" t="s">
        <v>2601</v>
      </c>
      <c r="E627" s="1">
        <v>2773.3202099999999</v>
      </c>
      <c r="F627" s="1">
        <v>142</v>
      </c>
      <c r="G627" s="2">
        <v>19.530424014084506</v>
      </c>
      <c r="H627" s="3">
        <v>6.4999995078101707</v>
      </c>
      <c r="I627" s="3">
        <v>8.6666443756958014</v>
      </c>
      <c r="J627" s="3">
        <v>18.026579999999999</v>
      </c>
      <c r="K627" s="3">
        <v>18.026579999999999</v>
      </c>
      <c r="L627" s="3">
        <v>24.03538</v>
      </c>
    </row>
    <row r="628" spans="2:12" x14ac:dyDescent="0.2">
      <c r="B628" t="s">
        <v>2602</v>
      </c>
      <c r="C628" t="s">
        <v>2603</v>
      </c>
      <c r="D628" t="s">
        <v>2604</v>
      </c>
      <c r="E628" s="1">
        <v>7356.01001</v>
      </c>
      <c r="F628" s="1">
        <v>716</v>
      </c>
      <c r="G628" s="2">
        <v>10.273756997206704</v>
      </c>
      <c r="H628" s="3">
        <v>6.5000006708800004</v>
      </c>
      <c r="I628" s="3">
        <v>8.6666453571071198</v>
      </c>
      <c r="J628" s="3">
        <v>47.814070000000001</v>
      </c>
      <c r="K628" s="3">
        <v>47.814070000000001</v>
      </c>
      <c r="L628" s="3">
        <v>63.751930000000002</v>
      </c>
    </row>
    <row r="629" spans="2:12" x14ac:dyDescent="0.2">
      <c r="B629" t="s">
        <v>2605</v>
      </c>
      <c r="C629" t="s">
        <v>2606</v>
      </c>
      <c r="D629" t="s">
        <v>2607</v>
      </c>
      <c r="E629" s="1">
        <v>4262.1858199999997</v>
      </c>
      <c r="F629" s="1">
        <v>297</v>
      </c>
      <c r="G629" s="2">
        <v>14.350794006734006</v>
      </c>
      <c r="H629" s="3">
        <v>6.5000005091284354</v>
      </c>
      <c r="I629" s="3">
        <v>8.6666446654360083</v>
      </c>
      <c r="J629" s="3">
        <v>27.70421</v>
      </c>
      <c r="K629" s="3">
        <v>27.70421</v>
      </c>
      <c r="L629" s="3">
        <v>36.938850000000002</v>
      </c>
    </row>
    <row r="630" spans="2:12" x14ac:dyDescent="0.2">
      <c r="B630" t="s">
        <v>2608</v>
      </c>
      <c r="C630" t="s">
        <v>2609</v>
      </c>
      <c r="D630" t="s">
        <v>2610</v>
      </c>
      <c r="E630" s="1">
        <v>5586.6192499999997</v>
      </c>
      <c r="F630" s="1">
        <v>152</v>
      </c>
      <c r="G630" s="2">
        <v>36.75407401315789</v>
      </c>
      <c r="H630" s="3">
        <v>6.5000008726207712</v>
      </c>
      <c r="I630" s="3">
        <v>8.6666457536013404</v>
      </c>
      <c r="J630" s="3">
        <v>36.313029999999998</v>
      </c>
      <c r="K630" s="3">
        <v>36.313029999999998</v>
      </c>
      <c r="L630" s="3">
        <v>48.417250000000003</v>
      </c>
    </row>
    <row r="631" spans="2:12" x14ac:dyDescent="0.2">
      <c r="B631" t="s">
        <v>2611</v>
      </c>
      <c r="C631" t="s">
        <v>2553</v>
      </c>
      <c r="D631" t="s">
        <v>2554</v>
      </c>
      <c r="E631" s="1">
        <v>10378.88508</v>
      </c>
      <c r="F631" s="1">
        <v>355</v>
      </c>
      <c r="G631" s="2">
        <v>29.236295999999999</v>
      </c>
      <c r="H631" s="3">
        <v>6.4999997090246229</v>
      </c>
      <c r="I631" s="3">
        <v>8.6666447606528454</v>
      </c>
      <c r="J631" s="3">
        <v>67.46275</v>
      </c>
      <c r="K631" s="3">
        <v>67.46275</v>
      </c>
      <c r="L631" s="3">
        <v>89.950109999999995</v>
      </c>
    </row>
    <row r="632" spans="2:12" x14ac:dyDescent="0.2">
      <c r="B632" t="s">
        <v>2612</v>
      </c>
      <c r="C632" t="s">
        <v>2613</v>
      </c>
      <c r="D632" t="s">
        <v>2614</v>
      </c>
      <c r="E632" s="1">
        <v>5908.2443499999999</v>
      </c>
      <c r="F632" s="1">
        <v>712</v>
      </c>
      <c r="G632" s="2">
        <v>8.2980959971910107</v>
      </c>
      <c r="H632" s="3">
        <v>6.5000002919649047</v>
      </c>
      <c r="I632" s="3">
        <v>8.66664561698434</v>
      </c>
      <c r="J632" s="3">
        <v>38.403590000000001</v>
      </c>
      <c r="K632" s="3">
        <v>38.403590000000001</v>
      </c>
      <c r="L632" s="3">
        <v>51.204659999999997</v>
      </c>
    </row>
    <row r="633" spans="2:12" x14ac:dyDescent="0.2">
      <c r="B633" t="s">
        <v>2615</v>
      </c>
      <c r="C633" t="s">
        <v>2616</v>
      </c>
      <c r="D633" t="s">
        <v>2617</v>
      </c>
      <c r="E633" s="1">
        <v>2844.4151000000002</v>
      </c>
      <c r="F633" s="1">
        <v>533</v>
      </c>
      <c r="G633" s="2">
        <v>5.3366136960600379</v>
      </c>
      <c r="H633" s="3">
        <v>6.5000006503973351</v>
      </c>
      <c r="I633" s="3">
        <v>8.6666464398954997</v>
      </c>
      <c r="J633" s="3">
        <v>18.488700000000001</v>
      </c>
      <c r="K633" s="3">
        <v>18.488700000000001</v>
      </c>
      <c r="L633" s="3">
        <v>24.651540000000001</v>
      </c>
    </row>
    <row r="634" spans="2:12" x14ac:dyDescent="0.2">
      <c r="B634" t="s">
        <v>2618</v>
      </c>
      <c r="C634" t="s">
        <v>2619</v>
      </c>
      <c r="D634" t="s">
        <v>2620</v>
      </c>
      <c r="E634" s="1">
        <v>1822.34916</v>
      </c>
      <c r="F634" s="1">
        <v>508</v>
      </c>
      <c r="G634" s="2">
        <v>3.5873014960629921</v>
      </c>
      <c r="H634" s="3">
        <v>6.5000002524214402</v>
      </c>
      <c r="I634" s="3">
        <v>8.6666432243972391</v>
      </c>
      <c r="J634" s="3">
        <v>11.845269999999999</v>
      </c>
      <c r="K634" s="3">
        <v>11.845269999999999</v>
      </c>
      <c r="L634" s="3">
        <v>15.79365</v>
      </c>
    </row>
    <row r="635" spans="2:12" x14ac:dyDescent="0.2">
      <c r="B635" t="s">
        <v>2621</v>
      </c>
      <c r="C635" t="s">
        <v>2622</v>
      </c>
      <c r="D635" t="s">
        <v>2623</v>
      </c>
      <c r="E635" s="1">
        <v>5629.4447499999997</v>
      </c>
      <c r="F635" s="1">
        <v>586</v>
      </c>
      <c r="G635" s="2">
        <v>9.6065610068259382</v>
      </c>
      <c r="H635" s="3">
        <v>6.499999844567264</v>
      </c>
      <c r="I635" s="3">
        <v>8.6666451429335023</v>
      </c>
      <c r="J635" s="3">
        <v>36.591389999999997</v>
      </c>
      <c r="K635" s="3">
        <v>36.591389999999997</v>
      </c>
      <c r="L635" s="3">
        <v>48.788400000000003</v>
      </c>
    </row>
    <row r="636" spans="2:12" x14ac:dyDescent="0.2">
      <c r="B636" t="s">
        <v>2624</v>
      </c>
      <c r="C636" t="s">
        <v>2625</v>
      </c>
      <c r="D636" t="s">
        <v>2626</v>
      </c>
      <c r="E636" s="1">
        <v>1525.0582400000001</v>
      </c>
      <c r="F636" s="1">
        <v>184</v>
      </c>
      <c r="G636" s="2">
        <v>8.2883600000000008</v>
      </c>
      <c r="H636" s="3">
        <v>6.5000009442262341</v>
      </c>
      <c r="I636" s="3">
        <v>8.6666460685462088</v>
      </c>
      <c r="J636" s="3">
        <v>9.9128799999999995</v>
      </c>
      <c r="K636" s="3">
        <v>9.9128799999999995</v>
      </c>
      <c r="L636" s="3">
        <v>13.217140000000001</v>
      </c>
    </row>
    <row r="637" spans="2:12" x14ac:dyDescent="0.2">
      <c r="B637" t="s">
        <v>2627</v>
      </c>
      <c r="C637" t="s">
        <v>2628</v>
      </c>
      <c r="D637" t="s">
        <v>2629</v>
      </c>
      <c r="E637" s="1">
        <v>3945.63555</v>
      </c>
      <c r="F637" s="1">
        <v>547</v>
      </c>
      <c r="G637" s="2">
        <v>7.2132276965265083</v>
      </c>
      <c r="H637" s="3">
        <v>6.4999997275470607</v>
      </c>
      <c r="I637" s="3">
        <v>8.6666443381979352</v>
      </c>
      <c r="J637" s="3">
        <v>25.646629999999998</v>
      </c>
      <c r="K637" s="3">
        <v>25.646629999999998</v>
      </c>
      <c r="L637" s="3">
        <v>34.195419999999999</v>
      </c>
    </row>
    <row r="638" spans="2:12" x14ac:dyDescent="0.2">
      <c r="B638" t="s">
        <v>2630</v>
      </c>
      <c r="C638" t="s">
        <v>2631</v>
      </c>
      <c r="D638" t="s">
        <v>2632</v>
      </c>
      <c r="E638" s="1">
        <v>8512.9325499999995</v>
      </c>
      <c r="F638" s="1">
        <v>629</v>
      </c>
      <c r="G638" s="2">
        <v>13.534074006359299</v>
      </c>
      <c r="H638" s="3">
        <v>6.4999998149873743</v>
      </c>
      <c r="I638" s="3">
        <v>8.6666444925609092</v>
      </c>
      <c r="J638" s="3">
        <v>55.334060000000001</v>
      </c>
      <c r="K638" s="3">
        <v>55.334060000000001</v>
      </c>
      <c r="L638" s="3">
        <v>73.778559999999999</v>
      </c>
    </row>
    <row r="639" spans="2:12" x14ac:dyDescent="0.2">
      <c r="B639" t="s">
        <v>2633</v>
      </c>
      <c r="C639" t="s">
        <v>2634</v>
      </c>
      <c r="D639" t="s">
        <v>2635</v>
      </c>
      <c r="E639" s="1">
        <v>2864.1370999999999</v>
      </c>
      <c r="F639" s="1">
        <v>216</v>
      </c>
      <c r="G639" s="2">
        <v>13.259893981481481</v>
      </c>
      <c r="H639" s="3">
        <v>6.4999995984829084</v>
      </c>
      <c r="I639" s="3">
        <v>8.666645182592692</v>
      </c>
      <c r="J639" s="3">
        <v>18.616890000000001</v>
      </c>
      <c r="K639" s="3">
        <v>18.616890000000001</v>
      </c>
      <c r="L639" s="3">
        <v>24.82246</v>
      </c>
    </row>
    <row r="640" spans="2:12" x14ac:dyDescent="0.2">
      <c r="B640" t="s">
        <v>2636</v>
      </c>
      <c r="C640" t="s">
        <v>2565</v>
      </c>
      <c r="D640" t="s">
        <v>2566</v>
      </c>
      <c r="E640" s="1">
        <v>2407.9834500000002</v>
      </c>
      <c r="F640" s="1">
        <v>159</v>
      </c>
      <c r="G640" s="2">
        <v>15.144550000000001</v>
      </c>
      <c r="H640" s="3">
        <v>6.4999989929332775</v>
      </c>
      <c r="I640" s="3">
        <v>8.6666459439328793</v>
      </c>
      <c r="J640" s="3">
        <v>15.65189</v>
      </c>
      <c r="K640" s="3">
        <v>15.65189</v>
      </c>
      <c r="L640" s="3">
        <v>20.869140000000002</v>
      </c>
    </row>
    <row r="641" spans="2:12" x14ac:dyDescent="0.2">
      <c r="B641" t="s">
        <v>2637</v>
      </c>
      <c r="C641" t="s">
        <v>2638</v>
      </c>
      <c r="D641" t="s">
        <v>2639</v>
      </c>
      <c r="E641" s="1">
        <v>12452.34546</v>
      </c>
      <c r="F641" s="1">
        <v>337</v>
      </c>
      <c r="G641" s="2">
        <v>36.950580000000002</v>
      </c>
      <c r="H641" s="3">
        <v>6.5000003621807654</v>
      </c>
      <c r="I641" s="3">
        <v>8.6666451992249822</v>
      </c>
      <c r="J641" s="3">
        <v>80.940250000000006</v>
      </c>
      <c r="K641" s="3">
        <v>80.940250000000006</v>
      </c>
      <c r="L641" s="3">
        <v>107.92006000000001</v>
      </c>
    </row>
    <row r="642" spans="2:12" x14ac:dyDescent="0.2">
      <c r="B642" t="s">
        <v>2640</v>
      </c>
      <c r="C642" t="s">
        <v>2641</v>
      </c>
      <c r="D642" t="s">
        <v>2642</v>
      </c>
      <c r="E642" s="1">
        <v>4305.9934599999997</v>
      </c>
      <c r="F642" s="1">
        <v>957</v>
      </c>
      <c r="G642" s="2">
        <v>4.4994707001044931</v>
      </c>
      <c r="H642" s="3">
        <v>6.5000005829084557</v>
      </c>
      <c r="I642" s="3">
        <v>8.6666457686631038</v>
      </c>
      <c r="J642" s="3">
        <v>27.988959999999999</v>
      </c>
      <c r="K642" s="3">
        <v>27.988959999999999</v>
      </c>
      <c r="L642" s="3">
        <v>37.318519999999999</v>
      </c>
    </row>
    <row r="643" spans="2:12" x14ac:dyDescent="0.2">
      <c r="B643" t="s">
        <v>2643</v>
      </c>
      <c r="C643" t="s">
        <v>2606</v>
      </c>
      <c r="D643" t="s">
        <v>2607</v>
      </c>
      <c r="E643" s="1">
        <v>4564.7275399999999</v>
      </c>
      <c r="F643" s="1">
        <v>287</v>
      </c>
      <c r="G643" s="2">
        <v>15.90497400696864</v>
      </c>
      <c r="H643" s="3">
        <v>6.5000002168804141</v>
      </c>
      <c r="I643" s="3">
        <v>8.6666443184909134</v>
      </c>
      <c r="J643" s="3">
        <v>29.670729999999999</v>
      </c>
      <c r="K643" s="3">
        <v>29.670729999999999</v>
      </c>
      <c r="L643" s="3">
        <v>39.560870000000001</v>
      </c>
    </row>
    <row r="644" spans="2:12" x14ac:dyDescent="0.2">
      <c r="B644" t="s">
        <v>2644</v>
      </c>
      <c r="C644" t="s">
        <v>2645</v>
      </c>
      <c r="D644" t="s">
        <v>2646</v>
      </c>
      <c r="E644" s="1">
        <v>6827.5679399999999</v>
      </c>
      <c r="F644" s="1">
        <v>345</v>
      </c>
      <c r="G644" s="2">
        <v>19.790051999999999</v>
      </c>
      <c r="H644" s="3">
        <v>6.4999997641912888</v>
      </c>
      <c r="I644" s="3">
        <v>8.6666453589328913</v>
      </c>
      <c r="J644" s="3">
        <v>44.379190000000001</v>
      </c>
      <c r="K644" s="3">
        <v>44.379190000000001</v>
      </c>
      <c r="L644" s="3">
        <v>59.172110000000004</v>
      </c>
    </row>
    <row r="645" spans="2:12" x14ac:dyDescent="0.2">
      <c r="B645" t="s">
        <v>2647</v>
      </c>
      <c r="C645" t="s">
        <v>2619</v>
      </c>
      <c r="D645" t="s">
        <v>2620</v>
      </c>
      <c r="E645" s="1">
        <v>2866.44661</v>
      </c>
      <c r="F645" s="1">
        <v>502</v>
      </c>
      <c r="G645" s="2">
        <v>5.7100530079681278</v>
      </c>
      <c r="H645" s="3">
        <v>6.4999989656182713</v>
      </c>
      <c r="I645" s="3">
        <v>8.6666466814115886</v>
      </c>
      <c r="J645" s="3">
        <v>18.631900000000002</v>
      </c>
      <c r="K645" s="3">
        <v>18.631900000000002</v>
      </c>
      <c r="L645" s="3">
        <v>24.842479999999998</v>
      </c>
    </row>
    <row r="646" spans="2:12" x14ac:dyDescent="0.2">
      <c r="B646" t="s">
        <v>2648</v>
      </c>
      <c r="C646" t="s">
        <v>2590</v>
      </c>
      <c r="D646" t="s">
        <v>2591</v>
      </c>
      <c r="E646" s="1">
        <v>4980.8807100000004</v>
      </c>
      <c r="F646" s="1">
        <v>173</v>
      </c>
      <c r="G646" s="2">
        <v>28.791217976878613</v>
      </c>
      <c r="H646" s="3">
        <v>6.4999990734570314</v>
      </c>
      <c r="I646" s="3">
        <v>8.6666460237310119</v>
      </c>
      <c r="J646" s="3">
        <v>32.375720000000001</v>
      </c>
      <c r="K646" s="3">
        <v>32.375720000000001</v>
      </c>
      <c r="L646" s="3">
        <v>43.167529999999999</v>
      </c>
    </row>
    <row r="647" spans="2:12" x14ac:dyDescent="0.2">
      <c r="B647" t="s">
        <v>2649</v>
      </c>
      <c r="C647" t="s">
        <v>2584</v>
      </c>
      <c r="D647" t="s">
        <v>2585</v>
      </c>
      <c r="E647" s="1">
        <v>2166.91426</v>
      </c>
      <c r="F647" s="1">
        <v>156</v>
      </c>
      <c r="G647" s="2">
        <v>13.890476025641025</v>
      </c>
      <c r="H647" s="3">
        <v>6.4999987586033976</v>
      </c>
      <c r="I647" s="3">
        <v>8.6666465520421649</v>
      </c>
      <c r="J647" s="3">
        <v>14.08494</v>
      </c>
      <c r="K647" s="3">
        <v>14.08494</v>
      </c>
      <c r="L647" s="3">
        <v>18.779879999999999</v>
      </c>
    </row>
    <row r="648" spans="2:12" x14ac:dyDescent="0.2">
      <c r="B648" t="s">
        <v>2650</v>
      </c>
      <c r="C648" t="s">
        <v>2641</v>
      </c>
      <c r="D648" t="s">
        <v>2642</v>
      </c>
      <c r="E648" s="1">
        <v>4056.9872500000001</v>
      </c>
      <c r="F648" s="1">
        <v>1068</v>
      </c>
      <c r="G648" s="2">
        <v>3.7986772003745322</v>
      </c>
      <c r="H648" s="3">
        <v>6.5000007086539409</v>
      </c>
      <c r="I648" s="3">
        <v>8.6666454275891542</v>
      </c>
      <c r="J648" s="3">
        <v>26.370419999999999</v>
      </c>
      <c r="K648" s="3">
        <v>26.370419999999999</v>
      </c>
      <c r="L648" s="3">
        <v>35.160469999999997</v>
      </c>
    </row>
    <row r="649" spans="2:12" x14ac:dyDescent="0.2">
      <c r="B649" t="s">
        <v>2651</v>
      </c>
      <c r="C649" t="s">
        <v>2625</v>
      </c>
      <c r="D649" t="s">
        <v>2626</v>
      </c>
      <c r="E649" s="1">
        <v>2470.7439899999999</v>
      </c>
      <c r="F649" s="1">
        <v>495</v>
      </c>
      <c r="G649" s="2">
        <v>4.9914019999999999</v>
      </c>
      <c r="H649" s="3">
        <v>6.5000016452534206</v>
      </c>
      <c r="I649" s="3">
        <v>8.666644576154571</v>
      </c>
      <c r="J649" s="3">
        <v>16.059840000000001</v>
      </c>
      <c r="K649" s="3">
        <v>16.059840000000001</v>
      </c>
      <c r="L649" s="3">
        <v>21.413060000000002</v>
      </c>
    </row>
    <row r="650" spans="2:12" x14ac:dyDescent="0.2">
      <c r="B650" t="s">
        <v>2652</v>
      </c>
      <c r="C650" t="s">
        <v>2653</v>
      </c>
      <c r="D650" t="s">
        <v>2654</v>
      </c>
      <c r="E650" s="1">
        <v>1237.90111</v>
      </c>
      <c r="F650" s="1">
        <v>145</v>
      </c>
      <c r="G650" s="2">
        <v>8.537249034482759</v>
      </c>
      <c r="H650" s="3">
        <v>6.5000022497758323</v>
      </c>
      <c r="I650" s="3">
        <v>8.6666454317986688</v>
      </c>
      <c r="J650" s="3">
        <v>8.04636</v>
      </c>
      <c r="K650" s="3">
        <v>8.04636</v>
      </c>
      <c r="L650" s="3">
        <v>10.72845</v>
      </c>
    </row>
    <row r="651" spans="2:12" x14ac:dyDescent="0.2">
      <c r="B651" t="s">
        <v>2655</v>
      </c>
      <c r="C651" t="s">
        <v>2656</v>
      </c>
      <c r="D651" t="s">
        <v>2657</v>
      </c>
      <c r="E651" s="1">
        <v>7177.2791999999999</v>
      </c>
      <c r="F651" s="1">
        <v>390</v>
      </c>
      <c r="G651" s="2">
        <v>18.403279999999999</v>
      </c>
      <c r="H651" s="3">
        <v>6.4999993312228952</v>
      </c>
      <c r="I651" s="3">
        <v>8.6666448756793528</v>
      </c>
      <c r="J651" s="3">
        <v>46.65231</v>
      </c>
      <c r="K651" s="3">
        <v>46.65231</v>
      </c>
      <c r="L651" s="3">
        <v>62.202930000000002</v>
      </c>
    </row>
    <row r="652" spans="2:12" x14ac:dyDescent="0.2">
      <c r="B652" t="s">
        <v>2658</v>
      </c>
      <c r="C652" t="s">
        <v>2659</v>
      </c>
      <c r="D652" t="s">
        <v>2660</v>
      </c>
      <c r="E652" s="1">
        <v>1581.40524</v>
      </c>
      <c r="F652" s="1">
        <v>145</v>
      </c>
      <c r="G652" s="2">
        <v>10.90624303448276</v>
      </c>
      <c r="H652" s="3">
        <v>6.4999974326631165</v>
      </c>
      <c r="I652" s="3">
        <v>8.6666463809111942</v>
      </c>
      <c r="J652" s="3">
        <v>10.27913</v>
      </c>
      <c r="K652" s="3">
        <v>10.27913</v>
      </c>
      <c r="L652" s="3">
        <v>13.70548</v>
      </c>
    </row>
    <row r="653" spans="2:12" x14ac:dyDescent="0.2">
      <c r="B653" t="s">
        <v>2661</v>
      </c>
      <c r="C653" t="s">
        <v>2659</v>
      </c>
      <c r="D653" t="s">
        <v>2660</v>
      </c>
      <c r="E653" s="1">
        <v>1309.3346300000001</v>
      </c>
      <c r="F653" s="1">
        <v>102</v>
      </c>
      <c r="G653" s="2">
        <v>12.836614019607843</v>
      </c>
      <c r="H653" s="3">
        <v>6.5000037461775522</v>
      </c>
      <c r="I653" s="3">
        <v>8.6666462033468097</v>
      </c>
      <c r="J653" s="3">
        <v>8.5106800000000007</v>
      </c>
      <c r="K653" s="3">
        <v>8.5106800000000007</v>
      </c>
      <c r="L653" s="3">
        <v>11.34754</v>
      </c>
    </row>
    <row r="654" spans="2:12" x14ac:dyDescent="0.2">
      <c r="B654" t="s">
        <v>2662</v>
      </c>
      <c r="C654" t="s">
        <v>2663</v>
      </c>
      <c r="D654" t="s">
        <v>2664</v>
      </c>
      <c r="E654" s="1">
        <v>11297.46984</v>
      </c>
      <c r="F654" s="1">
        <v>334</v>
      </c>
      <c r="G654" s="2">
        <v>33.824759999999998</v>
      </c>
      <c r="H654" s="3">
        <v>6.4999996494790375</v>
      </c>
      <c r="I654" s="3">
        <v>8.6666449556106979</v>
      </c>
      <c r="J654" s="3">
        <v>73.433549999999997</v>
      </c>
      <c r="K654" s="3">
        <v>73.433549999999997</v>
      </c>
      <c r="L654" s="3">
        <v>97.911159999999995</v>
      </c>
    </row>
    <row r="655" spans="2:12" x14ac:dyDescent="0.2">
      <c r="B655" t="s">
        <v>2665</v>
      </c>
      <c r="C655" t="s">
        <v>2603</v>
      </c>
      <c r="D655" t="s">
        <v>2604</v>
      </c>
      <c r="E655" s="1">
        <v>3244.5333900000001</v>
      </c>
      <c r="F655" s="1">
        <v>210</v>
      </c>
      <c r="G655" s="2">
        <v>15.450159000000001</v>
      </c>
      <c r="H655" s="3">
        <v>6.5000009138448096</v>
      </c>
      <c r="I655" s="3">
        <v>8.6666452830063179</v>
      </c>
      <c r="J655" s="3">
        <v>21.089469999999999</v>
      </c>
      <c r="K655" s="3">
        <v>21.089469999999999</v>
      </c>
      <c r="L655" s="3">
        <v>28.119219999999999</v>
      </c>
    </row>
    <row r="656" spans="2:12" x14ac:dyDescent="0.2">
      <c r="B656" t="s">
        <v>2666</v>
      </c>
      <c r="C656" t="s">
        <v>2597</v>
      </c>
      <c r="D656" t="s">
        <v>2598</v>
      </c>
      <c r="E656" s="1">
        <v>2924.2726200000002</v>
      </c>
      <c r="F656" s="1">
        <v>397</v>
      </c>
      <c r="G656" s="2">
        <v>7.3659259949622173</v>
      </c>
      <c r="H656" s="3">
        <v>6.4999993058102774</v>
      </c>
      <c r="I656" s="3">
        <v>8.6666440832729208</v>
      </c>
      <c r="J656" s="3">
        <v>19.007770000000001</v>
      </c>
      <c r="K656" s="3">
        <v>19.007770000000001</v>
      </c>
      <c r="L656" s="3">
        <v>25.343630000000001</v>
      </c>
    </row>
    <row r="657" spans="2:12" x14ac:dyDescent="0.2">
      <c r="B657" t="s">
        <v>2667</v>
      </c>
      <c r="C657" t="s">
        <v>2572</v>
      </c>
      <c r="D657" t="s">
        <v>2573</v>
      </c>
      <c r="E657" s="1">
        <v>5435.05818</v>
      </c>
      <c r="F657" s="1">
        <v>685</v>
      </c>
      <c r="G657" s="2">
        <v>7.9343915036496346</v>
      </c>
      <c r="H657" s="3">
        <v>6.5000003367029269</v>
      </c>
      <c r="I657" s="3">
        <v>8.6666450367234162</v>
      </c>
      <c r="J657" s="3">
        <v>35.32788</v>
      </c>
      <c r="K657" s="3">
        <v>35.32788</v>
      </c>
      <c r="L657" s="3">
        <v>47.103720000000003</v>
      </c>
    </row>
    <row r="658" spans="2:12" x14ac:dyDescent="0.2">
      <c r="B658" t="s">
        <v>2668</v>
      </c>
      <c r="C658" t="s">
        <v>2669</v>
      </c>
      <c r="D658" t="s">
        <v>2670</v>
      </c>
      <c r="E658" s="1">
        <v>3077.0666900000001</v>
      </c>
      <c r="F658" s="1">
        <v>231</v>
      </c>
      <c r="G658" s="2">
        <v>13.320635021645023</v>
      </c>
      <c r="H658" s="3">
        <v>6.4999988674278617</v>
      </c>
      <c r="I658" s="3">
        <v>8.6666434909150443</v>
      </c>
      <c r="J658" s="3">
        <v>20.00093</v>
      </c>
      <c r="K658" s="3">
        <v>20.00093</v>
      </c>
      <c r="L658" s="3">
        <v>26.667840000000002</v>
      </c>
    </row>
    <row r="659" spans="2:12" x14ac:dyDescent="0.2">
      <c r="B659" t="s">
        <v>2671</v>
      </c>
      <c r="C659" t="s">
        <v>2600</v>
      </c>
      <c r="D659" t="s">
        <v>2601</v>
      </c>
      <c r="E659" s="1">
        <v>4444.2968899999996</v>
      </c>
      <c r="F659" s="1">
        <v>205</v>
      </c>
      <c r="G659" s="2">
        <v>21.679497024390241</v>
      </c>
      <c r="H659" s="3">
        <v>6.5000000483766067</v>
      </c>
      <c r="I659" s="3">
        <v>8.6666442304217899</v>
      </c>
      <c r="J659" s="3">
        <v>28.887930000000001</v>
      </c>
      <c r="K659" s="3">
        <v>28.887930000000001</v>
      </c>
      <c r="L659" s="3">
        <v>38.517139999999998</v>
      </c>
    </row>
    <row r="660" spans="2:12" x14ac:dyDescent="0.2">
      <c r="B660" t="s">
        <v>2672</v>
      </c>
      <c r="C660" t="s">
        <v>2673</v>
      </c>
      <c r="D660" t="s">
        <v>2674</v>
      </c>
      <c r="E660" s="1">
        <v>6042.8960100000004</v>
      </c>
      <c r="F660" s="1">
        <v>822</v>
      </c>
      <c r="G660" s="2">
        <v>7.3514550000000005</v>
      </c>
      <c r="H660" s="3">
        <v>6.4999993273092906</v>
      </c>
      <c r="I660" s="3">
        <v>8.6666442568817263</v>
      </c>
      <c r="J660" s="3">
        <v>39.278820000000003</v>
      </c>
      <c r="K660" s="3">
        <v>39.278820000000003</v>
      </c>
      <c r="L660" s="3">
        <v>52.371630000000003</v>
      </c>
    </row>
    <row r="661" spans="2:12" x14ac:dyDescent="0.2">
      <c r="B661" t="s">
        <v>2675</v>
      </c>
      <c r="C661" t="s">
        <v>2676</v>
      </c>
      <c r="D661" t="s">
        <v>2677</v>
      </c>
      <c r="E661" s="1">
        <v>13141.25109</v>
      </c>
      <c r="F661" s="1">
        <v>374</v>
      </c>
      <c r="G661" s="2">
        <v>35.137034999999997</v>
      </c>
      <c r="H661" s="3">
        <v>6.4999998413393083</v>
      </c>
      <c r="I661" s="3">
        <v>8.6666451481675484</v>
      </c>
      <c r="J661" s="3">
        <v>85.418130000000005</v>
      </c>
      <c r="K661" s="3">
        <v>85.418130000000005</v>
      </c>
      <c r="L661" s="3">
        <v>113.89055999999999</v>
      </c>
    </row>
    <row r="662" spans="2:12" x14ac:dyDescent="0.2">
      <c r="B662" t="s">
        <v>2678</v>
      </c>
      <c r="C662" t="s">
        <v>2679</v>
      </c>
      <c r="D662" t="s">
        <v>2680</v>
      </c>
      <c r="E662" s="1">
        <v>1629.40948</v>
      </c>
      <c r="F662" s="1">
        <v>74</v>
      </c>
      <c r="G662" s="2">
        <v>22.019047027027028</v>
      </c>
      <c r="H662" s="3">
        <v>29.999997299635201</v>
      </c>
      <c r="I662" s="3">
        <v>39.999902295891879</v>
      </c>
      <c r="J662" s="3">
        <v>48.882280000000002</v>
      </c>
      <c r="K662" s="3">
        <v>48.882280000000002</v>
      </c>
      <c r="L662" s="3">
        <v>65.176220000000001</v>
      </c>
    </row>
    <row r="663" spans="2:12" x14ac:dyDescent="0.2">
      <c r="B663" t="s">
        <v>2681</v>
      </c>
      <c r="C663" t="s">
        <v>2682</v>
      </c>
      <c r="D663" t="s">
        <v>2683</v>
      </c>
      <c r="E663" s="1">
        <v>1683.8284799999999</v>
      </c>
      <c r="F663" s="1">
        <v>96</v>
      </c>
      <c r="G663" s="2">
        <v>17.53988</v>
      </c>
      <c r="H663" s="3">
        <v>29.99999738690725</v>
      </c>
      <c r="I663" s="3">
        <v>39.999899514705916</v>
      </c>
      <c r="J663" s="3">
        <v>50.514850000000003</v>
      </c>
      <c r="K663" s="3">
        <v>50.514850000000003</v>
      </c>
      <c r="L663" s="3">
        <v>67.352969999999999</v>
      </c>
    </row>
    <row r="664" spans="2:12" x14ac:dyDescent="0.2">
      <c r="B664" t="s">
        <v>2684</v>
      </c>
      <c r="C664" t="s">
        <v>2685</v>
      </c>
      <c r="D664" t="s">
        <v>2686</v>
      </c>
      <c r="E664" s="1">
        <v>950</v>
      </c>
      <c r="F664" s="1">
        <v>19</v>
      </c>
      <c r="G664" s="2">
        <v>50</v>
      </c>
      <c r="H664" s="3">
        <v>30</v>
      </c>
      <c r="I664" s="3">
        <v>39.999905263157899</v>
      </c>
      <c r="J664" s="3">
        <v>28.5</v>
      </c>
      <c r="K664" s="3">
        <v>28.5</v>
      </c>
      <c r="L664" s="3">
        <v>37.99991</v>
      </c>
    </row>
    <row r="665" spans="2:12" x14ac:dyDescent="0.2">
      <c r="B665" t="s">
        <v>2687</v>
      </c>
      <c r="C665" t="s">
        <v>2688</v>
      </c>
      <c r="D665" t="s">
        <v>2689</v>
      </c>
      <c r="E665" s="1">
        <v>2006.4114</v>
      </c>
      <c r="F665" s="1">
        <v>57</v>
      </c>
      <c r="G665" s="2">
        <v>35.200200000000002</v>
      </c>
      <c r="H665" s="3">
        <v>29.999999003195455</v>
      </c>
      <c r="I665" s="3">
        <v>39.999902313154713</v>
      </c>
      <c r="J665" s="3">
        <v>60.192340000000002</v>
      </c>
      <c r="K665" s="3">
        <v>60.192340000000002</v>
      </c>
      <c r="L665" s="3">
        <v>80.256259999999997</v>
      </c>
    </row>
    <row r="666" spans="2:12" x14ac:dyDescent="0.2">
      <c r="B666" t="s">
        <v>2690</v>
      </c>
      <c r="C666" t="s">
        <v>2691</v>
      </c>
      <c r="D666" t="s">
        <v>2692</v>
      </c>
      <c r="E666" s="1">
        <v>1555.5873200000001</v>
      </c>
      <c r="F666" s="1">
        <v>40</v>
      </c>
      <c r="G666" s="2">
        <v>38.889683000000005</v>
      </c>
      <c r="H666" s="3">
        <v>30.000000257137604</v>
      </c>
      <c r="I666" s="3">
        <v>39.999901773434352</v>
      </c>
      <c r="J666" s="3">
        <v>46.667619999999999</v>
      </c>
      <c r="K666" s="3">
        <v>46.667619999999999</v>
      </c>
      <c r="L666" s="3">
        <v>62.22334</v>
      </c>
    </row>
    <row r="667" spans="2:12" x14ac:dyDescent="0.2">
      <c r="B667" t="s">
        <v>2693</v>
      </c>
      <c r="C667" t="s">
        <v>2694</v>
      </c>
      <c r="D667" t="s">
        <v>2689</v>
      </c>
      <c r="E667" s="1">
        <v>1784.9618800000001</v>
      </c>
      <c r="F667" s="1">
        <v>52</v>
      </c>
      <c r="G667" s="2">
        <v>34.326190000000004</v>
      </c>
      <c r="H667" s="3">
        <v>30.000002016849791</v>
      </c>
      <c r="I667" s="3">
        <v>39.999901846643361</v>
      </c>
      <c r="J667" s="3">
        <v>53.548859999999998</v>
      </c>
      <c r="K667" s="3">
        <v>53.548859999999998</v>
      </c>
      <c r="L667" s="3">
        <v>71.398300000000006</v>
      </c>
    </row>
    <row r="668" spans="2:12" x14ac:dyDescent="0.2">
      <c r="B668" t="s">
        <v>2695</v>
      </c>
      <c r="C668" t="s">
        <v>2696</v>
      </c>
      <c r="D668" t="s">
        <v>2697</v>
      </c>
      <c r="E668" s="1">
        <v>2016.1333099999999</v>
      </c>
      <c r="F668" s="1">
        <v>84</v>
      </c>
      <c r="G668" s="2">
        <v>24.001587023809524</v>
      </c>
      <c r="H668" s="3">
        <v>30.000000347199265</v>
      </c>
      <c r="I668" s="3">
        <v>39.999899609813006</v>
      </c>
      <c r="J668" s="3">
        <v>60.484000000000002</v>
      </c>
      <c r="K668" s="3">
        <v>60.484000000000002</v>
      </c>
      <c r="L668" s="3">
        <v>80.645129999999995</v>
      </c>
    </row>
    <row r="669" spans="2:12" x14ac:dyDescent="0.2">
      <c r="B669" t="s">
        <v>2698</v>
      </c>
      <c r="C669" t="s">
        <v>2682</v>
      </c>
      <c r="D669" t="s">
        <v>2683</v>
      </c>
      <c r="E669" s="1">
        <v>2064.4285199999999</v>
      </c>
      <c r="F669" s="1">
        <v>120</v>
      </c>
      <c r="G669" s="2">
        <v>17.203571</v>
      </c>
      <c r="H669" s="3">
        <v>30.000002131340445</v>
      </c>
      <c r="I669" s="3">
        <v>39.999897889416879</v>
      </c>
      <c r="J669" s="3">
        <v>61.932859999999998</v>
      </c>
      <c r="K669" s="3">
        <v>61.932859999999998</v>
      </c>
      <c r="L669" s="3">
        <v>82.576930000000004</v>
      </c>
    </row>
    <row r="670" spans="2:12" x14ac:dyDescent="0.2">
      <c r="B670" t="s">
        <v>2699</v>
      </c>
      <c r="C670" t="s">
        <v>2700</v>
      </c>
      <c r="D670" t="s">
        <v>2701</v>
      </c>
      <c r="E670" s="1">
        <v>1553.1496</v>
      </c>
      <c r="F670" s="1">
        <v>61</v>
      </c>
      <c r="G670" s="2">
        <v>25.461468852459017</v>
      </c>
      <c r="H670" s="3">
        <v>6.1499999742458797</v>
      </c>
      <c r="I670" s="3">
        <v>8.1999763577185352</v>
      </c>
      <c r="J670" s="3">
        <v>9.5518699999999992</v>
      </c>
      <c r="K670" s="3">
        <v>9.5518699999999992</v>
      </c>
      <c r="L670" s="3">
        <v>12.73579</v>
      </c>
    </row>
    <row r="671" spans="2:12" x14ac:dyDescent="0.2">
      <c r="B671" t="s">
        <v>2702</v>
      </c>
      <c r="C671" t="s">
        <v>2703</v>
      </c>
      <c r="D671" t="s">
        <v>2704</v>
      </c>
      <c r="E671" s="1">
        <v>3072.85</v>
      </c>
      <c r="F671" s="1">
        <v>86</v>
      </c>
      <c r="G671" s="2">
        <v>35.730813953488372</v>
      </c>
      <c r="H671" s="3">
        <v>6.3000016271539456</v>
      </c>
      <c r="I671" s="3">
        <v>8.3999804741526596</v>
      </c>
      <c r="J671" s="3">
        <v>19.35896</v>
      </c>
      <c r="K671" s="3">
        <v>19.35896</v>
      </c>
      <c r="L671" s="3">
        <v>25.811879999999999</v>
      </c>
    </row>
    <row r="672" spans="2:12" x14ac:dyDescent="0.2">
      <c r="B672" t="s">
        <v>2705</v>
      </c>
      <c r="C672" t="s">
        <v>2706</v>
      </c>
      <c r="D672" t="s">
        <v>2707</v>
      </c>
      <c r="E672" s="1">
        <v>12304.038699999999</v>
      </c>
      <c r="F672" s="1">
        <v>222</v>
      </c>
      <c r="G672" s="2">
        <v>55.423597747747742</v>
      </c>
      <c r="H672" s="3">
        <v>6.2999996903455777</v>
      </c>
      <c r="I672" s="3">
        <v>8.3999792685957662</v>
      </c>
      <c r="J672" s="3">
        <v>77.515439999999998</v>
      </c>
      <c r="K672" s="3">
        <v>77.515439999999998</v>
      </c>
      <c r="L672" s="3">
        <v>103.35366999999999</v>
      </c>
    </row>
    <row r="673" spans="2:12" x14ac:dyDescent="0.2">
      <c r="B673" t="s">
        <v>2708</v>
      </c>
      <c r="C673" t="s">
        <v>2706</v>
      </c>
      <c r="D673" t="s">
        <v>2707</v>
      </c>
      <c r="E673" s="1">
        <v>13545.875400000001</v>
      </c>
      <c r="F673" s="1">
        <v>163</v>
      </c>
      <c r="G673" s="2">
        <v>83.103530061349701</v>
      </c>
      <c r="H673" s="3">
        <v>6.3000003676395835</v>
      </c>
      <c r="I673" s="3">
        <v>8.399979081455303</v>
      </c>
      <c r="J673" s="3">
        <v>85.339020000000005</v>
      </c>
      <c r="K673" s="3">
        <v>85.339020000000005</v>
      </c>
      <c r="L673" s="3">
        <v>113.78507</v>
      </c>
    </row>
    <row r="674" spans="2:12" x14ac:dyDescent="0.2">
      <c r="B674" t="s">
        <v>2709</v>
      </c>
      <c r="C674" t="s">
        <v>2710</v>
      </c>
      <c r="D674" t="s">
        <v>2711</v>
      </c>
      <c r="E674" s="1">
        <v>8955.2312500000007</v>
      </c>
      <c r="F674" s="1">
        <v>1913</v>
      </c>
      <c r="G674" s="2">
        <v>4.6812500000000004</v>
      </c>
      <c r="H674" s="3">
        <v>5.0000004187496545</v>
      </c>
      <c r="I674" s="3">
        <v>6.6666497305694925</v>
      </c>
      <c r="J674" s="3">
        <v>44.776159999999997</v>
      </c>
      <c r="K674" s="3">
        <v>44.776159999999997</v>
      </c>
      <c r="L674" s="3">
        <v>59.701390000000004</v>
      </c>
    </row>
    <row r="675" spans="2:12" x14ac:dyDescent="0.2">
      <c r="B675" t="s">
        <v>2712</v>
      </c>
      <c r="C675" t="s">
        <v>2713</v>
      </c>
      <c r="D675" t="s">
        <v>2714</v>
      </c>
      <c r="E675" s="1">
        <v>513.62381000000005</v>
      </c>
      <c r="F675" s="1">
        <v>80</v>
      </c>
      <c r="G675" s="2">
        <v>6.4202976250000008</v>
      </c>
      <c r="H675" s="3">
        <v>7.0000064833442979</v>
      </c>
      <c r="I675" s="3">
        <v>9.3333095286217347</v>
      </c>
      <c r="J675" s="3">
        <v>3.59537</v>
      </c>
      <c r="K675" s="3">
        <v>3.59537</v>
      </c>
      <c r="L675" s="3">
        <v>4.7938099999999997</v>
      </c>
    </row>
    <row r="676" spans="2:12" x14ac:dyDescent="0.2">
      <c r="B676" t="s">
        <v>2715</v>
      </c>
      <c r="C676" t="s">
        <v>2716</v>
      </c>
      <c r="D676" t="s">
        <v>2717</v>
      </c>
      <c r="E676" s="1">
        <v>532.64764000000002</v>
      </c>
      <c r="F676" s="1">
        <v>128</v>
      </c>
      <c r="G676" s="2">
        <v>4.1613096875000002</v>
      </c>
      <c r="H676" s="3">
        <v>5.0000033793447392</v>
      </c>
      <c r="I676" s="3">
        <v>6.6666586563680266</v>
      </c>
      <c r="J676" s="3">
        <v>2.6632400000000001</v>
      </c>
      <c r="K676" s="3">
        <v>2.6632400000000001</v>
      </c>
      <c r="L676" s="3">
        <v>3.55098</v>
      </c>
    </row>
    <row r="677" spans="2:12" x14ac:dyDescent="0.2">
      <c r="B677" t="s">
        <v>2718</v>
      </c>
      <c r="C677" t="s">
        <v>2719</v>
      </c>
      <c r="D677" t="s">
        <v>2720</v>
      </c>
      <c r="E677" s="1">
        <v>491.81790000000001</v>
      </c>
      <c r="F677" s="1">
        <v>107</v>
      </c>
      <c r="G677" s="2">
        <v>4.5964289719626166</v>
      </c>
      <c r="H677" s="3">
        <v>7.0000095563825555</v>
      </c>
      <c r="I677" s="3">
        <v>9.3333121872953395</v>
      </c>
      <c r="J677" s="3">
        <v>3.4427300000000001</v>
      </c>
      <c r="K677" s="3">
        <v>3.4427300000000001</v>
      </c>
      <c r="L677" s="3">
        <v>4.5902900000000004</v>
      </c>
    </row>
    <row r="678" spans="2:12" x14ac:dyDescent="0.2">
      <c r="B678" t="s">
        <v>2721</v>
      </c>
      <c r="C678" t="s">
        <v>2719</v>
      </c>
      <c r="D678" t="s">
        <v>2720</v>
      </c>
      <c r="E678" s="1">
        <v>532.26190999999994</v>
      </c>
      <c r="F678" s="1">
        <v>125</v>
      </c>
      <c r="G678" s="2">
        <v>4.2580952799999991</v>
      </c>
      <c r="H678" s="3">
        <v>6.9999936685305943</v>
      </c>
      <c r="I678" s="3">
        <v>9.3333186287931085</v>
      </c>
      <c r="J678" s="3">
        <v>3.7258300000000002</v>
      </c>
      <c r="K678" s="3">
        <v>3.7258300000000002</v>
      </c>
      <c r="L678" s="3">
        <v>4.9677699999999998</v>
      </c>
    </row>
    <row r="679" spans="2:12" x14ac:dyDescent="0.2">
      <c r="B679" t="s">
        <v>2722</v>
      </c>
      <c r="C679" t="s">
        <v>2723</v>
      </c>
      <c r="D679" t="s">
        <v>2724</v>
      </c>
      <c r="E679" s="1">
        <v>1179.9466600000001</v>
      </c>
      <c r="F679" s="1">
        <v>96</v>
      </c>
      <c r="G679" s="2">
        <v>12.291111041666667</v>
      </c>
      <c r="H679" s="3">
        <v>7.0000028645362651</v>
      </c>
      <c r="I679" s="3">
        <v>9.3333117278369162</v>
      </c>
      <c r="J679" s="3">
        <v>8.2596299999999996</v>
      </c>
      <c r="K679" s="3">
        <v>8.2596299999999996</v>
      </c>
      <c r="L679" s="3">
        <v>11.01281</v>
      </c>
    </row>
    <row r="680" spans="2:12" x14ac:dyDescent="0.2">
      <c r="B680" t="s">
        <v>2725</v>
      </c>
      <c r="C680" t="s">
        <v>2726</v>
      </c>
      <c r="D680" t="s">
        <v>2727</v>
      </c>
      <c r="E680" s="1">
        <v>5966.4946099999997</v>
      </c>
      <c r="F680" s="1">
        <v>152</v>
      </c>
      <c r="G680" s="2">
        <v>39.253254013157893</v>
      </c>
      <c r="H680" s="3">
        <v>6.999999619542101</v>
      </c>
      <c r="I680" s="3">
        <v>9.3333093616923595</v>
      </c>
      <c r="J680" s="3">
        <v>41.765459999999997</v>
      </c>
      <c r="K680" s="3">
        <v>41.765459999999997</v>
      </c>
      <c r="L680" s="3">
        <v>55.687139999999999</v>
      </c>
    </row>
    <row r="681" spans="2:12" x14ac:dyDescent="0.2">
      <c r="B681" t="s">
        <v>2728</v>
      </c>
      <c r="C681" t="s">
        <v>2729</v>
      </c>
      <c r="D681" t="s">
        <v>2730</v>
      </c>
      <c r="E681" s="1">
        <v>3355.8068899999998</v>
      </c>
      <c r="F681" s="1">
        <v>285</v>
      </c>
      <c r="G681" s="2">
        <v>11.77476101754386</v>
      </c>
      <c r="H681" s="3">
        <v>7.0000005274439374</v>
      </c>
      <c r="I681" s="3">
        <v>9.333311190620984</v>
      </c>
      <c r="J681" s="3">
        <v>23.490649999999999</v>
      </c>
      <c r="K681" s="3">
        <v>23.490649999999999</v>
      </c>
      <c r="L681" s="3">
        <v>31.320789999999999</v>
      </c>
    </row>
    <row r="682" spans="2:12" x14ac:dyDescent="0.2">
      <c r="B682" t="s">
        <v>2731</v>
      </c>
      <c r="C682" t="s">
        <v>2732</v>
      </c>
      <c r="D682" t="s">
        <v>2733</v>
      </c>
      <c r="E682" s="1">
        <v>703.61598000000004</v>
      </c>
      <c r="F682" s="1">
        <v>87</v>
      </c>
      <c r="G682" s="2">
        <v>8.0875400000000006</v>
      </c>
      <c r="H682" s="3">
        <v>5.0000001421229801</v>
      </c>
      <c r="I682" s="3">
        <v>6.6666479064332789</v>
      </c>
      <c r="J682" s="3">
        <v>3.5180799999999999</v>
      </c>
      <c r="K682" s="3">
        <v>3.5180799999999999</v>
      </c>
      <c r="L682" s="3">
        <v>4.69076</v>
      </c>
    </row>
    <row r="683" spans="2:12" x14ac:dyDescent="0.2">
      <c r="B683" t="s">
        <v>2734</v>
      </c>
      <c r="C683" t="s">
        <v>2735</v>
      </c>
      <c r="D683" t="s">
        <v>2736</v>
      </c>
      <c r="E683" s="1">
        <v>1642.46306</v>
      </c>
      <c r="F683" s="1">
        <v>99</v>
      </c>
      <c r="G683" s="2">
        <v>16.590535959595961</v>
      </c>
      <c r="H683" s="3">
        <v>6.9999991354447868</v>
      </c>
      <c r="I683" s="3">
        <v>9.3333118858697492</v>
      </c>
      <c r="J683" s="3">
        <v>11.49724</v>
      </c>
      <c r="K683" s="3">
        <v>11.49724</v>
      </c>
      <c r="L683" s="3">
        <v>15.32962</v>
      </c>
    </row>
    <row r="684" spans="2:12" x14ac:dyDescent="0.2">
      <c r="B684" t="s">
        <v>2737</v>
      </c>
      <c r="C684" t="s">
        <v>2738</v>
      </c>
      <c r="D684" t="s">
        <v>2739</v>
      </c>
      <c r="E684" s="1">
        <v>39.665190000000003</v>
      </c>
      <c r="F684" s="1">
        <v>7</v>
      </c>
      <c r="G684" s="2">
        <v>5.666455714285715</v>
      </c>
      <c r="H684" s="3">
        <v>5.0001021046413738</v>
      </c>
      <c r="I684" s="3">
        <v>6.6665506959628829</v>
      </c>
      <c r="J684" s="3">
        <v>0.19833000000000001</v>
      </c>
      <c r="K684" s="3">
        <v>0.19833000000000001</v>
      </c>
      <c r="L684" s="3">
        <v>0.26443</v>
      </c>
    </row>
    <row r="685" spans="2:12" x14ac:dyDescent="0.2">
      <c r="B685" t="s">
        <v>2740</v>
      </c>
      <c r="C685" t="s">
        <v>2741</v>
      </c>
      <c r="D685" t="s">
        <v>2742</v>
      </c>
      <c r="E685" s="1">
        <v>7481.5364300000001</v>
      </c>
      <c r="F685" s="1">
        <v>627</v>
      </c>
      <c r="G685" s="2">
        <v>11.932275007974482</v>
      </c>
      <c r="H685" s="3">
        <v>6.9999993303514527</v>
      </c>
      <c r="I685" s="3">
        <v>9.3333101634044979</v>
      </c>
      <c r="J685" s="3">
        <v>52.370750000000001</v>
      </c>
      <c r="K685" s="3">
        <v>52.370750000000001</v>
      </c>
      <c r="L685" s="3">
        <v>69.827500000000001</v>
      </c>
    </row>
    <row r="686" spans="2:12" x14ac:dyDescent="0.2">
      <c r="B686" t="s">
        <v>2743</v>
      </c>
      <c r="C686" t="s">
        <v>2710</v>
      </c>
      <c r="D686" t="s">
        <v>2711</v>
      </c>
      <c r="E686" s="1">
        <v>9606.7870899999998</v>
      </c>
      <c r="F686" s="1">
        <v>1602</v>
      </c>
      <c r="G686" s="2">
        <v>5.9967459987515603</v>
      </c>
      <c r="H686" s="3">
        <v>5.0000004736234871</v>
      </c>
      <c r="I686" s="3">
        <v>6.6666502962958871</v>
      </c>
      <c r="J686" s="3">
        <v>48.033940000000001</v>
      </c>
      <c r="K686" s="3">
        <v>48.033940000000001</v>
      </c>
      <c r="L686" s="3">
        <v>64.045090000000002</v>
      </c>
    </row>
    <row r="687" spans="2:12" x14ac:dyDescent="0.2">
      <c r="B687" t="s">
        <v>2744</v>
      </c>
      <c r="C687" t="s">
        <v>2745</v>
      </c>
      <c r="D687" t="s">
        <v>2746</v>
      </c>
      <c r="E687" s="1">
        <v>1367.62402</v>
      </c>
      <c r="F687" s="1">
        <v>334</v>
      </c>
      <c r="G687" s="2">
        <v>4.0946826946107784</v>
      </c>
      <c r="H687" s="3">
        <v>4.9999999268804887</v>
      </c>
      <c r="I687" s="3">
        <v>6.6666495079546797</v>
      </c>
      <c r="J687" s="3">
        <v>6.83812</v>
      </c>
      <c r="K687" s="3">
        <v>6.83812</v>
      </c>
      <c r="L687" s="3">
        <v>9.1174700000000009</v>
      </c>
    </row>
    <row r="688" spans="2:12" x14ac:dyDescent="0.2">
      <c r="B688" t="s">
        <v>2747</v>
      </c>
      <c r="C688" t="s">
        <v>2748</v>
      </c>
      <c r="D688" t="s">
        <v>2749</v>
      </c>
      <c r="E688" s="1">
        <v>3023.8438099999998</v>
      </c>
      <c r="F688" s="1">
        <v>295</v>
      </c>
      <c r="G688" s="2">
        <v>10.250318</v>
      </c>
      <c r="H688" s="3">
        <v>7.0000011012473564</v>
      </c>
      <c r="I688" s="3">
        <v>9.3333094476199161</v>
      </c>
      <c r="J688" s="3">
        <v>21.166910000000001</v>
      </c>
      <c r="K688" s="3">
        <v>21.166910000000001</v>
      </c>
      <c r="L688" s="3">
        <v>28.222470000000001</v>
      </c>
    </row>
    <row r="689" spans="2:12" x14ac:dyDescent="0.2">
      <c r="B689" t="s">
        <v>2750</v>
      </c>
      <c r="C689" t="s">
        <v>2748</v>
      </c>
      <c r="D689" t="s">
        <v>2749</v>
      </c>
      <c r="E689" s="1">
        <v>2021.9804200000001</v>
      </c>
      <c r="F689" s="1">
        <v>305</v>
      </c>
      <c r="G689" s="2">
        <v>6.6294440000000003</v>
      </c>
      <c r="H689" s="3">
        <v>6.9999985459799845</v>
      </c>
      <c r="I689" s="3">
        <v>9.3333099635059771</v>
      </c>
      <c r="J689" s="3">
        <v>14.15386</v>
      </c>
      <c r="K689" s="3">
        <v>14.15386</v>
      </c>
      <c r="L689" s="3">
        <v>18.871770000000001</v>
      </c>
    </row>
    <row r="690" spans="2:12" x14ac:dyDescent="0.2">
      <c r="B690" t="s">
        <v>2751</v>
      </c>
      <c r="C690" t="s">
        <v>2752</v>
      </c>
      <c r="D690" t="s">
        <v>2753</v>
      </c>
      <c r="E690" s="1">
        <v>3105.8971200000001</v>
      </c>
      <c r="F690" s="1">
        <v>288</v>
      </c>
      <c r="G690" s="2">
        <v>10.784365000000001</v>
      </c>
      <c r="H690" s="3">
        <v>7.0000000515149061</v>
      </c>
      <c r="I690" s="3">
        <v>9.3333097910210228</v>
      </c>
      <c r="J690" s="3">
        <v>21.74128</v>
      </c>
      <c r="K690" s="3">
        <v>21.74128</v>
      </c>
      <c r="L690" s="3">
        <v>28.988299999999999</v>
      </c>
    </row>
    <row r="691" spans="2:12" x14ac:dyDescent="0.2">
      <c r="B691" t="s">
        <v>2754</v>
      </c>
      <c r="C691" t="s">
        <v>2755</v>
      </c>
      <c r="D691" t="s">
        <v>2756</v>
      </c>
      <c r="E691" s="1">
        <v>2791.0653299999999</v>
      </c>
      <c r="F691" s="1">
        <v>1088</v>
      </c>
      <c r="G691" s="2">
        <v>2.5653173988970588</v>
      </c>
      <c r="H691" s="3">
        <v>5.0000012002585406</v>
      </c>
      <c r="I691" s="3">
        <v>6.6666515469919156</v>
      </c>
      <c r="J691" s="3">
        <v>13.95533</v>
      </c>
      <c r="K691" s="3">
        <v>13.95533</v>
      </c>
      <c r="L691" s="3">
        <v>18.607060000000001</v>
      </c>
    </row>
    <row r="692" spans="2:12" x14ac:dyDescent="0.2">
      <c r="B692" t="s">
        <v>2757</v>
      </c>
      <c r="C692" t="s">
        <v>2758</v>
      </c>
      <c r="D692" t="s">
        <v>2759</v>
      </c>
      <c r="E692" s="1">
        <v>8631.22343</v>
      </c>
      <c r="F692" s="1">
        <v>1222</v>
      </c>
      <c r="G692" s="2">
        <v>7.0631942962356788</v>
      </c>
      <c r="H692" s="3">
        <v>5.000000330196527</v>
      </c>
      <c r="I692" s="3">
        <v>6.6666505005536623</v>
      </c>
      <c r="J692" s="3">
        <v>43.156120000000001</v>
      </c>
      <c r="K692" s="3">
        <v>43.156120000000001</v>
      </c>
      <c r="L692" s="3">
        <v>57.541350000000001</v>
      </c>
    </row>
    <row r="693" spans="2:12" x14ac:dyDescent="0.2">
      <c r="B693" t="s">
        <v>2760</v>
      </c>
      <c r="C693" t="s">
        <v>2758</v>
      </c>
      <c r="D693" t="s">
        <v>2759</v>
      </c>
      <c r="E693" s="1">
        <v>9337.2731999999996</v>
      </c>
      <c r="F693" s="1">
        <v>1167</v>
      </c>
      <c r="G693" s="2">
        <v>8.0010910025706945</v>
      </c>
      <c r="H693" s="3">
        <v>6.9999997429656444</v>
      </c>
      <c r="I693" s="3">
        <v>9.3333105001147452</v>
      </c>
      <c r="J693" s="3">
        <v>65.360910000000004</v>
      </c>
      <c r="K693" s="3">
        <v>65.360910000000004</v>
      </c>
      <c r="L693" s="3">
        <v>87.147670000000005</v>
      </c>
    </row>
    <row r="694" spans="2:12" x14ac:dyDescent="0.2">
      <c r="B694" t="s">
        <v>2761</v>
      </c>
      <c r="C694" t="s">
        <v>2762</v>
      </c>
      <c r="D694" t="s">
        <v>2763</v>
      </c>
      <c r="E694" s="1">
        <v>6919.4595799999997</v>
      </c>
      <c r="F694" s="1">
        <v>948</v>
      </c>
      <c r="G694" s="2">
        <v>7.29900799578059</v>
      </c>
      <c r="H694" s="3">
        <v>5.0000003034919089</v>
      </c>
      <c r="I694" s="3">
        <v>6.6666506923941018</v>
      </c>
      <c r="J694" s="3">
        <v>34.597299999999997</v>
      </c>
      <c r="K694" s="3">
        <v>34.597299999999997</v>
      </c>
      <c r="L694" s="3">
        <v>46.129620000000003</v>
      </c>
    </row>
    <row r="695" spans="2:12" x14ac:dyDescent="0.2">
      <c r="B695" t="s">
        <v>2764</v>
      </c>
      <c r="C695" t="s">
        <v>2762</v>
      </c>
      <c r="D695" t="s">
        <v>2763</v>
      </c>
      <c r="E695" s="1">
        <v>8426.4407699999992</v>
      </c>
      <c r="F695" s="1">
        <v>1298</v>
      </c>
      <c r="G695" s="2">
        <v>6.4918649999999998</v>
      </c>
      <c r="H695" s="3">
        <v>4.999999543104841</v>
      </c>
      <c r="I695" s="3">
        <v>6.6666498386839077</v>
      </c>
      <c r="J695" s="3">
        <v>42.132199999999997</v>
      </c>
      <c r="K695" s="3">
        <v>42.132199999999997</v>
      </c>
      <c r="L695" s="3">
        <v>56.176130000000001</v>
      </c>
    </row>
    <row r="696" spans="2:12" x14ac:dyDescent="0.2">
      <c r="B696" t="s">
        <v>2765</v>
      </c>
      <c r="C696" t="s">
        <v>2766</v>
      </c>
      <c r="D696" t="s">
        <v>2767</v>
      </c>
      <c r="E696" s="1">
        <v>1235.02325</v>
      </c>
      <c r="F696" s="1">
        <v>543</v>
      </c>
      <c r="G696" s="2">
        <v>2.2744442909760587</v>
      </c>
      <c r="H696" s="3">
        <v>6.9999977733212715</v>
      </c>
      <c r="I696" s="3">
        <v>9.3333141704012448</v>
      </c>
      <c r="J696" s="3">
        <v>8.6451600000000006</v>
      </c>
      <c r="K696" s="3">
        <v>8.6451600000000006</v>
      </c>
      <c r="L696" s="3">
        <v>11.526859999999999</v>
      </c>
    </row>
    <row r="697" spans="2:12" x14ac:dyDescent="0.2">
      <c r="B697" t="s">
        <v>2768</v>
      </c>
      <c r="C697" t="s">
        <v>2769</v>
      </c>
      <c r="D697" t="s">
        <v>2770</v>
      </c>
      <c r="E697" s="1">
        <v>2977.7825800000001</v>
      </c>
      <c r="F697" s="1">
        <v>298</v>
      </c>
      <c r="G697" s="2">
        <v>9.9925589932885917</v>
      </c>
      <c r="H697" s="3">
        <v>7.0000006514914874</v>
      </c>
      <c r="I697" s="3">
        <v>9.3333106945638722</v>
      </c>
      <c r="J697" s="3">
        <v>20.844480000000001</v>
      </c>
      <c r="K697" s="3">
        <v>20.844480000000001</v>
      </c>
      <c r="L697" s="3">
        <v>27.792570000000001</v>
      </c>
    </row>
    <row r="698" spans="2:12" x14ac:dyDescent="0.2">
      <c r="B698" t="s">
        <v>2771</v>
      </c>
      <c r="C698" t="s">
        <v>2769</v>
      </c>
      <c r="D698" t="s">
        <v>2770</v>
      </c>
      <c r="E698" s="1">
        <v>1303.5123599999999</v>
      </c>
      <c r="F698" s="1">
        <v>131</v>
      </c>
      <c r="G698" s="2">
        <v>9.9504760305343503</v>
      </c>
      <c r="H698" s="3">
        <v>7.0000026697100131</v>
      </c>
      <c r="I698" s="3">
        <v>9.333306206624691</v>
      </c>
      <c r="J698" s="3">
        <v>9.1245899999999995</v>
      </c>
      <c r="K698" s="3">
        <v>9.1245899999999995</v>
      </c>
      <c r="L698" s="3">
        <v>12.166079999999999</v>
      </c>
    </row>
    <row r="699" spans="2:12" x14ac:dyDescent="0.2">
      <c r="B699" t="s">
        <v>2772</v>
      </c>
      <c r="C699" t="s">
        <v>2773</v>
      </c>
      <c r="D699" t="s">
        <v>2774</v>
      </c>
      <c r="E699" s="1">
        <v>1360.8357599999999</v>
      </c>
      <c r="F699" s="1">
        <v>269</v>
      </c>
      <c r="G699" s="2">
        <v>5.058868996282528</v>
      </c>
      <c r="H699" s="3">
        <v>5.0000008818110429</v>
      </c>
      <c r="I699" s="3">
        <v>6.6666531455640179</v>
      </c>
      <c r="J699" s="3">
        <v>6.8041799999999997</v>
      </c>
      <c r="K699" s="3">
        <v>6.8041799999999997</v>
      </c>
      <c r="L699" s="3">
        <v>9.0722199999999997</v>
      </c>
    </row>
    <row r="700" spans="2:12" x14ac:dyDescent="0.2">
      <c r="B700" t="s">
        <v>2775</v>
      </c>
      <c r="C700" t="s">
        <v>2776</v>
      </c>
      <c r="D700" t="s">
        <v>2777</v>
      </c>
      <c r="E700" s="1">
        <v>75.36309</v>
      </c>
      <c r="F700" s="1">
        <v>10</v>
      </c>
      <c r="G700" s="2">
        <v>7.5363090000000001</v>
      </c>
      <c r="H700" s="3">
        <v>5.0000603743822074</v>
      </c>
      <c r="I700" s="3">
        <v>6.6666587052096729</v>
      </c>
      <c r="J700" s="3">
        <v>0.37681999999999999</v>
      </c>
      <c r="K700" s="3">
        <v>0.37681999999999999</v>
      </c>
      <c r="L700" s="3">
        <v>0.50241999999999998</v>
      </c>
    </row>
    <row r="701" spans="2:12" x14ac:dyDescent="0.2">
      <c r="B701" t="s">
        <v>2778</v>
      </c>
      <c r="C701" t="s">
        <v>2779</v>
      </c>
      <c r="D701" t="s">
        <v>2780</v>
      </c>
      <c r="E701" s="1">
        <v>3225.5237299999999</v>
      </c>
      <c r="F701" s="1">
        <v>450</v>
      </c>
      <c r="G701" s="2">
        <v>7.1678305111111111</v>
      </c>
      <c r="H701" s="3">
        <v>5.0000004185366826</v>
      </c>
      <c r="I701" s="3">
        <v>6.666650689933074</v>
      </c>
      <c r="J701" s="3">
        <v>16.12762</v>
      </c>
      <c r="K701" s="3">
        <v>16.12762</v>
      </c>
      <c r="L701" s="3">
        <v>21.503440000000001</v>
      </c>
    </row>
    <row r="702" spans="2:12" x14ac:dyDescent="0.2">
      <c r="B702" t="s">
        <v>2781</v>
      </c>
      <c r="C702" t="s">
        <v>2779</v>
      </c>
      <c r="D702" t="s">
        <v>2780</v>
      </c>
      <c r="E702" s="1">
        <v>2736.7317800000001</v>
      </c>
      <c r="F702" s="1">
        <v>242</v>
      </c>
      <c r="G702" s="2">
        <v>11.308809008264463</v>
      </c>
      <c r="H702" s="3">
        <v>5.0000004019392792</v>
      </c>
      <c r="I702" s="3">
        <v>6.6666489326184539</v>
      </c>
      <c r="J702" s="3">
        <v>13.68366</v>
      </c>
      <c r="K702" s="3">
        <v>13.68366</v>
      </c>
      <c r="L702" s="3">
        <v>18.24483</v>
      </c>
    </row>
    <row r="703" spans="2:12" x14ac:dyDescent="0.2">
      <c r="B703" t="s">
        <v>2782</v>
      </c>
      <c r="C703" t="s">
        <v>2783</v>
      </c>
      <c r="D703" t="s">
        <v>2784</v>
      </c>
      <c r="E703" s="1">
        <v>9301.1396700000005</v>
      </c>
      <c r="F703" s="1">
        <v>181</v>
      </c>
      <c r="G703" s="2">
        <v>51.38751198895028</v>
      </c>
      <c r="H703" s="3">
        <v>7.0000002483566606</v>
      </c>
      <c r="I703" s="3">
        <v>9.3333100114601315</v>
      </c>
      <c r="J703" s="3">
        <v>65.107979999999998</v>
      </c>
      <c r="K703" s="3">
        <v>65.107979999999998</v>
      </c>
      <c r="L703" s="3">
        <v>86.810419999999993</v>
      </c>
    </row>
    <row r="704" spans="2:12" x14ac:dyDescent="0.2">
      <c r="B704" t="s">
        <v>2785</v>
      </c>
      <c r="C704" t="s">
        <v>2786</v>
      </c>
      <c r="D704" t="s">
        <v>2787</v>
      </c>
      <c r="E704" s="1">
        <v>2307.6887700000002</v>
      </c>
      <c r="F704" s="1">
        <v>112</v>
      </c>
      <c r="G704" s="2">
        <v>20.604364017857144</v>
      </c>
      <c r="H704" s="3">
        <v>4.9999983316641083</v>
      </c>
      <c r="I704" s="3">
        <v>6.6666485533055644</v>
      </c>
      <c r="J704" s="3">
        <v>11.53844</v>
      </c>
      <c r="K704" s="3">
        <v>11.53844</v>
      </c>
      <c r="L704" s="3">
        <v>15.384550000000001</v>
      </c>
    </row>
    <row r="705" spans="2:12" x14ac:dyDescent="0.2">
      <c r="B705" t="s">
        <v>2788</v>
      </c>
      <c r="C705" t="s">
        <v>2789</v>
      </c>
      <c r="D705" t="s">
        <v>2790</v>
      </c>
      <c r="E705" s="1">
        <v>1555.7371900000001</v>
      </c>
      <c r="F705" s="1">
        <v>108</v>
      </c>
      <c r="G705" s="2">
        <v>14.404973981481483</v>
      </c>
      <c r="H705" s="3">
        <v>5.0000026032674576</v>
      </c>
      <c r="I705" s="3">
        <v>6.6666529968342534</v>
      </c>
      <c r="J705" s="3">
        <v>7.7786900000000001</v>
      </c>
      <c r="K705" s="3">
        <v>7.7786900000000001</v>
      </c>
      <c r="L705" s="3">
        <v>10.371560000000001</v>
      </c>
    </row>
    <row r="706" spans="2:12" x14ac:dyDescent="0.2">
      <c r="B706" t="s">
        <v>2791</v>
      </c>
      <c r="C706" t="s">
        <v>2792</v>
      </c>
      <c r="D706" t="s">
        <v>2793</v>
      </c>
      <c r="E706" s="1">
        <v>12712.607669999999</v>
      </c>
      <c r="F706" s="1">
        <v>583</v>
      </c>
      <c r="G706" s="2">
        <v>21.805502006861062</v>
      </c>
      <c r="H706" s="3">
        <v>6.9999997097369722</v>
      </c>
      <c r="I706" s="3">
        <v>9.3333101343164486</v>
      </c>
      <c r="J706" s="3">
        <v>88.988249999999994</v>
      </c>
      <c r="K706" s="3">
        <v>88.988249999999994</v>
      </c>
      <c r="L706" s="3">
        <v>118.65071</v>
      </c>
    </row>
    <row r="707" spans="2:12" x14ac:dyDescent="0.2">
      <c r="B707" t="s">
        <v>2791</v>
      </c>
      <c r="C707" t="s">
        <v>2792</v>
      </c>
      <c r="D707" t="s">
        <v>2793</v>
      </c>
      <c r="E707" s="1">
        <v>11126.2601</v>
      </c>
      <c r="F707" s="1">
        <v>476</v>
      </c>
      <c r="G707" s="2">
        <v>23.374496008403359</v>
      </c>
      <c r="H707" s="3">
        <v>6.9999999370857777</v>
      </c>
      <c r="I707" s="3">
        <v>9.3333095817165024</v>
      </c>
      <c r="J707" s="3">
        <v>77.88382</v>
      </c>
      <c r="K707" s="3">
        <v>77.88382</v>
      </c>
      <c r="L707" s="3">
        <v>103.84483</v>
      </c>
    </row>
    <row r="708" spans="2:12" x14ac:dyDescent="0.2">
      <c r="B708" t="s">
        <v>2794</v>
      </c>
      <c r="C708" t="s">
        <v>2795</v>
      </c>
      <c r="D708" t="s">
        <v>2796</v>
      </c>
      <c r="E708" s="1">
        <v>1898.7592999999999</v>
      </c>
      <c r="F708" s="1">
        <v>463</v>
      </c>
      <c r="G708" s="2">
        <v>4.1009920086393086</v>
      </c>
      <c r="H708" s="3">
        <v>5.0000018433089437</v>
      </c>
      <c r="I708" s="3">
        <v>6.6666480580239948</v>
      </c>
      <c r="J708" s="3">
        <v>9.4938000000000002</v>
      </c>
      <c r="K708" s="3">
        <v>9.4938000000000002</v>
      </c>
      <c r="L708" s="3">
        <v>12.65836</v>
      </c>
    </row>
    <row r="709" spans="2:12" x14ac:dyDescent="0.2">
      <c r="B709" t="s">
        <v>2797</v>
      </c>
      <c r="C709" t="s">
        <v>2798</v>
      </c>
      <c r="D709" t="s">
        <v>2799</v>
      </c>
      <c r="E709" s="1">
        <v>3071.3516300000001</v>
      </c>
      <c r="F709" s="1">
        <v>751</v>
      </c>
      <c r="G709" s="2">
        <v>4.0896825965379495</v>
      </c>
      <c r="H709" s="3">
        <v>5.0000006023406698</v>
      </c>
      <c r="I709" s="3">
        <v>6.6666511903099801</v>
      </c>
      <c r="J709" s="3">
        <v>15.35676</v>
      </c>
      <c r="K709" s="3">
        <v>15.35676</v>
      </c>
      <c r="L709" s="3">
        <v>20.475629999999999</v>
      </c>
    </row>
    <row r="710" spans="2:12" x14ac:dyDescent="0.2">
      <c r="B710" t="s">
        <v>2800</v>
      </c>
      <c r="C710" t="s">
        <v>2801</v>
      </c>
      <c r="D710" t="s">
        <v>2802</v>
      </c>
      <c r="E710" s="1">
        <v>1527.4564800000001</v>
      </c>
      <c r="F710" s="1">
        <v>44</v>
      </c>
      <c r="G710" s="2">
        <v>34.714919999999999</v>
      </c>
      <c r="H710" s="3">
        <v>7.0000030377297549</v>
      </c>
      <c r="I710" s="3">
        <v>9.3333068317599466</v>
      </c>
      <c r="J710" s="3">
        <v>10.6922</v>
      </c>
      <c r="K710" s="3">
        <v>10.6922</v>
      </c>
      <c r="L710" s="3">
        <v>14.256220000000001</v>
      </c>
    </row>
    <row r="711" spans="2:12" x14ac:dyDescent="0.2">
      <c r="B711" t="s">
        <v>2803</v>
      </c>
      <c r="C711" t="s">
        <v>2801</v>
      </c>
      <c r="D711" t="s">
        <v>2802</v>
      </c>
      <c r="E711" s="1">
        <v>2815.8730799999998</v>
      </c>
      <c r="F711" s="1">
        <v>120</v>
      </c>
      <c r="G711" s="2">
        <v>23.465608999999997</v>
      </c>
      <c r="H711" s="3">
        <v>5.000001633596356</v>
      </c>
      <c r="I711" s="3">
        <v>6.6666499045475449</v>
      </c>
      <c r="J711" s="3">
        <v>14.079370000000001</v>
      </c>
      <c r="K711" s="3">
        <v>14.079370000000001</v>
      </c>
      <c r="L711" s="3">
        <v>18.77244</v>
      </c>
    </row>
    <row r="712" spans="2:12" x14ac:dyDescent="0.2">
      <c r="B712" t="s">
        <v>2804</v>
      </c>
      <c r="C712" t="s">
        <v>2805</v>
      </c>
      <c r="D712" t="s">
        <v>2806</v>
      </c>
      <c r="E712" s="1">
        <v>1202.8425999999999</v>
      </c>
      <c r="F712" s="1">
        <v>78</v>
      </c>
      <c r="G712" s="2">
        <v>15.421058974358974</v>
      </c>
      <c r="H712" s="3">
        <v>4.9999975059080892</v>
      </c>
      <c r="I712" s="3">
        <v>6.6666494851446068</v>
      </c>
      <c r="J712" s="3">
        <v>6.0142100000000003</v>
      </c>
      <c r="K712" s="3">
        <v>6.0142100000000003</v>
      </c>
      <c r="L712" s="3">
        <v>8.0189299999999992</v>
      </c>
    </row>
    <row r="713" spans="2:12" x14ac:dyDescent="0.2">
      <c r="B713" t="s">
        <v>2807</v>
      </c>
      <c r="C713" t="s">
        <v>2808</v>
      </c>
      <c r="D713" t="s">
        <v>2809</v>
      </c>
      <c r="E713" s="1">
        <v>1222.5172600000001</v>
      </c>
      <c r="F713" s="1">
        <v>188</v>
      </c>
      <c r="G713" s="2">
        <v>6.5027513829787242</v>
      </c>
      <c r="H713" s="3">
        <v>6.9999993292528231</v>
      </c>
      <c r="I713" s="3">
        <v>9.3333078994729277</v>
      </c>
      <c r="J713" s="3">
        <v>8.55762</v>
      </c>
      <c r="K713" s="3">
        <v>8.55762</v>
      </c>
      <c r="L713" s="3">
        <v>11.410130000000001</v>
      </c>
    </row>
    <row r="714" spans="2:12" x14ac:dyDescent="0.2">
      <c r="B714" t="s">
        <v>2810</v>
      </c>
      <c r="C714" t="s">
        <v>2811</v>
      </c>
      <c r="D714" t="s">
        <v>2812</v>
      </c>
      <c r="E714" s="1">
        <v>1112.10662</v>
      </c>
      <c r="F714" s="1">
        <v>224</v>
      </c>
      <c r="G714" s="2">
        <v>4.9647616964285719</v>
      </c>
      <c r="H714" s="3">
        <v>4.999997212497485</v>
      </c>
      <c r="I714" s="3">
        <v>6.6666539580530504</v>
      </c>
      <c r="J714" s="3">
        <v>5.56053</v>
      </c>
      <c r="K714" s="3">
        <v>5.56053</v>
      </c>
      <c r="L714" s="3">
        <v>7.4140300000000003</v>
      </c>
    </row>
    <row r="715" spans="2:12" x14ac:dyDescent="0.2">
      <c r="B715" t="s">
        <v>2813</v>
      </c>
      <c r="C715" t="s">
        <v>2814</v>
      </c>
      <c r="D715" t="s">
        <v>2815</v>
      </c>
      <c r="E715" s="1">
        <v>711.23487999999998</v>
      </c>
      <c r="F715" s="1">
        <v>157</v>
      </c>
      <c r="G715" s="2">
        <v>4.5301584713375798</v>
      </c>
      <c r="H715" s="3">
        <v>6.9999941510180159</v>
      </c>
      <c r="I715" s="3">
        <v>9.3333161613221218</v>
      </c>
      <c r="J715" s="3">
        <v>4.9786400000000004</v>
      </c>
      <c r="K715" s="3">
        <v>4.9786400000000004</v>
      </c>
      <c r="L715" s="3">
        <v>6.6381800000000002</v>
      </c>
    </row>
    <row r="716" spans="2:12" x14ac:dyDescent="0.2">
      <c r="B716" t="s">
        <v>2816</v>
      </c>
      <c r="C716" t="s">
        <v>2817</v>
      </c>
      <c r="D716" t="s">
        <v>2818</v>
      </c>
      <c r="E716" s="1">
        <v>457.94286</v>
      </c>
      <c r="F716" s="1">
        <v>30</v>
      </c>
      <c r="G716" s="2">
        <v>15.264761999999999</v>
      </c>
      <c r="H716" s="3">
        <v>4.9999906101822393</v>
      </c>
      <c r="I716" s="3">
        <v>6.66663958905266</v>
      </c>
      <c r="J716" s="3">
        <v>2.2897099999999999</v>
      </c>
      <c r="K716" s="3">
        <v>2.2897099999999999</v>
      </c>
      <c r="L716" s="3">
        <v>3.05294</v>
      </c>
    </row>
    <row r="717" spans="2:12" x14ac:dyDescent="0.2">
      <c r="B717" t="s">
        <v>2819</v>
      </c>
      <c r="C717" t="s">
        <v>2814</v>
      </c>
      <c r="D717" t="s">
        <v>2815</v>
      </c>
      <c r="E717" s="1">
        <v>1604.9339399999999</v>
      </c>
      <c r="F717" s="1">
        <v>219</v>
      </c>
      <c r="G717" s="2">
        <v>7.3284654794520545</v>
      </c>
      <c r="H717" s="3">
        <v>5.0000001869235815</v>
      </c>
      <c r="I717" s="3">
        <v>6.6666482235399664</v>
      </c>
      <c r="J717" s="3">
        <v>8.0246700000000004</v>
      </c>
      <c r="K717" s="3">
        <v>8.0246700000000004</v>
      </c>
      <c r="L717" s="3">
        <v>10.699529999999999</v>
      </c>
    </row>
    <row r="718" spans="2:12" x14ac:dyDescent="0.2">
      <c r="B718" t="s">
        <v>2820</v>
      </c>
      <c r="C718" t="s">
        <v>2821</v>
      </c>
      <c r="D718" t="s">
        <v>2822</v>
      </c>
      <c r="E718" s="1">
        <v>1016.99522</v>
      </c>
      <c r="F718" s="1">
        <v>205</v>
      </c>
      <c r="G718" s="2">
        <v>4.9609522926829266</v>
      </c>
      <c r="H718" s="3">
        <v>7.0000034021792148</v>
      </c>
      <c r="I718" s="3">
        <v>9.3333083709085667</v>
      </c>
      <c r="J718" s="3">
        <v>7.11897</v>
      </c>
      <c r="K718" s="3">
        <v>7.11897</v>
      </c>
      <c r="L718" s="3">
        <v>9.49193</v>
      </c>
    </row>
    <row r="719" spans="2:12" x14ac:dyDescent="0.2">
      <c r="B719" t="s">
        <v>2823</v>
      </c>
      <c r="C719" t="s">
        <v>2824</v>
      </c>
      <c r="D719" t="s">
        <v>2825</v>
      </c>
      <c r="E719" s="1">
        <v>44.760950000000001</v>
      </c>
      <c r="F719" s="1">
        <v>9</v>
      </c>
      <c r="G719" s="2">
        <v>4.9734388888888894</v>
      </c>
      <c r="H719" s="3">
        <v>7.0000748420218963</v>
      </c>
      <c r="I719" s="3">
        <v>9.3333586530223318</v>
      </c>
      <c r="J719" s="3">
        <v>0.31333</v>
      </c>
      <c r="K719" s="3">
        <v>0.31333</v>
      </c>
      <c r="L719" s="3">
        <v>0.41776999999999997</v>
      </c>
    </row>
    <row r="720" spans="2:12" x14ac:dyDescent="0.2">
      <c r="B720" t="s">
        <v>2826</v>
      </c>
      <c r="C720" t="s">
        <v>2824</v>
      </c>
      <c r="D720" t="s">
        <v>2825</v>
      </c>
      <c r="E720" s="1">
        <v>609.58568000000002</v>
      </c>
      <c r="F720" s="1">
        <v>135</v>
      </c>
      <c r="G720" s="2">
        <v>4.5154494814814816</v>
      </c>
      <c r="H720" s="3">
        <v>7.0000003937100361</v>
      </c>
      <c r="I720" s="3">
        <v>9.3333065173053278</v>
      </c>
      <c r="J720" s="3">
        <v>4.2671000000000001</v>
      </c>
      <c r="K720" s="3">
        <v>4.2671000000000001</v>
      </c>
      <c r="L720" s="3">
        <v>5.6894499999999999</v>
      </c>
    </row>
    <row r="721" spans="2:12" x14ac:dyDescent="0.2">
      <c r="B721" t="s">
        <v>2827</v>
      </c>
      <c r="C721" t="s">
        <v>2828</v>
      </c>
      <c r="D721" t="s">
        <v>2829</v>
      </c>
      <c r="E721" s="1">
        <v>974.31408999999996</v>
      </c>
      <c r="F721" s="1">
        <v>203</v>
      </c>
      <c r="G721" s="2">
        <v>4.7995767980295563</v>
      </c>
      <c r="H721" s="3">
        <v>7.0000014061174056</v>
      </c>
      <c r="I721" s="3">
        <v>9.3333146808951515</v>
      </c>
      <c r="J721" s="3">
        <v>6.8201999999999998</v>
      </c>
      <c r="K721" s="3">
        <v>6.8201999999999998</v>
      </c>
      <c r="L721" s="3">
        <v>9.0935799999999993</v>
      </c>
    </row>
    <row r="722" spans="2:12" x14ac:dyDescent="0.2">
      <c r="B722" t="s">
        <v>2830</v>
      </c>
      <c r="C722" t="s">
        <v>2831</v>
      </c>
      <c r="D722" t="s">
        <v>2832</v>
      </c>
      <c r="E722" s="1">
        <v>2427.4248299999999</v>
      </c>
      <c r="F722" s="1">
        <v>115</v>
      </c>
      <c r="G722" s="2">
        <v>21.108042000000001</v>
      </c>
      <c r="H722" s="3">
        <v>6.9999984304354328</v>
      </c>
      <c r="I722" s="3">
        <v>9.3333106426203933</v>
      </c>
      <c r="J722" s="3">
        <v>16.991969999999998</v>
      </c>
      <c r="K722" s="3">
        <v>16.991969999999998</v>
      </c>
      <c r="L722" s="3">
        <v>22.655909999999999</v>
      </c>
    </row>
    <row r="723" spans="2:12" x14ac:dyDescent="0.2">
      <c r="B723" t="s">
        <v>2833</v>
      </c>
      <c r="C723" t="s">
        <v>2834</v>
      </c>
      <c r="D723" t="s">
        <v>2835</v>
      </c>
      <c r="E723" s="1">
        <v>3904.54756</v>
      </c>
      <c r="F723" s="1">
        <v>188</v>
      </c>
      <c r="G723" s="2">
        <v>20.76887</v>
      </c>
      <c r="H723" s="3">
        <v>5.0000005634455631</v>
      </c>
      <c r="I723" s="3">
        <v>6.6666494901140343</v>
      </c>
      <c r="J723" s="3">
        <v>19.522739999999999</v>
      </c>
      <c r="K723" s="3">
        <v>19.522739999999999</v>
      </c>
      <c r="L723" s="3">
        <v>26.030249999999999</v>
      </c>
    </row>
    <row r="724" spans="2:12" x14ac:dyDescent="0.2">
      <c r="B724" t="s">
        <v>2836</v>
      </c>
      <c r="C724" t="s">
        <v>2837</v>
      </c>
      <c r="D724" t="s">
        <v>2838</v>
      </c>
      <c r="E724" s="1">
        <v>4123.8745399999998</v>
      </c>
      <c r="F724" s="1">
        <v>292</v>
      </c>
      <c r="G724" s="2">
        <v>14.122858013698629</v>
      </c>
      <c r="H724" s="3">
        <v>6.9999995683670821</v>
      </c>
      <c r="I724" s="3">
        <v>9.3333101253851432</v>
      </c>
      <c r="J724" s="3">
        <v>28.86712</v>
      </c>
      <c r="K724" s="3">
        <v>28.86712</v>
      </c>
      <c r="L724" s="3">
        <v>38.489400000000003</v>
      </c>
    </row>
    <row r="725" spans="2:12" x14ac:dyDescent="0.2">
      <c r="B725" t="s">
        <v>2839</v>
      </c>
      <c r="C725" t="s">
        <v>2840</v>
      </c>
      <c r="D725" t="s">
        <v>2841</v>
      </c>
      <c r="E725" s="1">
        <v>5091.9346400000004</v>
      </c>
      <c r="F725" s="1">
        <v>463</v>
      </c>
      <c r="G725" s="2">
        <v>10.997699006479483</v>
      </c>
      <c r="H725" s="3">
        <v>6.9999995129552559</v>
      </c>
      <c r="I725" s="3">
        <v>9.3333091172592102</v>
      </c>
      <c r="J725" s="3">
        <v>35.643540000000002</v>
      </c>
      <c r="K725" s="3">
        <v>35.643540000000002</v>
      </c>
      <c r="L725" s="3">
        <v>47.5246</v>
      </c>
    </row>
    <row r="726" spans="2:12" x14ac:dyDescent="0.2">
      <c r="B726" t="s">
        <v>2842</v>
      </c>
      <c r="C726" t="s">
        <v>2843</v>
      </c>
      <c r="D726" t="s">
        <v>2844</v>
      </c>
      <c r="E726" s="1">
        <v>4599.9746699999996</v>
      </c>
      <c r="F726" s="1">
        <v>443</v>
      </c>
      <c r="G726" s="2">
        <v>10.38369</v>
      </c>
      <c r="H726" s="3">
        <v>6.9999994152141722</v>
      </c>
      <c r="I726" s="3">
        <v>9.33331008972708</v>
      </c>
      <c r="J726" s="3">
        <v>32.199820000000003</v>
      </c>
      <c r="K726" s="3">
        <v>32.199820000000003</v>
      </c>
      <c r="L726" s="3">
        <v>42.932989999999997</v>
      </c>
    </row>
    <row r="727" spans="2:12" x14ac:dyDescent="0.2">
      <c r="B727" t="s">
        <v>2845</v>
      </c>
      <c r="C727" t="s">
        <v>2843</v>
      </c>
      <c r="D727" t="s">
        <v>2844</v>
      </c>
      <c r="E727" s="1">
        <v>3838.6843199999998</v>
      </c>
      <c r="F727" s="1">
        <v>421</v>
      </c>
      <c r="G727" s="2">
        <v>9.1180150118764836</v>
      </c>
      <c r="H727" s="3">
        <v>6.9999999374785782</v>
      </c>
      <c r="I727" s="3">
        <v>9.3333098044384126</v>
      </c>
      <c r="J727" s="3">
        <v>26.87079</v>
      </c>
      <c r="K727" s="3">
        <v>26.87079</v>
      </c>
      <c r="L727" s="3">
        <v>35.827629999999999</v>
      </c>
    </row>
    <row r="728" spans="2:12" x14ac:dyDescent="0.2">
      <c r="B728" t="s">
        <v>2846</v>
      </c>
      <c r="C728" t="s">
        <v>2847</v>
      </c>
      <c r="D728" t="s">
        <v>2848</v>
      </c>
      <c r="E728" s="1">
        <v>1212.7686000000001</v>
      </c>
      <c r="F728" s="1">
        <v>214</v>
      </c>
      <c r="G728" s="2">
        <v>5.6671429906542059</v>
      </c>
      <c r="H728" s="3">
        <v>4.9999975263211782</v>
      </c>
      <c r="I728" s="3">
        <v>6.6666468772361016</v>
      </c>
      <c r="J728" s="3">
        <v>6.0638399999999999</v>
      </c>
      <c r="K728" s="3">
        <v>6.0638399999999999</v>
      </c>
      <c r="L728" s="3">
        <v>8.0851000000000006</v>
      </c>
    </row>
    <row r="729" spans="2:12" x14ac:dyDescent="0.2">
      <c r="B729" t="s">
        <v>2849</v>
      </c>
      <c r="C729" t="s">
        <v>2847</v>
      </c>
      <c r="D729" t="s">
        <v>2848</v>
      </c>
      <c r="E729" s="1">
        <v>2094.6014</v>
      </c>
      <c r="F729" s="1">
        <v>428</v>
      </c>
      <c r="G729" s="2">
        <v>4.8939285046728971</v>
      </c>
      <c r="H729" s="3">
        <v>5.000001432253411</v>
      </c>
      <c r="I729" s="3">
        <v>6.6666478882330544</v>
      </c>
      <c r="J729" s="3">
        <v>10.47301</v>
      </c>
      <c r="K729" s="3">
        <v>10.47301</v>
      </c>
      <c r="L729" s="3">
        <v>13.96397</v>
      </c>
    </row>
    <row r="730" spans="2:12" x14ac:dyDescent="0.2">
      <c r="B730" t="s">
        <v>2850</v>
      </c>
      <c r="C730" t="s">
        <v>2851</v>
      </c>
      <c r="D730" t="s">
        <v>2852</v>
      </c>
      <c r="E730" s="1">
        <v>1246.2056600000001</v>
      </c>
      <c r="F730" s="1">
        <v>264</v>
      </c>
      <c r="G730" s="2">
        <v>4.720475984848485</v>
      </c>
      <c r="H730" s="3">
        <v>5.000001364140811</v>
      </c>
      <c r="I730" s="3">
        <v>6.6666524368056557</v>
      </c>
      <c r="J730" s="3">
        <v>6.2310299999999996</v>
      </c>
      <c r="K730" s="3">
        <v>6.2310299999999996</v>
      </c>
      <c r="L730" s="3">
        <v>8.3080200000000008</v>
      </c>
    </row>
    <row r="731" spans="2:12" x14ac:dyDescent="0.2">
      <c r="B731" t="s">
        <v>2853</v>
      </c>
      <c r="C731" t="s">
        <v>2854</v>
      </c>
      <c r="D731" t="s">
        <v>2855</v>
      </c>
      <c r="E731" s="1">
        <v>1405.60762</v>
      </c>
      <c r="F731" s="1">
        <v>144</v>
      </c>
      <c r="G731" s="2">
        <v>9.7611640277777774</v>
      </c>
      <c r="H731" s="3">
        <v>6.9999976238034334</v>
      </c>
      <c r="I731" s="3">
        <v>9.3333088219883145</v>
      </c>
      <c r="J731" s="3">
        <v>9.8392499999999998</v>
      </c>
      <c r="K731" s="3">
        <v>9.8392499999999998</v>
      </c>
      <c r="L731" s="3">
        <v>13.118969999999999</v>
      </c>
    </row>
    <row r="732" spans="2:12" x14ac:dyDescent="0.2">
      <c r="B732" t="s">
        <v>2856</v>
      </c>
      <c r="C732" t="s">
        <v>2857</v>
      </c>
      <c r="D732" t="s">
        <v>2858</v>
      </c>
      <c r="E732" s="1">
        <v>367.52868999999998</v>
      </c>
      <c r="F732" s="1">
        <v>134</v>
      </c>
      <c r="G732" s="2">
        <v>2.7427514179104477</v>
      </c>
      <c r="H732" s="3">
        <v>4.9999906129777241</v>
      </c>
      <c r="I732" s="3">
        <v>6.6666632202237057</v>
      </c>
      <c r="J732" s="3">
        <v>1.8376399999999999</v>
      </c>
      <c r="K732" s="3">
        <v>1.8376399999999999</v>
      </c>
      <c r="L732" s="3">
        <v>2.4501900000000001</v>
      </c>
    </row>
    <row r="733" spans="2:12" x14ac:dyDescent="0.2">
      <c r="B733" t="s">
        <v>2859</v>
      </c>
      <c r="C733" t="s">
        <v>2860</v>
      </c>
      <c r="D733" t="s">
        <v>2861</v>
      </c>
      <c r="E733" s="1">
        <v>1103.4361799999999</v>
      </c>
      <c r="F733" s="1">
        <v>132</v>
      </c>
      <c r="G733" s="2">
        <v>8.3593649999999986</v>
      </c>
      <c r="H733" s="3">
        <v>6.9999970455926146</v>
      </c>
      <c r="I733" s="3">
        <v>9.3333082480583531</v>
      </c>
      <c r="J733" s="3">
        <v>7.7240500000000001</v>
      </c>
      <c r="K733" s="3">
        <v>7.7240500000000001</v>
      </c>
      <c r="L733" s="3">
        <v>10.29871</v>
      </c>
    </row>
    <row r="734" spans="2:12" x14ac:dyDescent="0.2">
      <c r="B734" t="s">
        <v>2862</v>
      </c>
      <c r="C734" t="s">
        <v>2863</v>
      </c>
      <c r="D734" t="s">
        <v>2864</v>
      </c>
      <c r="E734" s="1">
        <v>587.84594000000004</v>
      </c>
      <c r="F734" s="1">
        <v>56</v>
      </c>
      <c r="G734" s="2">
        <v>10.497248928571429</v>
      </c>
      <c r="H734" s="3">
        <v>6.9999973122209527</v>
      </c>
      <c r="I734" s="3">
        <v>9.3333127383681518</v>
      </c>
      <c r="J734" s="3">
        <v>4.1149199999999997</v>
      </c>
      <c r="K734" s="3">
        <v>4.1149199999999997</v>
      </c>
      <c r="L734" s="3">
        <v>5.4865500000000003</v>
      </c>
    </row>
    <row r="735" spans="2:12" x14ac:dyDescent="0.2">
      <c r="B735" t="s">
        <v>2865</v>
      </c>
      <c r="C735" t="s">
        <v>2866</v>
      </c>
      <c r="D735" t="s">
        <v>2867</v>
      </c>
      <c r="E735" s="1">
        <v>7114.5687099999996</v>
      </c>
      <c r="F735" s="1">
        <v>723</v>
      </c>
      <c r="G735" s="2">
        <v>9.840343997233747</v>
      </c>
      <c r="H735" s="3">
        <v>6.999999863660042</v>
      </c>
      <c r="I735" s="3">
        <v>9.3333106624814643</v>
      </c>
      <c r="J735" s="3">
        <v>49.80198</v>
      </c>
      <c r="K735" s="3">
        <v>49.80198</v>
      </c>
      <c r="L735" s="3">
        <v>66.402479999999997</v>
      </c>
    </row>
    <row r="736" spans="2:12" x14ac:dyDescent="0.2">
      <c r="B736" t="s">
        <v>2868</v>
      </c>
      <c r="C736" t="s">
        <v>2869</v>
      </c>
      <c r="D736" t="s">
        <v>2870</v>
      </c>
      <c r="E736" s="1">
        <v>51.912700000000001</v>
      </c>
      <c r="F736" s="1">
        <v>6</v>
      </c>
      <c r="G736" s="2">
        <v>8.6521166666666662</v>
      </c>
      <c r="H736" s="3">
        <v>7.0000211894199298</v>
      </c>
      <c r="I736" s="3">
        <v>9.3333615858932397</v>
      </c>
      <c r="J736" s="3">
        <v>0.36338999999999999</v>
      </c>
      <c r="K736" s="3">
        <v>0.36338999999999999</v>
      </c>
      <c r="L736" s="3">
        <v>0.48452000000000001</v>
      </c>
    </row>
    <row r="737" spans="2:12" x14ac:dyDescent="0.2">
      <c r="B737" t="s">
        <v>2871</v>
      </c>
      <c r="C737" t="s">
        <v>2872</v>
      </c>
      <c r="D737" t="s">
        <v>2873</v>
      </c>
      <c r="E737" s="1">
        <v>12495.89357</v>
      </c>
      <c r="F737" s="1">
        <v>651</v>
      </c>
      <c r="G737" s="2">
        <v>19.194920998463903</v>
      </c>
      <c r="H737" s="3">
        <v>6.9999996006688141</v>
      </c>
      <c r="I737" s="3">
        <v>9.333310126776313</v>
      </c>
      <c r="J737" s="3">
        <v>87.471249999999998</v>
      </c>
      <c r="K737" s="3">
        <v>87.471249999999998</v>
      </c>
      <c r="L737" s="3">
        <v>116.62805</v>
      </c>
    </row>
    <row r="738" spans="2:12" x14ac:dyDescent="0.2">
      <c r="B738" t="s">
        <v>2874</v>
      </c>
      <c r="C738" t="s">
        <v>2872</v>
      </c>
      <c r="D738" t="s">
        <v>2873</v>
      </c>
      <c r="E738" s="1">
        <v>15407.34016</v>
      </c>
      <c r="F738" s="1">
        <v>1053</v>
      </c>
      <c r="G738" s="2">
        <v>14.63185200379867</v>
      </c>
      <c r="H738" s="3">
        <v>6.9999999273073756</v>
      </c>
      <c r="I738" s="3">
        <v>9.3333098709232356</v>
      </c>
      <c r="J738" s="3">
        <v>107.85138000000001</v>
      </c>
      <c r="K738" s="3">
        <v>107.85138000000001</v>
      </c>
      <c r="L738" s="3">
        <v>143.80148</v>
      </c>
    </row>
    <row r="739" spans="2:12" x14ac:dyDescent="0.2">
      <c r="B739" t="s">
        <v>2875</v>
      </c>
      <c r="C739" t="s">
        <v>2876</v>
      </c>
      <c r="D739" t="s">
        <v>2877</v>
      </c>
      <c r="E739" s="1">
        <v>24.542860000000001</v>
      </c>
      <c r="F739" s="1">
        <v>6</v>
      </c>
      <c r="G739" s="2">
        <v>4.0904766666666665</v>
      </c>
      <c r="H739" s="3">
        <v>4.9998247962951341</v>
      </c>
      <c r="I739" s="3">
        <v>6.6667046953778</v>
      </c>
      <c r="J739" s="3">
        <v>0.12271</v>
      </c>
      <c r="K739" s="3">
        <v>0.12271</v>
      </c>
      <c r="L739" s="3">
        <v>0.16361999999999999</v>
      </c>
    </row>
    <row r="740" spans="2:12" x14ac:dyDescent="0.2">
      <c r="B740" t="s">
        <v>2878</v>
      </c>
      <c r="C740" t="s">
        <v>2879</v>
      </c>
      <c r="D740" t="s">
        <v>2880</v>
      </c>
      <c r="E740" s="1">
        <v>116.45292000000001</v>
      </c>
      <c r="F740" s="1">
        <v>5</v>
      </c>
      <c r="G740" s="2">
        <v>23.290584000000003</v>
      </c>
      <c r="H740" s="3">
        <v>6.9999962216490577</v>
      </c>
      <c r="I740" s="3">
        <v>9.3332996716613028</v>
      </c>
      <c r="J740" s="3">
        <v>0.81516999999999995</v>
      </c>
      <c r="K740" s="3">
        <v>0.81516999999999995</v>
      </c>
      <c r="L740" s="3">
        <v>1.0868899999999999</v>
      </c>
    </row>
    <row r="741" spans="2:12" x14ac:dyDescent="0.2">
      <c r="B741" t="s">
        <v>2881</v>
      </c>
      <c r="C741" t="s">
        <v>2882</v>
      </c>
      <c r="D741" t="s">
        <v>2883</v>
      </c>
      <c r="E741" s="1">
        <v>964.63707999999997</v>
      </c>
      <c r="F741" s="1">
        <v>437</v>
      </c>
      <c r="G741" s="2">
        <v>2.2074075057208238</v>
      </c>
      <c r="H741" s="3">
        <v>5.0000047686327802</v>
      </c>
      <c r="I741" s="3">
        <v>6.6666522916577087</v>
      </c>
      <c r="J741" s="3">
        <v>4.8231900000000003</v>
      </c>
      <c r="K741" s="3">
        <v>4.8231900000000003</v>
      </c>
      <c r="L741" s="3">
        <v>6.4309000000000003</v>
      </c>
    </row>
    <row r="742" spans="2:12" x14ac:dyDescent="0.2">
      <c r="B742" t="s">
        <v>2884</v>
      </c>
      <c r="C742" t="s">
        <v>2885</v>
      </c>
      <c r="D742" t="s">
        <v>2886</v>
      </c>
      <c r="E742" s="1">
        <v>3084.9171999999999</v>
      </c>
      <c r="F742" s="1">
        <v>459</v>
      </c>
      <c r="G742" s="2">
        <v>6.7209525054466228</v>
      </c>
      <c r="H742" s="3">
        <v>5.0000012966312353</v>
      </c>
      <c r="I742" s="3">
        <v>6.6666489460397838</v>
      </c>
      <c r="J742" s="3">
        <v>15.42459</v>
      </c>
      <c r="K742" s="3">
        <v>15.42459</v>
      </c>
      <c r="L742" s="3">
        <v>20.56606</v>
      </c>
    </row>
    <row r="743" spans="2:12" x14ac:dyDescent="0.2">
      <c r="B743" t="s">
        <v>2887</v>
      </c>
      <c r="C743" t="s">
        <v>2888</v>
      </c>
      <c r="D743" t="s">
        <v>2889</v>
      </c>
      <c r="E743" s="1">
        <v>2947.62943</v>
      </c>
      <c r="F743" s="1">
        <v>431</v>
      </c>
      <c r="G743" s="2">
        <v>6.8390474013921114</v>
      </c>
      <c r="H743" s="3">
        <v>7.0000013536301271</v>
      </c>
      <c r="I743" s="3">
        <v>9.3333102594242998</v>
      </c>
      <c r="J743" s="3">
        <v>20.633410000000001</v>
      </c>
      <c r="K743" s="3">
        <v>20.633410000000001</v>
      </c>
      <c r="L743" s="3">
        <v>27.511140000000001</v>
      </c>
    </row>
    <row r="744" spans="2:12" x14ac:dyDescent="0.2">
      <c r="B744" t="s">
        <v>2890</v>
      </c>
      <c r="C744" t="s">
        <v>2891</v>
      </c>
      <c r="D744" t="s">
        <v>2892</v>
      </c>
      <c r="E744" s="1">
        <v>4079.1110399999998</v>
      </c>
      <c r="F744" s="1">
        <v>520</v>
      </c>
      <c r="G744" s="2">
        <v>7.8444443076923074</v>
      </c>
      <c r="H744" s="3">
        <v>7.0000006668119532</v>
      </c>
      <c r="I744" s="3">
        <v>9.3333105244421102</v>
      </c>
      <c r="J744" s="3">
        <v>28.55378</v>
      </c>
      <c r="K744" s="3">
        <v>28.55378</v>
      </c>
      <c r="L744" s="3">
        <v>38.07161</v>
      </c>
    </row>
    <row r="745" spans="2:12" x14ac:dyDescent="0.2">
      <c r="B745" t="s">
        <v>2893</v>
      </c>
      <c r="C745" t="s">
        <v>2894</v>
      </c>
      <c r="D745" t="s">
        <v>2895</v>
      </c>
      <c r="E745" s="1">
        <v>1545.3278700000001</v>
      </c>
      <c r="F745" s="1">
        <v>127</v>
      </c>
      <c r="G745" s="2">
        <v>12.167935984251969</v>
      </c>
      <c r="H745" s="3">
        <v>7.0000031773192557</v>
      </c>
      <c r="I745" s="3">
        <v>9.3333073712053078</v>
      </c>
      <c r="J745" s="3">
        <v>10.817299999999999</v>
      </c>
      <c r="K745" s="3">
        <v>10.817299999999999</v>
      </c>
      <c r="L745" s="3">
        <v>14.423019999999999</v>
      </c>
    </row>
    <row r="746" spans="2:12" x14ac:dyDescent="0.2">
      <c r="B746" t="s">
        <v>2896</v>
      </c>
      <c r="C746" t="s">
        <v>2894</v>
      </c>
      <c r="D746" t="s">
        <v>2895</v>
      </c>
      <c r="E746" s="1">
        <v>7003.5365499999998</v>
      </c>
      <c r="F746" s="1">
        <v>597</v>
      </c>
      <c r="G746" s="2">
        <v>11.731217001675041</v>
      </c>
      <c r="H746" s="3">
        <v>7.00000059255777</v>
      </c>
      <c r="I746" s="3">
        <v>9.333310325909558</v>
      </c>
      <c r="J746" s="3">
        <v>49.024760000000001</v>
      </c>
      <c r="K746" s="3">
        <v>49.024760000000001</v>
      </c>
      <c r="L746" s="3">
        <v>65.36618</v>
      </c>
    </row>
    <row r="747" spans="2:12" x14ac:dyDescent="0.2">
      <c r="B747" t="s">
        <v>2897</v>
      </c>
      <c r="C747" t="s">
        <v>2898</v>
      </c>
      <c r="D747" t="s">
        <v>2899</v>
      </c>
      <c r="E747" s="1">
        <v>3773.1343900000002</v>
      </c>
      <c r="F747" s="1">
        <v>243</v>
      </c>
      <c r="G747" s="2">
        <v>15.527302016460906</v>
      </c>
      <c r="H747" s="3">
        <v>6.999999806526902</v>
      </c>
      <c r="I747" s="3">
        <v>9.3333092225214891</v>
      </c>
      <c r="J747" s="3">
        <v>26.411940000000001</v>
      </c>
      <c r="K747" s="3">
        <v>26.411940000000001</v>
      </c>
      <c r="L747" s="3">
        <v>35.215829999999997</v>
      </c>
    </row>
    <row r="748" spans="2:12" x14ac:dyDescent="0.2">
      <c r="B748" t="s">
        <v>2900</v>
      </c>
      <c r="C748" t="s">
        <v>2901</v>
      </c>
      <c r="D748" t="s">
        <v>2902</v>
      </c>
      <c r="E748" s="1">
        <v>8230.7481700000008</v>
      </c>
      <c r="F748" s="1">
        <v>357</v>
      </c>
      <c r="G748" s="2">
        <v>23.055317002801122</v>
      </c>
      <c r="H748" s="3">
        <v>7.0000003414027425</v>
      </c>
      <c r="I748" s="3">
        <v>9.3333094894093946</v>
      </c>
      <c r="J748" s="3">
        <v>57.61524</v>
      </c>
      <c r="K748" s="3">
        <v>57.61524</v>
      </c>
      <c r="L748" s="3">
        <v>76.820120000000003</v>
      </c>
    </row>
    <row r="749" spans="2:12" x14ac:dyDescent="0.2">
      <c r="B749" t="s">
        <v>2903</v>
      </c>
      <c r="C749" t="s">
        <v>2904</v>
      </c>
      <c r="D749" t="s">
        <v>2905</v>
      </c>
      <c r="E749" s="1">
        <v>5952.7721000000001</v>
      </c>
      <c r="F749" s="1">
        <v>512</v>
      </c>
      <c r="G749" s="2">
        <v>11.6265080078125</v>
      </c>
      <c r="H749" s="3">
        <v>6.9999992104518842</v>
      </c>
      <c r="I749" s="3">
        <v>9.3333104420375843</v>
      </c>
      <c r="J749" s="3">
        <v>41.669400000000003</v>
      </c>
      <c r="K749" s="3">
        <v>41.669400000000003</v>
      </c>
      <c r="L749" s="3">
        <v>55.559069999999998</v>
      </c>
    </row>
    <row r="750" spans="2:12" x14ac:dyDescent="0.2">
      <c r="B750" t="s">
        <v>2906</v>
      </c>
      <c r="C750" t="s">
        <v>2904</v>
      </c>
      <c r="D750" t="s">
        <v>2905</v>
      </c>
      <c r="E750" s="1">
        <v>3589.66752</v>
      </c>
      <c r="F750" s="1">
        <v>344</v>
      </c>
      <c r="G750" s="2">
        <v>10.435079999999999</v>
      </c>
      <c r="H750" s="3">
        <v>6.9999992645558438</v>
      </c>
      <c r="I750" s="3">
        <v>9.3333100665545778</v>
      </c>
      <c r="J750" s="3">
        <v>25.127669999999998</v>
      </c>
      <c r="K750" s="3">
        <v>25.127669999999998</v>
      </c>
      <c r="L750" s="3">
        <v>33.503480000000003</v>
      </c>
    </row>
    <row r="751" spans="2:12" x14ac:dyDescent="0.2">
      <c r="B751" t="s">
        <v>2907</v>
      </c>
      <c r="C751" t="s">
        <v>2908</v>
      </c>
      <c r="D751" t="s">
        <v>2909</v>
      </c>
      <c r="E751" s="1">
        <v>3604.64777</v>
      </c>
      <c r="F751" s="1">
        <v>552</v>
      </c>
      <c r="G751" s="2">
        <v>6.5301590036231882</v>
      </c>
      <c r="H751" s="3">
        <v>6.9999987821278857</v>
      </c>
      <c r="I751" s="3">
        <v>9.3333085912025187</v>
      </c>
      <c r="J751" s="3">
        <v>25.232530000000001</v>
      </c>
      <c r="K751" s="3">
        <v>25.232530000000001</v>
      </c>
      <c r="L751" s="3">
        <v>33.64329</v>
      </c>
    </row>
    <row r="752" spans="2:12" x14ac:dyDescent="0.2">
      <c r="B752" t="s">
        <v>2910</v>
      </c>
      <c r="C752" t="s">
        <v>2911</v>
      </c>
      <c r="D752" t="s">
        <v>2912</v>
      </c>
      <c r="E752" s="1">
        <v>5716.6633599999996</v>
      </c>
      <c r="F752" s="1">
        <v>206</v>
      </c>
      <c r="G752" s="2">
        <v>27.750793009708737</v>
      </c>
      <c r="H752" s="3">
        <v>6.9999993842562054</v>
      </c>
      <c r="I752" s="3">
        <v>9.3333097718036715</v>
      </c>
      <c r="J752" s="3">
        <v>40.016640000000002</v>
      </c>
      <c r="K752" s="3">
        <v>40.016640000000002</v>
      </c>
      <c r="L752" s="3">
        <v>53.35539</v>
      </c>
    </row>
    <row r="753" spans="2:12" x14ac:dyDescent="0.2">
      <c r="B753" t="s">
        <v>2913</v>
      </c>
      <c r="C753" t="s">
        <v>2911</v>
      </c>
      <c r="D753" t="s">
        <v>2912</v>
      </c>
      <c r="E753" s="1">
        <v>4409.7651800000003</v>
      </c>
      <c r="F753" s="1">
        <v>199</v>
      </c>
      <c r="G753" s="2">
        <v>22.159624020100505</v>
      </c>
      <c r="H753" s="3">
        <v>7.0000008481177218</v>
      </c>
      <c r="I753" s="3">
        <v>9.3333110313143717</v>
      </c>
      <c r="J753" s="3">
        <v>30.868359999999999</v>
      </c>
      <c r="K753" s="3">
        <v>30.868359999999999</v>
      </c>
      <c r="L753" s="3">
        <v>41.157710000000002</v>
      </c>
    </row>
    <row r="754" spans="2:12" x14ac:dyDescent="0.2">
      <c r="B754" t="s">
        <v>2914</v>
      </c>
      <c r="C754" t="s">
        <v>2901</v>
      </c>
      <c r="D754" t="s">
        <v>2902</v>
      </c>
      <c r="E754" s="1">
        <v>7516.3197499999997</v>
      </c>
      <c r="F754" s="1">
        <v>590</v>
      </c>
      <c r="G754" s="2">
        <v>12.739524999999999</v>
      </c>
      <c r="H754" s="3">
        <v>7.0000002328267108</v>
      </c>
      <c r="I754" s="3">
        <v>9.3333096958787571</v>
      </c>
      <c r="J754" s="3">
        <v>52.614240000000002</v>
      </c>
      <c r="K754" s="3">
        <v>52.614240000000002</v>
      </c>
      <c r="L754" s="3">
        <v>70.152140000000003</v>
      </c>
    </row>
    <row r="755" spans="2:12" x14ac:dyDescent="0.2">
      <c r="B755" t="s">
        <v>2915</v>
      </c>
      <c r="C755" t="s">
        <v>2916</v>
      </c>
      <c r="D755" t="s">
        <v>2917</v>
      </c>
      <c r="E755" s="1">
        <v>2211.2659899999999</v>
      </c>
      <c r="F755" s="1">
        <v>335</v>
      </c>
      <c r="G755" s="2">
        <v>6.6007939999999996</v>
      </c>
      <c r="H755" s="3">
        <v>6.9999991271968147</v>
      </c>
      <c r="I755" s="3">
        <v>9.333309558114264</v>
      </c>
      <c r="J755" s="3">
        <v>15.478859999999999</v>
      </c>
      <c r="K755" s="3">
        <v>15.478859999999999</v>
      </c>
      <c r="L755" s="3">
        <v>20.63843</v>
      </c>
    </row>
    <row r="756" spans="2:12" x14ac:dyDescent="0.2">
      <c r="B756" t="s">
        <v>2918</v>
      </c>
      <c r="C756" t="s">
        <v>2916</v>
      </c>
      <c r="D756" t="s">
        <v>2917</v>
      </c>
      <c r="E756" s="1">
        <v>1353.30259</v>
      </c>
      <c r="F756" s="1">
        <v>209</v>
      </c>
      <c r="G756" s="2">
        <v>6.4751320095693776</v>
      </c>
      <c r="H756" s="3">
        <v>7.0000013818047888</v>
      </c>
      <c r="I756" s="3">
        <v>9.3333080815281662</v>
      </c>
      <c r="J756" s="3">
        <v>9.4731199999999998</v>
      </c>
      <c r="K756" s="3">
        <v>9.4731199999999998</v>
      </c>
      <c r="L756" s="3">
        <v>12.630789999999999</v>
      </c>
    </row>
    <row r="757" spans="2:12" x14ac:dyDescent="0.2">
      <c r="B757" t="s">
        <v>2919</v>
      </c>
      <c r="C757" t="s">
        <v>2920</v>
      </c>
      <c r="D757" t="s">
        <v>2921</v>
      </c>
      <c r="E757" s="1">
        <v>2932.6791499999999</v>
      </c>
      <c r="F757" s="1">
        <v>167</v>
      </c>
      <c r="G757" s="2">
        <v>17.560952994011977</v>
      </c>
      <c r="H757" s="3">
        <v>6.9999986190101975</v>
      </c>
      <c r="I757" s="3">
        <v>9.333308759671171</v>
      </c>
      <c r="J757" s="3">
        <v>20.528749999999999</v>
      </c>
      <c r="K757" s="3">
        <v>20.528749999999999</v>
      </c>
      <c r="L757" s="3">
        <v>27.371600000000001</v>
      </c>
    </row>
    <row r="758" spans="2:12" x14ac:dyDescent="0.2">
      <c r="B758" t="s">
        <v>2922</v>
      </c>
      <c r="C758" t="s">
        <v>2923</v>
      </c>
      <c r="D758" t="s">
        <v>2924</v>
      </c>
      <c r="E758" s="1">
        <v>1562.7007599999999</v>
      </c>
      <c r="F758" s="1">
        <v>77</v>
      </c>
      <c r="G758" s="2">
        <v>20.294815064935065</v>
      </c>
      <c r="H758" s="3">
        <v>7.0000029948152065</v>
      </c>
      <c r="I758" s="3">
        <v>9.3333095966498405</v>
      </c>
      <c r="J758" s="3">
        <v>10.93891</v>
      </c>
      <c r="K758" s="3">
        <v>10.93891</v>
      </c>
      <c r="L758" s="3">
        <v>14.58517</v>
      </c>
    </row>
    <row r="759" spans="2:12" x14ac:dyDescent="0.2">
      <c r="B759" t="s">
        <v>2925</v>
      </c>
      <c r="C759" t="s">
        <v>2926</v>
      </c>
      <c r="D759" t="s">
        <v>2927</v>
      </c>
      <c r="E759" s="1">
        <v>3381.1651000000002</v>
      </c>
      <c r="F759" s="1">
        <v>186</v>
      </c>
      <c r="G759" s="2">
        <v>18.178306989247314</v>
      </c>
      <c r="H759" s="3">
        <v>7.0000012717509712</v>
      </c>
      <c r="I759" s="3">
        <v>9.3333093968111758</v>
      </c>
      <c r="J759" s="3">
        <v>23.66816</v>
      </c>
      <c r="K759" s="3">
        <v>23.66816</v>
      </c>
      <c r="L759" s="3">
        <v>31.557459999999999</v>
      </c>
    </row>
    <row r="760" spans="2:12" x14ac:dyDescent="0.2">
      <c r="B760" t="s">
        <v>2928</v>
      </c>
      <c r="C760" t="s">
        <v>2926</v>
      </c>
      <c r="D760" t="s">
        <v>2927</v>
      </c>
      <c r="E760" s="1">
        <v>4434.1035199999997</v>
      </c>
      <c r="F760" s="1">
        <v>224</v>
      </c>
      <c r="G760" s="2">
        <v>19.795105</v>
      </c>
      <c r="H760" s="3">
        <v>5.0000005412593529</v>
      </c>
      <c r="I760" s="3">
        <v>6.6666508498655892</v>
      </c>
      <c r="J760" s="3">
        <v>22.17052</v>
      </c>
      <c r="K760" s="3">
        <v>22.17052</v>
      </c>
      <c r="L760" s="3">
        <v>29.56062</v>
      </c>
    </row>
    <row r="761" spans="2:12" x14ac:dyDescent="0.2">
      <c r="B761" t="s">
        <v>2929</v>
      </c>
      <c r="C761" t="s">
        <v>2930</v>
      </c>
      <c r="D761" t="s">
        <v>2931</v>
      </c>
      <c r="E761" s="1">
        <v>4311.0416299999997</v>
      </c>
      <c r="F761" s="1">
        <v>225</v>
      </c>
      <c r="G761" s="2">
        <v>19.160185022222223</v>
      </c>
      <c r="H761" s="3">
        <v>6.9999996729328728</v>
      </c>
      <c r="I761" s="3">
        <v>9.3333104742020314</v>
      </c>
      <c r="J761" s="3">
        <v>30.177289999999999</v>
      </c>
      <c r="K761" s="3">
        <v>30.177289999999999</v>
      </c>
      <c r="L761" s="3">
        <v>40.236289999999997</v>
      </c>
    </row>
    <row r="762" spans="2:12" x14ac:dyDescent="0.2">
      <c r="B762" t="s">
        <v>2932</v>
      </c>
      <c r="C762" t="s">
        <v>2930</v>
      </c>
      <c r="D762" t="s">
        <v>2931</v>
      </c>
      <c r="E762" s="1">
        <v>4640.5048500000003</v>
      </c>
      <c r="F762" s="1">
        <v>222</v>
      </c>
      <c r="G762" s="2">
        <v>20.903175000000001</v>
      </c>
      <c r="H762" s="3">
        <v>6.9999991487995104</v>
      </c>
      <c r="I762" s="3">
        <v>9.333309930707216</v>
      </c>
      <c r="J762" s="3">
        <v>32.483530000000002</v>
      </c>
      <c r="K762" s="3">
        <v>32.483530000000002</v>
      </c>
      <c r="L762" s="3">
        <v>43.31127</v>
      </c>
    </row>
    <row r="763" spans="2:12" x14ac:dyDescent="0.2">
      <c r="B763" t="s">
        <v>2933</v>
      </c>
      <c r="C763" t="s">
        <v>2934</v>
      </c>
      <c r="D763" t="s">
        <v>2935</v>
      </c>
      <c r="E763" s="1">
        <v>5492.1502799999998</v>
      </c>
      <c r="F763" s="1">
        <v>194</v>
      </c>
      <c r="G763" s="2">
        <v>28.310052989690721</v>
      </c>
      <c r="H763" s="3">
        <v>6.999999643127027</v>
      </c>
      <c r="I763" s="3">
        <v>9.333309794283343</v>
      </c>
      <c r="J763" s="3">
        <v>38.445050000000002</v>
      </c>
      <c r="K763" s="3">
        <v>38.445050000000002</v>
      </c>
      <c r="L763" s="3">
        <v>51.25994</v>
      </c>
    </row>
    <row r="764" spans="2:12" x14ac:dyDescent="0.2">
      <c r="B764" t="s">
        <v>2936</v>
      </c>
      <c r="C764" t="s">
        <v>2937</v>
      </c>
      <c r="D764" t="s">
        <v>2938</v>
      </c>
      <c r="E764" s="1">
        <v>1183.5735999999999</v>
      </c>
      <c r="F764" s="1">
        <v>179</v>
      </c>
      <c r="G764" s="2">
        <v>6.6121430167597763</v>
      </c>
      <c r="H764" s="3">
        <v>7.0000040555145873</v>
      </c>
      <c r="I764" s="3">
        <v>9.3333105773903711</v>
      </c>
      <c r="J764" s="3">
        <v>8.2850199999999994</v>
      </c>
      <c r="K764" s="3">
        <v>8.2850199999999994</v>
      </c>
      <c r="L764" s="3">
        <v>11.046659999999999</v>
      </c>
    </row>
    <row r="765" spans="2:12" x14ac:dyDescent="0.2">
      <c r="B765" t="s">
        <v>2936</v>
      </c>
      <c r="C765" t="s">
        <v>2937</v>
      </c>
      <c r="D765" t="s">
        <v>2938</v>
      </c>
      <c r="E765" s="1">
        <v>2596.0548100000001</v>
      </c>
      <c r="F765" s="1">
        <v>334</v>
      </c>
      <c r="G765" s="2">
        <v>7.7726191916167666</v>
      </c>
      <c r="H765" s="3">
        <v>6.9999985863164422</v>
      </c>
      <c r="I765" s="3">
        <v>9.3333083364291536</v>
      </c>
      <c r="J765" s="3">
        <v>18.17238</v>
      </c>
      <c r="K765" s="3">
        <v>18.17238</v>
      </c>
      <c r="L765" s="3">
        <v>24.229780000000002</v>
      </c>
    </row>
    <row r="766" spans="2:12" x14ac:dyDescent="0.2">
      <c r="B766" t="s">
        <v>2939</v>
      </c>
      <c r="C766" t="s">
        <v>2940</v>
      </c>
      <c r="D766" t="s">
        <v>2941</v>
      </c>
      <c r="E766" s="1">
        <v>2774.76766</v>
      </c>
      <c r="F766" s="1">
        <v>431</v>
      </c>
      <c r="G766" s="2">
        <v>6.4379760092807423</v>
      </c>
      <c r="H766" s="3">
        <v>5.0000006126639081</v>
      </c>
      <c r="I766" s="3">
        <v>6.6666482627233732</v>
      </c>
      <c r="J766" s="3">
        <v>13.87384</v>
      </c>
      <c r="K766" s="3">
        <v>13.87384</v>
      </c>
      <c r="L766" s="3">
        <v>18.4984</v>
      </c>
    </row>
    <row r="767" spans="2:12" x14ac:dyDescent="0.2">
      <c r="B767" t="s">
        <v>2939</v>
      </c>
      <c r="C767" t="s">
        <v>2940</v>
      </c>
      <c r="D767" t="s">
        <v>2941</v>
      </c>
      <c r="E767" s="1">
        <v>2656.8182099999999</v>
      </c>
      <c r="F767" s="1">
        <v>317</v>
      </c>
      <c r="G767" s="2">
        <v>8.3811299999999989</v>
      </c>
      <c r="H767" s="3">
        <v>7.000000952266884</v>
      </c>
      <c r="I767" s="3">
        <v>9.3333107649845566</v>
      </c>
      <c r="J767" s="3">
        <v>18.597729999999999</v>
      </c>
      <c r="K767" s="3">
        <v>18.597729999999999</v>
      </c>
      <c r="L767" s="3">
        <v>24.79691</v>
      </c>
    </row>
    <row r="768" spans="2:12" x14ac:dyDescent="0.2">
      <c r="B768" t="s">
        <v>2942</v>
      </c>
      <c r="C768" t="s">
        <v>2943</v>
      </c>
      <c r="D768" t="s">
        <v>2944</v>
      </c>
      <c r="E768" s="1">
        <v>1212.80672</v>
      </c>
      <c r="F768" s="1">
        <v>436</v>
      </c>
      <c r="G768" s="2">
        <v>2.781666788990826</v>
      </c>
      <c r="H768" s="3">
        <v>4.9999970316787152</v>
      </c>
      <c r="I768" s="3">
        <v>6.6666517151224216</v>
      </c>
      <c r="J768" s="3">
        <v>6.0640299999999998</v>
      </c>
      <c r="K768" s="3">
        <v>6.0640299999999998</v>
      </c>
      <c r="L768" s="3">
        <v>8.0853599999999997</v>
      </c>
    </row>
    <row r="769" spans="2:12" x14ac:dyDescent="0.2">
      <c r="B769" t="s">
        <v>2942</v>
      </c>
      <c r="C769" t="s">
        <v>2943</v>
      </c>
      <c r="D769" t="s">
        <v>2944</v>
      </c>
      <c r="E769" s="1">
        <v>2246.86553</v>
      </c>
      <c r="F769" s="1">
        <v>334</v>
      </c>
      <c r="G769" s="2">
        <v>6.7271423053892221</v>
      </c>
      <c r="H769" s="3">
        <v>5.0000010459014872</v>
      </c>
      <c r="I769" s="3">
        <v>6.6666517421716822</v>
      </c>
      <c r="J769" s="3">
        <v>11.23433</v>
      </c>
      <c r="K769" s="3">
        <v>11.23433</v>
      </c>
      <c r="L769" s="3">
        <v>14.97907</v>
      </c>
    </row>
    <row r="770" spans="2:12" x14ac:dyDescent="0.2">
      <c r="B770" t="s">
        <v>2945</v>
      </c>
      <c r="C770" t="s">
        <v>2946</v>
      </c>
      <c r="D770" t="s">
        <v>2947</v>
      </c>
      <c r="E770" s="1">
        <v>1556.7245600000001</v>
      </c>
      <c r="F770" s="1">
        <v>283</v>
      </c>
      <c r="G770" s="2">
        <v>5.5007934982332163</v>
      </c>
      <c r="H770" s="3">
        <v>4.9999982013516888</v>
      </c>
      <c r="I770" s="3">
        <v>6.6666514209809851</v>
      </c>
      <c r="J770" s="3">
        <v>7.78362</v>
      </c>
      <c r="K770" s="3">
        <v>7.78362</v>
      </c>
      <c r="L770" s="3">
        <v>10.37814</v>
      </c>
    </row>
    <row r="771" spans="2:12" x14ac:dyDescent="0.2">
      <c r="B771" t="s">
        <v>2948</v>
      </c>
      <c r="C771" t="s">
        <v>2949</v>
      </c>
      <c r="D771" t="s">
        <v>2950</v>
      </c>
      <c r="E771" s="1">
        <v>3010.3422799999998</v>
      </c>
      <c r="F771" s="1">
        <v>211</v>
      </c>
      <c r="G771" s="2">
        <v>14.267025023696682</v>
      </c>
      <c r="H771" s="3">
        <v>7.0000013420400817</v>
      </c>
      <c r="I771" s="3">
        <v>9.333310762256577</v>
      </c>
      <c r="J771" s="3">
        <v>21.072399999999998</v>
      </c>
      <c r="K771" s="3">
        <v>21.072399999999998</v>
      </c>
      <c r="L771" s="3">
        <v>28.09646</v>
      </c>
    </row>
    <row r="772" spans="2:12" x14ac:dyDescent="0.2">
      <c r="B772" t="s">
        <v>2951</v>
      </c>
      <c r="C772" t="s">
        <v>2952</v>
      </c>
      <c r="D772" t="s">
        <v>2953</v>
      </c>
      <c r="E772" s="1">
        <v>3080.32971</v>
      </c>
      <c r="F772" s="1">
        <v>369</v>
      </c>
      <c r="G772" s="2">
        <v>8.3477769918699192</v>
      </c>
      <c r="H772" s="3">
        <v>7.0000006590203618</v>
      </c>
      <c r="I772" s="3">
        <v>9.3333093229166035</v>
      </c>
      <c r="J772" s="3">
        <v>21.56231</v>
      </c>
      <c r="K772" s="3">
        <v>21.56231</v>
      </c>
      <c r="L772" s="3">
        <v>28.749669999999998</v>
      </c>
    </row>
    <row r="773" spans="2:12" x14ac:dyDescent="0.2">
      <c r="B773" t="s">
        <v>2954</v>
      </c>
      <c r="C773" t="s">
        <v>2955</v>
      </c>
      <c r="D773" t="s">
        <v>2956</v>
      </c>
      <c r="E773" s="1">
        <v>4361.5990599999996</v>
      </c>
      <c r="F773" s="1">
        <v>302</v>
      </c>
      <c r="G773" s="2">
        <v>14.442380993377482</v>
      </c>
      <c r="H773" s="3">
        <v>5.0000010775864396</v>
      </c>
      <c r="I773" s="3">
        <v>6.6666489973060479</v>
      </c>
      <c r="J773" s="3">
        <v>21.808</v>
      </c>
      <c r="K773" s="3">
        <v>21.808</v>
      </c>
      <c r="L773" s="3">
        <v>29.077249999999999</v>
      </c>
    </row>
    <row r="774" spans="2:12" x14ac:dyDescent="0.2">
      <c r="B774" t="s">
        <v>2957</v>
      </c>
      <c r="C774" t="s">
        <v>2955</v>
      </c>
      <c r="D774" t="s">
        <v>2956</v>
      </c>
      <c r="E774" s="1">
        <v>5538.3199199999999</v>
      </c>
      <c r="F774" s="1">
        <v>336</v>
      </c>
      <c r="G774" s="2">
        <v>16.483094999999999</v>
      </c>
      <c r="H774" s="3">
        <v>7.0000001011136961</v>
      </c>
      <c r="I774" s="3">
        <v>9.3333105971964141</v>
      </c>
      <c r="J774" s="3">
        <v>38.768239999999999</v>
      </c>
      <c r="K774" s="3">
        <v>38.768239999999999</v>
      </c>
      <c r="L774" s="3">
        <v>51.690860000000001</v>
      </c>
    </row>
    <row r="775" spans="2:12" x14ac:dyDescent="0.2">
      <c r="B775" t="s">
        <v>2948</v>
      </c>
      <c r="C775" t="s">
        <v>2949</v>
      </c>
      <c r="D775" t="s">
        <v>2950</v>
      </c>
      <c r="E775" s="1">
        <v>5781.1479799999997</v>
      </c>
      <c r="F775" s="1">
        <v>292</v>
      </c>
      <c r="G775" s="2">
        <v>19.798451986301369</v>
      </c>
      <c r="H775" s="3">
        <v>7.0000007161207458</v>
      </c>
      <c r="I775" s="3">
        <v>9.3333106481041845</v>
      </c>
      <c r="J775" s="3">
        <v>40.468040000000002</v>
      </c>
      <c r="K775" s="3">
        <v>40.468040000000002</v>
      </c>
      <c r="L775" s="3">
        <v>53.957250000000002</v>
      </c>
    </row>
    <row r="776" spans="2:12" x14ac:dyDescent="0.2">
      <c r="B776" t="s">
        <v>2958</v>
      </c>
      <c r="C776" t="s">
        <v>2959</v>
      </c>
      <c r="D776" t="s">
        <v>2960</v>
      </c>
      <c r="E776" s="1">
        <v>3083.1081600000002</v>
      </c>
      <c r="F776" s="1">
        <v>220</v>
      </c>
      <c r="G776" s="2">
        <v>14.014128000000001</v>
      </c>
      <c r="H776" s="3">
        <v>4.9999997405215906</v>
      </c>
      <c r="I776" s="3">
        <v>6.6666490221348571</v>
      </c>
      <c r="J776" s="3">
        <v>15.41554</v>
      </c>
      <c r="K776" s="3">
        <v>15.41554</v>
      </c>
      <c r="L776" s="3">
        <v>20.553999999999998</v>
      </c>
    </row>
    <row r="777" spans="2:12" x14ac:dyDescent="0.2">
      <c r="B777" t="s">
        <v>2961</v>
      </c>
      <c r="C777" t="s">
        <v>2962</v>
      </c>
      <c r="D777" t="s">
        <v>2963</v>
      </c>
      <c r="E777" s="1">
        <v>4141.0235400000001</v>
      </c>
      <c r="F777" s="1">
        <v>121</v>
      </c>
      <c r="G777" s="2">
        <v>34.223335041322315</v>
      </c>
      <c r="H777" s="3">
        <v>6.9999988456960089</v>
      </c>
      <c r="I777" s="3">
        <v>9.3333108654581558</v>
      </c>
      <c r="J777" s="3">
        <v>28.987159999999999</v>
      </c>
      <c r="K777" s="3">
        <v>28.987159999999999</v>
      </c>
      <c r="L777" s="3">
        <v>38.649459999999998</v>
      </c>
    </row>
    <row r="778" spans="2:12" x14ac:dyDescent="0.2">
      <c r="B778" t="s">
        <v>2964</v>
      </c>
      <c r="C778" t="s">
        <v>2965</v>
      </c>
      <c r="D778" t="s">
        <v>2966</v>
      </c>
      <c r="E778" s="1">
        <v>1212.8382899999999</v>
      </c>
      <c r="F778" s="1">
        <v>67</v>
      </c>
      <c r="G778" s="2">
        <v>18.102064029850744</v>
      </c>
      <c r="H778" s="3">
        <v>4.9999988044572703</v>
      </c>
      <c r="I778" s="3">
        <v>6.6666513307392377</v>
      </c>
      <c r="J778" s="3">
        <v>6.06419</v>
      </c>
      <c r="K778" s="3">
        <v>6.06419</v>
      </c>
      <c r="L778" s="3">
        <v>8.0855700000000006</v>
      </c>
    </row>
    <row r="779" spans="2:12" x14ac:dyDescent="0.2">
      <c r="B779" t="s">
        <v>2967</v>
      </c>
      <c r="C779" t="s">
        <v>2968</v>
      </c>
      <c r="D779" t="s">
        <v>2969</v>
      </c>
      <c r="E779" s="1">
        <v>1819.89516</v>
      </c>
      <c r="F779" s="1">
        <v>120</v>
      </c>
      <c r="G779" s="2">
        <v>15.165793000000001</v>
      </c>
      <c r="H779" s="3">
        <v>5.0000023078252482</v>
      </c>
      <c r="I779" s="3">
        <v>6.6666477644789168</v>
      </c>
      <c r="J779" s="3">
        <v>9.0994799999999998</v>
      </c>
      <c r="K779" s="3">
        <v>9.0994799999999998</v>
      </c>
      <c r="L779" s="3">
        <v>12.1326</v>
      </c>
    </row>
    <row r="780" spans="2:12" x14ac:dyDescent="0.2">
      <c r="B780" t="s">
        <v>2970</v>
      </c>
      <c r="C780" t="s">
        <v>2968</v>
      </c>
      <c r="D780" t="s">
        <v>2969</v>
      </c>
      <c r="E780" s="1">
        <v>2727.33565</v>
      </c>
      <c r="F780" s="1">
        <v>218</v>
      </c>
      <c r="G780" s="2">
        <v>12.510713990825687</v>
      </c>
      <c r="H780" s="3">
        <v>7.0000001649961927</v>
      </c>
      <c r="I780" s="3">
        <v>9.3333103316417976</v>
      </c>
      <c r="J780" s="3">
        <v>19.091349999999998</v>
      </c>
      <c r="K780" s="3">
        <v>19.091349999999998</v>
      </c>
      <c r="L780" s="3">
        <v>25.455069999999999</v>
      </c>
    </row>
    <row r="781" spans="2:12" x14ac:dyDescent="0.2">
      <c r="B781" t="s">
        <v>2971</v>
      </c>
      <c r="C781" t="s">
        <v>2972</v>
      </c>
      <c r="D781" t="s">
        <v>2973</v>
      </c>
      <c r="E781" s="1">
        <v>1959.2130400000001</v>
      </c>
      <c r="F781" s="1">
        <v>129</v>
      </c>
      <c r="G781" s="2">
        <v>15.187697984496126</v>
      </c>
      <c r="H781" s="3">
        <v>6.999999346676459</v>
      </c>
      <c r="I781" s="3">
        <v>9.3333086431478627</v>
      </c>
      <c r="J781" s="3">
        <v>13.71449</v>
      </c>
      <c r="K781" s="3">
        <v>13.71449</v>
      </c>
      <c r="L781" s="3">
        <v>18.28594</v>
      </c>
    </row>
    <row r="782" spans="2:12" x14ac:dyDescent="0.2">
      <c r="B782" t="s">
        <v>2974</v>
      </c>
      <c r="C782" t="s">
        <v>2975</v>
      </c>
      <c r="D782" t="s">
        <v>2976</v>
      </c>
      <c r="E782" s="1">
        <v>1536.69309</v>
      </c>
      <c r="F782" s="1">
        <v>44</v>
      </c>
      <c r="G782" s="2">
        <v>34.924842954545454</v>
      </c>
      <c r="H782" s="3">
        <v>6.9999989392807125</v>
      </c>
      <c r="I782" s="3">
        <v>9.333308058279874</v>
      </c>
      <c r="J782" s="3">
        <v>10.75685</v>
      </c>
      <c r="K782" s="3">
        <v>10.75685</v>
      </c>
      <c r="L782" s="3">
        <v>14.34243</v>
      </c>
    </row>
    <row r="783" spans="2:12" x14ac:dyDescent="0.2">
      <c r="B783" t="s">
        <v>2977</v>
      </c>
      <c r="C783" t="s">
        <v>2978</v>
      </c>
      <c r="D783" t="s">
        <v>2979</v>
      </c>
      <c r="E783" s="1">
        <v>11.62778</v>
      </c>
      <c r="F783" s="1">
        <v>1</v>
      </c>
      <c r="G783" s="2">
        <v>11.62778</v>
      </c>
      <c r="H783" s="3">
        <v>6.9996164358114799</v>
      </c>
      <c r="I783" s="3">
        <v>9.3336819238066084</v>
      </c>
      <c r="J783" s="3">
        <v>8.1390000000000004E-2</v>
      </c>
      <c r="K783" s="3">
        <v>8.1390000000000004E-2</v>
      </c>
      <c r="L783" s="3">
        <v>0.10853</v>
      </c>
    </row>
    <row r="784" spans="2:12" x14ac:dyDescent="0.2">
      <c r="B784" t="s">
        <v>2980</v>
      </c>
      <c r="C784" t="s">
        <v>2981</v>
      </c>
      <c r="D784" t="s">
        <v>2982</v>
      </c>
      <c r="E784" s="1">
        <v>1031.89708</v>
      </c>
      <c r="F784" s="1">
        <v>216</v>
      </c>
      <c r="G784" s="2">
        <v>4.7773012962962964</v>
      </c>
      <c r="H784" s="3">
        <v>7.0000004263991134</v>
      </c>
      <c r="I784" s="3">
        <v>9.3333145200876029</v>
      </c>
      <c r="J784" s="3">
        <v>7.2232799999999999</v>
      </c>
      <c r="K784" s="3">
        <v>7.2232799999999999</v>
      </c>
      <c r="L784" s="3">
        <v>9.6310199999999995</v>
      </c>
    </row>
    <row r="785" spans="2:12" x14ac:dyDescent="0.2">
      <c r="B785" t="s">
        <v>2983</v>
      </c>
      <c r="C785" t="s">
        <v>2984</v>
      </c>
      <c r="D785" t="s">
        <v>2985</v>
      </c>
      <c r="E785" s="1">
        <v>3269.9747200000002</v>
      </c>
      <c r="F785" s="1">
        <v>1730</v>
      </c>
      <c r="G785" s="2">
        <v>1.8901587976878613</v>
      </c>
      <c r="H785" s="3">
        <v>4.9999988990740576</v>
      </c>
      <c r="I785" s="3">
        <v>6.666650927503194</v>
      </c>
      <c r="J785" s="3">
        <v>16.349869999999999</v>
      </c>
      <c r="K785" s="3">
        <v>16.349869999999999</v>
      </c>
      <c r="L785" s="3">
        <v>21.799779999999998</v>
      </c>
    </row>
    <row r="786" spans="2:12" x14ac:dyDescent="0.2">
      <c r="B786" t="s">
        <v>2983</v>
      </c>
      <c r="C786" t="s">
        <v>2984</v>
      </c>
      <c r="D786" t="s">
        <v>2985</v>
      </c>
      <c r="E786" s="1">
        <v>3673.1936599999999</v>
      </c>
      <c r="F786" s="1">
        <v>1920</v>
      </c>
      <c r="G786" s="2">
        <v>1.9131216979166665</v>
      </c>
      <c r="H786" s="3">
        <v>5.0000004628125163</v>
      </c>
      <c r="I786" s="3">
        <v>6.6666509491906289</v>
      </c>
      <c r="J786" s="3">
        <v>18.365970000000001</v>
      </c>
      <c r="K786" s="3">
        <v>18.365970000000001</v>
      </c>
      <c r="L786" s="3">
        <v>24.4879</v>
      </c>
    </row>
    <row r="787" spans="2:12" x14ac:dyDescent="0.2">
      <c r="B787" t="s">
        <v>2986</v>
      </c>
      <c r="C787" t="s">
        <v>2987</v>
      </c>
      <c r="D787" t="s">
        <v>2988</v>
      </c>
      <c r="E787" s="1">
        <v>13531.546200000001</v>
      </c>
      <c r="F787" s="1">
        <v>2261</v>
      </c>
      <c r="G787" s="2">
        <v>5.9847616983635561</v>
      </c>
      <c r="H787" s="3">
        <v>4.9999999260986154</v>
      </c>
      <c r="I787" s="3">
        <v>6.6666498171509767</v>
      </c>
      <c r="J787" s="3">
        <v>67.657730000000001</v>
      </c>
      <c r="K787" s="3">
        <v>67.657730000000001</v>
      </c>
      <c r="L787" s="3">
        <v>90.210080000000005</v>
      </c>
    </row>
    <row r="788" spans="2:12" x14ac:dyDescent="0.2">
      <c r="B788" t="s">
        <v>2989</v>
      </c>
      <c r="C788" t="s">
        <v>2990</v>
      </c>
      <c r="D788" t="s">
        <v>2991</v>
      </c>
      <c r="E788" s="1">
        <v>5409.1357399999997</v>
      </c>
      <c r="F788" s="1">
        <v>1381</v>
      </c>
      <c r="G788" s="2">
        <v>3.9168253005068787</v>
      </c>
      <c r="H788" s="3">
        <v>5.0000002403341428</v>
      </c>
      <c r="I788" s="3">
        <v>6.666649116111846</v>
      </c>
      <c r="J788" s="3">
        <v>27.045680000000001</v>
      </c>
      <c r="K788" s="3">
        <v>27.045680000000001</v>
      </c>
      <c r="L788" s="3">
        <v>36.060809999999996</v>
      </c>
    </row>
    <row r="789" spans="2:12" x14ac:dyDescent="0.2">
      <c r="B789" t="s">
        <v>2992</v>
      </c>
      <c r="C789" t="s">
        <v>2993</v>
      </c>
      <c r="D789" t="s">
        <v>2994</v>
      </c>
      <c r="E789" s="1">
        <v>18485.19527</v>
      </c>
      <c r="F789" s="1">
        <v>1978</v>
      </c>
      <c r="G789" s="2">
        <v>9.3453970020222457</v>
      </c>
      <c r="H789" s="3">
        <v>5.0000001974553125</v>
      </c>
      <c r="I789" s="3">
        <v>6.6666501597632299</v>
      </c>
      <c r="J789" s="3">
        <v>92.425979999999996</v>
      </c>
      <c r="K789" s="3">
        <v>92.425979999999996</v>
      </c>
      <c r="L789" s="3">
        <v>123.23433</v>
      </c>
    </row>
    <row r="790" spans="2:12" x14ac:dyDescent="0.2">
      <c r="B790" t="s">
        <v>2995</v>
      </c>
      <c r="C790" t="s">
        <v>2996</v>
      </c>
      <c r="D790" t="s">
        <v>2997</v>
      </c>
      <c r="E790" s="1">
        <v>2588.8913299999999</v>
      </c>
      <c r="F790" s="1">
        <v>216</v>
      </c>
      <c r="G790" s="2">
        <v>11.985608009259259</v>
      </c>
      <c r="H790" s="3">
        <v>7.0000002665233545</v>
      </c>
      <c r="I790" s="3">
        <v>9.3333118003064257</v>
      </c>
      <c r="J790" s="3">
        <v>18.122240000000001</v>
      </c>
      <c r="K790" s="3">
        <v>18.122240000000001</v>
      </c>
      <c r="L790" s="3">
        <v>24.162929999999999</v>
      </c>
    </row>
    <row r="791" spans="2:12" x14ac:dyDescent="0.2">
      <c r="B791" t="s">
        <v>2995</v>
      </c>
      <c r="C791" t="s">
        <v>2996</v>
      </c>
      <c r="D791" t="s">
        <v>2997</v>
      </c>
      <c r="E791" s="1">
        <v>4123.9826300000004</v>
      </c>
      <c r="F791" s="1">
        <v>185</v>
      </c>
      <c r="G791" s="2">
        <v>22.291798000000004</v>
      </c>
      <c r="H791" s="3">
        <v>4.9999992361752499</v>
      </c>
      <c r="I791" s="3">
        <v>6.6666502909106571</v>
      </c>
      <c r="J791" s="3">
        <v>20.619910000000001</v>
      </c>
      <c r="K791" s="3">
        <v>20.619910000000001</v>
      </c>
      <c r="L791" s="3">
        <v>27.49315</v>
      </c>
    </row>
    <row r="792" spans="2:12" x14ac:dyDescent="0.2">
      <c r="B792" t="s">
        <v>2998</v>
      </c>
      <c r="C792" t="s">
        <v>2999</v>
      </c>
      <c r="D792" t="s">
        <v>3000</v>
      </c>
      <c r="E792" s="1">
        <v>6108.7110700000003</v>
      </c>
      <c r="F792" s="1">
        <v>113</v>
      </c>
      <c r="G792" s="2">
        <v>54.05939</v>
      </c>
      <c r="H792" s="3">
        <v>5.0000007612080433</v>
      </c>
      <c r="I792" s="3">
        <v>6.6666502202075835</v>
      </c>
      <c r="J792" s="3">
        <v>30.543559999999999</v>
      </c>
      <c r="K792" s="3">
        <v>30.543559999999999</v>
      </c>
      <c r="L792" s="3">
        <v>40.724640000000001</v>
      </c>
    </row>
    <row r="793" spans="2:12" x14ac:dyDescent="0.2">
      <c r="B793" t="s">
        <v>3001</v>
      </c>
      <c r="C793" t="s">
        <v>3002</v>
      </c>
      <c r="D793" t="s">
        <v>3003</v>
      </c>
      <c r="E793" s="1">
        <v>3619.9580500000002</v>
      </c>
      <c r="F793" s="1">
        <v>113</v>
      </c>
      <c r="G793" s="2">
        <v>32.035026991150445</v>
      </c>
      <c r="H793" s="3">
        <v>4.9999999309384258</v>
      </c>
      <c r="I793" s="3">
        <v>6.6666490789858734</v>
      </c>
      <c r="J793" s="3">
        <v>18.099789999999999</v>
      </c>
      <c r="K793" s="3">
        <v>18.099789999999999</v>
      </c>
      <c r="L793" s="3">
        <v>24.132989999999999</v>
      </c>
    </row>
    <row r="794" spans="2:12" x14ac:dyDescent="0.2">
      <c r="B794" t="s">
        <v>3004</v>
      </c>
      <c r="C794" t="s">
        <v>3005</v>
      </c>
      <c r="D794" t="s">
        <v>3006</v>
      </c>
      <c r="E794" s="1">
        <v>3886.0582300000001</v>
      </c>
      <c r="F794" s="1">
        <v>164</v>
      </c>
      <c r="G794" s="2">
        <v>23.695477012195123</v>
      </c>
      <c r="H794" s="3">
        <v>4.9999997040703112</v>
      </c>
      <c r="I794" s="3">
        <v>6.666649974516722</v>
      </c>
      <c r="J794" s="3">
        <v>19.430289999999999</v>
      </c>
      <c r="K794" s="3">
        <v>19.430289999999999</v>
      </c>
      <c r="L794" s="3">
        <v>25.90699</v>
      </c>
    </row>
    <row r="795" spans="2:12" x14ac:dyDescent="0.2">
      <c r="B795" t="s">
        <v>3007</v>
      </c>
      <c r="C795" t="s">
        <v>3008</v>
      </c>
      <c r="D795" t="s">
        <v>3009</v>
      </c>
      <c r="E795" s="1">
        <v>687.65332000000001</v>
      </c>
      <c r="F795" s="1">
        <v>168</v>
      </c>
      <c r="G795" s="2">
        <v>4.0931745238095241</v>
      </c>
      <c r="H795" s="3">
        <v>5.0000049443519012</v>
      </c>
      <c r="I795" s="3">
        <v>6.6666441747129204</v>
      </c>
      <c r="J795" s="3">
        <v>3.4382700000000002</v>
      </c>
      <c r="K795" s="3">
        <v>3.4382700000000002</v>
      </c>
      <c r="L795" s="3">
        <v>4.5843400000000001</v>
      </c>
    </row>
    <row r="796" spans="2:12" x14ac:dyDescent="0.2">
      <c r="B796" t="s">
        <v>3010</v>
      </c>
      <c r="C796" t="s">
        <v>3011</v>
      </c>
      <c r="D796" t="s">
        <v>3012</v>
      </c>
      <c r="E796" s="1">
        <v>1192.5625399999999</v>
      </c>
      <c r="F796" s="1">
        <v>226</v>
      </c>
      <c r="G796" s="2">
        <v>5.2768253982300877</v>
      </c>
      <c r="H796" s="3">
        <v>4.999997735967793</v>
      </c>
      <c r="I796" s="3">
        <v>6.6666524675510939</v>
      </c>
      <c r="J796" s="3">
        <v>5.9628100000000002</v>
      </c>
      <c r="K796" s="3">
        <v>5.9628100000000002</v>
      </c>
      <c r="L796" s="3">
        <v>7.9504000000000001</v>
      </c>
    </row>
    <row r="797" spans="2:12" x14ac:dyDescent="0.2">
      <c r="B797" t="s">
        <v>3013</v>
      </c>
      <c r="C797" t="s">
        <v>3011</v>
      </c>
      <c r="D797" t="s">
        <v>3012</v>
      </c>
      <c r="E797" s="1">
        <v>1053.88572</v>
      </c>
      <c r="F797" s="1">
        <v>240</v>
      </c>
      <c r="G797" s="2">
        <v>4.3911904999999996</v>
      </c>
      <c r="H797" s="3">
        <v>5.0000013284172784</v>
      </c>
      <c r="I797" s="3">
        <v>6.6666526233982939</v>
      </c>
      <c r="J797" s="3">
        <v>5.2694299999999998</v>
      </c>
      <c r="K797" s="3">
        <v>5.2694299999999998</v>
      </c>
      <c r="L797" s="3">
        <v>7.0258900000000004</v>
      </c>
    </row>
    <row r="798" spans="2:12" x14ac:dyDescent="0.2">
      <c r="B798" t="s">
        <v>3014</v>
      </c>
      <c r="C798" t="s">
        <v>3015</v>
      </c>
      <c r="D798" t="s">
        <v>3016</v>
      </c>
      <c r="E798" s="1">
        <v>2554.9070299999998</v>
      </c>
      <c r="F798" s="1">
        <v>165</v>
      </c>
      <c r="G798" s="2">
        <v>15.484285030303029</v>
      </c>
      <c r="H798" s="3">
        <v>7.0000003092089038</v>
      </c>
      <c r="I798" s="3">
        <v>9.3333102613913894</v>
      </c>
      <c r="J798" s="3">
        <v>17.884350000000001</v>
      </c>
      <c r="K798" s="3">
        <v>17.884350000000001</v>
      </c>
      <c r="L798" s="3">
        <v>23.845739999999999</v>
      </c>
    </row>
    <row r="799" spans="2:12" x14ac:dyDescent="0.2">
      <c r="B799" t="s">
        <v>3017</v>
      </c>
      <c r="C799" t="s">
        <v>3018</v>
      </c>
      <c r="D799" t="s">
        <v>3019</v>
      </c>
      <c r="E799" s="1">
        <v>1854.03584</v>
      </c>
      <c r="F799" s="1">
        <v>167</v>
      </c>
      <c r="G799" s="2">
        <v>11.102011017964072</v>
      </c>
      <c r="H799" s="3">
        <v>6.999999525359768</v>
      </c>
      <c r="I799" s="3">
        <v>9.3333093280440576</v>
      </c>
      <c r="J799" s="3">
        <v>12.978249999999999</v>
      </c>
      <c r="K799" s="3">
        <v>12.978249999999999</v>
      </c>
      <c r="L799" s="3">
        <v>17.304290000000002</v>
      </c>
    </row>
    <row r="800" spans="2:12" x14ac:dyDescent="0.2">
      <c r="B800" t="s">
        <v>3020</v>
      </c>
      <c r="C800" t="s">
        <v>3018</v>
      </c>
      <c r="D800" t="s">
        <v>3019</v>
      </c>
      <c r="E800" s="1">
        <v>2259.7428599999998</v>
      </c>
      <c r="F800" s="1">
        <v>180</v>
      </c>
      <c r="G800" s="2">
        <v>12.554126999999999</v>
      </c>
      <c r="H800" s="3">
        <v>6.9999999911494362</v>
      </c>
      <c r="I800" s="3">
        <v>9.333309720027172</v>
      </c>
      <c r="J800" s="3">
        <v>15.818199999999999</v>
      </c>
      <c r="K800" s="3">
        <v>15.818199999999999</v>
      </c>
      <c r="L800" s="3">
        <v>21.090879999999999</v>
      </c>
    </row>
    <row r="801" spans="2:12" x14ac:dyDescent="0.2">
      <c r="B801" t="s">
        <v>3021</v>
      </c>
      <c r="C801" t="s">
        <v>3022</v>
      </c>
      <c r="D801" t="s">
        <v>3023</v>
      </c>
      <c r="E801" s="1">
        <v>1596.86104</v>
      </c>
      <c r="F801" s="1">
        <v>191</v>
      </c>
      <c r="G801" s="2">
        <v>8.3605290052356018</v>
      </c>
      <c r="H801" s="3">
        <v>5.0000030058971188</v>
      </c>
      <c r="I801" s="3">
        <v>6.6666477128153865</v>
      </c>
      <c r="J801" s="3">
        <v>7.9843099999999998</v>
      </c>
      <c r="K801" s="3">
        <v>7.9843099999999998</v>
      </c>
      <c r="L801" s="3">
        <v>10.645709999999999</v>
      </c>
    </row>
    <row r="802" spans="2:12" x14ac:dyDescent="0.2">
      <c r="B802" t="s">
        <v>3024</v>
      </c>
      <c r="C802" t="s">
        <v>3022</v>
      </c>
      <c r="D802" t="s">
        <v>3023</v>
      </c>
      <c r="E802" s="1">
        <v>1945.6089400000001</v>
      </c>
      <c r="F802" s="1">
        <v>182</v>
      </c>
      <c r="G802" s="2">
        <v>10.690159010989012</v>
      </c>
      <c r="H802" s="3">
        <v>4.9999975843038627</v>
      </c>
      <c r="I802" s="3">
        <v>6.6666480264014405</v>
      </c>
      <c r="J802" s="3">
        <v>9.72804</v>
      </c>
      <c r="K802" s="3">
        <v>9.72804</v>
      </c>
      <c r="L802" s="3">
        <v>12.970689999999999</v>
      </c>
    </row>
    <row r="803" spans="2:12" x14ac:dyDescent="0.2">
      <c r="B803" t="s">
        <v>3025</v>
      </c>
      <c r="C803" t="s">
        <v>3026</v>
      </c>
      <c r="D803" t="s">
        <v>3027</v>
      </c>
      <c r="E803" s="1">
        <v>951.43616999999995</v>
      </c>
      <c r="F803" s="1">
        <v>192</v>
      </c>
      <c r="G803" s="2">
        <v>4.9553967187499994</v>
      </c>
      <c r="H803" s="3">
        <v>6.9999966471739254</v>
      </c>
      <c r="I803" s="3">
        <v>9.3333113455209524</v>
      </c>
      <c r="J803" s="3">
        <v>6.66005</v>
      </c>
      <c r="K803" s="3">
        <v>6.66005</v>
      </c>
      <c r="L803" s="3">
        <v>8.8800500000000007</v>
      </c>
    </row>
    <row r="804" spans="2:12" x14ac:dyDescent="0.2">
      <c r="B804" t="s">
        <v>3028</v>
      </c>
      <c r="C804" t="s">
        <v>3026</v>
      </c>
      <c r="D804" t="s">
        <v>3027</v>
      </c>
      <c r="E804" s="1">
        <v>1360.7721100000001</v>
      </c>
      <c r="F804" s="1">
        <v>248</v>
      </c>
      <c r="G804" s="2">
        <v>5.4869843145161292</v>
      </c>
      <c r="H804" s="3">
        <v>6.9999964946371502</v>
      </c>
      <c r="I804" s="3">
        <v>9.3333115123883594</v>
      </c>
      <c r="J804" s="3">
        <v>9.5253999999999994</v>
      </c>
      <c r="K804" s="3">
        <v>9.5253999999999994</v>
      </c>
      <c r="L804" s="3">
        <v>12.70051</v>
      </c>
    </row>
    <row r="805" spans="2:12" x14ac:dyDescent="0.2">
      <c r="B805" t="s">
        <v>3029</v>
      </c>
      <c r="C805" t="s">
        <v>3030</v>
      </c>
      <c r="D805" t="s">
        <v>3031</v>
      </c>
      <c r="E805" s="1">
        <v>1739.54114</v>
      </c>
      <c r="F805" s="1">
        <v>88</v>
      </c>
      <c r="G805" s="2">
        <v>19.767512954545456</v>
      </c>
      <c r="H805" s="3">
        <v>7.0000011612257707</v>
      </c>
      <c r="I805" s="3">
        <v>9.333311887064653</v>
      </c>
      <c r="J805" s="3">
        <v>12.17679</v>
      </c>
      <c r="K805" s="3">
        <v>12.17679</v>
      </c>
      <c r="L805" s="3">
        <v>16.235679999999999</v>
      </c>
    </row>
    <row r="806" spans="2:12" x14ac:dyDescent="0.2">
      <c r="B806" t="s">
        <v>3032</v>
      </c>
      <c r="C806" t="s">
        <v>3033</v>
      </c>
      <c r="D806" t="s">
        <v>3034</v>
      </c>
      <c r="E806" s="1">
        <v>3956.5036100000002</v>
      </c>
      <c r="F806" s="1">
        <v>152</v>
      </c>
      <c r="G806" s="2">
        <v>26.029629013157898</v>
      </c>
      <c r="H806" s="3">
        <v>5.0000004928594013</v>
      </c>
      <c r="I806" s="3">
        <v>6.6666487889290709</v>
      </c>
      <c r="J806" s="3">
        <v>19.782520000000002</v>
      </c>
      <c r="K806" s="3">
        <v>19.782520000000002</v>
      </c>
      <c r="L806" s="3">
        <v>26.376619999999999</v>
      </c>
    </row>
    <row r="807" spans="2:12" x14ac:dyDescent="0.2">
      <c r="B807" t="s">
        <v>3035</v>
      </c>
      <c r="C807" t="s">
        <v>3036</v>
      </c>
      <c r="D807" t="s">
        <v>3037</v>
      </c>
      <c r="E807" s="1">
        <v>1348.5608400000001</v>
      </c>
      <c r="F807" s="1">
        <v>165</v>
      </c>
      <c r="G807" s="2">
        <v>8.173096000000001</v>
      </c>
      <c r="H807" s="3">
        <v>7.0000030551087331</v>
      </c>
      <c r="I807" s="3">
        <v>9.3333126891034421</v>
      </c>
      <c r="J807" s="3">
        <v>9.4399300000000004</v>
      </c>
      <c r="K807" s="3">
        <v>9.4399300000000004</v>
      </c>
      <c r="L807" s="3">
        <v>12.586539999999999</v>
      </c>
    </row>
    <row r="808" spans="2:12" x14ac:dyDescent="0.2">
      <c r="B808" t="s">
        <v>3038</v>
      </c>
      <c r="C808" t="s">
        <v>3036</v>
      </c>
      <c r="D808" t="s">
        <v>3037</v>
      </c>
      <c r="E808" s="1">
        <v>1763.7165399999999</v>
      </c>
      <c r="F808" s="1">
        <v>202</v>
      </c>
      <c r="G808" s="2">
        <v>8.7312700000000003</v>
      </c>
      <c r="H808" s="3">
        <v>4.9999984691417598</v>
      </c>
      <c r="I808" s="3">
        <v>6.6666495059347808</v>
      </c>
      <c r="J808" s="3">
        <v>8.8185800000000008</v>
      </c>
      <c r="K808" s="3">
        <v>8.8185800000000008</v>
      </c>
      <c r="L808" s="3">
        <v>11.75808</v>
      </c>
    </row>
    <row r="809" spans="2:12" x14ac:dyDescent="0.2">
      <c r="B809" t="s">
        <v>3039</v>
      </c>
      <c r="C809" t="s">
        <v>3040</v>
      </c>
      <c r="D809" t="s">
        <v>3041</v>
      </c>
      <c r="E809" s="1">
        <v>3249.4400500000002</v>
      </c>
      <c r="F809" s="1">
        <v>138</v>
      </c>
      <c r="G809" s="2">
        <v>23.546667028985507</v>
      </c>
      <c r="H809" s="3">
        <v>6.999999892289134</v>
      </c>
      <c r="I809" s="3">
        <v>9.3333095959102241</v>
      </c>
      <c r="J809" s="3">
        <v>22.746079999999999</v>
      </c>
      <c r="K809" s="3">
        <v>22.746079999999999</v>
      </c>
      <c r="L809" s="3">
        <v>30.328029999999998</v>
      </c>
    </row>
    <row r="810" spans="2:12" x14ac:dyDescent="0.2">
      <c r="B810" t="s">
        <v>3042</v>
      </c>
      <c r="C810" t="s">
        <v>3040</v>
      </c>
      <c r="D810" t="s">
        <v>3041</v>
      </c>
      <c r="E810" s="1">
        <v>2254.74278</v>
      </c>
      <c r="F810" s="1">
        <v>72</v>
      </c>
      <c r="G810" s="2">
        <v>31.315871944444446</v>
      </c>
      <c r="H810" s="3">
        <v>7.0000002394951677</v>
      </c>
      <c r="I810" s="3">
        <v>9.3333085204512773</v>
      </c>
      <c r="J810" s="3">
        <v>15.783200000000001</v>
      </c>
      <c r="K810" s="3">
        <v>15.783200000000001</v>
      </c>
      <c r="L810" s="3">
        <v>21.04421</v>
      </c>
    </row>
    <row r="811" spans="2:12" x14ac:dyDescent="0.2">
      <c r="B811" t="s">
        <v>3043</v>
      </c>
      <c r="C811" t="s">
        <v>3005</v>
      </c>
      <c r="D811" t="s">
        <v>3006</v>
      </c>
      <c r="E811" s="1">
        <v>4399.7980699999998</v>
      </c>
      <c r="F811" s="1">
        <v>155</v>
      </c>
      <c r="G811" s="2">
        <v>28.385794000000001</v>
      </c>
      <c r="H811" s="3">
        <v>7.0000007977638843</v>
      </c>
      <c r="I811" s="3">
        <v>9.3333101534816585</v>
      </c>
      <c r="J811" s="3">
        <v>30.798590000000001</v>
      </c>
      <c r="K811" s="3">
        <v>30.798590000000001</v>
      </c>
      <c r="L811" s="3">
        <v>41.064680000000003</v>
      </c>
    </row>
    <row r="812" spans="2:12" x14ac:dyDescent="0.2">
      <c r="B812" t="s">
        <v>3044</v>
      </c>
      <c r="C812" t="s">
        <v>3045</v>
      </c>
      <c r="D812" t="s">
        <v>3046</v>
      </c>
      <c r="E812" s="1">
        <v>48952.818780000001</v>
      </c>
      <c r="F812" s="1">
        <v>8984</v>
      </c>
      <c r="G812" s="2">
        <v>5.4488890004452362</v>
      </c>
      <c r="H812" s="3">
        <v>4.9999999203314518</v>
      </c>
      <c r="I812" s="3">
        <v>6.6666500138973204</v>
      </c>
      <c r="J812" s="3">
        <v>244.76409000000001</v>
      </c>
      <c r="K812" s="3">
        <v>244.76409000000001</v>
      </c>
      <c r="L812" s="3">
        <v>326.35131000000001</v>
      </c>
    </row>
    <row r="813" spans="2:12" x14ac:dyDescent="0.2">
      <c r="B813" t="s">
        <v>3047</v>
      </c>
      <c r="C813" t="s">
        <v>3048</v>
      </c>
      <c r="D813" t="s">
        <v>3049</v>
      </c>
      <c r="E813" s="1">
        <v>752.18754999999999</v>
      </c>
      <c r="F813" s="1">
        <v>406</v>
      </c>
      <c r="G813" s="2">
        <v>1.8526786945812808</v>
      </c>
      <c r="H813" s="3">
        <v>6.9999962110513527</v>
      </c>
      <c r="I813" s="3">
        <v>9.3333105553262623</v>
      </c>
      <c r="J813" s="3">
        <v>5.2653100000000004</v>
      </c>
      <c r="K813" s="3">
        <v>5.2653100000000004</v>
      </c>
      <c r="L813" s="3">
        <v>7.0204000000000004</v>
      </c>
    </row>
    <row r="814" spans="2:12" x14ac:dyDescent="0.2">
      <c r="B814" t="s">
        <v>3047</v>
      </c>
      <c r="C814" t="s">
        <v>3048</v>
      </c>
      <c r="D814" t="s">
        <v>3049</v>
      </c>
      <c r="E814" s="1">
        <v>536.59898999999996</v>
      </c>
      <c r="F814" s="1">
        <v>143</v>
      </c>
      <c r="G814" s="2">
        <v>3.752440489510489</v>
      </c>
      <c r="H814" s="3">
        <v>6.9999945396840948</v>
      </c>
      <c r="I814" s="3">
        <v>9.3333012050581754</v>
      </c>
      <c r="J814" s="3">
        <v>3.7561900000000001</v>
      </c>
      <c r="K814" s="3">
        <v>3.7561900000000001</v>
      </c>
      <c r="L814" s="3">
        <v>5.0082399999999998</v>
      </c>
    </row>
    <row r="815" spans="2:12" x14ac:dyDescent="0.2">
      <c r="B815" t="s">
        <v>3050</v>
      </c>
      <c r="C815" t="s">
        <v>2978</v>
      </c>
      <c r="D815" t="s">
        <v>2979</v>
      </c>
      <c r="E815" s="1">
        <v>2224.5271600000001</v>
      </c>
      <c r="F815" s="1">
        <v>138</v>
      </c>
      <c r="G815" s="2">
        <v>16.119762028985509</v>
      </c>
      <c r="H815" s="3">
        <v>6.9999999460559517</v>
      </c>
      <c r="I815" s="3">
        <v>9.3333092862754707</v>
      </c>
      <c r="J815" s="3">
        <v>15.57169</v>
      </c>
      <c r="K815" s="3">
        <v>15.57169</v>
      </c>
      <c r="L815" s="3">
        <v>20.7622</v>
      </c>
    </row>
    <row r="816" spans="2:12" x14ac:dyDescent="0.2">
      <c r="B816" t="s">
        <v>3051</v>
      </c>
      <c r="C816" t="s">
        <v>3052</v>
      </c>
      <c r="D816" t="s">
        <v>3053</v>
      </c>
      <c r="E816" s="1">
        <v>4747.64131</v>
      </c>
      <c r="F816" s="1">
        <v>201</v>
      </c>
      <c r="G816" s="2">
        <v>23.620106019900497</v>
      </c>
      <c r="H816" s="3">
        <v>5.0000007266766326</v>
      </c>
      <c r="I816" s="3">
        <v>6.666649380890151</v>
      </c>
      <c r="J816" s="3">
        <v>23.738209999999999</v>
      </c>
      <c r="K816" s="3">
        <v>23.738209999999999</v>
      </c>
      <c r="L816" s="3">
        <v>31.650860000000002</v>
      </c>
    </row>
    <row r="817" spans="2:12" x14ac:dyDescent="0.2">
      <c r="B817" t="s">
        <v>3054</v>
      </c>
      <c r="C817" t="s">
        <v>3055</v>
      </c>
      <c r="D817" t="s">
        <v>3056</v>
      </c>
      <c r="E817" s="1">
        <v>12946.086240000001</v>
      </c>
      <c r="F817" s="1">
        <v>1140</v>
      </c>
      <c r="G817" s="2">
        <v>11.356216</v>
      </c>
      <c r="H817" s="3">
        <v>6.9999997157442078</v>
      </c>
      <c r="I817" s="3">
        <v>9.3333102962552168</v>
      </c>
      <c r="J817" s="3">
        <v>90.622600000000006</v>
      </c>
      <c r="K817" s="3">
        <v>90.622600000000006</v>
      </c>
      <c r="L817" s="3">
        <v>120.82984</v>
      </c>
    </row>
    <row r="818" spans="2:12" x14ac:dyDescent="0.2">
      <c r="B818" t="s">
        <v>3057</v>
      </c>
      <c r="C818" t="s">
        <v>3058</v>
      </c>
      <c r="D818" t="s">
        <v>3059</v>
      </c>
      <c r="E818" s="1">
        <v>8597.2435999999998</v>
      </c>
      <c r="F818" s="1">
        <v>703</v>
      </c>
      <c r="G818" s="2">
        <v>12.229365007112376</v>
      </c>
      <c r="H818" s="3">
        <v>7.0000005583184821</v>
      </c>
      <c r="I818" s="3">
        <v>9.3333100390455375</v>
      </c>
      <c r="J818" s="3">
        <v>60.180709999999998</v>
      </c>
      <c r="K818" s="3">
        <v>60.180709999999998</v>
      </c>
      <c r="L818" s="3">
        <v>80.240740000000002</v>
      </c>
    </row>
    <row r="819" spans="2:12" x14ac:dyDescent="0.2">
      <c r="B819" t="s">
        <v>3060</v>
      </c>
      <c r="C819" t="s">
        <v>3061</v>
      </c>
      <c r="D819" t="s">
        <v>3062</v>
      </c>
      <c r="E819" s="1">
        <v>1284.2588800000001</v>
      </c>
      <c r="F819" s="1">
        <v>67</v>
      </c>
      <c r="G819" s="2">
        <v>19.168042985074628</v>
      </c>
      <c r="H819" s="3">
        <v>4.9999965738994927</v>
      </c>
      <c r="I819" s="3">
        <v>6.6666465253485336</v>
      </c>
      <c r="J819" s="3">
        <v>6.4212899999999999</v>
      </c>
      <c r="K819" s="3">
        <v>6.4212899999999999</v>
      </c>
      <c r="L819" s="3">
        <v>8.5617000000000001</v>
      </c>
    </row>
    <row r="820" spans="2:12" x14ac:dyDescent="0.2">
      <c r="B820" t="s">
        <v>3063</v>
      </c>
      <c r="C820" t="s">
        <v>3064</v>
      </c>
      <c r="D820" t="s">
        <v>3065</v>
      </c>
      <c r="E820" s="1">
        <v>3493.0945700000002</v>
      </c>
      <c r="F820" s="1">
        <v>534</v>
      </c>
      <c r="G820" s="2">
        <v>6.5413755992509364</v>
      </c>
      <c r="H820" s="3">
        <v>6.9999994303045732</v>
      </c>
      <c r="I820" s="3">
        <v>9.3333087171470428</v>
      </c>
      <c r="J820" s="3">
        <v>24.45166</v>
      </c>
      <c r="K820" s="3">
        <v>24.45166</v>
      </c>
      <c r="L820" s="3">
        <v>32.602130000000002</v>
      </c>
    </row>
    <row r="821" spans="2:12" x14ac:dyDescent="0.2">
      <c r="B821" t="s">
        <v>3066</v>
      </c>
      <c r="C821" t="s">
        <v>3064</v>
      </c>
      <c r="D821" t="s">
        <v>3065</v>
      </c>
      <c r="E821" s="1">
        <v>3194.4848099999999</v>
      </c>
      <c r="F821" s="1">
        <v>409</v>
      </c>
      <c r="G821" s="2">
        <v>7.8104763080684592</v>
      </c>
      <c r="H821" s="3">
        <v>6.9999988511449516</v>
      </c>
      <c r="I821" s="3">
        <v>9.3333109322250927</v>
      </c>
      <c r="J821" s="3">
        <v>22.36139</v>
      </c>
      <c r="K821" s="3">
        <v>22.36139</v>
      </c>
      <c r="L821" s="3">
        <v>29.81512</v>
      </c>
    </row>
    <row r="822" spans="2:12" x14ac:dyDescent="0.2">
      <c r="B822" t="s">
        <v>3067</v>
      </c>
      <c r="C822" t="s">
        <v>3068</v>
      </c>
      <c r="D822" t="s">
        <v>3069</v>
      </c>
      <c r="E822" s="1">
        <v>20849.165819999998</v>
      </c>
      <c r="F822" s="1">
        <v>9525</v>
      </c>
      <c r="G822" s="2">
        <v>2.1888888</v>
      </c>
      <c r="H822" s="3">
        <v>5.0000000431671943</v>
      </c>
      <c r="I822" s="3">
        <v>6.6666504166160454</v>
      </c>
      <c r="J822" s="3">
        <v>104.24583</v>
      </c>
      <c r="K822" s="3">
        <v>104.24583</v>
      </c>
      <c r="L822" s="3">
        <v>138.9941</v>
      </c>
    </row>
    <row r="823" spans="2:12" x14ac:dyDescent="0.2">
      <c r="B823" t="s">
        <v>3070</v>
      </c>
      <c r="C823" t="s">
        <v>3071</v>
      </c>
      <c r="D823" t="s">
        <v>3072</v>
      </c>
      <c r="E823" s="1">
        <v>2256.6972500000002</v>
      </c>
      <c r="F823" s="1">
        <v>177</v>
      </c>
      <c r="G823" s="2">
        <v>12.749701977401131</v>
      </c>
      <c r="H823" s="3">
        <v>6.9999996676559064</v>
      </c>
      <c r="I823" s="3">
        <v>9.3333122110198872</v>
      </c>
      <c r="J823" s="3">
        <v>15.79688</v>
      </c>
      <c r="K823" s="3">
        <v>15.79688</v>
      </c>
      <c r="L823" s="3">
        <v>21.062460000000002</v>
      </c>
    </row>
    <row r="824" spans="2:12" x14ac:dyDescent="0.2">
      <c r="B824" t="s">
        <v>3073</v>
      </c>
      <c r="C824" t="s">
        <v>3074</v>
      </c>
      <c r="D824" t="s">
        <v>3075</v>
      </c>
      <c r="E824" s="1">
        <v>4353.9294799999998</v>
      </c>
      <c r="F824" s="1">
        <v>301</v>
      </c>
      <c r="G824" s="2">
        <v>14.464881993355482</v>
      </c>
      <c r="H824" s="3">
        <v>7.0000008360264028</v>
      </c>
      <c r="I824" s="3">
        <v>9.3333091835010613</v>
      </c>
      <c r="J824" s="3">
        <v>30.477509999999999</v>
      </c>
      <c r="K824" s="3">
        <v>30.477509999999999</v>
      </c>
      <c r="L824" s="3">
        <v>40.636569999999999</v>
      </c>
    </row>
    <row r="825" spans="2:12" x14ac:dyDescent="0.2">
      <c r="B825" t="s">
        <v>3076</v>
      </c>
      <c r="C825" t="s">
        <v>3077</v>
      </c>
      <c r="D825" t="s">
        <v>3078</v>
      </c>
      <c r="E825" s="1">
        <v>134.97036</v>
      </c>
      <c r="F825" s="1">
        <v>6</v>
      </c>
      <c r="G825" s="2">
        <v>22.495059999999999</v>
      </c>
      <c r="H825" s="3">
        <v>6.9999813292340622</v>
      </c>
      <c r="I825" s="3">
        <v>9.3333084389787491</v>
      </c>
      <c r="J825" s="3">
        <v>0.94479000000000002</v>
      </c>
      <c r="K825" s="3">
        <v>0.94479000000000002</v>
      </c>
      <c r="L825" s="3">
        <v>1.25972</v>
      </c>
    </row>
    <row r="826" spans="2:12" x14ac:dyDescent="0.2">
      <c r="B826" t="s">
        <v>3079</v>
      </c>
      <c r="C826" t="s">
        <v>3080</v>
      </c>
      <c r="D826" t="s">
        <v>3081</v>
      </c>
      <c r="E826" s="1">
        <v>748.86036999999999</v>
      </c>
      <c r="F826" s="1">
        <v>39</v>
      </c>
      <c r="G826" s="2">
        <v>19.201547948717948</v>
      </c>
      <c r="H826" s="3">
        <v>6.9999965414113188</v>
      </c>
      <c r="I826" s="3">
        <v>9.3333153682575034</v>
      </c>
      <c r="J826" s="3">
        <v>5.2420200000000001</v>
      </c>
      <c r="K826" s="3">
        <v>5.2420200000000001</v>
      </c>
      <c r="L826" s="3">
        <v>6.98935</v>
      </c>
    </row>
    <row r="827" spans="2:12" x14ac:dyDescent="0.2">
      <c r="B827" t="s">
        <v>3082</v>
      </c>
      <c r="C827" t="s">
        <v>3080</v>
      </c>
      <c r="D827" t="s">
        <v>3081</v>
      </c>
      <c r="E827" s="1">
        <v>1929.2559000000001</v>
      </c>
      <c r="F827" s="1">
        <v>83</v>
      </c>
      <c r="G827" s="2">
        <v>23.244046987951808</v>
      </c>
      <c r="H827" s="3">
        <v>6.999999326165077</v>
      </c>
      <c r="I827" s="3">
        <v>9.3333082459408327</v>
      </c>
      <c r="J827" s="3">
        <v>13.50479</v>
      </c>
      <c r="K827" s="3">
        <v>13.50479</v>
      </c>
      <c r="L827" s="3">
        <v>18.006340000000002</v>
      </c>
    </row>
    <row r="828" spans="2:12" x14ac:dyDescent="0.2">
      <c r="B828" t="s">
        <v>3083</v>
      </c>
      <c r="C828" t="s">
        <v>3074</v>
      </c>
      <c r="D828" t="s">
        <v>3075</v>
      </c>
      <c r="E828" s="1">
        <v>5061.52502</v>
      </c>
      <c r="F828" s="1">
        <v>441</v>
      </c>
      <c r="G828" s="2">
        <v>11.477380997732427</v>
      </c>
      <c r="H828" s="3">
        <v>5.0000009680876767</v>
      </c>
      <c r="I828" s="3">
        <v>6.6666508348110467</v>
      </c>
      <c r="J828" s="3">
        <v>25.30763</v>
      </c>
      <c r="K828" s="3">
        <v>25.30763</v>
      </c>
      <c r="L828" s="3">
        <v>33.74342</v>
      </c>
    </row>
    <row r="829" spans="2:12" x14ac:dyDescent="0.2">
      <c r="B829" t="s">
        <v>3084</v>
      </c>
      <c r="C829" t="s">
        <v>3071</v>
      </c>
      <c r="D829" t="s">
        <v>3072</v>
      </c>
      <c r="E829" s="1">
        <v>11616.559869999999</v>
      </c>
      <c r="F829" s="1">
        <v>879</v>
      </c>
      <c r="G829" s="2">
        <v>13.215654004550625</v>
      </c>
      <c r="H829" s="3">
        <v>7.0000000783364458</v>
      </c>
      <c r="I829" s="3">
        <v>9.3333096212071602</v>
      </c>
      <c r="J829" s="3">
        <v>81.315920000000006</v>
      </c>
      <c r="K829" s="3">
        <v>81.315920000000006</v>
      </c>
      <c r="L829" s="3">
        <v>108.42095</v>
      </c>
    </row>
    <row r="830" spans="2:12" x14ac:dyDescent="0.2">
      <c r="B830" t="s">
        <v>3085</v>
      </c>
      <c r="C830" t="s">
        <v>3086</v>
      </c>
      <c r="D830" t="s">
        <v>3087</v>
      </c>
      <c r="E830" s="1">
        <v>3044.9559399999998</v>
      </c>
      <c r="F830" s="1">
        <v>418</v>
      </c>
      <c r="G830" s="2">
        <v>7.284583588516746</v>
      </c>
      <c r="H830" s="3">
        <v>6.999999481109076</v>
      </c>
      <c r="I830" s="3">
        <v>9.333310747346971</v>
      </c>
      <c r="J830" s="3">
        <v>21.314689999999999</v>
      </c>
      <c r="K830" s="3">
        <v>21.314689999999999</v>
      </c>
      <c r="L830" s="3">
        <v>28.419519999999999</v>
      </c>
    </row>
    <row r="831" spans="2:12" x14ac:dyDescent="0.2">
      <c r="B831" t="s">
        <v>3088</v>
      </c>
      <c r="C831" t="s">
        <v>3089</v>
      </c>
      <c r="D831" t="s">
        <v>3090</v>
      </c>
      <c r="E831" s="1">
        <v>1039.4603999999999</v>
      </c>
      <c r="F831" s="1">
        <v>100</v>
      </c>
      <c r="G831" s="2">
        <v>10.394603999999999</v>
      </c>
      <c r="H831" s="3">
        <v>4.9999980759247791</v>
      </c>
      <c r="I831" s="3">
        <v>6.6666512740648907</v>
      </c>
      <c r="J831" s="3">
        <v>5.1973000000000003</v>
      </c>
      <c r="K831" s="3">
        <v>5.1973000000000003</v>
      </c>
      <c r="L831" s="3">
        <v>6.9297199999999997</v>
      </c>
    </row>
    <row r="832" spans="2:12" x14ac:dyDescent="0.2">
      <c r="B832" t="s">
        <v>3091</v>
      </c>
      <c r="C832" t="s">
        <v>3092</v>
      </c>
      <c r="D832" t="s">
        <v>3093</v>
      </c>
      <c r="E832" s="1">
        <v>1184.45715</v>
      </c>
      <c r="F832" s="1">
        <v>90</v>
      </c>
      <c r="G832" s="2">
        <v>13.160634999999999</v>
      </c>
      <c r="H832" s="3">
        <v>6.9999999577865699</v>
      </c>
      <c r="I832" s="3">
        <v>9.3333135774476954</v>
      </c>
      <c r="J832" s="3">
        <v>8.2911999999999999</v>
      </c>
      <c r="K832" s="3">
        <v>8.2911999999999999</v>
      </c>
      <c r="L832" s="3">
        <v>11.05491</v>
      </c>
    </row>
    <row r="833" spans="2:12" x14ac:dyDescent="0.2">
      <c r="B833" t="s">
        <v>3094</v>
      </c>
      <c r="C833" t="s">
        <v>3095</v>
      </c>
      <c r="D833" t="s">
        <v>3096</v>
      </c>
      <c r="E833" s="1">
        <v>316.39366000000001</v>
      </c>
      <c r="F833" s="1">
        <v>80</v>
      </c>
      <c r="G833" s="2">
        <v>3.9549207500000003</v>
      </c>
      <c r="H833" s="3">
        <v>5.0000053730533036</v>
      </c>
      <c r="I833" s="3">
        <v>6.6666632953391041</v>
      </c>
      <c r="J833" s="3">
        <v>1.5819700000000001</v>
      </c>
      <c r="K833" s="3">
        <v>1.5819700000000001</v>
      </c>
      <c r="L833" s="3">
        <v>2.1092900000000001</v>
      </c>
    </row>
    <row r="834" spans="2:12" x14ac:dyDescent="0.2">
      <c r="B834" t="s">
        <v>3097</v>
      </c>
      <c r="C834" t="s">
        <v>3098</v>
      </c>
      <c r="D834" t="s">
        <v>3099</v>
      </c>
      <c r="E834" s="1">
        <v>876.22163</v>
      </c>
      <c r="F834" s="1">
        <v>88</v>
      </c>
      <c r="G834" s="2">
        <v>9.9570639772727265</v>
      </c>
      <c r="H834" s="3">
        <v>6.9999983908180852</v>
      </c>
      <c r="I834" s="3">
        <v>9.3333121666946308</v>
      </c>
      <c r="J834" s="3">
        <v>6.1335499999999996</v>
      </c>
      <c r="K834" s="3">
        <v>6.1335499999999996</v>
      </c>
      <c r="L834" s="3">
        <v>8.1780500000000007</v>
      </c>
    </row>
    <row r="835" spans="2:12" x14ac:dyDescent="0.2">
      <c r="B835" t="s">
        <v>3100</v>
      </c>
      <c r="C835" t="s">
        <v>3098</v>
      </c>
      <c r="D835" t="s">
        <v>3099</v>
      </c>
      <c r="E835" s="1">
        <v>947.62287000000003</v>
      </c>
      <c r="F835" s="1">
        <v>83</v>
      </c>
      <c r="G835" s="2">
        <v>11.417143012048193</v>
      </c>
      <c r="H835" s="3">
        <v>6.9999999050255086</v>
      </c>
      <c r="I835" s="3">
        <v>9.3333121012581728</v>
      </c>
      <c r="J835" s="3">
        <v>6.6333599999999997</v>
      </c>
      <c r="K835" s="3">
        <v>6.6333599999999997</v>
      </c>
      <c r="L835" s="3">
        <v>8.8444599999999998</v>
      </c>
    </row>
    <row r="836" spans="2:12" x14ac:dyDescent="0.2">
      <c r="B836" t="s">
        <v>3101</v>
      </c>
      <c r="C836" t="s">
        <v>3102</v>
      </c>
      <c r="D836" t="s">
        <v>3103</v>
      </c>
      <c r="E836" s="1">
        <v>423.12855999999999</v>
      </c>
      <c r="F836" s="1">
        <v>90</v>
      </c>
      <c r="G836" s="2">
        <v>4.7014284444444447</v>
      </c>
      <c r="H836" s="3">
        <v>4.9999933826258385</v>
      </c>
      <c r="I836" s="3">
        <v>6.6666499656747353</v>
      </c>
      <c r="J836" s="3">
        <v>2.11564</v>
      </c>
      <c r="K836" s="3">
        <v>2.11564</v>
      </c>
      <c r="L836" s="3">
        <v>2.8208500000000001</v>
      </c>
    </row>
    <row r="837" spans="2:12" x14ac:dyDescent="0.2">
      <c r="B837" t="s">
        <v>3104</v>
      </c>
      <c r="C837" t="s">
        <v>3102</v>
      </c>
      <c r="D837" t="s">
        <v>3103</v>
      </c>
      <c r="E837" s="1">
        <v>478.55167</v>
      </c>
      <c r="F837" s="1">
        <v>91</v>
      </c>
      <c r="G837" s="2">
        <v>5.2588095604395608</v>
      </c>
      <c r="H837" s="3">
        <v>5.0000034479035467</v>
      </c>
      <c r="I837" s="3">
        <v>6.6666573329479766</v>
      </c>
      <c r="J837" s="3">
        <v>2.39276</v>
      </c>
      <c r="K837" s="3">
        <v>2.39276</v>
      </c>
      <c r="L837" s="3">
        <v>3.19034</v>
      </c>
    </row>
    <row r="838" spans="2:12" x14ac:dyDescent="0.2">
      <c r="B838" t="s">
        <v>3105</v>
      </c>
      <c r="C838" t="s">
        <v>3106</v>
      </c>
      <c r="D838" t="s">
        <v>3107</v>
      </c>
      <c r="E838" s="1">
        <v>1454.92833</v>
      </c>
      <c r="F838" s="1">
        <v>107</v>
      </c>
      <c r="G838" s="2">
        <v>13.597461028037383</v>
      </c>
      <c r="H838" s="3">
        <v>7.0000011615692435</v>
      </c>
      <c r="I838" s="3">
        <v>9.3333119714563537</v>
      </c>
      <c r="J838" s="3">
        <v>10.1845</v>
      </c>
      <c r="K838" s="3">
        <v>10.1845</v>
      </c>
      <c r="L838" s="3">
        <v>13.5793</v>
      </c>
    </row>
    <row r="839" spans="2:12" x14ac:dyDescent="0.2">
      <c r="B839" t="s">
        <v>3108</v>
      </c>
      <c r="C839" t="s">
        <v>3109</v>
      </c>
      <c r="D839" t="s">
        <v>3110</v>
      </c>
      <c r="E839" s="1">
        <v>586.24950999999999</v>
      </c>
      <c r="F839" s="1">
        <v>97</v>
      </c>
      <c r="G839" s="2">
        <v>6.0438093814432987</v>
      </c>
      <c r="H839" s="3">
        <v>7.0000058507511582</v>
      </c>
      <c r="I839" s="3">
        <v>9.3333127050289555</v>
      </c>
      <c r="J839" s="3">
        <v>4.1037499999999998</v>
      </c>
      <c r="K839" s="3">
        <v>4.1037499999999998</v>
      </c>
      <c r="L839" s="3">
        <v>5.4716500000000003</v>
      </c>
    </row>
    <row r="840" spans="2:12" x14ac:dyDescent="0.2">
      <c r="B840" t="s">
        <v>3111</v>
      </c>
      <c r="C840" t="s">
        <v>3112</v>
      </c>
      <c r="D840" t="s">
        <v>3113</v>
      </c>
      <c r="E840" s="1">
        <v>1012.54522</v>
      </c>
      <c r="F840" s="1">
        <v>390</v>
      </c>
      <c r="G840" s="2">
        <v>2.596269794871795</v>
      </c>
      <c r="H840" s="3">
        <v>7.0000034171313352</v>
      </c>
      <c r="I840" s="3">
        <v>9.3333115532361113</v>
      </c>
      <c r="J840" s="3">
        <v>7.0878199999999998</v>
      </c>
      <c r="K840" s="3">
        <v>7.0878199999999998</v>
      </c>
      <c r="L840" s="3">
        <v>9.4504000000000001</v>
      </c>
    </row>
    <row r="841" spans="2:12" x14ac:dyDescent="0.2">
      <c r="B841" t="s">
        <v>3114</v>
      </c>
      <c r="C841" t="s">
        <v>3112</v>
      </c>
      <c r="D841" t="s">
        <v>3113</v>
      </c>
      <c r="E841" s="1">
        <v>1080.2123899999999</v>
      </c>
      <c r="F841" s="1">
        <v>411</v>
      </c>
      <c r="G841" s="2">
        <v>2.6282539902676398</v>
      </c>
      <c r="H841" s="3">
        <v>4.999998194799451</v>
      </c>
      <c r="I841" s="3">
        <v>6.6666519164809799</v>
      </c>
      <c r="J841" s="3">
        <v>5.4010600000000002</v>
      </c>
      <c r="K841" s="3">
        <v>5.4010600000000002</v>
      </c>
      <c r="L841" s="3">
        <v>7.2013999999999996</v>
      </c>
    </row>
    <row r="842" spans="2:12" x14ac:dyDescent="0.2">
      <c r="B842" t="s">
        <v>3115</v>
      </c>
      <c r="C842" t="s">
        <v>3116</v>
      </c>
      <c r="D842" t="s">
        <v>3117</v>
      </c>
      <c r="E842" s="1">
        <v>1282.76304</v>
      </c>
      <c r="F842" s="1">
        <v>130</v>
      </c>
      <c r="G842" s="2">
        <v>9.8674080000000011</v>
      </c>
      <c r="H842" s="3">
        <v>5.0000037419225922</v>
      </c>
      <c r="I842" s="3">
        <v>6.6666482688805866</v>
      </c>
      <c r="J842" s="3">
        <v>6.4138200000000003</v>
      </c>
      <c r="K842" s="3">
        <v>6.4138200000000003</v>
      </c>
      <c r="L842" s="3">
        <v>8.5517299999999992</v>
      </c>
    </row>
    <row r="843" spans="2:12" x14ac:dyDescent="0.2">
      <c r="B843" t="s">
        <v>3118</v>
      </c>
      <c r="C843" t="s">
        <v>3119</v>
      </c>
      <c r="D843" t="s">
        <v>3120</v>
      </c>
      <c r="E843" s="1">
        <v>5876.0487499999999</v>
      </c>
      <c r="F843" s="1">
        <v>110</v>
      </c>
      <c r="G843" s="2">
        <v>53.418624999999999</v>
      </c>
      <c r="H843" s="3">
        <v>6.9999997872720172</v>
      </c>
      <c r="I843" s="3">
        <v>9.3333092241618996</v>
      </c>
      <c r="J843" s="3">
        <v>41.132339999999999</v>
      </c>
      <c r="K843" s="3">
        <v>41.132339999999999</v>
      </c>
      <c r="L843" s="3">
        <v>54.842979999999997</v>
      </c>
    </row>
    <row r="844" spans="2:12" x14ac:dyDescent="0.2">
      <c r="B844" t="s">
        <v>3121</v>
      </c>
      <c r="C844" t="s">
        <v>3122</v>
      </c>
      <c r="D844" t="s">
        <v>3123</v>
      </c>
      <c r="E844" s="1">
        <v>3388.5117500000001</v>
      </c>
      <c r="F844" s="1">
        <v>325</v>
      </c>
      <c r="G844" s="2">
        <v>10.42619</v>
      </c>
      <c r="H844" s="3">
        <v>5.0000003688935122</v>
      </c>
      <c r="I844" s="3">
        <v>6.666649451636105</v>
      </c>
      <c r="J844" s="3">
        <v>16.94256</v>
      </c>
      <c r="K844" s="3">
        <v>16.94256</v>
      </c>
      <c r="L844" s="3">
        <v>22.590019999999999</v>
      </c>
    </row>
    <row r="845" spans="2:12" x14ac:dyDescent="0.2">
      <c r="B845" t="s">
        <v>3124</v>
      </c>
      <c r="C845" t="s">
        <v>3125</v>
      </c>
      <c r="D845" t="s">
        <v>3126</v>
      </c>
      <c r="E845" s="1">
        <v>768.91830000000004</v>
      </c>
      <c r="F845" s="1">
        <v>331</v>
      </c>
      <c r="G845" s="2">
        <v>2.3230160120845924</v>
      </c>
      <c r="H845" s="3">
        <v>7.0000024710037465</v>
      </c>
      <c r="I845" s="3">
        <v>9.3333062823449495</v>
      </c>
      <c r="J845" s="3">
        <v>5.3824300000000003</v>
      </c>
      <c r="K845" s="3">
        <v>5.3824300000000003</v>
      </c>
      <c r="L845" s="3">
        <v>7.1765499999999998</v>
      </c>
    </row>
    <row r="846" spans="2:12" x14ac:dyDescent="0.2">
      <c r="B846" t="s">
        <v>3127</v>
      </c>
      <c r="C846" t="s">
        <v>3128</v>
      </c>
      <c r="D846" t="s">
        <v>3129</v>
      </c>
      <c r="E846" s="1">
        <v>4424.5214400000004</v>
      </c>
      <c r="F846" s="1">
        <v>303</v>
      </c>
      <c r="G846" s="2">
        <v>14.602380990099011</v>
      </c>
      <c r="H846" s="3">
        <v>6.9999999819189478</v>
      </c>
      <c r="I846" s="3">
        <v>9.3333099545337497</v>
      </c>
      <c r="J846" s="3">
        <v>30.97165</v>
      </c>
      <c r="K846" s="3">
        <v>30.97165</v>
      </c>
      <c r="L846" s="3">
        <v>41.295430000000003</v>
      </c>
    </row>
    <row r="847" spans="2:12" x14ac:dyDescent="0.2">
      <c r="B847" t="s">
        <v>3130</v>
      </c>
      <c r="C847" t="s">
        <v>3131</v>
      </c>
      <c r="D847" t="s">
        <v>3132</v>
      </c>
      <c r="E847" s="1">
        <v>3439.7222900000002</v>
      </c>
      <c r="F847" s="1">
        <v>305</v>
      </c>
      <c r="G847" s="2">
        <v>11.277778</v>
      </c>
      <c r="H847" s="3">
        <v>7.0000011541629421</v>
      </c>
      <c r="I847" s="3">
        <v>9.3333087073142753</v>
      </c>
      <c r="J847" s="3">
        <v>24.078060000000001</v>
      </c>
      <c r="K847" s="3">
        <v>24.078060000000001</v>
      </c>
      <c r="L847" s="3">
        <v>32.103990000000003</v>
      </c>
    </row>
    <row r="848" spans="2:12" x14ac:dyDescent="0.2">
      <c r="B848" t="s">
        <v>3133</v>
      </c>
      <c r="C848" t="s">
        <v>3134</v>
      </c>
      <c r="D848" t="s">
        <v>3135</v>
      </c>
      <c r="E848" s="1">
        <v>2777.1098999999999</v>
      </c>
      <c r="F848" s="1">
        <v>291</v>
      </c>
      <c r="G848" s="2">
        <v>9.5433329896907217</v>
      </c>
      <c r="H848" s="3">
        <v>7.0000002520606035</v>
      </c>
      <c r="I848" s="3">
        <v>9.3333108639308797</v>
      </c>
      <c r="J848" s="3">
        <v>19.439769999999999</v>
      </c>
      <c r="K848" s="3">
        <v>19.439769999999999</v>
      </c>
      <c r="L848" s="3">
        <v>25.919630000000002</v>
      </c>
    </row>
    <row r="849" spans="2:12" x14ac:dyDescent="0.2">
      <c r="B849" t="s">
        <v>3136</v>
      </c>
      <c r="C849" t="s">
        <v>3137</v>
      </c>
      <c r="D849" t="s">
        <v>3138</v>
      </c>
      <c r="E849" s="1">
        <v>2200.2003500000001</v>
      </c>
      <c r="F849" s="1">
        <v>347</v>
      </c>
      <c r="G849" s="2">
        <v>6.3406350144092221</v>
      </c>
      <c r="H849" s="3">
        <v>6.9999988864650433</v>
      </c>
      <c r="I849" s="3">
        <v>9.3333091234168748</v>
      </c>
      <c r="J849" s="3">
        <v>15.401400000000001</v>
      </c>
      <c r="K849" s="3">
        <v>15.401400000000001</v>
      </c>
      <c r="L849" s="3">
        <v>20.535150000000002</v>
      </c>
    </row>
    <row r="850" spans="2:12" x14ac:dyDescent="0.2">
      <c r="B850" t="s">
        <v>3139</v>
      </c>
      <c r="C850" t="s">
        <v>3140</v>
      </c>
      <c r="D850" t="s">
        <v>3141</v>
      </c>
      <c r="E850" s="1">
        <v>3040.5102499999998</v>
      </c>
      <c r="F850" s="1">
        <v>203</v>
      </c>
      <c r="G850" s="2">
        <v>14.977883004926108</v>
      </c>
      <c r="H850" s="3">
        <v>4.9999995888847941</v>
      </c>
      <c r="I850" s="3">
        <v>6.6666507702120068</v>
      </c>
      <c r="J850" s="3">
        <v>15.20255</v>
      </c>
      <c r="K850" s="3">
        <v>15.20255</v>
      </c>
      <c r="L850" s="3">
        <v>20.270019999999999</v>
      </c>
    </row>
    <row r="851" spans="2:12" x14ac:dyDescent="0.2">
      <c r="B851" t="s">
        <v>3142</v>
      </c>
      <c r="C851" t="s">
        <v>3143</v>
      </c>
      <c r="D851" t="s">
        <v>3144</v>
      </c>
      <c r="E851" s="1">
        <v>1007.97592</v>
      </c>
      <c r="F851" s="1">
        <v>212</v>
      </c>
      <c r="G851" s="2">
        <v>4.7546033962264147</v>
      </c>
      <c r="H851" s="3">
        <v>5.000000396834877</v>
      </c>
      <c r="I851" s="3">
        <v>6.6666473540359972</v>
      </c>
      <c r="J851" s="3">
        <v>5.0398800000000001</v>
      </c>
      <c r="K851" s="3">
        <v>5.0398800000000001</v>
      </c>
      <c r="L851" s="3">
        <v>6.7198200000000003</v>
      </c>
    </row>
    <row r="852" spans="2:12" x14ac:dyDescent="0.2">
      <c r="B852" t="s">
        <v>3145</v>
      </c>
      <c r="C852" t="s">
        <v>3146</v>
      </c>
      <c r="D852" t="s">
        <v>3147</v>
      </c>
      <c r="E852" s="1">
        <v>3769.7895600000002</v>
      </c>
      <c r="F852" s="1">
        <v>154</v>
      </c>
      <c r="G852" s="2">
        <v>24.479152987012988</v>
      </c>
      <c r="H852" s="3">
        <v>7.0000008170217329</v>
      </c>
      <c r="I852" s="3">
        <v>9.3333087802386512</v>
      </c>
      <c r="J852" s="3">
        <v>26.388529999999999</v>
      </c>
      <c r="K852" s="3">
        <v>26.388529999999999</v>
      </c>
      <c r="L852" s="3">
        <v>35.184609999999999</v>
      </c>
    </row>
    <row r="853" spans="2:12" x14ac:dyDescent="0.2">
      <c r="B853" t="s">
        <v>3148</v>
      </c>
      <c r="C853" t="s">
        <v>3146</v>
      </c>
      <c r="D853" t="s">
        <v>3147</v>
      </c>
      <c r="E853" s="1">
        <v>2808.8457600000002</v>
      </c>
      <c r="F853" s="1">
        <v>233</v>
      </c>
      <c r="G853" s="2">
        <v>12.055132017167383</v>
      </c>
      <c r="H853" s="3">
        <v>5.0000004272217495</v>
      </c>
      <c r="I853" s="3">
        <v>6.6666494353894317</v>
      </c>
      <c r="J853" s="3">
        <v>14.044230000000001</v>
      </c>
      <c r="K853" s="3">
        <v>14.044230000000001</v>
      </c>
      <c r="L853" s="3">
        <v>18.72559</v>
      </c>
    </row>
    <row r="854" spans="2:12" x14ac:dyDescent="0.2">
      <c r="B854" t="s">
        <v>3149</v>
      </c>
      <c r="C854" t="s">
        <v>3150</v>
      </c>
      <c r="D854" t="s">
        <v>3151</v>
      </c>
      <c r="E854" s="1">
        <v>4649.0978999999998</v>
      </c>
      <c r="F854" s="1">
        <v>155</v>
      </c>
      <c r="G854" s="2">
        <v>29.99418</v>
      </c>
      <c r="H854" s="3">
        <v>7.0000010109488118</v>
      </c>
      <c r="I854" s="3">
        <v>9.3333095867910192</v>
      </c>
      <c r="J854" s="3">
        <v>32.543689999999998</v>
      </c>
      <c r="K854" s="3">
        <v>32.543689999999998</v>
      </c>
      <c r="L854" s="3">
        <v>43.391469999999998</v>
      </c>
    </row>
    <row r="855" spans="2:12" x14ac:dyDescent="0.2">
      <c r="B855" t="s">
        <v>3152</v>
      </c>
      <c r="C855" t="s">
        <v>3153</v>
      </c>
      <c r="D855" t="s">
        <v>3154</v>
      </c>
      <c r="E855" s="1">
        <v>1581.5504699999999</v>
      </c>
      <c r="F855" s="1">
        <v>204</v>
      </c>
      <c r="G855" s="2">
        <v>7.752698382352941</v>
      </c>
      <c r="H855" s="3">
        <v>6.9999979197628779</v>
      </c>
      <c r="I855" s="3">
        <v>9.3333094833198729</v>
      </c>
      <c r="J855" s="3">
        <v>11.07085</v>
      </c>
      <c r="K855" s="3">
        <v>11.07085</v>
      </c>
      <c r="L855" s="3">
        <v>14.761100000000001</v>
      </c>
    </row>
    <row r="856" spans="2:12" x14ac:dyDescent="0.2">
      <c r="B856" t="s">
        <v>3155</v>
      </c>
      <c r="C856" t="s">
        <v>3156</v>
      </c>
      <c r="D856" t="s">
        <v>3157</v>
      </c>
      <c r="E856" s="1">
        <v>1748.2012400000001</v>
      </c>
      <c r="F856" s="1">
        <v>165</v>
      </c>
      <c r="G856" s="2">
        <v>10.59515903030303</v>
      </c>
      <c r="H856" s="3">
        <v>5.0000021736627982</v>
      </c>
      <c r="I856" s="3">
        <v>6.6666524043879525</v>
      </c>
      <c r="J856" s="3">
        <v>8.7410099999999993</v>
      </c>
      <c r="K856" s="3">
        <v>8.7410099999999993</v>
      </c>
      <c r="L856" s="3">
        <v>11.65465</v>
      </c>
    </row>
    <row r="857" spans="2:12" x14ac:dyDescent="0.2">
      <c r="B857" t="s">
        <v>3158</v>
      </c>
      <c r="C857" t="s">
        <v>3159</v>
      </c>
      <c r="D857" t="s">
        <v>3160</v>
      </c>
      <c r="E857" s="1">
        <v>3102.7698799999998</v>
      </c>
      <c r="F857" s="1">
        <v>305</v>
      </c>
      <c r="G857" s="2">
        <v>10.173015999999999</v>
      </c>
      <c r="H857" s="3">
        <v>7.0000002707258462</v>
      </c>
      <c r="I857" s="3">
        <v>9.3333089851961564</v>
      </c>
      <c r="J857" s="3">
        <v>21.719390000000001</v>
      </c>
      <c r="K857" s="3">
        <v>21.719390000000001</v>
      </c>
      <c r="L857" s="3">
        <v>28.959109999999999</v>
      </c>
    </row>
    <row r="858" spans="2:12" x14ac:dyDescent="0.2">
      <c r="B858" t="s">
        <v>3161</v>
      </c>
      <c r="C858" t="s">
        <v>3162</v>
      </c>
      <c r="D858" t="s">
        <v>3163</v>
      </c>
      <c r="E858" s="1">
        <v>2523.9364</v>
      </c>
      <c r="F858" s="1">
        <v>200</v>
      </c>
      <c r="G858" s="2">
        <v>12.619682000000001</v>
      </c>
      <c r="H858" s="3">
        <v>6.9999980982088124</v>
      </c>
      <c r="I858" s="3">
        <v>9.3333096665985718</v>
      </c>
      <c r="J858" s="3">
        <v>17.667549999999999</v>
      </c>
      <c r="K858" s="3">
        <v>17.667549999999999</v>
      </c>
      <c r="L858" s="3">
        <v>23.55668</v>
      </c>
    </row>
    <row r="859" spans="2:12" x14ac:dyDescent="0.2">
      <c r="B859" t="s">
        <v>3164</v>
      </c>
      <c r="C859" t="s">
        <v>3165</v>
      </c>
      <c r="D859" t="s">
        <v>3166</v>
      </c>
      <c r="E859" s="1">
        <v>30980.279620000001</v>
      </c>
      <c r="F859" s="1">
        <v>1248</v>
      </c>
      <c r="G859" s="2">
        <v>24.823942003205129</v>
      </c>
      <c r="H859" s="3">
        <v>7.0000000858610711</v>
      </c>
      <c r="I859" s="3">
        <v>9.3333098844380284</v>
      </c>
      <c r="J859" s="3">
        <v>216.86196000000001</v>
      </c>
      <c r="K859" s="3">
        <v>216.86196000000001</v>
      </c>
      <c r="L859" s="3">
        <v>289.14855</v>
      </c>
    </row>
    <row r="860" spans="2:12" x14ac:dyDescent="0.2">
      <c r="B860" t="s">
        <v>3167</v>
      </c>
      <c r="C860" t="s">
        <v>3168</v>
      </c>
      <c r="D860" t="s">
        <v>3169</v>
      </c>
      <c r="E860" s="1">
        <v>560.50207</v>
      </c>
      <c r="F860" s="1">
        <v>538</v>
      </c>
      <c r="G860" s="2">
        <v>1.041825408921933</v>
      </c>
      <c r="H860" s="3">
        <v>4.9999993755598444</v>
      </c>
      <c r="I860" s="3">
        <v>6.6666479929324796</v>
      </c>
      <c r="J860" s="3">
        <v>2.8025099999999998</v>
      </c>
      <c r="K860" s="3">
        <v>2.8025099999999998</v>
      </c>
      <c r="L860" s="3">
        <v>3.7366700000000002</v>
      </c>
    </row>
    <row r="861" spans="2:12" x14ac:dyDescent="0.2">
      <c r="B861" t="s">
        <v>3170</v>
      </c>
      <c r="C861" t="s">
        <v>3171</v>
      </c>
      <c r="D861" t="s">
        <v>3172</v>
      </c>
      <c r="E861" s="1">
        <v>1980.33977</v>
      </c>
      <c r="F861" s="1">
        <v>436</v>
      </c>
      <c r="G861" s="2">
        <v>4.5420636926605509</v>
      </c>
      <c r="H861" s="3">
        <v>5.0000005807084307</v>
      </c>
      <c r="I861" s="3">
        <v>6.6666489256033072</v>
      </c>
      <c r="J861" s="3">
        <v>9.9016999999999999</v>
      </c>
      <c r="K861" s="3">
        <v>9.9016999999999999</v>
      </c>
      <c r="L861" s="3">
        <v>13.20223</v>
      </c>
    </row>
    <row r="862" spans="2:12" x14ac:dyDescent="0.2">
      <c r="B862" t="s">
        <v>3173</v>
      </c>
      <c r="C862" t="s">
        <v>3174</v>
      </c>
      <c r="D862" t="s">
        <v>3175</v>
      </c>
      <c r="E862" s="1">
        <v>3372.4654500000001</v>
      </c>
      <c r="F862" s="1">
        <v>248</v>
      </c>
      <c r="G862" s="2">
        <v>13.598651008064516</v>
      </c>
      <c r="H862" s="3">
        <v>5.0000008154271827</v>
      </c>
      <c r="I862" s="3">
        <v>6.6666509511609666</v>
      </c>
      <c r="J862" s="3">
        <v>16.86233</v>
      </c>
      <c r="K862" s="3">
        <v>16.86233</v>
      </c>
      <c r="L862" s="3">
        <v>22.483049999999999</v>
      </c>
    </row>
    <row r="863" spans="2:12" x14ac:dyDescent="0.2">
      <c r="B863" t="s">
        <v>3176</v>
      </c>
      <c r="C863" t="s">
        <v>3177</v>
      </c>
      <c r="D863" t="s">
        <v>3178</v>
      </c>
      <c r="E863" s="1">
        <v>5181.4759000000004</v>
      </c>
      <c r="F863" s="1">
        <v>466</v>
      </c>
      <c r="G863" s="2">
        <v>11.119046995708155</v>
      </c>
      <c r="H863" s="3">
        <v>5.0000000964976019</v>
      </c>
      <c r="I863" s="3">
        <v>6.666650712396442</v>
      </c>
      <c r="J863" s="3">
        <v>25.90738</v>
      </c>
      <c r="K863" s="3">
        <v>25.90738</v>
      </c>
      <c r="L863" s="3">
        <v>34.543089999999999</v>
      </c>
    </row>
    <row r="864" spans="2:12" x14ac:dyDescent="0.2">
      <c r="B864" t="s">
        <v>3179</v>
      </c>
      <c r="C864" t="s">
        <v>3180</v>
      </c>
      <c r="D864" t="s">
        <v>3181</v>
      </c>
      <c r="E864" s="1">
        <v>49.552700000000002</v>
      </c>
      <c r="F864" s="1">
        <v>4</v>
      </c>
      <c r="G864" s="2">
        <v>12.388175</v>
      </c>
      <c r="H864" s="3">
        <v>7.0000221985885736</v>
      </c>
      <c r="I864" s="3">
        <v>9.3332956630012092</v>
      </c>
      <c r="J864" s="3">
        <v>0.34687000000000001</v>
      </c>
      <c r="K864" s="3">
        <v>0.34687000000000001</v>
      </c>
      <c r="L864" s="3">
        <v>0.46249000000000001</v>
      </c>
    </row>
    <row r="865" spans="2:12" x14ac:dyDescent="0.2">
      <c r="B865" t="s">
        <v>3182</v>
      </c>
      <c r="C865" t="s">
        <v>3183</v>
      </c>
      <c r="D865" t="s">
        <v>3184</v>
      </c>
      <c r="E865" s="1">
        <v>784.32190000000003</v>
      </c>
      <c r="F865" s="1">
        <v>138</v>
      </c>
      <c r="G865" s="2">
        <v>5.6834920289855075</v>
      </c>
      <c r="H865" s="3">
        <v>5.000000637493355</v>
      </c>
      <c r="I865" s="3">
        <v>6.6666505168349879</v>
      </c>
      <c r="J865" s="3">
        <v>3.9216099999999998</v>
      </c>
      <c r="K865" s="3">
        <v>3.9216099999999998</v>
      </c>
      <c r="L865" s="3">
        <v>5.2287999999999997</v>
      </c>
    </row>
    <row r="866" spans="2:12" x14ac:dyDescent="0.2">
      <c r="B866" t="s">
        <v>3185</v>
      </c>
      <c r="C866" t="s">
        <v>3186</v>
      </c>
      <c r="D866" t="s">
        <v>3187</v>
      </c>
      <c r="E866" s="1">
        <v>56.528260000000003</v>
      </c>
      <c r="F866" s="1">
        <v>4</v>
      </c>
      <c r="G866" s="2">
        <v>14.132065000000001</v>
      </c>
      <c r="H866" s="3">
        <v>7.0000385647815797</v>
      </c>
      <c r="I866" s="3">
        <v>9.3333847530421057</v>
      </c>
      <c r="J866" s="3">
        <v>0.3957</v>
      </c>
      <c r="K866" s="3">
        <v>0.3957</v>
      </c>
      <c r="L866" s="3">
        <v>0.52759999999999996</v>
      </c>
    </row>
    <row r="867" spans="2:12" x14ac:dyDescent="0.2">
      <c r="B867" t="s">
        <v>3188</v>
      </c>
      <c r="C867" t="s">
        <v>3189</v>
      </c>
      <c r="D867" t="s">
        <v>3190</v>
      </c>
      <c r="E867" s="1">
        <v>702.57336999999995</v>
      </c>
      <c r="F867" s="1">
        <v>87</v>
      </c>
      <c r="G867" s="2">
        <v>8.0755559770114935</v>
      </c>
      <c r="H867" s="3">
        <v>6.9999948902133875</v>
      </c>
      <c r="I867" s="3">
        <v>9.3333170313585896</v>
      </c>
      <c r="J867" s="3">
        <v>4.9180099999999998</v>
      </c>
      <c r="K867" s="3">
        <v>4.9180099999999998</v>
      </c>
      <c r="L867" s="3">
        <v>6.5573399999999999</v>
      </c>
    </row>
    <row r="868" spans="2:12" x14ac:dyDescent="0.2">
      <c r="B868" t="s">
        <v>3191</v>
      </c>
      <c r="C868" t="s">
        <v>3183</v>
      </c>
      <c r="D868" t="s">
        <v>3184</v>
      </c>
      <c r="E868" s="1">
        <v>753.76188999999999</v>
      </c>
      <c r="F868" s="1">
        <v>88</v>
      </c>
      <c r="G868" s="2">
        <v>8.5654760227272728</v>
      </c>
      <c r="H868" s="3">
        <v>5.0000007296733981</v>
      </c>
      <c r="I868" s="3">
        <v>6.6666543727754668</v>
      </c>
      <c r="J868" s="3">
        <v>3.7688100000000002</v>
      </c>
      <c r="K868" s="3">
        <v>3.7688100000000002</v>
      </c>
      <c r="L868" s="3">
        <v>5.0250700000000004</v>
      </c>
    </row>
    <row r="869" spans="2:12" x14ac:dyDescent="0.2">
      <c r="B869" t="s">
        <v>3192</v>
      </c>
      <c r="C869" t="s">
        <v>3193</v>
      </c>
      <c r="D869" t="s">
        <v>3194</v>
      </c>
      <c r="E869" s="1">
        <v>1166.97631</v>
      </c>
      <c r="F869" s="1">
        <v>158</v>
      </c>
      <c r="G869" s="2">
        <v>7.3859260126582278</v>
      </c>
      <c r="H869" s="3">
        <v>6.9999964266626806</v>
      </c>
      <c r="I869" s="3">
        <v>9.3333085741903368</v>
      </c>
      <c r="J869" s="3">
        <v>8.1688299999999998</v>
      </c>
      <c r="K869" s="3">
        <v>8.1688299999999998</v>
      </c>
      <c r="L869" s="3">
        <v>10.89175</v>
      </c>
    </row>
    <row r="870" spans="2:12" x14ac:dyDescent="0.2">
      <c r="B870" t="s">
        <v>3195</v>
      </c>
      <c r="C870" t="s">
        <v>3196</v>
      </c>
      <c r="D870" t="s">
        <v>3197</v>
      </c>
      <c r="E870" s="1">
        <v>1197.9793299999999</v>
      </c>
      <c r="F870" s="1">
        <v>116</v>
      </c>
      <c r="G870" s="2">
        <v>10.327408017241378</v>
      </c>
      <c r="H870" s="3">
        <v>7.0000039149256441</v>
      </c>
      <c r="I870" s="3">
        <v>9.3333079461396053</v>
      </c>
      <c r="J870" s="3">
        <v>8.3858599999999992</v>
      </c>
      <c r="K870" s="3">
        <v>8.3858599999999992</v>
      </c>
      <c r="L870" s="3">
        <v>11.18111</v>
      </c>
    </row>
    <row r="871" spans="2:12" x14ac:dyDescent="0.2">
      <c r="B871" t="s">
        <v>3198</v>
      </c>
      <c r="C871" t="s">
        <v>3199</v>
      </c>
      <c r="D871" t="s">
        <v>3200</v>
      </c>
      <c r="E871" s="1">
        <v>523.81430999999998</v>
      </c>
      <c r="F871" s="1">
        <v>180</v>
      </c>
      <c r="G871" s="2">
        <v>2.9100794999999997</v>
      </c>
      <c r="H871" s="3">
        <v>4.9999970409361278</v>
      </c>
      <c r="I871" s="3">
        <v>6.6666563576699538</v>
      </c>
      <c r="J871" s="3">
        <v>2.6190699999999998</v>
      </c>
      <c r="K871" s="3">
        <v>2.6190699999999998</v>
      </c>
      <c r="L871" s="3">
        <v>3.4920900000000001</v>
      </c>
    </row>
    <row r="872" spans="2:12" x14ac:dyDescent="0.2">
      <c r="B872" t="s">
        <v>3201</v>
      </c>
      <c r="C872" t="s">
        <v>3202</v>
      </c>
      <c r="D872" t="s">
        <v>3203</v>
      </c>
      <c r="E872" s="1">
        <v>1748.23368</v>
      </c>
      <c r="F872" s="1">
        <v>276</v>
      </c>
      <c r="G872" s="2">
        <v>6.3341799999999999</v>
      </c>
      <c r="H872" s="3">
        <v>5.0000009152094584</v>
      </c>
      <c r="I872" s="3">
        <v>6.6666488200822211</v>
      </c>
      <c r="J872" s="3">
        <v>8.7411700000000003</v>
      </c>
      <c r="K872" s="3">
        <v>8.7411700000000003</v>
      </c>
      <c r="L872" s="3">
        <v>11.654859999999999</v>
      </c>
    </row>
    <row r="873" spans="2:12" x14ac:dyDescent="0.2">
      <c r="B873" t="s">
        <v>3204</v>
      </c>
      <c r="C873" t="s">
        <v>3205</v>
      </c>
      <c r="D873" t="s">
        <v>3206</v>
      </c>
      <c r="E873" s="1">
        <v>138.42063999999999</v>
      </c>
      <c r="F873" s="1">
        <v>5</v>
      </c>
      <c r="G873" s="2">
        <v>27.684127999999998</v>
      </c>
      <c r="H873" s="3">
        <v>6.9999676348845092</v>
      </c>
      <c r="I873" s="3">
        <v>9.3332901798460117</v>
      </c>
      <c r="J873" s="3">
        <v>0.96894000000000002</v>
      </c>
      <c r="K873" s="3">
        <v>0.96894000000000002</v>
      </c>
      <c r="L873" s="3">
        <v>1.29192</v>
      </c>
    </row>
    <row r="874" spans="2:12" x14ac:dyDescent="0.2">
      <c r="B874" t="s">
        <v>3207</v>
      </c>
      <c r="C874" t="s">
        <v>3205</v>
      </c>
      <c r="D874" t="s">
        <v>3206</v>
      </c>
      <c r="E874" s="1">
        <v>703.68583000000001</v>
      </c>
      <c r="F874" s="1">
        <v>41</v>
      </c>
      <c r="G874" s="2">
        <v>17.163069024390243</v>
      </c>
      <c r="H874" s="3">
        <v>6.999998848918132</v>
      </c>
      <c r="I874" s="3">
        <v>9.3333128507078218</v>
      </c>
      <c r="J874" s="3">
        <v>4.9257999999999997</v>
      </c>
      <c r="K874" s="3">
        <v>4.9257999999999997</v>
      </c>
      <c r="L874" s="3">
        <v>6.5677199999999996</v>
      </c>
    </row>
    <row r="875" spans="2:12" x14ac:dyDescent="0.2">
      <c r="B875" t="s">
        <v>3208</v>
      </c>
      <c r="C875" t="s">
        <v>3209</v>
      </c>
      <c r="D875" t="s">
        <v>3210</v>
      </c>
      <c r="E875" s="1">
        <v>849.24444000000005</v>
      </c>
      <c r="F875" s="1">
        <v>24</v>
      </c>
      <c r="G875" s="2">
        <v>35.385185</v>
      </c>
      <c r="H875" s="3">
        <v>6.9999987282813407</v>
      </c>
      <c r="I875" s="3">
        <v>9.3333080873629264</v>
      </c>
      <c r="J875" s="3">
        <v>5.9447099999999997</v>
      </c>
      <c r="K875" s="3">
        <v>5.9447099999999997</v>
      </c>
      <c r="L875" s="3">
        <v>7.9262600000000001</v>
      </c>
    </row>
    <row r="876" spans="2:12" x14ac:dyDescent="0.2">
      <c r="B876" t="s">
        <v>3211</v>
      </c>
      <c r="C876" t="s">
        <v>3212</v>
      </c>
      <c r="D876" t="s">
        <v>3213</v>
      </c>
      <c r="E876" s="1">
        <v>1109.7171699999999</v>
      </c>
      <c r="F876" s="1">
        <v>81</v>
      </c>
      <c r="G876" s="2">
        <v>13.70021197530864</v>
      </c>
      <c r="H876" s="3">
        <v>6.999999828785203</v>
      </c>
      <c r="I876" s="3">
        <v>9.33330607113162</v>
      </c>
      <c r="J876" s="3">
        <v>7.7680199999999999</v>
      </c>
      <c r="K876" s="3">
        <v>7.7680199999999999</v>
      </c>
      <c r="L876" s="3">
        <v>10.357329999999999</v>
      </c>
    </row>
    <row r="877" spans="2:12" x14ac:dyDescent="0.2">
      <c r="B877" t="s">
        <v>3214</v>
      </c>
      <c r="C877" t="s">
        <v>3215</v>
      </c>
      <c r="D877" t="s">
        <v>3216</v>
      </c>
      <c r="E877" s="1">
        <v>1597.09709</v>
      </c>
      <c r="F877" s="1">
        <v>72</v>
      </c>
      <c r="G877" s="2">
        <v>22.181904027777776</v>
      </c>
      <c r="H877" s="3">
        <v>7.0000002316703238</v>
      </c>
      <c r="I877" s="3">
        <v>9.3333085967866865</v>
      </c>
      <c r="J877" s="3">
        <v>11.179679999999999</v>
      </c>
      <c r="K877" s="3">
        <v>11.179679999999999</v>
      </c>
      <c r="L877" s="3">
        <v>14.9062</v>
      </c>
    </row>
    <row r="878" spans="2:12" x14ac:dyDescent="0.2">
      <c r="B878" t="s">
        <v>3217</v>
      </c>
      <c r="C878" t="s">
        <v>3218</v>
      </c>
      <c r="D878" t="s">
        <v>3219</v>
      </c>
      <c r="E878" s="1">
        <v>1081.67021</v>
      </c>
      <c r="F878" s="1">
        <v>33</v>
      </c>
      <c r="G878" s="2">
        <v>32.77788515151515</v>
      </c>
      <c r="H878" s="3">
        <v>6.9999986409905848</v>
      </c>
      <c r="I878" s="3">
        <v>9.3333068680887497</v>
      </c>
      <c r="J878" s="3">
        <v>7.5716900000000003</v>
      </c>
      <c r="K878" s="3">
        <v>7.5716900000000003</v>
      </c>
      <c r="L878" s="3">
        <v>10.095560000000001</v>
      </c>
    </row>
    <row r="879" spans="2:12" x14ac:dyDescent="0.2">
      <c r="B879" t="s">
        <v>3220</v>
      </c>
      <c r="C879" t="s">
        <v>3218</v>
      </c>
      <c r="D879" t="s">
        <v>3219</v>
      </c>
      <c r="E879" s="1">
        <v>739.22266000000002</v>
      </c>
      <c r="F879" s="1">
        <v>38</v>
      </c>
      <c r="G879" s="2">
        <v>19.453227894736841</v>
      </c>
      <c r="H879" s="3">
        <v>4.9999955358511325</v>
      </c>
      <c r="I879" s="3">
        <v>6.6666516959856175</v>
      </c>
      <c r="J879" s="3">
        <v>3.69611</v>
      </c>
      <c r="K879" s="3">
        <v>3.69611</v>
      </c>
      <c r="L879" s="3">
        <v>4.92814</v>
      </c>
    </row>
    <row r="880" spans="2:12" x14ac:dyDescent="0.2">
      <c r="B880" t="s">
        <v>3221</v>
      </c>
      <c r="C880" t="s">
        <v>3222</v>
      </c>
      <c r="D880" t="s">
        <v>3223</v>
      </c>
      <c r="E880" s="1">
        <v>2303.7842300000002</v>
      </c>
      <c r="F880" s="1">
        <v>110</v>
      </c>
      <c r="G880" s="2">
        <v>20.943493</v>
      </c>
      <c r="H880" s="3">
        <v>7.0000001692866869</v>
      </c>
      <c r="I880" s="3">
        <v>9.3333089618379752</v>
      </c>
      <c r="J880" s="3">
        <v>16.12649</v>
      </c>
      <c r="K880" s="3">
        <v>16.12649</v>
      </c>
      <c r="L880" s="3">
        <v>21.501930000000002</v>
      </c>
    </row>
    <row r="881" spans="2:12" x14ac:dyDescent="0.2">
      <c r="B881" t="s">
        <v>3224</v>
      </c>
      <c r="C881" t="s">
        <v>3225</v>
      </c>
      <c r="D881" t="s">
        <v>3226</v>
      </c>
      <c r="E881" s="1">
        <v>1509.02856</v>
      </c>
      <c r="F881" s="1">
        <v>144</v>
      </c>
      <c r="G881" s="2">
        <v>10.479365</v>
      </c>
      <c r="H881" s="3">
        <v>7.0000000530142392</v>
      </c>
      <c r="I881" s="3">
        <v>9.3333091058263342</v>
      </c>
      <c r="J881" s="3">
        <v>10.5632</v>
      </c>
      <c r="K881" s="3">
        <v>10.5632</v>
      </c>
      <c r="L881" s="3">
        <v>14.08423</v>
      </c>
    </row>
    <row r="882" spans="2:12" x14ac:dyDescent="0.2">
      <c r="B882" t="s">
        <v>3227</v>
      </c>
      <c r="C882" t="s">
        <v>3228</v>
      </c>
      <c r="D882" t="s">
        <v>3229</v>
      </c>
      <c r="E882" s="1">
        <v>12.83746</v>
      </c>
      <c r="F882" s="1">
        <v>1</v>
      </c>
      <c r="G882" s="2">
        <v>12.83746</v>
      </c>
      <c r="H882" s="3">
        <v>6.9998270685945654</v>
      </c>
      <c r="I882" s="3">
        <v>9.3336220716559186</v>
      </c>
      <c r="J882" s="3">
        <v>8.9859999999999995E-2</v>
      </c>
      <c r="K882" s="3">
        <v>8.9859999999999995E-2</v>
      </c>
      <c r="L882" s="3">
        <v>0.11982</v>
      </c>
    </row>
    <row r="883" spans="2:12" x14ac:dyDescent="0.2">
      <c r="B883" t="s">
        <v>3230</v>
      </c>
      <c r="C883" t="s">
        <v>3231</v>
      </c>
      <c r="D883" t="s">
        <v>3232</v>
      </c>
      <c r="E883" s="1">
        <v>2567.5699</v>
      </c>
      <c r="F883" s="1">
        <v>712</v>
      </c>
      <c r="G883" s="2">
        <v>3.6061375</v>
      </c>
      <c r="H883" s="3">
        <v>5.000000194736665</v>
      </c>
      <c r="I883" s="3">
        <v>6.6666500491379033</v>
      </c>
      <c r="J883" s="3">
        <v>12.83785</v>
      </c>
      <c r="K883" s="3">
        <v>12.83785</v>
      </c>
      <c r="L883" s="3">
        <v>17.117090000000001</v>
      </c>
    </row>
    <row r="884" spans="2:12" x14ac:dyDescent="0.2">
      <c r="B884" t="s">
        <v>3230</v>
      </c>
      <c r="C884" t="s">
        <v>3231</v>
      </c>
      <c r="D884" t="s">
        <v>3232</v>
      </c>
      <c r="E884" s="1">
        <v>598.42561999999998</v>
      </c>
      <c r="F884" s="1">
        <v>163</v>
      </c>
      <c r="G884" s="2">
        <v>3.6713228220858896</v>
      </c>
      <c r="H884" s="3">
        <v>5.0000031749977554</v>
      </c>
      <c r="I884" s="3">
        <v>6.6666430491395072</v>
      </c>
      <c r="J884" s="3">
        <v>2.99213</v>
      </c>
      <c r="K884" s="3">
        <v>2.99213</v>
      </c>
      <c r="L884" s="3">
        <v>3.98949</v>
      </c>
    </row>
    <row r="885" spans="2:12" x14ac:dyDescent="0.2">
      <c r="B885" t="s">
        <v>3233</v>
      </c>
      <c r="C885" t="s">
        <v>3234</v>
      </c>
      <c r="D885" t="s">
        <v>3235</v>
      </c>
      <c r="E885" s="1">
        <v>5277.6342299999997</v>
      </c>
      <c r="F885" s="1">
        <v>623</v>
      </c>
      <c r="G885" s="2">
        <v>8.4713230016051355</v>
      </c>
      <c r="H885" s="3">
        <v>7.0000000738967483</v>
      </c>
      <c r="I885" s="3">
        <v>9.3333106944017992</v>
      </c>
      <c r="J885" s="3">
        <v>36.943440000000002</v>
      </c>
      <c r="K885" s="3">
        <v>36.943440000000002</v>
      </c>
      <c r="L885" s="3">
        <v>49.257800000000003</v>
      </c>
    </row>
    <row r="886" spans="2:12" x14ac:dyDescent="0.2">
      <c r="B886" t="s">
        <v>3236</v>
      </c>
      <c r="C886" t="s">
        <v>3237</v>
      </c>
      <c r="D886" t="s">
        <v>3238</v>
      </c>
      <c r="E886" s="1">
        <v>1253.25297</v>
      </c>
      <c r="F886" s="1">
        <v>155</v>
      </c>
      <c r="G886" s="2">
        <v>8.0855030322580639</v>
      </c>
      <c r="H886" s="3">
        <v>6.9999993696404328</v>
      </c>
      <c r="I886" s="3">
        <v>9.3333112148938291</v>
      </c>
      <c r="J886" s="3">
        <v>8.7727699999999995</v>
      </c>
      <c r="K886" s="3">
        <v>8.7727699999999995</v>
      </c>
      <c r="L886" s="3">
        <v>11.696999999999999</v>
      </c>
    </row>
    <row r="887" spans="2:12" x14ac:dyDescent="0.2">
      <c r="B887" t="s">
        <v>3239</v>
      </c>
      <c r="C887" t="s">
        <v>3240</v>
      </c>
      <c r="D887" t="s">
        <v>3241</v>
      </c>
      <c r="E887" s="1">
        <v>1075.9170799999999</v>
      </c>
      <c r="F887" s="1">
        <v>56</v>
      </c>
      <c r="G887" s="2">
        <v>19.212804999999999</v>
      </c>
      <c r="H887" s="3">
        <v>7.000000408953448</v>
      </c>
      <c r="I887" s="3">
        <v>9.3333121916793065</v>
      </c>
      <c r="J887" s="3">
        <v>7.5314199999999998</v>
      </c>
      <c r="K887" s="3">
        <v>7.5314199999999998</v>
      </c>
      <c r="L887" s="3">
        <v>10.041869999999999</v>
      </c>
    </row>
    <row r="888" spans="2:12" x14ac:dyDescent="0.2">
      <c r="B888" t="s">
        <v>3242</v>
      </c>
      <c r="C888" t="s">
        <v>3243</v>
      </c>
      <c r="D888" t="s">
        <v>3244</v>
      </c>
      <c r="E888" s="1">
        <v>2116.6933800000002</v>
      </c>
      <c r="F888" s="1">
        <v>128</v>
      </c>
      <c r="G888" s="2">
        <v>16.536667031250001</v>
      </c>
      <c r="H888" s="3">
        <v>5.0000014645484461</v>
      </c>
      <c r="I888" s="3">
        <v>6.6666481472153514</v>
      </c>
      <c r="J888" s="3">
        <v>10.58347</v>
      </c>
      <c r="K888" s="3">
        <v>10.58347</v>
      </c>
      <c r="L888" s="3">
        <v>14.11125</v>
      </c>
    </row>
    <row r="889" spans="2:12" x14ac:dyDescent="0.2">
      <c r="B889" t="s">
        <v>3245</v>
      </c>
      <c r="C889" t="s">
        <v>3246</v>
      </c>
      <c r="D889" t="s">
        <v>3247</v>
      </c>
      <c r="E889" s="1">
        <v>3196.1865600000001</v>
      </c>
      <c r="F889" s="1">
        <v>406</v>
      </c>
      <c r="G889" s="2">
        <v>7.8723806896551727</v>
      </c>
      <c r="H889" s="3">
        <v>7.0000012765212301</v>
      </c>
      <c r="I889" s="3">
        <v>9.333310005533594</v>
      </c>
      <c r="J889" s="3">
        <v>22.37331</v>
      </c>
      <c r="K889" s="3">
        <v>22.37331</v>
      </c>
      <c r="L889" s="3">
        <v>29.831</v>
      </c>
    </row>
    <row r="890" spans="2:12" x14ac:dyDescent="0.2">
      <c r="B890" t="s">
        <v>3248</v>
      </c>
      <c r="C890" t="s">
        <v>3249</v>
      </c>
      <c r="D890" t="s">
        <v>3250</v>
      </c>
      <c r="E890" s="1">
        <v>61.327919999999999</v>
      </c>
      <c r="F890" s="1">
        <v>11</v>
      </c>
      <c r="G890" s="2">
        <v>5.5752654545454545</v>
      </c>
      <c r="H890" s="3">
        <v>5.0000065223147958</v>
      </c>
      <c r="I890" s="3">
        <v>6.6666210104630972</v>
      </c>
      <c r="J890" s="3">
        <v>0.30664000000000002</v>
      </c>
      <c r="K890" s="3">
        <v>0.30664000000000002</v>
      </c>
      <c r="L890" s="3">
        <v>0.40884999999999999</v>
      </c>
    </row>
    <row r="891" spans="2:12" x14ac:dyDescent="0.2">
      <c r="B891" t="s">
        <v>3251</v>
      </c>
      <c r="C891" t="s">
        <v>3252</v>
      </c>
      <c r="D891" t="s">
        <v>3253</v>
      </c>
      <c r="E891" s="1">
        <v>1339.87302</v>
      </c>
      <c r="F891" s="1">
        <v>141</v>
      </c>
      <c r="G891" s="2">
        <v>9.5026455319148937</v>
      </c>
      <c r="H891" s="3">
        <v>5.0000036570629653</v>
      </c>
      <c r="I891" s="3">
        <v>6.6666466647712639</v>
      </c>
      <c r="J891" s="3">
        <v>6.69937</v>
      </c>
      <c r="K891" s="3">
        <v>6.69937</v>
      </c>
      <c r="L891" s="3">
        <v>8.9324600000000007</v>
      </c>
    </row>
    <row r="892" spans="2:12" x14ac:dyDescent="0.2">
      <c r="B892" t="s">
        <v>3254</v>
      </c>
      <c r="C892" t="s">
        <v>3255</v>
      </c>
      <c r="D892" t="s">
        <v>3256</v>
      </c>
      <c r="E892" s="1">
        <v>914.65788999999995</v>
      </c>
      <c r="F892" s="1">
        <v>123</v>
      </c>
      <c r="G892" s="2">
        <v>7.4362430081300808</v>
      </c>
      <c r="H892" s="3">
        <v>5.0000006013177236</v>
      </c>
      <c r="I892" s="3">
        <v>6.6666456023246026</v>
      </c>
      <c r="J892" s="3">
        <v>4.5732900000000001</v>
      </c>
      <c r="K892" s="3">
        <v>4.5732900000000001</v>
      </c>
      <c r="L892" s="3">
        <v>6.0976999999999997</v>
      </c>
    </row>
    <row r="893" spans="2:12" x14ac:dyDescent="0.2">
      <c r="B893" t="s">
        <v>3257</v>
      </c>
      <c r="C893" t="s">
        <v>3258</v>
      </c>
      <c r="D893" t="s">
        <v>3259</v>
      </c>
      <c r="E893" s="1">
        <v>633.37157000000002</v>
      </c>
      <c r="F893" s="1">
        <v>67</v>
      </c>
      <c r="G893" s="2">
        <v>9.4533070149253735</v>
      </c>
      <c r="H893" s="3">
        <v>5.0000033945319018</v>
      </c>
      <c r="I893" s="3">
        <v>6.66665540418873</v>
      </c>
      <c r="J893" s="3">
        <v>3.1668599999999998</v>
      </c>
      <c r="K893" s="3">
        <v>3.1668599999999998</v>
      </c>
      <c r="L893" s="3">
        <v>4.2224700000000004</v>
      </c>
    </row>
    <row r="894" spans="2:12" x14ac:dyDescent="0.2">
      <c r="B894" t="s">
        <v>3260</v>
      </c>
      <c r="C894" t="s">
        <v>3261</v>
      </c>
      <c r="D894" t="s">
        <v>3262</v>
      </c>
      <c r="E894" s="1">
        <v>793.27458999999999</v>
      </c>
      <c r="F894" s="1">
        <v>132</v>
      </c>
      <c r="G894" s="2">
        <v>6.009655984848485</v>
      </c>
      <c r="H894" s="3">
        <v>4.9999962812372445</v>
      </c>
      <c r="I894" s="3">
        <v>6.6666449003490706</v>
      </c>
      <c r="J894" s="3">
        <v>3.96637</v>
      </c>
      <c r="K894" s="3">
        <v>3.96637</v>
      </c>
      <c r="L894" s="3">
        <v>5.2884799999999998</v>
      </c>
    </row>
    <row r="895" spans="2:12" x14ac:dyDescent="0.2">
      <c r="B895" t="s">
        <v>3263</v>
      </c>
      <c r="C895" t="s">
        <v>3264</v>
      </c>
      <c r="D895" t="s">
        <v>3265</v>
      </c>
      <c r="E895" s="1">
        <v>211.82342</v>
      </c>
      <c r="F895" s="1">
        <v>15</v>
      </c>
      <c r="G895" s="2">
        <v>14.121561333333334</v>
      </c>
      <c r="H895" s="3">
        <v>5.0000136906485597</v>
      </c>
      <c r="I895" s="3">
        <v>6.6666377117317808</v>
      </c>
      <c r="J895" s="3">
        <v>1.0591200000000001</v>
      </c>
      <c r="K895" s="3">
        <v>1.0591200000000001</v>
      </c>
      <c r="L895" s="3">
        <v>1.41215</v>
      </c>
    </row>
    <row r="896" spans="2:12" x14ac:dyDescent="0.2">
      <c r="B896" t="s">
        <v>3266</v>
      </c>
      <c r="C896" t="s">
        <v>3267</v>
      </c>
      <c r="D896" t="s">
        <v>3268</v>
      </c>
      <c r="E896" s="1">
        <v>4221.1706599999998</v>
      </c>
      <c r="F896" s="1">
        <v>790</v>
      </c>
      <c r="G896" s="2">
        <v>5.3432539999999999</v>
      </c>
      <c r="H896" s="3">
        <v>4.9999992182263497</v>
      </c>
      <c r="I896" s="3">
        <v>6.6666506205650551</v>
      </c>
      <c r="J896" s="3">
        <v>21.10585</v>
      </c>
      <c r="K896" s="3">
        <v>21.10585</v>
      </c>
      <c r="L896" s="3">
        <v>28.141069999999999</v>
      </c>
    </row>
    <row r="897" spans="2:12" x14ac:dyDescent="0.2">
      <c r="B897" t="s">
        <v>3269</v>
      </c>
      <c r="C897" t="s">
        <v>3267</v>
      </c>
      <c r="D897" t="s">
        <v>3268</v>
      </c>
      <c r="E897" s="1">
        <v>3386.38868</v>
      </c>
      <c r="F897" s="1">
        <v>835</v>
      </c>
      <c r="G897" s="2">
        <v>4.0555553053892215</v>
      </c>
      <c r="H897" s="3">
        <v>4.9999989959805795</v>
      </c>
      <c r="I897" s="3">
        <v>6.6666505629826283</v>
      </c>
      <c r="J897" s="3">
        <v>16.931940000000001</v>
      </c>
      <c r="K897" s="3">
        <v>16.931940000000001</v>
      </c>
      <c r="L897" s="3">
        <v>22.575869999999998</v>
      </c>
    </row>
    <row r="898" spans="2:12" x14ac:dyDescent="0.2">
      <c r="B898" t="s">
        <v>3270</v>
      </c>
      <c r="C898" t="s">
        <v>3271</v>
      </c>
      <c r="D898" t="s">
        <v>3272</v>
      </c>
      <c r="E898" s="1">
        <v>244.26852</v>
      </c>
      <c r="F898" s="1">
        <v>62</v>
      </c>
      <c r="G898" s="2">
        <v>3.9398148387096774</v>
      </c>
      <c r="H898" s="3">
        <v>4.9999893559759565</v>
      </c>
      <c r="I898" s="3">
        <v>6.6666388284499369</v>
      </c>
      <c r="J898" s="3">
        <v>1.2213400000000001</v>
      </c>
      <c r="K898" s="3">
        <v>1.2213400000000001</v>
      </c>
      <c r="L898" s="3">
        <v>1.62845</v>
      </c>
    </row>
    <row r="899" spans="2:12" x14ac:dyDescent="0.2">
      <c r="B899" t="s">
        <v>3273</v>
      </c>
      <c r="C899" t="s">
        <v>3274</v>
      </c>
      <c r="D899" t="s">
        <v>3275</v>
      </c>
      <c r="E899" s="1">
        <v>801.34887000000003</v>
      </c>
      <c r="F899" s="1">
        <v>21</v>
      </c>
      <c r="G899" s="2">
        <v>38.159469999999999</v>
      </c>
      <c r="H899" s="3">
        <v>6.9999973918974892</v>
      </c>
      <c r="I899" s="3">
        <v>9.333313217250808</v>
      </c>
      <c r="J899" s="3">
        <v>5.6094400000000002</v>
      </c>
      <c r="K899" s="3">
        <v>5.6094400000000002</v>
      </c>
      <c r="L899" s="3">
        <v>7.4792399999999999</v>
      </c>
    </row>
    <row r="900" spans="2:12" x14ac:dyDescent="0.2">
      <c r="B900" t="s">
        <v>3276</v>
      </c>
      <c r="C900" t="s">
        <v>3274</v>
      </c>
      <c r="D900" t="s">
        <v>3275</v>
      </c>
      <c r="E900" s="1">
        <v>3167.5587700000001</v>
      </c>
      <c r="F900" s="1">
        <v>73</v>
      </c>
      <c r="G900" s="2">
        <v>43.391216027397263</v>
      </c>
      <c r="H900" s="3">
        <v>6.9999995611762555</v>
      </c>
      <c r="I900" s="3">
        <v>9.3333106491975197</v>
      </c>
      <c r="J900" s="3">
        <v>22.172910000000002</v>
      </c>
      <c r="K900" s="3">
        <v>22.172910000000002</v>
      </c>
      <c r="L900" s="3">
        <v>29.56381</v>
      </c>
    </row>
    <row r="901" spans="2:12" x14ac:dyDescent="0.2">
      <c r="B901" t="s">
        <v>3277</v>
      </c>
      <c r="C901" t="s">
        <v>3278</v>
      </c>
      <c r="D901" t="s">
        <v>3279</v>
      </c>
      <c r="E901" s="1">
        <v>3873.5949900000001</v>
      </c>
      <c r="F901" s="1">
        <v>291</v>
      </c>
      <c r="G901" s="2">
        <v>13.311322989690721</v>
      </c>
      <c r="H901" s="3">
        <v>4.9999987221173061</v>
      </c>
      <c r="I901" s="3">
        <v>6.6666494733358785</v>
      </c>
      <c r="J901" s="3">
        <v>19.36797</v>
      </c>
      <c r="K901" s="3">
        <v>19.36797</v>
      </c>
      <c r="L901" s="3">
        <v>25.823899999999998</v>
      </c>
    </row>
    <row r="902" spans="2:12" x14ac:dyDescent="0.2">
      <c r="B902" t="s">
        <v>3280</v>
      </c>
      <c r="C902" t="s">
        <v>3278</v>
      </c>
      <c r="D902" t="s">
        <v>3279</v>
      </c>
      <c r="E902" s="1">
        <v>2950.0844200000001</v>
      </c>
      <c r="F902" s="1">
        <v>230</v>
      </c>
      <c r="G902" s="2">
        <v>12.826454</v>
      </c>
      <c r="H902" s="3">
        <v>4.9999992881559638</v>
      </c>
      <c r="I902" s="3">
        <v>6.6666498987849296</v>
      </c>
      <c r="J902" s="3">
        <v>14.75042</v>
      </c>
      <c r="K902" s="3">
        <v>14.75042</v>
      </c>
      <c r="L902" s="3">
        <v>19.667179999999998</v>
      </c>
    </row>
    <row r="903" spans="2:12" x14ac:dyDescent="0.2">
      <c r="B903" t="s">
        <v>3281</v>
      </c>
      <c r="C903" t="s">
        <v>3282</v>
      </c>
      <c r="D903" t="s">
        <v>3283</v>
      </c>
      <c r="E903" s="1">
        <v>1036.1904999999999</v>
      </c>
      <c r="F903" s="1">
        <v>100</v>
      </c>
      <c r="G903" s="2">
        <v>10.361905</v>
      </c>
      <c r="H903" s="3">
        <v>6.9999966222427243</v>
      </c>
      <c r="I903" s="3">
        <v>9.3333127450985121</v>
      </c>
      <c r="J903" s="3">
        <v>7.2533300000000001</v>
      </c>
      <c r="K903" s="3">
        <v>7.2533300000000001</v>
      </c>
      <c r="L903" s="3">
        <v>9.6710899999999995</v>
      </c>
    </row>
    <row r="904" spans="2:12" x14ac:dyDescent="0.2">
      <c r="B904" t="s">
        <v>3284</v>
      </c>
      <c r="C904" t="s">
        <v>3285</v>
      </c>
      <c r="D904" t="s">
        <v>3286</v>
      </c>
      <c r="E904" s="1">
        <v>2716.2148999999999</v>
      </c>
      <c r="F904" s="1">
        <v>322</v>
      </c>
      <c r="G904" s="2">
        <v>8.4354499999999994</v>
      </c>
      <c r="H904" s="3">
        <v>6.9999984169146563</v>
      </c>
      <c r="I904" s="3">
        <v>9.3333115873858148</v>
      </c>
      <c r="J904" s="3">
        <v>19.013500000000001</v>
      </c>
      <c r="K904" s="3">
        <v>19.013500000000001</v>
      </c>
      <c r="L904" s="3">
        <v>25.351279999999999</v>
      </c>
    </row>
    <row r="905" spans="2:12" x14ac:dyDescent="0.2">
      <c r="B905" t="s">
        <v>3287</v>
      </c>
      <c r="C905" t="s">
        <v>3288</v>
      </c>
      <c r="D905" t="s">
        <v>3289</v>
      </c>
      <c r="E905" s="1">
        <v>1378.1111000000001</v>
      </c>
      <c r="F905" s="1">
        <v>420</v>
      </c>
      <c r="G905" s="2">
        <v>3.2812169047619051</v>
      </c>
      <c r="H905" s="3">
        <v>5.0000032653390569</v>
      </c>
      <c r="I905" s="3">
        <v>6.6666468327553545</v>
      </c>
      <c r="J905" s="3">
        <v>6.8905599999999998</v>
      </c>
      <c r="K905" s="3">
        <v>6.8905599999999998</v>
      </c>
      <c r="L905" s="3">
        <v>9.1873799999999992</v>
      </c>
    </row>
    <row r="906" spans="2:12" x14ac:dyDescent="0.2">
      <c r="B906" t="s">
        <v>3290</v>
      </c>
      <c r="C906" t="s">
        <v>3291</v>
      </c>
      <c r="D906" t="s">
        <v>3292</v>
      </c>
      <c r="E906" s="1">
        <v>860.15746999999999</v>
      </c>
      <c r="F906" s="1">
        <v>98</v>
      </c>
      <c r="G906" s="2">
        <v>8.7771170408163268</v>
      </c>
      <c r="H906" s="3">
        <v>6.9999973376967821</v>
      </c>
      <c r="I906" s="3">
        <v>9.3333142825580531</v>
      </c>
      <c r="J906" s="3">
        <v>6.0210999999999997</v>
      </c>
      <c r="K906" s="3">
        <v>6.0210999999999997</v>
      </c>
      <c r="L906" s="3">
        <v>8.0281199999999995</v>
      </c>
    </row>
    <row r="907" spans="2:12" x14ac:dyDescent="0.2">
      <c r="B907" t="s">
        <v>3293</v>
      </c>
      <c r="C907" t="s">
        <v>3294</v>
      </c>
      <c r="D907" t="s">
        <v>3295</v>
      </c>
      <c r="E907" s="1">
        <v>1129.5197599999999</v>
      </c>
      <c r="F907" s="1">
        <v>199</v>
      </c>
      <c r="G907" s="2">
        <v>5.6759786934673366</v>
      </c>
      <c r="H907" s="3">
        <v>7.0000014873577783</v>
      </c>
      <c r="I907" s="3">
        <v>9.3333117076234249</v>
      </c>
      <c r="J907" s="3">
        <v>7.9066400000000003</v>
      </c>
      <c r="K907" s="3">
        <v>7.9066400000000003</v>
      </c>
      <c r="L907" s="3">
        <v>10.542160000000001</v>
      </c>
    </row>
    <row r="908" spans="2:12" x14ac:dyDescent="0.2">
      <c r="B908" t="s">
        <v>3296</v>
      </c>
      <c r="C908" t="s">
        <v>3297</v>
      </c>
      <c r="D908" t="s">
        <v>3298</v>
      </c>
      <c r="E908" s="1">
        <v>4866.1942300000001</v>
      </c>
      <c r="F908" s="1">
        <v>432</v>
      </c>
      <c r="G908" s="2">
        <v>11.264338495370371</v>
      </c>
      <c r="H908" s="3">
        <v>7.0000000801447673</v>
      </c>
      <c r="I908" s="3">
        <v>9.3333101502608962</v>
      </c>
      <c r="J908" s="3">
        <v>34.063360000000003</v>
      </c>
      <c r="K908" s="3">
        <v>34.063360000000003</v>
      </c>
      <c r="L908" s="3">
        <v>45.417700000000004</v>
      </c>
    </row>
    <row r="909" spans="2:12" x14ac:dyDescent="0.2">
      <c r="B909" t="s">
        <v>3296</v>
      </c>
      <c r="C909" t="s">
        <v>3297</v>
      </c>
      <c r="D909" t="s">
        <v>3298</v>
      </c>
      <c r="E909" s="1">
        <v>6058.1279000000004</v>
      </c>
      <c r="F909" s="1">
        <v>522</v>
      </c>
      <c r="G909" s="2">
        <v>11.605609003831418</v>
      </c>
      <c r="H909" s="3">
        <v>5.0000000825337469</v>
      </c>
      <c r="I909" s="3">
        <v>6.6666502699621111</v>
      </c>
      <c r="J909" s="3">
        <v>30.29064</v>
      </c>
      <c r="K909" s="3">
        <v>30.29064</v>
      </c>
      <c r="L909" s="3">
        <v>40.387419999999999</v>
      </c>
    </row>
    <row r="910" spans="2:12" x14ac:dyDescent="0.2">
      <c r="B910" t="s">
        <v>3299</v>
      </c>
      <c r="C910" t="s">
        <v>3300</v>
      </c>
      <c r="D910" t="s">
        <v>3301</v>
      </c>
      <c r="E910" s="1">
        <v>5977.7582199999997</v>
      </c>
      <c r="F910" s="1">
        <v>1172</v>
      </c>
      <c r="G910" s="2">
        <v>5.1004762969283277</v>
      </c>
      <c r="H910" s="3">
        <v>4.9999998159845278</v>
      </c>
      <c r="I910" s="3">
        <v>6.6666496926334364</v>
      </c>
      <c r="J910" s="3">
        <v>29.88879</v>
      </c>
      <c r="K910" s="3">
        <v>29.88879</v>
      </c>
      <c r="L910" s="3">
        <v>39.851619999999997</v>
      </c>
    </row>
    <row r="911" spans="2:12" x14ac:dyDescent="0.2">
      <c r="B911" t="s">
        <v>3302</v>
      </c>
      <c r="C911" t="s">
        <v>3303</v>
      </c>
      <c r="D911" t="s">
        <v>3304</v>
      </c>
      <c r="E911" s="1">
        <v>1350.22965</v>
      </c>
      <c r="F911" s="1">
        <v>55</v>
      </c>
      <c r="G911" s="2">
        <v>24.549630000000001</v>
      </c>
      <c r="H911" s="3">
        <v>7.000001814506148</v>
      </c>
      <c r="I911" s="3">
        <v>9.3333085968005527</v>
      </c>
      <c r="J911" s="3">
        <v>9.4516100000000005</v>
      </c>
      <c r="K911" s="3">
        <v>9.4516100000000005</v>
      </c>
      <c r="L911" s="3">
        <v>12.60211</v>
      </c>
    </row>
    <row r="912" spans="2:12" x14ac:dyDescent="0.2">
      <c r="B912" t="s">
        <v>3305</v>
      </c>
      <c r="C912" t="s">
        <v>3306</v>
      </c>
      <c r="D912" t="s">
        <v>3307</v>
      </c>
      <c r="E912" s="1">
        <v>2513.9218500000002</v>
      </c>
      <c r="F912" s="1">
        <v>414</v>
      </c>
      <c r="G912" s="2">
        <v>6.0722750000000003</v>
      </c>
      <c r="H912" s="3">
        <v>6.9999988265347222</v>
      </c>
      <c r="I912" s="3">
        <v>9.3333092275720499</v>
      </c>
      <c r="J912" s="3">
        <v>17.597449999999998</v>
      </c>
      <c r="K912" s="3">
        <v>17.597449999999998</v>
      </c>
      <c r="L912" s="3">
        <v>23.46321</v>
      </c>
    </row>
    <row r="913" spans="2:12" x14ac:dyDescent="0.2">
      <c r="B913" t="s">
        <v>3308</v>
      </c>
      <c r="C913" t="s">
        <v>3309</v>
      </c>
      <c r="D913" t="s">
        <v>3310</v>
      </c>
      <c r="E913" s="1">
        <v>5290.5287600000001</v>
      </c>
      <c r="F913" s="1">
        <v>817</v>
      </c>
      <c r="G913" s="2">
        <v>6.4755553977968177</v>
      </c>
      <c r="H913" s="3">
        <v>4.9999992817353096</v>
      </c>
      <c r="I913" s="3">
        <v>6.6666493275050263</v>
      </c>
      <c r="J913" s="3">
        <v>26.452639999999999</v>
      </c>
      <c r="K913" s="3">
        <v>26.452639999999999</v>
      </c>
      <c r="L913" s="3">
        <v>35.270099999999999</v>
      </c>
    </row>
    <row r="914" spans="2:12" x14ac:dyDescent="0.2">
      <c r="B914" t="s">
        <v>3311</v>
      </c>
      <c r="C914" t="s">
        <v>3312</v>
      </c>
      <c r="D914" t="s">
        <v>3313</v>
      </c>
      <c r="E914" s="1">
        <v>13642.367560000001</v>
      </c>
      <c r="F914" s="1">
        <v>1198</v>
      </c>
      <c r="G914" s="2">
        <v>11.387618998330552</v>
      </c>
      <c r="H914" s="3">
        <v>5.0000001612623315</v>
      </c>
      <c r="I914" s="3">
        <v>6.6666500224393603</v>
      </c>
      <c r="J914" s="3">
        <v>68.211839999999995</v>
      </c>
      <c r="K914" s="3">
        <v>68.211839999999995</v>
      </c>
      <c r="L914" s="3">
        <v>90.948890000000006</v>
      </c>
    </row>
    <row r="915" spans="2:12" x14ac:dyDescent="0.2">
      <c r="B915" t="s">
        <v>3314</v>
      </c>
      <c r="C915" t="s">
        <v>3315</v>
      </c>
      <c r="D915" t="s">
        <v>3316</v>
      </c>
      <c r="E915" s="1">
        <v>4865.8714200000004</v>
      </c>
      <c r="F915" s="1">
        <v>540</v>
      </c>
      <c r="G915" s="2">
        <v>9.0108730000000001</v>
      </c>
      <c r="H915" s="3">
        <v>7.0000000123307817</v>
      </c>
      <c r="I915" s="3">
        <v>9.3333107433406024</v>
      </c>
      <c r="J915" s="3">
        <v>34.061100000000003</v>
      </c>
      <c r="K915" s="3">
        <v>34.061100000000003</v>
      </c>
      <c r="L915" s="3">
        <v>45.41469</v>
      </c>
    </row>
    <row r="916" spans="2:12" x14ac:dyDescent="0.2">
      <c r="B916" t="s">
        <v>3317</v>
      </c>
      <c r="C916" t="s">
        <v>3318</v>
      </c>
      <c r="D916" t="s">
        <v>3319</v>
      </c>
      <c r="E916" s="1">
        <v>2666.6099899999999</v>
      </c>
      <c r="F916" s="1">
        <v>293</v>
      </c>
      <c r="G916" s="2">
        <v>9.1010579863481222</v>
      </c>
      <c r="H916" s="3">
        <v>7.0000000262505582</v>
      </c>
      <c r="I916" s="3">
        <v>9.3333108678558574</v>
      </c>
      <c r="J916" s="3">
        <v>18.666270000000001</v>
      </c>
      <c r="K916" s="3">
        <v>18.666270000000001</v>
      </c>
      <c r="L916" s="3">
        <v>24.888300000000001</v>
      </c>
    </row>
    <row r="917" spans="2:12" x14ac:dyDescent="0.2">
      <c r="B917" t="s">
        <v>3320</v>
      </c>
      <c r="C917" t="s">
        <v>3321</v>
      </c>
      <c r="D917" t="s">
        <v>3322</v>
      </c>
      <c r="E917" s="1">
        <v>588.67003</v>
      </c>
      <c r="F917" s="1">
        <v>258</v>
      </c>
      <c r="G917" s="2">
        <v>2.2816667829457362</v>
      </c>
      <c r="H917" s="3">
        <v>4.9999997451883198</v>
      </c>
      <c r="I917" s="3">
        <v>6.6666550019541511</v>
      </c>
      <c r="J917" s="3">
        <v>2.9433500000000001</v>
      </c>
      <c r="K917" s="3">
        <v>2.9433500000000001</v>
      </c>
      <c r="L917" s="3">
        <v>3.9244599999999998</v>
      </c>
    </row>
    <row r="918" spans="2:12" x14ac:dyDescent="0.2">
      <c r="B918" t="s">
        <v>3323</v>
      </c>
      <c r="C918" t="s">
        <v>3324</v>
      </c>
      <c r="D918" t="s">
        <v>3325</v>
      </c>
      <c r="E918" s="1">
        <v>6207.0524100000002</v>
      </c>
      <c r="F918" s="1">
        <v>493</v>
      </c>
      <c r="G918" s="2">
        <v>12.59037</v>
      </c>
      <c r="H918" s="3">
        <v>4.9999996697305154</v>
      </c>
      <c r="I918" s="3">
        <v>6.6666506526243419</v>
      </c>
      <c r="J918" s="3">
        <v>31.035260000000001</v>
      </c>
      <c r="K918" s="3">
        <v>31.035260000000001</v>
      </c>
      <c r="L918" s="3">
        <v>41.380249999999997</v>
      </c>
    </row>
    <row r="919" spans="2:12" x14ac:dyDescent="0.2">
      <c r="B919" t="s">
        <v>3326</v>
      </c>
      <c r="C919" t="s">
        <v>3327</v>
      </c>
      <c r="D919" t="s">
        <v>3328</v>
      </c>
      <c r="E919" s="1">
        <v>328.57844</v>
      </c>
      <c r="F919" s="1">
        <v>29</v>
      </c>
      <c r="G919" s="2">
        <v>11.330291034482759</v>
      </c>
      <c r="H919" s="3">
        <v>7.0000027999402512</v>
      </c>
      <c r="I919" s="3">
        <v>9.3332964877427749</v>
      </c>
      <c r="J919" s="3">
        <v>2.3000500000000001</v>
      </c>
      <c r="K919" s="3">
        <v>2.3000500000000001</v>
      </c>
      <c r="L919" s="3">
        <v>3.0667200000000001</v>
      </c>
    </row>
    <row r="920" spans="2:12" x14ac:dyDescent="0.2">
      <c r="B920" t="s">
        <v>3329</v>
      </c>
      <c r="C920" t="s">
        <v>3327</v>
      </c>
      <c r="D920" t="s">
        <v>3328</v>
      </c>
      <c r="E920" s="1">
        <v>57.924860000000002</v>
      </c>
      <c r="F920" s="1">
        <v>8</v>
      </c>
      <c r="G920" s="2">
        <v>7.2406075000000003</v>
      </c>
      <c r="H920" s="3">
        <v>6.9999305997459462</v>
      </c>
      <c r="I920" s="3">
        <v>9.3332983454772283</v>
      </c>
      <c r="J920" s="3">
        <v>0.40547</v>
      </c>
      <c r="K920" s="3">
        <v>0.40547</v>
      </c>
      <c r="L920" s="3">
        <v>0.54063000000000005</v>
      </c>
    </row>
    <row r="921" spans="2:12" x14ac:dyDescent="0.2">
      <c r="B921" t="s">
        <v>3330</v>
      </c>
      <c r="C921" t="s">
        <v>3331</v>
      </c>
      <c r="D921" t="s">
        <v>3332</v>
      </c>
      <c r="E921" s="1">
        <v>40.618519999999997</v>
      </c>
      <c r="F921" s="1">
        <v>4</v>
      </c>
      <c r="G921" s="2">
        <v>10.154629999999999</v>
      </c>
      <c r="H921" s="3">
        <v>4.9999359897898792</v>
      </c>
      <c r="I921" s="3">
        <v>6.6666633840917884</v>
      </c>
      <c r="J921" s="3">
        <v>0.20308999999999999</v>
      </c>
      <c r="K921" s="3">
        <v>0.20308999999999999</v>
      </c>
      <c r="L921" s="3">
        <v>0.27078999999999998</v>
      </c>
    </row>
    <row r="922" spans="2:12" x14ac:dyDescent="0.2">
      <c r="B922" t="s">
        <v>3333</v>
      </c>
      <c r="C922" t="s">
        <v>3334</v>
      </c>
      <c r="D922" t="s">
        <v>3335</v>
      </c>
      <c r="E922" s="1">
        <v>75.726590000000002</v>
      </c>
      <c r="F922" s="1">
        <v>23</v>
      </c>
      <c r="G922" s="2">
        <v>3.2924604347826087</v>
      </c>
      <c r="H922" s="3">
        <v>4.9999610440665565</v>
      </c>
      <c r="I922" s="3">
        <v>6.6666147254220745</v>
      </c>
      <c r="J922" s="3">
        <v>0.37863000000000002</v>
      </c>
      <c r="K922" s="3">
        <v>0.37863000000000002</v>
      </c>
      <c r="L922" s="3">
        <v>0.50483999999999996</v>
      </c>
    </row>
    <row r="923" spans="2:12" x14ac:dyDescent="0.2">
      <c r="B923" t="s">
        <v>3336</v>
      </c>
      <c r="C923" t="s">
        <v>3337</v>
      </c>
      <c r="D923" t="s">
        <v>3338</v>
      </c>
      <c r="E923" s="1">
        <v>435.10674999999998</v>
      </c>
      <c r="F923" s="1">
        <v>33</v>
      </c>
      <c r="G923" s="2">
        <v>13.185053030303029</v>
      </c>
      <c r="H923" s="3">
        <v>4.9999913814253638</v>
      </c>
      <c r="I923" s="3">
        <v>6.6666398533233515</v>
      </c>
      <c r="J923" s="3">
        <v>2.1755300000000002</v>
      </c>
      <c r="K923" s="3">
        <v>2.1755300000000002</v>
      </c>
      <c r="L923" s="3">
        <v>2.9007000000000001</v>
      </c>
    </row>
    <row r="924" spans="2:12" x14ac:dyDescent="0.2">
      <c r="B924" t="s">
        <v>3339</v>
      </c>
      <c r="C924" t="s">
        <v>3337</v>
      </c>
      <c r="D924" t="s">
        <v>3338</v>
      </c>
      <c r="E924" s="1">
        <v>107.20184999999999</v>
      </c>
      <c r="F924" s="1">
        <v>13</v>
      </c>
      <c r="G924" s="2">
        <v>8.2462961538461528</v>
      </c>
      <c r="H924" s="3">
        <v>5.0000069961479214</v>
      </c>
      <c r="I924" s="3">
        <v>6.6666759948638949</v>
      </c>
      <c r="J924" s="3">
        <v>0.53600999999999999</v>
      </c>
      <c r="K924" s="3">
        <v>0.53600999999999999</v>
      </c>
      <c r="L924" s="3">
        <v>0.71467999999999998</v>
      </c>
    </row>
    <row r="925" spans="2:12" x14ac:dyDescent="0.2">
      <c r="B925" t="s">
        <v>3340</v>
      </c>
      <c r="C925" t="s">
        <v>3341</v>
      </c>
      <c r="D925" t="s">
        <v>3342</v>
      </c>
      <c r="E925" s="1">
        <v>5102.7356799999998</v>
      </c>
      <c r="F925" s="1">
        <v>669</v>
      </c>
      <c r="G925" s="2">
        <v>7.627407593423019</v>
      </c>
      <c r="H925" s="3">
        <v>7.0000000470335948</v>
      </c>
      <c r="I925" s="3">
        <v>9.3333092260032586</v>
      </c>
      <c r="J925" s="3">
        <v>35.719149999999999</v>
      </c>
      <c r="K925" s="3">
        <v>35.719149999999999</v>
      </c>
      <c r="L925" s="3">
        <v>47.625410000000002</v>
      </c>
    </row>
    <row r="926" spans="2:12" x14ac:dyDescent="0.2">
      <c r="B926" t="s">
        <v>3343</v>
      </c>
      <c r="C926" t="s">
        <v>3344</v>
      </c>
      <c r="D926" t="s">
        <v>3345</v>
      </c>
      <c r="E926" s="1">
        <v>734.80245000000002</v>
      </c>
      <c r="F926" s="1">
        <v>257</v>
      </c>
      <c r="G926" s="2">
        <v>2.8591535019455252</v>
      </c>
      <c r="H926" s="3">
        <v>7.0000038785934917</v>
      </c>
      <c r="I926" s="3">
        <v>9.3333112865913819</v>
      </c>
      <c r="J926" s="3">
        <v>5.1436200000000003</v>
      </c>
      <c r="K926" s="3">
        <v>5.1436200000000003</v>
      </c>
      <c r="L926" s="3">
        <v>6.8581399999999997</v>
      </c>
    </row>
    <row r="927" spans="2:12" x14ac:dyDescent="0.2">
      <c r="B927" t="s">
        <v>3346</v>
      </c>
      <c r="C927" t="s">
        <v>3347</v>
      </c>
      <c r="D927" t="s">
        <v>3348</v>
      </c>
      <c r="E927" s="1">
        <v>6932.1456699999999</v>
      </c>
      <c r="F927" s="1">
        <v>1179</v>
      </c>
      <c r="G927" s="2">
        <v>5.8796825021204411</v>
      </c>
      <c r="H927" s="3">
        <v>7.000000044719199</v>
      </c>
      <c r="I927" s="3">
        <v>9.3333093503789577</v>
      </c>
      <c r="J927" s="3">
        <v>48.525019999999998</v>
      </c>
      <c r="K927" s="3">
        <v>48.525019999999998</v>
      </c>
      <c r="L927" s="3">
        <v>64.699860000000001</v>
      </c>
    </row>
    <row r="928" spans="2:12" x14ac:dyDescent="0.2">
      <c r="B928" t="s">
        <v>3349</v>
      </c>
      <c r="C928" t="s">
        <v>3350</v>
      </c>
      <c r="D928" t="s">
        <v>3351</v>
      </c>
      <c r="E928" s="1">
        <v>12181.62686</v>
      </c>
      <c r="F928" s="1">
        <v>2365</v>
      </c>
      <c r="G928" s="2">
        <v>5.1507935983086686</v>
      </c>
      <c r="H928" s="3">
        <v>4.9999996470093819</v>
      </c>
      <c r="I928" s="3">
        <v>6.6666497778442046</v>
      </c>
      <c r="J928" s="3">
        <v>60.90813</v>
      </c>
      <c r="K928" s="3">
        <v>60.90813</v>
      </c>
      <c r="L928" s="3">
        <v>81.210639999999998</v>
      </c>
    </row>
    <row r="929" spans="2:12" x14ac:dyDescent="0.2">
      <c r="B929" t="s">
        <v>3352</v>
      </c>
      <c r="C929" t="s">
        <v>3353</v>
      </c>
      <c r="D929" t="s">
        <v>3354</v>
      </c>
      <c r="E929" s="1">
        <v>1601.4323999999999</v>
      </c>
      <c r="F929" s="1">
        <v>1496</v>
      </c>
      <c r="G929" s="2">
        <v>1.0704762032085562</v>
      </c>
      <c r="H929" s="3">
        <v>7.0000019982111015</v>
      </c>
      <c r="I929" s="3">
        <v>9.3333068570362379</v>
      </c>
      <c r="J929" s="3">
        <v>11.21003</v>
      </c>
      <c r="K929" s="3">
        <v>11.21003</v>
      </c>
      <c r="L929" s="3">
        <v>14.94666</v>
      </c>
    </row>
    <row r="930" spans="2:12" x14ac:dyDescent="0.2">
      <c r="B930" t="s">
        <v>3355</v>
      </c>
      <c r="C930" t="s">
        <v>3341</v>
      </c>
      <c r="D930" t="s">
        <v>3342</v>
      </c>
      <c r="E930" s="1">
        <v>7530.6587900000004</v>
      </c>
      <c r="F930" s="1">
        <v>932</v>
      </c>
      <c r="G930" s="2">
        <v>8.0801059978540781</v>
      </c>
      <c r="H930" s="3">
        <v>6.9999997968305241</v>
      </c>
      <c r="I930" s="3">
        <v>9.3333096027844338</v>
      </c>
      <c r="J930" s="3">
        <v>52.71461</v>
      </c>
      <c r="K930" s="3">
        <v>52.71461</v>
      </c>
      <c r="L930" s="3">
        <v>70.285970000000006</v>
      </c>
    </row>
    <row r="931" spans="2:12" x14ac:dyDescent="0.2">
      <c r="B931" t="s">
        <v>3356</v>
      </c>
      <c r="C931" t="s">
        <v>3357</v>
      </c>
      <c r="D931" t="s">
        <v>3358</v>
      </c>
      <c r="E931" s="1">
        <v>2339.0022100000001</v>
      </c>
      <c r="F931" s="1">
        <v>577</v>
      </c>
      <c r="G931" s="2">
        <v>4.0537299999999998</v>
      </c>
      <c r="H931" s="3">
        <v>7.0000019367232653</v>
      </c>
      <c r="I931" s="3">
        <v>9.3333088385581284</v>
      </c>
      <c r="J931" s="3">
        <v>16.37302</v>
      </c>
      <c r="K931" s="3">
        <v>16.37302</v>
      </c>
      <c r="L931" s="3">
        <v>21.830629999999999</v>
      </c>
    </row>
    <row r="932" spans="2:12" x14ac:dyDescent="0.2">
      <c r="B932" t="s">
        <v>3359</v>
      </c>
      <c r="C932" t="s">
        <v>3360</v>
      </c>
      <c r="D932" t="s">
        <v>3361</v>
      </c>
      <c r="E932" s="1">
        <v>3704.3503999999998</v>
      </c>
      <c r="F932" s="1">
        <v>1234</v>
      </c>
      <c r="G932" s="2">
        <v>3.0019047001620742</v>
      </c>
      <c r="H932" s="3">
        <v>4.9999994600942728</v>
      </c>
      <c r="I932" s="3">
        <v>6.6666506494633992</v>
      </c>
      <c r="J932" s="3">
        <v>18.521750000000001</v>
      </c>
      <c r="K932" s="3">
        <v>18.521750000000001</v>
      </c>
      <c r="L932" s="3">
        <v>24.695609999999999</v>
      </c>
    </row>
    <row r="933" spans="2:12" x14ac:dyDescent="0.2">
      <c r="B933" t="s">
        <v>3362</v>
      </c>
      <c r="C933" t="s">
        <v>3363</v>
      </c>
      <c r="D933" t="s">
        <v>3364</v>
      </c>
      <c r="E933" s="1">
        <v>5647.2558200000003</v>
      </c>
      <c r="F933" s="1">
        <v>897</v>
      </c>
      <c r="G933" s="2">
        <v>6.2957144035674473</v>
      </c>
      <c r="H933" s="3">
        <v>6.9999998689629042</v>
      </c>
      <c r="I933" s="3">
        <v>9.3333101385869206</v>
      </c>
      <c r="J933" s="3">
        <v>39.530790000000003</v>
      </c>
      <c r="K933" s="3">
        <v>39.530790000000003</v>
      </c>
      <c r="L933" s="3">
        <v>52.707590000000003</v>
      </c>
    </row>
    <row r="934" spans="2:12" x14ac:dyDescent="0.2">
      <c r="B934" t="s">
        <v>3365</v>
      </c>
      <c r="C934" t="s">
        <v>3366</v>
      </c>
      <c r="D934" t="s">
        <v>3367</v>
      </c>
      <c r="E934" s="1">
        <v>7382.8867200000004</v>
      </c>
      <c r="F934" s="1">
        <v>229</v>
      </c>
      <c r="G934" s="2">
        <v>32.23968</v>
      </c>
      <c r="H934" s="3">
        <v>7.0000004009271866</v>
      </c>
      <c r="I934" s="3">
        <v>9.3333099386902134</v>
      </c>
      <c r="J934" s="3">
        <v>51.680210000000002</v>
      </c>
      <c r="K934" s="3">
        <v>51.680210000000002</v>
      </c>
      <c r="L934" s="3">
        <v>68.906769999999995</v>
      </c>
    </row>
    <row r="935" spans="2:12" x14ac:dyDescent="0.2">
      <c r="B935" t="s">
        <v>3368</v>
      </c>
      <c r="C935" t="s">
        <v>3369</v>
      </c>
      <c r="D935" t="s">
        <v>3370</v>
      </c>
      <c r="E935" s="1">
        <v>723.04642999999999</v>
      </c>
      <c r="F935" s="1">
        <v>255</v>
      </c>
      <c r="G935" s="2">
        <v>2.8354761960784312</v>
      </c>
      <c r="H935" s="3">
        <v>4.9999970264703473</v>
      </c>
      <c r="I935" s="3">
        <v>6.6666534817134764</v>
      </c>
      <c r="J935" s="3">
        <v>3.6152299999999999</v>
      </c>
      <c r="K935" s="3">
        <v>3.6152299999999999</v>
      </c>
      <c r="L935" s="3">
        <v>4.8202999999999996</v>
      </c>
    </row>
    <row r="936" spans="2:12" x14ac:dyDescent="0.2">
      <c r="B936" t="s">
        <v>3371</v>
      </c>
      <c r="C936" t="s">
        <v>3372</v>
      </c>
      <c r="D936" t="s">
        <v>3373</v>
      </c>
      <c r="E936" s="1">
        <v>2373.6228500000002</v>
      </c>
      <c r="F936" s="1">
        <v>144</v>
      </c>
      <c r="G936" s="2">
        <v>16.483492013888892</v>
      </c>
      <c r="H936" s="3">
        <v>4.9999982094880817</v>
      </c>
      <c r="I936" s="3">
        <v>6.6666488317636468</v>
      </c>
      <c r="J936" s="3">
        <v>11.86811</v>
      </c>
      <c r="K936" s="3">
        <v>11.86811</v>
      </c>
      <c r="L936" s="3">
        <v>15.824109999999999</v>
      </c>
    </row>
    <row r="937" spans="2:12" x14ac:dyDescent="0.2">
      <c r="B937" t="s">
        <v>3374</v>
      </c>
      <c r="C937" t="s">
        <v>3372</v>
      </c>
      <c r="D937" t="s">
        <v>3373</v>
      </c>
      <c r="E937" s="1">
        <v>2092.99685</v>
      </c>
      <c r="F937" s="1">
        <v>102</v>
      </c>
      <c r="G937" s="2">
        <v>20.519576960784313</v>
      </c>
      <c r="H937" s="3">
        <v>7.0000009794568019</v>
      </c>
      <c r="I937" s="3">
        <v>9.3333107500854577</v>
      </c>
      <c r="J937" s="3">
        <v>14.650980000000001</v>
      </c>
      <c r="K937" s="3">
        <v>14.650980000000001</v>
      </c>
      <c r="L937" s="3">
        <v>19.534590000000001</v>
      </c>
    </row>
    <row r="938" spans="2:12" x14ac:dyDescent="0.2">
      <c r="B938" t="s">
        <v>3375</v>
      </c>
      <c r="C938" t="s">
        <v>3376</v>
      </c>
      <c r="D938" t="s">
        <v>3377</v>
      </c>
      <c r="E938" s="1">
        <v>564.41755999999998</v>
      </c>
      <c r="F938" s="1">
        <v>46</v>
      </c>
      <c r="G938" s="2">
        <v>12.269946956521739</v>
      </c>
      <c r="H938" s="3">
        <v>6.9999948265252412</v>
      </c>
      <c r="I938" s="3">
        <v>9.3333028121945745</v>
      </c>
      <c r="J938" s="3">
        <v>3.95092</v>
      </c>
      <c r="K938" s="3">
        <v>3.95092</v>
      </c>
      <c r="L938" s="3">
        <v>5.2678799999999999</v>
      </c>
    </row>
    <row r="939" spans="2:12" x14ac:dyDescent="0.2">
      <c r="B939" t="s">
        <v>3378</v>
      </c>
      <c r="C939" t="s">
        <v>3379</v>
      </c>
      <c r="D939" t="s">
        <v>3380</v>
      </c>
      <c r="E939" s="1">
        <v>15306.47558</v>
      </c>
      <c r="F939" s="1">
        <v>1231</v>
      </c>
      <c r="G939" s="2">
        <v>12.43418</v>
      </c>
      <c r="H939" s="3">
        <v>7.0000000614119164</v>
      </c>
      <c r="I939" s="3">
        <v>9.3333098957585108</v>
      </c>
      <c r="J939" s="3">
        <v>107.14533</v>
      </c>
      <c r="K939" s="3">
        <v>107.14533</v>
      </c>
      <c r="L939" s="3">
        <v>142.86008000000001</v>
      </c>
    </row>
    <row r="940" spans="2:12" x14ac:dyDescent="0.2">
      <c r="B940" t="s">
        <v>3381</v>
      </c>
      <c r="C940" t="s">
        <v>3382</v>
      </c>
      <c r="D940" t="s">
        <v>3383</v>
      </c>
      <c r="E940" s="1">
        <v>4298.6075000000001</v>
      </c>
      <c r="F940" s="1">
        <v>1757</v>
      </c>
      <c r="G940" s="2">
        <v>2.4465608992601027</v>
      </c>
      <c r="H940" s="3">
        <v>6.999999418416313</v>
      </c>
      <c r="I940" s="3">
        <v>9.3333108454307592</v>
      </c>
      <c r="J940" s="3">
        <v>30.090250000000001</v>
      </c>
      <c r="K940" s="3">
        <v>30.090250000000001</v>
      </c>
      <c r="L940" s="3">
        <v>40.120240000000003</v>
      </c>
    </row>
    <row r="941" spans="2:12" x14ac:dyDescent="0.2">
      <c r="B941" t="s">
        <v>3384</v>
      </c>
      <c r="C941" t="s">
        <v>3385</v>
      </c>
      <c r="D941" t="s">
        <v>3386</v>
      </c>
      <c r="E941" s="1">
        <v>257.36741999999998</v>
      </c>
      <c r="F941" s="1">
        <v>119</v>
      </c>
      <c r="G941" s="2">
        <v>2.1627514285714282</v>
      </c>
      <c r="H941" s="3">
        <v>5.0000112679374888</v>
      </c>
      <c r="I941" s="3">
        <v>6.6666557872787484</v>
      </c>
      <c r="J941" s="3">
        <v>1.28684</v>
      </c>
      <c r="K941" s="3">
        <v>1.28684</v>
      </c>
      <c r="L941" s="3">
        <v>1.7157800000000001</v>
      </c>
    </row>
    <row r="942" spans="2:12" x14ac:dyDescent="0.2">
      <c r="B942" t="s">
        <v>3387</v>
      </c>
      <c r="C942" t="s">
        <v>3388</v>
      </c>
      <c r="D942" t="s">
        <v>3389</v>
      </c>
      <c r="E942" s="1">
        <v>2386.0182300000001</v>
      </c>
      <c r="F942" s="1">
        <v>2161</v>
      </c>
      <c r="G942" s="2">
        <v>1.1041268995835263</v>
      </c>
      <c r="H942" s="3">
        <v>4.9999995180254757</v>
      </c>
      <c r="I942" s="3">
        <v>6.6666506567303125</v>
      </c>
      <c r="J942" s="3">
        <v>11.93009</v>
      </c>
      <c r="K942" s="3">
        <v>11.93009</v>
      </c>
      <c r="L942" s="3">
        <v>15.906750000000001</v>
      </c>
    </row>
    <row r="943" spans="2:12" x14ac:dyDescent="0.2">
      <c r="B943" t="s">
        <v>3390</v>
      </c>
      <c r="C943" t="s">
        <v>3391</v>
      </c>
      <c r="D943" t="s">
        <v>3392</v>
      </c>
      <c r="E943" s="1">
        <v>4887.9633100000001</v>
      </c>
      <c r="F943" s="1">
        <v>2137</v>
      </c>
      <c r="G943" s="2">
        <v>2.2873015021057559</v>
      </c>
      <c r="H943" s="3">
        <v>6.9999993514681265</v>
      </c>
      <c r="I943" s="3">
        <v>9.3333106463108866</v>
      </c>
      <c r="J943" s="3">
        <v>34.215739999999997</v>
      </c>
      <c r="K943" s="3">
        <v>34.215739999999997</v>
      </c>
      <c r="L943" s="3">
        <v>45.62088</v>
      </c>
    </row>
    <row r="944" spans="2:12" x14ac:dyDescent="0.2">
      <c r="B944" t="s">
        <v>3393</v>
      </c>
      <c r="C944" t="s">
        <v>3394</v>
      </c>
      <c r="D944" t="s">
        <v>3395</v>
      </c>
      <c r="E944" s="1">
        <v>3150.6221999999998</v>
      </c>
      <c r="F944" s="1">
        <v>182</v>
      </c>
      <c r="G944" s="2">
        <v>17.311110989010988</v>
      </c>
      <c r="H944" s="3">
        <v>4.9999996826023763</v>
      </c>
      <c r="I944" s="3">
        <v>6.6666514315807213</v>
      </c>
      <c r="J944" s="3">
        <v>15.75311</v>
      </c>
      <c r="K944" s="3">
        <v>15.75311</v>
      </c>
      <c r="L944" s="3">
        <v>21.004100000000001</v>
      </c>
    </row>
    <row r="945" spans="2:12" x14ac:dyDescent="0.2">
      <c r="B945" t="s">
        <v>3396</v>
      </c>
      <c r="C945" t="s">
        <v>3397</v>
      </c>
      <c r="D945" t="s">
        <v>3398</v>
      </c>
      <c r="E945" s="1">
        <v>864.70957999999996</v>
      </c>
      <c r="F945" s="1">
        <v>101</v>
      </c>
      <c r="G945" s="2">
        <v>8.5614809900990103</v>
      </c>
      <c r="H945" s="3">
        <v>7.0000033999854612</v>
      </c>
      <c r="I945" s="3">
        <v>9.3333070277768879</v>
      </c>
      <c r="J945" s="3">
        <v>6.0529700000000002</v>
      </c>
      <c r="K945" s="3">
        <v>6.0529700000000002</v>
      </c>
      <c r="L945" s="3">
        <v>8.0706000000000007</v>
      </c>
    </row>
    <row r="946" spans="2:12" x14ac:dyDescent="0.2">
      <c r="B946" t="s">
        <v>3399</v>
      </c>
      <c r="C946" t="s">
        <v>3400</v>
      </c>
      <c r="D946" t="s">
        <v>3401</v>
      </c>
      <c r="E946" s="1">
        <v>3959.2736</v>
      </c>
      <c r="F946" s="1">
        <v>132</v>
      </c>
      <c r="G946" s="2">
        <v>29.994496969696968</v>
      </c>
      <c r="H946" s="3">
        <v>5.0000005051431655</v>
      </c>
      <c r="I946" s="3">
        <v>6.6666496601800898</v>
      </c>
      <c r="J946" s="3">
        <v>19.79637</v>
      </c>
      <c r="K946" s="3">
        <v>19.79637</v>
      </c>
      <c r="L946" s="3">
        <v>26.39509</v>
      </c>
    </row>
    <row r="947" spans="2:12" x14ac:dyDescent="0.2">
      <c r="B947" t="s">
        <v>3399</v>
      </c>
      <c r="C947" t="s">
        <v>3400</v>
      </c>
      <c r="D947" t="s">
        <v>3401</v>
      </c>
      <c r="E947" s="1">
        <v>4835.1703900000002</v>
      </c>
      <c r="F947" s="1">
        <v>106</v>
      </c>
      <c r="G947" s="2">
        <v>45.614815</v>
      </c>
      <c r="H947" s="3">
        <v>6.9999994353870125</v>
      </c>
      <c r="I947" s="3">
        <v>9.3333091411490052</v>
      </c>
      <c r="J947" s="3">
        <v>33.84619</v>
      </c>
      <c r="K947" s="3">
        <v>33.84619</v>
      </c>
      <c r="L947" s="3">
        <v>45.128140000000002</v>
      </c>
    </row>
    <row r="948" spans="2:12" x14ac:dyDescent="0.2">
      <c r="B948" t="s">
        <v>3402</v>
      </c>
      <c r="C948" t="s">
        <v>3403</v>
      </c>
      <c r="D948" t="s">
        <v>3404</v>
      </c>
      <c r="E948" s="1">
        <v>2847.5483300000001</v>
      </c>
      <c r="F948" s="1">
        <v>191</v>
      </c>
      <c r="G948" s="2">
        <v>14.90863</v>
      </c>
      <c r="H948" s="3">
        <v>4.9999994205541718</v>
      </c>
      <c r="I948" s="3">
        <v>6.6666506763030071</v>
      </c>
      <c r="J948" s="3">
        <v>14.237740000000001</v>
      </c>
      <c r="K948" s="3">
        <v>14.237740000000001</v>
      </c>
      <c r="L948" s="3">
        <v>18.983609999999999</v>
      </c>
    </row>
    <row r="949" spans="2:12" x14ac:dyDescent="0.2">
      <c r="B949" t="s">
        <v>3402</v>
      </c>
      <c r="C949" t="s">
        <v>3403</v>
      </c>
      <c r="D949" t="s">
        <v>3404</v>
      </c>
      <c r="E949" s="1">
        <v>2264.72982</v>
      </c>
      <c r="F949" s="1">
        <v>163</v>
      </c>
      <c r="G949" s="2">
        <v>13.894047975460122</v>
      </c>
      <c r="H949" s="3">
        <v>5.0000003973983977</v>
      </c>
      <c r="I949" s="3">
        <v>6.6666495343802206</v>
      </c>
      <c r="J949" s="3">
        <v>11.323650000000001</v>
      </c>
      <c r="K949" s="3">
        <v>11.323650000000001</v>
      </c>
      <c r="L949" s="3">
        <v>15.09816</v>
      </c>
    </row>
    <row r="950" spans="2:12" x14ac:dyDescent="0.2">
      <c r="B950" t="s">
        <v>3405</v>
      </c>
      <c r="C950" t="s">
        <v>3406</v>
      </c>
      <c r="D950" t="s">
        <v>3407</v>
      </c>
      <c r="E950" s="1">
        <v>940.39995999999996</v>
      </c>
      <c r="F950" s="1">
        <v>216</v>
      </c>
      <c r="G950" s="2">
        <v>4.3537035185185182</v>
      </c>
      <c r="H950" s="3">
        <v>7.000000297745653</v>
      </c>
      <c r="I950" s="3">
        <v>9.3333053735986979</v>
      </c>
      <c r="J950" s="3">
        <v>6.5827999999999998</v>
      </c>
      <c r="K950" s="3">
        <v>6.5827999999999998</v>
      </c>
      <c r="L950" s="3">
        <v>8.7770399999999995</v>
      </c>
    </row>
    <row r="951" spans="2:12" x14ac:dyDescent="0.2">
      <c r="B951" t="s">
        <v>3405</v>
      </c>
      <c r="C951" t="s">
        <v>3406</v>
      </c>
      <c r="D951" t="s">
        <v>3407</v>
      </c>
      <c r="E951" s="1">
        <v>666.32387000000006</v>
      </c>
      <c r="F951" s="1">
        <v>161</v>
      </c>
      <c r="G951" s="2">
        <v>4.1386575776397523</v>
      </c>
      <c r="H951" s="3">
        <v>5.0000009755015977</v>
      </c>
      <c r="I951" s="3">
        <v>6.6666529596185704</v>
      </c>
      <c r="J951" s="3">
        <v>3.33162</v>
      </c>
      <c r="K951" s="3">
        <v>3.33162</v>
      </c>
      <c r="L951" s="3">
        <v>4.4421499999999998</v>
      </c>
    </row>
    <row r="952" spans="2:12" x14ac:dyDescent="0.2">
      <c r="B952" t="s">
        <v>3408</v>
      </c>
      <c r="C952" t="s">
        <v>3409</v>
      </c>
      <c r="D952" t="s">
        <v>3410</v>
      </c>
      <c r="E952" s="1">
        <v>1269.12453</v>
      </c>
      <c r="F952" s="1">
        <v>152</v>
      </c>
      <c r="G952" s="2">
        <v>8.3495034868421047</v>
      </c>
      <c r="H952" s="3">
        <v>6.9999986526144911</v>
      </c>
      <c r="I952" s="3">
        <v>9.3333078984770701</v>
      </c>
      <c r="J952" s="3">
        <v>8.8838699999999999</v>
      </c>
      <c r="K952" s="3">
        <v>8.8838699999999999</v>
      </c>
      <c r="L952" s="3">
        <v>11.845129999999999</v>
      </c>
    </row>
    <row r="953" spans="2:12" x14ac:dyDescent="0.2">
      <c r="B953" t="s">
        <v>3411</v>
      </c>
      <c r="C953" t="s">
        <v>3412</v>
      </c>
      <c r="D953" t="s">
        <v>3413</v>
      </c>
      <c r="E953" s="1">
        <v>154.74803</v>
      </c>
      <c r="F953" s="1">
        <v>9</v>
      </c>
      <c r="G953" s="2">
        <v>17.194225555555555</v>
      </c>
      <c r="H953" s="3">
        <v>4.9999990306823285</v>
      </c>
      <c r="I953" s="3">
        <v>6.6666438338504204</v>
      </c>
      <c r="J953" s="3">
        <v>0.77373999999999998</v>
      </c>
      <c r="K953" s="3">
        <v>0.77373999999999998</v>
      </c>
      <c r="L953" s="3">
        <v>1.03165</v>
      </c>
    </row>
    <row r="954" spans="2:12" x14ac:dyDescent="0.2">
      <c r="B954" t="s">
        <v>3414</v>
      </c>
      <c r="C954" t="s">
        <v>3412</v>
      </c>
      <c r="D954" t="s">
        <v>3413</v>
      </c>
      <c r="E954" s="1">
        <v>247.86518000000001</v>
      </c>
      <c r="F954" s="1">
        <v>15</v>
      </c>
      <c r="G954" s="2">
        <v>16.524345333333333</v>
      </c>
      <c r="H954" s="3">
        <v>5.0000165412503685</v>
      </c>
      <c r="I954" s="3">
        <v>6.6666483771540639</v>
      </c>
      <c r="J954" s="3">
        <v>1.23933</v>
      </c>
      <c r="K954" s="3">
        <v>1.23933</v>
      </c>
      <c r="L954" s="3">
        <v>1.6524300000000001</v>
      </c>
    </row>
    <row r="955" spans="2:12" x14ac:dyDescent="0.2">
      <c r="B955" t="s">
        <v>3415</v>
      </c>
      <c r="C955" t="s">
        <v>3416</v>
      </c>
      <c r="D955" t="s">
        <v>3417</v>
      </c>
      <c r="E955" s="1">
        <v>249.55</v>
      </c>
      <c r="F955" s="1">
        <v>31</v>
      </c>
      <c r="G955" s="2">
        <v>8.0500000000000007</v>
      </c>
      <c r="H955" s="3">
        <v>6.9999999999999991</v>
      </c>
      <c r="I955" s="3">
        <v>9.3333199759567211</v>
      </c>
      <c r="J955" s="3">
        <v>1.74685</v>
      </c>
      <c r="K955" s="3">
        <v>1.74685</v>
      </c>
      <c r="L955" s="3">
        <v>2.3291300000000001</v>
      </c>
    </row>
    <row r="956" spans="2:12" x14ac:dyDescent="0.2">
      <c r="B956" t="s">
        <v>3418</v>
      </c>
      <c r="C956" t="s">
        <v>3416</v>
      </c>
      <c r="D956" t="s">
        <v>3417</v>
      </c>
      <c r="E956" s="1">
        <v>144.46984</v>
      </c>
      <c r="F956" s="1">
        <v>20</v>
      </c>
      <c r="G956" s="2">
        <v>7.2234920000000002</v>
      </c>
      <c r="H956" s="3">
        <v>7.000007752483147</v>
      </c>
      <c r="I956" s="3">
        <v>9.3332975242445055</v>
      </c>
      <c r="J956" s="3">
        <v>1.01129</v>
      </c>
      <c r="K956" s="3">
        <v>1.01129</v>
      </c>
      <c r="L956" s="3">
        <v>1.3483799999999999</v>
      </c>
    </row>
    <row r="957" spans="2:12" x14ac:dyDescent="0.2">
      <c r="B957" t="s">
        <v>3419</v>
      </c>
      <c r="C957" t="s">
        <v>3420</v>
      </c>
      <c r="D957" t="s">
        <v>3421</v>
      </c>
      <c r="E957" s="1">
        <v>143.75693999999999</v>
      </c>
      <c r="F957" s="1">
        <v>70</v>
      </c>
      <c r="G957" s="2">
        <v>2.053670571428571</v>
      </c>
      <c r="H957" s="3">
        <v>4.9999673059262388</v>
      </c>
      <c r="I957" s="3">
        <v>6.666669449141029</v>
      </c>
      <c r="J957" s="3">
        <v>0.71877999999999997</v>
      </c>
      <c r="K957" s="3">
        <v>0.71877999999999997</v>
      </c>
      <c r="L957" s="3">
        <v>0.95838000000000001</v>
      </c>
    </row>
    <row r="958" spans="2:12" x14ac:dyDescent="0.2">
      <c r="B958" t="s">
        <v>3422</v>
      </c>
      <c r="C958" t="s">
        <v>3423</v>
      </c>
      <c r="D958" t="s">
        <v>3424</v>
      </c>
      <c r="E958" s="1">
        <v>491.40760999999998</v>
      </c>
      <c r="F958" s="1">
        <v>24</v>
      </c>
      <c r="G958" s="2">
        <v>20.475317083333334</v>
      </c>
      <c r="H958" s="3">
        <v>6.9999933456463967</v>
      </c>
      <c r="I958" s="3">
        <v>9.3333108943917242</v>
      </c>
      <c r="J958" s="3">
        <v>3.4398499999999999</v>
      </c>
      <c r="K958" s="3">
        <v>3.4398499999999999</v>
      </c>
      <c r="L958" s="3">
        <v>4.5864599999999998</v>
      </c>
    </row>
    <row r="959" spans="2:12" x14ac:dyDescent="0.2">
      <c r="B959" t="s">
        <v>3425</v>
      </c>
      <c r="C959" t="s">
        <v>3423</v>
      </c>
      <c r="D959" t="s">
        <v>3424</v>
      </c>
      <c r="E959" s="1">
        <v>853.64275999999995</v>
      </c>
      <c r="F959" s="1">
        <v>41</v>
      </c>
      <c r="G959" s="2">
        <v>20.820555121951219</v>
      </c>
      <c r="H959" s="3">
        <v>7.0000007965861508</v>
      </c>
      <c r="I959" s="3">
        <v>9.3333070616097071</v>
      </c>
      <c r="J959" s="3">
        <v>5.9755000000000003</v>
      </c>
      <c r="K959" s="3">
        <v>5.9755000000000003</v>
      </c>
      <c r="L959" s="3">
        <v>7.9673100000000003</v>
      </c>
    </row>
    <row r="960" spans="2:12" x14ac:dyDescent="0.2">
      <c r="B960" t="s">
        <v>3426</v>
      </c>
      <c r="C960" t="s">
        <v>3427</v>
      </c>
      <c r="D960" t="s">
        <v>3428</v>
      </c>
      <c r="E960" s="1">
        <v>158.86071000000001</v>
      </c>
      <c r="F960" s="1">
        <v>27</v>
      </c>
      <c r="G960" s="2">
        <v>5.8837300000000008</v>
      </c>
      <c r="H960" s="3">
        <v>4.9999776533794913</v>
      </c>
      <c r="I960" s="3">
        <v>6.6666578539149164</v>
      </c>
      <c r="J960" s="3">
        <v>0.79430000000000001</v>
      </c>
      <c r="K960" s="3">
        <v>0.79430000000000001</v>
      </c>
      <c r="L960" s="3">
        <v>1.05907</v>
      </c>
    </row>
    <row r="961" spans="2:12" x14ac:dyDescent="0.2">
      <c r="B961" t="s">
        <v>3429</v>
      </c>
      <c r="C961" t="s">
        <v>3430</v>
      </c>
      <c r="D961" t="s">
        <v>3431</v>
      </c>
      <c r="E961" s="1">
        <v>109.66737999999999</v>
      </c>
      <c r="F961" s="1">
        <v>33</v>
      </c>
      <c r="G961" s="2">
        <v>3.3232539393939393</v>
      </c>
      <c r="H961" s="3">
        <v>6.9999848633203419</v>
      </c>
      <c r="I961" s="3">
        <v>9.3333131510937903</v>
      </c>
      <c r="J961" s="3">
        <v>0.76766999999999996</v>
      </c>
      <c r="K961" s="3">
        <v>0.76766999999999996</v>
      </c>
      <c r="L961" s="3">
        <v>1.02356</v>
      </c>
    </row>
    <row r="962" spans="2:12" x14ac:dyDescent="0.2">
      <c r="B962" t="s">
        <v>3432</v>
      </c>
      <c r="C962" t="s">
        <v>3433</v>
      </c>
      <c r="D962" t="s">
        <v>3434</v>
      </c>
      <c r="E962" s="1">
        <v>103.12</v>
      </c>
      <c r="F962" s="1">
        <v>9</v>
      </c>
      <c r="G962" s="2">
        <v>11.457777777777778</v>
      </c>
      <c r="H962" s="3">
        <v>7</v>
      </c>
      <c r="I962" s="3">
        <v>9.3333010085337467</v>
      </c>
      <c r="J962" s="3">
        <v>0.72184000000000004</v>
      </c>
      <c r="K962" s="3">
        <v>0.72184000000000004</v>
      </c>
      <c r="L962" s="3">
        <v>0.96245000000000003</v>
      </c>
    </row>
    <row r="963" spans="2:12" x14ac:dyDescent="0.2">
      <c r="B963" t="s">
        <v>3435</v>
      </c>
      <c r="C963" t="s">
        <v>3436</v>
      </c>
      <c r="D963" t="s">
        <v>3437</v>
      </c>
      <c r="E963" s="1">
        <v>2100.70694</v>
      </c>
      <c r="F963" s="1">
        <v>106</v>
      </c>
      <c r="G963" s="2">
        <v>19.817990000000002</v>
      </c>
      <c r="H963" s="3">
        <v>4.9999977626579355</v>
      </c>
      <c r="I963" s="3">
        <v>6.6666509894045474</v>
      </c>
      <c r="J963" s="3">
        <v>10.50353</v>
      </c>
      <c r="K963" s="3">
        <v>10.50353</v>
      </c>
      <c r="L963" s="3">
        <v>14.00468</v>
      </c>
    </row>
    <row r="964" spans="2:12" x14ac:dyDescent="0.2">
      <c r="B964" t="s">
        <v>3438</v>
      </c>
      <c r="C964" t="s">
        <v>3439</v>
      </c>
      <c r="D964" t="s">
        <v>3440</v>
      </c>
      <c r="E964" s="1">
        <v>3101.9050299999999</v>
      </c>
      <c r="F964" s="1">
        <v>541</v>
      </c>
      <c r="G964" s="2">
        <v>5.733650702402957</v>
      </c>
      <c r="H964" s="3">
        <v>7.0000015442123322</v>
      </c>
      <c r="I964" s="3">
        <v>9.3333096016804884</v>
      </c>
      <c r="J964" s="3">
        <v>21.713339999999999</v>
      </c>
      <c r="K964" s="3">
        <v>21.713339999999999</v>
      </c>
      <c r="L964" s="3">
        <v>28.951039999999999</v>
      </c>
    </row>
    <row r="965" spans="2:12" x14ac:dyDescent="0.2">
      <c r="B965" t="s">
        <v>3441</v>
      </c>
      <c r="C965" t="s">
        <v>3442</v>
      </c>
      <c r="D965" t="s">
        <v>3443</v>
      </c>
      <c r="E965" s="1">
        <v>1201.0107499999999</v>
      </c>
      <c r="F965" s="1">
        <v>207</v>
      </c>
      <c r="G965" s="2">
        <v>5.8019842995169082</v>
      </c>
      <c r="H965" s="3">
        <v>4.9999968776299459</v>
      </c>
      <c r="I965" s="3">
        <v>6.666651401746404</v>
      </c>
      <c r="J965" s="3">
        <v>6.0050499999999998</v>
      </c>
      <c r="K965" s="3">
        <v>6.0050499999999998</v>
      </c>
      <c r="L965" s="3">
        <v>8.0067199999999996</v>
      </c>
    </row>
    <row r="966" spans="2:12" x14ac:dyDescent="0.2">
      <c r="B966" t="s">
        <v>3444</v>
      </c>
      <c r="C966" t="s">
        <v>3445</v>
      </c>
      <c r="D966" t="s">
        <v>3446</v>
      </c>
      <c r="E966" s="1">
        <v>7388.4379200000003</v>
      </c>
      <c r="F966" s="1">
        <v>591</v>
      </c>
      <c r="G966" s="2">
        <v>12.501587005076143</v>
      </c>
      <c r="H966" s="3">
        <v>7.0000006171805254</v>
      </c>
      <c r="I966" s="3">
        <v>9.3333097938515248</v>
      </c>
      <c r="J966" s="3">
        <v>51.719070000000002</v>
      </c>
      <c r="K966" s="3">
        <v>51.719070000000002</v>
      </c>
      <c r="L966" s="3">
        <v>68.958579999999998</v>
      </c>
    </row>
    <row r="967" spans="2:12" x14ac:dyDescent="0.2">
      <c r="B967" t="s">
        <v>3447</v>
      </c>
      <c r="C967" t="s">
        <v>3448</v>
      </c>
      <c r="D967" t="s">
        <v>3449</v>
      </c>
      <c r="E967" s="1">
        <v>492.16534000000001</v>
      </c>
      <c r="F967" s="1">
        <v>127</v>
      </c>
      <c r="G967" s="2">
        <v>3.8753176377952756</v>
      </c>
      <c r="H967" s="3">
        <v>5.0000067050637904</v>
      </c>
      <c r="I967" s="3">
        <v>6.6666417427931837</v>
      </c>
      <c r="J967" s="3">
        <v>2.4608300000000001</v>
      </c>
      <c r="K967" s="3">
        <v>2.4608300000000001</v>
      </c>
      <c r="L967" s="3">
        <v>3.2810899999999998</v>
      </c>
    </row>
    <row r="968" spans="2:12" x14ac:dyDescent="0.2">
      <c r="B968" t="s">
        <v>3450</v>
      </c>
      <c r="C968" t="s">
        <v>3448</v>
      </c>
      <c r="D968" t="s">
        <v>3449</v>
      </c>
      <c r="E968" s="1">
        <v>893.13894000000005</v>
      </c>
      <c r="F968" s="1">
        <v>179</v>
      </c>
      <c r="G968" s="2">
        <v>4.9896030167597765</v>
      </c>
      <c r="H968" s="3">
        <v>4.9999947376608613</v>
      </c>
      <c r="I968" s="3">
        <v>6.6666447215928129</v>
      </c>
      <c r="J968" s="3">
        <v>4.4656900000000004</v>
      </c>
      <c r="K968" s="3">
        <v>4.4656900000000004</v>
      </c>
      <c r="L968" s="3">
        <v>5.9542400000000004</v>
      </c>
    </row>
    <row r="969" spans="2:12" x14ac:dyDescent="0.2">
      <c r="B969" t="s">
        <v>3451</v>
      </c>
      <c r="C969" t="s">
        <v>3452</v>
      </c>
      <c r="D969" t="s">
        <v>3453</v>
      </c>
      <c r="E969" s="1">
        <v>5296.9391400000004</v>
      </c>
      <c r="F969" s="1">
        <v>291</v>
      </c>
      <c r="G969" s="2">
        <v>18.202540000000003</v>
      </c>
      <c r="H969" s="3">
        <v>5.0000008117895796</v>
      </c>
      <c r="I969" s="3">
        <v>6.6666501288138269</v>
      </c>
      <c r="J969" s="3">
        <v>26.4847</v>
      </c>
      <c r="K969" s="3">
        <v>26.4847</v>
      </c>
      <c r="L969" s="3">
        <v>35.312840000000001</v>
      </c>
    </row>
    <row r="970" spans="2:12" x14ac:dyDescent="0.2">
      <c r="B970" t="s">
        <v>3454</v>
      </c>
      <c r="C970" t="s">
        <v>3455</v>
      </c>
      <c r="D970" t="s">
        <v>3456</v>
      </c>
      <c r="E970" s="1">
        <v>849.81856000000005</v>
      </c>
      <c r="F970" s="1">
        <v>421</v>
      </c>
      <c r="G970" s="2">
        <v>2.0185714014251781</v>
      </c>
      <c r="H970" s="3">
        <v>4.9999967051790444</v>
      </c>
      <c r="I970" s="3">
        <v>6.6666465839484612</v>
      </c>
      <c r="J970" s="3">
        <v>4.2490899999999998</v>
      </c>
      <c r="K970" s="3">
        <v>4.2490899999999998</v>
      </c>
      <c r="L970" s="3">
        <v>5.6654400000000003</v>
      </c>
    </row>
    <row r="971" spans="2:12" x14ac:dyDescent="0.2">
      <c r="B971" t="s">
        <v>3457</v>
      </c>
      <c r="C971" t="s">
        <v>3458</v>
      </c>
      <c r="D971" t="s">
        <v>3459</v>
      </c>
      <c r="E971" s="1">
        <v>12897.63141</v>
      </c>
      <c r="F971" s="1">
        <v>449</v>
      </c>
      <c r="G971" s="2">
        <v>28.725236993318486</v>
      </c>
      <c r="H971" s="3">
        <v>7.0000000100793702</v>
      </c>
      <c r="I971" s="3">
        <v>9.3333098282423315</v>
      </c>
      <c r="J971" s="3">
        <v>90.283420000000007</v>
      </c>
      <c r="K971" s="3">
        <v>90.283420000000007</v>
      </c>
      <c r="L971" s="3">
        <v>120.37759</v>
      </c>
    </row>
    <row r="972" spans="2:12" x14ac:dyDescent="0.2">
      <c r="B972" t="s">
        <v>3460</v>
      </c>
      <c r="C972" t="s">
        <v>3461</v>
      </c>
      <c r="D972" t="s">
        <v>3462</v>
      </c>
      <c r="E972" s="1">
        <v>2251.2445200000002</v>
      </c>
      <c r="F972" s="1">
        <v>280</v>
      </c>
      <c r="G972" s="2">
        <v>8.0401590000000009</v>
      </c>
      <c r="H972" s="3">
        <v>6.9999992715140511</v>
      </c>
      <c r="I972" s="3">
        <v>9.3333086714187754</v>
      </c>
      <c r="J972" s="3">
        <v>15.758710000000001</v>
      </c>
      <c r="K972" s="3">
        <v>15.758710000000001</v>
      </c>
      <c r="L972" s="3">
        <v>21.011559999999999</v>
      </c>
    </row>
    <row r="973" spans="2:12" x14ac:dyDescent="0.2">
      <c r="B973" t="s">
        <v>3463</v>
      </c>
      <c r="C973" t="s">
        <v>3464</v>
      </c>
      <c r="D973" t="s">
        <v>3465</v>
      </c>
      <c r="E973" s="1">
        <v>1459.13456</v>
      </c>
      <c r="F973" s="1">
        <v>283</v>
      </c>
      <c r="G973" s="2">
        <v>5.1559525088339218</v>
      </c>
      <c r="H973" s="3">
        <v>4.9999980810542937</v>
      </c>
      <c r="I973" s="3">
        <v>6.66665040131734</v>
      </c>
      <c r="J973" s="3">
        <v>7.2956700000000003</v>
      </c>
      <c r="K973" s="3">
        <v>7.2956700000000003</v>
      </c>
      <c r="L973" s="3">
        <v>9.7275399999999994</v>
      </c>
    </row>
    <row r="974" spans="2:12" x14ac:dyDescent="0.2">
      <c r="B974" t="s">
        <v>3466</v>
      </c>
      <c r="C974" t="s">
        <v>3467</v>
      </c>
      <c r="D974" t="s">
        <v>3468</v>
      </c>
      <c r="E974" s="1">
        <v>1492.6992399999999</v>
      </c>
      <c r="F974" s="1">
        <v>359</v>
      </c>
      <c r="G974" s="2">
        <v>4.1579366016713086</v>
      </c>
      <c r="H974" s="3">
        <v>5.0000025457238131</v>
      </c>
      <c r="I974" s="3">
        <v>6.6666477300544482</v>
      </c>
      <c r="J974" s="3">
        <v>7.4634999999999998</v>
      </c>
      <c r="K974" s="3">
        <v>7.4634999999999998</v>
      </c>
      <c r="L974" s="3">
        <v>9.9512999999999998</v>
      </c>
    </row>
    <row r="975" spans="2:12" x14ac:dyDescent="0.2">
      <c r="B975" t="s">
        <v>3469</v>
      </c>
      <c r="C975" t="s">
        <v>3470</v>
      </c>
      <c r="D975" t="s">
        <v>3471</v>
      </c>
      <c r="E975" s="1">
        <v>1030.5517199999999</v>
      </c>
      <c r="F975" s="1">
        <v>390</v>
      </c>
      <c r="G975" s="2">
        <v>2.6424403076923073</v>
      </c>
      <c r="H975" s="3">
        <v>5.0000013584956227</v>
      </c>
      <c r="I975" s="3">
        <v>6.6666523054272337</v>
      </c>
      <c r="J975" s="3">
        <v>5.1527599999999998</v>
      </c>
      <c r="K975" s="3">
        <v>5.1527599999999998</v>
      </c>
      <c r="L975" s="3">
        <v>6.87033</v>
      </c>
    </row>
    <row r="976" spans="2:12" x14ac:dyDescent="0.2">
      <c r="B976" t="s">
        <v>3472</v>
      </c>
      <c r="C976" t="s">
        <v>3473</v>
      </c>
      <c r="D976" t="s">
        <v>3474</v>
      </c>
      <c r="E976" s="1">
        <v>2804.7068300000001</v>
      </c>
      <c r="F976" s="1">
        <v>308</v>
      </c>
      <c r="G976" s="2">
        <v>9.106191006493507</v>
      </c>
      <c r="H976" s="3">
        <v>4.9999985203444588</v>
      </c>
      <c r="I976" s="3">
        <v>6.6666504320524647</v>
      </c>
      <c r="J976" s="3">
        <v>14.023529999999999</v>
      </c>
      <c r="K976" s="3">
        <v>14.023529999999999</v>
      </c>
      <c r="L976" s="3">
        <v>18.698</v>
      </c>
    </row>
    <row r="977" spans="2:12" x14ac:dyDescent="0.2">
      <c r="B977" t="s">
        <v>3472</v>
      </c>
      <c r="C977" t="s">
        <v>3473</v>
      </c>
      <c r="D977" t="s">
        <v>3474</v>
      </c>
      <c r="E977" s="1">
        <v>3502.34575</v>
      </c>
      <c r="F977" s="1">
        <v>263</v>
      </c>
      <c r="G977" s="2">
        <v>13.316903992395437</v>
      </c>
      <c r="H977" s="3">
        <v>5.0000003569036551</v>
      </c>
      <c r="I977" s="3">
        <v>6.6666490594196759</v>
      </c>
      <c r="J977" s="3">
        <v>17.51173</v>
      </c>
      <c r="K977" s="3">
        <v>17.51173</v>
      </c>
      <c r="L977" s="3">
        <v>23.34891</v>
      </c>
    </row>
    <row r="978" spans="2:12" x14ac:dyDescent="0.2">
      <c r="B978" t="s">
        <v>3475</v>
      </c>
      <c r="C978" t="s">
        <v>3476</v>
      </c>
      <c r="D978" t="s">
        <v>3477</v>
      </c>
      <c r="E978" s="1">
        <v>1840.0932700000001</v>
      </c>
      <c r="F978" s="1">
        <v>277</v>
      </c>
      <c r="G978" s="2">
        <v>6.6429359927797833</v>
      </c>
      <c r="H978" s="3">
        <v>6.9999984294274382</v>
      </c>
      <c r="I978" s="3">
        <v>9.3333095012080545</v>
      </c>
      <c r="J978" s="3">
        <v>12.880649999999999</v>
      </c>
      <c r="K978" s="3">
        <v>12.880649999999999</v>
      </c>
      <c r="L978" s="3">
        <v>17.174160000000001</v>
      </c>
    </row>
    <row r="979" spans="2:12" x14ac:dyDescent="0.2">
      <c r="B979" t="s">
        <v>3478</v>
      </c>
      <c r="C979" t="s">
        <v>3479</v>
      </c>
      <c r="D979" t="s">
        <v>3480</v>
      </c>
      <c r="E979" s="1">
        <v>5033.2353599999997</v>
      </c>
      <c r="F979" s="1">
        <v>215</v>
      </c>
      <c r="G979" s="2">
        <v>23.410397023255811</v>
      </c>
      <c r="H979" s="3">
        <v>7.0000004927248227</v>
      </c>
      <c r="I979" s="3">
        <v>9.3333108110406346</v>
      </c>
      <c r="J979" s="3">
        <v>35.23265</v>
      </c>
      <c r="K979" s="3">
        <v>35.23265</v>
      </c>
      <c r="L979" s="3">
        <v>46.976750000000003</v>
      </c>
    </row>
    <row r="980" spans="2:12" x14ac:dyDescent="0.2">
      <c r="B980" t="s">
        <v>3481</v>
      </c>
      <c r="C980" t="s">
        <v>3482</v>
      </c>
      <c r="D980" t="s">
        <v>3483</v>
      </c>
      <c r="E980" s="1">
        <v>2145.02216</v>
      </c>
      <c r="F980" s="1">
        <v>289</v>
      </c>
      <c r="G980" s="2">
        <v>7.422222006920415</v>
      </c>
      <c r="H980" s="3">
        <v>4.999999627043481</v>
      </c>
      <c r="I980" s="3">
        <v>6.6666490755508097</v>
      </c>
      <c r="J980" s="3">
        <v>10.725110000000001</v>
      </c>
      <c r="K980" s="3">
        <v>10.725110000000001</v>
      </c>
      <c r="L980" s="3">
        <v>14.30011</v>
      </c>
    </row>
    <row r="981" spans="2:12" x14ac:dyDescent="0.2">
      <c r="B981" t="s">
        <v>3484</v>
      </c>
      <c r="C981" t="s">
        <v>3485</v>
      </c>
      <c r="D981" t="s">
        <v>3486</v>
      </c>
      <c r="E981" s="1">
        <v>1941.5400500000001</v>
      </c>
      <c r="F981" s="1">
        <v>126</v>
      </c>
      <c r="G981" s="2">
        <v>15.409048015873017</v>
      </c>
      <c r="H981" s="3">
        <v>6.9999998197307347</v>
      </c>
      <c r="I981" s="3">
        <v>9.3333124907724656</v>
      </c>
      <c r="J981" s="3">
        <v>13.590780000000001</v>
      </c>
      <c r="K981" s="3">
        <v>13.590780000000001</v>
      </c>
      <c r="L981" s="3">
        <v>18.120999999999999</v>
      </c>
    </row>
    <row r="982" spans="2:12" x14ac:dyDescent="0.2">
      <c r="B982" t="s">
        <v>3487</v>
      </c>
      <c r="C982" t="s">
        <v>3488</v>
      </c>
      <c r="D982" t="s">
        <v>3489</v>
      </c>
      <c r="E982" s="1">
        <v>2235.52414</v>
      </c>
      <c r="F982" s="1">
        <v>268</v>
      </c>
      <c r="G982" s="2">
        <v>8.3415079850746263</v>
      </c>
      <c r="H982" s="3">
        <v>4.9999996868743271</v>
      </c>
      <c r="I982" s="3">
        <v>6.666651338419455</v>
      </c>
      <c r="J982" s="3">
        <v>11.177619999999999</v>
      </c>
      <c r="K982" s="3">
        <v>11.177619999999999</v>
      </c>
      <c r="L982" s="3">
        <v>14.903460000000001</v>
      </c>
    </row>
    <row r="983" spans="2:12" x14ac:dyDescent="0.2">
      <c r="B983" t="s">
        <v>3490</v>
      </c>
      <c r="C983" t="s">
        <v>3491</v>
      </c>
      <c r="D983" t="s">
        <v>3492</v>
      </c>
      <c r="E983" s="1">
        <v>2900.56709</v>
      </c>
      <c r="F983" s="1">
        <v>398</v>
      </c>
      <c r="G983" s="2">
        <v>7.2878570100502511</v>
      </c>
      <c r="H983" s="3">
        <v>5.0000015686587691</v>
      </c>
      <c r="I983" s="3">
        <v>6.6666515202032439</v>
      </c>
      <c r="J983" s="3">
        <v>14.502840000000001</v>
      </c>
      <c r="K983" s="3">
        <v>14.502840000000001</v>
      </c>
      <c r="L983" s="3">
        <v>19.337070000000001</v>
      </c>
    </row>
    <row r="984" spans="2:12" x14ac:dyDescent="0.2">
      <c r="B984" t="s">
        <v>3493</v>
      </c>
      <c r="C984" t="s">
        <v>3494</v>
      </c>
      <c r="D984" t="s">
        <v>3495</v>
      </c>
      <c r="E984" s="1">
        <v>2138.7880799999998</v>
      </c>
      <c r="F984" s="1">
        <v>117</v>
      </c>
      <c r="G984" s="2">
        <v>18.280239999999999</v>
      </c>
      <c r="H984" s="3">
        <v>4.9999998129781984</v>
      </c>
      <c r="I984" s="3">
        <v>6.6666492736391163</v>
      </c>
      <c r="J984" s="3">
        <v>10.69394</v>
      </c>
      <c r="K984" s="3">
        <v>10.69394</v>
      </c>
      <c r="L984" s="3">
        <v>14.25855</v>
      </c>
    </row>
    <row r="985" spans="2:12" x14ac:dyDescent="0.2">
      <c r="B985" t="s">
        <v>3496</v>
      </c>
      <c r="C985" t="s">
        <v>3357</v>
      </c>
      <c r="D985" t="s">
        <v>3358</v>
      </c>
      <c r="E985" s="1">
        <v>5653.3584300000002</v>
      </c>
      <c r="F985" s="1">
        <v>1207</v>
      </c>
      <c r="G985" s="2">
        <v>4.6838098011599012</v>
      </c>
      <c r="H985" s="3">
        <v>7.0000001751171474</v>
      </c>
      <c r="I985" s="3">
        <v>9.3333105716419258</v>
      </c>
      <c r="J985" s="3">
        <v>39.573509999999999</v>
      </c>
      <c r="K985" s="3">
        <v>39.573509999999999</v>
      </c>
      <c r="L985" s="3">
        <v>52.76455</v>
      </c>
    </row>
    <row r="986" spans="2:12" x14ac:dyDescent="0.2">
      <c r="B986" t="s">
        <v>3497</v>
      </c>
      <c r="C986" t="s">
        <v>3498</v>
      </c>
      <c r="D986" t="s">
        <v>3499</v>
      </c>
      <c r="E986" s="1">
        <v>2942.7460500000002</v>
      </c>
      <c r="F986" s="1">
        <v>390</v>
      </c>
      <c r="G986" s="2">
        <v>7.5455026923076929</v>
      </c>
      <c r="H986" s="3">
        <v>6.9999992014261636</v>
      </c>
      <c r="I986" s="3">
        <v>9.3333096139913252</v>
      </c>
      <c r="J986" s="3">
        <v>20.599219999999999</v>
      </c>
      <c r="K986" s="3">
        <v>20.599219999999999</v>
      </c>
      <c r="L986" s="3">
        <v>27.46556</v>
      </c>
    </row>
    <row r="987" spans="2:12" x14ac:dyDescent="0.2">
      <c r="B987" t="s">
        <v>3500</v>
      </c>
      <c r="C987" t="s">
        <v>3501</v>
      </c>
      <c r="D987" t="s">
        <v>3502</v>
      </c>
      <c r="E987" s="1">
        <v>1276.365</v>
      </c>
      <c r="F987" s="1">
        <v>30</v>
      </c>
      <c r="G987" s="2">
        <v>42.545499999999997</v>
      </c>
      <c r="H987" s="3">
        <v>7.0000039173747322</v>
      </c>
      <c r="I987" s="3">
        <v>9.333309829084941</v>
      </c>
      <c r="J987" s="3">
        <v>8.9345599999999994</v>
      </c>
      <c r="K987" s="3">
        <v>8.9345599999999994</v>
      </c>
      <c r="L987" s="3">
        <v>11.912710000000001</v>
      </c>
    </row>
    <row r="988" spans="2:12" x14ac:dyDescent="0.2">
      <c r="B988" t="s">
        <v>3500</v>
      </c>
      <c r="C988" t="s">
        <v>3501</v>
      </c>
      <c r="D988" t="s">
        <v>3502</v>
      </c>
      <c r="E988" s="1">
        <v>2180.9420100000002</v>
      </c>
      <c r="F988" s="1">
        <v>39</v>
      </c>
      <c r="G988" s="2">
        <v>55.921590000000002</v>
      </c>
      <c r="H988" s="3">
        <v>6.9999981338339197</v>
      </c>
      <c r="I988" s="3">
        <v>9.3333109760217763</v>
      </c>
      <c r="J988" s="3">
        <v>15.266590000000001</v>
      </c>
      <c r="K988" s="3">
        <v>15.266590000000001</v>
      </c>
      <c r="L988" s="3">
        <v>20.355409999999999</v>
      </c>
    </row>
    <row r="989" spans="2:12" x14ac:dyDescent="0.2">
      <c r="B989" t="s">
        <v>3503</v>
      </c>
      <c r="C989" t="s">
        <v>3504</v>
      </c>
      <c r="D989" t="s">
        <v>3505</v>
      </c>
      <c r="E989" s="1">
        <v>822.20666000000006</v>
      </c>
      <c r="F989" s="1">
        <v>91</v>
      </c>
      <c r="G989" s="2">
        <v>9.0352380219780226</v>
      </c>
      <c r="H989" s="3">
        <v>7.0000041108886171</v>
      </c>
      <c r="I989" s="3">
        <v>9.3333104356026499</v>
      </c>
      <c r="J989" s="3">
        <v>5.7554499999999997</v>
      </c>
      <c r="K989" s="3">
        <v>5.7554499999999997</v>
      </c>
      <c r="L989" s="3">
        <v>7.6739100000000002</v>
      </c>
    </row>
    <row r="990" spans="2:12" x14ac:dyDescent="0.2">
      <c r="B990" t="s">
        <v>3506</v>
      </c>
      <c r="C990" t="s">
        <v>3507</v>
      </c>
      <c r="D990" t="s">
        <v>3508</v>
      </c>
      <c r="E990" s="1">
        <v>460.61342999999999</v>
      </c>
      <c r="F990" s="1">
        <v>101</v>
      </c>
      <c r="G990" s="2">
        <v>4.5605290099009901</v>
      </c>
      <c r="H990" s="3">
        <v>5.0000061874010058</v>
      </c>
      <c r="I990" s="3">
        <v>6.6666532063557069</v>
      </c>
      <c r="J990" s="3">
        <v>2.30307</v>
      </c>
      <c r="K990" s="3">
        <v>2.30307</v>
      </c>
      <c r="L990" s="3">
        <v>3.0707499999999999</v>
      </c>
    </row>
    <row r="991" spans="2:12" x14ac:dyDescent="0.2">
      <c r="B991" t="s">
        <v>3509</v>
      </c>
      <c r="C991" t="s">
        <v>3510</v>
      </c>
      <c r="D991" t="s">
        <v>3511</v>
      </c>
      <c r="E991" s="1">
        <v>4141.53719</v>
      </c>
      <c r="F991" s="1">
        <v>535</v>
      </c>
      <c r="G991" s="2">
        <v>7.7411910093457941</v>
      </c>
      <c r="H991" s="3">
        <v>5.0000009778977734</v>
      </c>
      <c r="I991" s="3">
        <v>6.6666502637393918</v>
      </c>
      <c r="J991" s="3">
        <v>20.707689999999999</v>
      </c>
      <c r="K991" s="3">
        <v>20.707689999999999</v>
      </c>
      <c r="L991" s="3">
        <v>27.61018</v>
      </c>
    </row>
    <row r="992" spans="2:12" x14ac:dyDescent="0.2">
      <c r="B992" t="s">
        <v>3509</v>
      </c>
      <c r="C992" t="s">
        <v>3510</v>
      </c>
      <c r="D992" t="s">
        <v>3511</v>
      </c>
      <c r="E992" s="1">
        <v>3097.68379</v>
      </c>
      <c r="F992" s="1">
        <v>552</v>
      </c>
      <c r="G992" s="2">
        <v>5.6117459963768113</v>
      </c>
      <c r="H992" s="3">
        <v>5.0000003389629386</v>
      </c>
      <c r="I992" s="3">
        <v>6.6666488253793004</v>
      </c>
      <c r="J992" s="3">
        <v>15.48842</v>
      </c>
      <c r="K992" s="3">
        <v>15.48842</v>
      </c>
      <c r="L992" s="3">
        <v>20.65117</v>
      </c>
    </row>
    <row r="993" spans="2:12" x14ac:dyDescent="0.2">
      <c r="B993" t="s">
        <v>3512</v>
      </c>
      <c r="C993" t="s">
        <v>3513</v>
      </c>
      <c r="D993" t="s">
        <v>3514</v>
      </c>
      <c r="E993" s="1">
        <v>1281.1075499999999</v>
      </c>
      <c r="F993" s="1">
        <v>293</v>
      </c>
      <c r="G993" s="2">
        <v>4.3723807167235496</v>
      </c>
      <c r="H993" s="3">
        <v>5.0000017562928267</v>
      </c>
      <c r="I993" s="3">
        <v>6.6666533968986439</v>
      </c>
      <c r="J993" s="3">
        <v>6.4055400000000002</v>
      </c>
      <c r="K993" s="3">
        <v>6.4055400000000002</v>
      </c>
      <c r="L993" s="3">
        <v>8.5406999999999993</v>
      </c>
    </row>
    <row r="994" spans="2:12" x14ac:dyDescent="0.2">
      <c r="B994" t="s">
        <v>3515</v>
      </c>
      <c r="C994" t="s">
        <v>3516</v>
      </c>
      <c r="D994" t="s">
        <v>3517</v>
      </c>
      <c r="E994" s="1">
        <v>382.95024000000001</v>
      </c>
      <c r="F994" s="1">
        <v>40</v>
      </c>
      <c r="G994" s="2">
        <v>9.5737559999999995</v>
      </c>
      <c r="H994" s="3">
        <v>4.9999968664336132</v>
      </c>
      <c r="I994" s="3">
        <v>6.66666248857815</v>
      </c>
      <c r="J994" s="3">
        <v>1.91475</v>
      </c>
      <c r="K994" s="3">
        <v>1.91475</v>
      </c>
      <c r="L994" s="3">
        <v>2.5529999999999999</v>
      </c>
    </row>
    <row r="995" spans="2:12" x14ac:dyDescent="0.2">
      <c r="B995" t="s">
        <v>3518</v>
      </c>
      <c r="C995" t="s">
        <v>3519</v>
      </c>
      <c r="D995" t="s">
        <v>3520</v>
      </c>
      <c r="E995" s="1">
        <v>18366.140319999999</v>
      </c>
      <c r="F995" s="1">
        <v>2024</v>
      </c>
      <c r="G995" s="2">
        <v>9.0741800000000001</v>
      </c>
      <c r="H995" s="3">
        <v>6.9999998780364328</v>
      </c>
      <c r="I995" s="3">
        <v>9.3333099395594736</v>
      </c>
      <c r="J995" s="3">
        <v>128.56298000000001</v>
      </c>
      <c r="K995" s="3">
        <v>128.56298000000001</v>
      </c>
      <c r="L995" s="3">
        <v>171.41687999999999</v>
      </c>
    </row>
    <row r="996" spans="2:12" x14ac:dyDescent="0.2">
      <c r="B996" t="s">
        <v>3521</v>
      </c>
      <c r="C996" t="s">
        <v>3522</v>
      </c>
      <c r="D996" t="s">
        <v>3523</v>
      </c>
      <c r="E996" s="1">
        <v>8813.6413400000001</v>
      </c>
      <c r="F996" s="1">
        <v>1130</v>
      </c>
      <c r="G996" s="2">
        <v>7.7996826017699119</v>
      </c>
      <c r="H996" s="3">
        <v>7.0000000703454992</v>
      </c>
      <c r="I996" s="3">
        <v>9.3333103568292017</v>
      </c>
      <c r="J996" s="3">
        <v>61.695489999999999</v>
      </c>
      <c r="K996" s="3">
        <v>61.695489999999999</v>
      </c>
      <c r="L996" s="3">
        <v>82.260450000000006</v>
      </c>
    </row>
    <row r="997" spans="2:12" x14ac:dyDescent="0.2">
      <c r="B997" t="s">
        <v>3524</v>
      </c>
      <c r="C997" t="s">
        <v>3525</v>
      </c>
      <c r="D997" t="s">
        <v>3526</v>
      </c>
      <c r="E997" s="1">
        <v>2849.6458699999998</v>
      </c>
      <c r="F997" s="1">
        <v>1018</v>
      </c>
      <c r="G997" s="2">
        <v>2.7992592043222002</v>
      </c>
      <c r="H997" s="3">
        <v>6.9999996174963321</v>
      </c>
      <c r="I997" s="3">
        <v>9.3333105983446298</v>
      </c>
      <c r="J997" s="3">
        <v>19.947520000000001</v>
      </c>
      <c r="K997" s="3">
        <v>19.947520000000001</v>
      </c>
      <c r="L997" s="3">
        <v>26.596630000000001</v>
      </c>
    </row>
    <row r="998" spans="2:12" x14ac:dyDescent="0.2">
      <c r="B998" t="s">
        <v>3527</v>
      </c>
      <c r="C998" t="s">
        <v>3528</v>
      </c>
      <c r="D998" t="s">
        <v>3529</v>
      </c>
      <c r="E998" s="1">
        <v>7220.3309099999997</v>
      </c>
      <c r="F998" s="1">
        <v>928</v>
      </c>
      <c r="G998" s="2">
        <v>7.7805289978448275</v>
      </c>
      <c r="H998" s="3">
        <v>7.0000005027470413</v>
      </c>
      <c r="I998" s="3">
        <v>9.3333104590354576</v>
      </c>
      <c r="J998" s="3">
        <v>50.542319999999997</v>
      </c>
      <c r="K998" s="3">
        <v>50.542319999999997</v>
      </c>
      <c r="L998" s="3">
        <v>67.389589999999998</v>
      </c>
    </row>
    <row r="999" spans="2:12" x14ac:dyDescent="0.2">
      <c r="B999" t="s">
        <v>3524</v>
      </c>
      <c r="C999" t="s">
        <v>3525</v>
      </c>
      <c r="D999" t="s">
        <v>3526</v>
      </c>
      <c r="E999" s="1">
        <v>6494.8908499999998</v>
      </c>
      <c r="F999" s="1">
        <v>1174</v>
      </c>
      <c r="G999" s="2">
        <v>5.5322749999999994</v>
      </c>
      <c r="H999" s="3">
        <v>7.0000006235670611</v>
      </c>
      <c r="I999" s="3">
        <v>9.3333100432319043</v>
      </c>
      <c r="J999" s="3">
        <v>45.464239999999997</v>
      </c>
      <c r="K999" s="3">
        <v>45.464239999999997</v>
      </c>
      <c r="L999" s="3">
        <v>60.618830000000003</v>
      </c>
    </row>
    <row r="1000" spans="2:12" x14ac:dyDescent="0.2">
      <c r="B1000" t="s">
        <v>3530</v>
      </c>
      <c r="C1000" t="s">
        <v>3531</v>
      </c>
      <c r="D1000" t="s">
        <v>3532</v>
      </c>
      <c r="E1000" s="1">
        <v>1690.19523</v>
      </c>
      <c r="F1000" s="1">
        <v>212</v>
      </c>
      <c r="G1000" s="2">
        <v>7.9726190094339628</v>
      </c>
      <c r="H1000" s="3">
        <v>7.0000020056854613</v>
      </c>
      <c r="I1000" s="3">
        <v>9.3333123416754642</v>
      </c>
      <c r="J1000" s="3">
        <v>11.83137</v>
      </c>
      <c r="K1000" s="3">
        <v>11.83137</v>
      </c>
      <c r="L1000" s="3">
        <v>15.775119999999999</v>
      </c>
    </row>
    <row r="1001" spans="2:12" x14ac:dyDescent="0.2">
      <c r="B1001" t="s">
        <v>3533</v>
      </c>
      <c r="C1001" t="s">
        <v>3534</v>
      </c>
      <c r="D1001" t="s">
        <v>3535</v>
      </c>
      <c r="E1001" s="1">
        <v>599.51660000000004</v>
      </c>
      <c r="F1001" s="1">
        <v>113</v>
      </c>
      <c r="G1001" s="2">
        <v>5.3054566371681418</v>
      </c>
      <c r="H1001" s="3">
        <v>7.0000063384400031</v>
      </c>
      <c r="I1001" s="3">
        <v>9.3333028643410358</v>
      </c>
      <c r="J1001" s="3">
        <v>4.1966200000000002</v>
      </c>
      <c r="K1001" s="3">
        <v>4.1966200000000002</v>
      </c>
      <c r="L1001" s="3">
        <v>5.5954699999999997</v>
      </c>
    </row>
    <row r="1002" spans="2:12" x14ac:dyDescent="0.2">
      <c r="B1002" t="s">
        <v>3536</v>
      </c>
      <c r="C1002" t="s">
        <v>3534</v>
      </c>
      <c r="D1002" t="s">
        <v>3535</v>
      </c>
      <c r="E1002" s="1">
        <v>750.62300000000005</v>
      </c>
      <c r="F1002" s="1">
        <v>166</v>
      </c>
      <c r="G1002" s="2">
        <v>4.52182530120482</v>
      </c>
      <c r="H1002" s="3">
        <v>6.999998667773303</v>
      </c>
      <c r="I1002" s="3">
        <v>9.3333137940084434</v>
      </c>
      <c r="J1002" s="3">
        <v>5.2543600000000001</v>
      </c>
      <c r="K1002" s="3">
        <v>5.2543600000000001</v>
      </c>
      <c r="L1002" s="3">
        <v>7.0057999999999998</v>
      </c>
    </row>
    <row r="1003" spans="2:12" x14ac:dyDescent="0.2">
      <c r="B1003" t="s">
        <v>3537</v>
      </c>
      <c r="C1003" t="s">
        <v>3538</v>
      </c>
      <c r="D1003" t="s">
        <v>3539</v>
      </c>
      <c r="E1003" s="1">
        <v>738.36425999999994</v>
      </c>
      <c r="F1003" s="1">
        <v>144</v>
      </c>
      <c r="G1003" s="2">
        <v>5.1275295833333328</v>
      </c>
      <c r="H1003" s="3">
        <v>7.0000002437821136</v>
      </c>
      <c r="I1003" s="3">
        <v>9.3333065714746262</v>
      </c>
      <c r="J1003" s="3">
        <v>5.1685499999999998</v>
      </c>
      <c r="K1003" s="3">
        <v>5.1685499999999998</v>
      </c>
      <c r="L1003" s="3">
        <v>6.8913799999999998</v>
      </c>
    </row>
    <row r="1004" spans="2:12" x14ac:dyDescent="0.2">
      <c r="B1004" t="s">
        <v>3540</v>
      </c>
      <c r="C1004" t="s">
        <v>3541</v>
      </c>
      <c r="D1004" t="s">
        <v>3542</v>
      </c>
      <c r="E1004" s="1">
        <v>395.82279</v>
      </c>
      <c r="F1004" s="1">
        <v>133</v>
      </c>
      <c r="G1004" s="2">
        <v>2.9761112030075187</v>
      </c>
      <c r="H1004" s="3">
        <v>7.0000011874000494</v>
      </c>
      <c r="I1004" s="3">
        <v>9.3333180739795196</v>
      </c>
      <c r="J1004" s="3">
        <v>2.7707600000000001</v>
      </c>
      <c r="K1004" s="3">
        <v>2.7707600000000001</v>
      </c>
      <c r="L1004" s="3">
        <v>3.69434</v>
      </c>
    </row>
    <row r="1005" spans="2:12" x14ac:dyDescent="0.2">
      <c r="B1005" t="s">
        <v>3543</v>
      </c>
      <c r="C1005" t="s">
        <v>3541</v>
      </c>
      <c r="D1005" t="s">
        <v>3542</v>
      </c>
      <c r="E1005" s="1">
        <v>409.11430000000001</v>
      </c>
      <c r="F1005" s="1">
        <v>129</v>
      </c>
      <c r="G1005" s="2">
        <v>3.1714286821705429</v>
      </c>
      <c r="H1005" s="3">
        <v>6.9999997555695304</v>
      </c>
      <c r="I1005" s="3">
        <v>9.3333085643791964</v>
      </c>
      <c r="J1005" s="3">
        <v>2.8637999999999999</v>
      </c>
      <c r="K1005" s="3">
        <v>2.8637999999999999</v>
      </c>
      <c r="L1005" s="3">
        <v>3.81839</v>
      </c>
    </row>
    <row r="1006" spans="2:12" x14ac:dyDescent="0.2">
      <c r="B1006" t="s">
        <v>3544</v>
      </c>
      <c r="C1006" t="s">
        <v>3545</v>
      </c>
      <c r="D1006" t="s">
        <v>3546</v>
      </c>
      <c r="E1006" s="1">
        <v>2185.5457799999999</v>
      </c>
      <c r="F1006" s="1">
        <v>245</v>
      </c>
      <c r="G1006" s="2">
        <v>8.9205950204081628</v>
      </c>
      <c r="H1006" s="3">
        <v>6.9999997895262567</v>
      </c>
      <c r="I1006" s="3">
        <v>9.3333117002930042</v>
      </c>
      <c r="J1006" s="3">
        <v>15.298819999999999</v>
      </c>
      <c r="K1006" s="3">
        <v>15.298819999999999</v>
      </c>
      <c r="L1006" s="3">
        <v>20.39838</v>
      </c>
    </row>
    <row r="1007" spans="2:12" x14ac:dyDescent="0.2">
      <c r="B1007" t="s">
        <v>3547</v>
      </c>
      <c r="C1007" t="s">
        <v>3548</v>
      </c>
      <c r="D1007" t="s">
        <v>3549</v>
      </c>
      <c r="E1007" s="1">
        <v>3435.90744</v>
      </c>
      <c r="F1007" s="1">
        <v>196</v>
      </c>
      <c r="G1007" s="2">
        <v>17.530139999999999</v>
      </c>
      <c r="H1007" s="3">
        <v>6.9999993946286283</v>
      </c>
      <c r="I1007" s="3">
        <v>9.3333102128036387</v>
      </c>
      <c r="J1007" s="3">
        <v>24.051349999999999</v>
      </c>
      <c r="K1007" s="3">
        <v>24.051349999999999</v>
      </c>
      <c r="L1007" s="3">
        <v>32.068390000000001</v>
      </c>
    </row>
    <row r="1008" spans="2:12" x14ac:dyDescent="0.2">
      <c r="B1008" t="s">
        <v>3547</v>
      </c>
      <c r="C1008" t="s">
        <v>3548</v>
      </c>
      <c r="D1008" t="s">
        <v>3549</v>
      </c>
      <c r="E1008" s="1">
        <v>4633.3311400000002</v>
      </c>
      <c r="F1008" s="1">
        <v>192</v>
      </c>
      <c r="G1008" s="2">
        <v>24.131933020833333</v>
      </c>
      <c r="H1008" s="3">
        <v>7.0000004359714296</v>
      </c>
      <c r="I1008" s="3">
        <v>9.3333108930349411</v>
      </c>
      <c r="J1008" s="3">
        <v>32.433320000000002</v>
      </c>
      <c r="K1008" s="3">
        <v>32.433320000000002</v>
      </c>
      <c r="L1008" s="3">
        <v>43.244320000000002</v>
      </c>
    </row>
    <row r="1009" spans="2:12" x14ac:dyDescent="0.2">
      <c r="B1009" t="s">
        <v>3550</v>
      </c>
      <c r="C1009" t="s">
        <v>3551</v>
      </c>
      <c r="D1009" t="s">
        <v>3552</v>
      </c>
      <c r="E1009" s="1">
        <v>419.30286999999998</v>
      </c>
      <c r="F1009" s="1">
        <v>192</v>
      </c>
      <c r="G1009" s="2">
        <v>2.1838691145833331</v>
      </c>
      <c r="H1009" s="3">
        <v>4.9999896256374301</v>
      </c>
      <c r="I1009" s="3">
        <v>6.6666607838863587</v>
      </c>
      <c r="J1009" s="3">
        <v>2.0965099999999999</v>
      </c>
      <c r="K1009" s="3">
        <v>2.0965099999999999</v>
      </c>
      <c r="L1009" s="3">
        <v>2.79535</v>
      </c>
    </row>
    <row r="1010" spans="2:12" x14ac:dyDescent="0.2">
      <c r="B1010" t="s">
        <v>3553</v>
      </c>
      <c r="C1010" t="s">
        <v>3554</v>
      </c>
      <c r="D1010" t="s">
        <v>3555</v>
      </c>
      <c r="E1010" s="1">
        <v>920.83937000000003</v>
      </c>
      <c r="F1010" s="1">
        <v>151</v>
      </c>
      <c r="G1010" s="2">
        <v>6.0982739735099338</v>
      </c>
      <c r="H1010" s="3">
        <v>7.0000047891088748</v>
      </c>
      <c r="I1010" s="3">
        <v>9.3333107597256628</v>
      </c>
      <c r="J1010" s="3">
        <v>6.4458799999999998</v>
      </c>
      <c r="K1010" s="3">
        <v>6.4458799999999998</v>
      </c>
      <c r="L1010" s="3">
        <v>8.5944800000000008</v>
      </c>
    </row>
    <row r="1011" spans="2:12" x14ac:dyDescent="0.2">
      <c r="B1011" t="s">
        <v>3556</v>
      </c>
      <c r="C1011" t="s">
        <v>3557</v>
      </c>
      <c r="D1011" t="s">
        <v>3558</v>
      </c>
      <c r="E1011" s="1">
        <v>2973.5541899999998</v>
      </c>
      <c r="F1011" s="1">
        <v>76</v>
      </c>
      <c r="G1011" s="2">
        <v>39.125713026315786</v>
      </c>
      <c r="H1011" s="3">
        <v>7.0000002253195861</v>
      </c>
      <c r="I1011" s="3">
        <v>9.33330897191418</v>
      </c>
      <c r="J1011" s="3">
        <v>20.814879999999999</v>
      </c>
      <c r="K1011" s="3">
        <v>20.814879999999999</v>
      </c>
      <c r="L1011" s="3">
        <v>27.7531</v>
      </c>
    </row>
    <row r="1012" spans="2:12" x14ac:dyDescent="0.2">
      <c r="B1012" t="s">
        <v>3559</v>
      </c>
      <c r="C1012" t="s">
        <v>3560</v>
      </c>
      <c r="D1012" t="s">
        <v>3561</v>
      </c>
      <c r="E1012" s="1">
        <v>5599.0240800000001</v>
      </c>
      <c r="F1012" s="1">
        <v>489</v>
      </c>
      <c r="G1012" s="2">
        <v>11.449946993865032</v>
      </c>
      <c r="H1012" s="3">
        <v>7.0000002571876774</v>
      </c>
      <c r="I1012" s="3">
        <v>9.3333104579182304</v>
      </c>
      <c r="J1012" s="3">
        <v>39.193170000000002</v>
      </c>
      <c r="K1012" s="3">
        <v>39.193170000000002</v>
      </c>
      <c r="L1012" s="3">
        <v>52.257429999999999</v>
      </c>
    </row>
    <row r="1013" spans="2:12" x14ac:dyDescent="0.2">
      <c r="B1013" t="s">
        <v>3562</v>
      </c>
      <c r="C1013" t="s">
        <v>3563</v>
      </c>
      <c r="D1013" t="s">
        <v>3564</v>
      </c>
      <c r="E1013" s="1">
        <v>4032.1083800000001</v>
      </c>
      <c r="F1013" s="1">
        <v>454</v>
      </c>
      <c r="G1013" s="2">
        <v>8.8812959911894271</v>
      </c>
      <c r="H1013" s="3">
        <v>7.0000003323323359</v>
      </c>
      <c r="I1013" s="3">
        <v>9.3333106289171717</v>
      </c>
      <c r="J1013" s="3">
        <v>28.22476</v>
      </c>
      <c r="K1013" s="3">
        <v>28.22476</v>
      </c>
      <c r="L1013" s="3">
        <v>37.632919999999999</v>
      </c>
    </row>
    <row r="1014" spans="2:12" x14ac:dyDescent="0.2">
      <c r="B1014" t="s">
        <v>3565</v>
      </c>
      <c r="C1014" t="s">
        <v>3560</v>
      </c>
      <c r="D1014" t="s">
        <v>3561</v>
      </c>
      <c r="E1014" s="1">
        <v>5731.6725500000002</v>
      </c>
      <c r="F1014" s="1">
        <v>578</v>
      </c>
      <c r="G1014" s="2">
        <v>9.9163884948096896</v>
      </c>
      <c r="H1014" s="3">
        <v>7.0000003751086588</v>
      </c>
      <c r="I1014" s="3">
        <v>9.3333105709257591</v>
      </c>
      <c r="J1014" s="3">
        <v>40.12171</v>
      </c>
      <c r="K1014" s="3">
        <v>40.12171</v>
      </c>
      <c r="L1014" s="3">
        <v>53.495480000000001</v>
      </c>
    </row>
    <row r="1015" spans="2:12" x14ac:dyDescent="0.2">
      <c r="B1015" t="s">
        <v>3566</v>
      </c>
      <c r="C1015" t="s">
        <v>3567</v>
      </c>
      <c r="D1015" t="s">
        <v>3568</v>
      </c>
      <c r="E1015" s="1">
        <v>2950.06558</v>
      </c>
      <c r="F1015" s="1">
        <v>649</v>
      </c>
      <c r="G1015" s="2">
        <v>4.5455555932203389</v>
      </c>
      <c r="H1015" s="3">
        <v>5.0000007118485819</v>
      </c>
      <c r="I1015" s="3">
        <v>6.6666484071855789</v>
      </c>
      <c r="J1015" s="3">
        <v>14.75033</v>
      </c>
      <c r="K1015" s="3">
        <v>14.75033</v>
      </c>
      <c r="L1015" s="3">
        <v>19.66705</v>
      </c>
    </row>
    <row r="1016" spans="2:12" x14ac:dyDescent="0.2">
      <c r="B1016" t="s">
        <v>3569</v>
      </c>
      <c r="C1016" t="s">
        <v>3570</v>
      </c>
      <c r="D1016" t="s">
        <v>3571</v>
      </c>
      <c r="E1016" s="1">
        <v>3239.5788899999998</v>
      </c>
      <c r="F1016" s="1">
        <v>721</v>
      </c>
      <c r="G1016" s="2">
        <v>4.493174604715672</v>
      </c>
      <c r="H1016" s="3">
        <v>6.9999993116389279</v>
      </c>
      <c r="I1016" s="3">
        <v>9.3333087498912555</v>
      </c>
      <c r="J1016" s="3">
        <v>22.677050000000001</v>
      </c>
      <c r="K1016" s="3">
        <v>22.677050000000001</v>
      </c>
      <c r="L1016" s="3">
        <v>30.235990000000001</v>
      </c>
    </row>
    <row r="1017" spans="2:12" x14ac:dyDescent="0.2">
      <c r="B1017" t="s">
        <v>3572</v>
      </c>
      <c r="C1017" t="s">
        <v>3570</v>
      </c>
      <c r="D1017" t="s">
        <v>3571</v>
      </c>
      <c r="E1017" s="1">
        <v>5319.8865299999998</v>
      </c>
      <c r="F1017" s="1">
        <v>574</v>
      </c>
      <c r="G1017" s="2">
        <v>9.2680949999999989</v>
      </c>
      <c r="H1017" s="3">
        <v>7.0000008064081776</v>
      </c>
      <c r="I1017" s="3">
        <v>9.3333099719328043</v>
      </c>
      <c r="J1017" s="3">
        <v>37.23921</v>
      </c>
      <c r="K1017" s="3">
        <v>37.23921</v>
      </c>
      <c r="L1017" s="3">
        <v>49.652149999999999</v>
      </c>
    </row>
    <row r="1018" spans="2:12" x14ac:dyDescent="0.2">
      <c r="B1018" t="s">
        <v>3573</v>
      </c>
      <c r="C1018" t="s">
        <v>3574</v>
      </c>
      <c r="D1018" t="s">
        <v>3575</v>
      </c>
      <c r="E1018" s="1">
        <v>4133.0745100000004</v>
      </c>
      <c r="F1018" s="1">
        <v>673</v>
      </c>
      <c r="G1018" s="2">
        <v>6.1412697028231804</v>
      </c>
      <c r="H1018" s="3">
        <v>4.999999383025882</v>
      </c>
      <c r="I1018" s="3">
        <v>6.6666497139922116</v>
      </c>
      <c r="J1018" s="3">
        <v>20.665369999999999</v>
      </c>
      <c r="K1018" s="3">
        <v>20.665369999999999</v>
      </c>
      <c r="L1018" s="3">
        <v>27.55376</v>
      </c>
    </row>
    <row r="1019" spans="2:12" x14ac:dyDescent="0.2">
      <c r="B1019" t="s">
        <v>3576</v>
      </c>
      <c r="C1019" t="s">
        <v>3577</v>
      </c>
      <c r="D1019" t="s">
        <v>3578</v>
      </c>
      <c r="E1019" s="1">
        <v>3712.1639399999999</v>
      </c>
      <c r="F1019" s="1">
        <v>790</v>
      </c>
      <c r="G1019" s="2">
        <v>4.6989416962025317</v>
      </c>
      <c r="H1019" s="3">
        <v>7.000000651910864</v>
      </c>
      <c r="I1019" s="3">
        <v>9.3333108558777713</v>
      </c>
      <c r="J1019" s="3">
        <v>25.985150000000001</v>
      </c>
      <c r="K1019" s="3">
        <v>25.985150000000001</v>
      </c>
      <c r="L1019" s="3">
        <v>34.64678</v>
      </c>
    </row>
    <row r="1020" spans="2:12" x14ac:dyDescent="0.2">
      <c r="B1020" t="s">
        <v>3579</v>
      </c>
      <c r="C1020" t="s">
        <v>3580</v>
      </c>
      <c r="D1020" t="s">
        <v>3581</v>
      </c>
      <c r="E1020" s="1">
        <v>3297.9596000000001</v>
      </c>
      <c r="F1020" s="1">
        <v>614</v>
      </c>
      <c r="G1020" s="2">
        <v>5.3712697068403914</v>
      </c>
      <c r="H1020" s="3">
        <v>7.0000008490097931</v>
      </c>
      <c r="I1020" s="3">
        <v>9.3333102079237111</v>
      </c>
      <c r="J1020" s="3">
        <v>23.085719999999998</v>
      </c>
      <c r="K1020" s="3">
        <v>23.085719999999998</v>
      </c>
      <c r="L1020" s="3">
        <v>30.78088</v>
      </c>
    </row>
    <row r="1021" spans="2:12" x14ac:dyDescent="0.2">
      <c r="B1021" t="s">
        <v>3582</v>
      </c>
      <c r="C1021" t="s">
        <v>3583</v>
      </c>
      <c r="D1021" t="s">
        <v>3584</v>
      </c>
      <c r="E1021" s="1">
        <v>6763.1178200000004</v>
      </c>
      <c r="F1021" s="1">
        <v>2524</v>
      </c>
      <c r="G1021" s="2">
        <v>2.679523700475436</v>
      </c>
      <c r="H1021" s="3">
        <v>5.0000001330747184</v>
      </c>
      <c r="I1021" s="3">
        <v>6.6666500865424805</v>
      </c>
      <c r="J1021" s="3">
        <v>33.81559</v>
      </c>
      <c r="K1021" s="3">
        <v>33.81559</v>
      </c>
      <c r="L1021" s="3">
        <v>45.087339999999998</v>
      </c>
    </row>
    <row r="1022" spans="2:12" x14ac:dyDescent="0.2">
      <c r="B1022" t="s">
        <v>3585</v>
      </c>
      <c r="C1022" t="s">
        <v>3586</v>
      </c>
      <c r="D1022" t="s">
        <v>3587</v>
      </c>
      <c r="E1022" s="1">
        <v>3625.3276500000002</v>
      </c>
      <c r="F1022" s="1">
        <v>3124</v>
      </c>
      <c r="G1022" s="2">
        <v>1.1604762003841229</v>
      </c>
      <c r="H1022" s="3">
        <v>5.0000004827149898</v>
      </c>
      <c r="I1022" s="3">
        <v>6.6666498406013046</v>
      </c>
      <c r="J1022" s="3">
        <v>18.126639999999998</v>
      </c>
      <c r="K1022" s="3">
        <v>18.126639999999998</v>
      </c>
      <c r="L1022" s="3">
        <v>24.168790000000001</v>
      </c>
    </row>
    <row r="1023" spans="2:12" x14ac:dyDescent="0.2">
      <c r="B1023" t="s">
        <v>3588</v>
      </c>
      <c r="C1023" t="s">
        <v>3589</v>
      </c>
      <c r="D1023" t="s">
        <v>3590</v>
      </c>
      <c r="E1023" s="1">
        <v>6320.4925300000004</v>
      </c>
      <c r="F1023" s="1">
        <v>2793</v>
      </c>
      <c r="G1023" s="2">
        <v>2.2629762012173291</v>
      </c>
      <c r="H1023" s="3">
        <v>4.9999995807288773</v>
      </c>
      <c r="I1023" s="3">
        <v>6.6666497587016371</v>
      </c>
      <c r="J1023" s="3">
        <v>31.602460000000001</v>
      </c>
      <c r="K1023" s="3">
        <v>31.602460000000001</v>
      </c>
      <c r="L1023" s="3">
        <v>42.136510000000001</v>
      </c>
    </row>
    <row r="1024" spans="2:12" x14ac:dyDescent="0.2">
      <c r="B1024" t="s">
        <v>3591</v>
      </c>
      <c r="C1024" t="s">
        <v>3592</v>
      </c>
      <c r="D1024" t="s">
        <v>3593</v>
      </c>
      <c r="E1024" s="1">
        <v>4126.6652599999998</v>
      </c>
      <c r="F1024" s="1">
        <v>2675</v>
      </c>
      <c r="G1024" s="2">
        <v>1.5426786018691587</v>
      </c>
      <c r="H1024" s="3">
        <v>5.0000008966077383</v>
      </c>
      <c r="I1024" s="3">
        <v>6.6666492837851372</v>
      </c>
      <c r="J1024" s="3">
        <v>20.633330000000001</v>
      </c>
      <c r="K1024" s="3">
        <v>20.633330000000001</v>
      </c>
      <c r="L1024" s="3">
        <v>27.511030000000002</v>
      </c>
    </row>
    <row r="1025" spans="2:12" x14ac:dyDescent="0.2">
      <c r="B1025" t="s">
        <v>3594</v>
      </c>
      <c r="C1025" t="s">
        <v>3595</v>
      </c>
      <c r="D1025" t="s">
        <v>3596</v>
      </c>
      <c r="E1025" s="1">
        <v>12228.036330000001</v>
      </c>
      <c r="F1025" s="1">
        <v>2346</v>
      </c>
      <c r="G1025" s="2">
        <v>5.2122917007672633</v>
      </c>
      <c r="H1025" s="3">
        <v>6.9999996475313058</v>
      </c>
      <c r="I1025" s="3">
        <v>9.3333096925792329</v>
      </c>
      <c r="J1025" s="3">
        <v>85.596249999999998</v>
      </c>
      <c r="K1025" s="3">
        <v>85.596249999999998</v>
      </c>
      <c r="L1025" s="3">
        <v>114.12805</v>
      </c>
    </row>
    <row r="1026" spans="2:12" x14ac:dyDescent="0.2">
      <c r="B1026" t="s">
        <v>3597</v>
      </c>
      <c r="C1026" t="s">
        <v>3598</v>
      </c>
      <c r="D1026" t="s">
        <v>3599</v>
      </c>
      <c r="E1026" s="1">
        <v>6113.8632100000004</v>
      </c>
      <c r="F1026" s="1">
        <v>2262</v>
      </c>
      <c r="G1026" s="2">
        <v>2.7028572988505748</v>
      </c>
      <c r="H1026" s="3">
        <v>6.9999995960001202</v>
      </c>
      <c r="I1026" s="3">
        <v>9.333309895888231</v>
      </c>
      <c r="J1026" s="3">
        <v>42.797040000000003</v>
      </c>
      <c r="K1026" s="3">
        <v>42.797040000000003</v>
      </c>
      <c r="L1026" s="3">
        <v>57.062579999999997</v>
      </c>
    </row>
    <row r="1027" spans="2:12" x14ac:dyDescent="0.2">
      <c r="B1027" t="s">
        <v>3600</v>
      </c>
      <c r="C1027" t="s">
        <v>3601</v>
      </c>
      <c r="D1027" t="s">
        <v>3602</v>
      </c>
      <c r="E1027" s="1">
        <v>6364.3936400000002</v>
      </c>
      <c r="F1027" s="1">
        <v>3003</v>
      </c>
      <c r="G1027" s="2">
        <v>2.1193452014652014</v>
      </c>
      <c r="H1027" s="3">
        <v>6.9999991389596072</v>
      </c>
      <c r="I1027" s="3">
        <v>9.3333101878971778</v>
      </c>
      <c r="J1027" s="3">
        <v>44.550750000000001</v>
      </c>
      <c r="K1027" s="3">
        <v>44.550750000000001</v>
      </c>
      <c r="L1027" s="3">
        <v>59.400860000000002</v>
      </c>
    </row>
    <row r="1028" spans="2:12" x14ac:dyDescent="0.2">
      <c r="B1028" t="s">
        <v>3603</v>
      </c>
      <c r="C1028" t="s">
        <v>3604</v>
      </c>
      <c r="D1028" t="s">
        <v>3605</v>
      </c>
      <c r="E1028" s="1">
        <v>262.34206</v>
      </c>
      <c r="F1028" s="1">
        <v>22</v>
      </c>
      <c r="G1028" s="2">
        <v>11.924639090909091</v>
      </c>
      <c r="H1028" s="3">
        <v>4.9999988564548135</v>
      </c>
      <c r="I1028" s="3">
        <v>6.6666397298244897</v>
      </c>
      <c r="J1028" s="3">
        <v>1.3117099999999999</v>
      </c>
      <c r="K1028" s="3">
        <v>1.3117099999999999</v>
      </c>
      <c r="L1028" s="3">
        <v>1.7489399999999999</v>
      </c>
    </row>
    <row r="1029" spans="2:12" x14ac:dyDescent="0.2">
      <c r="B1029" t="s">
        <v>3606</v>
      </c>
      <c r="C1029" t="s">
        <v>3607</v>
      </c>
      <c r="D1029" t="s">
        <v>3608</v>
      </c>
      <c r="E1029" s="1">
        <v>492.89978000000002</v>
      </c>
      <c r="F1029" s="1">
        <v>134</v>
      </c>
      <c r="G1029" s="2">
        <v>3.6783565671641791</v>
      </c>
      <c r="H1029" s="3">
        <v>5.0000022316909947</v>
      </c>
      <c r="I1029" s="3">
        <v>6.6666493541547123</v>
      </c>
      <c r="J1029" s="3">
        <v>2.4645000000000001</v>
      </c>
      <c r="K1029" s="3">
        <v>2.4645000000000001</v>
      </c>
      <c r="L1029" s="3">
        <v>3.28599</v>
      </c>
    </row>
    <row r="1030" spans="2:12" x14ac:dyDescent="0.2">
      <c r="B1030" t="s">
        <v>3609</v>
      </c>
      <c r="C1030" t="s">
        <v>3607</v>
      </c>
      <c r="D1030" t="s">
        <v>3608</v>
      </c>
      <c r="E1030" s="1">
        <v>447.18254000000002</v>
      </c>
      <c r="F1030" s="1">
        <v>123</v>
      </c>
      <c r="G1030" s="2">
        <v>3.635630406504065</v>
      </c>
      <c r="H1030" s="3">
        <v>4.9999939621971823</v>
      </c>
      <c r="I1030" s="3">
        <v>6.6666511621853566</v>
      </c>
      <c r="J1030" s="3">
        <v>2.2359100000000001</v>
      </c>
      <c r="K1030" s="3">
        <v>2.2359100000000001</v>
      </c>
      <c r="L1030" s="3">
        <v>2.9812099999999999</v>
      </c>
    </row>
    <row r="1031" spans="2:12" x14ac:dyDescent="0.2">
      <c r="B1031" t="s">
        <v>3610</v>
      </c>
      <c r="C1031" t="s">
        <v>3611</v>
      </c>
      <c r="D1031" t="s">
        <v>3612</v>
      </c>
      <c r="E1031" s="1">
        <v>1192.45092</v>
      </c>
      <c r="F1031" s="1">
        <v>83</v>
      </c>
      <c r="G1031" s="2">
        <v>14.366878554216868</v>
      </c>
      <c r="H1031" s="3">
        <v>7.0000029854478214</v>
      </c>
      <c r="I1031" s="3">
        <v>9.3333065649360236</v>
      </c>
      <c r="J1031" s="3">
        <v>8.3471600000000006</v>
      </c>
      <c r="K1031" s="3">
        <v>8.3471600000000006</v>
      </c>
      <c r="L1031" s="3">
        <v>11.12951</v>
      </c>
    </row>
    <row r="1032" spans="2:12" x14ac:dyDescent="0.2">
      <c r="B1032" t="s">
        <v>3613</v>
      </c>
      <c r="C1032" t="s">
        <v>3614</v>
      </c>
      <c r="D1032" t="s">
        <v>3615</v>
      </c>
      <c r="E1032" s="1">
        <v>413.66982000000002</v>
      </c>
      <c r="F1032" s="1">
        <v>33</v>
      </c>
      <c r="G1032" s="2">
        <v>12.535449090909092</v>
      </c>
      <c r="H1032" s="3">
        <v>7.0000030459074827</v>
      </c>
      <c r="I1032" s="3">
        <v>9.3333132206744018</v>
      </c>
      <c r="J1032" s="3">
        <v>2.8956900000000001</v>
      </c>
      <c r="K1032" s="3">
        <v>2.8956900000000001</v>
      </c>
      <c r="L1032" s="3">
        <v>3.8609100000000001</v>
      </c>
    </row>
    <row r="1033" spans="2:12" x14ac:dyDescent="0.2">
      <c r="B1033" t="s">
        <v>3616</v>
      </c>
      <c r="C1033" t="s">
        <v>3611</v>
      </c>
      <c r="D1033" t="s">
        <v>3612</v>
      </c>
      <c r="E1033" s="1">
        <v>1664.8217299999999</v>
      </c>
      <c r="F1033" s="1">
        <v>85</v>
      </c>
      <c r="G1033" s="2">
        <v>19.586137999999998</v>
      </c>
      <c r="H1033" s="3">
        <v>6.9999987325970334</v>
      </c>
      <c r="I1033" s="3">
        <v>9.333311621298936</v>
      </c>
      <c r="J1033" s="3">
        <v>11.65375</v>
      </c>
      <c r="K1033" s="3">
        <v>11.65375</v>
      </c>
      <c r="L1033" s="3">
        <v>15.5383</v>
      </c>
    </row>
    <row r="1034" spans="2:12" x14ac:dyDescent="0.2">
      <c r="B1034" t="s">
        <v>3617</v>
      </c>
      <c r="C1034" t="s">
        <v>3618</v>
      </c>
      <c r="D1034" t="s">
        <v>3619</v>
      </c>
      <c r="E1034" s="1">
        <v>840.26074000000006</v>
      </c>
      <c r="F1034" s="1">
        <v>66</v>
      </c>
      <c r="G1034" s="2">
        <v>12.731223333333334</v>
      </c>
      <c r="H1034" s="3">
        <v>6.4999942755864089</v>
      </c>
      <c r="I1034" s="3">
        <v>8.6666431660248691</v>
      </c>
      <c r="J1034" s="3">
        <v>5.4616899999999999</v>
      </c>
      <c r="K1034" s="3">
        <v>5.4616899999999999</v>
      </c>
      <c r="L1034" s="3">
        <v>7.2822399999999998</v>
      </c>
    </row>
    <row r="1035" spans="2:12" x14ac:dyDescent="0.2">
      <c r="B1035" t="s">
        <v>3620</v>
      </c>
      <c r="C1035" t="s">
        <v>3618</v>
      </c>
      <c r="D1035" t="s">
        <v>3619</v>
      </c>
      <c r="E1035" s="1">
        <v>904.97882000000004</v>
      </c>
      <c r="F1035" s="1">
        <v>47</v>
      </c>
      <c r="G1035" s="2">
        <v>19.2548685106383</v>
      </c>
      <c r="H1035" s="3">
        <v>5.9693220223651204</v>
      </c>
      <c r="I1035" s="3">
        <v>7.9590812965103419</v>
      </c>
      <c r="J1035" s="3">
        <v>5.4021100000000004</v>
      </c>
      <c r="K1035" s="3">
        <v>5.4021100000000004</v>
      </c>
      <c r="L1035" s="3">
        <v>7.2027999999999999</v>
      </c>
    </row>
    <row r="1036" spans="2:12" x14ac:dyDescent="0.2">
      <c r="B1036" t="s">
        <v>3621</v>
      </c>
      <c r="C1036" t="s">
        <v>3622</v>
      </c>
      <c r="D1036" t="s">
        <v>3623</v>
      </c>
      <c r="E1036" s="1">
        <v>1439.9932799999999</v>
      </c>
      <c r="F1036" s="1">
        <v>32</v>
      </c>
      <c r="G1036" s="2">
        <v>44.999789999999997</v>
      </c>
      <c r="H1036" s="3">
        <v>6.9999979444348526</v>
      </c>
      <c r="I1036" s="3">
        <v>9.3333074443236299</v>
      </c>
      <c r="J1036" s="3">
        <v>10.07995</v>
      </c>
      <c r="K1036" s="3">
        <v>10.07995</v>
      </c>
      <c r="L1036" s="3">
        <v>13.4399</v>
      </c>
    </row>
    <row r="1037" spans="2:12" x14ac:dyDescent="0.2">
      <c r="B1037" t="s">
        <v>3624</v>
      </c>
      <c r="C1037" t="s">
        <v>3622</v>
      </c>
      <c r="D1037" t="s">
        <v>3623</v>
      </c>
      <c r="E1037" s="1">
        <v>841.29044999999996</v>
      </c>
      <c r="F1037" s="1">
        <v>33</v>
      </c>
      <c r="G1037" s="2">
        <v>25.493649999999999</v>
      </c>
      <c r="H1037" s="3">
        <v>4.9999973255372154</v>
      </c>
      <c r="I1037" s="3">
        <v>6.6666512142150207</v>
      </c>
      <c r="J1037" s="3">
        <v>4.2064500000000002</v>
      </c>
      <c r="K1037" s="3">
        <v>4.2064500000000002</v>
      </c>
      <c r="L1037" s="3">
        <v>5.6085900000000004</v>
      </c>
    </row>
    <row r="1038" spans="2:12" x14ac:dyDescent="0.2">
      <c r="B1038" t="s">
        <v>3625</v>
      </c>
      <c r="C1038" t="s">
        <v>3626</v>
      </c>
      <c r="D1038" t="s">
        <v>3627</v>
      </c>
      <c r="E1038" s="1">
        <v>230.77544</v>
      </c>
      <c r="F1038" s="1">
        <v>58</v>
      </c>
      <c r="G1038" s="2">
        <v>3.9788868965517241</v>
      </c>
      <c r="H1038" s="3">
        <v>5.0000121330068747</v>
      </c>
      <c r="I1038" s="3">
        <v>6.6666539558975604</v>
      </c>
      <c r="J1038" s="3">
        <v>1.15388</v>
      </c>
      <c r="K1038" s="3">
        <v>1.15388</v>
      </c>
      <c r="L1038" s="3">
        <v>1.5385</v>
      </c>
    </row>
    <row r="1039" spans="2:12" x14ac:dyDescent="0.2">
      <c r="B1039" t="s">
        <v>3628</v>
      </c>
      <c r="C1039" t="s">
        <v>3626</v>
      </c>
      <c r="D1039" t="s">
        <v>3627</v>
      </c>
      <c r="E1039" s="1">
        <v>225.66773000000001</v>
      </c>
      <c r="F1039" s="1">
        <v>67</v>
      </c>
      <c r="G1039" s="2">
        <v>3.3681750746268659</v>
      </c>
      <c r="H1039" s="3">
        <v>5.9508286807333954</v>
      </c>
      <c r="I1039" s="3">
        <v>7.9344086990195715</v>
      </c>
      <c r="J1039" s="3">
        <v>1.34291</v>
      </c>
      <c r="K1039" s="3">
        <v>1.34291</v>
      </c>
      <c r="L1039" s="3">
        <v>1.79054</v>
      </c>
    </row>
    <row r="1040" spans="2:12" x14ac:dyDescent="0.2">
      <c r="B1040" t="s">
        <v>3629</v>
      </c>
      <c r="C1040" t="s">
        <v>3630</v>
      </c>
      <c r="D1040" t="s">
        <v>3631</v>
      </c>
      <c r="E1040" s="1">
        <v>1084.8893399999999</v>
      </c>
      <c r="F1040" s="1">
        <v>188</v>
      </c>
      <c r="G1040" s="2">
        <v>5.7706879787234042</v>
      </c>
      <c r="H1040" s="3">
        <v>7.0000042584988442</v>
      </c>
      <c r="I1040" s="3">
        <v>9.3333113587418985</v>
      </c>
      <c r="J1040" s="3">
        <v>7.5942299999999996</v>
      </c>
      <c r="K1040" s="3">
        <v>7.5942299999999996</v>
      </c>
      <c r="L1040" s="3">
        <v>10.12561</v>
      </c>
    </row>
    <row r="1041" spans="2:12" x14ac:dyDescent="0.2">
      <c r="B1041" t="s">
        <v>3632</v>
      </c>
      <c r="C1041" t="s">
        <v>3633</v>
      </c>
      <c r="D1041" t="s">
        <v>3634</v>
      </c>
      <c r="E1041" s="1">
        <v>1142.60698</v>
      </c>
      <c r="F1041" s="1">
        <v>148</v>
      </c>
      <c r="G1041" s="2">
        <v>7.7203174324324326</v>
      </c>
      <c r="H1041" s="3">
        <v>7.0000009977183923</v>
      </c>
      <c r="I1041" s="3">
        <v>9.3333142424878233</v>
      </c>
      <c r="J1041" s="3">
        <v>7.9982499999999996</v>
      </c>
      <c r="K1041" s="3">
        <v>7.9982499999999996</v>
      </c>
      <c r="L1041" s="3">
        <v>10.66431</v>
      </c>
    </row>
    <row r="1042" spans="2:12" x14ac:dyDescent="0.2">
      <c r="B1042" t="s">
        <v>3635</v>
      </c>
      <c r="C1042" t="s">
        <v>3636</v>
      </c>
      <c r="D1042" t="s">
        <v>3637</v>
      </c>
      <c r="E1042" s="1">
        <v>1546.78955</v>
      </c>
      <c r="F1042" s="1">
        <v>43</v>
      </c>
      <c r="G1042" s="2">
        <v>35.971849999999996</v>
      </c>
      <c r="H1042" s="3">
        <v>7.0000020364761317</v>
      </c>
      <c r="I1042" s="3">
        <v>9.3333123436216638</v>
      </c>
      <c r="J1042" s="3">
        <v>10.827529999999999</v>
      </c>
      <c r="K1042" s="3">
        <v>10.827529999999999</v>
      </c>
      <c r="L1042" s="3">
        <v>14.436669999999999</v>
      </c>
    </row>
    <row r="1043" spans="2:12" x14ac:dyDescent="0.2">
      <c r="B1043" t="s">
        <v>3638</v>
      </c>
      <c r="C1043" t="s">
        <v>3639</v>
      </c>
      <c r="D1043" t="s">
        <v>3640</v>
      </c>
      <c r="E1043" s="1">
        <v>307.12</v>
      </c>
      <c r="F1043" s="1">
        <v>21</v>
      </c>
      <c r="G1043" s="2">
        <v>14.624761904761906</v>
      </c>
      <c r="H1043" s="3">
        <v>7.0000000000000009</v>
      </c>
      <c r="I1043" s="3">
        <v>9.3333224798124501</v>
      </c>
      <c r="J1043" s="3">
        <v>2.1498400000000002</v>
      </c>
      <c r="K1043" s="3">
        <v>2.1498400000000002</v>
      </c>
      <c r="L1043" s="3">
        <v>2.8664499999999999</v>
      </c>
    </row>
    <row r="1044" spans="2:12" x14ac:dyDescent="0.2">
      <c r="B1044" t="s">
        <v>3641</v>
      </c>
      <c r="C1044" t="s">
        <v>3642</v>
      </c>
      <c r="D1044" t="s">
        <v>3643</v>
      </c>
      <c r="E1044" s="1">
        <v>1104.44713</v>
      </c>
      <c r="F1044" s="1">
        <v>53</v>
      </c>
      <c r="G1044" s="2">
        <v>20.838625094339623</v>
      </c>
      <c r="H1044" s="3">
        <v>7.0000000814887358</v>
      </c>
      <c r="I1044" s="3">
        <v>9.3333123152757871</v>
      </c>
      <c r="J1044" s="3">
        <v>7.7311300000000003</v>
      </c>
      <c r="K1044" s="3">
        <v>7.7311300000000003</v>
      </c>
      <c r="L1044" s="3">
        <v>10.308149999999999</v>
      </c>
    </row>
    <row r="1045" spans="2:12" x14ac:dyDescent="0.2">
      <c r="B1045" t="s">
        <v>3644</v>
      </c>
      <c r="C1045" t="s">
        <v>3645</v>
      </c>
      <c r="D1045" t="s">
        <v>3646</v>
      </c>
      <c r="E1045" s="1">
        <v>1996.7213099999999</v>
      </c>
      <c r="F1045" s="1">
        <v>276</v>
      </c>
      <c r="G1045" s="2">
        <v>7.2344974999999998</v>
      </c>
      <c r="H1045" s="3">
        <v>7.0000004156814457</v>
      </c>
      <c r="I1045" s="3">
        <v>9.3333105159277334</v>
      </c>
      <c r="J1045" s="3">
        <v>13.97705</v>
      </c>
      <c r="K1045" s="3">
        <v>13.97705</v>
      </c>
      <c r="L1045" s="3">
        <v>18.636019999999998</v>
      </c>
    </row>
    <row r="1046" spans="2:12" x14ac:dyDescent="0.2">
      <c r="B1046" t="s">
        <v>3644</v>
      </c>
      <c r="C1046" t="s">
        <v>3645</v>
      </c>
      <c r="D1046" t="s">
        <v>3646</v>
      </c>
      <c r="E1046" s="1">
        <v>789.25252999999998</v>
      </c>
      <c r="F1046" s="1">
        <v>86</v>
      </c>
      <c r="G1046" s="2">
        <v>9.1773550000000004</v>
      </c>
      <c r="H1046" s="3">
        <v>7.0000029014794549</v>
      </c>
      <c r="I1046" s="3">
        <v>9.3333118615406914</v>
      </c>
      <c r="J1046" s="3">
        <v>5.5247700000000002</v>
      </c>
      <c r="K1046" s="3">
        <v>5.5247700000000002</v>
      </c>
      <c r="L1046" s="3">
        <v>7.3663400000000001</v>
      </c>
    </row>
    <row r="1047" spans="2:12" x14ac:dyDescent="0.2">
      <c r="B1047" t="s">
        <v>3503</v>
      </c>
      <c r="C1047" t="s">
        <v>3504</v>
      </c>
      <c r="D1047" t="s">
        <v>3505</v>
      </c>
      <c r="E1047" s="1">
        <v>759.71848</v>
      </c>
      <c r="F1047" s="1">
        <v>133</v>
      </c>
      <c r="G1047" s="2">
        <v>5.7121690225563908</v>
      </c>
      <c r="H1047" s="3">
        <v>7.0000008424173128</v>
      </c>
      <c r="I1047" s="3">
        <v>9.3333125186055774</v>
      </c>
      <c r="J1047" s="3">
        <v>5.3180300000000003</v>
      </c>
      <c r="K1047" s="3">
        <v>5.3180300000000003</v>
      </c>
      <c r="L1047" s="3">
        <v>7.0906900000000004</v>
      </c>
    </row>
    <row r="1048" spans="2:12" x14ac:dyDescent="0.2">
      <c r="B1048" t="s">
        <v>3641</v>
      </c>
      <c r="C1048" t="s">
        <v>3642</v>
      </c>
      <c r="D1048" t="s">
        <v>3643</v>
      </c>
      <c r="E1048" s="1">
        <v>3751.0185000000001</v>
      </c>
      <c r="F1048" s="1">
        <v>125</v>
      </c>
      <c r="G1048" s="2">
        <v>30.008148000000002</v>
      </c>
      <c r="H1048" s="3">
        <v>7.0000001332971298</v>
      </c>
      <c r="I1048" s="3">
        <v>9.3333104062270014</v>
      </c>
      <c r="J1048" s="3">
        <v>26.25713</v>
      </c>
      <c r="K1048" s="3">
        <v>26.25713</v>
      </c>
      <c r="L1048" s="3">
        <v>35.009419999999999</v>
      </c>
    </row>
    <row r="1049" spans="2:12" x14ac:dyDescent="0.2">
      <c r="B1049" t="s">
        <v>3647</v>
      </c>
      <c r="C1049" t="s">
        <v>3648</v>
      </c>
      <c r="D1049" t="s">
        <v>3649</v>
      </c>
      <c r="E1049" s="1">
        <v>625.63153999999997</v>
      </c>
      <c r="F1049" s="1">
        <v>190</v>
      </c>
      <c r="G1049" s="2">
        <v>3.2927975789473685</v>
      </c>
      <c r="H1049" s="3">
        <v>5.000003676285246</v>
      </c>
      <c r="I1049" s="3">
        <v>6.6666555845314317</v>
      </c>
      <c r="J1049" s="3">
        <v>3.1281599999999998</v>
      </c>
      <c r="K1049" s="3">
        <v>3.1281599999999998</v>
      </c>
      <c r="L1049" s="3">
        <v>4.1708699999999999</v>
      </c>
    </row>
    <row r="1050" spans="2:12" x14ac:dyDescent="0.2">
      <c r="B1050" t="s">
        <v>3650</v>
      </c>
      <c r="C1050" t="s">
        <v>3651</v>
      </c>
      <c r="D1050" t="s">
        <v>3652</v>
      </c>
      <c r="E1050" s="1">
        <v>1758.61708</v>
      </c>
      <c r="F1050" s="1">
        <v>69</v>
      </c>
      <c r="G1050" s="2">
        <v>25.487204057971013</v>
      </c>
      <c r="H1050" s="3">
        <v>7.0000002501965923</v>
      </c>
      <c r="I1050" s="3">
        <v>9.3333109217840651</v>
      </c>
      <c r="J1050" s="3">
        <v>12.310320000000001</v>
      </c>
      <c r="K1050" s="3">
        <v>12.310320000000001</v>
      </c>
      <c r="L1050" s="3">
        <v>16.413720000000001</v>
      </c>
    </row>
    <row r="1051" spans="2:12" x14ac:dyDescent="0.2">
      <c r="B1051" t="s">
        <v>3506</v>
      </c>
      <c r="C1051" t="s">
        <v>3507</v>
      </c>
      <c r="D1051" t="s">
        <v>3508</v>
      </c>
      <c r="E1051" s="1">
        <v>80.188149999999993</v>
      </c>
      <c r="F1051" s="1">
        <v>7</v>
      </c>
      <c r="G1051" s="2">
        <v>11.455449999999999</v>
      </c>
      <c r="H1051" s="3">
        <v>7.0000367884780985</v>
      </c>
      <c r="I1051" s="3">
        <v>9.3332992468338531</v>
      </c>
      <c r="J1051" s="3">
        <v>0.56132000000000004</v>
      </c>
      <c r="K1051" s="3">
        <v>0.56132000000000004</v>
      </c>
      <c r="L1051" s="3">
        <v>0.74841999999999997</v>
      </c>
    </row>
    <row r="1052" spans="2:12" x14ac:dyDescent="0.2">
      <c r="B1052" t="s">
        <v>3653</v>
      </c>
      <c r="C1052" t="s">
        <v>3654</v>
      </c>
      <c r="D1052" t="s">
        <v>3655</v>
      </c>
      <c r="E1052" s="1">
        <v>385.55971</v>
      </c>
      <c r="F1052" s="1">
        <v>86</v>
      </c>
      <c r="G1052" s="2">
        <v>4.4832524418604649</v>
      </c>
      <c r="H1052" s="3">
        <v>5.0000037607663934</v>
      </c>
      <c r="I1052" s="3">
        <v>6.6666457447019045</v>
      </c>
      <c r="J1052" s="3">
        <v>1.9278</v>
      </c>
      <c r="K1052" s="3">
        <v>1.9278</v>
      </c>
      <c r="L1052" s="3">
        <v>2.5703900000000002</v>
      </c>
    </row>
    <row r="1053" spans="2:12" x14ac:dyDescent="0.2">
      <c r="B1053" t="s">
        <v>3656</v>
      </c>
      <c r="C1053" t="s">
        <v>3657</v>
      </c>
      <c r="D1053" t="s">
        <v>3658</v>
      </c>
      <c r="E1053" s="1">
        <v>579.90755999999999</v>
      </c>
      <c r="F1053" s="1">
        <v>34</v>
      </c>
      <c r="G1053" s="2">
        <v>17.056104705882351</v>
      </c>
      <c r="H1053" s="3">
        <v>6.3898287513271939</v>
      </c>
      <c r="I1053" s="3">
        <v>8.5197544243085908</v>
      </c>
      <c r="J1053" s="3">
        <v>3.7055099999999999</v>
      </c>
      <c r="K1053" s="3">
        <v>3.7055099999999999</v>
      </c>
      <c r="L1053" s="3">
        <v>4.9406699999999999</v>
      </c>
    </row>
    <row r="1054" spans="2:12" x14ac:dyDescent="0.2">
      <c r="B1054" t="s">
        <v>3659</v>
      </c>
      <c r="C1054" t="s">
        <v>3660</v>
      </c>
      <c r="D1054" t="s">
        <v>3661</v>
      </c>
      <c r="E1054" s="1">
        <v>3795.9060300000001</v>
      </c>
      <c r="F1054" s="1">
        <v>51</v>
      </c>
      <c r="G1054" s="2">
        <v>74.42953</v>
      </c>
      <c r="H1054" s="3">
        <v>6.9999994177938056</v>
      </c>
      <c r="I1054" s="3">
        <v>9.3333106035820386</v>
      </c>
      <c r="J1054" s="3">
        <v>26.571339999999999</v>
      </c>
      <c r="K1054" s="3">
        <v>26.571339999999999</v>
      </c>
      <c r="L1054" s="3">
        <v>35.428370000000001</v>
      </c>
    </row>
    <row r="1055" spans="2:12" x14ac:dyDescent="0.2">
      <c r="B1055" t="s">
        <v>3662</v>
      </c>
      <c r="C1055" t="s">
        <v>3663</v>
      </c>
      <c r="D1055" t="s">
        <v>3664</v>
      </c>
      <c r="E1055" s="1">
        <v>3306.5054399999999</v>
      </c>
      <c r="F1055" s="1">
        <v>34</v>
      </c>
      <c r="G1055" s="2">
        <v>97.250159999999994</v>
      </c>
      <c r="H1055" s="3">
        <v>5.0000008468154826</v>
      </c>
      <c r="I1055" s="3">
        <v>6.666648641594251</v>
      </c>
      <c r="J1055" s="3">
        <v>16.532530000000001</v>
      </c>
      <c r="K1055" s="3">
        <v>16.532530000000001</v>
      </c>
      <c r="L1055" s="3">
        <v>22.043310000000002</v>
      </c>
    </row>
    <row r="1056" spans="2:12" x14ac:dyDescent="0.2">
      <c r="B1056" t="s">
        <v>3665</v>
      </c>
      <c r="C1056" t="s">
        <v>3663</v>
      </c>
      <c r="D1056" t="s">
        <v>3664</v>
      </c>
      <c r="E1056" s="1">
        <v>3354.87086</v>
      </c>
      <c r="F1056" s="1">
        <v>61</v>
      </c>
      <c r="G1056" s="2">
        <v>54.997882950819672</v>
      </c>
      <c r="H1056" s="3">
        <v>7.0000011863347851</v>
      </c>
      <c r="I1056" s="3">
        <v>9.3333100756074998</v>
      </c>
      <c r="J1056" s="3">
        <v>23.484100000000002</v>
      </c>
      <c r="K1056" s="3">
        <v>23.484100000000002</v>
      </c>
      <c r="L1056" s="3">
        <v>31.312049999999999</v>
      </c>
    </row>
    <row r="1057" spans="2:12" x14ac:dyDescent="0.2">
      <c r="B1057" t="s">
        <v>3666</v>
      </c>
      <c r="C1057" t="s">
        <v>3667</v>
      </c>
      <c r="D1057" t="s">
        <v>3668</v>
      </c>
      <c r="E1057" s="1">
        <v>2642.46218</v>
      </c>
      <c r="F1057" s="1">
        <v>53</v>
      </c>
      <c r="G1057" s="2">
        <v>49.857776981132076</v>
      </c>
      <c r="H1057" s="3">
        <v>7.0000017937815864</v>
      </c>
      <c r="I1057" s="3">
        <v>9.3333104960465327</v>
      </c>
      <c r="J1057" s="3">
        <v>18.497240000000001</v>
      </c>
      <c r="K1057" s="3">
        <v>18.497240000000001</v>
      </c>
      <c r="L1057" s="3">
        <v>24.66292</v>
      </c>
    </row>
    <row r="1058" spans="2:12" x14ac:dyDescent="0.2">
      <c r="B1058" t="s">
        <v>3669</v>
      </c>
      <c r="C1058" t="s">
        <v>3670</v>
      </c>
      <c r="D1058" t="s">
        <v>3671</v>
      </c>
      <c r="E1058" s="1">
        <v>822.78668000000005</v>
      </c>
      <c r="F1058" s="1">
        <v>46</v>
      </c>
      <c r="G1058" s="2">
        <v>17.88666695652174</v>
      </c>
      <c r="H1058" s="3">
        <v>7.0000039378372048</v>
      </c>
      <c r="I1058" s="3">
        <v>9.3333061736001852</v>
      </c>
      <c r="J1058" s="3">
        <v>5.7595099999999997</v>
      </c>
      <c r="K1058" s="3">
        <v>5.7595099999999997</v>
      </c>
      <c r="L1058" s="3">
        <v>7.6793199999999997</v>
      </c>
    </row>
    <row r="1059" spans="2:12" x14ac:dyDescent="0.2">
      <c r="B1059" t="s">
        <v>3672</v>
      </c>
      <c r="C1059" t="s">
        <v>3673</v>
      </c>
      <c r="D1059" t="s">
        <v>3674</v>
      </c>
      <c r="E1059" s="1">
        <v>9386.8705000000009</v>
      </c>
      <c r="F1059" s="1">
        <v>1252</v>
      </c>
      <c r="G1059" s="2">
        <v>7.497500399361023</v>
      </c>
      <c r="H1059" s="3">
        <v>6.9999996271387781</v>
      </c>
      <c r="I1059" s="3">
        <v>9.3333097542999006</v>
      </c>
      <c r="J1059" s="3">
        <v>65.708089999999999</v>
      </c>
      <c r="K1059" s="3">
        <v>65.708089999999999</v>
      </c>
      <c r="L1059" s="3">
        <v>87.610569999999996</v>
      </c>
    </row>
    <row r="1060" spans="2:12" x14ac:dyDescent="0.2">
      <c r="B1060" t="s">
        <v>3675</v>
      </c>
      <c r="C1060" t="s">
        <v>3676</v>
      </c>
      <c r="D1060" t="s">
        <v>3677</v>
      </c>
      <c r="E1060" s="1">
        <v>7539.7559000000001</v>
      </c>
      <c r="F1060" s="1">
        <v>1491</v>
      </c>
      <c r="G1060" s="2">
        <v>5.0568450033534544</v>
      </c>
      <c r="H1060" s="3">
        <v>5.0000000663151436</v>
      </c>
      <c r="I1060" s="3">
        <v>6.6666495131493582</v>
      </c>
      <c r="J1060" s="3">
        <v>37.698779999999999</v>
      </c>
      <c r="K1060" s="3">
        <v>37.698779999999999</v>
      </c>
      <c r="L1060" s="3">
        <v>50.26491</v>
      </c>
    </row>
    <row r="1061" spans="2:12" x14ac:dyDescent="0.2">
      <c r="B1061" t="s">
        <v>3678</v>
      </c>
      <c r="C1061" t="s">
        <v>3679</v>
      </c>
      <c r="D1061" t="s">
        <v>3680</v>
      </c>
      <c r="E1061" s="1">
        <v>8061.4384499999996</v>
      </c>
      <c r="F1061" s="1">
        <v>362</v>
      </c>
      <c r="G1061" s="2">
        <v>22.269166988950275</v>
      </c>
      <c r="H1061" s="3">
        <v>4.9999997208934843</v>
      </c>
      <c r="I1061" s="3">
        <v>6.6666501683703867</v>
      </c>
      <c r="J1061" s="3">
        <v>40.307189999999999</v>
      </c>
      <c r="K1061" s="3">
        <v>40.307189999999999</v>
      </c>
      <c r="L1061" s="3">
        <v>53.742789999999999</v>
      </c>
    </row>
    <row r="1062" spans="2:12" x14ac:dyDescent="0.2">
      <c r="B1062" t="s">
        <v>3681</v>
      </c>
      <c r="C1062" t="s">
        <v>3682</v>
      </c>
      <c r="D1062" t="s">
        <v>3683</v>
      </c>
      <c r="E1062" s="1">
        <v>5058.63562</v>
      </c>
      <c r="F1062" s="1">
        <v>870</v>
      </c>
      <c r="G1062" s="2">
        <v>5.8145237011494251</v>
      </c>
      <c r="H1062" s="3">
        <v>7.0000001304699611</v>
      </c>
      <c r="I1062" s="3">
        <v>9.3333091265427015</v>
      </c>
      <c r="J1062" s="3">
        <v>35.410449999999997</v>
      </c>
      <c r="K1062" s="3">
        <v>35.410449999999997</v>
      </c>
      <c r="L1062" s="3">
        <v>47.213810000000002</v>
      </c>
    </row>
    <row r="1063" spans="2:12" x14ac:dyDescent="0.2">
      <c r="B1063" t="s">
        <v>3684</v>
      </c>
      <c r="C1063" t="s">
        <v>3685</v>
      </c>
      <c r="D1063" t="s">
        <v>3686</v>
      </c>
      <c r="E1063" s="1">
        <v>5605.1475099999998</v>
      </c>
      <c r="F1063" s="1">
        <v>101</v>
      </c>
      <c r="G1063" s="2">
        <v>55.496510000000001</v>
      </c>
      <c r="H1063" s="3">
        <v>5.0000004370982198</v>
      </c>
      <c r="I1063" s="3">
        <v>6.6666505981035273</v>
      </c>
      <c r="J1063" s="3">
        <v>28.025739999999999</v>
      </c>
      <c r="K1063" s="3">
        <v>28.025739999999999</v>
      </c>
      <c r="L1063" s="3">
        <v>37.367559999999997</v>
      </c>
    </row>
    <row r="1064" spans="2:12" x14ac:dyDescent="0.2">
      <c r="B1064" t="s">
        <v>3687</v>
      </c>
      <c r="C1064" t="s">
        <v>3688</v>
      </c>
      <c r="D1064" t="s">
        <v>3689</v>
      </c>
      <c r="E1064" s="1">
        <v>11862.742910000001</v>
      </c>
      <c r="F1064" s="1">
        <v>706</v>
      </c>
      <c r="G1064" s="2">
        <v>16.802751997167139</v>
      </c>
      <c r="H1064" s="3">
        <v>4.9999996164462095</v>
      </c>
      <c r="I1064" s="3">
        <v>6.6666504197215204</v>
      </c>
      <c r="J1064" s="3">
        <v>59.31371</v>
      </c>
      <c r="K1064" s="3">
        <v>59.31371</v>
      </c>
      <c r="L1064" s="3">
        <v>79.084760000000003</v>
      </c>
    </row>
    <row r="1065" spans="2:12" x14ac:dyDescent="0.2">
      <c r="B1065" t="s">
        <v>3690</v>
      </c>
      <c r="C1065" t="s">
        <v>3691</v>
      </c>
      <c r="D1065" t="s">
        <v>3692</v>
      </c>
      <c r="E1065" s="1">
        <v>8185.2962200000002</v>
      </c>
      <c r="F1065" s="1">
        <v>854</v>
      </c>
      <c r="G1065" s="2">
        <v>9.5846559953161599</v>
      </c>
      <c r="H1065" s="3">
        <v>6.9999995675171789</v>
      </c>
      <c r="I1065" s="3">
        <v>9.3333103588033612</v>
      </c>
      <c r="J1065" s="3">
        <v>57.297069999999998</v>
      </c>
      <c r="K1065" s="3">
        <v>57.297069999999998</v>
      </c>
      <c r="L1065" s="3">
        <v>76.395910000000001</v>
      </c>
    </row>
    <row r="1066" spans="2:12" x14ac:dyDescent="0.2">
      <c r="B1066" t="s">
        <v>3693</v>
      </c>
      <c r="C1066" t="s">
        <v>3694</v>
      </c>
      <c r="D1066" t="s">
        <v>3695</v>
      </c>
      <c r="E1066" s="1">
        <v>3986.2921799999999</v>
      </c>
      <c r="F1066" s="1">
        <v>1266</v>
      </c>
      <c r="G1066" s="2">
        <v>3.14873</v>
      </c>
      <c r="H1066" s="3">
        <v>4.9999997742262838</v>
      </c>
      <c r="I1066" s="3">
        <v>6.6666488054571049</v>
      </c>
      <c r="J1066" s="3">
        <v>19.931460000000001</v>
      </c>
      <c r="K1066" s="3">
        <v>19.931460000000001</v>
      </c>
      <c r="L1066" s="3">
        <v>26.575209999999998</v>
      </c>
    </row>
    <row r="1067" spans="2:12" x14ac:dyDescent="0.2">
      <c r="B1067" t="s">
        <v>3696</v>
      </c>
      <c r="C1067" t="s">
        <v>3694</v>
      </c>
      <c r="D1067" t="s">
        <v>3695</v>
      </c>
      <c r="E1067" s="1">
        <v>6552.9341599999998</v>
      </c>
      <c r="F1067" s="1">
        <v>1034</v>
      </c>
      <c r="G1067" s="2">
        <v>6.3374605029013535</v>
      </c>
      <c r="H1067" s="3">
        <v>4.9999998779172845</v>
      </c>
      <c r="I1067" s="3">
        <v>6.6666502261942471</v>
      </c>
      <c r="J1067" s="3">
        <v>32.764670000000002</v>
      </c>
      <c r="K1067" s="3">
        <v>32.764670000000002</v>
      </c>
      <c r="L1067" s="3">
        <v>43.686120000000003</v>
      </c>
    </row>
    <row r="1068" spans="2:12" x14ac:dyDescent="0.2">
      <c r="B1068" t="s">
        <v>3697</v>
      </c>
      <c r="C1068" t="s">
        <v>3698</v>
      </c>
      <c r="D1068" t="s">
        <v>3699</v>
      </c>
      <c r="E1068" s="1">
        <v>6265.4418400000004</v>
      </c>
      <c r="F1068" s="1">
        <v>407</v>
      </c>
      <c r="G1068" s="2">
        <v>15.394205995085995</v>
      </c>
      <c r="H1068" s="3">
        <v>6.9999995403356889</v>
      </c>
      <c r="I1068" s="3">
        <v>9.3333098436358632</v>
      </c>
      <c r="J1068" s="3">
        <v>43.858089999999997</v>
      </c>
      <c r="K1068" s="3">
        <v>43.858089999999997</v>
      </c>
      <c r="L1068" s="3">
        <v>58.477310000000003</v>
      </c>
    </row>
    <row r="1069" spans="2:12" x14ac:dyDescent="0.2">
      <c r="B1069" t="s">
        <v>3700</v>
      </c>
      <c r="C1069" t="s">
        <v>3701</v>
      </c>
      <c r="D1069" t="s">
        <v>3702</v>
      </c>
      <c r="E1069" s="1">
        <v>3978.1972599999999</v>
      </c>
      <c r="F1069" s="1">
        <v>466</v>
      </c>
      <c r="G1069" s="2">
        <v>8.5369039914163096</v>
      </c>
      <c r="H1069" s="3">
        <v>6.9999997938764862</v>
      </c>
      <c r="I1069" s="3">
        <v>9.3333104351894303</v>
      </c>
      <c r="J1069" s="3">
        <v>27.847380000000001</v>
      </c>
      <c r="K1069" s="3">
        <v>27.847380000000001</v>
      </c>
      <c r="L1069" s="3">
        <v>37.129750000000001</v>
      </c>
    </row>
    <row r="1070" spans="2:12" x14ac:dyDescent="0.2">
      <c r="B1070" t="s">
        <v>3703</v>
      </c>
      <c r="C1070" t="s">
        <v>3704</v>
      </c>
      <c r="D1070" t="s">
        <v>3705</v>
      </c>
      <c r="E1070" s="1">
        <v>681.71852000000001</v>
      </c>
      <c r="F1070" s="1">
        <v>140</v>
      </c>
      <c r="G1070" s="2">
        <v>4.8694180000000005</v>
      </c>
      <c r="H1070" s="3">
        <v>4.9999961861091871</v>
      </c>
      <c r="I1070" s="3">
        <v>6.6666518022717067</v>
      </c>
      <c r="J1070" s="3">
        <v>3.4085899999999998</v>
      </c>
      <c r="K1070" s="3">
        <v>3.4085899999999998</v>
      </c>
      <c r="L1070" s="3">
        <v>4.5447800000000003</v>
      </c>
    </row>
    <row r="1071" spans="2:12" x14ac:dyDescent="0.2">
      <c r="B1071" t="s">
        <v>3706</v>
      </c>
      <c r="C1071" t="s">
        <v>3707</v>
      </c>
      <c r="D1071" t="s">
        <v>3708</v>
      </c>
      <c r="E1071" s="1">
        <v>508.18761000000001</v>
      </c>
      <c r="F1071" s="1">
        <v>97</v>
      </c>
      <c r="G1071" s="2">
        <v>5.2390475257731959</v>
      </c>
      <c r="H1071" s="3">
        <v>6.9999935653685066</v>
      </c>
      <c r="I1071" s="3">
        <v>9.3333050760525236</v>
      </c>
      <c r="J1071" s="3">
        <v>3.5573100000000002</v>
      </c>
      <c r="K1071" s="3">
        <v>3.5573100000000002</v>
      </c>
      <c r="L1071" s="3">
        <v>4.7430700000000003</v>
      </c>
    </row>
    <row r="1072" spans="2:12" x14ac:dyDescent="0.2">
      <c r="B1072" t="s">
        <v>3709</v>
      </c>
      <c r="C1072" t="s">
        <v>3707</v>
      </c>
      <c r="D1072" t="s">
        <v>3708</v>
      </c>
      <c r="E1072" s="1">
        <v>633.99616000000003</v>
      </c>
      <c r="F1072" s="1">
        <v>142</v>
      </c>
      <c r="G1072" s="2">
        <v>4.4647616901408451</v>
      </c>
      <c r="H1072" s="3">
        <v>4.999998738162704</v>
      </c>
      <c r="I1072" s="3">
        <v>6.6666492112507427</v>
      </c>
      <c r="J1072" s="3">
        <v>3.1699799999999998</v>
      </c>
      <c r="K1072" s="3">
        <v>3.1699799999999998</v>
      </c>
      <c r="L1072" s="3">
        <v>4.2266300000000001</v>
      </c>
    </row>
    <row r="1073" spans="2:12" x14ac:dyDescent="0.2">
      <c r="B1073" t="s">
        <v>3710</v>
      </c>
      <c r="C1073" t="s">
        <v>3711</v>
      </c>
      <c r="D1073" t="s">
        <v>3712</v>
      </c>
      <c r="E1073" s="1">
        <v>1115.0362</v>
      </c>
      <c r="F1073" s="1">
        <v>116</v>
      </c>
      <c r="G1073" s="2">
        <v>9.6123810344827589</v>
      </c>
      <c r="H1073" s="3">
        <v>6.9999969507716431</v>
      </c>
      <c r="I1073" s="3">
        <v>9.3333113310581304</v>
      </c>
      <c r="J1073" s="3">
        <v>7.80525</v>
      </c>
      <c r="K1073" s="3">
        <v>7.80525</v>
      </c>
      <c r="L1073" s="3">
        <v>10.406980000000001</v>
      </c>
    </row>
    <row r="1074" spans="2:12" x14ac:dyDescent="0.2">
      <c r="B1074" t="s">
        <v>3710</v>
      </c>
      <c r="C1074" t="s">
        <v>3711</v>
      </c>
      <c r="D1074" t="s">
        <v>3712</v>
      </c>
      <c r="E1074" s="1">
        <v>782.29521</v>
      </c>
      <c r="F1074" s="1">
        <v>90</v>
      </c>
      <c r="G1074" s="2">
        <v>8.6921689999999998</v>
      </c>
      <c r="H1074" s="3">
        <v>7.0000045123630503</v>
      </c>
      <c r="I1074" s="3">
        <v>9.3333052620889756</v>
      </c>
      <c r="J1074" s="3">
        <v>5.47607</v>
      </c>
      <c r="K1074" s="3">
        <v>5.47607</v>
      </c>
      <c r="L1074" s="3">
        <v>7.3014000000000001</v>
      </c>
    </row>
    <row r="1075" spans="2:12" x14ac:dyDescent="0.2">
      <c r="B1075" t="s">
        <v>3713</v>
      </c>
      <c r="C1075" t="s">
        <v>3714</v>
      </c>
      <c r="D1075" t="s">
        <v>3715</v>
      </c>
      <c r="E1075" s="1">
        <v>93.744759999999999</v>
      </c>
      <c r="F1075" s="1">
        <v>72</v>
      </c>
      <c r="G1075" s="2">
        <v>1.3020105555555554</v>
      </c>
      <c r="H1075" s="3">
        <v>4.9999594644009973</v>
      </c>
      <c r="I1075" s="3">
        <v>6.6666126192013291</v>
      </c>
      <c r="J1075" s="3">
        <v>0.46872000000000003</v>
      </c>
      <c r="K1075" s="3">
        <v>0.46872000000000003</v>
      </c>
      <c r="L1075" s="3">
        <v>0.62495999999999996</v>
      </c>
    </row>
    <row r="1076" spans="2:12" x14ac:dyDescent="0.2">
      <c r="B1076" t="s">
        <v>3713</v>
      </c>
      <c r="C1076" t="s">
        <v>3714</v>
      </c>
      <c r="D1076" t="s">
        <v>3715</v>
      </c>
      <c r="E1076" s="1">
        <v>134.27493000000001</v>
      </c>
      <c r="F1076" s="1">
        <v>79</v>
      </c>
      <c r="G1076" s="2">
        <v>1.6996826582278481</v>
      </c>
      <c r="H1076" s="3">
        <v>4.9999653695593063</v>
      </c>
      <c r="I1076" s="3">
        <v>6.6666204927457411</v>
      </c>
      <c r="J1076" s="3">
        <v>0.67137000000000002</v>
      </c>
      <c r="K1076" s="3">
        <v>0.67137000000000002</v>
      </c>
      <c r="L1076" s="3">
        <v>0.89515999999999996</v>
      </c>
    </row>
    <row r="1077" spans="2:12" x14ac:dyDescent="0.2">
      <c r="B1077" t="s">
        <v>3716</v>
      </c>
      <c r="C1077" t="s">
        <v>3717</v>
      </c>
      <c r="D1077" t="s">
        <v>3718</v>
      </c>
      <c r="E1077" s="1">
        <v>5007.8325500000001</v>
      </c>
      <c r="F1077" s="1">
        <v>322</v>
      </c>
      <c r="G1077" s="2">
        <v>15.552275</v>
      </c>
      <c r="H1077" s="3">
        <v>7.0000004293274554</v>
      </c>
      <c r="I1077" s="3">
        <v>9.3333092776834157</v>
      </c>
      <c r="J1077" s="3">
        <v>35.054830000000003</v>
      </c>
      <c r="K1077" s="3">
        <v>35.054830000000003</v>
      </c>
      <c r="L1077" s="3">
        <v>46.739649999999997</v>
      </c>
    </row>
    <row r="1078" spans="2:12" x14ac:dyDescent="0.2">
      <c r="B1078" t="s">
        <v>3719</v>
      </c>
      <c r="C1078" t="s">
        <v>3720</v>
      </c>
      <c r="D1078" t="s">
        <v>3721</v>
      </c>
      <c r="E1078" s="1">
        <v>2864.8332999999998</v>
      </c>
      <c r="F1078" s="1">
        <v>175</v>
      </c>
      <c r="G1078" s="2">
        <v>16.370476</v>
      </c>
      <c r="H1078" s="3">
        <v>5.0000012217115746</v>
      </c>
      <c r="I1078" s="3">
        <v>6.6666496790581151</v>
      </c>
      <c r="J1078" s="3">
        <v>14.324170000000001</v>
      </c>
      <c r="K1078" s="3">
        <v>14.324170000000001</v>
      </c>
      <c r="L1078" s="3">
        <v>19.098839999999999</v>
      </c>
    </row>
    <row r="1079" spans="2:12" x14ac:dyDescent="0.2">
      <c r="B1079" t="s">
        <v>3722</v>
      </c>
      <c r="C1079" t="s">
        <v>3723</v>
      </c>
      <c r="D1079" t="s">
        <v>3724</v>
      </c>
      <c r="E1079" s="1">
        <v>845.70096000000001</v>
      </c>
      <c r="F1079" s="1">
        <v>181</v>
      </c>
      <c r="G1079" s="2">
        <v>4.6723809944751382</v>
      </c>
      <c r="H1079" s="3">
        <v>7.0000038784394896</v>
      </c>
      <c r="I1079" s="3">
        <v>9.3333109140611583</v>
      </c>
      <c r="J1079" s="3">
        <v>5.9199099999999998</v>
      </c>
      <c r="K1079" s="3">
        <v>5.9199099999999998</v>
      </c>
      <c r="L1079" s="3">
        <v>7.8931899999999997</v>
      </c>
    </row>
    <row r="1080" spans="2:12" x14ac:dyDescent="0.2">
      <c r="B1080" t="s">
        <v>3725</v>
      </c>
      <c r="C1080" t="s">
        <v>3726</v>
      </c>
      <c r="D1080" t="s">
        <v>3727</v>
      </c>
      <c r="E1080" s="1">
        <v>3787.33482</v>
      </c>
      <c r="F1080" s="1">
        <v>376</v>
      </c>
      <c r="G1080" s="2">
        <v>10.072698989361703</v>
      </c>
      <c r="H1080" s="3">
        <v>4.9999989174445369</v>
      </c>
      <c r="I1080" s="3">
        <v>6.6666511412370983</v>
      </c>
      <c r="J1080" s="3">
        <v>18.936669999999999</v>
      </c>
      <c r="K1080" s="3">
        <v>18.936669999999999</v>
      </c>
      <c r="L1080" s="3">
        <v>25.248840000000001</v>
      </c>
    </row>
    <row r="1081" spans="2:12" x14ac:dyDescent="0.2">
      <c r="B1081" t="s">
        <v>3728</v>
      </c>
      <c r="C1081" t="s">
        <v>3723</v>
      </c>
      <c r="D1081" t="s">
        <v>3724</v>
      </c>
      <c r="E1081" s="1">
        <v>3814.30098</v>
      </c>
      <c r="F1081" s="1">
        <v>348</v>
      </c>
      <c r="G1081" s="2">
        <v>10.960635</v>
      </c>
      <c r="H1081" s="3">
        <v>4.9999987153609471</v>
      </c>
      <c r="I1081" s="3">
        <v>6.6666500974445908</v>
      </c>
      <c r="J1081" s="3">
        <v>19.0715</v>
      </c>
      <c r="K1081" s="3">
        <v>19.0715</v>
      </c>
      <c r="L1081" s="3">
        <v>25.428609999999999</v>
      </c>
    </row>
    <row r="1082" spans="2:12" x14ac:dyDescent="0.2">
      <c r="B1082" t="s">
        <v>3729</v>
      </c>
      <c r="C1082" t="s">
        <v>3730</v>
      </c>
      <c r="D1082" t="s">
        <v>3731</v>
      </c>
      <c r="E1082" s="1">
        <v>1159.2621899999999</v>
      </c>
      <c r="F1082" s="1">
        <v>196</v>
      </c>
      <c r="G1082" s="2">
        <v>5.9146030102040816</v>
      </c>
      <c r="H1082" s="3">
        <v>4.999999180513254</v>
      </c>
      <c r="I1082" s="3">
        <v>6.6666540724493046</v>
      </c>
      <c r="J1082" s="3">
        <v>5.7963100000000001</v>
      </c>
      <c r="K1082" s="3">
        <v>5.7963100000000001</v>
      </c>
      <c r="L1082" s="3">
        <v>7.7283999999999997</v>
      </c>
    </row>
    <row r="1083" spans="2:12" x14ac:dyDescent="0.2">
      <c r="B1083" t="s">
        <v>3732</v>
      </c>
      <c r="C1083" t="s">
        <v>3733</v>
      </c>
      <c r="D1083" t="s">
        <v>3734</v>
      </c>
      <c r="E1083" s="1">
        <v>8908.9353599999995</v>
      </c>
      <c r="F1083" s="1">
        <v>1696</v>
      </c>
      <c r="G1083" s="2">
        <v>5.25291</v>
      </c>
      <c r="H1083" s="3">
        <v>7.000000278372208</v>
      </c>
      <c r="I1083" s="3">
        <v>9.3333093843437656</v>
      </c>
      <c r="J1083" s="3">
        <v>62.362549999999999</v>
      </c>
      <c r="K1083" s="3">
        <v>62.362549999999999</v>
      </c>
      <c r="L1083" s="3">
        <v>83.149850000000001</v>
      </c>
    </row>
    <row r="1084" spans="2:12" x14ac:dyDescent="0.2">
      <c r="B1084" t="s">
        <v>3735</v>
      </c>
      <c r="C1084" t="s">
        <v>3736</v>
      </c>
      <c r="D1084" t="s">
        <v>3737</v>
      </c>
      <c r="E1084" s="1">
        <v>10024.094359999999</v>
      </c>
      <c r="F1084" s="1">
        <v>1619</v>
      </c>
      <c r="G1084" s="2">
        <v>6.1915345027794926</v>
      </c>
      <c r="H1084" s="3">
        <v>6.9999999481249899</v>
      </c>
      <c r="I1084" s="3">
        <v>9.3333099869183602</v>
      </c>
      <c r="J1084" s="3">
        <v>70.168660000000003</v>
      </c>
      <c r="K1084" s="3">
        <v>70.168660000000003</v>
      </c>
      <c r="L1084" s="3">
        <v>93.557980000000001</v>
      </c>
    </row>
    <row r="1085" spans="2:12" x14ac:dyDescent="0.2">
      <c r="B1085" t="s">
        <v>3738</v>
      </c>
      <c r="C1085" t="s">
        <v>3739</v>
      </c>
      <c r="D1085" t="s">
        <v>3740</v>
      </c>
      <c r="E1085" s="1">
        <v>564.93808000000001</v>
      </c>
      <c r="F1085" s="1">
        <v>155</v>
      </c>
      <c r="G1085" s="2">
        <v>3.644761806451613</v>
      </c>
      <c r="H1085" s="3">
        <v>7.0000060891629037</v>
      </c>
      <c r="I1085" s="3">
        <v>9.3333060501072964</v>
      </c>
      <c r="J1085" s="3">
        <v>3.9545699999999999</v>
      </c>
      <c r="K1085" s="3">
        <v>3.9545699999999999</v>
      </c>
      <c r="L1085" s="3">
        <v>5.2727399999999998</v>
      </c>
    </row>
    <row r="1086" spans="2:12" x14ac:dyDescent="0.2">
      <c r="B1086" t="s">
        <v>3741</v>
      </c>
      <c r="C1086" t="s">
        <v>3739</v>
      </c>
      <c r="D1086" t="s">
        <v>3740</v>
      </c>
      <c r="E1086" s="1">
        <v>892.84763999999996</v>
      </c>
      <c r="F1086" s="1">
        <v>241</v>
      </c>
      <c r="G1086" s="2">
        <v>3.7047619917012446</v>
      </c>
      <c r="H1086" s="3">
        <v>5.0000020160214573</v>
      </c>
      <c r="I1086" s="3">
        <v>6.6666469544568665</v>
      </c>
      <c r="J1086" s="3">
        <v>4.4642400000000002</v>
      </c>
      <c r="K1086" s="3">
        <v>4.4642400000000002</v>
      </c>
      <c r="L1086" s="3">
        <v>5.9523000000000001</v>
      </c>
    </row>
    <row r="1087" spans="2:12" x14ac:dyDescent="0.2">
      <c r="B1087" t="s">
        <v>3742</v>
      </c>
      <c r="C1087" t="s">
        <v>3743</v>
      </c>
      <c r="D1087" t="s">
        <v>3744</v>
      </c>
      <c r="E1087" s="1">
        <v>11831.290559999999</v>
      </c>
      <c r="F1087" s="1">
        <v>3146</v>
      </c>
      <c r="G1087" s="2">
        <v>3.7607408010171643</v>
      </c>
      <c r="H1087" s="3">
        <v>7.0000005138915302</v>
      </c>
      <c r="I1087" s="3">
        <v>9.3333097889872132</v>
      </c>
      <c r="J1087" s="3">
        <v>82.819040000000001</v>
      </c>
      <c r="K1087" s="3">
        <v>82.819040000000001</v>
      </c>
      <c r="L1087" s="3">
        <v>110.4251</v>
      </c>
    </row>
    <row r="1088" spans="2:12" x14ac:dyDescent="0.2">
      <c r="B1088" t="s">
        <v>3745</v>
      </c>
      <c r="C1088" t="s">
        <v>3723</v>
      </c>
      <c r="D1088" t="s">
        <v>3746</v>
      </c>
      <c r="E1088" s="1">
        <v>3865.5226299999999</v>
      </c>
      <c r="F1088" s="1">
        <v>293</v>
      </c>
      <c r="G1088" s="2">
        <v>13.192909999999999</v>
      </c>
      <c r="H1088" s="3">
        <v>4.9999991851037224</v>
      </c>
      <c r="I1088" s="3">
        <v>6.6666509206285518</v>
      </c>
      <c r="J1088" s="3">
        <v>19.32761</v>
      </c>
      <c r="K1088" s="3">
        <v>19.32761</v>
      </c>
      <c r="L1088" s="3">
        <v>25.77009</v>
      </c>
    </row>
    <row r="1089" spans="2:12" x14ac:dyDescent="0.2">
      <c r="B1089" t="s">
        <v>3747</v>
      </c>
      <c r="C1089" t="s">
        <v>3748</v>
      </c>
      <c r="D1089" t="s">
        <v>3749</v>
      </c>
      <c r="E1089" s="1">
        <v>513.28593000000001</v>
      </c>
      <c r="F1089" s="1">
        <v>148</v>
      </c>
      <c r="G1089" s="2">
        <v>3.4681481756756756</v>
      </c>
      <c r="H1089" s="3">
        <v>5.0000006818811498</v>
      </c>
      <c r="I1089" s="3">
        <v>6.6666545876291599</v>
      </c>
      <c r="J1089" s="3">
        <v>2.56643</v>
      </c>
      <c r="K1089" s="3">
        <v>2.56643</v>
      </c>
      <c r="L1089" s="3">
        <v>3.4218999999999999</v>
      </c>
    </row>
    <row r="1090" spans="2:12" x14ac:dyDescent="0.2">
      <c r="B1090" t="s">
        <v>3750</v>
      </c>
      <c r="C1090" t="s">
        <v>3751</v>
      </c>
      <c r="D1090" t="s">
        <v>3752</v>
      </c>
      <c r="E1090" s="1">
        <v>17644.407009999999</v>
      </c>
      <c r="F1090" s="1">
        <v>1884</v>
      </c>
      <c r="G1090" s="2">
        <v>9.3653965021231418</v>
      </c>
      <c r="H1090" s="3">
        <v>7.0000000527079216</v>
      </c>
      <c r="I1090" s="3">
        <v>9.3333099778681667</v>
      </c>
      <c r="J1090" s="3">
        <v>123.51085</v>
      </c>
      <c r="K1090" s="3">
        <v>123.51085</v>
      </c>
      <c r="L1090" s="3">
        <v>164.68072000000001</v>
      </c>
    </row>
    <row r="1091" spans="2:12" x14ac:dyDescent="0.2">
      <c r="B1091" t="s">
        <v>3753</v>
      </c>
      <c r="C1091" t="s">
        <v>3754</v>
      </c>
      <c r="D1091" t="s">
        <v>3755</v>
      </c>
      <c r="E1091" s="1">
        <v>681.76868999999999</v>
      </c>
      <c r="F1091" s="1">
        <v>202</v>
      </c>
      <c r="G1091" s="2">
        <v>3.3750925247524752</v>
      </c>
      <c r="H1091" s="3">
        <v>4.9999949396326784</v>
      </c>
      <c r="I1091" s="3">
        <v>6.6666452517788706</v>
      </c>
      <c r="J1091" s="3">
        <v>3.4088400000000001</v>
      </c>
      <c r="K1091" s="3">
        <v>3.4088400000000001</v>
      </c>
      <c r="L1091" s="3">
        <v>4.5451100000000002</v>
      </c>
    </row>
    <row r="1092" spans="2:12" x14ac:dyDescent="0.2">
      <c r="B1092" t="s">
        <v>3756</v>
      </c>
      <c r="C1092" t="s">
        <v>3757</v>
      </c>
      <c r="D1092" t="s">
        <v>3758</v>
      </c>
      <c r="E1092" s="1">
        <v>995.88530000000003</v>
      </c>
      <c r="F1092" s="1">
        <v>267</v>
      </c>
      <c r="G1092" s="2">
        <v>3.729907490636704</v>
      </c>
      <c r="H1092" s="3">
        <v>5.0000035144609516</v>
      </c>
      <c r="I1092" s="3">
        <v>6.6666512699805889</v>
      </c>
      <c r="J1092" s="3">
        <v>4.9794299999999998</v>
      </c>
      <c r="K1092" s="3">
        <v>4.9794299999999998</v>
      </c>
      <c r="L1092" s="3">
        <v>6.6392199999999999</v>
      </c>
    </row>
    <row r="1093" spans="2:12" x14ac:dyDescent="0.2">
      <c r="B1093" t="s">
        <v>3759</v>
      </c>
      <c r="C1093" t="s">
        <v>3760</v>
      </c>
      <c r="D1093" t="s">
        <v>3761</v>
      </c>
      <c r="E1093" s="1">
        <v>4705.0471699999998</v>
      </c>
      <c r="F1093" s="1">
        <v>164</v>
      </c>
      <c r="G1093" s="2">
        <v>28.689312012195121</v>
      </c>
      <c r="H1093" s="3">
        <v>5.0000008820315403</v>
      </c>
      <c r="I1093" s="3">
        <v>6.6666494227729505</v>
      </c>
      <c r="J1093" s="3">
        <v>23.52524</v>
      </c>
      <c r="K1093" s="3">
        <v>23.52524</v>
      </c>
      <c r="L1093" s="3">
        <v>31.366900000000001</v>
      </c>
    </row>
    <row r="1094" spans="2:12" x14ac:dyDescent="0.2">
      <c r="B1094" t="s">
        <v>3762</v>
      </c>
      <c r="C1094" t="s">
        <v>3760</v>
      </c>
      <c r="D1094" t="s">
        <v>3761</v>
      </c>
      <c r="E1094" s="1">
        <v>4924.66957</v>
      </c>
      <c r="F1094" s="1">
        <v>208</v>
      </c>
      <c r="G1094" s="2">
        <v>23.676296009615385</v>
      </c>
      <c r="H1094" s="3">
        <v>5.0000004365775146</v>
      </c>
      <c r="I1094" s="3">
        <v>6.6666503271609345</v>
      </c>
      <c r="J1094" s="3">
        <v>24.623349999999999</v>
      </c>
      <c r="K1094" s="3">
        <v>24.623349999999999</v>
      </c>
      <c r="L1094" s="3">
        <v>32.831049999999998</v>
      </c>
    </row>
    <row r="1095" spans="2:12" x14ac:dyDescent="0.2">
      <c r="B1095" t="s">
        <v>3763</v>
      </c>
      <c r="C1095" t="s">
        <v>3764</v>
      </c>
      <c r="D1095" t="s">
        <v>3765</v>
      </c>
      <c r="E1095" s="1">
        <v>2056.1365000000001</v>
      </c>
      <c r="F1095" s="1">
        <v>51</v>
      </c>
      <c r="G1095" s="2">
        <v>40.316401960784312</v>
      </c>
      <c r="H1095" s="3">
        <v>4.9999987841274161</v>
      </c>
      <c r="I1095" s="3">
        <v>6.6666488338687628</v>
      </c>
      <c r="J1095" s="3">
        <v>10.28068</v>
      </c>
      <c r="K1095" s="3">
        <v>10.28068</v>
      </c>
      <c r="L1095" s="3">
        <v>13.70754</v>
      </c>
    </row>
    <row r="1096" spans="2:12" x14ac:dyDescent="0.2">
      <c r="B1096" t="s">
        <v>3766</v>
      </c>
      <c r="C1096" t="s">
        <v>3767</v>
      </c>
      <c r="D1096" t="s">
        <v>3768</v>
      </c>
      <c r="E1096" s="1">
        <v>3300.3960499999998</v>
      </c>
      <c r="F1096" s="1">
        <v>136</v>
      </c>
      <c r="G1096" s="2">
        <v>24.267618014705882</v>
      </c>
      <c r="H1096" s="3">
        <v>4.9999999242515152</v>
      </c>
      <c r="I1096" s="3">
        <v>6.6666514159717298</v>
      </c>
      <c r="J1096" s="3">
        <v>16.50198</v>
      </c>
      <c r="K1096" s="3">
        <v>16.50198</v>
      </c>
      <c r="L1096" s="3">
        <v>22.002590000000001</v>
      </c>
    </row>
    <row r="1097" spans="2:12" x14ac:dyDescent="0.2">
      <c r="B1097" t="s">
        <v>3769</v>
      </c>
      <c r="C1097" t="s">
        <v>3767</v>
      </c>
      <c r="D1097" t="s">
        <v>3768</v>
      </c>
      <c r="E1097" s="1">
        <v>6203.4100699999999</v>
      </c>
      <c r="F1097" s="1">
        <v>116</v>
      </c>
      <c r="G1097" s="2">
        <v>53.477673017241379</v>
      </c>
      <c r="H1097" s="3">
        <v>4.9999999435794189</v>
      </c>
      <c r="I1097" s="3">
        <v>6.666649396595508</v>
      </c>
      <c r="J1097" s="3">
        <v>31.017050000000001</v>
      </c>
      <c r="K1097" s="3">
        <v>31.017050000000001</v>
      </c>
      <c r="L1097" s="3">
        <v>41.355960000000003</v>
      </c>
    </row>
    <row r="1098" spans="2:12" x14ac:dyDescent="0.2">
      <c r="B1098" t="s">
        <v>3770</v>
      </c>
      <c r="C1098" t="s">
        <v>3771</v>
      </c>
      <c r="D1098" t="s">
        <v>3772</v>
      </c>
      <c r="E1098" s="1">
        <v>6676.0432600000004</v>
      </c>
      <c r="F1098" s="1">
        <v>176</v>
      </c>
      <c r="G1098" s="2">
        <v>37.932063977272726</v>
      </c>
      <c r="H1098" s="3">
        <v>6.9999995775941093</v>
      </c>
      <c r="I1098" s="3">
        <v>9.3333098024292909</v>
      </c>
      <c r="J1098" s="3">
        <v>46.732300000000002</v>
      </c>
      <c r="K1098" s="3">
        <v>46.732300000000002</v>
      </c>
      <c r="L1098" s="3">
        <v>62.309579999999997</v>
      </c>
    </row>
    <row r="1099" spans="2:12" x14ac:dyDescent="0.2">
      <c r="B1099" t="s">
        <v>3773</v>
      </c>
      <c r="C1099" t="s">
        <v>3774</v>
      </c>
      <c r="D1099" t="s">
        <v>3775</v>
      </c>
      <c r="E1099" s="1">
        <v>18673.930850000001</v>
      </c>
      <c r="F1099" s="1">
        <v>1098</v>
      </c>
      <c r="G1099" s="2">
        <v>17.007222996357012</v>
      </c>
      <c r="H1099" s="3">
        <v>7.0000002168798865</v>
      </c>
      <c r="I1099" s="3">
        <v>9.3333102387492239</v>
      </c>
      <c r="J1099" s="3">
        <v>130.71752000000001</v>
      </c>
      <c r="K1099" s="3">
        <v>130.71752000000001</v>
      </c>
      <c r="L1099" s="3">
        <v>174.28959</v>
      </c>
    </row>
    <row r="1100" spans="2:12" x14ac:dyDescent="0.2">
      <c r="B1100" t="s">
        <v>3776</v>
      </c>
      <c r="C1100" t="s">
        <v>3771</v>
      </c>
      <c r="D1100" t="s">
        <v>3772</v>
      </c>
      <c r="E1100" s="1">
        <v>9543.3612200000007</v>
      </c>
      <c r="F1100" s="1">
        <v>467</v>
      </c>
      <c r="G1100" s="2">
        <v>20.435462997858675</v>
      </c>
      <c r="H1100" s="3">
        <v>7.0000001529859297</v>
      </c>
      <c r="I1100" s="3">
        <v>9.3333101353571095</v>
      </c>
      <c r="J1100" s="3">
        <v>66.803529999999995</v>
      </c>
      <c r="K1100" s="3">
        <v>66.803529999999995</v>
      </c>
      <c r="L1100" s="3">
        <v>89.071150000000003</v>
      </c>
    </row>
    <row r="1101" spans="2:12" x14ac:dyDescent="0.2">
      <c r="B1101" t="s">
        <v>3777</v>
      </c>
      <c r="C1101" t="s">
        <v>3778</v>
      </c>
      <c r="D1101" t="s">
        <v>3779</v>
      </c>
      <c r="E1101" s="1">
        <v>742.14526999999998</v>
      </c>
      <c r="F1101" s="1">
        <v>39</v>
      </c>
      <c r="G1101" s="2">
        <v>19.029365897435898</v>
      </c>
      <c r="H1101" s="3">
        <v>7.0000041905542298</v>
      </c>
      <c r="I1101" s="3">
        <v>9.3333074803535432</v>
      </c>
      <c r="J1101" s="3">
        <v>5.1950200000000004</v>
      </c>
      <c r="K1101" s="3">
        <v>5.1950200000000004</v>
      </c>
      <c r="L1101" s="3">
        <v>6.9266699999999997</v>
      </c>
    </row>
    <row r="1102" spans="2:12" x14ac:dyDescent="0.2">
      <c r="B1102" t="s">
        <v>3780</v>
      </c>
      <c r="C1102" t="s">
        <v>3781</v>
      </c>
      <c r="D1102" t="s">
        <v>3782</v>
      </c>
      <c r="E1102" s="1">
        <v>710.04235000000006</v>
      </c>
      <c r="F1102" s="1">
        <v>17</v>
      </c>
      <c r="G1102" s="2">
        <v>41.767197058823534</v>
      </c>
      <c r="H1102" s="3">
        <v>4.9999975353582782</v>
      </c>
      <c r="I1102" s="3">
        <v>6.6666446022550625</v>
      </c>
      <c r="J1102" s="3">
        <v>3.5502099999999999</v>
      </c>
      <c r="K1102" s="3">
        <v>3.5502099999999999</v>
      </c>
      <c r="L1102" s="3">
        <v>4.7336</v>
      </c>
    </row>
    <row r="1103" spans="2:12" x14ac:dyDescent="0.2">
      <c r="B1103" t="s">
        <v>3783</v>
      </c>
      <c r="C1103" t="s">
        <v>3784</v>
      </c>
      <c r="D1103" t="s">
        <v>3785</v>
      </c>
      <c r="E1103" s="1">
        <v>301.84604000000002</v>
      </c>
      <c r="F1103" s="1">
        <v>4</v>
      </c>
      <c r="G1103" s="2">
        <v>75.461510000000004</v>
      </c>
      <c r="H1103" s="3">
        <v>6.9999924464803307</v>
      </c>
      <c r="I1103" s="3">
        <v>9.3333011756589528</v>
      </c>
      <c r="J1103" s="3">
        <v>2.1129199999999999</v>
      </c>
      <c r="K1103" s="3">
        <v>2.1129199999999999</v>
      </c>
      <c r="L1103" s="3">
        <v>2.8172199999999998</v>
      </c>
    </row>
    <row r="1104" spans="2:12" x14ac:dyDescent="0.2">
      <c r="B1104" t="s">
        <v>3786</v>
      </c>
      <c r="C1104" t="s">
        <v>3784</v>
      </c>
      <c r="D1104" t="s">
        <v>3785</v>
      </c>
      <c r="E1104" s="1">
        <v>1441.74072</v>
      </c>
      <c r="F1104" s="1">
        <v>28</v>
      </c>
      <c r="G1104" s="2">
        <v>51.490740000000002</v>
      </c>
      <c r="H1104" s="3">
        <v>7.0000034402857123</v>
      </c>
      <c r="I1104" s="3">
        <v>9.333307864121366</v>
      </c>
      <c r="J1104" s="3">
        <v>10.09219</v>
      </c>
      <c r="K1104" s="3">
        <v>10.09219</v>
      </c>
      <c r="L1104" s="3">
        <v>13.45621</v>
      </c>
    </row>
    <row r="1105" spans="2:12" x14ac:dyDescent="0.2">
      <c r="B1105" t="s">
        <v>3787</v>
      </c>
      <c r="C1105" t="s">
        <v>3788</v>
      </c>
      <c r="D1105" t="s">
        <v>3789</v>
      </c>
      <c r="E1105" s="1">
        <v>869.32038</v>
      </c>
      <c r="F1105" s="1">
        <v>31</v>
      </c>
      <c r="G1105" s="2">
        <v>28.042592903225806</v>
      </c>
      <c r="H1105" s="3">
        <v>4.9999978143846109</v>
      </c>
      <c r="I1105" s="3">
        <v>6.6666445804480041</v>
      </c>
      <c r="J1105" s="3">
        <v>4.3465999999999996</v>
      </c>
      <c r="K1105" s="3">
        <v>4.3465999999999996</v>
      </c>
      <c r="L1105" s="3">
        <v>5.7954499999999998</v>
      </c>
    </row>
    <row r="1106" spans="2:12" x14ac:dyDescent="0.2">
      <c r="B1106" t="s">
        <v>3790</v>
      </c>
      <c r="C1106" t="s">
        <v>3791</v>
      </c>
      <c r="D1106" t="s">
        <v>3792</v>
      </c>
      <c r="E1106" s="1">
        <v>145.90263999999999</v>
      </c>
      <c r="F1106" s="1">
        <v>26</v>
      </c>
      <c r="G1106" s="2">
        <v>5.6116399999999995</v>
      </c>
      <c r="H1106" s="3">
        <v>4.9999780675661523</v>
      </c>
      <c r="I1106" s="3">
        <v>6.6666374234215366</v>
      </c>
      <c r="J1106" s="3">
        <v>0.72950999999999999</v>
      </c>
      <c r="K1106" s="3">
        <v>0.72950999999999999</v>
      </c>
      <c r="L1106" s="3">
        <v>0.97267999999999999</v>
      </c>
    </row>
    <row r="1107" spans="2:12" x14ac:dyDescent="0.2">
      <c r="B1107" t="s">
        <v>3793</v>
      </c>
      <c r="C1107" t="s">
        <v>3791</v>
      </c>
      <c r="D1107" t="s">
        <v>3792</v>
      </c>
      <c r="E1107" s="1">
        <v>73.863500000000002</v>
      </c>
      <c r="F1107" s="1">
        <v>8</v>
      </c>
      <c r="G1107" s="2">
        <v>9.2329375000000002</v>
      </c>
      <c r="H1107" s="3">
        <v>5.000033846216331</v>
      </c>
      <c r="I1107" s="3">
        <v>6.6666215383782248</v>
      </c>
      <c r="J1107" s="3">
        <v>0.36931999999999998</v>
      </c>
      <c r="K1107" s="3">
        <v>0.36931999999999998</v>
      </c>
      <c r="L1107" s="3">
        <v>0.49242000000000002</v>
      </c>
    </row>
    <row r="1108" spans="2:12" x14ac:dyDescent="0.2">
      <c r="B1108" t="s">
        <v>3794</v>
      </c>
      <c r="C1108" t="s">
        <v>3795</v>
      </c>
      <c r="D1108" t="s">
        <v>3796</v>
      </c>
      <c r="E1108" s="1">
        <v>362.7824</v>
      </c>
      <c r="F1108" s="1">
        <v>35</v>
      </c>
      <c r="G1108" s="2">
        <v>10.365211428571428</v>
      </c>
      <c r="H1108" s="3">
        <v>4.9999944870533959</v>
      </c>
      <c r="I1108" s="3">
        <v>6.6666409395825159</v>
      </c>
      <c r="J1108" s="3">
        <v>1.8139099999999999</v>
      </c>
      <c r="K1108" s="3">
        <v>1.8139099999999999</v>
      </c>
      <c r="L1108" s="3">
        <v>2.4185400000000001</v>
      </c>
    </row>
    <row r="1109" spans="2:12" x14ac:dyDescent="0.2">
      <c r="B1109" t="s">
        <v>3797</v>
      </c>
      <c r="C1109" t="s">
        <v>3798</v>
      </c>
      <c r="D1109" t="s">
        <v>3799</v>
      </c>
      <c r="E1109" s="1">
        <v>223.31918999999999</v>
      </c>
      <c r="F1109" s="1">
        <v>29</v>
      </c>
      <c r="G1109" s="2">
        <v>7.7006617241379312</v>
      </c>
      <c r="H1109" s="3">
        <v>5.0000181354768483</v>
      </c>
      <c r="I1109" s="3">
        <v>6.6666460683472835</v>
      </c>
      <c r="J1109" s="3">
        <v>1.1166</v>
      </c>
      <c r="K1109" s="3">
        <v>1.1166</v>
      </c>
      <c r="L1109" s="3">
        <v>1.4887900000000001</v>
      </c>
    </row>
    <row r="1110" spans="2:12" x14ac:dyDescent="0.2">
      <c r="B1110" t="s">
        <v>3800</v>
      </c>
      <c r="C1110" t="s">
        <v>3801</v>
      </c>
      <c r="D1110" t="s">
        <v>3802</v>
      </c>
      <c r="E1110" s="1">
        <v>165.56111000000001</v>
      </c>
      <c r="F1110" s="1">
        <v>34</v>
      </c>
      <c r="G1110" s="2">
        <v>4.8694444117647064</v>
      </c>
      <c r="H1110" s="3">
        <v>5.0000268782928554</v>
      </c>
      <c r="I1110" s="3">
        <v>6.6666622372850721</v>
      </c>
      <c r="J1110" s="3">
        <v>0.82781000000000005</v>
      </c>
      <c r="K1110" s="3">
        <v>0.82781000000000005</v>
      </c>
      <c r="L1110" s="3">
        <v>1.1037399999999999</v>
      </c>
    </row>
    <row r="1111" spans="2:12" x14ac:dyDescent="0.2">
      <c r="B1111" t="s">
        <v>3803</v>
      </c>
      <c r="C1111" t="s">
        <v>3804</v>
      </c>
      <c r="D1111" t="s">
        <v>3805</v>
      </c>
      <c r="E1111" s="1">
        <v>1936.82511</v>
      </c>
      <c r="F1111" s="1">
        <v>33</v>
      </c>
      <c r="G1111" s="2">
        <v>58.691670000000002</v>
      </c>
      <c r="H1111" s="3">
        <v>7.0000021839865552</v>
      </c>
      <c r="I1111" s="3">
        <v>9.3333104298714922</v>
      </c>
      <c r="J1111" s="3">
        <v>13.557779999999999</v>
      </c>
      <c r="K1111" s="3">
        <v>13.557779999999999</v>
      </c>
      <c r="L1111" s="3">
        <v>18.076989999999999</v>
      </c>
    </row>
    <row r="1112" spans="2:12" x14ac:dyDescent="0.2">
      <c r="B1112" t="s">
        <v>3806</v>
      </c>
      <c r="C1112" t="s">
        <v>3804</v>
      </c>
      <c r="D1112" t="s">
        <v>3805</v>
      </c>
      <c r="E1112" s="1">
        <v>335.40476999999998</v>
      </c>
      <c r="F1112" s="1">
        <v>6</v>
      </c>
      <c r="G1112" s="2">
        <v>55.900794999999995</v>
      </c>
      <c r="H1112" s="3">
        <v>4.9999885213320017</v>
      </c>
      <c r="I1112" s="3">
        <v>6.6666613000166937</v>
      </c>
      <c r="J1112" s="3">
        <v>1.67702</v>
      </c>
      <c r="K1112" s="3">
        <v>1.67702</v>
      </c>
      <c r="L1112" s="3">
        <v>2.23603</v>
      </c>
    </row>
    <row r="1113" spans="2:12" x14ac:dyDescent="0.2">
      <c r="B1113" t="s">
        <v>3807</v>
      </c>
      <c r="C1113" t="s">
        <v>3778</v>
      </c>
      <c r="D1113" t="s">
        <v>3779</v>
      </c>
      <c r="E1113" s="1">
        <v>234.81387000000001</v>
      </c>
      <c r="F1113" s="1">
        <v>21</v>
      </c>
      <c r="G1113" s="2">
        <v>11.181612857142857</v>
      </c>
      <c r="H1113" s="3">
        <v>7.0000123927943436</v>
      </c>
      <c r="I1113" s="3">
        <v>9.3333072701369808</v>
      </c>
      <c r="J1113" s="3">
        <v>1.6436999999999999</v>
      </c>
      <c r="K1113" s="3">
        <v>1.6436999999999999</v>
      </c>
      <c r="L1113" s="3">
        <v>2.1915900000000001</v>
      </c>
    </row>
    <row r="1114" spans="2:12" x14ac:dyDescent="0.2">
      <c r="B1114" t="s">
        <v>3808</v>
      </c>
      <c r="C1114" t="s">
        <v>3809</v>
      </c>
      <c r="D1114" t="s">
        <v>3810</v>
      </c>
      <c r="E1114" s="1">
        <v>83.300259999999994</v>
      </c>
      <c r="F1114" s="1">
        <v>25</v>
      </c>
      <c r="G1114" s="2">
        <v>3.3320103999999997</v>
      </c>
      <c r="H1114" s="3">
        <v>4.9999843938062138</v>
      </c>
      <c r="I1114" s="3">
        <v>6.6666058425267822</v>
      </c>
      <c r="J1114" s="3">
        <v>0.41649999999999998</v>
      </c>
      <c r="K1114" s="3">
        <v>0.41649999999999998</v>
      </c>
      <c r="L1114" s="3">
        <v>0.55532999999999999</v>
      </c>
    </row>
    <row r="1115" spans="2:12" x14ac:dyDescent="0.2">
      <c r="B1115" t="s">
        <v>3811</v>
      </c>
      <c r="C1115" t="s">
        <v>3812</v>
      </c>
      <c r="D1115" t="s">
        <v>3813</v>
      </c>
      <c r="E1115" s="1">
        <v>2391.3733999999999</v>
      </c>
      <c r="F1115" s="1">
        <v>194</v>
      </c>
      <c r="G1115" s="2">
        <v>12.326667010309277</v>
      </c>
      <c r="H1115" s="3">
        <v>5.0000012545092289</v>
      </c>
      <c r="I1115" s="3">
        <v>6.6666502186567769</v>
      </c>
      <c r="J1115" s="3">
        <v>11.95687</v>
      </c>
      <c r="K1115" s="3">
        <v>11.95687</v>
      </c>
      <c r="L1115" s="3">
        <v>15.942449999999999</v>
      </c>
    </row>
    <row r="1116" spans="2:12" x14ac:dyDescent="0.2">
      <c r="B1116" t="s">
        <v>3814</v>
      </c>
      <c r="C1116" t="s">
        <v>3812</v>
      </c>
      <c r="D1116" t="s">
        <v>3813</v>
      </c>
      <c r="E1116" s="1">
        <v>5377.2568799999999</v>
      </c>
      <c r="F1116" s="1">
        <v>120</v>
      </c>
      <c r="G1116" s="2">
        <v>44.810473999999999</v>
      </c>
      <c r="H1116" s="3">
        <v>4.9999991817389242</v>
      </c>
      <c r="I1116" s="3">
        <v>6.6666500782830367</v>
      </c>
      <c r="J1116" s="3">
        <v>26.886279999999999</v>
      </c>
      <c r="K1116" s="3">
        <v>26.886279999999999</v>
      </c>
      <c r="L1116" s="3">
        <v>35.848289999999999</v>
      </c>
    </row>
    <row r="1117" spans="2:12" x14ac:dyDescent="0.2">
      <c r="B1117" t="s">
        <v>3815</v>
      </c>
      <c r="C1117" t="s">
        <v>3816</v>
      </c>
      <c r="D1117" t="s">
        <v>3817</v>
      </c>
      <c r="E1117" s="1">
        <v>71.505549999999999</v>
      </c>
      <c r="F1117" s="1">
        <v>2</v>
      </c>
      <c r="G1117" s="2">
        <v>35.752775</v>
      </c>
      <c r="H1117" s="3">
        <v>7.0000160826677087</v>
      </c>
      <c r="I1117" s="3">
        <v>9.3332615440339932</v>
      </c>
      <c r="J1117" s="3">
        <v>0.50053999999999998</v>
      </c>
      <c r="K1117" s="3">
        <v>0.50053999999999998</v>
      </c>
      <c r="L1117" s="3">
        <v>0.66737999999999997</v>
      </c>
    </row>
    <row r="1118" spans="2:12" x14ac:dyDescent="0.2">
      <c r="B1118" t="s">
        <v>3818</v>
      </c>
      <c r="C1118" t="s">
        <v>3816</v>
      </c>
      <c r="D1118" t="s">
        <v>3817</v>
      </c>
      <c r="E1118" s="1">
        <v>19.14378</v>
      </c>
      <c r="F1118" s="1">
        <v>1</v>
      </c>
      <c r="G1118" s="2">
        <v>19.14378</v>
      </c>
      <c r="H1118" s="3">
        <v>5.0000574599164844</v>
      </c>
      <c r="I1118" s="3">
        <v>6.6663950379705588</v>
      </c>
      <c r="J1118" s="3">
        <v>9.572E-2</v>
      </c>
      <c r="K1118" s="3">
        <v>9.572E-2</v>
      </c>
      <c r="L1118" s="3">
        <v>0.12762000000000001</v>
      </c>
    </row>
    <row r="1119" spans="2:12" x14ac:dyDescent="0.2">
      <c r="B1119" t="s">
        <v>3819</v>
      </c>
      <c r="C1119" t="s">
        <v>3820</v>
      </c>
      <c r="D1119" t="s">
        <v>3821</v>
      </c>
      <c r="E1119" s="1">
        <v>556.48916999999994</v>
      </c>
      <c r="F1119" s="1">
        <v>17</v>
      </c>
      <c r="G1119" s="2">
        <v>32.734657058823529</v>
      </c>
      <c r="H1119" s="3">
        <v>6.9999924706531127</v>
      </c>
      <c r="I1119" s="3">
        <v>9.3333173042702704</v>
      </c>
      <c r="J1119" s="3">
        <v>3.8954200000000001</v>
      </c>
      <c r="K1119" s="3">
        <v>3.8954200000000001</v>
      </c>
      <c r="L1119" s="3">
        <v>5.1938899999999997</v>
      </c>
    </row>
    <row r="1120" spans="2:12" x14ac:dyDescent="0.2">
      <c r="B1120" t="s">
        <v>3822</v>
      </c>
      <c r="C1120" t="s">
        <v>3823</v>
      </c>
      <c r="D1120" t="s">
        <v>3824</v>
      </c>
      <c r="E1120" s="1">
        <v>388.71744000000001</v>
      </c>
      <c r="F1120" s="1">
        <v>12</v>
      </c>
      <c r="G1120" s="2">
        <v>32.393120000000003</v>
      </c>
      <c r="H1120" s="3">
        <v>6.9999946490695146</v>
      </c>
      <c r="I1120" s="3">
        <v>9.3333090483411283</v>
      </c>
      <c r="J1120" s="3">
        <v>2.7210200000000002</v>
      </c>
      <c r="K1120" s="3">
        <v>2.7210200000000002</v>
      </c>
      <c r="L1120" s="3">
        <v>3.6280199999999998</v>
      </c>
    </row>
    <row r="1121" spans="2:12" x14ac:dyDescent="0.2">
      <c r="B1121" t="s">
        <v>3825</v>
      </c>
      <c r="C1121" t="s">
        <v>3826</v>
      </c>
      <c r="D1121" t="s">
        <v>3827</v>
      </c>
      <c r="E1121" s="1">
        <v>120.53570999999999</v>
      </c>
      <c r="F1121" s="1">
        <v>5</v>
      </c>
      <c r="G1121" s="2">
        <v>24.107142</v>
      </c>
      <c r="H1121" s="3">
        <v>7.0000002488888979</v>
      </c>
      <c r="I1121" s="3">
        <v>9.3333336651851972</v>
      </c>
      <c r="J1121" s="3">
        <v>0.84375</v>
      </c>
      <c r="K1121" s="3">
        <v>0.84375</v>
      </c>
      <c r="L1121" s="3">
        <v>1.125</v>
      </c>
    </row>
    <row r="1122" spans="2:12" x14ac:dyDescent="0.2">
      <c r="B1122" t="s">
        <v>3828</v>
      </c>
      <c r="C1122" t="s">
        <v>3826</v>
      </c>
      <c r="D1122" t="s">
        <v>3827</v>
      </c>
      <c r="E1122" s="1">
        <v>85.730950000000007</v>
      </c>
      <c r="F1122" s="1">
        <v>3</v>
      </c>
      <c r="G1122" s="2">
        <v>28.576983333333335</v>
      </c>
      <c r="H1122" s="3">
        <v>7.0000390757363586</v>
      </c>
      <c r="I1122" s="3">
        <v>9.3332687903260148</v>
      </c>
      <c r="J1122" s="3">
        <v>0.60011999999999999</v>
      </c>
      <c r="K1122" s="3">
        <v>0.60011999999999999</v>
      </c>
      <c r="L1122" s="3">
        <v>0.80015000000000003</v>
      </c>
    </row>
    <row r="1123" spans="2:12" x14ac:dyDescent="0.2">
      <c r="B1123" t="s">
        <v>3829</v>
      </c>
      <c r="C1123" t="s">
        <v>3830</v>
      </c>
      <c r="D1123" t="s">
        <v>3831</v>
      </c>
      <c r="E1123" s="1">
        <v>1835.0636099999999</v>
      </c>
      <c r="F1123" s="1">
        <v>56</v>
      </c>
      <c r="G1123" s="2">
        <v>32.768993035714281</v>
      </c>
      <c r="H1123" s="3">
        <v>5.000001062633463</v>
      </c>
      <c r="I1123" s="3">
        <v>6.6666517353041508</v>
      </c>
      <c r="J1123" s="3">
        <v>9.1753199999999993</v>
      </c>
      <c r="K1123" s="3">
        <v>9.1753199999999993</v>
      </c>
      <c r="L1123" s="3">
        <v>12.23373</v>
      </c>
    </row>
    <row r="1124" spans="2:12" x14ac:dyDescent="0.2">
      <c r="B1124" t="s">
        <v>3832</v>
      </c>
      <c r="C1124" t="s">
        <v>3830</v>
      </c>
      <c r="D1124" t="s">
        <v>3831</v>
      </c>
      <c r="E1124" s="1">
        <v>481.64246000000003</v>
      </c>
      <c r="F1124" s="1">
        <v>13</v>
      </c>
      <c r="G1124" s="2">
        <v>37.049420000000005</v>
      </c>
      <c r="H1124" s="3">
        <v>4.9999952246735049</v>
      </c>
      <c r="I1124" s="3">
        <v>6.6666464580386027</v>
      </c>
      <c r="J1124" s="3">
        <v>2.40821</v>
      </c>
      <c r="K1124" s="3">
        <v>2.40821</v>
      </c>
      <c r="L1124" s="3">
        <v>3.2109399999999999</v>
      </c>
    </row>
    <row r="1125" spans="2:12" x14ac:dyDescent="0.2">
      <c r="B1125" t="s">
        <v>3833</v>
      </c>
      <c r="C1125" t="s">
        <v>3834</v>
      </c>
      <c r="D1125" t="s">
        <v>3835</v>
      </c>
      <c r="E1125" s="1">
        <v>1992.01412</v>
      </c>
      <c r="F1125" s="1">
        <v>31</v>
      </c>
      <c r="G1125" s="2">
        <v>64.258520000000004</v>
      </c>
      <c r="H1125" s="3">
        <v>7.0000005823251898</v>
      </c>
      <c r="I1125" s="3">
        <v>9.3333123562397233</v>
      </c>
      <c r="J1125" s="3">
        <v>13.944100000000001</v>
      </c>
      <c r="K1125" s="3">
        <v>13.944100000000001</v>
      </c>
      <c r="L1125" s="3">
        <v>18.592089999999999</v>
      </c>
    </row>
    <row r="1126" spans="2:12" x14ac:dyDescent="0.2">
      <c r="B1126" t="s">
        <v>3836</v>
      </c>
      <c r="C1126" t="s">
        <v>3834</v>
      </c>
      <c r="D1126" t="s">
        <v>3835</v>
      </c>
      <c r="E1126" s="1">
        <v>2858.5370899999998</v>
      </c>
      <c r="F1126" s="1">
        <v>72</v>
      </c>
      <c r="G1126" s="2">
        <v>39.701904027777772</v>
      </c>
      <c r="H1126" s="3">
        <v>7.0000001294368372</v>
      </c>
      <c r="I1126" s="3">
        <v>9.3333090178654992</v>
      </c>
      <c r="J1126" s="3">
        <v>20.00976</v>
      </c>
      <c r="K1126" s="3">
        <v>20.00976</v>
      </c>
      <c r="L1126" s="3">
        <v>26.67961</v>
      </c>
    </row>
    <row r="1127" spans="2:12" x14ac:dyDescent="0.2">
      <c r="B1127" t="s">
        <v>3837</v>
      </c>
      <c r="C1127" t="s">
        <v>3838</v>
      </c>
      <c r="D1127" t="s">
        <v>3839</v>
      </c>
      <c r="E1127" s="1">
        <v>2027.5133000000001</v>
      </c>
      <c r="F1127" s="1">
        <v>50</v>
      </c>
      <c r="G1127" s="2">
        <v>40.550266000000001</v>
      </c>
      <c r="H1127" s="3">
        <v>6.9999984710334573</v>
      </c>
      <c r="I1127" s="3">
        <v>9.3333099220606854</v>
      </c>
      <c r="J1127" s="3">
        <v>14.192589999999999</v>
      </c>
      <c r="K1127" s="3">
        <v>14.192589999999999</v>
      </c>
      <c r="L1127" s="3">
        <v>18.923410000000001</v>
      </c>
    </row>
    <row r="1128" spans="2:12" x14ac:dyDescent="0.2">
      <c r="B1128" t="s">
        <v>3840</v>
      </c>
      <c r="C1128" t="s">
        <v>3838</v>
      </c>
      <c r="D1128" t="s">
        <v>3839</v>
      </c>
      <c r="E1128" s="1">
        <v>2555.96173</v>
      </c>
      <c r="F1128" s="1">
        <v>82</v>
      </c>
      <c r="G1128" s="2">
        <v>31.170265000000001</v>
      </c>
      <c r="H1128" s="3">
        <v>5.0000005281769218</v>
      </c>
      <c r="I1128" s="3">
        <v>6.6666491129348797</v>
      </c>
      <c r="J1128" s="3">
        <v>12.779809999999999</v>
      </c>
      <c r="K1128" s="3">
        <v>12.779809999999999</v>
      </c>
      <c r="L1128" s="3">
        <v>17.0397</v>
      </c>
    </row>
    <row r="1129" spans="2:12" x14ac:dyDescent="0.2">
      <c r="B1129" t="s">
        <v>3841</v>
      </c>
      <c r="C1129" t="s">
        <v>3842</v>
      </c>
      <c r="D1129" t="s">
        <v>3843</v>
      </c>
      <c r="E1129" s="1">
        <v>2709.0369999999998</v>
      </c>
      <c r="F1129" s="1">
        <v>100</v>
      </c>
      <c r="G1129" s="2">
        <v>27.090369999999997</v>
      </c>
      <c r="H1129" s="3">
        <v>7.0000003691348622</v>
      </c>
      <c r="I1129" s="3">
        <v>9.3333092165223288</v>
      </c>
      <c r="J1129" s="3">
        <v>18.963259999999998</v>
      </c>
      <c r="K1129" s="3">
        <v>18.963259999999998</v>
      </c>
      <c r="L1129" s="3">
        <v>25.284279999999999</v>
      </c>
    </row>
    <row r="1130" spans="2:12" x14ac:dyDescent="0.2">
      <c r="B1130" t="s">
        <v>3844</v>
      </c>
      <c r="C1130" t="s">
        <v>3845</v>
      </c>
      <c r="D1130" t="s">
        <v>3846</v>
      </c>
      <c r="E1130" s="1">
        <v>2523.1597200000001</v>
      </c>
      <c r="F1130" s="1">
        <v>95</v>
      </c>
      <c r="G1130" s="2">
        <v>26.559576</v>
      </c>
      <c r="H1130" s="3">
        <v>5.0000005548598399</v>
      </c>
      <c r="I1130" s="3">
        <v>6.6666489111517677</v>
      </c>
      <c r="J1130" s="3">
        <v>12.6158</v>
      </c>
      <c r="K1130" s="3">
        <v>12.6158</v>
      </c>
      <c r="L1130" s="3">
        <v>16.821020000000001</v>
      </c>
    </row>
    <row r="1131" spans="2:12" x14ac:dyDescent="0.2">
      <c r="B1131" t="s">
        <v>3847</v>
      </c>
      <c r="C1131" t="s">
        <v>3845</v>
      </c>
      <c r="D1131" t="s">
        <v>3846</v>
      </c>
      <c r="E1131" s="1">
        <v>3951.1676600000001</v>
      </c>
      <c r="F1131" s="1">
        <v>86</v>
      </c>
      <c r="G1131" s="2">
        <v>45.943809999999999</v>
      </c>
      <c r="H1131" s="3">
        <v>5.0000004302525598</v>
      </c>
      <c r="I1131" s="3">
        <v>6.6666495240548711</v>
      </c>
      <c r="J1131" s="3">
        <v>19.755839999999999</v>
      </c>
      <c r="K1131" s="3">
        <v>19.755839999999999</v>
      </c>
      <c r="L1131" s="3">
        <v>26.341049999999999</v>
      </c>
    </row>
    <row r="1132" spans="2:12" x14ac:dyDescent="0.2">
      <c r="B1132" t="s">
        <v>3848</v>
      </c>
      <c r="C1132" t="s">
        <v>3849</v>
      </c>
      <c r="D1132" t="s">
        <v>3850</v>
      </c>
      <c r="E1132" s="1">
        <v>762.89705000000004</v>
      </c>
      <c r="F1132" s="1">
        <v>119</v>
      </c>
      <c r="G1132" s="2">
        <v>6.4108995798319333</v>
      </c>
      <c r="H1132" s="3">
        <v>5.0000062262660467</v>
      </c>
      <c r="I1132" s="3">
        <v>6.6666531218071938</v>
      </c>
      <c r="J1132" s="3">
        <v>3.8144900000000002</v>
      </c>
      <c r="K1132" s="3">
        <v>3.8144900000000002</v>
      </c>
      <c r="L1132" s="3">
        <v>5.0859699999999997</v>
      </c>
    </row>
    <row r="1133" spans="2:12" x14ac:dyDescent="0.2">
      <c r="B1133" t="s">
        <v>3848</v>
      </c>
      <c r="C1133" t="s">
        <v>3849</v>
      </c>
      <c r="D1133" t="s">
        <v>3850</v>
      </c>
      <c r="E1133" s="1">
        <v>729.36635999999999</v>
      </c>
      <c r="F1133" s="1">
        <v>132</v>
      </c>
      <c r="G1133" s="2">
        <v>5.5255027272727268</v>
      </c>
      <c r="H1133" s="3">
        <v>4.9999975321044419</v>
      </c>
      <c r="I1133" s="3">
        <v>6.6666496656083778</v>
      </c>
      <c r="J1133" s="3">
        <v>3.64683</v>
      </c>
      <c r="K1133" s="3">
        <v>3.64683</v>
      </c>
      <c r="L1133" s="3">
        <v>4.8624299999999998</v>
      </c>
    </row>
    <row r="1134" spans="2:12" x14ac:dyDescent="0.2">
      <c r="B1134" t="s">
        <v>3851</v>
      </c>
      <c r="C1134" t="s">
        <v>3852</v>
      </c>
      <c r="D1134" t="s">
        <v>3853</v>
      </c>
      <c r="E1134" s="1">
        <v>605.34223999999995</v>
      </c>
      <c r="F1134" s="1">
        <v>77</v>
      </c>
      <c r="G1134" s="2">
        <v>7.8615875324675315</v>
      </c>
      <c r="H1134" s="3">
        <v>4.9999980176503138</v>
      </c>
      <c r="I1134" s="3">
        <v>6.6666419974261171</v>
      </c>
      <c r="J1134" s="3">
        <v>3.02671</v>
      </c>
      <c r="K1134" s="3">
        <v>3.02671</v>
      </c>
      <c r="L1134" s="3">
        <v>4.0355999999999996</v>
      </c>
    </row>
    <row r="1135" spans="2:12" x14ac:dyDescent="0.2">
      <c r="B1135" t="s">
        <v>3854</v>
      </c>
      <c r="C1135" t="s">
        <v>3855</v>
      </c>
      <c r="D1135" t="s">
        <v>3856</v>
      </c>
      <c r="E1135" s="1">
        <v>48.882010000000001</v>
      </c>
      <c r="F1135" s="1">
        <v>5</v>
      </c>
      <c r="G1135" s="2">
        <v>9.7764020000000009</v>
      </c>
      <c r="H1135" s="3">
        <v>6.9999167382846972</v>
      </c>
      <c r="I1135" s="3">
        <v>9.3332905091259537</v>
      </c>
      <c r="J1135" s="3">
        <v>0.34216999999999997</v>
      </c>
      <c r="K1135" s="3">
        <v>0.34216999999999997</v>
      </c>
      <c r="L1135" s="3">
        <v>0.45623000000000002</v>
      </c>
    </row>
    <row r="1136" spans="2:12" x14ac:dyDescent="0.2">
      <c r="B1136" t="s">
        <v>3857</v>
      </c>
      <c r="C1136" t="s">
        <v>3855</v>
      </c>
      <c r="D1136" t="s">
        <v>3856</v>
      </c>
      <c r="E1136" s="1">
        <v>586.48294999999996</v>
      </c>
      <c r="F1136" s="1">
        <v>91</v>
      </c>
      <c r="G1136" s="2">
        <v>6.4448675824175821</v>
      </c>
      <c r="H1136" s="3">
        <v>6.9999988916983868</v>
      </c>
      <c r="I1136" s="3">
        <v>9.3333148048037895</v>
      </c>
      <c r="J1136" s="3">
        <v>4.1053800000000003</v>
      </c>
      <c r="K1136" s="3">
        <v>4.1053800000000003</v>
      </c>
      <c r="L1136" s="3">
        <v>5.4738300000000004</v>
      </c>
    </row>
    <row r="1137" spans="2:12" x14ac:dyDescent="0.2">
      <c r="B1137" t="s">
        <v>3858</v>
      </c>
      <c r="C1137" t="s">
        <v>3859</v>
      </c>
      <c r="D1137" t="s">
        <v>3860</v>
      </c>
      <c r="E1137" s="1">
        <v>239.60049000000001</v>
      </c>
      <c r="F1137" s="1">
        <v>31</v>
      </c>
      <c r="G1137" s="2">
        <v>7.729048064516129</v>
      </c>
      <c r="H1137" s="3">
        <v>6.9999856845034003</v>
      </c>
      <c r="I1137" s="3">
        <v>9.3333281580517653</v>
      </c>
      <c r="J1137" s="3">
        <v>1.6772</v>
      </c>
      <c r="K1137" s="3">
        <v>1.6772</v>
      </c>
      <c r="L1137" s="3">
        <v>2.2362700000000002</v>
      </c>
    </row>
    <row r="1138" spans="2:12" x14ac:dyDescent="0.2">
      <c r="B1138" t="s">
        <v>3861</v>
      </c>
      <c r="C1138" t="s">
        <v>3859</v>
      </c>
      <c r="D1138" t="s">
        <v>3860</v>
      </c>
      <c r="E1138" s="1">
        <v>1013.22439</v>
      </c>
      <c r="F1138" s="1">
        <v>103</v>
      </c>
      <c r="G1138" s="2">
        <v>9.8371300000000002</v>
      </c>
      <c r="H1138" s="3">
        <v>6.9999992795278061</v>
      </c>
      <c r="I1138" s="3">
        <v>9.3333126337395012</v>
      </c>
      <c r="J1138" s="3">
        <v>7.0925700000000003</v>
      </c>
      <c r="K1138" s="3">
        <v>7.0925700000000003</v>
      </c>
      <c r="L1138" s="3">
        <v>9.4567399999999999</v>
      </c>
    </row>
    <row r="1139" spans="2:12" x14ac:dyDescent="0.2">
      <c r="B1139" t="s">
        <v>3862</v>
      </c>
      <c r="C1139" t="s">
        <v>3863</v>
      </c>
      <c r="D1139" t="s">
        <v>3864</v>
      </c>
      <c r="E1139" s="1">
        <v>269.10000000000002</v>
      </c>
      <c r="F1139" s="1">
        <v>52</v>
      </c>
      <c r="G1139" s="2">
        <v>5.1750000000000007</v>
      </c>
      <c r="H1139" s="3">
        <v>5</v>
      </c>
      <c r="I1139" s="3">
        <v>6.666666666666667</v>
      </c>
      <c r="J1139" s="3">
        <v>1.3454999999999999</v>
      </c>
      <c r="K1139" s="3">
        <v>1.3454999999999999</v>
      </c>
      <c r="L1139" s="3">
        <v>1.794</v>
      </c>
    </row>
    <row r="1140" spans="2:12" x14ac:dyDescent="0.2">
      <c r="B1140" t="s">
        <v>3865</v>
      </c>
      <c r="C1140" t="s">
        <v>3863</v>
      </c>
      <c r="D1140" t="s">
        <v>3864</v>
      </c>
      <c r="E1140" s="1">
        <v>95.012699999999995</v>
      </c>
      <c r="F1140" s="1">
        <v>20</v>
      </c>
      <c r="G1140" s="2">
        <v>4.7506349999999999</v>
      </c>
      <c r="H1140" s="3">
        <v>4.9999631628192862</v>
      </c>
      <c r="I1140" s="3">
        <v>6.6666877164842182</v>
      </c>
      <c r="J1140" s="3">
        <v>0.47505999999999998</v>
      </c>
      <c r="K1140" s="3">
        <v>0.47505999999999998</v>
      </c>
      <c r="L1140" s="3">
        <v>0.63341999999999998</v>
      </c>
    </row>
    <row r="1141" spans="2:12" x14ac:dyDescent="0.2">
      <c r="B1141" t="s">
        <v>3866</v>
      </c>
      <c r="C1141" t="s">
        <v>3867</v>
      </c>
      <c r="D1141" t="s">
        <v>3868</v>
      </c>
      <c r="E1141" s="1">
        <v>787.08381999999995</v>
      </c>
      <c r="F1141" s="1">
        <v>109</v>
      </c>
      <c r="G1141" s="2">
        <v>7.2209524770642197</v>
      </c>
      <c r="H1141" s="3">
        <v>5.0000011434614429</v>
      </c>
      <c r="I1141" s="3">
        <v>6.6666470160700291</v>
      </c>
      <c r="J1141" s="3">
        <v>3.9354200000000001</v>
      </c>
      <c r="K1141" s="3">
        <v>3.9354200000000001</v>
      </c>
      <c r="L1141" s="3">
        <v>5.2472099999999999</v>
      </c>
    </row>
    <row r="1142" spans="2:12" x14ac:dyDescent="0.2">
      <c r="B1142" t="s">
        <v>3869</v>
      </c>
      <c r="C1142" t="s">
        <v>3867</v>
      </c>
      <c r="D1142" t="s">
        <v>3868</v>
      </c>
      <c r="E1142" s="1">
        <v>293.12713000000002</v>
      </c>
      <c r="F1142" s="1">
        <v>62</v>
      </c>
      <c r="G1142" s="2">
        <v>4.7278569354838718</v>
      </c>
      <c r="H1142" s="3">
        <v>5.0000148399774531</v>
      </c>
      <c r="I1142" s="3">
        <v>6.6666637100428066</v>
      </c>
      <c r="J1142" s="3">
        <v>1.4656400000000001</v>
      </c>
      <c r="K1142" s="3">
        <v>1.4656400000000001</v>
      </c>
      <c r="L1142" s="3">
        <v>1.95418</v>
      </c>
    </row>
    <row r="1143" spans="2:12" x14ac:dyDescent="0.2">
      <c r="B1143" t="s">
        <v>3870</v>
      </c>
      <c r="C1143" t="s">
        <v>3871</v>
      </c>
      <c r="D1143" t="s">
        <v>3872</v>
      </c>
      <c r="E1143" s="1">
        <v>9848.4666400000006</v>
      </c>
      <c r="F1143" s="1">
        <v>2803</v>
      </c>
      <c r="G1143" s="2">
        <v>3.5135450017838035</v>
      </c>
      <c r="H1143" s="3">
        <v>7.0000003574160452</v>
      </c>
      <c r="I1143" s="3">
        <v>9.3333097790744013</v>
      </c>
      <c r="J1143" s="3">
        <v>68.939269999999993</v>
      </c>
      <c r="K1143" s="3">
        <v>68.939269999999993</v>
      </c>
      <c r="L1143" s="3">
        <v>91.918790000000001</v>
      </c>
    </row>
    <row r="1144" spans="2:12" x14ac:dyDescent="0.2">
      <c r="B1144" t="s">
        <v>3873</v>
      </c>
      <c r="C1144" t="s">
        <v>3874</v>
      </c>
      <c r="D1144" t="s">
        <v>3875</v>
      </c>
      <c r="E1144" s="1">
        <v>1003.71434</v>
      </c>
      <c r="F1144" s="1">
        <v>81</v>
      </c>
      <c r="G1144" s="2">
        <v>12.391535061728394</v>
      </c>
      <c r="H1144" s="3">
        <v>6.9999996214062259</v>
      </c>
      <c r="I1144" s="3">
        <v>9.33331290255353</v>
      </c>
      <c r="J1144" s="3">
        <v>7.0259999999999998</v>
      </c>
      <c r="K1144" s="3">
        <v>7.0259999999999998</v>
      </c>
      <c r="L1144" s="3">
        <v>9.3679799999999993</v>
      </c>
    </row>
    <row r="1145" spans="2:12" x14ac:dyDescent="0.2">
      <c r="B1145" t="s">
        <v>3876</v>
      </c>
      <c r="C1145" t="s">
        <v>3877</v>
      </c>
      <c r="D1145" t="s">
        <v>3878</v>
      </c>
      <c r="E1145" s="1">
        <v>1577.0054600000001</v>
      </c>
      <c r="F1145" s="1">
        <v>307</v>
      </c>
      <c r="G1145" s="2">
        <v>5.1368256026058638</v>
      </c>
      <c r="H1145" s="3">
        <v>5.0000017121056768</v>
      </c>
      <c r="I1145" s="3">
        <v>6.6666478123671169</v>
      </c>
      <c r="J1145" s="3">
        <v>7.8850300000000004</v>
      </c>
      <c r="K1145" s="3">
        <v>7.8850300000000004</v>
      </c>
      <c r="L1145" s="3">
        <v>10.513339999999999</v>
      </c>
    </row>
    <row r="1146" spans="2:12" x14ac:dyDescent="0.2">
      <c r="B1146" t="s">
        <v>3879</v>
      </c>
      <c r="C1146" t="s">
        <v>3880</v>
      </c>
      <c r="D1146" t="s">
        <v>3881</v>
      </c>
      <c r="E1146" s="1">
        <v>2544.4730800000002</v>
      </c>
      <c r="F1146" s="1">
        <v>339</v>
      </c>
      <c r="G1146" s="2">
        <v>7.5058202949852513</v>
      </c>
      <c r="H1146" s="3">
        <v>5.0000018078399151</v>
      </c>
      <c r="I1146" s="3">
        <v>6.666649426686015</v>
      </c>
      <c r="J1146" s="3">
        <v>12.72237</v>
      </c>
      <c r="K1146" s="3">
        <v>12.72237</v>
      </c>
      <c r="L1146" s="3">
        <v>16.96311</v>
      </c>
    </row>
    <row r="1147" spans="2:12" x14ac:dyDescent="0.2">
      <c r="B1147" t="s">
        <v>3882</v>
      </c>
      <c r="C1147" t="s">
        <v>3883</v>
      </c>
      <c r="D1147" t="s">
        <v>3884</v>
      </c>
      <c r="E1147" s="1">
        <v>764.69037000000003</v>
      </c>
      <c r="F1147" s="1">
        <v>343</v>
      </c>
      <c r="G1147" s="2">
        <v>2.2294179883381924</v>
      </c>
      <c r="H1147" s="3">
        <v>4.9999975807201542</v>
      </c>
      <c r="I1147" s="3">
        <v>6.6666460047090688</v>
      </c>
      <c r="J1147" s="3">
        <v>3.8234499999999998</v>
      </c>
      <c r="K1147" s="3">
        <v>3.8234499999999998</v>
      </c>
      <c r="L1147" s="3">
        <v>5.0979200000000002</v>
      </c>
    </row>
    <row r="1148" spans="2:12" x14ac:dyDescent="0.2">
      <c r="B1148" t="s">
        <v>3885</v>
      </c>
      <c r="C1148" t="s">
        <v>3886</v>
      </c>
      <c r="D1148" t="s">
        <v>3887</v>
      </c>
      <c r="E1148" s="1">
        <v>3263.72946</v>
      </c>
      <c r="F1148" s="1">
        <v>268</v>
      </c>
      <c r="G1148" s="2">
        <v>12.178095000000001</v>
      </c>
      <c r="H1148" s="3">
        <v>7.0000011581842321</v>
      </c>
      <c r="I1148" s="3">
        <v>9.3333103657433671</v>
      </c>
      <c r="J1148" s="3">
        <v>22.846109999999999</v>
      </c>
      <c r="K1148" s="3">
        <v>22.846109999999999</v>
      </c>
      <c r="L1148" s="3">
        <v>30.461400000000001</v>
      </c>
    </row>
    <row r="1149" spans="2:12" x14ac:dyDescent="0.2">
      <c r="B1149" t="s">
        <v>3888</v>
      </c>
      <c r="C1149" t="s">
        <v>3889</v>
      </c>
      <c r="D1149" t="s">
        <v>3890</v>
      </c>
      <c r="E1149" s="1">
        <v>2074.3021800000001</v>
      </c>
      <c r="F1149" s="1">
        <v>371</v>
      </c>
      <c r="G1149" s="2">
        <v>5.5911109973045825</v>
      </c>
      <c r="H1149" s="3">
        <v>4.999999566119147</v>
      </c>
      <c r="I1149" s="3">
        <v>6.6666516254637491</v>
      </c>
      <c r="J1149" s="3">
        <v>10.371510000000001</v>
      </c>
      <c r="K1149" s="3">
        <v>10.371510000000001</v>
      </c>
      <c r="L1149" s="3">
        <v>13.82865</v>
      </c>
    </row>
    <row r="1150" spans="2:12" x14ac:dyDescent="0.2">
      <c r="B1150" t="s">
        <v>3891</v>
      </c>
      <c r="C1150" t="s">
        <v>3892</v>
      </c>
      <c r="D1150" t="s">
        <v>3893</v>
      </c>
      <c r="E1150" s="1">
        <v>1194.7123799999999</v>
      </c>
      <c r="F1150" s="1">
        <v>489</v>
      </c>
      <c r="G1150" s="2">
        <v>2.4431746012269939</v>
      </c>
      <c r="H1150" s="3">
        <v>4.9999984096590682</v>
      </c>
      <c r="I1150" s="3">
        <v>6.6666505958530378</v>
      </c>
      <c r="J1150" s="3">
        <v>5.97356</v>
      </c>
      <c r="K1150" s="3">
        <v>5.97356</v>
      </c>
      <c r="L1150" s="3">
        <v>7.9647300000000003</v>
      </c>
    </row>
    <row r="1151" spans="2:12" x14ac:dyDescent="0.2">
      <c r="B1151" t="s">
        <v>3894</v>
      </c>
      <c r="C1151" t="s">
        <v>3895</v>
      </c>
      <c r="D1151" t="s">
        <v>3896</v>
      </c>
      <c r="E1151" s="1">
        <v>653.63756000000001</v>
      </c>
      <c r="F1151" s="1">
        <v>625</v>
      </c>
      <c r="G1151" s="2">
        <v>1.0458200959999999</v>
      </c>
      <c r="H1151" s="3">
        <v>6.9999955326924592</v>
      </c>
      <c r="I1151" s="3">
        <v>9.3333069782587152</v>
      </c>
      <c r="J1151" s="3">
        <v>4.5754599999999996</v>
      </c>
      <c r="K1151" s="3">
        <v>4.5754599999999996</v>
      </c>
      <c r="L1151" s="3">
        <v>6.1006</v>
      </c>
    </row>
    <row r="1152" spans="2:12" x14ac:dyDescent="0.2">
      <c r="B1152" t="s">
        <v>3897</v>
      </c>
      <c r="C1152" t="s">
        <v>3898</v>
      </c>
      <c r="D1152" t="s">
        <v>3899</v>
      </c>
      <c r="E1152" s="1">
        <v>3039.5054599999999</v>
      </c>
      <c r="F1152" s="1">
        <v>447</v>
      </c>
      <c r="G1152" s="2">
        <v>6.7997885011185675</v>
      </c>
      <c r="H1152" s="3">
        <v>7.0000005856215832</v>
      </c>
      <c r="I1152" s="3">
        <v>9.3333110840998454</v>
      </c>
      <c r="J1152" s="3">
        <v>21.276540000000001</v>
      </c>
      <c r="K1152" s="3">
        <v>21.276540000000001</v>
      </c>
      <c r="L1152" s="3">
        <v>28.368649999999999</v>
      </c>
    </row>
    <row r="1153" spans="2:12" x14ac:dyDescent="0.2">
      <c r="B1153" t="s">
        <v>3900</v>
      </c>
      <c r="C1153" t="s">
        <v>3901</v>
      </c>
      <c r="D1153" t="s">
        <v>3902</v>
      </c>
      <c r="E1153" s="1">
        <v>2451.3979300000001</v>
      </c>
      <c r="F1153" s="1">
        <v>461</v>
      </c>
      <c r="G1153" s="2">
        <v>5.3175660086767902</v>
      </c>
      <c r="H1153" s="3">
        <v>7.0000018316079755</v>
      </c>
      <c r="I1153" s="3">
        <v>9.3333112996468923</v>
      </c>
      <c r="J1153" s="3">
        <v>17.159790000000001</v>
      </c>
      <c r="K1153" s="3">
        <v>17.159790000000001</v>
      </c>
      <c r="L1153" s="3">
        <v>22.879660000000001</v>
      </c>
    </row>
    <row r="1154" spans="2:12" x14ac:dyDescent="0.2">
      <c r="B1154" t="s">
        <v>3900</v>
      </c>
      <c r="C1154" t="s">
        <v>3901</v>
      </c>
      <c r="D1154" t="s">
        <v>3902</v>
      </c>
      <c r="E1154" s="1">
        <v>4307.1810500000001</v>
      </c>
      <c r="F1154" s="1">
        <v>409</v>
      </c>
      <c r="G1154" s="2">
        <v>10.53100501222494</v>
      </c>
      <c r="H1154" s="3">
        <v>5.000001102809458</v>
      </c>
      <c r="I1154" s="3">
        <v>6.6666503373476704</v>
      </c>
      <c r="J1154" s="3">
        <v>21.535910000000001</v>
      </c>
      <c r="K1154" s="3">
        <v>21.535910000000001</v>
      </c>
      <c r="L1154" s="3">
        <v>28.714469999999999</v>
      </c>
    </row>
    <row r="1155" spans="2:12" x14ac:dyDescent="0.2">
      <c r="B1155" t="s">
        <v>3903</v>
      </c>
      <c r="C1155" t="s">
        <v>3904</v>
      </c>
      <c r="D1155" t="s">
        <v>3905</v>
      </c>
      <c r="E1155" s="1">
        <v>345.15</v>
      </c>
      <c r="F1155" s="1">
        <v>195</v>
      </c>
      <c r="G1155" s="2">
        <v>1.7699999999999998</v>
      </c>
      <c r="H1155" s="3">
        <v>5.4923076923076932</v>
      </c>
      <c r="I1155" s="3">
        <v>7.3230479501665959</v>
      </c>
      <c r="J1155" s="3">
        <v>1.89567</v>
      </c>
      <c r="K1155" s="3">
        <v>1.89567</v>
      </c>
      <c r="L1155" s="3">
        <v>2.5275500000000002</v>
      </c>
    </row>
    <row r="1156" spans="2:12" x14ac:dyDescent="0.2">
      <c r="B1156" t="s">
        <v>3906</v>
      </c>
      <c r="C1156" t="s">
        <v>3907</v>
      </c>
      <c r="D1156" t="s">
        <v>3908</v>
      </c>
      <c r="E1156" s="1">
        <v>609.85186999999996</v>
      </c>
      <c r="F1156" s="1">
        <v>560</v>
      </c>
      <c r="G1156" s="2">
        <v>1.0890211964285714</v>
      </c>
      <c r="H1156" s="3">
        <v>6.9999949331958273</v>
      </c>
      <c r="I1156" s="3">
        <v>9.3333156459780966</v>
      </c>
      <c r="J1156" s="3">
        <v>4.2689599999999999</v>
      </c>
      <c r="K1156" s="3">
        <v>4.2689599999999999</v>
      </c>
      <c r="L1156" s="3">
        <v>5.6919399999999998</v>
      </c>
    </row>
    <row r="1157" spans="2:12" x14ac:dyDescent="0.2">
      <c r="B1157" t="s">
        <v>3909</v>
      </c>
      <c r="C1157" t="s">
        <v>3910</v>
      </c>
      <c r="D1157" t="s">
        <v>3911</v>
      </c>
      <c r="E1157" s="1">
        <v>4878.8382199999996</v>
      </c>
      <c r="F1157" s="1">
        <v>468</v>
      </c>
      <c r="G1157" s="2">
        <v>10.42486799145299</v>
      </c>
      <c r="H1157" s="3">
        <v>7.0000005042184013</v>
      </c>
      <c r="I1157" s="3">
        <v>9.3333100928277979</v>
      </c>
      <c r="J1157" s="3">
        <v>34.151870000000002</v>
      </c>
      <c r="K1157" s="3">
        <v>34.151870000000002</v>
      </c>
      <c r="L1157" s="3">
        <v>45.535710000000002</v>
      </c>
    </row>
    <row r="1158" spans="2:12" x14ac:dyDescent="0.2">
      <c r="B1158" t="s">
        <v>3912</v>
      </c>
      <c r="C1158" t="s">
        <v>3913</v>
      </c>
      <c r="D1158" t="s">
        <v>3914</v>
      </c>
      <c r="E1158" s="1">
        <v>2752.63888</v>
      </c>
      <c r="F1158" s="1">
        <v>175</v>
      </c>
      <c r="G1158" s="2">
        <v>15.729365028571429</v>
      </c>
      <c r="H1158" s="3">
        <v>6.9999992152984483</v>
      </c>
      <c r="I1158" s="3">
        <v>9.3333092788400922</v>
      </c>
      <c r="J1158" s="3">
        <v>19.268470000000001</v>
      </c>
      <c r="K1158" s="3">
        <v>19.268470000000001</v>
      </c>
      <c r="L1158" s="3">
        <v>25.691230000000001</v>
      </c>
    </row>
    <row r="1159" spans="2:12" x14ac:dyDescent="0.2">
      <c r="B1159" t="s">
        <v>3915</v>
      </c>
      <c r="C1159" t="s">
        <v>3916</v>
      </c>
      <c r="D1159" t="s">
        <v>3917</v>
      </c>
      <c r="E1159" s="1">
        <v>4640.45111</v>
      </c>
      <c r="F1159" s="1">
        <v>557</v>
      </c>
      <c r="G1159" s="2">
        <v>8.3311510053859958</v>
      </c>
      <c r="H1159" s="3">
        <v>7.0000004805567277</v>
      </c>
      <c r="I1159" s="3">
        <v>9.3333102694836931</v>
      </c>
      <c r="J1159" s="3">
        <v>32.483159999999998</v>
      </c>
      <c r="K1159" s="3">
        <v>32.483159999999998</v>
      </c>
      <c r="L1159" s="3">
        <v>43.310769999999998</v>
      </c>
    </row>
    <row r="1160" spans="2:12" x14ac:dyDescent="0.2">
      <c r="B1160" t="s">
        <v>3918</v>
      </c>
      <c r="C1160" t="s">
        <v>3919</v>
      </c>
      <c r="D1160" t="s">
        <v>3920</v>
      </c>
      <c r="E1160" s="1">
        <v>1422.35043</v>
      </c>
      <c r="F1160" s="1">
        <v>329</v>
      </c>
      <c r="G1160" s="2">
        <v>4.3232535866261399</v>
      </c>
      <c r="H1160" s="3">
        <v>4.9999984884175133</v>
      </c>
      <c r="I1160" s="3">
        <v>6.6666482464521772</v>
      </c>
      <c r="J1160" s="3">
        <v>7.1117499999999998</v>
      </c>
      <c r="K1160" s="3">
        <v>7.1117499999999998</v>
      </c>
      <c r="L1160" s="3">
        <v>9.48231</v>
      </c>
    </row>
    <row r="1161" spans="2:12" x14ac:dyDescent="0.2">
      <c r="B1161" t="s">
        <v>3921</v>
      </c>
      <c r="C1161" t="s">
        <v>3922</v>
      </c>
      <c r="D1161" t="s">
        <v>3923</v>
      </c>
      <c r="E1161" s="1">
        <v>3188.05602</v>
      </c>
      <c r="F1161" s="1">
        <v>328</v>
      </c>
      <c r="G1161" s="2">
        <v>9.7196829878048785</v>
      </c>
      <c r="H1161" s="3">
        <v>4.9999999686329231</v>
      </c>
      <c r="I1161" s="3">
        <v>6.6666488501666921</v>
      </c>
      <c r="J1161" s="3">
        <v>15.94028</v>
      </c>
      <c r="K1161" s="3">
        <v>15.94028</v>
      </c>
      <c r="L1161" s="3">
        <v>21.25365</v>
      </c>
    </row>
    <row r="1162" spans="2:12" x14ac:dyDescent="0.2">
      <c r="B1162" t="s">
        <v>3924</v>
      </c>
      <c r="C1162" t="s">
        <v>3925</v>
      </c>
      <c r="D1162" t="s">
        <v>3926</v>
      </c>
      <c r="E1162" s="1">
        <v>1290.92966</v>
      </c>
      <c r="F1162" s="1">
        <v>73</v>
      </c>
      <c r="G1162" s="2">
        <v>17.683967945205481</v>
      </c>
      <c r="H1162" s="3">
        <v>7.0000018436325959</v>
      </c>
      <c r="I1162" s="3">
        <v>9.333312552443795</v>
      </c>
      <c r="J1162" s="3">
        <v>9.0365099999999998</v>
      </c>
      <c r="K1162" s="3">
        <v>9.0365099999999998</v>
      </c>
      <c r="L1162" s="3">
        <v>12.04865</v>
      </c>
    </row>
    <row r="1163" spans="2:12" x14ac:dyDescent="0.2">
      <c r="B1163" t="s">
        <v>3927</v>
      </c>
      <c r="C1163" t="s">
        <v>3928</v>
      </c>
      <c r="D1163" t="s">
        <v>3929</v>
      </c>
      <c r="E1163" s="1">
        <v>1749.0347099999999</v>
      </c>
      <c r="F1163" s="1">
        <v>327</v>
      </c>
      <c r="G1163" s="2">
        <v>5.3487299999999998</v>
      </c>
      <c r="H1163" s="3">
        <v>4.9999979703090061</v>
      </c>
      <c r="I1163" s="3">
        <v>6.6666487139068842</v>
      </c>
      <c r="J1163" s="3">
        <v>8.7451699999999999</v>
      </c>
      <c r="K1163" s="3">
        <v>8.7451699999999999</v>
      </c>
      <c r="L1163" s="3">
        <v>11.6602</v>
      </c>
    </row>
    <row r="1164" spans="2:12" x14ac:dyDescent="0.2">
      <c r="B1164" t="s">
        <v>3930</v>
      </c>
      <c r="C1164" t="s">
        <v>3919</v>
      </c>
      <c r="D1164" t="s">
        <v>3920</v>
      </c>
      <c r="E1164" s="1">
        <v>2580.5943400000001</v>
      </c>
      <c r="F1164" s="1">
        <v>288</v>
      </c>
      <c r="G1164" s="2">
        <v>8.9603970138888887</v>
      </c>
      <c r="H1164" s="3">
        <v>6.9999998527471003</v>
      </c>
      <c r="I1164" s="3">
        <v>9.3333111782303604</v>
      </c>
      <c r="J1164" s="3">
        <v>18.064160000000001</v>
      </c>
      <c r="K1164" s="3">
        <v>18.064160000000001</v>
      </c>
      <c r="L1164" s="3">
        <v>24.08549</v>
      </c>
    </row>
    <row r="1165" spans="2:12" x14ac:dyDescent="0.2">
      <c r="B1165" t="s">
        <v>3931</v>
      </c>
      <c r="C1165" t="s">
        <v>3922</v>
      </c>
      <c r="D1165" t="s">
        <v>3923</v>
      </c>
      <c r="E1165" s="1">
        <v>2831.2151199999998</v>
      </c>
      <c r="F1165" s="1">
        <v>248</v>
      </c>
      <c r="G1165" s="2">
        <v>11.416189999999999</v>
      </c>
      <c r="H1165" s="3">
        <v>7.0000014693337747</v>
      </c>
      <c r="I1165" s="3">
        <v>9.3333105680786286</v>
      </c>
      <c r="J1165" s="3">
        <v>19.81851</v>
      </c>
      <c r="K1165" s="3">
        <v>19.81851</v>
      </c>
      <c r="L1165" s="3">
        <v>26.424610000000001</v>
      </c>
    </row>
    <row r="1166" spans="2:12" x14ac:dyDescent="0.2">
      <c r="B1166" t="s">
        <v>3932</v>
      </c>
      <c r="C1166" t="s">
        <v>3925</v>
      </c>
      <c r="D1166" t="s">
        <v>3926</v>
      </c>
      <c r="E1166" s="1">
        <v>2845.8811500000002</v>
      </c>
      <c r="F1166" s="1">
        <v>316</v>
      </c>
      <c r="G1166" s="2">
        <v>9.0059530063291149</v>
      </c>
      <c r="H1166" s="3">
        <v>5.0000014933863275</v>
      </c>
      <c r="I1166" s="3">
        <v>6.6666487460307327</v>
      </c>
      <c r="J1166" s="3">
        <v>14.22941</v>
      </c>
      <c r="K1166" s="3">
        <v>14.22941</v>
      </c>
      <c r="L1166" s="3">
        <v>18.972490000000001</v>
      </c>
    </row>
    <row r="1167" spans="2:12" x14ac:dyDescent="0.2">
      <c r="B1167" t="s">
        <v>3933</v>
      </c>
      <c r="C1167" t="s">
        <v>3928</v>
      </c>
      <c r="D1167" t="s">
        <v>3929</v>
      </c>
      <c r="E1167" s="1">
        <v>1421.8571999999999</v>
      </c>
      <c r="F1167" s="1">
        <v>300</v>
      </c>
      <c r="G1167" s="2">
        <v>4.7395239999999994</v>
      </c>
      <c r="H1167" s="3">
        <v>6.9999997186777971</v>
      </c>
      <c r="I1167" s="3">
        <v>9.333307170368446</v>
      </c>
      <c r="J1167" s="3">
        <v>9.9529999999999994</v>
      </c>
      <c r="K1167" s="3">
        <v>9.9529999999999994</v>
      </c>
      <c r="L1167" s="3">
        <v>13.270630000000001</v>
      </c>
    </row>
    <row r="1168" spans="2:12" x14ac:dyDescent="0.2">
      <c r="B1168" t="s">
        <v>3934</v>
      </c>
      <c r="C1168" t="s">
        <v>3935</v>
      </c>
      <c r="D1168" t="s">
        <v>3936</v>
      </c>
      <c r="E1168" s="1">
        <v>1749.0277000000001</v>
      </c>
      <c r="F1168" s="1">
        <v>350</v>
      </c>
      <c r="G1168" s="2">
        <v>4.9972219999999998</v>
      </c>
      <c r="H1168" s="3">
        <v>5.0000008576193498</v>
      </c>
      <c r="I1168" s="3">
        <v>6.666652563592903</v>
      </c>
      <c r="J1168" s="3">
        <v>8.7451399999999992</v>
      </c>
      <c r="K1168" s="3">
        <v>8.7451399999999992</v>
      </c>
      <c r="L1168" s="3">
        <v>11.660159999999999</v>
      </c>
    </row>
    <row r="1169" spans="2:12" x14ac:dyDescent="0.2">
      <c r="B1169" t="s">
        <v>3937</v>
      </c>
      <c r="C1169" t="s">
        <v>3938</v>
      </c>
      <c r="D1169" t="s">
        <v>3939</v>
      </c>
      <c r="E1169" s="1">
        <v>1106.10357</v>
      </c>
      <c r="F1169" s="1">
        <v>317</v>
      </c>
      <c r="G1169" s="2">
        <v>3.4892857097791796</v>
      </c>
      <c r="H1169" s="3">
        <v>5.0000019437601129</v>
      </c>
      <c r="I1169" s="3">
        <v>6.6666541904389662</v>
      </c>
      <c r="J1169" s="3">
        <v>5.5305200000000001</v>
      </c>
      <c r="K1169" s="3">
        <v>5.5305200000000001</v>
      </c>
      <c r="L1169" s="3">
        <v>7.3740100000000002</v>
      </c>
    </row>
    <row r="1170" spans="2:12" x14ac:dyDescent="0.2">
      <c r="B1170" t="s">
        <v>3940</v>
      </c>
      <c r="C1170" t="s">
        <v>3941</v>
      </c>
      <c r="D1170" t="s">
        <v>3942</v>
      </c>
      <c r="E1170" s="1">
        <v>1052.02288</v>
      </c>
      <c r="F1170" s="1">
        <v>324</v>
      </c>
      <c r="G1170" s="2">
        <v>3.246984197530864</v>
      </c>
      <c r="H1170" s="3">
        <v>4.9999958175814578</v>
      </c>
      <c r="I1170" s="3">
        <v>6.6666515846119241</v>
      </c>
      <c r="J1170" s="3">
        <v>5.2601100000000001</v>
      </c>
      <c r="K1170" s="3">
        <v>5.2601100000000001</v>
      </c>
      <c r="L1170" s="3">
        <v>7.0134699999999999</v>
      </c>
    </row>
    <row r="1171" spans="2:12" x14ac:dyDescent="0.2">
      <c r="B1171" t="s">
        <v>3943</v>
      </c>
      <c r="C1171" t="s">
        <v>3944</v>
      </c>
      <c r="D1171" t="s">
        <v>3945</v>
      </c>
      <c r="E1171" s="1">
        <v>1905.0204799999999</v>
      </c>
      <c r="F1171" s="1">
        <v>244</v>
      </c>
      <c r="G1171" s="2">
        <v>7.8074609836065569</v>
      </c>
      <c r="H1171" s="3">
        <v>4.9999987401710246</v>
      </c>
      <c r="I1171" s="3">
        <v>6.6666474892700371</v>
      </c>
      <c r="J1171" s="3">
        <v>9.5251000000000001</v>
      </c>
      <c r="K1171" s="3">
        <v>9.5251000000000001</v>
      </c>
      <c r="L1171" s="3">
        <v>12.700100000000001</v>
      </c>
    </row>
    <row r="1172" spans="2:12" x14ac:dyDescent="0.2">
      <c r="B1172" t="s">
        <v>3946</v>
      </c>
      <c r="C1172" t="s">
        <v>3947</v>
      </c>
      <c r="D1172" t="s">
        <v>3948</v>
      </c>
      <c r="E1172" s="1">
        <v>2763.2675399999998</v>
      </c>
      <c r="F1172" s="1">
        <v>249</v>
      </c>
      <c r="G1172" s="2">
        <v>11.09746</v>
      </c>
      <c r="H1172" s="3">
        <v>6.9999989939446845</v>
      </c>
      <c r="I1172" s="3">
        <v>9.3333090722008052</v>
      </c>
      <c r="J1172" s="3">
        <v>19.342870000000001</v>
      </c>
      <c r="K1172" s="3">
        <v>19.342870000000001</v>
      </c>
      <c r="L1172" s="3">
        <v>25.790430000000001</v>
      </c>
    </row>
    <row r="1173" spans="2:12" x14ac:dyDescent="0.2">
      <c r="B1173" t="s">
        <v>3949</v>
      </c>
      <c r="C1173" t="s">
        <v>3950</v>
      </c>
      <c r="D1173" t="s">
        <v>3951</v>
      </c>
      <c r="E1173" s="1">
        <v>1649.2256299999999</v>
      </c>
      <c r="F1173" s="1">
        <v>209</v>
      </c>
      <c r="G1173" s="2">
        <v>7.8910317224880382</v>
      </c>
      <c r="H1173" s="3">
        <v>7.0000003577436525</v>
      </c>
      <c r="I1173" s="3">
        <v>9.3333075353673713</v>
      </c>
      <c r="J1173" s="3">
        <v>11.54458</v>
      </c>
      <c r="K1173" s="3">
        <v>11.54458</v>
      </c>
      <c r="L1173" s="3">
        <v>15.39273</v>
      </c>
    </row>
    <row r="1174" spans="2:12" x14ac:dyDescent="0.2">
      <c r="B1174" t="s">
        <v>3952</v>
      </c>
      <c r="C1174" t="s">
        <v>3953</v>
      </c>
      <c r="D1174" t="s">
        <v>3954</v>
      </c>
      <c r="E1174" s="1">
        <v>1012.94759</v>
      </c>
      <c r="F1174" s="1">
        <v>195</v>
      </c>
      <c r="G1174" s="2">
        <v>5.1946030256410252</v>
      </c>
      <c r="H1174" s="3">
        <v>5.0000020237967098</v>
      </c>
      <c r="I1174" s="3">
        <v>6.666652911430492</v>
      </c>
      <c r="J1174" s="3">
        <v>5.0647399999999996</v>
      </c>
      <c r="K1174" s="3">
        <v>5.0647399999999996</v>
      </c>
      <c r="L1174" s="3">
        <v>6.7529700000000004</v>
      </c>
    </row>
    <row r="1175" spans="2:12" x14ac:dyDescent="0.2">
      <c r="B1175" t="s">
        <v>3955</v>
      </c>
      <c r="C1175" t="s">
        <v>3950</v>
      </c>
      <c r="D1175" t="s">
        <v>3951</v>
      </c>
      <c r="E1175" s="1">
        <v>2177.4794499999998</v>
      </c>
      <c r="F1175" s="1">
        <v>296</v>
      </c>
      <c r="G1175" s="2">
        <v>7.3563494932432425</v>
      </c>
      <c r="H1175" s="3">
        <v>7.0000017680993505</v>
      </c>
      <c r="I1175" s="3">
        <v>9.3333096668260183</v>
      </c>
      <c r="J1175" s="3">
        <v>15.24236</v>
      </c>
      <c r="K1175" s="3">
        <v>15.24236</v>
      </c>
      <c r="L1175" s="3">
        <v>20.323090000000001</v>
      </c>
    </row>
    <row r="1176" spans="2:12" x14ac:dyDescent="0.2">
      <c r="B1176" t="s">
        <v>3956</v>
      </c>
      <c r="C1176" t="s">
        <v>3957</v>
      </c>
      <c r="D1176" t="s">
        <v>3958</v>
      </c>
      <c r="E1176" s="1">
        <v>4838.9112299999997</v>
      </c>
      <c r="F1176" s="1">
        <v>205</v>
      </c>
      <c r="G1176" s="2">
        <v>23.604445024390241</v>
      </c>
      <c r="H1176" s="3">
        <v>7.0000002872547018</v>
      </c>
      <c r="I1176" s="3">
        <v>9.3333102950929732</v>
      </c>
      <c r="J1176" s="3">
        <v>33.87238</v>
      </c>
      <c r="K1176" s="3">
        <v>33.87238</v>
      </c>
      <c r="L1176" s="3">
        <v>45.163060000000002</v>
      </c>
    </row>
    <row r="1177" spans="2:12" x14ac:dyDescent="0.2">
      <c r="B1177" t="s">
        <v>3959</v>
      </c>
      <c r="C1177" t="s">
        <v>3960</v>
      </c>
      <c r="D1177" t="s">
        <v>3961</v>
      </c>
      <c r="E1177" s="1">
        <v>3797.4276500000001</v>
      </c>
      <c r="F1177" s="1">
        <v>230</v>
      </c>
      <c r="G1177" s="2">
        <v>16.510555</v>
      </c>
      <c r="H1177" s="3">
        <v>6.999999065156647</v>
      </c>
      <c r="I1177" s="3">
        <v>9.3333101421958631</v>
      </c>
      <c r="J1177" s="3">
        <v>26.581990000000001</v>
      </c>
      <c r="K1177" s="3">
        <v>26.581990000000001</v>
      </c>
      <c r="L1177" s="3">
        <v>35.442570000000003</v>
      </c>
    </row>
    <row r="1178" spans="2:12" x14ac:dyDescent="0.2">
      <c r="B1178" t="s">
        <v>3962</v>
      </c>
      <c r="C1178" t="s">
        <v>3960</v>
      </c>
      <c r="D1178" t="s">
        <v>3961</v>
      </c>
      <c r="E1178" s="1">
        <v>1511.2623000000001</v>
      </c>
      <c r="F1178" s="1">
        <v>238</v>
      </c>
      <c r="G1178" s="2">
        <v>6.3498415966386554</v>
      </c>
      <c r="H1178" s="3">
        <v>7.000002580624157</v>
      </c>
      <c r="I1178" s="3">
        <v>9.3333103062254636</v>
      </c>
      <c r="J1178" s="3">
        <v>10.57884</v>
      </c>
      <c r="K1178" s="3">
        <v>10.57884</v>
      </c>
      <c r="L1178" s="3">
        <v>14.105079999999999</v>
      </c>
    </row>
    <row r="1179" spans="2:12" x14ac:dyDescent="0.2">
      <c r="B1179" t="s">
        <v>3963</v>
      </c>
      <c r="C1179" t="s">
        <v>3964</v>
      </c>
      <c r="D1179" t="s">
        <v>3965</v>
      </c>
      <c r="E1179" s="1">
        <v>2829.67965</v>
      </c>
      <c r="F1179" s="1">
        <v>235</v>
      </c>
      <c r="G1179" s="2">
        <v>12.04119</v>
      </c>
      <c r="H1179" s="3">
        <v>5.0000006184445649</v>
      </c>
      <c r="I1179" s="3">
        <v>6.6666486434250602</v>
      </c>
      <c r="J1179" s="3">
        <v>14.148400000000001</v>
      </c>
      <c r="K1179" s="3">
        <v>14.148400000000001</v>
      </c>
      <c r="L1179" s="3">
        <v>18.86448</v>
      </c>
    </row>
    <row r="1180" spans="2:12" x14ac:dyDescent="0.2">
      <c r="B1180" t="s">
        <v>3966</v>
      </c>
      <c r="C1180" t="s">
        <v>3967</v>
      </c>
      <c r="D1180" t="s">
        <v>3968</v>
      </c>
      <c r="E1180" s="1">
        <v>1766.05891</v>
      </c>
      <c r="F1180" s="1">
        <v>456</v>
      </c>
      <c r="G1180" s="2">
        <v>3.8729362061403507</v>
      </c>
      <c r="H1180" s="3">
        <v>6.9999986580289111</v>
      </c>
      <c r="I1180" s="3">
        <v>9.3333126696209714</v>
      </c>
      <c r="J1180" s="3">
        <v>12.362410000000001</v>
      </c>
      <c r="K1180" s="3">
        <v>12.362410000000001</v>
      </c>
      <c r="L1180" s="3">
        <v>16.483180000000001</v>
      </c>
    </row>
    <row r="1181" spans="2:12" x14ac:dyDescent="0.2">
      <c r="B1181" t="s">
        <v>3969</v>
      </c>
      <c r="C1181" t="s">
        <v>3970</v>
      </c>
      <c r="D1181" t="s">
        <v>3971</v>
      </c>
      <c r="E1181" s="1">
        <v>1424.2403300000001</v>
      </c>
      <c r="F1181" s="1">
        <v>352</v>
      </c>
      <c r="G1181" s="2">
        <v>4.0461373011363637</v>
      </c>
      <c r="H1181" s="3">
        <v>4.9999988414876579</v>
      </c>
      <c r="I1181" s="3">
        <v>6.6666487389807303</v>
      </c>
      <c r="J1181" s="3">
        <v>7.1212</v>
      </c>
      <c r="K1181" s="3">
        <v>7.1212</v>
      </c>
      <c r="L1181" s="3">
        <v>9.4949100000000008</v>
      </c>
    </row>
    <row r="1182" spans="2:12" x14ac:dyDescent="0.2">
      <c r="B1182" t="s">
        <v>3972</v>
      </c>
      <c r="C1182" t="s">
        <v>3973</v>
      </c>
      <c r="D1182" t="s">
        <v>3974</v>
      </c>
      <c r="E1182" s="1">
        <v>434.57353999999998</v>
      </c>
      <c r="F1182" s="1">
        <v>8</v>
      </c>
      <c r="G1182" s="2">
        <v>54.321692499999997</v>
      </c>
      <c r="H1182" s="3">
        <v>6.9999890007109036</v>
      </c>
      <c r="I1182" s="3">
        <v>9.3333109972595203</v>
      </c>
      <c r="J1182" s="3">
        <v>3.0420099999999999</v>
      </c>
      <c r="K1182" s="3">
        <v>3.0420099999999999</v>
      </c>
      <c r="L1182" s="3">
        <v>4.0560099999999997</v>
      </c>
    </row>
    <row r="1183" spans="2:12" x14ac:dyDescent="0.2">
      <c r="B1183" t="s">
        <v>3975</v>
      </c>
      <c r="C1183" t="s">
        <v>3976</v>
      </c>
      <c r="D1183" t="s">
        <v>3977</v>
      </c>
      <c r="E1183" s="1">
        <v>4005.855</v>
      </c>
      <c r="F1183" s="1">
        <v>243</v>
      </c>
      <c r="G1183" s="2">
        <v>16.484999999999999</v>
      </c>
      <c r="H1183" s="3">
        <v>5.0000012481729863</v>
      </c>
      <c r="I1183" s="3">
        <v>6.6666491922448508</v>
      </c>
      <c r="J1183" s="3">
        <v>20.02928</v>
      </c>
      <c r="K1183" s="3">
        <v>20.02928</v>
      </c>
      <c r="L1183" s="3">
        <v>26.705629999999999</v>
      </c>
    </row>
    <row r="1184" spans="2:12" x14ac:dyDescent="0.2">
      <c r="B1184" t="s">
        <v>3978</v>
      </c>
      <c r="C1184" t="s">
        <v>3979</v>
      </c>
      <c r="D1184" t="s">
        <v>3980</v>
      </c>
      <c r="E1184" s="1">
        <v>2263.1966600000001</v>
      </c>
      <c r="F1184" s="1">
        <v>232</v>
      </c>
      <c r="G1184" s="2">
        <v>9.7551580172413797</v>
      </c>
      <c r="H1184" s="3">
        <v>4.9999985418854402</v>
      </c>
      <c r="I1184" s="3">
        <v>6.6666499940840307</v>
      </c>
      <c r="J1184" s="3">
        <v>11.31598</v>
      </c>
      <c r="K1184" s="3">
        <v>11.31598</v>
      </c>
      <c r="L1184" s="3">
        <v>15.08794</v>
      </c>
    </row>
    <row r="1185" spans="2:12" x14ac:dyDescent="0.2">
      <c r="B1185" t="s">
        <v>3981</v>
      </c>
      <c r="C1185" t="s">
        <v>3982</v>
      </c>
      <c r="D1185" t="s">
        <v>3983</v>
      </c>
      <c r="E1185" s="1">
        <v>2079.97946</v>
      </c>
      <c r="F1185" s="1">
        <v>260</v>
      </c>
      <c r="G1185" s="2">
        <v>7.9999210000000005</v>
      </c>
      <c r="H1185" s="3">
        <v>5.0000012980897415</v>
      </c>
      <c r="I1185" s="3">
        <v>6.6666475639139247</v>
      </c>
      <c r="J1185" s="3">
        <v>10.399900000000001</v>
      </c>
      <c r="K1185" s="3">
        <v>10.399900000000001</v>
      </c>
      <c r="L1185" s="3">
        <v>13.866490000000001</v>
      </c>
    </row>
    <row r="1186" spans="2:12" x14ac:dyDescent="0.2">
      <c r="B1186" t="s">
        <v>3984</v>
      </c>
      <c r="C1186" t="s">
        <v>3985</v>
      </c>
      <c r="D1186" t="s">
        <v>3986</v>
      </c>
      <c r="E1186" s="1">
        <v>1324.9440500000001</v>
      </c>
      <c r="F1186" s="1">
        <v>109</v>
      </c>
      <c r="G1186" s="2">
        <v>12.15545</v>
      </c>
      <c r="H1186" s="3">
        <v>4.9999998113127866</v>
      </c>
      <c r="I1186" s="3">
        <v>6.6666513201066868</v>
      </c>
      <c r="J1186" s="3">
        <v>6.6247199999999999</v>
      </c>
      <c r="K1186" s="3">
        <v>6.6247199999999999</v>
      </c>
      <c r="L1186" s="3">
        <v>8.8329400000000007</v>
      </c>
    </row>
    <row r="1187" spans="2:12" x14ac:dyDescent="0.2">
      <c r="B1187" t="s">
        <v>3987</v>
      </c>
      <c r="C1187" t="s">
        <v>3985</v>
      </c>
      <c r="D1187" t="s">
        <v>3986</v>
      </c>
      <c r="E1187" s="1">
        <v>1695.12435</v>
      </c>
      <c r="F1187" s="1">
        <v>154</v>
      </c>
      <c r="G1187" s="2">
        <v>11.007300974025974</v>
      </c>
      <c r="H1187" s="3">
        <v>6.9999997345327492</v>
      </c>
      <c r="I1187" s="3">
        <v>9.3333093822880908</v>
      </c>
      <c r="J1187" s="3">
        <v>11.865869999999999</v>
      </c>
      <c r="K1187" s="3">
        <v>11.865869999999999</v>
      </c>
      <c r="L1187" s="3">
        <v>15.821120000000001</v>
      </c>
    </row>
    <row r="1188" spans="2:12" x14ac:dyDescent="0.2">
      <c r="B1188" t="s">
        <v>3988</v>
      </c>
      <c r="C1188" t="s">
        <v>3989</v>
      </c>
      <c r="D1188" t="s">
        <v>3990</v>
      </c>
      <c r="E1188" s="1">
        <v>1513.32698</v>
      </c>
      <c r="F1188" s="1">
        <v>115</v>
      </c>
      <c r="G1188" s="2">
        <v>13.159365043478262</v>
      </c>
      <c r="H1188" s="3">
        <v>7.0000007533071269</v>
      </c>
      <c r="I1188" s="3">
        <v>9.3333101085662271</v>
      </c>
      <c r="J1188" s="3">
        <v>10.59329</v>
      </c>
      <c r="K1188" s="3">
        <v>10.59329</v>
      </c>
      <c r="L1188" s="3">
        <v>14.12435</v>
      </c>
    </row>
    <row r="1189" spans="2:12" x14ac:dyDescent="0.2">
      <c r="B1189" t="s">
        <v>3991</v>
      </c>
      <c r="C1189" t="s">
        <v>3992</v>
      </c>
      <c r="D1189" t="s">
        <v>3993</v>
      </c>
      <c r="E1189" s="1">
        <v>2052.75324</v>
      </c>
      <c r="F1189" s="1">
        <v>283</v>
      </c>
      <c r="G1189" s="2">
        <v>7.2535450176678449</v>
      </c>
      <c r="H1189" s="3">
        <v>6.9999986944363561</v>
      </c>
      <c r="I1189" s="3">
        <v>9.3333088588865163</v>
      </c>
      <c r="J1189" s="3">
        <v>14.36927</v>
      </c>
      <c r="K1189" s="3">
        <v>14.36927</v>
      </c>
      <c r="L1189" s="3">
        <v>19.15898</v>
      </c>
    </row>
    <row r="1190" spans="2:12" x14ac:dyDescent="0.2">
      <c r="B1190" t="s">
        <v>3994</v>
      </c>
      <c r="C1190" t="s">
        <v>3995</v>
      </c>
      <c r="D1190" t="s">
        <v>3996</v>
      </c>
      <c r="E1190" s="1">
        <v>1791.6310000000001</v>
      </c>
      <c r="F1190" s="1">
        <v>439</v>
      </c>
      <c r="G1190" s="2">
        <v>4.0811640091116175</v>
      </c>
      <c r="H1190" s="3">
        <v>7.0000016744519371</v>
      </c>
      <c r="I1190" s="3">
        <v>9.3333113794079239</v>
      </c>
      <c r="J1190" s="3">
        <v>12.54142</v>
      </c>
      <c r="K1190" s="3">
        <v>12.54142</v>
      </c>
      <c r="L1190" s="3">
        <v>16.72185</v>
      </c>
    </row>
    <row r="1191" spans="2:12" x14ac:dyDescent="0.2">
      <c r="B1191" t="s">
        <v>3997</v>
      </c>
      <c r="C1191" t="s">
        <v>3998</v>
      </c>
      <c r="D1191" t="s">
        <v>3999</v>
      </c>
      <c r="E1191" s="1">
        <v>1852.3266900000001</v>
      </c>
      <c r="F1191" s="1">
        <v>377</v>
      </c>
      <c r="G1191" s="2">
        <v>4.9133333952254645</v>
      </c>
      <c r="H1191" s="3">
        <v>7.0000017113611852</v>
      </c>
      <c r="I1191" s="3">
        <v>9.3333104216081892</v>
      </c>
      <c r="J1191" s="3">
        <v>12.966290000000001</v>
      </c>
      <c r="K1191" s="3">
        <v>12.966290000000001</v>
      </c>
      <c r="L1191" s="3">
        <v>17.288340000000002</v>
      </c>
    </row>
    <row r="1192" spans="2:12" x14ac:dyDescent="0.2">
      <c r="B1192" t="s">
        <v>4000</v>
      </c>
      <c r="C1192" t="s">
        <v>4001</v>
      </c>
      <c r="D1192" t="s">
        <v>4002</v>
      </c>
      <c r="E1192" s="1">
        <v>3639.1662200000001</v>
      </c>
      <c r="F1192" s="1">
        <v>632</v>
      </c>
      <c r="G1192" s="2">
        <v>5.7581743987341776</v>
      </c>
      <c r="H1192" s="3">
        <v>4.999999697732961</v>
      </c>
      <c r="I1192" s="3">
        <v>6.6666506923116033</v>
      </c>
      <c r="J1192" s="3">
        <v>18.195830000000001</v>
      </c>
      <c r="K1192" s="3">
        <v>18.195830000000001</v>
      </c>
      <c r="L1192" s="3">
        <v>24.261050000000001</v>
      </c>
    </row>
    <row r="1193" spans="2:12" x14ac:dyDescent="0.2">
      <c r="B1193" t="s">
        <v>4003</v>
      </c>
      <c r="C1193" t="s">
        <v>4004</v>
      </c>
      <c r="D1193" t="s">
        <v>4005</v>
      </c>
      <c r="E1193" s="1">
        <v>3250.9519300000002</v>
      </c>
      <c r="F1193" s="1">
        <v>697</v>
      </c>
      <c r="G1193" s="2">
        <v>4.6642064992826402</v>
      </c>
      <c r="H1193" s="3">
        <v>5.0000001076607736</v>
      </c>
      <c r="I1193" s="3">
        <v>6.6666504047631356</v>
      </c>
      <c r="J1193" s="3">
        <v>16.254760000000001</v>
      </c>
      <c r="K1193" s="3">
        <v>16.254760000000001</v>
      </c>
      <c r="L1193" s="3">
        <v>21.67296</v>
      </c>
    </row>
    <row r="1194" spans="2:12" x14ac:dyDescent="0.2">
      <c r="B1194" t="s">
        <v>4006</v>
      </c>
      <c r="C1194" t="s">
        <v>4007</v>
      </c>
      <c r="D1194" t="s">
        <v>4008</v>
      </c>
      <c r="E1194" s="1">
        <v>2442.80897</v>
      </c>
      <c r="F1194" s="1">
        <v>2688</v>
      </c>
      <c r="G1194" s="2">
        <v>0.90878309895833331</v>
      </c>
      <c r="H1194" s="3">
        <v>6.9999988578722139</v>
      </c>
      <c r="I1194" s="3">
        <v>9.3333086131577438</v>
      </c>
      <c r="J1194" s="3">
        <v>17.09966</v>
      </c>
      <c r="K1194" s="3">
        <v>17.09966</v>
      </c>
      <c r="L1194" s="3">
        <v>22.799489999999999</v>
      </c>
    </row>
    <row r="1195" spans="2:12" x14ac:dyDescent="0.2">
      <c r="B1195" t="s">
        <v>4009</v>
      </c>
      <c r="C1195" t="s">
        <v>4010</v>
      </c>
      <c r="D1195" t="s">
        <v>4011</v>
      </c>
      <c r="E1195" s="1">
        <v>759.31988000000001</v>
      </c>
      <c r="F1195" s="1">
        <v>1336</v>
      </c>
      <c r="G1195" s="2">
        <v>0.56835320359281438</v>
      </c>
      <c r="H1195" s="3">
        <v>7.000001106253138</v>
      </c>
      <c r="I1195" s="3">
        <v>9.3333128588704923</v>
      </c>
      <c r="J1195" s="3">
        <v>5.3152400000000002</v>
      </c>
      <c r="K1195" s="3">
        <v>5.3152400000000002</v>
      </c>
      <c r="L1195" s="3">
        <v>7.08697</v>
      </c>
    </row>
    <row r="1196" spans="2:12" x14ac:dyDescent="0.2">
      <c r="B1196" t="s">
        <v>4012</v>
      </c>
      <c r="C1196" t="s">
        <v>4013</v>
      </c>
      <c r="D1196" t="s">
        <v>4014</v>
      </c>
      <c r="E1196" s="1">
        <v>12478.798479999999</v>
      </c>
      <c r="F1196" s="1">
        <v>2671</v>
      </c>
      <c r="G1196" s="2">
        <v>4.6719574990640211</v>
      </c>
      <c r="H1196" s="3">
        <v>4.9999998076737917</v>
      </c>
      <c r="I1196" s="3">
        <v>6.6666498488082002</v>
      </c>
      <c r="J1196" s="3">
        <v>62.393990000000002</v>
      </c>
      <c r="K1196" s="3">
        <v>62.393990000000002</v>
      </c>
      <c r="L1196" s="3">
        <v>83.191779999999994</v>
      </c>
    </row>
    <row r="1197" spans="2:12" x14ac:dyDescent="0.2">
      <c r="B1197" t="s">
        <v>4015</v>
      </c>
      <c r="C1197" t="s">
        <v>4016</v>
      </c>
      <c r="D1197" t="s">
        <v>4017</v>
      </c>
      <c r="E1197" s="1">
        <v>5425.1377899999998</v>
      </c>
      <c r="F1197" s="1">
        <v>644</v>
      </c>
      <c r="G1197" s="2">
        <v>8.424127003105589</v>
      </c>
      <c r="H1197" s="3">
        <v>5.000000193543471</v>
      </c>
      <c r="I1197" s="3">
        <v>6.6666491064367976</v>
      </c>
      <c r="J1197" s="3">
        <v>27.125689999999999</v>
      </c>
      <c r="K1197" s="3">
        <v>27.125689999999999</v>
      </c>
      <c r="L1197" s="3">
        <v>36.167490000000001</v>
      </c>
    </row>
    <row r="1198" spans="2:12" x14ac:dyDescent="0.2">
      <c r="B1198" t="s">
        <v>4018</v>
      </c>
      <c r="C1198" t="s">
        <v>4016</v>
      </c>
      <c r="D1198" t="s">
        <v>4017</v>
      </c>
      <c r="E1198" s="1">
        <v>7145.3558899999998</v>
      </c>
      <c r="F1198" s="1">
        <v>767</v>
      </c>
      <c r="G1198" s="2">
        <v>9.3159789960886563</v>
      </c>
      <c r="H1198" s="3">
        <v>5.0000000769730732</v>
      </c>
      <c r="I1198" s="3">
        <v>6.6666504416759018</v>
      </c>
      <c r="J1198" s="3">
        <v>35.726779999999998</v>
      </c>
      <c r="K1198" s="3">
        <v>35.726779999999998</v>
      </c>
      <c r="L1198" s="3">
        <v>47.635590000000001</v>
      </c>
    </row>
    <row r="1199" spans="2:12" x14ac:dyDescent="0.2">
      <c r="B1199" t="s">
        <v>4019</v>
      </c>
      <c r="C1199" t="s">
        <v>4020</v>
      </c>
      <c r="D1199" t="s">
        <v>4021</v>
      </c>
      <c r="E1199" s="1">
        <v>2364.2514700000002</v>
      </c>
      <c r="F1199" s="1">
        <v>456</v>
      </c>
      <c r="G1199" s="2">
        <v>5.1847619956140356</v>
      </c>
      <c r="H1199" s="3">
        <v>5.000001120862156</v>
      </c>
      <c r="I1199" s="3">
        <v>6.6666512424754885</v>
      </c>
      <c r="J1199" s="3">
        <v>11.821260000000001</v>
      </c>
      <c r="K1199" s="3">
        <v>11.821260000000001</v>
      </c>
      <c r="L1199" s="3">
        <v>15.76164</v>
      </c>
    </row>
    <row r="1200" spans="2:12" x14ac:dyDescent="0.2">
      <c r="B1200" t="s">
        <v>4022</v>
      </c>
      <c r="C1200" t="s">
        <v>4023</v>
      </c>
      <c r="D1200" t="s">
        <v>4024</v>
      </c>
      <c r="E1200" s="1">
        <v>672.45331999999996</v>
      </c>
      <c r="F1200" s="1">
        <v>167</v>
      </c>
      <c r="G1200" s="2">
        <v>4.0266665868263471</v>
      </c>
      <c r="H1200" s="3">
        <v>6.9999951818216921</v>
      </c>
      <c r="I1200" s="3">
        <v>9.3333169951484525</v>
      </c>
      <c r="J1200" s="3">
        <v>4.7071699999999996</v>
      </c>
      <c r="K1200" s="3">
        <v>4.7071699999999996</v>
      </c>
      <c r="L1200" s="3">
        <v>6.2762200000000004</v>
      </c>
    </row>
    <row r="1201" spans="2:12" x14ac:dyDescent="0.2">
      <c r="B1201" t="s">
        <v>4025</v>
      </c>
      <c r="C1201" t="s">
        <v>4026</v>
      </c>
      <c r="D1201" t="s">
        <v>4027</v>
      </c>
      <c r="E1201" s="1">
        <v>746.86539000000005</v>
      </c>
      <c r="F1201" s="1">
        <v>178</v>
      </c>
      <c r="G1201" s="2">
        <v>4.1958729775280901</v>
      </c>
      <c r="H1201" s="3">
        <v>7.0000030393696511</v>
      </c>
      <c r="I1201" s="3">
        <v>9.3333150703368375</v>
      </c>
      <c r="J1201" s="3">
        <v>5.2280600000000002</v>
      </c>
      <c r="K1201" s="3">
        <v>5.2280600000000002</v>
      </c>
      <c r="L1201" s="3">
        <v>6.9707299999999996</v>
      </c>
    </row>
    <row r="1202" spans="2:12" x14ac:dyDescent="0.2">
      <c r="B1202" t="s">
        <v>4028</v>
      </c>
      <c r="C1202" t="s">
        <v>4029</v>
      </c>
      <c r="D1202" t="s">
        <v>4030</v>
      </c>
      <c r="E1202" s="1">
        <v>6119.8378300000004</v>
      </c>
      <c r="F1202" s="1">
        <v>1864</v>
      </c>
      <c r="G1202" s="2">
        <v>3.2831748015021462</v>
      </c>
      <c r="H1202" s="3">
        <v>5.0000001388925686</v>
      </c>
      <c r="I1202" s="3">
        <v>6.6666505115544856</v>
      </c>
      <c r="J1202" s="3">
        <v>30.59919</v>
      </c>
      <c r="K1202" s="3">
        <v>30.59919</v>
      </c>
      <c r="L1202" s="3">
        <v>40.798819999999999</v>
      </c>
    </row>
    <row r="1203" spans="2:12" x14ac:dyDescent="0.2">
      <c r="B1203" t="s">
        <v>4031</v>
      </c>
      <c r="C1203" t="s">
        <v>4032</v>
      </c>
      <c r="D1203" t="s">
        <v>4033</v>
      </c>
      <c r="E1203" s="1">
        <v>12948.155269999999</v>
      </c>
      <c r="F1203" s="1">
        <v>2098</v>
      </c>
      <c r="G1203" s="2">
        <v>6.1716660009532882</v>
      </c>
      <c r="H1203" s="3">
        <v>7.0000002401886556</v>
      </c>
      <c r="I1203" s="3">
        <v>9.3333102268243042</v>
      </c>
      <c r="J1203" s="3">
        <v>90.637090000000001</v>
      </c>
      <c r="K1203" s="3">
        <v>90.637090000000001</v>
      </c>
      <c r="L1203" s="3">
        <v>120.84914999999999</v>
      </c>
    </row>
    <row r="1204" spans="2:12" x14ac:dyDescent="0.2">
      <c r="B1204" t="s">
        <v>4034</v>
      </c>
      <c r="C1204" t="s">
        <v>4035</v>
      </c>
      <c r="D1204" t="s">
        <v>4036</v>
      </c>
      <c r="E1204" s="1">
        <v>60530.293140000002</v>
      </c>
      <c r="F1204" s="1">
        <v>14444</v>
      </c>
      <c r="G1204" s="2">
        <v>4.19068770008308</v>
      </c>
      <c r="H1204" s="3">
        <v>6.9999999672891047</v>
      </c>
      <c r="I1204" s="3">
        <v>9.3333098303908191</v>
      </c>
      <c r="J1204" s="3">
        <v>423.71204999999998</v>
      </c>
      <c r="K1204" s="3">
        <v>423.71204999999998</v>
      </c>
      <c r="L1204" s="3">
        <v>564.94798000000003</v>
      </c>
    </row>
    <row r="1205" spans="2:12" x14ac:dyDescent="0.2">
      <c r="B1205" t="s">
        <v>4037</v>
      </c>
      <c r="C1205" t="s">
        <v>4038</v>
      </c>
      <c r="D1205" t="s">
        <v>4039</v>
      </c>
      <c r="E1205" s="1">
        <v>3189.73227</v>
      </c>
      <c r="F1205" s="1">
        <v>214</v>
      </c>
      <c r="G1205" s="2">
        <v>14.905290981308411</v>
      </c>
      <c r="H1205" s="3">
        <v>4.9999995767669869</v>
      </c>
      <c r="I1205" s="3">
        <v>6.6666504270591966</v>
      </c>
      <c r="J1205" s="3">
        <v>15.94866</v>
      </c>
      <c r="K1205" s="3">
        <v>15.94866</v>
      </c>
      <c r="L1205" s="3">
        <v>21.26483</v>
      </c>
    </row>
    <row r="1206" spans="2:12" x14ac:dyDescent="0.2">
      <c r="B1206" t="s">
        <v>4040</v>
      </c>
      <c r="C1206" t="s">
        <v>4041</v>
      </c>
      <c r="D1206" t="s">
        <v>4042</v>
      </c>
      <c r="E1206" s="1">
        <v>3479.0281199999999</v>
      </c>
      <c r="F1206" s="1">
        <v>284</v>
      </c>
      <c r="G1206" s="2">
        <v>12.250099014084507</v>
      </c>
      <c r="H1206" s="3">
        <v>4.9999998275380433</v>
      </c>
      <c r="I1206" s="3">
        <v>6.6666491905216345</v>
      </c>
      <c r="J1206" s="3">
        <v>17.395140000000001</v>
      </c>
      <c r="K1206" s="3">
        <v>17.395140000000001</v>
      </c>
      <c r="L1206" s="3">
        <v>23.193460000000002</v>
      </c>
    </row>
    <row r="1207" spans="2:12" x14ac:dyDescent="0.2">
      <c r="B1207" t="s">
        <v>4043</v>
      </c>
      <c r="C1207" t="s">
        <v>4044</v>
      </c>
      <c r="D1207" t="s">
        <v>4045</v>
      </c>
      <c r="E1207" s="1">
        <v>4676.4293100000004</v>
      </c>
      <c r="F1207" s="1">
        <v>373</v>
      </c>
      <c r="G1207" s="2">
        <v>12.537343994638071</v>
      </c>
      <c r="H1207" s="3">
        <v>7.0000010328393047</v>
      </c>
      <c r="I1207" s="3">
        <v>9.3333090498485465</v>
      </c>
      <c r="J1207" s="3">
        <v>32.735010000000003</v>
      </c>
      <c r="K1207" s="3">
        <v>32.735010000000003</v>
      </c>
      <c r="L1207" s="3">
        <v>43.646560000000001</v>
      </c>
    </row>
    <row r="1208" spans="2:12" x14ac:dyDescent="0.2">
      <c r="B1208" t="s">
        <v>4046</v>
      </c>
      <c r="C1208" t="s">
        <v>4047</v>
      </c>
      <c r="D1208" t="s">
        <v>4048</v>
      </c>
      <c r="E1208" s="1">
        <v>9576.5350899999994</v>
      </c>
      <c r="F1208" s="1">
        <v>1141</v>
      </c>
      <c r="G1208" s="2">
        <v>8.3931070026292716</v>
      </c>
      <c r="H1208" s="3">
        <v>7.0000004563237068</v>
      </c>
      <c r="I1208" s="3">
        <v>9.3333099247276916</v>
      </c>
      <c r="J1208" s="3">
        <v>67.035749999999993</v>
      </c>
      <c r="K1208" s="3">
        <v>67.035749999999993</v>
      </c>
      <c r="L1208" s="3">
        <v>89.380769999999998</v>
      </c>
    </row>
    <row r="1209" spans="2:12" x14ac:dyDescent="0.2">
      <c r="B1209" t="s">
        <v>4049</v>
      </c>
      <c r="C1209" t="s">
        <v>4050</v>
      </c>
      <c r="D1209" t="s">
        <v>4051</v>
      </c>
      <c r="E1209" s="1">
        <v>4926.0188200000002</v>
      </c>
      <c r="F1209" s="1">
        <v>1152</v>
      </c>
      <c r="G1209" s="2">
        <v>4.2760580034722224</v>
      </c>
      <c r="H1209" s="3">
        <v>6.9999996467735777</v>
      </c>
      <c r="I1209" s="3">
        <v>9.333309855279845</v>
      </c>
      <c r="J1209" s="3">
        <v>34.482129999999998</v>
      </c>
      <c r="K1209" s="3">
        <v>34.482129999999998</v>
      </c>
      <c r="L1209" s="3">
        <v>45.976059999999997</v>
      </c>
    </row>
    <row r="1210" spans="2:12" x14ac:dyDescent="0.2">
      <c r="B1210" t="s">
        <v>4052</v>
      </c>
      <c r="C1210" t="s">
        <v>4053</v>
      </c>
      <c r="D1210" t="s">
        <v>4054</v>
      </c>
      <c r="E1210" s="1">
        <v>22461.375660000002</v>
      </c>
      <c r="F1210" s="1">
        <v>1547</v>
      </c>
      <c r="G1210" s="2">
        <v>14.519311997414352</v>
      </c>
      <c r="H1210" s="3">
        <v>7.0000000169179293</v>
      </c>
      <c r="I1210" s="3">
        <v>9.3333099082320405</v>
      </c>
      <c r="J1210" s="3">
        <v>157.22962999999999</v>
      </c>
      <c r="K1210" s="3">
        <v>157.22962999999999</v>
      </c>
      <c r="L1210" s="3">
        <v>209.63898</v>
      </c>
    </row>
    <row r="1211" spans="2:12" x14ac:dyDescent="0.2">
      <c r="B1211" t="s">
        <v>4055</v>
      </c>
      <c r="C1211" t="s">
        <v>4056</v>
      </c>
      <c r="D1211" t="s">
        <v>4057</v>
      </c>
      <c r="E1211" s="1">
        <v>1882.1915899999999</v>
      </c>
      <c r="F1211" s="1">
        <v>158</v>
      </c>
      <c r="G1211" s="2">
        <v>11.912604999999999</v>
      </c>
      <c r="H1211" s="3">
        <v>6.9999993996360388</v>
      </c>
      <c r="I1211" s="3">
        <v>9.3333112810263916</v>
      </c>
      <c r="J1211" s="3">
        <v>13.17534</v>
      </c>
      <c r="K1211" s="3">
        <v>13.17534</v>
      </c>
      <c r="L1211" s="3">
        <v>17.567080000000001</v>
      </c>
    </row>
    <row r="1212" spans="2:12" x14ac:dyDescent="0.2">
      <c r="B1212" t="s">
        <v>4058</v>
      </c>
      <c r="C1212" t="s">
        <v>4059</v>
      </c>
      <c r="D1212" t="s">
        <v>4060</v>
      </c>
      <c r="E1212" s="1">
        <v>365.89260000000002</v>
      </c>
      <c r="F1212" s="1">
        <v>28</v>
      </c>
      <c r="G1212" s="2">
        <v>13.067592857142857</v>
      </c>
      <c r="H1212" s="3">
        <v>7.0000049194763703</v>
      </c>
      <c r="I1212" s="3">
        <v>9.3333125622108781</v>
      </c>
      <c r="J1212" s="3">
        <v>2.5612499999999998</v>
      </c>
      <c r="K1212" s="3">
        <v>2.5612499999999998</v>
      </c>
      <c r="L1212" s="3">
        <v>3.41499</v>
      </c>
    </row>
    <row r="1213" spans="2:12" x14ac:dyDescent="0.2">
      <c r="B1213" t="s">
        <v>4061</v>
      </c>
      <c r="C1213" t="s">
        <v>4062</v>
      </c>
      <c r="D1213" t="s">
        <v>4063</v>
      </c>
      <c r="E1213" s="1">
        <v>34.922539999999998</v>
      </c>
      <c r="F1213" s="1">
        <v>6</v>
      </c>
      <c r="G1213" s="2">
        <v>5.8204233333333333</v>
      </c>
      <c r="H1213" s="3">
        <v>7.0000635692592823</v>
      </c>
      <c r="I1213" s="3">
        <v>9.33322719366919</v>
      </c>
      <c r="J1213" s="3">
        <v>0.24446000000000001</v>
      </c>
      <c r="K1213" s="3">
        <v>0.24446000000000001</v>
      </c>
      <c r="L1213" s="3">
        <v>0.32594000000000001</v>
      </c>
    </row>
    <row r="1214" spans="2:12" x14ac:dyDescent="0.2">
      <c r="B1214" t="s">
        <v>4064</v>
      </c>
      <c r="C1214" t="s">
        <v>4065</v>
      </c>
      <c r="D1214" t="s">
        <v>4066</v>
      </c>
      <c r="E1214" s="1">
        <v>2001.4248299999999</v>
      </c>
      <c r="F1214" s="1">
        <v>387</v>
      </c>
      <c r="G1214" s="2">
        <v>5.1716403875968995</v>
      </c>
      <c r="H1214" s="3">
        <v>6.9999980963561841</v>
      </c>
      <c r="I1214" s="3">
        <v>9.3333108093797357</v>
      </c>
      <c r="J1214" s="3">
        <v>14.009969999999999</v>
      </c>
      <c r="K1214" s="3">
        <v>14.009969999999999</v>
      </c>
      <c r="L1214" s="3">
        <v>18.679919999999999</v>
      </c>
    </row>
    <row r="1215" spans="2:12" x14ac:dyDescent="0.2">
      <c r="B1215" t="s">
        <v>4067</v>
      </c>
      <c r="C1215" t="s">
        <v>4068</v>
      </c>
      <c r="D1215" t="s">
        <v>4069</v>
      </c>
      <c r="E1215" s="1">
        <v>1317.7510500000001</v>
      </c>
      <c r="F1215" s="1">
        <v>33</v>
      </c>
      <c r="G1215" s="2">
        <v>39.931850000000004</v>
      </c>
      <c r="H1215" s="3">
        <v>7.0000020110020014</v>
      </c>
      <c r="I1215" s="3">
        <v>9.3333107190466666</v>
      </c>
      <c r="J1215" s="3">
        <v>9.2242599999999992</v>
      </c>
      <c r="K1215" s="3">
        <v>9.2242599999999992</v>
      </c>
      <c r="L1215" s="3">
        <v>12.29898</v>
      </c>
    </row>
    <row r="1216" spans="2:12" x14ac:dyDescent="0.2">
      <c r="B1216" t="s">
        <v>4070</v>
      </c>
      <c r="C1216" t="s">
        <v>4071</v>
      </c>
      <c r="D1216" t="s">
        <v>4072</v>
      </c>
      <c r="E1216" s="1">
        <v>5987.5500700000002</v>
      </c>
      <c r="F1216" s="1">
        <v>491</v>
      </c>
      <c r="G1216" s="2">
        <v>12.194602993890021</v>
      </c>
      <c r="H1216" s="3">
        <v>6.9999999181635228</v>
      </c>
      <c r="I1216" s="3">
        <v>9.3333098423676315</v>
      </c>
      <c r="J1216" s="3">
        <v>41.912849999999999</v>
      </c>
      <c r="K1216" s="3">
        <v>41.912849999999999</v>
      </c>
      <c r="L1216" s="3">
        <v>55.883659999999999</v>
      </c>
    </row>
    <row r="1217" spans="2:12" x14ac:dyDescent="0.2">
      <c r="B1217" t="s">
        <v>4073</v>
      </c>
      <c r="C1217" t="s">
        <v>4074</v>
      </c>
      <c r="D1217" t="s">
        <v>4075</v>
      </c>
      <c r="E1217" s="1">
        <v>4932.63436</v>
      </c>
      <c r="F1217" s="1">
        <v>534</v>
      </c>
      <c r="G1217" s="2">
        <v>9.2371429962546809</v>
      </c>
      <c r="H1217" s="3">
        <v>6.9999998945796591</v>
      </c>
      <c r="I1217" s="3">
        <v>9.3333108923159678</v>
      </c>
      <c r="J1217" s="3">
        <v>34.528440000000003</v>
      </c>
      <c r="K1217" s="3">
        <v>34.528440000000003</v>
      </c>
      <c r="L1217" s="3">
        <v>46.03781</v>
      </c>
    </row>
    <row r="1218" spans="2:12" x14ac:dyDescent="0.2">
      <c r="B1218" t="s">
        <v>4076</v>
      </c>
      <c r="C1218" t="s">
        <v>4077</v>
      </c>
      <c r="D1218" t="s">
        <v>4078</v>
      </c>
      <c r="E1218" s="1">
        <v>4729.5300699999998</v>
      </c>
      <c r="F1218" s="1">
        <v>138</v>
      </c>
      <c r="G1218" s="2">
        <v>34.271957028985504</v>
      </c>
      <c r="H1218" s="3">
        <v>6.999999896395626</v>
      </c>
      <c r="I1218" s="3">
        <v>9.3333099370694974</v>
      </c>
      <c r="J1218" s="3">
        <v>33.10671</v>
      </c>
      <c r="K1218" s="3">
        <v>33.10671</v>
      </c>
      <c r="L1218" s="3">
        <v>44.14217</v>
      </c>
    </row>
    <row r="1219" spans="2:12" x14ac:dyDescent="0.2">
      <c r="B1219" t="s">
        <v>4079</v>
      </c>
      <c r="C1219" t="s">
        <v>4080</v>
      </c>
      <c r="D1219" t="s">
        <v>4081</v>
      </c>
      <c r="E1219" s="1">
        <v>3191.87871</v>
      </c>
      <c r="F1219" s="1">
        <v>293</v>
      </c>
      <c r="G1219" s="2">
        <v>10.893783993174061</v>
      </c>
      <c r="H1219" s="3">
        <v>6.9999996961037407</v>
      </c>
      <c r="I1219" s="3">
        <v>9.3333089088463517</v>
      </c>
      <c r="J1219" s="3">
        <v>22.343150000000001</v>
      </c>
      <c r="K1219" s="3">
        <v>22.343150000000001</v>
      </c>
      <c r="L1219" s="3">
        <v>29.790790000000001</v>
      </c>
    </row>
    <row r="1220" spans="2:12" x14ac:dyDescent="0.2">
      <c r="B1220" t="s">
        <v>4082</v>
      </c>
      <c r="C1220" t="s">
        <v>4083</v>
      </c>
      <c r="D1220" t="s">
        <v>4084</v>
      </c>
      <c r="E1220" s="1">
        <v>45.837299999999999</v>
      </c>
      <c r="F1220" s="1">
        <v>1</v>
      </c>
      <c r="G1220" s="2">
        <v>45.837299999999999</v>
      </c>
      <c r="H1220" s="3">
        <v>6.9999760020769113</v>
      </c>
      <c r="I1220" s="3">
        <v>9.3332286151234918</v>
      </c>
      <c r="J1220" s="3">
        <v>0.32085999999999998</v>
      </c>
      <c r="K1220" s="3">
        <v>0.32085999999999998</v>
      </c>
      <c r="L1220" s="3">
        <v>0.42781000000000002</v>
      </c>
    </row>
    <row r="1221" spans="2:12" x14ac:dyDescent="0.2">
      <c r="B1221" t="s">
        <v>4085</v>
      </c>
      <c r="C1221" t="s">
        <v>4086</v>
      </c>
      <c r="D1221" t="s">
        <v>4087</v>
      </c>
      <c r="E1221" s="1">
        <v>1476.76577</v>
      </c>
      <c r="F1221" s="1">
        <v>283</v>
      </c>
      <c r="G1221" s="2">
        <v>5.2182536042402825</v>
      </c>
      <c r="H1221" s="3">
        <v>6.9999997359093724</v>
      </c>
      <c r="I1221" s="3">
        <v>9.3333081521790699</v>
      </c>
      <c r="J1221" s="3">
        <v>10.33736</v>
      </c>
      <c r="K1221" s="3">
        <v>10.33736</v>
      </c>
      <c r="L1221" s="3">
        <v>13.783110000000001</v>
      </c>
    </row>
    <row r="1222" spans="2:12" x14ac:dyDescent="0.2">
      <c r="B1222" t="s">
        <v>4088</v>
      </c>
      <c r="C1222" t="s">
        <v>4086</v>
      </c>
      <c r="D1222" t="s">
        <v>4087</v>
      </c>
      <c r="E1222" s="1">
        <v>2607.4929400000001</v>
      </c>
      <c r="F1222" s="1">
        <v>431</v>
      </c>
      <c r="G1222" s="2">
        <v>6.0498676102088167</v>
      </c>
      <c r="H1222" s="3">
        <v>6.9999997775641143</v>
      </c>
      <c r="I1222" s="3">
        <v>9.3333100261433497</v>
      </c>
      <c r="J1222" s="3">
        <v>18.25245</v>
      </c>
      <c r="K1222" s="3">
        <v>18.25245</v>
      </c>
      <c r="L1222" s="3">
        <v>24.336539999999999</v>
      </c>
    </row>
    <row r="1223" spans="2:12" x14ac:dyDescent="0.2">
      <c r="B1223" t="s">
        <v>4089</v>
      </c>
      <c r="C1223" t="s">
        <v>4090</v>
      </c>
      <c r="D1223" t="s">
        <v>4091</v>
      </c>
      <c r="E1223" s="1">
        <v>120.15237</v>
      </c>
      <c r="F1223" s="1">
        <v>64</v>
      </c>
      <c r="G1223" s="2">
        <v>1.8773807812500001</v>
      </c>
      <c r="H1223" s="3">
        <v>4.9999846028838206</v>
      </c>
      <c r="I1223" s="3">
        <v>6.6666183946267559</v>
      </c>
      <c r="J1223" s="3">
        <v>0.60075999999999996</v>
      </c>
      <c r="K1223" s="3">
        <v>0.60075999999999996</v>
      </c>
      <c r="L1223" s="3">
        <v>0.80101</v>
      </c>
    </row>
    <row r="1224" spans="2:12" x14ac:dyDescent="0.2">
      <c r="B1224" t="s">
        <v>4092</v>
      </c>
      <c r="C1224" t="s">
        <v>4093</v>
      </c>
      <c r="D1224" t="s">
        <v>4094</v>
      </c>
      <c r="E1224" s="1">
        <v>370.01324</v>
      </c>
      <c r="F1224" s="1">
        <v>110</v>
      </c>
      <c r="G1224" s="2">
        <v>3.3637567272727273</v>
      </c>
      <c r="H1224" s="3">
        <v>5.0000102699027744</v>
      </c>
      <c r="I1224" s="3">
        <v>6.6666533338104337</v>
      </c>
      <c r="J1224" s="3">
        <v>1.8500700000000001</v>
      </c>
      <c r="K1224" s="3">
        <v>1.8500700000000001</v>
      </c>
      <c r="L1224" s="3">
        <v>2.4667500000000002</v>
      </c>
    </row>
    <row r="1225" spans="2:12" x14ac:dyDescent="0.2">
      <c r="B1225" t="s">
        <v>4095</v>
      </c>
      <c r="C1225" t="s">
        <v>4096</v>
      </c>
      <c r="D1225" t="s">
        <v>4097</v>
      </c>
      <c r="E1225" s="1">
        <v>168.30158</v>
      </c>
      <c r="F1225" s="1">
        <v>23</v>
      </c>
      <c r="G1225" s="2">
        <v>7.3174599999999996</v>
      </c>
      <c r="H1225" s="3">
        <v>5.0000124776012198</v>
      </c>
      <c r="I1225" s="3">
        <v>6.6666634977520705</v>
      </c>
      <c r="J1225" s="3">
        <v>0.84150999999999998</v>
      </c>
      <c r="K1225" s="3">
        <v>0.84150999999999998</v>
      </c>
      <c r="L1225" s="3">
        <v>1.12201</v>
      </c>
    </row>
    <row r="1226" spans="2:12" x14ac:dyDescent="0.2">
      <c r="B1226" t="s">
        <v>4098</v>
      </c>
      <c r="C1226" t="s">
        <v>4099</v>
      </c>
      <c r="D1226" t="s">
        <v>4100</v>
      </c>
      <c r="E1226" s="1">
        <v>1478.95406</v>
      </c>
      <c r="F1226" s="1">
        <v>174</v>
      </c>
      <c r="G1226" s="2">
        <v>8.4997359770114951</v>
      </c>
      <c r="H1226" s="3">
        <v>4.9999997971539427</v>
      </c>
      <c r="I1226" s="3">
        <v>6.6666506192896886</v>
      </c>
      <c r="J1226" s="3">
        <v>7.3947700000000003</v>
      </c>
      <c r="K1226" s="3">
        <v>7.3947700000000003</v>
      </c>
      <c r="L1226" s="3">
        <v>9.8596699999999995</v>
      </c>
    </row>
    <row r="1227" spans="2:12" x14ac:dyDescent="0.2">
      <c r="B1227" t="s">
        <v>4101</v>
      </c>
      <c r="C1227" t="s">
        <v>4102</v>
      </c>
      <c r="D1227" t="s">
        <v>4103</v>
      </c>
      <c r="E1227" s="1">
        <v>1695.5990899999999</v>
      </c>
      <c r="F1227" s="1">
        <v>129</v>
      </c>
      <c r="G1227" s="2">
        <v>13.144178992248062</v>
      </c>
      <c r="H1227" s="3">
        <v>6.9999978591637486</v>
      </c>
      <c r="I1227" s="3">
        <v>9.333308854276396</v>
      </c>
      <c r="J1227" s="3">
        <v>11.86919</v>
      </c>
      <c r="K1227" s="3">
        <v>11.86919</v>
      </c>
      <c r="L1227" s="3">
        <v>15.82555</v>
      </c>
    </row>
    <row r="1228" spans="2:12" x14ac:dyDescent="0.2">
      <c r="B1228" t="s">
        <v>4104</v>
      </c>
      <c r="C1228" t="s">
        <v>4105</v>
      </c>
      <c r="D1228" t="s">
        <v>4106</v>
      </c>
      <c r="E1228" s="1">
        <v>1146.29889</v>
      </c>
      <c r="F1228" s="1">
        <v>110</v>
      </c>
      <c r="G1228" s="2">
        <v>10.420899</v>
      </c>
      <c r="H1228" s="3">
        <v>6.9999980546086018</v>
      </c>
      <c r="I1228" s="3">
        <v>9.3333074762028261</v>
      </c>
      <c r="J1228" s="3">
        <v>8.0240899999999993</v>
      </c>
      <c r="K1228" s="3">
        <v>8.0240899999999993</v>
      </c>
      <c r="L1228" s="3">
        <v>10.69876</v>
      </c>
    </row>
    <row r="1229" spans="2:12" x14ac:dyDescent="0.2">
      <c r="B1229" t="s">
        <v>4107</v>
      </c>
      <c r="C1229" t="s">
        <v>4108</v>
      </c>
      <c r="D1229" t="s">
        <v>4109</v>
      </c>
      <c r="E1229" s="1">
        <v>236.1037</v>
      </c>
      <c r="F1229" s="1">
        <v>28</v>
      </c>
      <c r="G1229" s="2">
        <v>8.4322750000000006</v>
      </c>
      <c r="H1229" s="3">
        <v>5.0000063531405905</v>
      </c>
      <c r="I1229" s="3">
        <v>6.6666469013403855</v>
      </c>
      <c r="J1229" s="3">
        <v>1.18052</v>
      </c>
      <c r="K1229" s="3">
        <v>1.18052</v>
      </c>
      <c r="L1229" s="3">
        <v>1.57402</v>
      </c>
    </row>
    <row r="1230" spans="2:12" x14ac:dyDescent="0.2">
      <c r="B1230" t="s">
        <v>4110</v>
      </c>
      <c r="C1230" t="s">
        <v>4111</v>
      </c>
      <c r="D1230" t="s">
        <v>4112</v>
      </c>
      <c r="E1230" s="1">
        <v>66.230159999999998</v>
      </c>
      <c r="F1230" s="1">
        <v>25</v>
      </c>
      <c r="G1230" s="2">
        <v>2.6492063999999997</v>
      </c>
      <c r="H1230" s="3">
        <v>4.9999879209109572</v>
      </c>
      <c r="I1230" s="3">
        <v>6.6666002316769282</v>
      </c>
      <c r="J1230" s="3">
        <v>0.33115</v>
      </c>
      <c r="K1230" s="3">
        <v>0.33115</v>
      </c>
      <c r="L1230" s="3">
        <v>0.44152999999999998</v>
      </c>
    </row>
    <row r="1231" spans="2:12" x14ac:dyDescent="0.2">
      <c r="B1231" t="s">
        <v>4113</v>
      </c>
      <c r="C1231" t="s">
        <v>4114</v>
      </c>
      <c r="D1231" t="s">
        <v>4115</v>
      </c>
      <c r="E1231" s="1">
        <v>342.82008000000002</v>
      </c>
      <c r="F1231" s="1">
        <v>40</v>
      </c>
      <c r="G1231" s="2">
        <v>8.5705020000000012</v>
      </c>
      <c r="H1231" s="3">
        <v>4.9999988332072025</v>
      </c>
      <c r="I1231" s="3">
        <v>6.666645664396321</v>
      </c>
      <c r="J1231" s="3">
        <v>1.7141</v>
      </c>
      <c r="K1231" s="3">
        <v>1.7141</v>
      </c>
      <c r="L1231" s="3">
        <v>2.28546</v>
      </c>
    </row>
    <row r="1232" spans="2:12" x14ac:dyDescent="0.2">
      <c r="B1232" t="s">
        <v>4116</v>
      </c>
      <c r="C1232" t="s">
        <v>4117</v>
      </c>
      <c r="D1232" t="s">
        <v>4118</v>
      </c>
      <c r="E1232" s="1">
        <v>989.98257999999998</v>
      </c>
      <c r="F1232" s="1">
        <v>186</v>
      </c>
      <c r="G1232" s="2">
        <v>5.3224869892473121</v>
      </c>
      <c r="H1232" s="3">
        <v>4.9999970706555263</v>
      </c>
      <c r="I1232" s="3">
        <v>6.6666526596861946</v>
      </c>
      <c r="J1232" s="3">
        <v>4.94991</v>
      </c>
      <c r="K1232" s="3">
        <v>4.94991</v>
      </c>
      <c r="L1232" s="3">
        <v>6.5998700000000001</v>
      </c>
    </row>
    <row r="1233" spans="2:12" x14ac:dyDescent="0.2">
      <c r="B1233" t="s">
        <v>4119</v>
      </c>
      <c r="C1233" t="s">
        <v>4120</v>
      </c>
      <c r="D1233" t="s">
        <v>4121</v>
      </c>
      <c r="E1233" s="1">
        <v>281.97064</v>
      </c>
      <c r="F1233" s="1">
        <v>34</v>
      </c>
      <c r="G1233" s="2">
        <v>8.2932541176470593</v>
      </c>
      <c r="H1233" s="3">
        <v>6.9999841118210036</v>
      </c>
      <c r="I1233" s="3">
        <v>9.333312149094672</v>
      </c>
      <c r="J1233" s="3">
        <v>1.9737899999999999</v>
      </c>
      <c r="K1233" s="3">
        <v>1.9737899999999999</v>
      </c>
      <c r="L1233" s="3">
        <v>2.6317200000000001</v>
      </c>
    </row>
    <row r="1234" spans="2:12" x14ac:dyDescent="0.2">
      <c r="B1234" t="s">
        <v>4122</v>
      </c>
      <c r="C1234" t="s">
        <v>4123</v>
      </c>
      <c r="D1234" t="s">
        <v>4124</v>
      </c>
      <c r="E1234" s="1">
        <v>270.61455999999998</v>
      </c>
      <c r="F1234" s="1">
        <v>22</v>
      </c>
      <c r="G1234" s="2">
        <v>12.300661818181817</v>
      </c>
      <c r="H1234" s="3">
        <v>4.9999896531805232</v>
      </c>
      <c r="I1234" s="3">
        <v>6.6666405532651307</v>
      </c>
      <c r="J1234" s="3">
        <v>1.35307</v>
      </c>
      <c r="K1234" s="3">
        <v>1.35307</v>
      </c>
      <c r="L1234" s="3">
        <v>1.80409</v>
      </c>
    </row>
    <row r="1235" spans="2:12" x14ac:dyDescent="0.2">
      <c r="B1235" t="s">
        <v>4125</v>
      </c>
      <c r="C1235" t="s">
        <v>4126</v>
      </c>
      <c r="D1235" t="s">
        <v>4127</v>
      </c>
      <c r="E1235" s="1">
        <v>147.7165</v>
      </c>
      <c r="F1235" s="1">
        <v>34</v>
      </c>
      <c r="G1235" s="2">
        <v>4.3446029411764702</v>
      </c>
      <c r="H1235" s="3">
        <v>4.9999830756889043</v>
      </c>
      <c r="I1235" s="3">
        <v>6.6666215351704112</v>
      </c>
      <c r="J1235" s="3">
        <v>0.73858000000000001</v>
      </c>
      <c r="K1235" s="3">
        <v>0.73858000000000001</v>
      </c>
      <c r="L1235" s="3">
        <v>0.98477000000000003</v>
      </c>
    </row>
    <row r="1236" spans="2:12" x14ac:dyDescent="0.2">
      <c r="B1236" t="s">
        <v>4128</v>
      </c>
      <c r="C1236" t="s">
        <v>4129</v>
      </c>
      <c r="D1236" t="s">
        <v>4130</v>
      </c>
      <c r="E1236" s="1">
        <v>1922.16275</v>
      </c>
      <c r="F1236" s="1">
        <v>250</v>
      </c>
      <c r="G1236" s="2">
        <v>7.6886510000000001</v>
      </c>
      <c r="H1236" s="3">
        <v>4.9999980490725884</v>
      </c>
      <c r="I1236" s="3">
        <v>6.6666519263262174</v>
      </c>
      <c r="J1236" s="3">
        <v>9.6108100000000007</v>
      </c>
      <c r="K1236" s="3">
        <v>9.6108100000000007</v>
      </c>
      <c r="L1236" s="3">
        <v>12.81439</v>
      </c>
    </row>
    <row r="1237" spans="2:12" x14ac:dyDescent="0.2">
      <c r="B1237" t="s">
        <v>4131</v>
      </c>
      <c r="C1237" t="s">
        <v>4132</v>
      </c>
      <c r="D1237" t="s">
        <v>4133</v>
      </c>
      <c r="E1237" s="1">
        <v>3824.8133600000001</v>
      </c>
      <c r="F1237" s="1">
        <v>333</v>
      </c>
      <c r="G1237" s="2">
        <v>11.485926006006006</v>
      </c>
      <c r="H1237" s="3">
        <v>6.9999990796936551</v>
      </c>
      <c r="I1237" s="3">
        <v>9.3333103187027131</v>
      </c>
      <c r="J1237" s="3">
        <v>26.773689999999998</v>
      </c>
      <c r="K1237" s="3">
        <v>26.773689999999998</v>
      </c>
      <c r="L1237" s="3">
        <v>35.698169999999998</v>
      </c>
    </row>
    <row r="1238" spans="2:12" x14ac:dyDescent="0.2">
      <c r="B1238" t="s">
        <v>4134</v>
      </c>
      <c r="C1238" t="s">
        <v>4135</v>
      </c>
      <c r="D1238" t="s">
        <v>4136</v>
      </c>
      <c r="E1238" s="1">
        <v>15297.92045</v>
      </c>
      <c r="F1238" s="1">
        <v>4059</v>
      </c>
      <c r="G1238" s="2">
        <v>3.7688889997536337</v>
      </c>
      <c r="H1238" s="3">
        <v>6.9999997940896606</v>
      </c>
      <c r="I1238" s="3">
        <v>9.3333097440704762</v>
      </c>
      <c r="J1238" s="3">
        <v>107.08544000000001</v>
      </c>
      <c r="K1238" s="3">
        <v>107.08544000000001</v>
      </c>
      <c r="L1238" s="3">
        <v>142.78022999999999</v>
      </c>
    </row>
    <row r="1239" spans="2:12" x14ac:dyDescent="0.2">
      <c r="B1239" t="s">
        <v>4137</v>
      </c>
      <c r="C1239" t="s">
        <v>4138</v>
      </c>
      <c r="D1239" t="s">
        <v>4139</v>
      </c>
      <c r="E1239" s="1">
        <v>1922.20883</v>
      </c>
      <c r="F1239" s="1">
        <v>247</v>
      </c>
      <c r="G1239" s="2">
        <v>7.7822219838056679</v>
      </c>
      <c r="H1239" s="3">
        <v>6.999999058374943</v>
      </c>
      <c r="I1239" s="3">
        <v>9.333309534323595</v>
      </c>
      <c r="J1239" s="3">
        <v>13.45546</v>
      </c>
      <c r="K1239" s="3">
        <v>13.45546</v>
      </c>
      <c r="L1239" s="3">
        <v>17.940570000000001</v>
      </c>
    </row>
    <row r="1240" spans="2:12" x14ac:dyDescent="0.2">
      <c r="B1240" t="s">
        <v>4140</v>
      </c>
      <c r="C1240" t="s">
        <v>4141</v>
      </c>
      <c r="D1240" t="s">
        <v>4142</v>
      </c>
      <c r="E1240" s="1">
        <v>10076.76627</v>
      </c>
      <c r="F1240" s="1">
        <v>601</v>
      </c>
      <c r="G1240" s="2">
        <v>16.766666006655573</v>
      </c>
      <c r="H1240" s="3">
        <v>4.9999998660284497</v>
      </c>
      <c r="I1240" s="3">
        <v>6.666649617546403</v>
      </c>
      <c r="J1240" s="3">
        <v>50.383830000000003</v>
      </c>
      <c r="K1240" s="3">
        <v>50.383830000000003</v>
      </c>
      <c r="L1240" s="3">
        <v>67.178269999999998</v>
      </c>
    </row>
    <row r="1241" spans="2:12" x14ac:dyDescent="0.2">
      <c r="B1241" t="s">
        <v>4143</v>
      </c>
      <c r="C1241" t="s">
        <v>4144</v>
      </c>
      <c r="D1241" t="s">
        <v>4145</v>
      </c>
      <c r="E1241" s="1">
        <v>433.17619000000002</v>
      </c>
      <c r="F1241" s="1">
        <v>36</v>
      </c>
      <c r="G1241" s="2">
        <v>12.032671944444445</v>
      </c>
      <c r="H1241" s="3">
        <v>4.9999978068970039</v>
      </c>
      <c r="I1241" s="3">
        <v>6.6666406572346464</v>
      </c>
      <c r="J1241" s="3">
        <v>2.16588</v>
      </c>
      <c r="K1241" s="3">
        <v>2.16588</v>
      </c>
      <c r="L1241" s="3">
        <v>2.8878300000000001</v>
      </c>
    </row>
    <row r="1242" spans="2:12" x14ac:dyDescent="0.2">
      <c r="B1242" t="s">
        <v>4146</v>
      </c>
      <c r="C1242" t="s">
        <v>4147</v>
      </c>
      <c r="D1242" t="s">
        <v>4148</v>
      </c>
      <c r="E1242" s="1">
        <v>232.20474999999999</v>
      </c>
      <c r="F1242" s="1">
        <v>52</v>
      </c>
      <c r="G1242" s="2">
        <v>4.4654759615384609</v>
      </c>
      <c r="H1242" s="3">
        <v>6.9999860037316202</v>
      </c>
      <c r="I1242" s="3">
        <v>9.333314671642162</v>
      </c>
      <c r="J1242" s="3">
        <v>1.6254299999999999</v>
      </c>
      <c r="K1242" s="3">
        <v>1.6254299999999999</v>
      </c>
      <c r="L1242" s="3">
        <v>2.1672400000000001</v>
      </c>
    </row>
    <row r="1243" spans="2:12" x14ac:dyDescent="0.2">
      <c r="B1243" t="s">
        <v>4149</v>
      </c>
      <c r="C1243" t="s">
        <v>4150</v>
      </c>
      <c r="D1243" t="s">
        <v>4151</v>
      </c>
      <c r="E1243" s="1">
        <v>1948.78701</v>
      </c>
      <c r="F1243" s="1">
        <v>51</v>
      </c>
      <c r="G1243" s="2">
        <v>38.211509999999997</v>
      </c>
      <c r="H1243" s="3">
        <v>7.0000004772199302</v>
      </c>
      <c r="I1243" s="3">
        <v>9.3333083126411029</v>
      </c>
      <c r="J1243" s="3">
        <v>13.64151</v>
      </c>
      <c r="K1243" s="3">
        <v>13.64151</v>
      </c>
      <c r="L1243" s="3">
        <v>18.18863</v>
      </c>
    </row>
    <row r="1244" spans="2:12" x14ac:dyDescent="0.2">
      <c r="B1244" t="s">
        <v>4152</v>
      </c>
      <c r="C1244" t="s">
        <v>4153</v>
      </c>
      <c r="D1244" t="s">
        <v>4154</v>
      </c>
      <c r="E1244" s="1">
        <v>1276.1593</v>
      </c>
      <c r="F1244" s="1">
        <v>28</v>
      </c>
      <c r="G1244" s="2">
        <v>45.577117857142859</v>
      </c>
      <c r="H1244" s="3">
        <v>5.0000027426043125</v>
      </c>
      <c r="I1244" s="3">
        <v>6.6666520394436644</v>
      </c>
      <c r="J1244" s="3">
        <v>6.3807999999999998</v>
      </c>
      <c r="K1244" s="3">
        <v>6.3807999999999998</v>
      </c>
      <c r="L1244" s="3">
        <v>8.5077099999999994</v>
      </c>
    </row>
    <row r="1245" spans="2:12" x14ac:dyDescent="0.2">
      <c r="B1245" t="s">
        <v>4155</v>
      </c>
      <c r="C1245" t="s">
        <v>4156</v>
      </c>
      <c r="D1245" t="s">
        <v>4157</v>
      </c>
      <c r="E1245" s="1">
        <v>487.29446000000002</v>
      </c>
      <c r="F1245" s="1">
        <v>42</v>
      </c>
      <c r="G1245" s="2">
        <v>11.602249047619049</v>
      </c>
      <c r="H1245" s="3">
        <v>6.9999974963803195</v>
      </c>
      <c r="I1245" s="3">
        <v>9.3333094737009734</v>
      </c>
      <c r="J1245" s="3">
        <v>3.41106</v>
      </c>
      <c r="K1245" s="3">
        <v>3.41106</v>
      </c>
      <c r="L1245" s="3">
        <v>4.5480700000000001</v>
      </c>
    </row>
    <row r="1246" spans="2:12" x14ac:dyDescent="0.2">
      <c r="B1246" t="s">
        <v>4158</v>
      </c>
      <c r="C1246" t="s">
        <v>4159</v>
      </c>
      <c r="D1246" t="s">
        <v>4160</v>
      </c>
      <c r="E1246" s="1">
        <v>75.352379999999997</v>
      </c>
      <c r="F1246" s="1">
        <v>23</v>
      </c>
      <c r="G1246" s="2">
        <v>3.2761904347826087</v>
      </c>
      <c r="H1246" s="3">
        <v>4.9999747851361827</v>
      </c>
      <c r="I1246" s="3">
        <v>6.6666772834514312</v>
      </c>
      <c r="J1246" s="3">
        <v>0.37675999999999998</v>
      </c>
      <c r="K1246" s="3">
        <v>0.37675999999999998</v>
      </c>
      <c r="L1246" s="3">
        <v>0.50234999999999996</v>
      </c>
    </row>
    <row r="1247" spans="2:12" x14ac:dyDescent="0.2">
      <c r="B1247" t="s">
        <v>4161</v>
      </c>
      <c r="C1247" t="s">
        <v>4162</v>
      </c>
      <c r="D1247" t="s">
        <v>4163</v>
      </c>
      <c r="E1247" s="1">
        <v>279.99180000000001</v>
      </c>
      <c r="F1247" s="1">
        <v>34</v>
      </c>
      <c r="G1247" s="2">
        <v>8.2350529411764715</v>
      </c>
      <c r="H1247" s="3">
        <v>5.0000035715331661</v>
      </c>
      <c r="I1247" s="3">
        <v>6.6666595236003339</v>
      </c>
      <c r="J1247" s="3">
        <v>1.3999600000000001</v>
      </c>
      <c r="K1247" s="3">
        <v>1.3999600000000001</v>
      </c>
      <c r="L1247" s="3">
        <v>1.8666100000000001</v>
      </c>
    </row>
    <row r="1248" spans="2:12" x14ac:dyDescent="0.2">
      <c r="B1248" t="s">
        <v>4164</v>
      </c>
      <c r="C1248" t="s">
        <v>4165</v>
      </c>
      <c r="D1248" t="s">
        <v>4166</v>
      </c>
      <c r="E1248" s="1">
        <v>259.22895999999997</v>
      </c>
      <c r="F1248" s="1">
        <v>33</v>
      </c>
      <c r="G1248" s="2">
        <v>7.8554230303030295</v>
      </c>
      <c r="H1248" s="3">
        <v>4.9999814835502958</v>
      </c>
      <c r="I1248" s="3">
        <v>6.6666548367126888</v>
      </c>
      <c r="J1248" s="3">
        <v>1.2961400000000001</v>
      </c>
      <c r="K1248" s="3">
        <v>1.2961400000000001</v>
      </c>
      <c r="L1248" s="3">
        <v>1.7281899999999999</v>
      </c>
    </row>
    <row r="1249" spans="2:12" x14ac:dyDescent="0.2">
      <c r="B1249" t="s">
        <v>4167</v>
      </c>
      <c r="C1249" t="s">
        <v>4165</v>
      </c>
      <c r="D1249" t="s">
        <v>4166</v>
      </c>
      <c r="E1249" s="1">
        <v>214.44656000000001</v>
      </c>
      <c r="F1249" s="1">
        <v>29</v>
      </c>
      <c r="G1249" s="2">
        <v>7.3947089655172418</v>
      </c>
      <c r="H1249" s="3">
        <v>4.9999869431339912</v>
      </c>
      <c r="I1249" s="3">
        <v>6.6666492575119882</v>
      </c>
      <c r="J1249" s="3">
        <v>1.07223</v>
      </c>
      <c r="K1249" s="3">
        <v>1.07223</v>
      </c>
      <c r="L1249" s="3">
        <v>1.42964</v>
      </c>
    </row>
    <row r="1250" spans="2:12" x14ac:dyDescent="0.2">
      <c r="B1250" t="s">
        <v>4168</v>
      </c>
      <c r="C1250" t="s">
        <v>4169</v>
      </c>
      <c r="D1250" t="s">
        <v>4170</v>
      </c>
      <c r="E1250" s="1">
        <v>216.79101</v>
      </c>
      <c r="F1250" s="1">
        <v>38</v>
      </c>
      <c r="G1250" s="2">
        <v>5.7050265789473684</v>
      </c>
      <c r="H1250" s="3">
        <v>5.0000228330501342</v>
      </c>
      <c r="I1250" s="3">
        <v>6.6666509833595038</v>
      </c>
      <c r="J1250" s="3">
        <v>1.08396</v>
      </c>
      <c r="K1250" s="3">
        <v>1.08396</v>
      </c>
      <c r="L1250" s="3">
        <v>1.4452700000000001</v>
      </c>
    </row>
    <row r="1251" spans="2:12" x14ac:dyDescent="0.2">
      <c r="B1251" t="s">
        <v>4171</v>
      </c>
      <c r="C1251" t="s">
        <v>4169</v>
      </c>
      <c r="D1251" t="s">
        <v>4170</v>
      </c>
      <c r="E1251" s="1">
        <v>82.855559999999997</v>
      </c>
      <c r="F1251" s="1">
        <v>14</v>
      </c>
      <c r="G1251" s="2">
        <v>5.9182542857142852</v>
      </c>
      <c r="H1251" s="3">
        <v>5.0000265522313772</v>
      </c>
      <c r="I1251" s="3">
        <v>6.6666618389882348</v>
      </c>
      <c r="J1251" s="3">
        <v>0.41427999999999998</v>
      </c>
      <c r="K1251" s="3">
        <v>0.41427999999999998</v>
      </c>
      <c r="L1251" s="3">
        <v>0.55237000000000003</v>
      </c>
    </row>
    <row r="1252" spans="2:12" x14ac:dyDescent="0.2">
      <c r="B1252" t="s">
        <v>4172</v>
      </c>
      <c r="C1252" t="s">
        <v>4173</v>
      </c>
      <c r="D1252" t="s">
        <v>4174</v>
      </c>
      <c r="E1252" s="1">
        <v>304.96665000000002</v>
      </c>
      <c r="F1252" s="1">
        <v>28</v>
      </c>
      <c r="G1252" s="2">
        <v>10.891666071428572</v>
      </c>
      <c r="H1252" s="3">
        <v>4.9999893430970239</v>
      </c>
      <c r="I1252" s="3">
        <v>6.6666633876195975</v>
      </c>
      <c r="J1252" s="3">
        <v>1.5248299999999999</v>
      </c>
      <c r="K1252" s="3">
        <v>1.5248299999999999</v>
      </c>
      <c r="L1252" s="3">
        <v>2.0331100000000002</v>
      </c>
    </row>
    <row r="1253" spans="2:12" x14ac:dyDescent="0.2">
      <c r="B1253" t="s">
        <v>4175</v>
      </c>
      <c r="C1253" t="s">
        <v>4173</v>
      </c>
      <c r="D1253" t="s">
        <v>4174</v>
      </c>
      <c r="E1253" s="1">
        <v>335.40370999999999</v>
      </c>
      <c r="F1253" s="1">
        <v>34</v>
      </c>
      <c r="G1253" s="2">
        <v>9.8648150000000001</v>
      </c>
      <c r="H1253" s="3">
        <v>5.0000043231483637</v>
      </c>
      <c r="I1253" s="3">
        <v>6.6666525543202848</v>
      </c>
      <c r="J1253" s="3">
        <v>1.67702</v>
      </c>
      <c r="K1253" s="3">
        <v>1.67702</v>
      </c>
      <c r="L1253" s="3">
        <v>2.2360199999999999</v>
      </c>
    </row>
    <row r="1254" spans="2:12" x14ac:dyDescent="0.2">
      <c r="B1254" t="s">
        <v>4176</v>
      </c>
      <c r="C1254" t="s">
        <v>4177</v>
      </c>
      <c r="D1254" t="s">
        <v>4178</v>
      </c>
      <c r="E1254" s="1">
        <v>352.42964000000001</v>
      </c>
      <c r="F1254" s="1">
        <v>28</v>
      </c>
      <c r="G1254" s="2">
        <v>12.586772857142858</v>
      </c>
      <c r="H1254" s="3">
        <v>7.0000071503634036</v>
      </c>
      <c r="I1254" s="3">
        <v>9.3333239508459052</v>
      </c>
      <c r="J1254" s="3">
        <v>2.4670100000000001</v>
      </c>
      <c r="K1254" s="3">
        <v>2.4670100000000001</v>
      </c>
      <c r="L1254" s="3">
        <v>3.2893400000000002</v>
      </c>
    </row>
    <row r="1255" spans="2:12" x14ac:dyDescent="0.2">
      <c r="B1255" t="s">
        <v>4179</v>
      </c>
      <c r="C1255" t="s">
        <v>4177</v>
      </c>
      <c r="D1255" t="s">
        <v>4178</v>
      </c>
      <c r="E1255" s="1">
        <v>324.16773999999998</v>
      </c>
      <c r="F1255" s="1">
        <v>26</v>
      </c>
      <c r="G1255" s="2">
        <v>12.467989999999999</v>
      </c>
      <c r="H1255" s="3">
        <v>6.9999871054411527</v>
      </c>
      <c r="I1255" s="3">
        <v>9.3333161405882041</v>
      </c>
      <c r="J1255" s="3">
        <v>2.2691699999999999</v>
      </c>
      <c r="K1255" s="3">
        <v>2.2691699999999999</v>
      </c>
      <c r="L1255" s="3">
        <v>3.02556</v>
      </c>
    </row>
    <row r="1256" spans="2:12" x14ac:dyDescent="0.2">
      <c r="B1256" t="s">
        <v>4180</v>
      </c>
      <c r="C1256" t="s">
        <v>4181</v>
      </c>
      <c r="D1256" t="s">
        <v>4182</v>
      </c>
      <c r="E1256" s="1">
        <v>109.78570999999999</v>
      </c>
      <c r="F1256" s="1">
        <v>29</v>
      </c>
      <c r="G1256" s="2">
        <v>3.7857141379310342</v>
      </c>
      <c r="H1256" s="3">
        <v>5.0000132075476857</v>
      </c>
      <c r="I1256" s="3">
        <v>6.666623552373073</v>
      </c>
      <c r="J1256" s="3">
        <v>0.54893000000000003</v>
      </c>
      <c r="K1256" s="3">
        <v>0.54893000000000003</v>
      </c>
      <c r="L1256" s="3">
        <v>0.7319</v>
      </c>
    </row>
    <row r="1257" spans="2:12" x14ac:dyDescent="0.2">
      <c r="B1257" t="s">
        <v>4183</v>
      </c>
      <c r="C1257" t="s">
        <v>4181</v>
      </c>
      <c r="D1257" t="s">
        <v>4182</v>
      </c>
      <c r="E1257" s="1">
        <v>193.27964</v>
      </c>
      <c r="F1257" s="1">
        <v>29</v>
      </c>
      <c r="G1257" s="2">
        <v>6.6648151724137934</v>
      </c>
      <c r="H1257" s="3">
        <v>5.0000093129312537</v>
      </c>
      <c r="I1257" s="3">
        <v>6.6666618377393494</v>
      </c>
      <c r="J1257" s="3">
        <v>0.96640000000000004</v>
      </c>
      <c r="K1257" s="3">
        <v>0.96640000000000004</v>
      </c>
      <c r="L1257" s="3">
        <v>1.28853</v>
      </c>
    </row>
    <row r="1258" spans="2:12" x14ac:dyDescent="0.2">
      <c r="B1258" t="s">
        <v>4184</v>
      </c>
      <c r="C1258" t="s">
        <v>4185</v>
      </c>
      <c r="D1258" t="s">
        <v>4186</v>
      </c>
      <c r="E1258" s="1">
        <v>76.412840000000003</v>
      </c>
      <c r="F1258" s="1">
        <v>37</v>
      </c>
      <c r="G1258" s="2">
        <v>2.065211891891892</v>
      </c>
      <c r="H1258" s="3">
        <v>4.9999450354155135</v>
      </c>
      <c r="I1258" s="3">
        <v>6.6666806259262179</v>
      </c>
      <c r="J1258" s="3">
        <v>0.38206000000000001</v>
      </c>
      <c r="K1258" s="3">
        <v>0.38206000000000001</v>
      </c>
      <c r="L1258" s="3">
        <v>0.50941999999999998</v>
      </c>
    </row>
    <row r="1259" spans="2:12" x14ac:dyDescent="0.2">
      <c r="B1259" t="s">
        <v>4187</v>
      </c>
      <c r="C1259" t="s">
        <v>4188</v>
      </c>
      <c r="D1259" t="s">
        <v>4189</v>
      </c>
      <c r="E1259" s="1">
        <v>239.68518</v>
      </c>
      <c r="F1259" s="1">
        <v>28</v>
      </c>
      <c r="G1259" s="2">
        <v>8.5601850000000006</v>
      </c>
      <c r="H1259" s="3">
        <v>5.0000171057718301</v>
      </c>
      <c r="I1259" s="3">
        <v>6.6666616600993027</v>
      </c>
      <c r="J1259" s="3">
        <v>1.1984300000000001</v>
      </c>
      <c r="K1259" s="3">
        <v>1.1984300000000001</v>
      </c>
      <c r="L1259" s="3">
        <v>1.5979000000000001</v>
      </c>
    </row>
    <row r="1260" spans="2:12" x14ac:dyDescent="0.2">
      <c r="B1260" t="s">
        <v>4190</v>
      </c>
      <c r="C1260" t="s">
        <v>4191</v>
      </c>
      <c r="D1260" t="s">
        <v>4192</v>
      </c>
      <c r="E1260" s="1">
        <v>267.65359999999998</v>
      </c>
      <c r="F1260" s="1">
        <v>33</v>
      </c>
      <c r="G1260" s="2">
        <v>8.1107151515151514</v>
      </c>
      <c r="H1260" s="3">
        <v>5.0000074723448522</v>
      </c>
      <c r="I1260" s="3">
        <v>6.6666392680688773</v>
      </c>
      <c r="J1260" s="3">
        <v>1.3382700000000001</v>
      </c>
      <c r="K1260" s="3">
        <v>1.3382700000000001</v>
      </c>
      <c r="L1260" s="3">
        <v>1.7843500000000001</v>
      </c>
    </row>
    <row r="1261" spans="2:12" x14ac:dyDescent="0.2">
      <c r="B1261" t="s">
        <v>4193</v>
      </c>
      <c r="C1261" t="s">
        <v>4194</v>
      </c>
      <c r="D1261" t="s">
        <v>4195</v>
      </c>
      <c r="E1261" s="1">
        <v>283.27618000000001</v>
      </c>
      <c r="F1261" s="1">
        <v>24</v>
      </c>
      <c r="G1261" s="2">
        <v>11.803174166666667</v>
      </c>
      <c r="H1261" s="3">
        <v>4.9999968228885328</v>
      </c>
      <c r="I1261" s="3">
        <v>6.6666388963590233</v>
      </c>
      <c r="J1261" s="3">
        <v>1.41638</v>
      </c>
      <c r="K1261" s="3">
        <v>1.41638</v>
      </c>
      <c r="L1261" s="3">
        <v>1.8885000000000001</v>
      </c>
    </row>
    <row r="1262" spans="2:12" x14ac:dyDescent="0.2">
      <c r="B1262" t="s">
        <v>4196</v>
      </c>
      <c r="C1262" t="s">
        <v>4197</v>
      </c>
      <c r="D1262" t="s">
        <v>4198</v>
      </c>
      <c r="E1262" s="1">
        <v>47005.441559999999</v>
      </c>
      <c r="F1262" s="1">
        <v>3080</v>
      </c>
      <c r="G1262" s="2">
        <v>15.261507</v>
      </c>
      <c r="H1262" s="3">
        <v>5.0000000468030921</v>
      </c>
      <c r="I1262" s="3">
        <v>6.6666500643335302</v>
      </c>
      <c r="J1262" s="3">
        <v>235.02721</v>
      </c>
      <c r="K1262" s="3">
        <v>235.02721</v>
      </c>
      <c r="L1262" s="3">
        <v>313.36883</v>
      </c>
    </row>
    <row r="1263" spans="2:12" x14ac:dyDescent="0.2">
      <c r="B1263" t="s">
        <v>4199</v>
      </c>
      <c r="C1263" t="s">
        <v>4200</v>
      </c>
      <c r="D1263" t="s">
        <v>4201</v>
      </c>
      <c r="E1263" s="1">
        <v>16138.913549999999</v>
      </c>
      <c r="F1263" s="1">
        <v>4109</v>
      </c>
      <c r="G1263" s="2">
        <v>3.9276986006327572</v>
      </c>
      <c r="H1263" s="3">
        <v>6.9999996994841096</v>
      </c>
      <c r="I1263" s="3">
        <v>9.3333098001507064</v>
      </c>
      <c r="J1263" s="3">
        <v>112.97239</v>
      </c>
      <c r="K1263" s="3">
        <v>112.97239</v>
      </c>
      <c r="L1263" s="3">
        <v>150.62948</v>
      </c>
    </row>
    <row r="1264" spans="2:12" x14ac:dyDescent="0.2">
      <c r="B1264" t="s">
        <v>4202</v>
      </c>
      <c r="C1264" t="s">
        <v>4203</v>
      </c>
      <c r="D1264" t="s">
        <v>4204</v>
      </c>
      <c r="E1264" s="1">
        <v>13054</v>
      </c>
      <c r="F1264" s="1">
        <v>305</v>
      </c>
      <c r="G1264" s="2">
        <v>42.8</v>
      </c>
      <c r="H1264" s="3">
        <v>7</v>
      </c>
      <c r="I1264" s="3">
        <v>9.3333100965221387</v>
      </c>
      <c r="J1264" s="3">
        <v>91.378</v>
      </c>
      <c r="K1264" s="3">
        <v>91.378</v>
      </c>
      <c r="L1264" s="3">
        <v>121.83703</v>
      </c>
    </row>
    <row r="1265" spans="2:12" x14ac:dyDescent="0.2">
      <c r="B1265" t="s">
        <v>4205</v>
      </c>
      <c r="C1265" t="s">
        <v>4206</v>
      </c>
      <c r="D1265" t="s">
        <v>4207</v>
      </c>
      <c r="E1265" s="1">
        <v>4986.2883099999999</v>
      </c>
      <c r="F1265" s="1">
        <v>2587</v>
      </c>
      <c r="G1265" s="2">
        <v>1.9274403981445689</v>
      </c>
      <c r="H1265" s="3">
        <v>7.0000003670064563</v>
      </c>
      <c r="I1265" s="3">
        <v>9.3333110936780148</v>
      </c>
      <c r="J1265" s="3">
        <v>34.904020000000003</v>
      </c>
      <c r="K1265" s="3">
        <v>34.904020000000003</v>
      </c>
      <c r="L1265" s="3">
        <v>46.538580000000003</v>
      </c>
    </row>
    <row r="1266" spans="2:12" x14ac:dyDescent="0.2">
      <c r="B1266" t="s">
        <v>4208</v>
      </c>
      <c r="C1266" t="s">
        <v>4209</v>
      </c>
      <c r="D1266" t="s">
        <v>4210</v>
      </c>
      <c r="E1266" s="1">
        <v>3851.2443499999999</v>
      </c>
      <c r="F1266" s="1">
        <v>2979</v>
      </c>
      <c r="G1266" s="2">
        <v>1.2927977005706612</v>
      </c>
      <c r="H1266" s="3">
        <v>6.9999998831546488</v>
      </c>
      <c r="I1266" s="3">
        <v>9.3333106739903418</v>
      </c>
      <c r="J1266" s="3">
        <v>26.95871</v>
      </c>
      <c r="K1266" s="3">
        <v>26.95871</v>
      </c>
      <c r="L1266" s="3">
        <v>35.944859999999998</v>
      </c>
    </row>
    <row r="1267" spans="2:12" x14ac:dyDescent="0.2">
      <c r="B1267" t="s">
        <v>4211</v>
      </c>
      <c r="C1267" t="s">
        <v>4212</v>
      </c>
      <c r="D1267" t="s">
        <v>4213</v>
      </c>
      <c r="E1267" s="1">
        <v>1952.52827</v>
      </c>
      <c r="F1267" s="1">
        <v>204</v>
      </c>
      <c r="G1267" s="2">
        <v>9.571217009803922</v>
      </c>
      <c r="H1267" s="3">
        <v>4.9999993085887562</v>
      </c>
      <c r="I1267" s="3">
        <v>6.6666486729024417</v>
      </c>
      <c r="J1267" s="3">
        <v>9.7626399999999993</v>
      </c>
      <c r="K1267" s="3">
        <v>9.7626399999999993</v>
      </c>
      <c r="L1267" s="3">
        <v>13.016819999999999</v>
      </c>
    </row>
    <row r="1268" spans="2:12" x14ac:dyDescent="0.2">
      <c r="B1268" t="s">
        <v>4211</v>
      </c>
      <c r="C1268" t="s">
        <v>4212</v>
      </c>
      <c r="D1268" t="s">
        <v>4213</v>
      </c>
      <c r="E1268" s="1">
        <v>1723.41742</v>
      </c>
      <c r="F1268" s="1">
        <v>190</v>
      </c>
      <c r="G1268" s="2">
        <v>9.0706179999999996</v>
      </c>
      <c r="H1268" s="3">
        <v>5.0000016827031946</v>
      </c>
      <c r="I1268" s="3">
        <v>6.6666495688548864</v>
      </c>
      <c r="J1268" s="3">
        <v>8.6170899999999993</v>
      </c>
      <c r="K1268" s="3">
        <v>8.6170899999999993</v>
      </c>
      <c r="L1268" s="3">
        <v>11.489420000000001</v>
      </c>
    </row>
    <row r="1269" spans="2:12" x14ac:dyDescent="0.2">
      <c r="B1269" t="s">
        <v>4214</v>
      </c>
      <c r="C1269" t="s">
        <v>4215</v>
      </c>
      <c r="D1269" t="s">
        <v>4216</v>
      </c>
      <c r="E1269" s="1">
        <v>506.52183000000002</v>
      </c>
      <c r="F1269" s="1">
        <v>29</v>
      </c>
      <c r="G1269" s="2">
        <v>17.466270000000002</v>
      </c>
      <c r="H1269" s="3">
        <v>6.9999944523615101</v>
      </c>
      <c r="I1269" s="3">
        <v>9.3333193556534351</v>
      </c>
      <c r="J1269" s="3">
        <v>3.5456500000000002</v>
      </c>
      <c r="K1269" s="3">
        <v>3.5456500000000002</v>
      </c>
      <c r="L1269" s="3">
        <v>4.7275299999999998</v>
      </c>
    </row>
    <row r="1270" spans="2:12" x14ac:dyDescent="0.2">
      <c r="B1270" t="s">
        <v>4217</v>
      </c>
      <c r="C1270" t="s">
        <v>4218</v>
      </c>
      <c r="D1270" t="s">
        <v>4219</v>
      </c>
      <c r="E1270" s="1">
        <v>404.96048999999999</v>
      </c>
      <c r="F1270" s="1">
        <v>17</v>
      </c>
      <c r="G1270" s="2">
        <v>23.821205294117647</v>
      </c>
      <c r="H1270" s="3">
        <v>6.9999915300379056</v>
      </c>
      <c r="I1270" s="3">
        <v>9.333305577539182</v>
      </c>
      <c r="J1270" s="3">
        <v>2.8347199999999999</v>
      </c>
      <c r="K1270" s="3">
        <v>2.8347199999999999</v>
      </c>
      <c r="L1270" s="3">
        <v>3.77962</v>
      </c>
    </row>
    <row r="1271" spans="2:12" x14ac:dyDescent="0.2">
      <c r="B1271" t="s">
        <v>4220</v>
      </c>
      <c r="C1271" t="s">
        <v>4221</v>
      </c>
      <c r="D1271" t="s">
        <v>4222</v>
      </c>
      <c r="E1271" s="1">
        <v>598.43296999999995</v>
      </c>
      <c r="F1271" s="1">
        <v>41</v>
      </c>
      <c r="G1271" s="2">
        <v>14.595926097560975</v>
      </c>
      <c r="H1271" s="3">
        <v>4.9999918955000098</v>
      </c>
      <c r="I1271" s="3">
        <v>6.6666447204605053</v>
      </c>
      <c r="J1271" s="3">
        <v>2.9921600000000002</v>
      </c>
      <c r="K1271" s="3">
        <v>2.9921600000000002</v>
      </c>
      <c r="L1271" s="3">
        <v>3.9895399999999999</v>
      </c>
    </row>
    <row r="1272" spans="2:12" x14ac:dyDescent="0.2">
      <c r="B1272" t="s">
        <v>4223</v>
      </c>
      <c r="C1272" t="s">
        <v>4224</v>
      </c>
      <c r="D1272" t="s">
        <v>4225</v>
      </c>
      <c r="E1272" s="1">
        <v>4100.8155200000001</v>
      </c>
      <c r="F1272" s="1">
        <v>137</v>
      </c>
      <c r="G1272" s="2">
        <v>29.932960000000001</v>
      </c>
      <c r="H1272" s="3">
        <v>5.0000005852494427</v>
      </c>
      <c r="I1272" s="3">
        <v>6.66664956437738</v>
      </c>
      <c r="J1272" s="3">
        <v>20.504079999999998</v>
      </c>
      <c r="K1272" s="3">
        <v>20.504079999999998</v>
      </c>
      <c r="L1272" s="3">
        <v>27.338699999999999</v>
      </c>
    </row>
    <row r="1273" spans="2:12" x14ac:dyDescent="0.2">
      <c r="B1273" t="s">
        <v>4226</v>
      </c>
      <c r="C1273" t="s">
        <v>4227</v>
      </c>
      <c r="D1273" t="s">
        <v>4228</v>
      </c>
      <c r="E1273" s="1">
        <v>1277.98615</v>
      </c>
      <c r="F1273" s="1">
        <v>25</v>
      </c>
      <c r="G1273" s="2">
        <v>51.119445999999996</v>
      </c>
      <c r="H1273" s="3">
        <v>4.9999994131391796</v>
      </c>
      <c r="I1273" s="3">
        <v>6.6666528428340168</v>
      </c>
      <c r="J1273" s="3">
        <v>6.3899299999999997</v>
      </c>
      <c r="K1273" s="3">
        <v>6.3899299999999997</v>
      </c>
      <c r="L1273" s="3">
        <v>8.5198900000000002</v>
      </c>
    </row>
    <row r="1274" spans="2:12" x14ac:dyDescent="0.2">
      <c r="B1274" t="s">
        <v>4229</v>
      </c>
      <c r="C1274" t="s">
        <v>4230</v>
      </c>
      <c r="D1274" t="s">
        <v>4231</v>
      </c>
      <c r="E1274" s="1">
        <v>8248.7486900000004</v>
      </c>
      <c r="F1274" s="1">
        <v>339</v>
      </c>
      <c r="G1274" s="2">
        <v>24.332592005899706</v>
      </c>
      <c r="H1274" s="3">
        <v>6.9999998993786763</v>
      </c>
      <c r="I1274" s="3">
        <v>9.3333101653749111</v>
      </c>
      <c r="J1274" s="3">
        <v>57.741239999999998</v>
      </c>
      <c r="K1274" s="3">
        <v>57.741239999999998</v>
      </c>
      <c r="L1274" s="3">
        <v>76.988129999999998</v>
      </c>
    </row>
    <row r="1275" spans="2:12" x14ac:dyDescent="0.2">
      <c r="B1275" t="s">
        <v>4232</v>
      </c>
      <c r="C1275" t="s">
        <v>4233</v>
      </c>
      <c r="D1275" t="s">
        <v>4234</v>
      </c>
      <c r="E1275" s="1">
        <v>386.32592</v>
      </c>
      <c r="F1275" s="1">
        <v>32</v>
      </c>
      <c r="G1275" s="2">
        <v>12.072685</v>
      </c>
      <c r="H1275" s="3">
        <v>5.0000010353951918</v>
      </c>
      <c r="I1275" s="3">
        <v>6.6666507906070605</v>
      </c>
      <c r="J1275" s="3">
        <v>1.93163</v>
      </c>
      <c r="K1275" s="3">
        <v>1.93163</v>
      </c>
      <c r="L1275" s="3">
        <v>2.5754999999999999</v>
      </c>
    </row>
    <row r="1276" spans="2:12" x14ac:dyDescent="0.2">
      <c r="B1276" t="s">
        <v>4235</v>
      </c>
      <c r="C1276" t="s">
        <v>4236</v>
      </c>
      <c r="D1276" t="s">
        <v>4237</v>
      </c>
      <c r="E1276" s="1">
        <v>2026.85843</v>
      </c>
      <c r="F1276" s="1">
        <v>146</v>
      </c>
      <c r="G1276" s="2">
        <v>13.882591986301369</v>
      </c>
      <c r="H1276" s="3">
        <v>4.9999989392451054</v>
      </c>
      <c r="I1276" s="3">
        <v>6.6666520956769535</v>
      </c>
      <c r="J1276" s="3">
        <v>10.13429</v>
      </c>
      <c r="K1276" s="3">
        <v>10.13429</v>
      </c>
      <c r="L1276" s="3">
        <v>13.512359999999999</v>
      </c>
    </row>
    <row r="1277" spans="2:12" x14ac:dyDescent="0.2">
      <c r="B1277" t="s">
        <v>4238</v>
      </c>
      <c r="C1277" t="s">
        <v>4236</v>
      </c>
      <c r="D1277" t="s">
        <v>4237</v>
      </c>
      <c r="E1277" s="1">
        <v>1774.18821</v>
      </c>
      <c r="F1277" s="1">
        <v>193</v>
      </c>
      <c r="G1277" s="2">
        <v>9.1926850259067354</v>
      </c>
      <c r="H1277" s="3">
        <v>4.9999994081800372</v>
      </c>
      <c r="I1277" s="3">
        <v>6.6666489684315966</v>
      </c>
      <c r="J1277" s="3">
        <v>8.8709399999999992</v>
      </c>
      <c r="K1277" s="3">
        <v>8.8709399999999992</v>
      </c>
      <c r="L1277" s="3">
        <v>11.82789</v>
      </c>
    </row>
    <row r="1278" spans="2:12" x14ac:dyDescent="0.2">
      <c r="B1278" t="s">
        <v>4239</v>
      </c>
      <c r="C1278" t="s">
        <v>4240</v>
      </c>
      <c r="D1278" t="s">
        <v>4241</v>
      </c>
      <c r="E1278" s="1">
        <v>8978.8036200000006</v>
      </c>
      <c r="F1278" s="1">
        <v>296</v>
      </c>
      <c r="G1278" s="2">
        <v>30.333796013513517</v>
      </c>
      <c r="H1278" s="3">
        <v>7.0000005190001025</v>
      </c>
      <c r="I1278" s="3">
        <v>9.3333102656721199</v>
      </c>
      <c r="J1278" s="3">
        <v>62.85163</v>
      </c>
      <c r="K1278" s="3">
        <v>62.85163</v>
      </c>
      <c r="L1278" s="3">
        <v>83.801959999999994</v>
      </c>
    </row>
    <row r="1279" spans="2:12" x14ac:dyDescent="0.2">
      <c r="B1279" t="s">
        <v>4242</v>
      </c>
      <c r="C1279" t="s">
        <v>4240</v>
      </c>
      <c r="D1279" t="s">
        <v>4241</v>
      </c>
      <c r="E1279" s="1">
        <v>8683.5273500000003</v>
      </c>
      <c r="F1279" s="1">
        <v>285</v>
      </c>
      <c r="G1279" s="2">
        <v>30.46851701754386</v>
      </c>
      <c r="H1279" s="3">
        <v>6.9999998330171662</v>
      </c>
      <c r="I1279" s="3">
        <v>9.333309694706033</v>
      </c>
      <c r="J1279" s="3">
        <v>60.784689999999998</v>
      </c>
      <c r="K1279" s="3">
        <v>60.784689999999998</v>
      </c>
      <c r="L1279" s="3">
        <v>81.046049999999994</v>
      </c>
    </row>
    <row r="1280" spans="2:12" x14ac:dyDescent="0.2">
      <c r="B1280" t="s">
        <v>4243</v>
      </c>
      <c r="C1280" t="s">
        <v>4244</v>
      </c>
      <c r="D1280" t="s">
        <v>4245</v>
      </c>
      <c r="E1280" s="1">
        <v>1274.7428600000001</v>
      </c>
      <c r="F1280" s="1">
        <v>72</v>
      </c>
      <c r="G1280" s="2">
        <v>17.704761944444446</v>
      </c>
      <c r="H1280" s="3">
        <v>4.9999966267706721</v>
      </c>
      <c r="I1280" s="3">
        <v>6.6666464795888318</v>
      </c>
      <c r="J1280" s="3">
        <v>6.37371</v>
      </c>
      <c r="K1280" s="3">
        <v>6.37371</v>
      </c>
      <c r="L1280" s="3">
        <v>8.4982600000000001</v>
      </c>
    </row>
    <row r="1281" spans="2:12" x14ac:dyDescent="0.2">
      <c r="B1281" t="s">
        <v>4246</v>
      </c>
      <c r="C1281" t="s">
        <v>4247</v>
      </c>
      <c r="D1281" t="s">
        <v>4248</v>
      </c>
      <c r="E1281" s="1">
        <v>3753.6432399999999</v>
      </c>
      <c r="F1281" s="1">
        <v>97</v>
      </c>
      <c r="G1281" s="2">
        <v>38.697352989690721</v>
      </c>
      <c r="H1281" s="3">
        <v>5.3917537458887548</v>
      </c>
      <c r="I1281" s="3">
        <v>7.18898634596931</v>
      </c>
      <c r="J1281" s="3">
        <v>20.238720000000001</v>
      </c>
      <c r="K1281" s="3">
        <v>20.238720000000001</v>
      </c>
      <c r="L1281" s="3">
        <v>26.98489</v>
      </c>
    </row>
    <row r="1282" spans="2:12" x14ac:dyDescent="0.2">
      <c r="B1282" t="s">
        <v>4249</v>
      </c>
      <c r="C1282" t="s">
        <v>4247</v>
      </c>
      <c r="D1282" t="s">
        <v>4248</v>
      </c>
      <c r="E1282" s="1">
        <v>2901.53386</v>
      </c>
      <c r="F1282" s="1">
        <v>104</v>
      </c>
      <c r="G1282" s="2">
        <v>27.899364038461538</v>
      </c>
      <c r="H1282" s="3">
        <v>5.7692313127098922</v>
      </c>
      <c r="I1282" s="3">
        <v>7.692290035863997</v>
      </c>
      <c r="J1282" s="3">
        <v>16.739619999999999</v>
      </c>
      <c r="K1282" s="3">
        <v>16.739619999999999</v>
      </c>
      <c r="L1282" s="3">
        <v>22.31944</v>
      </c>
    </row>
    <row r="1283" spans="2:12" x14ac:dyDescent="0.2">
      <c r="B1283" t="s">
        <v>4250</v>
      </c>
      <c r="C1283" t="s">
        <v>4251</v>
      </c>
      <c r="D1283" t="s">
        <v>4252</v>
      </c>
      <c r="E1283" s="1">
        <v>606.73573999999996</v>
      </c>
      <c r="F1283" s="1">
        <v>173</v>
      </c>
      <c r="G1283" s="2">
        <v>3.5071430057803465</v>
      </c>
      <c r="H1283" s="3">
        <v>5.7514495519911186</v>
      </c>
      <c r="I1283" s="3">
        <v>7.6685774271349176</v>
      </c>
      <c r="J1283" s="3">
        <v>3.4896099999999999</v>
      </c>
      <c r="K1283" s="3">
        <v>3.4896099999999999</v>
      </c>
      <c r="L1283" s="3">
        <v>4.6528</v>
      </c>
    </row>
    <row r="1284" spans="2:12" x14ac:dyDescent="0.2">
      <c r="B1284" t="s">
        <v>4253</v>
      </c>
      <c r="C1284" t="s">
        <v>4254</v>
      </c>
      <c r="D1284" t="s">
        <v>4255</v>
      </c>
      <c r="E1284" s="1">
        <v>3366.90951</v>
      </c>
      <c r="F1284" s="1">
        <v>116</v>
      </c>
      <c r="G1284" s="2">
        <v>29.025081982758621</v>
      </c>
      <c r="H1284" s="3">
        <v>5.000000727670284</v>
      </c>
      <c r="I1284" s="3">
        <v>6.6666508064245544</v>
      </c>
      <c r="J1284" s="3">
        <v>16.83455</v>
      </c>
      <c r="K1284" s="3">
        <v>16.83455</v>
      </c>
      <c r="L1284" s="3">
        <v>22.446010000000001</v>
      </c>
    </row>
    <row r="1285" spans="2:12" x14ac:dyDescent="0.2">
      <c r="B1285" t="s">
        <v>4256</v>
      </c>
      <c r="C1285" t="s">
        <v>4257</v>
      </c>
      <c r="D1285" t="s">
        <v>4258</v>
      </c>
      <c r="E1285" s="1">
        <v>7067.9246999999996</v>
      </c>
      <c r="F1285" s="1">
        <v>189</v>
      </c>
      <c r="G1285" s="2">
        <v>37.396426984126983</v>
      </c>
      <c r="H1285" s="3">
        <v>6.9999995896956859</v>
      </c>
      <c r="I1285" s="3">
        <v>9.3333096771673301</v>
      </c>
      <c r="J1285" s="3">
        <v>49.475470000000001</v>
      </c>
      <c r="K1285" s="3">
        <v>49.475470000000001</v>
      </c>
      <c r="L1285" s="3">
        <v>65.967129999999997</v>
      </c>
    </row>
    <row r="1286" spans="2:12" x14ac:dyDescent="0.2">
      <c r="B1286" t="s">
        <v>4256</v>
      </c>
      <c r="C1286" t="s">
        <v>4257</v>
      </c>
      <c r="D1286" t="s">
        <v>4258</v>
      </c>
      <c r="E1286" s="1">
        <v>9427.2758200000007</v>
      </c>
      <c r="F1286" s="1">
        <v>269</v>
      </c>
      <c r="G1286" s="2">
        <v>35.045635018587362</v>
      </c>
      <c r="H1286" s="3">
        <v>5.000000095467664</v>
      </c>
      <c r="I1286" s="3">
        <v>6.6666501755116787</v>
      </c>
      <c r="J1286" s="3">
        <v>47.136380000000003</v>
      </c>
      <c r="K1286" s="3">
        <v>47.136380000000003</v>
      </c>
      <c r="L1286" s="3">
        <v>62.848350000000003</v>
      </c>
    </row>
    <row r="1287" spans="2:12" x14ac:dyDescent="0.2">
      <c r="B1287" t="s">
        <v>4259</v>
      </c>
      <c r="C1287" t="s">
        <v>4260</v>
      </c>
      <c r="D1287" t="s">
        <v>4261</v>
      </c>
      <c r="E1287" s="1">
        <v>132.15072000000001</v>
      </c>
      <c r="F1287" s="1">
        <v>17</v>
      </c>
      <c r="G1287" s="2">
        <v>7.7735717647058831</v>
      </c>
      <c r="H1287" s="3">
        <v>4.9999727583777069</v>
      </c>
      <c r="I1287" s="3">
        <v>6.6666303445036093</v>
      </c>
      <c r="J1287" s="3">
        <v>0.66074999999999995</v>
      </c>
      <c r="K1287" s="3">
        <v>0.66074999999999995</v>
      </c>
      <c r="L1287" s="3">
        <v>0.88100000000000001</v>
      </c>
    </row>
    <row r="1288" spans="2:12" x14ac:dyDescent="0.2">
      <c r="B1288" t="s">
        <v>4262</v>
      </c>
      <c r="C1288" t="s">
        <v>4263</v>
      </c>
      <c r="D1288" t="s">
        <v>4264</v>
      </c>
      <c r="E1288" s="1">
        <v>3815.7714000000001</v>
      </c>
      <c r="F1288" s="1">
        <v>180</v>
      </c>
      <c r="G1288" s="2">
        <v>21.198730000000001</v>
      </c>
      <c r="H1288" s="3">
        <v>5.0000007862106202</v>
      </c>
      <c r="I1288" s="3">
        <v>6.6666493700330163</v>
      </c>
      <c r="J1288" s="3">
        <v>19.078859999999999</v>
      </c>
      <c r="K1288" s="3">
        <v>19.078859999999999</v>
      </c>
      <c r="L1288" s="3">
        <v>25.438410000000001</v>
      </c>
    </row>
    <row r="1289" spans="2:12" x14ac:dyDescent="0.2">
      <c r="B1289" t="s">
        <v>4265</v>
      </c>
      <c r="C1289" t="s">
        <v>4266</v>
      </c>
      <c r="D1289" t="s">
        <v>4267</v>
      </c>
      <c r="E1289" s="1">
        <v>6270.3623100000004</v>
      </c>
      <c r="F1289" s="1">
        <v>103</v>
      </c>
      <c r="G1289" s="2">
        <v>60.877303980582532</v>
      </c>
      <c r="H1289" s="3">
        <v>7.000000610809999</v>
      </c>
      <c r="I1289" s="3">
        <v>9.3333107572854104</v>
      </c>
      <c r="J1289" s="3">
        <v>43.892539999999997</v>
      </c>
      <c r="K1289" s="3">
        <v>43.892539999999997</v>
      </c>
      <c r="L1289" s="3">
        <v>58.523240000000001</v>
      </c>
    </row>
    <row r="1290" spans="2:12" x14ac:dyDescent="0.2">
      <c r="B1290" t="s">
        <v>4268</v>
      </c>
      <c r="C1290" t="s">
        <v>4269</v>
      </c>
      <c r="D1290" t="s">
        <v>4270</v>
      </c>
      <c r="E1290" s="1">
        <v>27479.323240000002</v>
      </c>
      <c r="F1290" s="1">
        <v>749</v>
      </c>
      <c r="G1290" s="2">
        <v>36.68801500667557</v>
      </c>
      <c r="H1290" s="3">
        <v>6.9999999024721236</v>
      </c>
      <c r="I1290" s="3">
        <v>9.3333099130573789</v>
      </c>
      <c r="J1290" s="3">
        <v>192.35525999999999</v>
      </c>
      <c r="K1290" s="3">
        <v>192.35525999999999</v>
      </c>
      <c r="L1290" s="3">
        <v>256.47304000000003</v>
      </c>
    </row>
    <row r="1291" spans="2:12" x14ac:dyDescent="0.2">
      <c r="B1291" t="s">
        <v>4271</v>
      </c>
      <c r="C1291" t="s">
        <v>4272</v>
      </c>
      <c r="D1291" t="s">
        <v>4273</v>
      </c>
      <c r="E1291" s="1">
        <v>5629.8785399999997</v>
      </c>
      <c r="F1291" s="1">
        <v>688</v>
      </c>
      <c r="G1291" s="2">
        <v>8.1829629941860453</v>
      </c>
      <c r="H1291" s="3">
        <v>7.0000000390772188</v>
      </c>
      <c r="I1291" s="3">
        <v>9.3333097022729028</v>
      </c>
      <c r="J1291" s="3">
        <v>39.409149999999997</v>
      </c>
      <c r="K1291" s="3">
        <v>39.409149999999997</v>
      </c>
      <c r="L1291" s="3">
        <v>52.545400000000001</v>
      </c>
    </row>
    <row r="1292" spans="2:12" x14ac:dyDescent="0.2">
      <c r="B1292" t="s">
        <v>4274</v>
      </c>
      <c r="C1292" t="s">
        <v>4272</v>
      </c>
      <c r="D1292" t="s">
        <v>4273</v>
      </c>
      <c r="E1292" s="1">
        <v>10080.241969999999</v>
      </c>
      <c r="F1292" s="1">
        <v>1349</v>
      </c>
      <c r="G1292" s="2">
        <v>7.4723810007412892</v>
      </c>
      <c r="H1292" s="3">
        <v>6.9999996240169624</v>
      </c>
      <c r="I1292" s="3">
        <v>9.3333096844301249</v>
      </c>
      <c r="J1292" s="3">
        <v>70.561689999999999</v>
      </c>
      <c r="K1292" s="3">
        <v>70.561689999999999</v>
      </c>
      <c r="L1292" s="3">
        <v>94.08202</v>
      </c>
    </row>
    <row r="1293" spans="2:12" x14ac:dyDescent="0.2">
      <c r="B1293" t="s">
        <v>4275</v>
      </c>
      <c r="C1293" t="s">
        <v>4276</v>
      </c>
      <c r="D1293" t="s">
        <v>4277</v>
      </c>
      <c r="E1293" s="1">
        <v>14937.53919</v>
      </c>
      <c r="F1293" s="1">
        <v>1605</v>
      </c>
      <c r="G1293" s="2">
        <v>9.3068779999999993</v>
      </c>
      <c r="H1293" s="3">
        <v>6.9999997101262839</v>
      </c>
      <c r="I1293" s="3">
        <v>9.3333097390856139</v>
      </c>
      <c r="J1293" s="3">
        <v>104.56277</v>
      </c>
      <c r="K1293" s="3">
        <v>104.56277</v>
      </c>
      <c r="L1293" s="3">
        <v>139.41668000000001</v>
      </c>
    </row>
    <row r="1294" spans="2:12" x14ac:dyDescent="0.2">
      <c r="B1294" t="s">
        <v>4278</v>
      </c>
      <c r="C1294" t="s">
        <v>4279</v>
      </c>
      <c r="D1294" t="s">
        <v>4280</v>
      </c>
      <c r="E1294" s="1">
        <v>10299.522300000001</v>
      </c>
      <c r="F1294" s="1">
        <v>1211</v>
      </c>
      <c r="G1294" s="2">
        <v>8.5049729975227084</v>
      </c>
      <c r="H1294" s="3">
        <v>7.0000003786583376</v>
      </c>
      <c r="I1294" s="3">
        <v>9.3333105361595265</v>
      </c>
      <c r="J1294" s="3">
        <v>72.09666</v>
      </c>
      <c r="K1294" s="3">
        <v>72.09666</v>
      </c>
      <c r="L1294" s="3">
        <v>96.128640000000004</v>
      </c>
    </row>
    <row r="1295" spans="2:12" x14ac:dyDescent="0.2">
      <c r="B1295" t="s">
        <v>4281</v>
      </c>
      <c r="C1295" t="s">
        <v>4282</v>
      </c>
      <c r="D1295" t="s">
        <v>4283</v>
      </c>
      <c r="E1295" s="1">
        <v>1093.0894599999999</v>
      </c>
      <c r="F1295" s="1">
        <v>806</v>
      </c>
      <c r="G1295" s="2">
        <v>1.3561903970223324</v>
      </c>
      <c r="H1295" s="3">
        <v>7.0000034580884174</v>
      </c>
      <c r="I1295" s="3">
        <v>9.3333074495110413</v>
      </c>
      <c r="J1295" s="3">
        <v>7.6516299999999999</v>
      </c>
      <c r="K1295" s="3">
        <v>7.6516299999999999</v>
      </c>
      <c r="L1295" s="3">
        <v>10.20214</v>
      </c>
    </row>
    <row r="1296" spans="2:12" x14ac:dyDescent="0.2">
      <c r="B1296" t="s">
        <v>4284</v>
      </c>
      <c r="C1296" t="s">
        <v>4285</v>
      </c>
      <c r="D1296" t="s">
        <v>4286</v>
      </c>
      <c r="E1296" s="1">
        <v>2592.54846</v>
      </c>
      <c r="F1296" s="1">
        <v>612</v>
      </c>
      <c r="G1296" s="2">
        <v>4.2361902941176472</v>
      </c>
      <c r="H1296" s="3">
        <v>7.0000003008622631</v>
      </c>
      <c r="I1296" s="3">
        <v>9.3333105912319176</v>
      </c>
      <c r="J1296" s="3">
        <v>18.147839999999999</v>
      </c>
      <c r="K1296" s="3">
        <v>18.147839999999999</v>
      </c>
      <c r="L1296" s="3">
        <v>24.19706</v>
      </c>
    </row>
    <row r="1297" spans="2:12" x14ac:dyDescent="0.2">
      <c r="B1297" t="s">
        <v>4287</v>
      </c>
      <c r="C1297" t="s">
        <v>4288</v>
      </c>
      <c r="D1297" t="s">
        <v>4289</v>
      </c>
      <c r="E1297" s="1">
        <v>587.03067999999996</v>
      </c>
      <c r="F1297" s="1">
        <v>20</v>
      </c>
      <c r="G1297" s="2">
        <v>29.351533999999997</v>
      </c>
      <c r="H1297" s="3">
        <v>4.9999942081391735</v>
      </c>
      <c r="I1297" s="3">
        <v>6.6666532658906359</v>
      </c>
      <c r="J1297" s="3">
        <v>2.9351500000000001</v>
      </c>
      <c r="K1297" s="3">
        <v>2.9351500000000001</v>
      </c>
      <c r="L1297" s="3">
        <v>3.9135300000000002</v>
      </c>
    </row>
    <row r="1298" spans="2:12" x14ac:dyDescent="0.2">
      <c r="B1298" t="s">
        <v>4290</v>
      </c>
      <c r="C1298" t="s">
        <v>4291</v>
      </c>
      <c r="D1298" t="s">
        <v>4292</v>
      </c>
      <c r="E1298" s="1">
        <v>461.79806000000002</v>
      </c>
      <c r="F1298" s="1">
        <v>36</v>
      </c>
      <c r="G1298" s="2">
        <v>12.82772388888889</v>
      </c>
      <c r="H1298" s="3">
        <v>4.9999993503653961</v>
      </c>
      <c r="I1298" s="3">
        <v>6.6666585823249234</v>
      </c>
      <c r="J1298" s="3">
        <v>2.3089900000000001</v>
      </c>
      <c r="K1298" s="3">
        <v>2.3089900000000001</v>
      </c>
      <c r="L1298" s="3">
        <v>3.0786500000000001</v>
      </c>
    </row>
    <row r="1299" spans="2:12" x14ac:dyDescent="0.2">
      <c r="B1299" t="s">
        <v>4293</v>
      </c>
      <c r="C1299" t="s">
        <v>4294</v>
      </c>
      <c r="D1299" t="s">
        <v>4295</v>
      </c>
      <c r="E1299" s="1">
        <v>903.30791999999997</v>
      </c>
      <c r="F1299" s="1">
        <v>30</v>
      </c>
      <c r="G1299" s="2">
        <v>30.110263999999997</v>
      </c>
      <c r="H1299" s="3">
        <v>5.0000004428168863</v>
      </c>
      <c r="I1299" s="3">
        <v>6.6666524965263232</v>
      </c>
      <c r="J1299" s="3">
        <v>4.51654</v>
      </c>
      <c r="K1299" s="3">
        <v>4.51654</v>
      </c>
      <c r="L1299" s="3">
        <v>6.0220399999999996</v>
      </c>
    </row>
    <row r="1300" spans="2:12" x14ac:dyDescent="0.2">
      <c r="B1300" t="s">
        <v>4296</v>
      </c>
      <c r="C1300" t="s">
        <v>4291</v>
      </c>
      <c r="D1300" t="s">
        <v>4292</v>
      </c>
      <c r="E1300" s="1">
        <v>805.20447000000001</v>
      </c>
      <c r="F1300" s="1">
        <v>69</v>
      </c>
      <c r="G1300" s="2">
        <v>11.66963</v>
      </c>
      <c r="H1300" s="3">
        <v>4.9999970814866437</v>
      </c>
      <c r="I1300" s="3">
        <v>6.6666544958450107</v>
      </c>
      <c r="J1300" s="3">
        <v>4.0260199999999999</v>
      </c>
      <c r="K1300" s="3">
        <v>4.0260199999999999</v>
      </c>
      <c r="L1300" s="3">
        <v>5.3680199999999996</v>
      </c>
    </row>
    <row r="1301" spans="2:12" x14ac:dyDescent="0.2">
      <c r="B1301" t="s">
        <v>4297</v>
      </c>
      <c r="C1301" t="s">
        <v>4298</v>
      </c>
      <c r="D1301" t="s">
        <v>3977</v>
      </c>
      <c r="E1301" s="1">
        <v>361.67872999999997</v>
      </c>
      <c r="F1301" s="1">
        <v>24</v>
      </c>
      <c r="G1301" s="2">
        <v>15.069947083333332</v>
      </c>
      <c r="H1301" s="3">
        <v>6.999996930977944</v>
      </c>
      <c r="I1301" s="3">
        <v>9.3333108087390162</v>
      </c>
      <c r="J1301" s="3">
        <v>2.5317500000000002</v>
      </c>
      <c r="K1301" s="3">
        <v>2.5317500000000002</v>
      </c>
      <c r="L1301" s="3">
        <v>3.3756599999999999</v>
      </c>
    </row>
    <row r="1302" spans="2:12" x14ac:dyDescent="0.2">
      <c r="B1302" t="s">
        <v>4299</v>
      </c>
      <c r="C1302" t="s">
        <v>4300</v>
      </c>
      <c r="D1302" t="s">
        <v>4301</v>
      </c>
      <c r="E1302" s="1">
        <v>1137.7037</v>
      </c>
      <c r="F1302" s="1">
        <v>28</v>
      </c>
      <c r="G1302" s="2">
        <v>40.632275</v>
      </c>
      <c r="H1302" s="3">
        <v>7.0000036037502555</v>
      </c>
      <c r="I1302" s="3">
        <v>9.3333088395511048</v>
      </c>
      <c r="J1302" s="3">
        <v>7.9639300000000004</v>
      </c>
      <c r="K1302" s="3">
        <v>7.9639300000000004</v>
      </c>
      <c r="L1302" s="3">
        <v>10.618539999999999</v>
      </c>
    </row>
    <row r="1303" spans="2:12" x14ac:dyDescent="0.2">
      <c r="B1303" t="s">
        <v>4302</v>
      </c>
      <c r="C1303" t="s">
        <v>4303</v>
      </c>
      <c r="D1303" t="s">
        <v>4304</v>
      </c>
      <c r="E1303" s="1">
        <v>46.26191</v>
      </c>
      <c r="F1303" s="1">
        <v>6</v>
      </c>
      <c r="G1303" s="2">
        <v>7.7103183333333334</v>
      </c>
      <c r="H1303" s="3">
        <v>6.9999271538939913</v>
      </c>
      <c r="I1303" s="3">
        <v>9.3333803122266232</v>
      </c>
      <c r="J1303" s="3">
        <v>0.32383000000000001</v>
      </c>
      <c r="K1303" s="3">
        <v>0.32383000000000001</v>
      </c>
      <c r="L1303" s="3">
        <v>0.43178</v>
      </c>
    </row>
    <row r="1304" spans="2:12" x14ac:dyDescent="0.2">
      <c r="B1304" t="s">
        <v>4305</v>
      </c>
      <c r="C1304" t="s">
        <v>4306</v>
      </c>
      <c r="D1304" t="s">
        <v>4307</v>
      </c>
      <c r="E1304" s="1">
        <v>14265.236989999999</v>
      </c>
      <c r="F1304" s="1">
        <v>2341</v>
      </c>
      <c r="G1304" s="2">
        <v>6.0936509995728319</v>
      </c>
      <c r="H1304" s="3">
        <v>4.9999996530026101</v>
      </c>
      <c r="I1304" s="3">
        <v>6.6666498472241642</v>
      </c>
      <c r="J1304" s="3">
        <v>71.326179999999994</v>
      </c>
      <c r="K1304" s="3">
        <v>71.326179999999994</v>
      </c>
      <c r="L1304" s="3">
        <v>95.101339999999993</v>
      </c>
    </row>
    <row r="1305" spans="2:12" x14ac:dyDescent="0.2">
      <c r="B1305" t="s">
        <v>4308</v>
      </c>
      <c r="C1305" t="s">
        <v>4309</v>
      </c>
      <c r="D1305" t="s">
        <v>4310</v>
      </c>
      <c r="E1305" s="1">
        <v>663.77144999999996</v>
      </c>
      <c r="F1305" s="1">
        <v>528</v>
      </c>
      <c r="G1305" s="2">
        <v>1.2571428977272727</v>
      </c>
      <c r="H1305" s="3">
        <v>5.0000041429922906</v>
      </c>
      <c r="I1305" s="3">
        <v>6.6666470816122034</v>
      </c>
      <c r="J1305" s="3">
        <v>3.3188599999999999</v>
      </c>
      <c r="K1305" s="3">
        <v>3.3188599999999999</v>
      </c>
      <c r="L1305" s="3">
        <v>4.4251300000000002</v>
      </c>
    </row>
    <row r="1306" spans="2:12" x14ac:dyDescent="0.2">
      <c r="B1306" t="s">
        <v>4311</v>
      </c>
      <c r="C1306" t="s">
        <v>4312</v>
      </c>
      <c r="D1306" t="s">
        <v>4313</v>
      </c>
      <c r="E1306" s="1">
        <v>3129.2594300000001</v>
      </c>
      <c r="F1306" s="1">
        <v>138</v>
      </c>
      <c r="G1306" s="2">
        <v>22.675792971014495</v>
      </c>
      <c r="H1306" s="3">
        <v>7.0000012750620675</v>
      </c>
      <c r="I1306" s="3">
        <v>9.333310533476606</v>
      </c>
      <c r="J1306" s="3">
        <v>21.904820000000001</v>
      </c>
      <c r="K1306" s="3">
        <v>21.904820000000001</v>
      </c>
      <c r="L1306" s="3">
        <v>29.20635</v>
      </c>
    </row>
    <row r="1307" spans="2:12" x14ac:dyDescent="0.2">
      <c r="B1307" t="s">
        <v>4314</v>
      </c>
      <c r="C1307" t="s">
        <v>4315</v>
      </c>
      <c r="D1307" t="s">
        <v>4316</v>
      </c>
      <c r="E1307" s="1">
        <v>5115.8940499999999</v>
      </c>
      <c r="F1307" s="1">
        <v>1173</v>
      </c>
      <c r="G1307" s="2">
        <v>4.3613760017050298</v>
      </c>
      <c r="H1307" s="3">
        <v>7.0000003225242713</v>
      </c>
      <c r="I1307" s="3">
        <v>9.3333090039266953</v>
      </c>
      <c r="J1307" s="3">
        <v>35.811259999999997</v>
      </c>
      <c r="K1307" s="3">
        <v>35.811259999999997</v>
      </c>
      <c r="L1307" s="3">
        <v>47.748220000000003</v>
      </c>
    </row>
    <row r="1308" spans="2:12" x14ac:dyDescent="0.2">
      <c r="B1308" t="s">
        <v>4314</v>
      </c>
      <c r="C1308" t="s">
        <v>4315</v>
      </c>
      <c r="D1308" t="s">
        <v>4316</v>
      </c>
      <c r="E1308" s="1">
        <v>5569.8912799999998</v>
      </c>
      <c r="F1308" s="1">
        <v>1648</v>
      </c>
      <c r="G1308" s="2">
        <v>3.3797883980582522</v>
      </c>
      <c r="H1308" s="3">
        <v>7.0000001867181867</v>
      </c>
      <c r="I1308" s="3">
        <v>9.333309644061849</v>
      </c>
      <c r="J1308" s="3">
        <v>38.989240000000002</v>
      </c>
      <c r="K1308" s="3">
        <v>38.989240000000002</v>
      </c>
      <c r="L1308" s="3">
        <v>51.985520000000001</v>
      </c>
    </row>
    <row r="1309" spans="2:12" x14ac:dyDescent="0.2">
      <c r="B1309" t="s">
        <v>4317</v>
      </c>
      <c r="C1309" t="s">
        <v>4318</v>
      </c>
      <c r="D1309" t="s">
        <v>4319</v>
      </c>
      <c r="E1309" s="1">
        <v>11638.790859999999</v>
      </c>
      <c r="F1309" s="1">
        <v>2068</v>
      </c>
      <c r="G1309" s="2">
        <v>5.6280420019342356</v>
      </c>
      <c r="H1309" s="3">
        <v>4.9999996305458154</v>
      </c>
      <c r="I1309" s="3">
        <v>6.6666495629426583</v>
      </c>
      <c r="J1309" s="3">
        <v>58.193950000000001</v>
      </c>
      <c r="K1309" s="3">
        <v>58.193950000000001</v>
      </c>
      <c r="L1309" s="3">
        <v>77.591740000000001</v>
      </c>
    </row>
    <row r="1310" spans="2:12" x14ac:dyDescent="0.2">
      <c r="B1310" t="s">
        <v>4320</v>
      </c>
      <c r="C1310" t="s">
        <v>4318</v>
      </c>
      <c r="D1310" t="s">
        <v>4319</v>
      </c>
      <c r="E1310" s="1">
        <v>103.39682000000001</v>
      </c>
      <c r="F1310" s="1">
        <v>12</v>
      </c>
      <c r="G1310" s="2">
        <v>8.6164016666666665</v>
      </c>
      <c r="H1310" s="3">
        <v>4.9999603469429719</v>
      </c>
      <c r="I1310" s="3">
        <v>6.6666460341817082</v>
      </c>
      <c r="J1310" s="3">
        <v>0.51698</v>
      </c>
      <c r="K1310" s="3">
        <v>0.51698</v>
      </c>
      <c r="L1310" s="3">
        <v>0.68930999999999998</v>
      </c>
    </row>
    <row r="1311" spans="2:12" x14ac:dyDescent="0.2">
      <c r="B1311" t="s">
        <v>4321</v>
      </c>
      <c r="C1311" t="s">
        <v>4322</v>
      </c>
      <c r="D1311" t="s">
        <v>4323</v>
      </c>
      <c r="E1311" s="1">
        <v>10380.028270000001</v>
      </c>
      <c r="F1311" s="1">
        <v>1733</v>
      </c>
      <c r="G1311" s="2">
        <v>5.9896296999422969</v>
      </c>
      <c r="H1311" s="3">
        <v>7.0000002032749764</v>
      </c>
      <c r="I1311" s="3">
        <v>9.3333098407833148</v>
      </c>
      <c r="J1311" s="3">
        <v>72.660200000000003</v>
      </c>
      <c r="K1311" s="3">
        <v>72.660200000000003</v>
      </c>
      <c r="L1311" s="3">
        <v>96.880020000000002</v>
      </c>
    </row>
    <row r="1312" spans="2:12" x14ac:dyDescent="0.2">
      <c r="B1312" t="s">
        <v>4324</v>
      </c>
      <c r="C1312" t="s">
        <v>4325</v>
      </c>
      <c r="D1312" t="s">
        <v>4326</v>
      </c>
      <c r="E1312" s="1">
        <v>33.566670000000002</v>
      </c>
      <c r="F1312" s="1">
        <v>3</v>
      </c>
      <c r="G1312" s="2">
        <v>11.188890000000001</v>
      </c>
      <c r="H1312" s="3">
        <v>4.9999001986196427</v>
      </c>
      <c r="I1312" s="3">
        <v>6.6667322078716778</v>
      </c>
      <c r="J1312" s="3">
        <v>0.16783000000000001</v>
      </c>
      <c r="K1312" s="3">
        <v>0.16783000000000001</v>
      </c>
      <c r="L1312" s="3">
        <v>0.22378000000000001</v>
      </c>
    </row>
    <row r="1313" spans="2:12" x14ac:dyDescent="0.2">
      <c r="B1313" t="s">
        <v>4327</v>
      </c>
      <c r="C1313" t="s">
        <v>4328</v>
      </c>
      <c r="D1313" t="s">
        <v>4329</v>
      </c>
      <c r="E1313" s="1">
        <v>2072.0283300000001</v>
      </c>
      <c r="F1313" s="1">
        <v>202</v>
      </c>
      <c r="G1313" s="2">
        <v>10.25756599009901</v>
      </c>
      <c r="H1313" s="3">
        <v>7.0000008156259135</v>
      </c>
      <c r="I1313" s="3">
        <v>9.3333086811607426</v>
      </c>
      <c r="J1313" s="3">
        <v>14.504200000000001</v>
      </c>
      <c r="K1313" s="3">
        <v>14.504200000000001</v>
      </c>
      <c r="L1313" s="3">
        <v>19.33888</v>
      </c>
    </row>
    <row r="1314" spans="2:12" x14ac:dyDescent="0.2">
      <c r="B1314" t="s">
        <v>4330</v>
      </c>
      <c r="C1314" t="s">
        <v>4331</v>
      </c>
      <c r="D1314" t="s">
        <v>4332</v>
      </c>
      <c r="E1314" s="1">
        <v>6148.2829700000002</v>
      </c>
      <c r="F1314" s="1">
        <v>607</v>
      </c>
      <c r="G1314" s="2">
        <v>10.128967001647446</v>
      </c>
      <c r="H1314" s="3">
        <v>6.999999871508841</v>
      </c>
      <c r="I1314" s="3">
        <v>9.3333098492699982</v>
      </c>
      <c r="J1314" s="3">
        <v>43.037979999999997</v>
      </c>
      <c r="K1314" s="3">
        <v>43.037979999999997</v>
      </c>
      <c r="L1314" s="3">
        <v>57.383830000000003</v>
      </c>
    </row>
    <row r="1315" spans="2:12" x14ac:dyDescent="0.2">
      <c r="B1315" t="s">
        <v>4333</v>
      </c>
      <c r="C1315" t="s">
        <v>4334</v>
      </c>
      <c r="D1315" t="s">
        <v>4335</v>
      </c>
      <c r="E1315" s="1">
        <v>2349.1110699999999</v>
      </c>
      <c r="F1315" s="1">
        <v>616</v>
      </c>
      <c r="G1315" s="2">
        <v>3.8134919967532466</v>
      </c>
      <c r="H1315" s="3">
        <v>7.0000010684892828</v>
      </c>
      <c r="I1315" s="3">
        <v>9.333309216409253</v>
      </c>
      <c r="J1315" s="3">
        <v>16.44378</v>
      </c>
      <c r="K1315" s="3">
        <v>16.44378</v>
      </c>
      <c r="L1315" s="3">
        <v>21.924980000000001</v>
      </c>
    </row>
    <row r="1316" spans="2:12" x14ac:dyDescent="0.2">
      <c r="B1316" t="s">
        <v>4336</v>
      </c>
      <c r="C1316" t="s">
        <v>4337</v>
      </c>
      <c r="D1316" t="s">
        <v>4338</v>
      </c>
      <c r="E1316" s="1">
        <v>14613.43009</v>
      </c>
      <c r="F1316" s="1">
        <v>1019</v>
      </c>
      <c r="G1316" s="2">
        <v>14.340952001962709</v>
      </c>
      <c r="H1316" s="3">
        <v>4.9999999692064083</v>
      </c>
      <c r="I1316" s="3">
        <v>6.666649746158261</v>
      </c>
      <c r="J1316" s="3">
        <v>73.067149999999998</v>
      </c>
      <c r="K1316" s="3">
        <v>73.067149999999998</v>
      </c>
      <c r="L1316" s="3">
        <v>97.422619999999995</v>
      </c>
    </row>
    <row r="1317" spans="2:12" x14ac:dyDescent="0.2">
      <c r="B1317" t="s">
        <v>4339</v>
      </c>
      <c r="C1317" t="s">
        <v>4340</v>
      </c>
      <c r="D1317" t="s">
        <v>4341</v>
      </c>
      <c r="E1317" s="1">
        <v>664.93408999999997</v>
      </c>
      <c r="F1317" s="1">
        <v>69</v>
      </c>
      <c r="G1317" s="2">
        <v>9.6367259420289848</v>
      </c>
      <c r="H1317" s="3">
        <v>4.9999993232411954</v>
      </c>
      <c r="I1317" s="3">
        <v>6.6666457122088607</v>
      </c>
      <c r="J1317" s="3">
        <v>3.3246699999999998</v>
      </c>
      <c r="K1317" s="3">
        <v>3.3246699999999998</v>
      </c>
      <c r="L1317" s="3">
        <v>4.4328799999999999</v>
      </c>
    </row>
    <row r="1318" spans="2:12" x14ac:dyDescent="0.2">
      <c r="B1318" t="s">
        <v>4339</v>
      </c>
      <c r="C1318" t="s">
        <v>4340</v>
      </c>
      <c r="D1318" t="s">
        <v>4341</v>
      </c>
      <c r="E1318" s="1">
        <v>555.20919000000004</v>
      </c>
      <c r="F1318" s="1">
        <v>68</v>
      </c>
      <c r="G1318" s="2">
        <v>8.1648410294117646</v>
      </c>
      <c r="H1318" s="3">
        <v>6.9999922011377365</v>
      </c>
      <c r="I1318" s="3">
        <v>9.3333109273641526</v>
      </c>
      <c r="J1318" s="3">
        <v>3.88646</v>
      </c>
      <c r="K1318" s="3">
        <v>3.88646</v>
      </c>
      <c r="L1318" s="3">
        <v>5.18194</v>
      </c>
    </row>
    <row r="1319" spans="2:12" x14ac:dyDescent="0.2">
      <c r="B1319" t="s">
        <v>4342</v>
      </c>
      <c r="C1319" t="s">
        <v>4343</v>
      </c>
      <c r="D1319" t="s">
        <v>4344</v>
      </c>
      <c r="E1319" s="1">
        <v>520.34860000000003</v>
      </c>
      <c r="F1319" s="1">
        <v>82</v>
      </c>
      <c r="G1319" s="2">
        <v>6.3457146341463417</v>
      </c>
      <c r="H1319" s="3">
        <v>4.9999942346342428</v>
      </c>
      <c r="I1319" s="3">
        <v>6.6666461675884205</v>
      </c>
      <c r="J1319" s="3">
        <v>2.6017399999999999</v>
      </c>
      <c r="K1319" s="3">
        <v>2.6017399999999999</v>
      </c>
      <c r="L1319" s="3">
        <v>3.4689800000000002</v>
      </c>
    </row>
    <row r="1320" spans="2:12" x14ac:dyDescent="0.2">
      <c r="B1320" t="s">
        <v>4345</v>
      </c>
      <c r="C1320" t="s">
        <v>4346</v>
      </c>
      <c r="D1320" t="s">
        <v>4347</v>
      </c>
      <c r="E1320" s="1">
        <v>9261.3302299999996</v>
      </c>
      <c r="F1320" s="1">
        <v>565</v>
      </c>
      <c r="G1320" s="2">
        <v>16.391734920353983</v>
      </c>
      <c r="H1320" s="3">
        <v>4.9999998758277728</v>
      </c>
      <c r="I1320" s="3">
        <v>6.6666503047262573</v>
      </c>
      <c r="J1320" s="3">
        <v>46.306649999999998</v>
      </c>
      <c r="K1320" s="3">
        <v>46.306649999999998</v>
      </c>
      <c r="L1320" s="3">
        <v>61.742049999999999</v>
      </c>
    </row>
    <row r="1321" spans="2:12" x14ac:dyDescent="0.2">
      <c r="B1321" t="s">
        <v>4348</v>
      </c>
      <c r="C1321" t="s">
        <v>4349</v>
      </c>
      <c r="D1321" t="s">
        <v>4350</v>
      </c>
      <c r="E1321" s="1">
        <v>1909.92572</v>
      </c>
      <c r="F1321" s="1">
        <v>102</v>
      </c>
      <c r="G1321" s="2">
        <v>18.724761960784313</v>
      </c>
      <c r="H1321" s="3">
        <v>6.9999999790567768</v>
      </c>
      <c r="I1321" s="3">
        <v>9.3333106169176041</v>
      </c>
      <c r="J1321" s="3">
        <v>13.369479999999999</v>
      </c>
      <c r="K1321" s="3">
        <v>13.369479999999999</v>
      </c>
      <c r="L1321" s="3">
        <v>17.82593</v>
      </c>
    </row>
    <row r="1322" spans="2:12" x14ac:dyDescent="0.2">
      <c r="B1322" t="s">
        <v>4351</v>
      </c>
      <c r="C1322" t="s">
        <v>4352</v>
      </c>
      <c r="D1322" t="s">
        <v>4353</v>
      </c>
      <c r="E1322" s="1">
        <v>481.16075000000001</v>
      </c>
      <c r="F1322" s="1">
        <v>90</v>
      </c>
      <c r="G1322" s="2">
        <v>5.3462305555555556</v>
      </c>
      <c r="H1322" s="3">
        <v>7.0000098719606694</v>
      </c>
      <c r="I1322" s="3">
        <v>9.3333049297973698</v>
      </c>
      <c r="J1322" s="3">
        <v>3.3681299999999998</v>
      </c>
      <c r="K1322" s="3">
        <v>3.3681299999999998</v>
      </c>
      <c r="L1322" s="3">
        <v>4.4908200000000003</v>
      </c>
    </row>
    <row r="1323" spans="2:12" x14ac:dyDescent="0.2">
      <c r="B1323" t="s">
        <v>4354</v>
      </c>
      <c r="C1323" t="s">
        <v>4355</v>
      </c>
      <c r="D1323" t="s">
        <v>4356</v>
      </c>
      <c r="E1323" s="1">
        <v>1537.1843899999999</v>
      </c>
      <c r="F1323" s="1">
        <v>98</v>
      </c>
      <c r="G1323" s="2">
        <v>15.685554999999999</v>
      </c>
      <c r="H1323" s="3">
        <v>6.9999995251057685</v>
      </c>
      <c r="I1323" s="3">
        <v>9.3333110154729066</v>
      </c>
      <c r="J1323" s="3">
        <v>10.760289999999999</v>
      </c>
      <c r="K1323" s="3">
        <v>10.760289999999999</v>
      </c>
      <c r="L1323" s="3">
        <v>14.347020000000001</v>
      </c>
    </row>
    <row r="1324" spans="2:12" x14ac:dyDescent="0.2">
      <c r="B1324" t="s">
        <v>4357</v>
      </c>
      <c r="C1324" t="s">
        <v>4358</v>
      </c>
      <c r="D1324" t="s">
        <v>4359</v>
      </c>
      <c r="E1324" s="1">
        <v>226.80930000000001</v>
      </c>
      <c r="F1324" s="1">
        <v>31</v>
      </c>
      <c r="G1324" s="2">
        <v>7.316429032258065</v>
      </c>
      <c r="H1324" s="3">
        <v>7.0000216040523906</v>
      </c>
      <c r="I1324" s="3">
        <v>9.3333033521994029</v>
      </c>
      <c r="J1324" s="3">
        <v>1.5876699999999999</v>
      </c>
      <c r="K1324" s="3">
        <v>1.5876699999999999</v>
      </c>
      <c r="L1324" s="3">
        <v>2.1168800000000001</v>
      </c>
    </row>
    <row r="1325" spans="2:12" x14ac:dyDescent="0.2">
      <c r="B1325" t="s">
        <v>4360</v>
      </c>
      <c r="C1325" t="s">
        <v>4361</v>
      </c>
      <c r="D1325" t="s">
        <v>4362</v>
      </c>
      <c r="E1325" s="1">
        <v>900.64962000000003</v>
      </c>
      <c r="F1325" s="1">
        <v>82</v>
      </c>
      <c r="G1325" s="2">
        <v>10.983531951219513</v>
      </c>
      <c r="H1325" s="3">
        <v>7.000002953423774</v>
      </c>
      <c r="I1325" s="3">
        <v>9.3333076629733114</v>
      </c>
      <c r="J1325" s="3">
        <v>6.3045499999999999</v>
      </c>
      <c r="K1325" s="3">
        <v>6.3045499999999999</v>
      </c>
      <c r="L1325" s="3">
        <v>8.4060400000000008</v>
      </c>
    </row>
    <row r="1326" spans="2:12" x14ac:dyDescent="0.2">
      <c r="B1326" t="s">
        <v>4363</v>
      </c>
      <c r="C1326" t="s">
        <v>4364</v>
      </c>
      <c r="D1326" t="s">
        <v>4365</v>
      </c>
      <c r="E1326" s="1">
        <v>712.36666000000002</v>
      </c>
      <c r="F1326" s="1">
        <v>49</v>
      </c>
      <c r="G1326" s="2">
        <v>14.538095102040817</v>
      </c>
      <c r="H1326" s="3">
        <v>7.0000047447475993</v>
      </c>
      <c r="I1326" s="3">
        <v>9.3333115842338827</v>
      </c>
      <c r="J1326" s="3">
        <v>4.9865700000000004</v>
      </c>
      <c r="K1326" s="3">
        <v>4.9865700000000004</v>
      </c>
      <c r="L1326" s="3">
        <v>6.6487400000000001</v>
      </c>
    </row>
    <row r="1327" spans="2:12" x14ac:dyDescent="0.2">
      <c r="B1327" t="s">
        <v>4366</v>
      </c>
      <c r="C1327" t="s">
        <v>4367</v>
      </c>
      <c r="D1327" t="s">
        <v>4368</v>
      </c>
      <c r="E1327" s="1">
        <v>395.08929999999998</v>
      </c>
      <c r="F1327" s="1">
        <v>125</v>
      </c>
      <c r="G1327" s="2">
        <v>3.1607143999999998</v>
      </c>
      <c r="H1327" s="3">
        <v>5.0000088587567415</v>
      </c>
      <c r="I1327" s="3">
        <v>6.666644730697592</v>
      </c>
      <c r="J1327" s="3">
        <v>1.9754499999999999</v>
      </c>
      <c r="K1327" s="3">
        <v>1.9754499999999999</v>
      </c>
      <c r="L1327" s="3">
        <v>2.6339199999999998</v>
      </c>
    </row>
    <row r="1328" spans="2:12" x14ac:dyDescent="0.2">
      <c r="B1328" t="s">
        <v>4369</v>
      </c>
      <c r="C1328" t="s">
        <v>4370</v>
      </c>
      <c r="D1328" t="s">
        <v>4371</v>
      </c>
      <c r="E1328" s="1">
        <v>357.72897999999998</v>
      </c>
      <c r="F1328" s="1">
        <v>73</v>
      </c>
      <c r="G1328" s="2">
        <v>4.9003969863013692</v>
      </c>
      <c r="H1328" s="3">
        <v>6.9999920051207489</v>
      </c>
      <c r="I1328" s="3">
        <v>9.3333226734943313</v>
      </c>
      <c r="J1328" s="3">
        <v>2.5041000000000002</v>
      </c>
      <c r="K1328" s="3">
        <v>2.5041000000000002</v>
      </c>
      <c r="L1328" s="3">
        <v>3.3388</v>
      </c>
    </row>
    <row r="1329" spans="2:12" x14ac:dyDescent="0.2">
      <c r="B1329" t="s">
        <v>4372</v>
      </c>
      <c r="C1329" t="s">
        <v>4373</v>
      </c>
      <c r="D1329" t="s">
        <v>4374</v>
      </c>
      <c r="E1329" s="1">
        <v>5137.5311199999996</v>
      </c>
      <c r="F1329" s="1">
        <v>473</v>
      </c>
      <c r="G1329" s="2">
        <v>10.86158799154334</v>
      </c>
      <c r="H1329" s="3">
        <v>7.00000042043541</v>
      </c>
      <c r="I1329" s="3">
        <v>9.3333098875710565</v>
      </c>
      <c r="J1329" s="3">
        <v>35.962719999999997</v>
      </c>
      <c r="K1329" s="3">
        <v>35.962719999999997</v>
      </c>
      <c r="L1329" s="3">
        <v>47.95017</v>
      </c>
    </row>
    <row r="1330" spans="2:12" x14ac:dyDescent="0.2">
      <c r="B1330" t="s">
        <v>4375</v>
      </c>
      <c r="C1330" t="s">
        <v>4376</v>
      </c>
      <c r="D1330" t="s">
        <v>4377</v>
      </c>
      <c r="E1330" s="1">
        <v>67.481059999999999</v>
      </c>
      <c r="F1330" s="1">
        <v>8</v>
      </c>
      <c r="G1330" s="2">
        <v>8.4351324999999999</v>
      </c>
      <c r="H1330" s="3">
        <v>7.0000382329501054</v>
      </c>
      <c r="I1330" s="3">
        <v>9.3332855174474147</v>
      </c>
      <c r="J1330" s="3">
        <v>0.47237000000000001</v>
      </c>
      <c r="K1330" s="3">
        <v>0.47237000000000001</v>
      </c>
      <c r="L1330" s="3">
        <v>0.62982000000000005</v>
      </c>
    </row>
    <row r="1331" spans="2:12" x14ac:dyDescent="0.2">
      <c r="B1331" t="s">
        <v>4378</v>
      </c>
      <c r="C1331" t="s">
        <v>4379</v>
      </c>
      <c r="D1331" t="s">
        <v>4380</v>
      </c>
      <c r="E1331" s="1">
        <v>11888.03686</v>
      </c>
      <c r="F1331" s="1">
        <v>478</v>
      </c>
      <c r="G1331" s="2">
        <v>24.870370000000001</v>
      </c>
      <c r="H1331" s="3">
        <v>7.0000001665539928</v>
      </c>
      <c r="I1331" s="3">
        <v>9.333309721921573</v>
      </c>
      <c r="J1331" s="3">
        <v>83.216260000000005</v>
      </c>
      <c r="K1331" s="3">
        <v>83.216260000000005</v>
      </c>
      <c r="L1331" s="3">
        <v>110.95473</v>
      </c>
    </row>
    <row r="1332" spans="2:12" x14ac:dyDescent="0.2">
      <c r="B1332" t="s">
        <v>4381</v>
      </c>
      <c r="C1332" t="s">
        <v>4382</v>
      </c>
      <c r="D1332" t="s">
        <v>4383</v>
      </c>
      <c r="E1332" s="1">
        <v>384.75783999999999</v>
      </c>
      <c r="F1332" s="1">
        <v>172</v>
      </c>
      <c r="G1332" s="2">
        <v>2.2369641860465115</v>
      </c>
      <c r="H1332" s="3">
        <v>5.0000020792298869</v>
      </c>
      <c r="I1332" s="3">
        <v>6.6666607755153215</v>
      </c>
      <c r="J1332" s="3">
        <v>1.9237899999999999</v>
      </c>
      <c r="K1332" s="3">
        <v>1.9237899999999999</v>
      </c>
      <c r="L1332" s="3">
        <v>2.5650499999999998</v>
      </c>
    </row>
    <row r="1333" spans="2:12" x14ac:dyDescent="0.2">
      <c r="B1333" t="s">
        <v>4384</v>
      </c>
      <c r="C1333" t="s">
        <v>4385</v>
      </c>
      <c r="D1333" t="s">
        <v>4386</v>
      </c>
      <c r="E1333" s="1">
        <v>378.94287000000003</v>
      </c>
      <c r="F1333" s="1">
        <v>72</v>
      </c>
      <c r="G1333" s="2">
        <v>5.2630954166666672</v>
      </c>
      <c r="H1333" s="3">
        <v>6.9999997624971799</v>
      </c>
      <c r="I1333" s="3">
        <v>9.3333066274607557</v>
      </c>
      <c r="J1333" s="3">
        <v>2.6526000000000001</v>
      </c>
      <c r="K1333" s="3">
        <v>2.6526000000000001</v>
      </c>
      <c r="L1333" s="3">
        <v>3.5367899999999999</v>
      </c>
    </row>
    <row r="1334" spans="2:12" x14ac:dyDescent="0.2">
      <c r="B1334" t="s">
        <v>4387</v>
      </c>
      <c r="C1334" t="s">
        <v>4388</v>
      </c>
      <c r="D1334" t="s">
        <v>4389</v>
      </c>
      <c r="E1334" s="1">
        <v>1279.8508300000001</v>
      </c>
      <c r="F1334" s="1">
        <v>41</v>
      </c>
      <c r="G1334" s="2">
        <v>31.215873902439025</v>
      </c>
      <c r="H1334" s="3">
        <v>7.0000032738190274</v>
      </c>
      <c r="I1334" s="3">
        <v>9.3333064447830996</v>
      </c>
      <c r="J1334" s="3">
        <v>8.9589599999999994</v>
      </c>
      <c r="K1334" s="3">
        <v>8.9589599999999994</v>
      </c>
      <c r="L1334" s="3">
        <v>11.94524</v>
      </c>
    </row>
    <row r="1335" spans="2:12" x14ac:dyDescent="0.2">
      <c r="B1335" t="s">
        <v>4390</v>
      </c>
      <c r="C1335" t="s">
        <v>4391</v>
      </c>
      <c r="D1335" t="s">
        <v>4392</v>
      </c>
      <c r="E1335" s="1">
        <v>13178.25274</v>
      </c>
      <c r="F1335" s="1">
        <v>514</v>
      </c>
      <c r="G1335" s="2">
        <v>25.638624007782102</v>
      </c>
      <c r="H1335" s="3">
        <v>7.0000000622237275</v>
      </c>
      <c r="I1335" s="3">
        <v>9.3333101456361955</v>
      </c>
      <c r="J1335" s="3">
        <v>92.247770000000003</v>
      </c>
      <c r="K1335" s="3">
        <v>92.247770000000003</v>
      </c>
      <c r="L1335" s="3">
        <v>122.99672</v>
      </c>
    </row>
    <row r="1336" spans="2:12" x14ac:dyDescent="0.2">
      <c r="B1336" t="s">
        <v>4393</v>
      </c>
      <c r="C1336" t="s">
        <v>4394</v>
      </c>
      <c r="D1336" t="s">
        <v>4395</v>
      </c>
      <c r="E1336" s="1">
        <v>15540.36</v>
      </c>
      <c r="F1336" s="1">
        <v>366</v>
      </c>
      <c r="G1336" s="2">
        <v>42.46</v>
      </c>
      <c r="H1336" s="3">
        <v>7.0000000000000009</v>
      </c>
      <c r="I1336" s="3">
        <v>9.33331016784682</v>
      </c>
      <c r="J1336" s="3">
        <v>108.78252000000001</v>
      </c>
      <c r="K1336" s="3">
        <v>108.78252000000001</v>
      </c>
      <c r="L1336" s="3">
        <v>145.04300000000001</v>
      </c>
    </row>
    <row r="1337" spans="2:12" x14ac:dyDescent="0.2">
      <c r="B1337" t="s">
        <v>4396</v>
      </c>
      <c r="C1337" t="s">
        <v>4397</v>
      </c>
      <c r="D1337" t="s">
        <v>4398</v>
      </c>
      <c r="E1337" s="1">
        <v>982.80560000000003</v>
      </c>
      <c r="F1337" s="1">
        <v>112</v>
      </c>
      <c r="G1337" s="2">
        <v>8.7750500000000002</v>
      </c>
      <c r="H1337" s="3">
        <v>7.0000008139961754</v>
      </c>
      <c r="I1337" s="3">
        <v>9.3333106771064376</v>
      </c>
      <c r="J1337" s="3">
        <v>6.8796400000000002</v>
      </c>
      <c r="K1337" s="3">
        <v>6.8796400000000002</v>
      </c>
      <c r="L1337" s="3">
        <v>9.1728299999999994</v>
      </c>
    </row>
    <row r="1338" spans="2:12" x14ac:dyDescent="0.2">
      <c r="B1338" t="s">
        <v>4399</v>
      </c>
      <c r="C1338" t="s">
        <v>4400</v>
      </c>
      <c r="D1338" t="s">
        <v>4401</v>
      </c>
      <c r="E1338" s="1">
        <v>1989.1872000000001</v>
      </c>
      <c r="F1338" s="1">
        <v>128</v>
      </c>
      <c r="G1338" s="2">
        <v>15.540525000000001</v>
      </c>
      <c r="H1338" s="3">
        <v>6.9999997989128415</v>
      </c>
      <c r="I1338" s="3">
        <v>9.3333096050487345</v>
      </c>
      <c r="J1338" s="3">
        <v>13.92431</v>
      </c>
      <c r="K1338" s="3">
        <v>13.92431</v>
      </c>
      <c r="L1338" s="3">
        <v>18.5657</v>
      </c>
    </row>
    <row r="1339" spans="2:12" x14ac:dyDescent="0.2">
      <c r="B1339" t="s">
        <v>4402</v>
      </c>
      <c r="C1339" t="s">
        <v>4403</v>
      </c>
      <c r="D1339" t="s">
        <v>4404</v>
      </c>
      <c r="E1339" s="1">
        <v>1889.9107200000001</v>
      </c>
      <c r="F1339" s="1">
        <v>90</v>
      </c>
      <c r="G1339" s="2">
        <v>20.999008</v>
      </c>
      <c r="H1339" s="3">
        <v>7.0000026244625992</v>
      </c>
      <c r="I1339" s="3">
        <v>9.3333086125888514</v>
      </c>
      <c r="J1339" s="3">
        <v>13.229380000000001</v>
      </c>
      <c r="K1339" s="3">
        <v>13.229380000000001</v>
      </c>
      <c r="L1339" s="3">
        <v>17.639119999999998</v>
      </c>
    </row>
    <row r="1340" spans="2:12" x14ac:dyDescent="0.2">
      <c r="B1340" t="s">
        <v>4405</v>
      </c>
      <c r="C1340" t="s">
        <v>4406</v>
      </c>
      <c r="D1340" t="s">
        <v>4407</v>
      </c>
      <c r="E1340" s="1">
        <v>571.72996000000001</v>
      </c>
      <c r="F1340" s="1">
        <v>67</v>
      </c>
      <c r="G1340" s="2">
        <v>8.5332829850746261</v>
      </c>
      <c r="H1340" s="3">
        <v>7.0000004897416961</v>
      </c>
      <c r="I1340" s="3">
        <v>9.3333048350308605</v>
      </c>
      <c r="J1340" s="3">
        <v>4.0021100000000001</v>
      </c>
      <c r="K1340" s="3">
        <v>4.0021100000000001</v>
      </c>
      <c r="L1340" s="3">
        <v>5.3361299999999998</v>
      </c>
    </row>
    <row r="1341" spans="2:12" x14ac:dyDescent="0.2">
      <c r="B1341" t="s">
        <v>4408</v>
      </c>
      <c r="C1341" t="s">
        <v>4406</v>
      </c>
      <c r="D1341" t="s">
        <v>4407</v>
      </c>
      <c r="E1341" s="1">
        <v>1347.4820199999999</v>
      </c>
      <c r="F1341" s="1">
        <v>157</v>
      </c>
      <c r="G1341" s="2">
        <v>8.5826880254777063</v>
      </c>
      <c r="H1341" s="3">
        <v>6.9999969276027896</v>
      </c>
      <c r="I1341" s="3">
        <v>9.3333119205553494</v>
      </c>
      <c r="J1341" s="3">
        <v>9.4323700000000006</v>
      </c>
      <c r="K1341" s="3">
        <v>9.4323700000000006</v>
      </c>
      <c r="L1341" s="3">
        <v>12.57647</v>
      </c>
    </row>
    <row r="1342" spans="2:12" x14ac:dyDescent="0.2">
      <c r="B1342" t="s">
        <v>4409</v>
      </c>
      <c r="C1342" t="s">
        <v>4410</v>
      </c>
      <c r="D1342" t="s">
        <v>4411</v>
      </c>
      <c r="E1342" s="1">
        <v>602.69316000000003</v>
      </c>
      <c r="F1342" s="1">
        <v>215</v>
      </c>
      <c r="G1342" s="2">
        <v>2.8032240000000002</v>
      </c>
      <c r="H1342" s="3">
        <v>6.9999964824555159</v>
      </c>
      <c r="I1342" s="3">
        <v>9.3333065203527443</v>
      </c>
      <c r="J1342" s="3">
        <v>4.2188499999999998</v>
      </c>
      <c r="K1342" s="3">
        <v>4.2188499999999998</v>
      </c>
      <c r="L1342" s="3">
        <v>5.6251199999999999</v>
      </c>
    </row>
    <row r="1343" spans="2:12" x14ac:dyDescent="0.2">
      <c r="B1343" t="s">
        <v>4412</v>
      </c>
      <c r="C1343" t="s">
        <v>4413</v>
      </c>
      <c r="D1343" t="s">
        <v>4414</v>
      </c>
      <c r="E1343" s="1">
        <v>1419.1473100000001</v>
      </c>
      <c r="F1343" s="1">
        <v>195</v>
      </c>
      <c r="G1343" s="2">
        <v>7.277678512820513</v>
      </c>
      <c r="H1343" s="3">
        <v>5.0000024310372684</v>
      </c>
      <c r="I1343" s="3">
        <v>6.6666511174234619</v>
      </c>
      <c r="J1343" s="3">
        <v>7.0957400000000002</v>
      </c>
      <c r="K1343" s="3">
        <v>7.0957400000000002</v>
      </c>
      <c r="L1343" s="3">
        <v>9.46096</v>
      </c>
    </row>
    <row r="1344" spans="2:12" x14ac:dyDescent="0.2">
      <c r="B1344" t="s">
        <v>4412</v>
      </c>
      <c r="C1344" t="s">
        <v>4413</v>
      </c>
      <c r="D1344" t="s">
        <v>4414</v>
      </c>
      <c r="E1344" s="1">
        <v>1345.5317399999999</v>
      </c>
      <c r="F1344" s="1">
        <v>190</v>
      </c>
      <c r="G1344" s="2">
        <v>7.0817459999999999</v>
      </c>
      <c r="H1344" s="3">
        <v>6.9999983798226868</v>
      </c>
      <c r="I1344" s="3">
        <v>9.3333063997434955</v>
      </c>
      <c r="J1344" s="3">
        <v>9.4187200000000004</v>
      </c>
      <c r="K1344" s="3">
        <v>9.4187200000000004</v>
      </c>
      <c r="L1344" s="3">
        <v>12.558260000000001</v>
      </c>
    </row>
    <row r="1345" spans="2:12" x14ac:dyDescent="0.2">
      <c r="B1345" t="s">
        <v>4415</v>
      </c>
      <c r="C1345" t="s">
        <v>4416</v>
      </c>
      <c r="D1345" t="s">
        <v>4417</v>
      </c>
      <c r="E1345" s="1">
        <v>4308.3630000000003</v>
      </c>
      <c r="F1345" s="1">
        <v>200</v>
      </c>
      <c r="G1345" s="2">
        <v>21.541815</v>
      </c>
      <c r="H1345" s="3">
        <v>6.9999997678932804</v>
      </c>
      <c r="I1345" s="3">
        <v>9.3333105868748749</v>
      </c>
      <c r="J1345" s="3">
        <v>30.158539999999999</v>
      </c>
      <c r="K1345" s="3">
        <v>30.158539999999999</v>
      </c>
      <c r="L1345" s="3">
        <v>40.211289999999998</v>
      </c>
    </row>
    <row r="1346" spans="2:12" x14ac:dyDescent="0.2">
      <c r="B1346" t="s">
        <v>4418</v>
      </c>
      <c r="C1346" t="s">
        <v>4419</v>
      </c>
      <c r="D1346" t="s">
        <v>4420</v>
      </c>
      <c r="E1346" s="1">
        <v>1986.6311000000001</v>
      </c>
      <c r="F1346" s="1">
        <v>128</v>
      </c>
      <c r="G1346" s="2">
        <v>15.52055546875</v>
      </c>
      <c r="H1346" s="3">
        <v>7.000001157738847</v>
      </c>
      <c r="I1346" s="3">
        <v>9.3333080308669274</v>
      </c>
      <c r="J1346" s="3">
        <v>13.906420000000001</v>
      </c>
      <c r="K1346" s="3">
        <v>13.906420000000001</v>
      </c>
      <c r="L1346" s="3">
        <v>18.541840000000001</v>
      </c>
    </row>
    <row r="1347" spans="2:12" x14ac:dyDescent="0.2">
      <c r="B1347" t="s">
        <v>4421</v>
      </c>
      <c r="C1347" t="s">
        <v>4422</v>
      </c>
      <c r="D1347" t="s">
        <v>4423</v>
      </c>
      <c r="E1347" s="1">
        <v>2193.0482499999998</v>
      </c>
      <c r="F1347" s="1">
        <v>124</v>
      </c>
      <c r="G1347" s="2">
        <v>17.685872983870965</v>
      </c>
      <c r="H1347" s="3">
        <v>7.0000010259692189</v>
      </c>
      <c r="I1347" s="3">
        <v>9.333310382021919</v>
      </c>
      <c r="J1347" s="3">
        <v>15.35134</v>
      </c>
      <c r="K1347" s="3">
        <v>15.35134</v>
      </c>
      <c r="L1347" s="3">
        <v>20.468399999999999</v>
      </c>
    </row>
    <row r="1348" spans="2:12" x14ac:dyDescent="0.2">
      <c r="B1348" t="s">
        <v>4424</v>
      </c>
      <c r="C1348" t="s">
        <v>4419</v>
      </c>
      <c r="D1348" t="s">
        <v>4420</v>
      </c>
      <c r="E1348" s="1">
        <v>586.84306000000004</v>
      </c>
      <c r="F1348" s="1">
        <v>17</v>
      </c>
      <c r="G1348" s="2">
        <v>34.520180000000003</v>
      </c>
      <c r="H1348" s="3">
        <v>6.9999975802729937</v>
      </c>
      <c r="I1348" s="3">
        <v>9.3333130666996382</v>
      </c>
      <c r="J1348" s="3">
        <v>4.1078999999999999</v>
      </c>
      <c r="K1348" s="3">
        <v>4.1078999999999999</v>
      </c>
      <c r="L1348" s="3">
        <v>5.4771900000000002</v>
      </c>
    </row>
    <row r="1349" spans="2:12" x14ac:dyDescent="0.2">
      <c r="B1349" t="s">
        <v>4425</v>
      </c>
      <c r="C1349" t="s">
        <v>4426</v>
      </c>
      <c r="D1349" t="s">
        <v>4427</v>
      </c>
      <c r="E1349" s="1">
        <v>2404.7902100000001</v>
      </c>
      <c r="F1349" s="1">
        <v>127</v>
      </c>
      <c r="G1349" s="2">
        <v>18.93535598425197</v>
      </c>
      <c r="H1349" s="3">
        <v>6.9999993887200658</v>
      </c>
      <c r="I1349" s="3">
        <v>9.3333089542143455</v>
      </c>
      <c r="J1349" s="3">
        <v>16.83353</v>
      </c>
      <c r="K1349" s="3">
        <v>16.83353</v>
      </c>
      <c r="L1349" s="3">
        <v>22.444649999999999</v>
      </c>
    </row>
    <row r="1350" spans="2:12" x14ac:dyDescent="0.2">
      <c r="B1350" t="s">
        <v>4428</v>
      </c>
      <c r="C1350" t="s">
        <v>4429</v>
      </c>
      <c r="D1350" t="s">
        <v>4430</v>
      </c>
      <c r="E1350" s="1">
        <v>513.48626999999999</v>
      </c>
      <c r="F1350" s="1">
        <v>21</v>
      </c>
      <c r="G1350" s="2">
        <v>24.451727142857141</v>
      </c>
      <c r="H1350" s="3">
        <v>6.9999924243349287</v>
      </c>
      <c r="I1350" s="3">
        <v>9.3333167408741033</v>
      </c>
      <c r="J1350" s="3">
        <v>3.5943999999999998</v>
      </c>
      <c r="K1350" s="3">
        <v>3.5943999999999998</v>
      </c>
      <c r="L1350" s="3">
        <v>4.7925300000000002</v>
      </c>
    </row>
    <row r="1351" spans="2:12" x14ac:dyDescent="0.2">
      <c r="B1351" t="s">
        <v>4431</v>
      </c>
      <c r="C1351" t="s">
        <v>4432</v>
      </c>
      <c r="D1351" t="s">
        <v>4433</v>
      </c>
      <c r="E1351" s="1">
        <v>141.37768</v>
      </c>
      <c r="F1351" s="1">
        <v>3</v>
      </c>
      <c r="G1351" s="2">
        <v>47.12589333333333</v>
      </c>
      <c r="H1351" s="3">
        <v>6.9999734045713575</v>
      </c>
      <c r="I1351" s="3">
        <v>9.3332978727618112</v>
      </c>
      <c r="J1351" s="3">
        <v>0.98963999999999996</v>
      </c>
      <c r="K1351" s="3">
        <v>0.98963999999999996</v>
      </c>
      <c r="L1351" s="3">
        <v>1.31952</v>
      </c>
    </row>
    <row r="1352" spans="2:12" x14ac:dyDescent="0.2">
      <c r="B1352" t="s">
        <v>4434</v>
      </c>
      <c r="C1352" t="s">
        <v>4435</v>
      </c>
      <c r="D1352" t="s">
        <v>4436</v>
      </c>
      <c r="E1352" s="1">
        <v>27.929960000000001</v>
      </c>
      <c r="F1352" s="1">
        <v>1</v>
      </c>
      <c r="G1352" s="2">
        <v>27.929960000000001</v>
      </c>
      <c r="H1352" s="3">
        <v>7.0000100250770139</v>
      </c>
      <c r="I1352" s="3">
        <v>9.3333467001026857</v>
      </c>
      <c r="J1352" s="3">
        <v>0.19550999999999999</v>
      </c>
      <c r="K1352" s="3">
        <v>0.19550999999999999</v>
      </c>
      <c r="L1352" s="3">
        <v>0.26068000000000002</v>
      </c>
    </row>
    <row r="1353" spans="2:12" x14ac:dyDescent="0.2">
      <c r="B1353" t="s">
        <v>4437</v>
      </c>
      <c r="C1353" t="s">
        <v>4438</v>
      </c>
      <c r="D1353" t="s">
        <v>4439</v>
      </c>
      <c r="E1353" s="1">
        <v>195.87302</v>
      </c>
      <c r="F1353" s="1">
        <v>16</v>
      </c>
      <c r="G1353" s="2">
        <v>12.24206375</v>
      </c>
      <c r="H1353" s="3">
        <v>6.9999941799028775</v>
      </c>
      <c r="I1353" s="3">
        <v>9.3332915375481527</v>
      </c>
      <c r="J1353" s="3">
        <v>1.3711100000000001</v>
      </c>
      <c r="K1353" s="3">
        <v>1.3711100000000001</v>
      </c>
      <c r="L1353" s="3">
        <v>1.8281400000000001</v>
      </c>
    </row>
    <row r="1354" spans="2:12" x14ac:dyDescent="0.2">
      <c r="B1354" t="s">
        <v>4440</v>
      </c>
      <c r="C1354" t="s">
        <v>4441</v>
      </c>
      <c r="D1354" t="s">
        <v>4442</v>
      </c>
      <c r="E1354" s="1">
        <v>4057.4124000000002</v>
      </c>
      <c r="F1354" s="1">
        <v>120</v>
      </c>
      <c r="G1354" s="2">
        <v>33.811770000000003</v>
      </c>
      <c r="H1354" s="3">
        <v>7.0000007886799969</v>
      </c>
      <c r="I1354" s="3">
        <v>9.3333105601984148</v>
      </c>
      <c r="J1354" s="3">
        <v>28.401890000000002</v>
      </c>
      <c r="K1354" s="3">
        <v>28.401890000000002</v>
      </c>
      <c r="L1354" s="3">
        <v>37.86909</v>
      </c>
    </row>
    <row r="1355" spans="2:12" x14ac:dyDescent="0.2">
      <c r="B1355" t="s">
        <v>4443</v>
      </c>
      <c r="C1355" t="s">
        <v>4444</v>
      </c>
      <c r="D1355" t="s">
        <v>4445</v>
      </c>
      <c r="E1355" s="1">
        <v>438.14722</v>
      </c>
      <c r="F1355" s="1">
        <v>14</v>
      </c>
      <c r="G1355" s="2">
        <v>31.296230000000001</v>
      </c>
      <c r="H1355" s="3">
        <v>6.9999987675375408</v>
      </c>
      <c r="I1355" s="3">
        <v>9.3333012588782367</v>
      </c>
      <c r="J1355" s="3">
        <v>3.0670299999999999</v>
      </c>
      <c r="K1355" s="3">
        <v>3.0670299999999999</v>
      </c>
      <c r="L1355" s="3">
        <v>4.0893600000000001</v>
      </c>
    </row>
    <row r="1356" spans="2:12" x14ac:dyDescent="0.2">
      <c r="B1356" t="s">
        <v>4446</v>
      </c>
      <c r="C1356" t="s">
        <v>4441</v>
      </c>
      <c r="D1356" t="s">
        <v>4442</v>
      </c>
      <c r="E1356" s="1">
        <v>3325.3611599999999</v>
      </c>
      <c r="F1356" s="1">
        <v>110</v>
      </c>
      <c r="G1356" s="2">
        <v>30.230556</v>
      </c>
      <c r="H1356" s="3">
        <v>5.0000012630207058</v>
      </c>
      <c r="I1356" s="3">
        <v>6.6666503075413317</v>
      </c>
      <c r="J1356" s="3">
        <v>16.626809999999999</v>
      </c>
      <c r="K1356" s="3">
        <v>16.626809999999999</v>
      </c>
      <c r="L1356" s="3">
        <v>22.16902</v>
      </c>
    </row>
    <row r="1357" spans="2:12" x14ac:dyDescent="0.2">
      <c r="B1357" t="s">
        <v>4447</v>
      </c>
      <c r="C1357" t="s">
        <v>4448</v>
      </c>
      <c r="D1357" t="s">
        <v>4449</v>
      </c>
      <c r="E1357" s="1">
        <v>1440.0752600000001</v>
      </c>
      <c r="F1357" s="1">
        <v>222</v>
      </c>
      <c r="G1357" s="2">
        <v>6.4868254954954958</v>
      </c>
      <c r="H1357" s="3">
        <v>7.0000022082179232</v>
      </c>
      <c r="I1357" s="3">
        <v>9.3333108159916591</v>
      </c>
      <c r="J1357" s="3">
        <v>10.08053</v>
      </c>
      <c r="K1357" s="3">
        <v>10.08053</v>
      </c>
      <c r="L1357" s="3">
        <v>13.440670000000001</v>
      </c>
    </row>
    <row r="1358" spans="2:12" x14ac:dyDescent="0.2">
      <c r="B1358" t="s">
        <v>4450</v>
      </c>
      <c r="C1358" t="s">
        <v>4448</v>
      </c>
      <c r="D1358" t="s">
        <v>4449</v>
      </c>
      <c r="E1358" s="1">
        <v>951.78306999999995</v>
      </c>
      <c r="F1358" s="1">
        <v>58</v>
      </c>
      <c r="G1358" s="2">
        <v>16.410052931034482</v>
      </c>
      <c r="H1358" s="3">
        <v>6.9999984345172273</v>
      </c>
      <c r="I1358" s="3">
        <v>9.3333137350299804</v>
      </c>
      <c r="J1358" s="3">
        <v>6.6624800000000004</v>
      </c>
      <c r="K1358" s="3">
        <v>6.6624800000000004</v>
      </c>
      <c r="L1358" s="3">
        <v>8.8832900000000006</v>
      </c>
    </row>
    <row r="1359" spans="2:12" x14ac:dyDescent="0.2">
      <c r="B1359" t="s">
        <v>4451</v>
      </c>
      <c r="C1359" t="s">
        <v>4452</v>
      </c>
      <c r="D1359" t="s">
        <v>4453</v>
      </c>
      <c r="E1359" s="1">
        <v>1087.21922</v>
      </c>
      <c r="F1359" s="1">
        <v>238</v>
      </c>
      <c r="G1359" s="2">
        <v>4.5681479831932768</v>
      </c>
      <c r="H1359" s="3">
        <v>5.0000035871330528</v>
      </c>
      <c r="I1359" s="3">
        <v>6.6666499880309331</v>
      </c>
      <c r="J1359" s="3">
        <v>5.4360999999999997</v>
      </c>
      <c r="K1359" s="3">
        <v>5.4360999999999997</v>
      </c>
      <c r="L1359" s="3">
        <v>7.2481099999999996</v>
      </c>
    </row>
    <row r="1360" spans="2:12" x14ac:dyDescent="0.2">
      <c r="B1360" t="s">
        <v>4454</v>
      </c>
      <c r="C1360" t="s">
        <v>4455</v>
      </c>
      <c r="D1360" t="s">
        <v>4456</v>
      </c>
      <c r="E1360" s="1">
        <v>842.18538000000001</v>
      </c>
      <c r="F1360" s="1">
        <v>73</v>
      </c>
      <c r="G1360" s="2">
        <v>11.536786027397261</v>
      </c>
      <c r="H1360" s="3">
        <v>5.0000036808998045</v>
      </c>
      <c r="I1360" s="3">
        <v>6.6666557427059585</v>
      </c>
      <c r="J1360" s="3">
        <v>4.2109300000000003</v>
      </c>
      <c r="K1360" s="3">
        <v>4.2109300000000003</v>
      </c>
      <c r="L1360" s="3">
        <v>5.61456</v>
      </c>
    </row>
    <row r="1361" spans="2:12" x14ac:dyDescent="0.2">
      <c r="B1361" t="s">
        <v>4457</v>
      </c>
      <c r="C1361" t="s">
        <v>4458</v>
      </c>
      <c r="D1361" t="s">
        <v>4459</v>
      </c>
      <c r="E1361" s="1">
        <v>1384.8666700000001</v>
      </c>
      <c r="F1361" s="1">
        <v>560</v>
      </c>
      <c r="G1361" s="2">
        <v>2.4729761964285717</v>
      </c>
      <c r="H1361" s="3">
        <v>7.0000023901217867</v>
      </c>
      <c r="I1361" s="3">
        <v>9.3333100434859908</v>
      </c>
      <c r="J1361" s="3">
        <v>9.69407</v>
      </c>
      <c r="K1361" s="3">
        <v>9.69407</v>
      </c>
      <c r="L1361" s="3">
        <v>12.92539</v>
      </c>
    </row>
    <row r="1362" spans="2:12" x14ac:dyDescent="0.2">
      <c r="B1362" t="s">
        <v>4460</v>
      </c>
      <c r="C1362" t="s">
        <v>4458</v>
      </c>
      <c r="D1362" t="s">
        <v>4459</v>
      </c>
      <c r="E1362" s="1">
        <v>96.004999999999995</v>
      </c>
      <c r="F1362" s="1">
        <v>13</v>
      </c>
      <c r="G1362" s="2">
        <v>7.3849999999999998</v>
      </c>
      <c r="H1362" s="3">
        <v>7.0000520806208009</v>
      </c>
      <c r="I1362" s="3">
        <v>9.3332638925055988</v>
      </c>
      <c r="J1362" s="3">
        <v>0.67203999999999997</v>
      </c>
      <c r="K1362" s="3">
        <v>0.67203999999999997</v>
      </c>
      <c r="L1362" s="3">
        <v>0.89603999999999995</v>
      </c>
    </row>
    <row r="1363" spans="2:12" x14ac:dyDescent="0.2">
      <c r="B1363" t="s">
        <v>4461</v>
      </c>
      <c r="C1363" t="s">
        <v>4462</v>
      </c>
      <c r="D1363" t="s">
        <v>4463</v>
      </c>
      <c r="E1363" s="1">
        <v>291.53931</v>
      </c>
      <c r="F1363" s="1">
        <v>30</v>
      </c>
      <c r="G1363" s="2">
        <v>9.7179769999999994</v>
      </c>
      <c r="H1363" s="3">
        <v>5.0000118337386477</v>
      </c>
      <c r="I1363" s="3">
        <v>6.6666481442931316</v>
      </c>
      <c r="J1363" s="3">
        <v>1.4577</v>
      </c>
      <c r="K1363" s="3">
        <v>1.4577</v>
      </c>
      <c r="L1363" s="3">
        <v>1.9435899999999999</v>
      </c>
    </row>
    <row r="1364" spans="2:12" x14ac:dyDescent="0.2">
      <c r="B1364" t="s">
        <v>4464</v>
      </c>
      <c r="C1364" t="s">
        <v>4465</v>
      </c>
      <c r="D1364" t="s">
        <v>4466</v>
      </c>
      <c r="E1364" s="1">
        <v>3336.8017</v>
      </c>
      <c r="F1364" s="1">
        <v>309</v>
      </c>
      <c r="G1364" s="2">
        <v>10.798711003236246</v>
      </c>
      <c r="H1364" s="3">
        <v>6.9999994305924744</v>
      </c>
      <c r="I1364" s="3">
        <v>9.3333085990695821</v>
      </c>
      <c r="J1364" s="3">
        <v>23.357610000000001</v>
      </c>
      <c r="K1364" s="3">
        <v>23.357610000000001</v>
      </c>
      <c r="L1364" s="3">
        <v>31.1434</v>
      </c>
    </row>
    <row r="1365" spans="2:12" x14ac:dyDescent="0.2">
      <c r="B1365" t="s">
        <v>4467</v>
      </c>
      <c r="C1365" t="s">
        <v>4468</v>
      </c>
      <c r="D1365" t="s">
        <v>4469</v>
      </c>
      <c r="E1365" s="1">
        <v>2238.4532399999998</v>
      </c>
      <c r="F1365" s="1">
        <v>662</v>
      </c>
      <c r="G1365" s="2">
        <v>3.3813493051359513</v>
      </c>
      <c r="H1365" s="3">
        <v>5.0000016976007959</v>
      </c>
      <c r="I1365" s="3">
        <v>6.6666480824053318</v>
      </c>
      <c r="J1365" s="3">
        <v>11.192270000000001</v>
      </c>
      <c r="K1365" s="3">
        <v>11.192270000000001</v>
      </c>
      <c r="L1365" s="3">
        <v>14.922980000000001</v>
      </c>
    </row>
    <row r="1366" spans="2:12" x14ac:dyDescent="0.2">
      <c r="B1366" t="s">
        <v>4470</v>
      </c>
      <c r="C1366" t="s">
        <v>4471</v>
      </c>
      <c r="D1366" t="s">
        <v>4472</v>
      </c>
      <c r="E1366" s="1">
        <v>2045.03288</v>
      </c>
      <c r="F1366" s="1">
        <v>71</v>
      </c>
      <c r="G1366" s="2">
        <v>28.803280000000001</v>
      </c>
      <c r="H1366" s="3">
        <v>4.9999978484453518</v>
      </c>
      <c r="I1366" s="3">
        <v>6.6666507582019907</v>
      </c>
      <c r="J1366" s="3">
        <v>10.225160000000001</v>
      </c>
      <c r="K1366" s="3">
        <v>10.225160000000001</v>
      </c>
      <c r="L1366" s="3">
        <v>13.633520000000001</v>
      </c>
    </row>
    <row r="1367" spans="2:12" x14ac:dyDescent="0.2">
      <c r="B1367" t="s">
        <v>4473</v>
      </c>
      <c r="C1367" t="s">
        <v>4474</v>
      </c>
      <c r="D1367" t="s">
        <v>4475</v>
      </c>
      <c r="E1367" s="1">
        <v>316.72095000000002</v>
      </c>
      <c r="F1367" s="1">
        <v>23</v>
      </c>
      <c r="G1367" s="2">
        <v>13.770476086956522</v>
      </c>
      <c r="H1367" s="3">
        <v>7.0000105771342245</v>
      </c>
      <c r="I1367" s="3">
        <v>9.3332948136206326</v>
      </c>
      <c r="J1367" s="3">
        <v>2.21705</v>
      </c>
      <c r="K1367" s="3">
        <v>2.21705</v>
      </c>
      <c r="L1367" s="3">
        <v>2.9560499999999998</v>
      </c>
    </row>
    <row r="1368" spans="2:12" x14ac:dyDescent="0.2">
      <c r="B1368" t="s">
        <v>4476</v>
      </c>
      <c r="C1368" t="s">
        <v>4477</v>
      </c>
      <c r="D1368" t="s">
        <v>4478</v>
      </c>
      <c r="E1368" s="1">
        <v>1730.4166499999999</v>
      </c>
      <c r="F1368" s="1">
        <v>62</v>
      </c>
      <c r="G1368" s="2">
        <v>27.909945967741933</v>
      </c>
      <c r="H1368" s="3">
        <v>7.0000019937394855</v>
      </c>
      <c r="I1368" s="3">
        <v>9.3333128758325348</v>
      </c>
      <c r="J1368" s="3">
        <v>12.112920000000001</v>
      </c>
      <c r="K1368" s="3">
        <v>12.112920000000001</v>
      </c>
      <c r="L1368" s="3">
        <v>16.15052</v>
      </c>
    </row>
    <row r="1369" spans="2:12" x14ac:dyDescent="0.2">
      <c r="B1369" t="s">
        <v>4479</v>
      </c>
      <c r="C1369" t="s">
        <v>4477</v>
      </c>
      <c r="D1369" t="s">
        <v>4478</v>
      </c>
      <c r="E1369" s="1">
        <v>3578.0844200000001</v>
      </c>
      <c r="F1369" s="1">
        <v>138</v>
      </c>
      <c r="G1369" s="2">
        <v>25.928147971014493</v>
      </c>
      <c r="H1369" s="3">
        <v>6.9999997372895963</v>
      </c>
      <c r="I1369" s="3">
        <v>9.33330969312345</v>
      </c>
      <c r="J1369" s="3">
        <v>25.046589999999998</v>
      </c>
      <c r="K1369" s="3">
        <v>25.046589999999998</v>
      </c>
      <c r="L1369" s="3">
        <v>33.39537</v>
      </c>
    </row>
    <row r="1370" spans="2:12" x14ac:dyDescent="0.2">
      <c r="B1370" t="s">
        <v>4480</v>
      </c>
      <c r="C1370" t="s">
        <v>4471</v>
      </c>
      <c r="D1370" t="s">
        <v>4472</v>
      </c>
      <c r="E1370" s="1">
        <v>2580.8674299999998</v>
      </c>
      <c r="F1370" s="1">
        <v>156</v>
      </c>
      <c r="G1370" s="2">
        <v>16.544021987179487</v>
      </c>
      <c r="H1370" s="3">
        <v>5.0000011042798898</v>
      </c>
      <c r="I1370" s="3">
        <v>6.6666500572638867</v>
      </c>
      <c r="J1370" s="3">
        <v>12.904339999999999</v>
      </c>
      <c r="K1370" s="3">
        <v>12.904339999999999</v>
      </c>
      <c r="L1370" s="3">
        <v>17.205739999999999</v>
      </c>
    </row>
    <row r="1371" spans="2:12" x14ac:dyDescent="0.2">
      <c r="B1371" t="s">
        <v>4481</v>
      </c>
      <c r="C1371" t="s">
        <v>4482</v>
      </c>
      <c r="D1371" t="s">
        <v>4483</v>
      </c>
      <c r="E1371" s="1">
        <v>1783.1061</v>
      </c>
      <c r="F1371" s="1">
        <v>184</v>
      </c>
      <c r="G1371" s="2">
        <v>9.69079402173913</v>
      </c>
      <c r="H1371" s="3">
        <v>4.9999997195904387</v>
      </c>
      <c r="I1371" s="3">
        <v>6.6666475988164704</v>
      </c>
      <c r="J1371" s="3">
        <v>8.9155300000000004</v>
      </c>
      <c r="K1371" s="3">
        <v>8.9155300000000004</v>
      </c>
      <c r="L1371" s="3">
        <v>11.88734</v>
      </c>
    </row>
    <row r="1372" spans="2:12" x14ac:dyDescent="0.2">
      <c r="B1372" t="s">
        <v>4484</v>
      </c>
      <c r="C1372" t="s">
        <v>4485</v>
      </c>
      <c r="D1372" t="s">
        <v>4486</v>
      </c>
      <c r="E1372" s="1">
        <v>2945.6871599999999</v>
      </c>
      <c r="F1372" s="1">
        <v>104</v>
      </c>
      <c r="G1372" s="2">
        <v>28.323915</v>
      </c>
      <c r="H1372" s="3">
        <v>6.9999999592624773</v>
      </c>
      <c r="I1372" s="3">
        <v>9.3333095154612415</v>
      </c>
      <c r="J1372" s="3">
        <v>20.619810000000001</v>
      </c>
      <c r="K1372" s="3">
        <v>20.619810000000001</v>
      </c>
      <c r="L1372" s="3">
        <v>27.493010000000002</v>
      </c>
    </row>
    <row r="1373" spans="2:12" x14ac:dyDescent="0.2">
      <c r="B1373" t="s">
        <v>4487</v>
      </c>
      <c r="C1373" t="s">
        <v>4488</v>
      </c>
      <c r="D1373" t="s">
        <v>4489</v>
      </c>
      <c r="E1373" s="1">
        <v>2623.4852900000001</v>
      </c>
      <c r="F1373" s="1">
        <v>188</v>
      </c>
      <c r="G1373" s="2">
        <v>13.954708989361702</v>
      </c>
      <c r="H1373" s="3">
        <v>7.0000011320818194</v>
      </c>
      <c r="I1373" s="3">
        <v>9.3333094312871108</v>
      </c>
      <c r="J1373" s="3">
        <v>18.3644</v>
      </c>
      <c r="K1373" s="3">
        <v>18.3644</v>
      </c>
      <c r="L1373" s="3">
        <v>24.485800000000001</v>
      </c>
    </row>
    <row r="1374" spans="2:12" x14ac:dyDescent="0.2">
      <c r="B1374" t="s">
        <v>4490</v>
      </c>
      <c r="C1374" t="s">
        <v>4491</v>
      </c>
      <c r="D1374" t="s">
        <v>4492</v>
      </c>
      <c r="E1374" s="1">
        <v>3251.5970200000002</v>
      </c>
      <c r="F1374" s="1">
        <v>353</v>
      </c>
      <c r="G1374" s="2">
        <v>9.2113230028328612</v>
      </c>
      <c r="H1374" s="3">
        <v>5.0000015069518051</v>
      </c>
      <c r="I1374" s="3">
        <v>6.6666502234646527</v>
      </c>
      <c r="J1374" s="3">
        <v>16.257989999999999</v>
      </c>
      <c r="K1374" s="3">
        <v>16.257989999999999</v>
      </c>
      <c r="L1374" s="3">
        <v>21.67726</v>
      </c>
    </row>
    <row r="1375" spans="2:12" x14ac:dyDescent="0.2">
      <c r="B1375" t="s">
        <v>4493</v>
      </c>
      <c r="C1375" t="s">
        <v>4494</v>
      </c>
      <c r="D1375" t="s">
        <v>4495</v>
      </c>
      <c r="E1375" s="1">
        <v>2484.4317099999998</v>
      </c>
      <c r="F1375" s="1">
        <v>194</v>
      </c>
      <c r="G1375" s="2">
        <v>12.806349020618557</v>
      </c>
      <c r="H1375" s="3">
        <v>6.9999992070621255</v>
      </c>
      <c r="I1375" s="3">
        <v>9.333309467379161</v>
      </c>
      <c r="J1375" s="3">
        <v>17.391020000000001</v>
      </c>
      <c r="K1375" s="3">
        <v>17.391020000000001</v>
      </c>
      <c r="L1375" s="3">
        <v>23.18797</v>
      </c>
    </row>
    <row r="1376" spans="2:12" x14ac:dyDescent="0.2">
      <c r="B1376" t="s">
        <v>4496</v>
      </c>
      <c r="C1376" t="s">
        <v>4497</v>
      </c>
      <c r="D1376" t="s">
        <v>4498</v>
      </c>
      <c r="E1376" s="1">
        <v>3587.0533700000001</v>
      </c>
      <c r="F1376" s="1">
        <v>63</v>
      </c>
      <c r="G1376" s="2">
        <v>56.937355079365084</v>
      </c>
      <c r="H1376" s="3">
        <v>6.999998999178537</v>
      </c>
      <c r="I1376" s="3">
        <v>9.3333096964765829</v>
      </c>
      <c r="J1376" s="3">
        <v>25.109369999999998</v>
      </c>
      <c r="K1376" s="3">
        <v>25.109369999999998</v>
      </c>
      <c r="L1376" s="3">
        <v>33.479080000000003</v>
      </c>
    </row>
    <row r="1377" spans="2:12" x14ac:dyDescent="0.2">
      <c r="B1377" t="s">
        <v>4499</v>
      </c>
      <c r="C1377" t="s">
        <v>4500</v>
      </c>
      <c r="D1377" t="s">
        <v>4501</v>
      </c>
      <c r="E1377" s="1">
        <v>3927.8694599999999</v>
      </c>
      <c r="F1377" s="1">
        <v>112</v>
      </c>
      <c r="G1377" s="2">
        <v>35.070263035714284</v>
      </c>
      <c r="H1377" s="3">
        <v>7.0000009623537753</v>
      </c>
      <c r="I1377" s="3">
        <v>9.3333091573771405</v>
      </c>
      <c r="J1377" s="3">
        <v>27.495090000000001</v>
      </c>
      <c r="K1377" s="3">
        <v>27.495090000000001</v>
      </c>
      <c r="L1377" s="3">
        <v>36.660020000000003</v>
      </c>
    </row>
    <row r="1378" spans="2:12" x14ac:dyDescent="0.2">
      <c r="B1378" t="s">
        <v>4502</v>
      </c>
      <c r="C1378" t="s">
        <v>4503</v>
      </c>
      <c r="D1378" t="s">
        <v>4504</v>
      </c>
      <c r="E1378" s="1">
        <v>3145.6359000000002</v>
      </c>
      <c r="F1378" s="1">
        <v>274</v>
      </c>
      <c r="G1378" s="2">
        <v>11.480422992700731</v>
      </c>
      <c r="H1378" s="3">
        <v>5.0000001589503729</v>
      </c>
      <c r="I1378" s="3">
        <v>6.666648864224876</v>
      </c>
      <c r="J1378" s="3">
        <v>15.72818</v>
      </c>
      <c r="K1378" s="3">
        <v>15.72818</v>
      </c>
      <c r="L1378" s="3">
        <v>20.970849999999999</v>
      </c>
    </row>
    <row r="1379" spans="2:12" x14ac:dyDescent="0.2">
      <c r="B1379" t="s">
        <v>4505</v>
      </c>
      <c r="C1379" t="s">
        <v>4503</v>
      </c>
      <c r="D1379" t="s">
        <v>4504</v>
      </c>
      <c r="E1379" s="1">
        <v>3171.7333800000001</v>
      </c>
      <c r="F1379" s="1">
        <v>152</v>
      </c>
      <c r="G1379" s="2">
        <v>20.866666973684211</v>
      </c>
      <c r="H1379" s="3">
        <v>5.0000009773835403</v>
      </c>
      <c r="I1379" s="3">
        <v>6.6666511546440255</v>
      </c>
      <c r="J1379" s="3">
        <v>15.85867</v>
      </c>
      <c r="K1379" s="3">
        <v>15.85867</v>
      </c>
      <c r="L1379" s="3">
        <v>21.144839999999999</v>
      </c>
    </row>
    <row r="1380" spans="2:12" x14ac:dyDescent="0.2">
      <c r="B1380" t="s">
        <v>4506</v>
      </c>
      <c r="C1380" t="s">
        <v>4507</v>
      </c>
      <c r="D1380" t="s">
        <v>4508</v>
      </c>
      <c r="E1380" s="1">
        <v>2197.0004199999998</v>
      </c>
      <c r="F1380" s="1">
        <v>267</v>
      </c>
      <c r="G1380" s="2">
        <v>8.2284659925093635</v>
      </c>
      <c r="H1380" s="3">
        <v>4.9999990441512985</v>
      </c>
      <c r="I1380" s="3">
        <v>6.6666487027799484</v>
      </c>
      <c r="J1380" s="3">
        <v>10.984999999999999</v>
      </c>
      <c r="K1380" s="3">
        <v>10.984999999999999</v>
      </c>
      <c r="L1380" s="3">
        <v>14.64663</v>
      </c>
    </row>
    <row r="1381" spans="2:12" x14ac:dyDescent="0.2">
      <c r="B1381" t="s">
        <v>4509</v>
      </c>
      <c r="C1381" t="s">
        <v>4510</v>
      </c>
      <c r="D1381" t="s">
        <v>4511</v>
      </c>
      <c r="E1381" s="1">
        <v>3003.1745000000001</v>
      </c>
      <c r="F1381" s="1">
        <v>125</v>
      </c>
      <c r="G1381" s="2">
        <v>24.025396000000001</v>
      </c>
      <c r="H1381" s="3">
        <v>6.9999995005285243</v>
      </c>
      <c r="I1381" s="3">
        <v>9.3333104686391017</v>
      </c>
      <c r="J1381" s="3">
        <v>21.022220000000001</v>
      </c>
      <c r="K1381" s="3">
        <v>21.022220000000001</v>
      </c>
      <c r="L1381" s="3">
        <v>28.02956</v>
      </c>
    </row>
    <row r="1382" spans="2:12" x14ac:dyDescent="0.2">
      <c r="B1382" t="s">
        <v>4512</v>
      </c>
      <c r="C1382" t="s">
        <v>4513</v>
      </c>
      <c r="D1382" t="s">
        <v>4514</v>
      </c>
      <c r="E1382" s="1">
        <v>5663.9157500000001</v>
      </c>
      <c r="F1382" s="1">
        <v>839</v>
      </c>
      <c r="G1382" s="2">
        <v>6.7507935041716332</v>
      </c>
      <c r="H1382" s="3">
        <v>6.9999999558609254</v>
      </c>
      <c r="I1382" s="3">
        <v>9.3333097336414284</v>
      </c>
      <c r="J1382" s="3">
        <v>39.647410000000001</v>
      </c>
      <c r="K1382" s="3">
        <v>39.647410000000001</v>
      </c>
      <c r="L1382" s="3">
        <v>52.863079999999997</v>
      </c>
    </row>
    <row r="1383" spans="2:12" x14ac:dyDescent="0.2">
      <c r="B1383" t="s">
        <v>4515</v>
      </c>
      <c r="C1383" t="s">
        <v>4516</v>
      </c>
      <c r="D1383" t="s">
        <v>4517</v>
      </c>
      <c r="E1383" s="1">
        <v>75.180319999999995</v>
      </c>
      <c r="F1383" s="1">
        <v>3</v>
      </c>
      <c r="G1383" s="2">
        <v>25.060106666666666</v>
      </c>
      <c r="H1383" s="3">
        <v>6.9999702049685339</v>
      </c>
      <c r="I1383" s="3">
        <v>9.3332936066247125</v>
      </c>
      <c r="J1383" s="3">
        <v>0.52625999999999995</v>
      </c>
      <c r="K1383" s="3">
        <v>0.52625999999999995</v>
      </c>
      <c r="L1383" s="3">
        <v>0.70167999999999997</v>
      </c>
    </row>
    <row r="1384" spans="2:12" x14ac:dyDescent="0.2">
      <c r="B1384" t="s">
        <v>4518</v>
      </c>
      <c r="C1384" t="s">
        <v>4519</v>
      </c>
      <c r="D1384" t="s">
        <v>4520</v>
      </c>
      <c r="E1384" s="1">
        <v>390.12569999999999</v>
      </c>
      <c r="F1384" s="1">
        <v>16</v>
      </c>
      <c r="G1384" s="2">
        <v>24.38285625</v>
      </c>
      <c r="H1384" s="3">
        <v>7.00000025632764</v>
      </c>
      <c r="I1384" s="3">
        <v>9.3332994980848483</v>
      </c>
      <c r="J1384" s="3">
        <v>2.73088</v>
      </c>
      <c r="K1384" s="3">
        <v>2.73088</v>
      </c>
      <c r="L1384" s="3">
        <v>3.6411600000000002</v>
      </c>
    </row>
    <row r="1385" spans="2:12" x14ac:dyDescent="0.2">
      <c r="B1385" t="s">
        <v>4521</v>
      </c>
      <c r="C1385" t="s">
        <v>4522</v>
      </c>
      <c r="D1385" t="s">
        <v>4523</v>
      </c>
      <c r="E1385" s="1">
        <v>1908.1084699999999</v>
      </c>
      <c r="F1385" s="1">
        <v>54</v>
      </c>
      <c r="G1385" s="2">
        <v>35.335342037037037</v>
      </c>
      <c r="H1385" s="3">
        <v>7.0000003720962463</v>
      </c>
      <c r="I1385" s="3">
        <v>9.3333111193620972</v>
      </c>
      <c r="J1385" s="3">
        <v>13.35676</v>
      </c>
      <c r="K1385" s="3">
        <v>13.35676</v>
      </c>
      <c r="L1385" s="3">
        <v>17.808969999999999</v>
      </c>
    </row>
    <row r="1386" spans="2:12" x14ac:dyDescent="0.2">
      <c r="B1386" t="s">
        <v>4524</v>
      </c>
      <c r="C1386" t="s">
        <v>4525</v>
      </c>
      <c r="D1386" t="s">
        <v>4526</v>
      </c>
      <c r="E1386" s="1">
        <v>226.10603</v>
      </c>
      <c r="F1386" s="1">
        <v>38</v>
      </c>
      <c r="G1386" s="2">
        <v>5.9501586842105265</v>
      </c>
      <c r="H1386" s="3">
        <v>4.9999993365944286</v>
      </c>
      <c r="I1386" s="3">
        <v>6.6666510397798771</v>
      </c>
      <c r="J1386" s="3">
        <v>1.13053</v>
      </c>
      <c r="K1386" s="3">
        <v>1.13053</v>
      </c>
      <c r="L1386" s="3">
        <v>1.5073700000000001</v>
      </c>
    </row>
    <row r="1387" spans="2:12" x14ac:dyDescent="0.2">
      <c r="B1387" t="s">
        <v>4527</v>
      </c>
      <c r="C1387" t="s">
        <v>4528</v>
      </c>
      <c r="D1387" t="s">
        <v>4529</v>
      </c>
      <c r="E1387" s="1">
        <v>3261.2930299999998</v>
      </c>
      <c r="F1387" s="1">
        <v>86</v>
      </c>
      <c r="G1387" s="2">
        <v>37.922011976744187</v>
      </c>
      <c r="H1387" s="3">
        <v>6.9999996289815138</v>
      </c>
      <c r="I1387" s="3">
        <v>9.333310352673216</v>
      </c>
      <c r="J1387" s="3">
        <v>22.829049999999999</v>
      </c>
      <c r="K1387" s="3">
        <v>22.829049999999999</v>
      </c>
      <c r="L1387" s="3">
        <v>30.438659999999999</v>
      </c>
    </row>
    <row r="1388" spans="2:12" x14ac:dyDescent="0.2">
      <c r="B1388" t="s">
        <v>4530</v>
      </c>
      <c r="C1388" t="s">
        <v>4531</v>
      </c>
      <c r="D1388" t="s">
        <v>4532</v>
      </c>
      <c r="E1388" s="1">
        <v>5241.96576</v>
      </c>
      <c r="F1388" s="1">
        <v>216</v>
      </c>
      <c r="G1388" s="2">
        <v>24.268360000000001</v>
      </c>
      <c r="H1388" s="3">
        <v>6.9999999389541978</v>
      </c>
      <c r="I1388" s="3">
        <v>9.3333097238696947</v>
      </c>
      <c r="J1388" s="3">
        <v>36.693759999999997</v>
      </c>
      <c r="K1388" s="3">
        <v>36.693759999999997</v>
      </c>
      <c r="L1388" s="3">
        <v>48.924889999999998</v>
      </c>
    </row>
    <row r="1389" spans="2:12" x14ac:dyDescent="0.2">
      <c r="B1389" t="s">
        <v>4533</v>
      </c>
      <c r="C1389" t="s">
        <v>4531</v>
      </c>
      <c r="D1389" t="s">
        <v>4532</v>
      </c>
      <c r="E1389" s="1">
        <v>6912.4432299999999</v>
      </c>
      <c r="F1389" s="1">
        <v>339</v>
      </c>
      <c r="G1389" s="2">
        <v>20.390687994100293</v>
      </c>
      <c r="H1389" s="3">
        <v>6.9999996224200451</v>
      </c>
      <c r="I1389" s="3">
        <v>9.3333106476738461</v>
      </c>
      <c r="J1389" s="3">
        <v>48.387099999999997</v>
      </c>
      <c r="K1389" s="3">
        <v>48.387099999999997</v>
      </c>
      <c r="L1389" s="3">
        <v>64.515979999999999</v>
      </c>
    </row>
    <row r="1390" spans="2:12" x14ac:dyDescent="0.2">
      <c r="B1390" t="s">
        <v>4534</v>
      </c>
      <c r="C1390" t="s">
        <v>4516</v>
      </c>
      <c r="D1390" t="s">
        <v>4517</v>
      </c>
      <c r="E1390" s="1">
        <v>209.43239</v>
      </c>
      <c r="F1390" s="1">
        <v>8</v>
      </c>
      <c r="G1390" s="2">
        <v>26.17904875</v>
      </c>
      <c r="H1390" s="3">
        <v>7.0000156136307279</v>
      </c>
      <c r="I1390" s="3">
        <v>9.3333223194368369</v>
      </c>
      <c r="J1390" s="3">
        <v>1.4660299999999999</v>
      </c>
      <c r="K1390" s="3">
        <v>1.4660299999999999</v>
      </c>
      <c r="L1390" s="3">
        <v>1.9547000000000001</v>
      </c>
    </row>
    <row r="1391" spans="2:12" x14ac:dyDescent="0.2">
      <c r="B1391" t="s">
        <v>4535</v>
      </c>
      <c r="C1391" t="s">
        <v>4536</v>
      </c>
      <c r="D1391" t="s">
        <v>4537</v>
      </c>
      <c r="E1391" s="1">
        <v>390.41329999999999</v>
      </c>
      <c r="F1391" s="1">
        <v>47</v>
      </c>
      <c r="G1391" s="2">
        <v>8.3066659574468087</v>
      </c>
      <c r="H1391" s="3">
        <v>5.0000089648585231</v>
      </c>
      <c r="I1391" s="3">
        <v>6.6666530059298692</v>
      </c>
      <c r="J1391" s="3">
        <v>1.95207</v>
      </c>
      <c r="K1391" s="3">
        <v>1.95207</v>
      </c>
      <c r="L1391" s="3">
        <v>2.6027499999999999</v>
      </c>
    </row>
    <row r="1392" spans="2:12" x14ac:dyDescent="0.2">
      <c r="B1392" t="s">
        <v>4538</v>
      </c>
      <c r="C1392" t="s">
        <v>4539</v>
      </c>
      <c r="D1392" t="s">
        <v>4540</v>
      </c>
      <c r="E1392" s="1">
        <v>1331.82671</v>
      </c>
      <c r="F1392" s="1">
        <v>59</v>
      </c>
      <c r="G1392" s="2">
        <v>22.573334067796612</v>
      </c>
      <c r="H1392" s="3">
        <v>7.0000022750707549</v>
      </c>
      <c r="I1392" s="3">
        <v>9.3333088356517493</v>
      </c>
      <c r="J1392" s="3">
        <v>9.3227899999999995</v>
      </c>
      <c r="K1392" s="3">
        <v>9.3227899999999995</v>
      </c>
      <c r="L1392" s="3">
        <v>12.430350000000001</v>
      </c>
    </row>
    <row r="1393" spans="2:12" x14ac:dyDescent="0.2">
      <c r="B1393" t="s">
        <v>4541</v>
      </c>
      <c r="C1393" t="s">
        <v>4542</v>
      </c>
      <c r="D1393" t="s">
        <v>4543</v>
      </c>
      <c r="E1393" s="1">
        <v>4949.5599700000002</v>
      </c>
      <c r="F1393" s="1">
        <v>882</v>
      </c>
      <c r="G1393" s="2">
        <v>5.6117459977324264</v>
      </c>
      <c r="H1393" s="3">
        <v>7.000000042428014</v>
      </c>
      <c r="I1393" s="3">
        <v>9.3333104922456371</v>
      </c>
      <c r="J1393" s="3">
        <v>34.646920000000001</v>
      </c>
      <c r="K1393" s="3">
        <v>34.646920000000001</v>
      </c>
      <c r="L1393" s="3">
        <v>46.195779999999999</v>
      </c>
    </row>
    <row r="1394" spans="2:12" x14ac:dyDescent="0.2">
      <c r="B1394" t="s">
        <v>4544</v>
      </c>
      <c r="C1394" t="s">
        <v>4545</v>
      </c>
      <c r="D1394" t="s">
        <v>4546</v>
      </c>
      <c r="E1394" s="1">
        <v>4756.0419499999998</v>
      </c>
      <c r="F1394" s="1">
        <v>423</v>
      </c>
      <c r="G1394" s="2">
        <v>11.243597990543735</v>
      </c>
      <c r="H1394" s="3">
        <v>6.9999992325551288</v>
      </c>
      <c r="I1394" s="3">
        <v>9.3333091815979454</v>
      </c>
      <c r="J1394" s="3">
        <v>33.292290000000001</v>
      </c>
      <c r="K1394" s="3">
        <v>33.292290000000001</v>
      </c>
      <c r="L1394" s="3">
        <v>44.389609999999998</v>
      </c>
    </row>
    <row r="1395" spans="2:12" x14ac:dyDescent="0.2">
      <c r="B1395" t="s">
        <v>4547</v>
      </c>
      <c r="C1395" t="s">
        <v>4548</v>
      </c>
      <c r="D1395" t="s">
        <v>4549</v>
      </c>
      <c r="E1395" s="1">
        <v>5881.79871</v>
      </c>
      <c r="F1395" s="1">
        <v>893</v>
      </c>
      <c r="G1395" s="2">
        <v>6.5865607054871225</v>
      </c>
      <c r="H1395" s="3">
        <v>4.9999993964431333</v>
      </c>
      <c r="I1395" s="3">
        <v>6.6666494270423611</v>
      </c>
      <c r="J1395" s="3">
        <v>29.408989999999999</v>
      </c>
      <c r="K1395" s="3">
        <v>29.408989999999999</v>
      </c>
      <c r="L1395" s="3">
        <v>39.211889999999997</v>
      </c>
    </row>
    <row r="1396" spans="2:12" x14ac:dyDescent="0.2">
      <c r="B1396" t="s">
        <v>4550</v>
      </c>
      <c r="C1396" t="s">
        <v>4551</v>
      </c>
      <c r="D1396" t="s">
        <v>4552</v>
      </c>
      <c r="E1396" s="1">
        <v>4271.9951199999996</v>
      </c>
      <c r="F1396" s="1">
        <v>1810</v>
      </c>
      <c r="G1396" s="2">
        <v>2.360218298342541</v>
      </c>
      <c r="H1396" s="3">
        <v>7.0000009737838846</v>
      </c>
      <c r="I1396" s="3">
        <v>9.3333088826187627</v>
      </c>
      <c r="J1396" s="3">
        <v>29.903970000000001</v>
      </c>
      <c r="K1396" s="3">
        <v>29.903970000000001</v>
      </c>
      <c r="L1396" s="3">
        <v>39.871850000000002</v>
      </c>
    </row>
    <row r="1397" spans="2:12" x14ac:dyDescent="0.2">
      <c r="B1397" t="s">
        <v>4553</v>
      </c>
      <c r="C1397" t="s">
        <v>4554</v>
      </c>
      <c r="D1397" t="s">
        <v>4555</v>
      </c>
      <c r="E1397" s="1">
        <v>4190.5835900000002</v>
      </c>
      <c r="F1397" s="1">
        <v>1868</v>
      </c>
      <c r="G1397" s="2">
        <v>2.2433530995717348</v>
      </c>
      <c r="H1397" s="3">
        <v>7.0000011621293057</v>
      </c>
      <c r="I1397" s="3">
        <v>9.3333110198143068</v>
      </c>
      <c r="J1397" s="3">
        <v>29.33409</v>
      </c>
      <c r="K1397" s="3">
        <v>29.33409</v>
      </c>
      <c r="L1397" s="3">
        <v>39.112020000000001</v>
      </c>
    </row>
    <row r="1398" spans="2:12" x14ac:dyDescent="0.2">
      <c r="B1398" t="s">
        <v>4553</v>
      </c>
      <c r="C1398" t="s">
        <v>4554</v>
      </c>
      <c r="D1398" t="s">
        <v>4555</v>
      </c>
      <c r="E1398" s="1">
        <v>5018.6397399999996</v>
      </c>
      <c r="F1398" s="1">
        <v>1659</v>
      </c>
      <c r="G1398" s="2">
        <v>3.0250993007836042</v>
      </c>
      <c r="H1398" s="3">
        <v>7.0000003626480671</v>
      </c>
      <c r="I1398" s="3">
        <v>9.3333099060025386</v>
      </c>
      <c r="J1398" s="3">
        <v>35.130479999999999</v>
      </c>
      <c r="K1398" s="3">
        <v>35.130479999999999</v>
      </c>
      <c r="L1398" s="3">
        <v>46.840519999999998</v>
      </c>
    </row>
    <row r="1399" spans="2:12" x14ac:dyDescent="0.2">
      <c r="B1399" t="s">
        <v>4556</v>
      </c>
      <c r="C1399" t="s">
        <v>4557</v>
      </c>
      <c r="D1399" t="s">
        <v>4558</v>
      </c>
      <c r="E1399" s="1">
        <v>2183.50461</v>
      </c>
      <c r="F1399" s="1">
        <v>95</v>
      </c>
      <c r="G1399" s="2">
        <v>22.984259052631579</v>
      </c>
      <c r="H1399" s="3">
        <v>6.9999989603868986</v>
      </c>
      <c r="I1399" s="3">
        <v>9.3333121014111349</v>
      </c>
      <c r="J1399" s="3">
        <v>15.28453</v>
      </c>
      <c r="K1399" s="3">
        <v>15.28453</v>
      </c>
      <c r="L1399" s="3">
        <v>20.37933</v>
      </c>
    </row>
    <row r="1400" spans="2:12" x14ac:dyDescent="0.2">
      <c r="B1400" t="s">
        <v>4559</v>
      </c>
      <c r="C1400" t="s">
        <v>4560</v>
      </c>
      <c r="D1400" t="s">
        <v>4561</v>
      </c>
      <c r="E1400" s="1">
        <v>5714.7224800000004</v>
      </c>
      <c r="F1400" s="1">
        <v>188</v>
      </c>
      <c r="G1400" s="2">
        <v>30.397460000000002</v>
      </c>
      <c r="H1400" s="3">
        <v>4.9999995800320987</v>
      </c>
      <c r="I1400" s="3">
        <v>6.6666491913357087</v>
      </c>
      <c r="J1400" s="3">
        <v>28.573609999999999</v>
      </c>
      <c r="K1400" s="3">
        <v>28.573609999999999</v>
      </c>
      <c r="L1400" s="3">
        <v>38.098050000000001</v>
      </c>
    </row>
    <row r="1401" spans="2:12" x14ac:dyDescent="0.2">
      <c r="B1401" t="s">
        <v>4559</v>
      </c>
      <c r="C1401" t="s">
        <v>4560</v>
      </c>
      <c r="D1401" t="s">
        <v>4561</v>
      </c>
      <c r="E1401" s="1">
        <v>3933.3334300000001</v>
      </c>
      <c r="F1401" s="1">
        <v>168</v>
      </c>
      <c r="G1401" s="2">
        <v>23.41269898809524</v>
      </c>
      <c r="H1401" s="3">
        <v>6.999998980508499</v>
      </c>
      <c r="I1401" s="3">
        <v>9.3333099401135673</v>
      </c>
      <c r="J1401" s="3">
        <v>27.533329999999999</v>
      </c>
      <c r="K1401" s="3">
        <v>27.533329999999999</v>
      </c>
      <c r="L1401" s="3">
        <v>36.711019999999998</v>
      </c>
    </row>
    <row r="1402" spans="2:12" x14ac:dyDescent="0.2">
      <c r="B1402" t="s">
        <v>4562</v>
      </c>
      <c r="C1402" t="s">
        <v>4563</v>
      </c>
      <c r="D1402" t="s">
        <v>4564</v>
      </c>
      <c r="E1402" s="1">
        <v>7499.0726699999996</v>
      </c>
      <c r="F1402" s="1">
        <v>994</v>
      </c>
      <c r="G1402" s="2">
        <v>7.5443387022132793</v>
      </c>
      <c r="H1402" s="3">
        <v>4.9999995532780988</v>
      </c>
      <c r="I1402" s="3">
        <v>6.666649624559513</v>
      </c>
      <c r="J1402" s="3">
        <v>37.495359999999998</v>
      </c>
      <c r="K1402" s="3">
        <v>37.495359999999998</v>
      </c>
      <c r="L1402" s="3">
        <v>49.993690000000001</v>
      </c>
    </row>
    <row r="1403" spans="2:12" x14ac:dyDescent="0.2">
      <c r="B1403" t="s">
        <v>4565</v>
      </c>
      <c r="C1403" t="s">
        <v>4566</v>
      </c>
      <c r="D1403" t="s">
        <v>4567</v>
      </c>
      <c r="E1403" s="1">
        <v>8764.7656800000004</v>
      </c>
      <c r="F1403" s="1">
        <v>1032</v>
      </c>
      <c r="G1403" s="2">
        <v>8.4929900000000007</v>
      </c>
      <c r="H1403" s="3">
        <v>5.0000001825490905</v>
      </c>
      <c r="I1403" s="3">
        <v>6.6666505567094632</v>
      </c>
      <c r="J1403" s="3">
        <v>43.823830000000001</v>
      </c>
      <c r="K1403" s="3">
        <v>43.823830000000001</v>
      </c>
      <c r="L1403" s="3">
        <v>58.431629999999998</v>
      </c>
    </row>
    <row r="1404" spans="2:12" x14ac:dyDescent="0.2">
      <c r="B1404" t="s">
        <v>4568</v>
      </c>
      <c r="C1404" t="s">
        <v>4566</v>
      </c>
      <c r="D1404" t="s">
        <v>4567</v>
      </c>
      <c r="E1404" s="1">
        <v>5617.3397400000003</v>
      </c>
      <c r="F1404" s="1">
        <v>1207</v>
      </c>
      <c r="G1404" s="2">
        <v>4.6539683015741513</v>
      </c>
      <c r="H1404" s="3">
        <v>5.0000002314262728</v>
      </c>
      <c r="I1404" s="3">
        <v>6.6666503600154323</v>
      </c>
      <c r="J1404" s="3">
        <v>28.0867</v>
      </c>
      <c r="K1404" s="3">
        <v>28.0867</v>
      </c>
      <c r="L1404" s="3">
        <v>37.448839999999997</v>
      </c>
    </row>
    <row r="1405" spans="2:12" x14ac:dyDescent="0.2">
      <c r="B1405" t="s">
        <v>4569</v>
      </c>
      <c r="C1405" t="s">
        <v>4570</v>
      </c>
      <c r="D1405" t="s">
        <v>4571</v>
      </c>
      <c r="E1405" s="1">
        <v>890.42211999999995</v>
      </c>
      <c r="F1405" s="1">
        <v>23</v>
      </c>
      <c r="G1405" s="2">
        <v>38.714005217391303</v>
      </c>
      <c r="H1405" s="3">
        <v>6.9999945643758261</v>
      </c>
      <c r="I1405" s="3">
        <v>9.3333148552059768</v>
      </c>
      <c r="J1405" s="3">
        <v>6.2329499999999998</v>
      </c>
      <c r="K1405" s="3">
        <v>6.2329499999999998</v>
      </c>
      <c r="L1405" s="3">
        <v>8.3105899999999995</v>
      </c>
    </row>
    <row r="1406" spans="2:12" x14ac:dyDescent="0.2">
      <c r="B1406" t="s">
        <v>4572</v>
      </c>
      <c r="C1406" t="s">
        <v>4570</v>
      </c>
      <c r="D1406" t="s">
        <v>4571</v>
      </c>
      <c r="E1406" s="1">
        <v>1959.82386</v>
      </c>
      <c r="F1406" s="1">
        <v>47</v>
      </c>
      <c r="G1406" s="2">
        <v>41.69838</v>
      </c>
      <c r="H1406" s="3">
        <v>5.0000003571749554</v>
      </c>
      <c r="I1406" s="3">
        <v>6.6666501345687257</v>
      </c>
      <c r="J1406" s="3">
        <v>9.7991200000000003</v>
      </c>
      <c r="K1406" s="3">
        <v>9.7991200000000003</v>
      </c>
      <c r="L1406" s="3">
        <v>13.06546</v>
      </c>
    </row>
    <row r="1407" spans="2:12" x14ac:dyDescent="0.2">
      <c r="B1407" t="s">
        <v>4573</v>
      </c>
      <c r="C1407" t="s">
        <v>4574</v>
      </c>
      <c r="D1407" t="s">
        <v>4575</v>
      </c>
      <c r="E1407" s="1">
        <v>209.72381999999999</v>
      </c>
      <c r="F1407" s="1">
        <v>36</v>
      </c>
      <c r="G1407" s="2">
        <v>5.8256616666666661</v>
      </c>
      <c r="H1407" s="3">
        <v>5.000004291358036</v>
      </c>
      <c r="I1407" s="3">
        <v>6.6666723884773802</v>
      </c>
      <c r="J1407" s="3">
        <v>1.0486200000000001</v>
      </c>
      <c r="K1407" s="3">
        <v>1.0486200000000001</v>
      </c>
      <c r="L1407" s="3">
        <v>1.3981600000000001</v>
      </c>
    </row>
    <row r="1408" spans="2:12" x14ac:dyDescent="0.2">
      <c r="B1408" t="s">
        <v>4576</v>
      </c>
      <c r="C1408" t="s">
        <v>4577</v>
      </c>
      <c r="D1408" t="s">
        <v>4578</v>
      </c>
      <c r="E1408" s="1">
        <v>383.66287</v>
      </c>
      <c r="F1408" s="1">
        <v>51</v>
      </c>
      <c r="G1408" s="2">
        <v>7.5228013725490195</v>
      </c>
      <c r="H1408" s="3">
        <v>4.999988661920816</v>
      </c>
      <c r="I1408" s="3">
        <v>6.6666602374110377</v>
      </c>
      <c r="J1408" s="3">
        <v>1.91831</v>
      </c>
      <c r="K1408" s="3">
        <v>1.91831</v>
      </c>
      <c r="L1408" s="3">
        <v>2.55775</v>
      </c>
    </row>
    <row r="1409" spans="2:12" x14ac:dyDescent="0.2">
      <c r="B1409" t="s">
        <v>4579</v>
      </c>
      <c r="C1409" t="s">
        <v>4580</v>
      </c>
      <c r="D1409" t="s">
        <v>4581</v>
      </c>
      <c r="E1409" s="1">
        <v>6086.7607699999999</v>
      </c>
      <c r="F1409" s="1">
        <v>1089</v>
      </c>
      <c r="G1409" s="2">
        <v>5.5893120018365474</v>
      </c>
      <c r="H1409" s="3">
        <v>4.999999367479659</v>
      </c>
      <c r="I1409" s="3">
        <v>6.666649394206436</v>
      </c>
      <c r="J1409" s="3">
        <v>30.433800000000002</v>
      </c>
      <c r="K1409" s="3">
        <v>30.433800000000002</v>
      </c>
      <c r="L1409" s="3">
        <v>40.578299999999999</v>
      </c>
    </row>
    <row r="1410" spans="2:12" x14ac:dyDescent="0.2">
      <c r="B1410" t="s">
        <v>4582</v>
      </c>
      <c r="C1410" t="s">
        <v>4583</v>
      </c>
      <c r="D1410" t="s">
        <v>4584</v>
      </c>
      <c r="E1410" s="1">
        <v>618.91427999999996</v>
      </c>
      <c r="F1410" s="1">
        <v>30</v>
      </c>
      <c r="G1410" s="2">
        <v>20.630475999999998</v>
      </c>
      <c r="H1410" s="3">
        <v>4.9999977379743124</v>
      </c>
      <c r="I1410" s="3">
        <v>6.6666421075306266</v>
      </c>
      <c r="J1410" s="3">
        <v>3.09457</v>
      </c>
      <c r="K1410" s="3">
        <v>3.09457</v>
      </c>
      <c r="L1410" s="3">
        <v>4.12608</v>
      </c>
    </row>
    <row r="1411" spans="2:12" x14ac:dyDescent="0.2">
      <c r="B1411" t="s">
        <v>4585</v>
      </c>
      <c r="C1411" t="s">
        <v>4586</v>
      </c>
      <c r="D1411" t="s">
        <v>4587</v>
      </c>
      <c r="E1411" s="1">
        <v>9235.0568399999993</v>
      </c>
      <c r="F1411" s="1">
        <v>721</v>
      </c>
      <c r="G1411" s="2">
        <v>12.808678002773924</v>
      </c>
      <c r="H1411" s="3">
        <v>4.9999995452112458</v>
      </c>
      <c r="I1411" s="3">
        <v>6.6666498178261362</v>
      </c>
      <c r="J1411" s="3">
        <v>46.175280000000001</v>
      </c>
      <c r="K1411" s="3">
        <v>46.175280000000001</v>
      </c>
      <c r="L1411" s="3">
        <v>61.566890000000001</v>
      </c>
    </row>
    <row r="1412" spans="2:12" x14ac:dyDescent="0.2">
      <c r="B1412" t="s">
        <v>4588</v>
      </c>
      <c r="C1412" t="s">
        <v>4589</v>
      </c>
      <c r="D1412" t="s">
        <v>4590</v>
      </c>
      <c r="E1412" s="1">
        <v>2144.0944599999998</v>
      </c>
      <c r="F1412" s="1">
        <v>167</v>
      </c>
      <c r="G1412" s="2">
        <v>12.838888982035927</v>
      </c>
      <c r="H1412" s="3">
        <v>6.9999994309952189</v>
      </c>
      <c r="I1412" s="3">
        <v>9.333310809450067</v>
      </c>
      <c r="J1412" s="3">
        <v>15.008660000000001</v>
      </c>
      <c r="K1412" s="3">
        <v>15.008660000000001</v>
      </c>
      <c r="L1412" s="3">
        <v>20.011500000000002</v>
      </c>
    </row>
    <row r="1413" spans="2:12" x14ac:dyDescent="0.2">
      <c r="B1413" t="s">
        <v>4591</v>
      </c>
      <c r="C1413" t="s">
        <v>4592</v>
      </c>
      <c r="D1413" t="s">
        <v>4593</v>
      </c>
      <c r="E1413" s="1">
        <v>2018.28576</v>
      </c>
      <c r="F1413" s="1">
        <v>192</v>
      </c>
      <c r="G1413" s="2">
        <v>10.511905</v>
      </c>
      <c r="H1413" s="3">
        <v>6.9999998414496076</v>
      </c>
      <c r="I1413" s="3">
        <v>9.3333116515671204</v>
      </c>
      <c r="J1413" s="3">
        <v>14.128</v>
      </c>
      <c r="K1413" s="3">
        <v>14.128</v>
      </c>
      <c r="L1413" s="3">
        <v>18.837289999999999</v>
      </c>
    </row>
    <row r="1414" spans="2:12" x14ac:dyDescent="0.2">
      <c r="B1414" t="s">
        <v>4594</v>
      </c>
      <c r="C1414" t="s">
        <v>4595</v>
      </c>
      <c r="D1414" t="s">
        <v>4596</v>
      </c>
      <c r="E1414" s="1">
        <v>885.00477999999998</v>
      </c>
      <c r="F1414" s="1">
        <v>111</v>
      </c>
      <c r="G1414" s="2">
        <v>7.9730160360360358</v>
      </c>
      <c r="H1414" s="3">
        <v>6.9999960904165972</v>
      </c>
      <c r="I1414" s="3">
        <v>9.3333055218074659</v>
      </c>
      <c r="J1414" s="3">
        <v>6.19503</v>
      </c>
      <c r="K1414" s="3">
        <v>6.19503</v>
      </c>
      <c r="L1414" s="3">
        <v>8.2600200000000008</v>
      </c>
    </row>
    <row r="1415" spans="2:12" x14ac:dyDescent="0.2">
      <c r="B1415" t="s">
        <v>4597</v>
      </c>
      <c r="C1415" t="s">
        <v>4598</v>
      </c>
      <c r="D1415" t="s">
        <v>4599</v>
      </c>
      <c r="E1415" s="1">
        <v>5000.2997999999998</v>
      </c>
      <c r="F1415" s="1">
        <v>638</v>
      </c>
      <c r="G1415" s="2">
        <v>7.8374605015673975</v>
      </c>
      <c r="H1415" s="3">
        <v>7.0000002799832126</v>
      </c>
      <c r="I1415" s="3">
        <v>9.3333103747099333</v>
      </c>
      <c r="J1415" s="3">
        <v>35.002099999999999</v>
      </c>
      <c r="K1415" s="3">
        <v>35.002099999999999</v>
      </c>
      <c r="L1415" s="3">
        <v>46.669350000000001</v>
      </c>
    </row>
    <row r="1416" spans="2:12" x14ac:dyDescent="0.2">
      <c r="B1416" t="s">
        <v>4600</v>
      </c>
      <c r="C1416" t="s">
        <v>4601</v>
      </c>
      <c r="D1416" t="s">
        <v>4602</v>
      </c>
      <c r="E1416" s="1">
        <v>4862.6795199999997</v>
      </c>
      <c r="F1416" s="1">
        <v>160</v>
      </c>
      <c r="G1416" s="2">
        <v>30.391746999999999</v>
      </c>
      <c r="H1416" s="3">
        <v>7.0000006909770613</v>
      </c>
      <c r="I1416" s="3">
        <v>9.3333109478701584</v>
      </c>
      <c r="J1416" s="3">
        <v>34.038760000000003</v>
      </c>
      <c r="K1416" s="3">
        <v>34.038760000000003</v>
      </c>
      <c r="L1416" s="3">
        <v>45.384900000000002</v>
      </c>
    </row>
    <row r="1417" spans="2:12" x14ac:dyDescent="0.2">
      <c r="B1417" t="s">
        <v>4603</v>
      </c>
      <c r="C1417" t="s">
        <v>4604</v>
      </c>
      <c r="D1417" t="s">
        <v>4605</v>
      </c>
      <c r="E1417" s="1">
        <v>1260.1825799999999</v>
      </c>
      <c r="F1417" s="1">
        <v>25</v>
      </c>
      <c r="G1417" s="2">
        <v>50.407303199999994</v>
      </c>
      <c r="H1417" s="3">
        <v>7.0000015394594648</v>
      </c>
      <c r="I1417" s="3">
        <v>9.3333062896330468</v>
      </c>
      <c r="J1417" s="3">
        <v>8.8212799999999998</v>
      </c>
      <c r="K1417" s="3">
        <v>8.8212799999999998</v>
      </c>
      <c r="L1417" s="3">
        <v>11.761670000000001</v>
      </c>
    </row>
    <row r="1418" spans="2:12" x14ac:dyDescent="0.2">
      <c r="B1418" t="s">
        <v>4606</v>
      </c>
      <c r="C1418" t="s">
        <v>4607</v>
      </c>
      <c r="D1418" t="s">
        <v>4608</v>
      </c>
      <c r="E1418" s="1">
        <v>1457.37041</v>
      </c>
      <c r="F1418" s="1">
        <v>190</v>
      </c>
      <c r="G1418" s="2">
        <v>7.6703705789473684</v>
      </c>
      <c r="H1418" s="3">
        <v>6.9999980306996896</v>
      </c>
      <c r="I1418" s="3">
        <v>9.3333101225789257</v>
      </c>
      <c r="J1418" s="3">
        <v>10.201589999999999</v>
      </c>
      <c r="K1418" s="3">
        <v>10.201589999999999</v>
      </c>
      <c r="L1418" s="3">
        <v>13.60209</v>
      </c>
    </row>
    <row r="1419" spans="2:12" x14ac:dyDescent="0.2">
      <c r="B1419" t="s">
        <v>4609</v>
      </c>
      <c r="C1419" t="s">
        <v>4610</v>
      </c>
      <c r="D1419" t="s">
        <v>4611</v>
      </c>
      <c r="E1419" s="1">
        <v>175.60762</v>
      </c>
      <c r="F1419" s="1">
        <v>124</v>
      </c>
      <c r="G1419" s="2">
        <v>1.4161904838709678</v>
      </c>
      <c r="H1419" s="3">
        <v>6.9999809803242021</v>
      </c>
      <c r="I1419" s="3">
        <v>9.3333079737656028</v>
      </c>
      <c r="J1419" s="3">
        <v>1.22925</v>
      </c>
      <c r="K1419" s="3">
        <v>1.22925</v>
      </c>
      <c r="L1419" s="3">
        <v>1.639</v>
      </c>
    </row>
    <row r="1420" spans="2:12" x14ac:dyDescent="0.2">
      <c r="B1420" t="s">
        <v>4612</v>
      </c>
      <c r="C1420" t="s">
        <v>4613</v>
      </c>
      <c r="D1420" t="s">
        <v>4614</v>
      </c>
      <c r="E1420" s="1">
        <v>6427.1602499999999</v>
      </c>
      <c r="F1420" s="1">
        <v>255</v>
      </c>
      <c r="G1420" s="2">
        <v>25.204550000000001</v>
      </c>
      <c r="H1420" s="3">
        <v>6.9999997277180066</v>
      </c>
      <c r="I1420" s="3">
        <v>9.333310150466529</v>
      </c>
      <c r="J1420" s="3">
        <v>44.990119999999997</v>
      </c>
      <c r="K1420" s="3">
        <v>44.990119999999997</v>
      </c>
      <c r="L1420" s="3">
        <v>59.98668</v>
      </c>
    </row>
    <row r="1421" spans="2:12" x14ac:dyDescent="0.2">
      <c r="B1421" t="s">
        <v>4615</v>
      </c>
      <c r="C1421" t="s">
        <v>4616</v>
      </c>
      <c r="D1421" t="s">
        <v>4617</v>
      </c>
      <c r="E1421" s="1">
        <v>4159.4333399999996</v>
      </c>
      <c r="F1421" s="1">
        <v>149</v>
      </c>
      <c r="G1421" s="2">
        <v>27.915659999999995</v>
      </c>
      <c r="H1421" s="3">
        <v>6.9999991873893093</v>
      </c>
      <c r="I1421" s="3">
        <v>9.3333098108984256</v>
      </c>
      <c r="J1421" s="3">
        <v>29.116029999999999</v>
      </c>
      <c r="K1421" s="3">
        <v>29.116029999999999</v>
      </c>
      <c r="L1421" s="3">
        <v>38.821280000000002</v>
      </c>
    </row>
    <row r="1422" spans="2:12" x14ac:dyDescent="0.2">
      <c r="B1422" t="s">
        <v>4618</v>
      </c>
      <c r="C1422" t="s">
        <v>4619</v>
      </c>
      <c r="D1422" t="s">
        <v>4620</v>
      </c>
      <c r="E1422" s="1">
        <v>2032.8710599999999</v>
      </c>
      <c r="F1422" s="1">
        <v>168</v>
      </c>
      <c r="G1422" s="2">
        <v>12.100422976190476</v>
      </c>
      <c r="H1422" s="3">
        <v>5.0000023120010386</v>
      </c>
      <c r="I1422" s="3">
        <v>6.6666500727301425</v>
      </c>
      <c r="J1422" s="3">
        <v>10.16436</v>
      </c>
      <c r="K1422" s="3">
        <v>10.16436</v>
      </c>
      <c r="L1422" s="3">
        <v>13.552440000000001</v>
      </c>
    </row>
    <row r="1423" spans="2:12" x14ac:dyDescent="0.2">
      <c r="B1423" t="s">
        <v>4621</v>
      </c>
      <c r="C1423" t="s">
        <v>4622</v>
      </c>
      <c r="D1423" t="s">
        <v>4623</v>
      </c>
      <c r="E1423" s="1">
        <v>992.72497999999996</v>
      </c>
      <c r="F1423" s="1">
        <v>61</v>
      </c>
      <c r="G1423" s="2">
        <v>16.274179999999998</v>
      </c>
      <c r="H1423" s="3">
        <v>4.9999950640911646</v>
      </c>
      <c r="I1423" s="3">
        <v>6.666650012171548</v>
      </c>
      <c r="J1423" s="3">
        <v>4.9636199999999997</v>
      </c>
      <c r="K1423" s="3">
        <v>4.9636199999999997</v>
      </c>
      <c r="L1423" s="3">
        <v>6.61815</v>
      </c>
    </row>
    <row r="1424" spans="2:12" x14ac:dyDescent="0.2">
      <c r="B1424" t="s">
        <v>4624</v>
      </c>
      <c r="C1424" t="s">
        <v>4625</v>
      </c>
      <c r="D1424" t="s">
        <v>4626</v>
      </c>
      <c r="E1424" s="1">
        <v>2673.7042099999999</v>
      </c>
      <c r="F1424" s="1">
        <v>935</v>
      </c>
      <c r="G1424" s="2">
        <v>2.8595766951871657</v>
      </c>
      <c r="H1424" s="3">
        <v>4.9999996072864024</v>
      </c>
      <c r="I1424" s="3">
        <v>6.6666499358206863</v>
      </c>
      <c r="J1424" s="3">
        <v>13.36852</v>
      </c>
      <c r="K1424" s="3">
        <v>13.36852</v>
      </c>
      <c r="L1424" s="3">
        <v>17.824649999999998</v>
      </c>
    </row>
    <row r="1425" spans="2:12" x14ac:dyDescent="0.2">
      <c r="B1425" t="s">
        <v>4627</v>
      </c>
      <c r="C1425" t="s">
        <v>4628</v>
      </c>
      <c r="D1425" t="s">
        <v>4629</v>
      </c>
      <c r="E1425" s="1">
        <v>4664.8635100000001</v>
      </c>
      <c r="F1425" s="1">
        <v>847</v>
      </c>
      <c r="G1425" s="2">
        <v>5.5075129988193625</v>
      </c>
      <c r="H1425" s="3">
        <v>5.0000005252029336</v>
      </c>
      <c r="I1425" s="3">
        <v>6.666649502891886</v>
      </c>
      <c r="J1425" s="3">
        <v>23.32432</v>
      </c>
      <c r="K1425" s="3">
        <v>23.32432</v>
      </c>
      <c r="L1425" s="3">
        <v>31.09901</v>
      </c>
    </row>
    <row r="1426" spans="2:12" x14ac:dyDescent="0.2">
      <c r="B1426" t="s">
        <v>4630</v>
      </c>
      <c r="C1426" t="s">
        <v>4631</v>
      </c>
      <c r="D1426" t="s">
        <v>4632</v>
      </c>
      <c r="E1426" s="1">
        <v>26562.733609999999</v>
      </c>
      <c r="F1426" s="1">
        <v>559</v>
      </c>
      <c r="G1426" s="2">
        <v>47.518306994633271</v>
      </c>
      <c r="H1426" s="3">
        <v>7.0000001780690226</v>
      </c>
      <c r="I1426" s="3">
        <v>9.3333101042984108</v>
      </c>
      <c r="J1426" s="3">
        <v>185.93914000000001</v>
      </c>
      <c r="K1426" s="3">
        <v>185.93914000000001</v>
      </c>
      <c r="L1426" s="3">
        <v>247.91822999999999</v>
      </c>
    </row>
    <row r="1427" spans="2:12" x14ac:dyDescent="0.2">
      <c r="B1427" t="s">
        <v>4633</v>
      </c>
      <c r="C1427" t="s">
        <v>4634</v>
      </c>
      <c r="D1427" t="s">
        <v>4635</v>
      </c>
      <c r="E1427" s="1">
        <v>2084.5241000000001</v>
      </c>
      <c r="F1427" s="1">
        <v>67</v>
      </c>
      <c r="G1427" s="2">
        <v>31.112300000000001</v>
      </c>
      <c r="H1427" s="3">
        <v>7.0000006236435457</v>
      </c>
      <c r="I1427" s="3">
        <v>9.3333101785678565</v>
      </c>
      <c r="J1427" s="3">
        <v>14.591670000000001</v>
      </c>
      <c r="K1427" s="3">
        <v>14.591670000000001</v>
      </c>
      <c r="L1427" s="3">
        <v>19.45551</v>
      </c>
    </row>
    <row r="1428" spans="2:12" x14ac:dyDescent="0.2">
      <c r="B1428" t="s">
        <v>4636</v>
      </c>
      <c r="C1428" t="s">
        <v>4637</v>
      </c>
      <c r="D1428" t="s">
        <v>4638</v>
      </c>
      <c r="E1428" s="1">
        <v>4668.0116799999996</v>
      </c>
      <c r="F1428" s="1">
        <v>232</v>
      </c>
      <c r="G1428" s="2">
        <v>20.120739999999998</v>
      </c>
      <c r="H1428" s="3">
        <v>6.9999996229658112</v>
      </c>
      <c r="I1428" s="3">
        <v>9.333309980064147</v>
      </c>
      <c r="J1428" s="3">
        <v>32.676079999999999</v>
      </c>
      <c r="K1428" s="3">
        <v>32.676079999999999</v>
      </c>
      <c r="L1428" s="3">
        <v>43.567999999999998</v>
      </c>
    </row>
    <row r="1429" spans="2:12" x14ac:dyDescent="0.2">
      <c r="B1429" t="s">
        <v>4639</v>
      </c>
      <c r="C1429" t="s">
        <v>4640</v>
      </c>
      <c r="D1429" t="s">
        <v>4641</v>
      </c>
      <c r="E1429" s="1">
        <v>315.56380000000001</v>
      </c>
      <c r="F1429" s="1">
        <v>88</v>
      </c>
      <c r="G1429" s="2">
        <v>3.585952272727273</v>
      </c>
      <c r="H1429" s="3">
        <v>7.0000107743663884</v>
      </c>
      <c r="I1429" s="3">
        <v>9.3332948836336751</v>
      </c>
      <c r="J1429" s="3">
        <v>2.2089500000000002</v>
      </c>
      <c r="K1429" s="3">
        <v>2.2089500000000002</v>
      </c>
      <c r="L1429" s="3">
        <v>2.9452500000000001</v>
      </c>
    </row>
    <row r="1430" spans="2:12" x14ac:dyDescent="0.2">
      <c r="B1430" t="s">
        <v>4642</v>
      </c>
      <c r="C1430" t="s">
        <v>4643</v>
      </c>
      <c r="D1430" t="s">
        <v>4644</v>
      </c>
      <c r="E1430" s="1">
        <v>5602.3281100000004</v>
      </c>
      <c r="F1430" s="1">
        <v>515</v>
      </c>
      <c r="G1430" s="2">
        <v>10.878307009708738</v>
      </c>
      <c r="H1430" s="3">
        <v>4.999999901826528</v>
      </c>
      <c r="I1430" s="3">
        <v>6.6666498760280568</v>
      </c>
      <c r="J1430" s="3">
        <v>28.01164</v>
      </c>
      <c r="K1430" s="3">
        <v>28.01164</v>
      </c>
      <c r="L1430" s="3">
        <v>37.348759999999999</v>
      </c>
    </row>
    <row r="1431" spans="2:12" x14ac:dyDescent="0.2">
      <c r="B1431" t="s">
        <v>4645</v>
      </c>
      <c r="C1431" t="s">
        <v>4646</v>
      </c>
      <c r="D1431" t="s">
        <v>4647</v>
      </c>
      <c r="E1431" s="1">
        <v>1266.15949</v>
      </c>
      <c r="F1431" s="1">
        <v>313</v>
      </c>
      <c r="G1431" s="2">
        <v>4.0452379872204469</v>
      </c>
      <c r="H1431" s="3">
        <v>5.0000020139642913</v>
      </c>
      <c r="I1431" s="3">
        <v>6.6666482908879034</v>
      </c>
      <c r="J1431" s="3">
        <v>6.3308</v>
      </c>
      <c r="K1431" s="3">
        <v>6.3308</v>
      </c>
      <c r="L1431" s="3">
        <v>8.4410399999999992</v>
      </c>
    </row>
    <row r="1432" spans="2:12" x14ac:dyDescent="0.2">
      <c r="B1432" t="s">
        <v>4648</v>
      </c>
      <c r="C1432" t="s">
        <v>4649</v>
      </c>
      <c r="D1432" t="s">
        <v>4650</v>
      </c>
      <c r="E1432" s="1">
        <v>6946.4137300000002</v>
      </c>
      <c r="F1432" s="1">
        <v>1086</v>
      </c>
      <c r="G1432" s="2">
        <v>6.396329401473297</v>
      </c>
      <c r="H1432" s="3">
        <v>7.0000005600011956</v>
      </c>
      <c r="I1432" s="3">
        <v>9.3333096069415937</v>
      </c>
      <c r="J1432" s="3">
        <v>48.624899999999997</v>
      </c>
      <c r="K1432" s="3">
        <v>48.624899999999997</v>
      </c>
      <c r="L1432" s="3">
        <v>64.833029999999994</v>
      </c>
    </row>
    <row r="1433" spans="2:12" x14ac:dyDescent="0.2">
      <c r="B1433" t="s">
        <v>4651</v>
      </c>
      <c r="C1433" t="s">
        <v>4652</v>
      </c>
      <c r="D1433" t="s">
        <v>4653</v>
      </c>
      <c r="E1433" s="1">
        <v>361.87691000000001</v>
      </c>
      <c r="F1433" s="1">
        <v>37</v>
      </c>
      <c r="G1433" s="2">
        <v>9.7804570270270279</v>
      </c>
      <c r="H1433" s="3">
        <v>7.0000045042940151</v>
      </c>
      <c r="I1433" s="3">
        <v>9.3333117053530721</v>
      </c>
      <c r="J1433" s="3">
        <v>2.5331399999999999</v>
      </c>
      <c r="K1433" s="3">
        <v>2.5331399999999999</v>
      </c>
      <c r="L1433" s="3">
        <v>3.37751</v>
      </c>
    </row>
    <row r="1434" spans="2:12" x14ac:dyDescent="0.2">
      <c r="B1434" t="s">
        <v>4654</v>
      </c>
      <c r="C1434" t="s">
        <v>4655</v>
      </c>
      <c r="D1434" t="s">
        <v>4656</v>
      </c>
      <c r="E1434" s="1">
        <v>168.16285999999999</v>
      </c>
      <c r="F1434" s="1">
        <v>108</v>
      </c>
      <c r="G1434" s="2">
        <v>1.5570635185185184</v>
      </c>
      <c r="H1434" s="3">
        <v>4.9999744295500204</v>
      </c>
      <c r="I1434" s="3">
        <v>6.666632572733362</v>
      </c>
      <c r="J1434" s="3">
        <v>0.84080999999999995</v>
      </c>
      <c r="K1434" s="3">
        <v>0.84080999999999995</v>
      </c>
      <c r="L1434" s="3">
        <v>1.1210800000000001</v>
      </c>
    </row>
    <row r="1435" spans="2:12" x14ac:dyDescent="0.2">
      <c r="B1435" t="s">
        <v>4657</v>
      </c>
      <c r="C1435" t="s">
        <v>4658</v>
      </c>
      <c r="D1435" t="s">
        <v>4659</v>
      </c>
      <c r="E1435" s="1">
        <v>360.71391</v>
      </c>
      <c r="F1435" s="1">
        <v>65</v>
      </c>
      <c r="G1435" s="2">
        <v>5.5494447692307691</v>
      </c>
      <c r="H1435" s="3">
        <v>7.0000072910967033</v>
      </c>
      <c r="I1435" s="3">
        <v>9.3332968501270166</v>
      </c>
      <c r="J1435" s="3">
        <v>2.5249999999999999</v>
      </c>
      <c r="K1435" s="3">
        <v>2.5249999999999999</v>
      </c>
      <c r="L1435" s="3">
        <v>3.3666499999999999</v>
      </c>
    </row>
    <row r="1436" spans="2:12" x14ac:dyDescent="0.2">
      <c r="B1436" t="s">
        <v>4660</v>
      </c>
      <c r="C1436" t="s">
        <v>4661</v>
      </c>
      <c r="D1436" t="s">
        <v>4662</v>
      </c>
      <c r="E1436" s="1">
        <v>1659.68002</v>
      </c>
      <c r="F1436" s="1">
        <v>231</v>
      </c>
      <c r="G1436" s="2">
        <v>7.1847619913419916</v>
      </c>
      <c r="H1436" s="3">
        <v>6.9999999156463915</v>
      </c>
      <c r="I1436" s="3">
        <v>9.3333111282498891</v>
      </c>
      <c r="J1436" s="3">
        <v>11.617760000000001</v>
      </c>
      <c r="K1436" s="3">
        <v>11.617760000000001</v>
      </c>
      <c r="L1436" s="3">
        <v>15.490309999999999</v>
      </c>
    </row>
    <row r="1437" spans="2:12" x14ac:dyDescent="0.2">
      <c r="B1437" t="s">
        <v>4663</v>
      </c>
      <c r="C1437" t="s">
        <v>4664</v>
      </c>
      <c r="D1437" t="s">
        <v>4665</v>
      </c>
      <c r="E1437" s="1">
        <v>5495.0096000000003</v>
      </c>
      <c r="F1437" s="1">
        <v>160</v>
      </c>
      <c r="G1437" s="2">
        <v>34.343810000000005</v>
      </c>
      <c r="H1437" s="3">
        <v>7.0000005095532485</v>
      </c>
      <c r="I1437" s="3">
        <v>9.3333103549082068</v>
      </c>
      <c r="J1437" s="3">
        <v>38.465069999999997</v>
      </c>
      <c r="K1437" s="3">
        <v>38.465069999999997</v>
      </c>
      <c r="L1437" s="3">
        <v>51.286630000000002</v>
      </c>
    </row>
    <row r="1438" spans="2:12" x14ac:dyDescent="0.2">
      <c r="B1438" t="s">
        <v>4666</v>
      </c>
      <c r="C1438" t="s">
        <v>4667</v>
      </c>
      <c r="D1438" t="s">
        <v>4668</v>
      </c>
      <c r="E1438" s="1">
        <v>2056.5713999999998</v>
      </c>
      <c r="F1438" s="1">
        <v>150</v>
      </c>
      <c r="G1438" s="2">
        <v>13.710475999999998</v>
      </c>
      <c r="H1438" s="3">
        <v>5.0000014587385593</v>
      </c>
      <c r="I1438" s="3">
        <v>6.6666491618039627</v>
      </c>
      <c r="J1438" s="3">
        <v>10.282859999999999</v>
      </c>
      <c r="K1438" s="3">
        <v>10.282859999999999</v>
      </c>
      <c r="L1438" s="3">
        <v>13.71044</v>
      </c>
    </row>
    <row r="1439" spans="2:12" x14ac:dyDescent="0.2">
      <c r="B1439" t="s">
        <v>4669</v>
      </c>
      <c r="C1439" t="s">
        <v>4670</v>
      </c>
      <c r="D1439" t="s">
        <v>4671</v>
      </c>
      <c r="E1439" s="1">
        <v>1529.56023</v>
      </c>
      <c r="F1439" s="1">
        <v>422</v>
      </c>
      <c r="G1439" s="2">
        <v>3.6245503080568722</v>
      </c>
      <c r="H1439" s="3">
        <v>6.9999989474098712</v>
      </c>
      <c r="I1439" s="3">
        <v>9.3333101371235312</v>
      </c>
      <c r="J1439" s="3">
        <v>10.70692</v>
      </c>
      <c r="K1439" s="3">
        <v>10.70692</v>
      </c>
      <c r="L1439" s="3">
        <v>14.27586</v>
      </c>
    </row>
    <row r="1440" spans="2:12" x14ac:dyDescent="0.2">
      <c r="B1440" t="s">
        <v>4672</v>
      </c>
      <c r="C1440" t="s">
        <v>4673</v>
      </c>
      <c r="D1440" t="s">
        <v>4674</v>
      </c>
      <c r="E1440" s="1">
        <v>3573.7867500000002</v>
      </c>
      <c r="F1440" s="1">
        <v>427</v>
      </c>
      <c r="G1440" s="2">
        <v>8.3695240046838411</v>
      </c>
      <c r="H1440" s="3">
        <v>4.9999989506928468</v>
      </c>
      <c r="I1440" s="3">
        <v>6.6666512768284223</v>
      </c>
      <c r="J1440" s="3">
        <v>17.868929999999999</v>
      </c>
      <c r="K1440" s="3">
        <v>17.868929999999999</v>
      </c>
      <c r="L1440" s="3">
        <v>23.825189999999999</v>
      </c>
    </row>
    <row r="1441" spans="2:12" x14ac:dyDescent="0.2">
      <c r="B1441" t="s">
        <v>4675</v>
      </c>
      <c r="C1441" t="s">
        <v>4676</v>
      </c>
      <c r="D1441" t="s">
        <v>4677</v>
      </c>
      <c r="E1441" s="1">
        <v>843.02725999999996</v>
      </c>
      <c r="F1441" s="1">
        <v>442</v>
      </c>
      <c r="G1441" s="2">
        <v>1.9073014932126695</v>
      </c>
      <c r="H1441" s="3">
        <v>5.0000043889446708</v>
      </c>
      <c r="I1441" s="3">
        <v>6.6666527485718552</v>
      </c>
      <c r="J1441" s="3">
        <v>4.2151399999999999</v>
      </c>
      <c r="K1441" s="3">
        <v>4.2151399999999999</v>
      </c>
      <c r="L1441" s="3">
        <v>5.6201699999999999</v>
      </c>
    </row>
    <row r="1442" spans="2:12" x14ac:dyDescent="0.2">
      <c r="B1442" t="s">
        <v>4678</v>
      </c>
      <c r="C1442" t="s">
        <v>4679</v>
      </c>
      <c r="D1442" t="s">
        <v>4680</v>
      </c>
      <c r="E1442" s="1">
        <v>3909.8208</v>
      </c>
      <c r="F1442" s="1">
        <v>287</v>
      </c>
      <c r="G1442" s="2">
        <v>13.623068989547038</v>
      </c>
      <c r="H1442" s="3">
        <v>7.0000011253712699</v>
      </c>
      <c r="I1442" s="3">
        <v>9.3333101097625768</v>
      </c>
      <c r="J1442" s="3">
        <v>27.368749999999999</v>
      </c>
      <c r="K1442" s="3">
        <v>27.368749999999999</v>
      </c>
      <c r="L1442" s="3">
        <v>36.491570000000003</v>
      </c>
    </row>
    <row r="1443" spans="2:12" x14ac:dyDescent="0.2">
      <c r="B1443" t="s">
        <v>4681</v>
      </c>
      <c r="C1443" t="s">
        <v>4682</v>
      </c>
      <c r="D1443" t="s">
        <v>4683</v>
      </c>
      <c r="E1443" s="1">
        <v>1506.1177499999999</v>
      </c>
      <c r="F1443" s="1">
        <v>250</v>
      </c>
      <c r="G1443" s="2">
        <v>6.0244709999999992</v>
      </c>
      <c r="H1443" s="3">
        <v>6.9999971781754793</v>
      </c>
      <c r="I1443" s="3">
        <v>9.3333074389436028</v>
      </c>
      <c r="J1443" s="3">
        <v>10.542820000000001</v>
      </c>
      <c r="K1443" s="3">
        <v>10.542820000000001</v>
      </c>
      <c r="L1443" s="3">
        <v>14.05706</v>
      </c>
    </row>
    <row r="1444" spans="2:12" x14ac:dyDescent="0.2">
      <c r="B1444" t="s">
        <v>4681</v>
      </c>
      <c r="C1444" t="s">
        <v>4682</v>
      </c>
      <c r="D1444" t="s">
        <v>4683</v>
      </c>
      <c r="E1444" s="1">
        <v>1880.78107</v>
      </c>
      <c r="F1444" s="1">
        <v>307</v>
      </c>
      <c r="G1444" s="2">
        <v>6.1263227035830621</v>
      </c>
      <c r="H1444" s="3">
        <v>7.0000013345519259</v>
      </c>
      <c r="I1444" s="3">
        <v>9.3333085280361718</v>
      </c>
      <c r="J1444" s="3">
        <v>13.165469999999999</v>
      </c>
      <c r="K1444" s="3">
        <v>13.165469999999999</v>
      </c>
      <c r="L1444" s="3">
        <v>17.553909999999998</v>
      </c>
    </row>
    <row r="1445" spans="2:12" x14ac:dyDescent="0.2">
      <c r="B1445" t="s">
        <v>4684</v>
      </c>
      <c r="C1445" t="s">
        <v>4685</v>
      </c>
      <c r="D1445" t="s">
        <v>4686</v>
      </c>
      <c r="E1445" s="1">
        <v>2124.2654299999999</v>
      </c>
      <c r="F1445" s="1">
        <v>339</v>
      </c>
      <c r="G1445" s="2">
        <v>6.2662697050147491</v>
      </c>
      <c r="H1445" s="3">
        <v>5.0000013416402496</v>
      </c>
      <c r="I1445" s="3">
        <v>6.6666480563118711</v>
      </c>
      <c r="J1445" s="3">
        <v>10.62133</v>
      </c>
      <c r="K1445" s="3">
        <v>10.62133</v>
      </c>
      <c r="L1445" s="3">
        <v>14.16173</v>
      </c>
    </row>
    <row r="1446" spans="2:12" x14ac:dyDescent="0.2">
      <c r="B1446" t="s">
        <v>4687</v>
      </c>
      <c r="C1446" t="s">
        <v>4688</v>
      </c>
      <c r="D1446" t="s">
        <v>4689</v>
      </c>
      <c r="E1446" s="1">
        <v>1105.77908</v>
      </c>
      <c r="F1446" s="1">
        <v>223</v>
      </c>
      <c r="G1446" s="2">
        <v>4.958650582959641</v>
      </c>
      <c r="H1446" s="3">
        <v>6.9999967805504149</v>
      </c>
      <c r="I1446" s="3">
        <v>9.3333109539384669</v>
      </c>
      <c r="J1446" s="3">
        <v>7.7404500000000001</v>
      </c>
      <c r="K1446" s="3">
        <v>7.7404500000000001</v>
      </c>
      <c r="L1446" s="3">
        <v>10.32058</v>
      </c>
    </row>
    <row r="1447" spans="2:12" x14ac:dyDescent="0.2">
      <c r="B1447" t="s">
        <v>4690</v>
      </c>
      <c r="C1447" t="s">
        <v>4661</v>
      </c>
      <c r="D1447" t="s">
        <v>4662</v>
      </c>
      <c r="E1447" s="1">
        <v>607.06521999999995</v>
      </c>
      <c r="F1447" s="1">
        <v>173</v>
      </c>
      <c r="G1447" s="2">
        <v>3.5090475144508666</v>
      </c>
      <c r="H1447" s="3">
        <v>7.0000056995523483</v>
      </c>
      <c r="I1447" s="3">
        <v>9.3333134782453868</v>
      </c>
      <c r="J1447" s="3">
        <v>4.24946</v>
      </c>
      <c r="K1447" s="3">
        <v>4.24946</v>
      </c>
      <c r="L1447" s="3">
        <v>5.6659300000000004</v>
      </c>
    </row>
    <row r="1448" spans="2:12" x14ac:dyDescent="0.2">
      <c r="B1448" t="s">
        <v>4691</v>
      </c>
      <c r="C1448" t="s">
        <v>4692</v>
      </c>
      <c r="D1448" t="s">
        <v>4693</v>
      </c>
      <c r="E1448" s="1">
        <v>1212.7661800000001</v>
      </c>
      <c r="F1448" s="1">
        <v>174</v>
      </c>
      <c r="G1448" s="2">
        <v>6.9699205747126438</v>
      </c>
      <c r="H1448" s="3">
        <v>4.9999992578948733</v>
      </c>
      <c r="I1448" s="3">
        <v>6.6666519345056265</v>
      </c>
      <c r="J1448" s="3">
        <v>6.0638300000000003</v>
      </c>
      <c r="K1448" s="3">
        <v>6.0638300000000003</v>
      </c>
      <c r="L1448" s="3">
        <v>8.0850899999999992</v>
      </c>
    </row>
    <row r="1449" spans="2:12" x14ac:dyDescent="0.2">
      <c r="B1449" t="s">
        <v>4694</v>
      </c>
      <c r="C1449" t="s">
        <v>4695</v>
      </c>
      <c r="D1449" t="s">
        <v>4696</v>
      </c>
      <c r="E1449" s="1">
        <v>3566.3622399999999</v>
      </c>
      <c r="F1449" s="1">
        <v>437</v>
      </c>
      <c r="G1449" s="2">
        <v>8.1610119908466814</v>
      </c>
      <c r="H1449" s="3">
        <v>4.9999996635226829</v>
      </c>
      <c r="I1449" s="3">
        <v>6.6666503288235806</v>
      </c>
      <c r="J1449" s="3">
        <v>17.831810000000001</v>
      </c>
      <c r="K1449" s="3">
        <v>17.831810000000001</v>
      </c>
      <c r="L1449" s="3">
        <v>23.775690000000001</v>
      </c>
    </row>
    <row r="1450" spans="2:12" x14ac:dyDescent="0.2">
      <c r="B1450" t="s">
        <v>4697</v>
      </c>
      <c r="C1450" t="s">
        <v>4698</v>
      </c>
      <c r="D1450" t="s">
        <v>4699</v>
      </c>
      <c r="E1450" s="1">
        <v>3939.9630299999999</v>
      </c>
      <c r="F1450" s="1">
        <v>796</v>
      </c>
      <c r="G1450" s="2">
        <v>4.9497022989949748</v>
      </c>
      <c r="H1450" s="3">
        <v>5.0000012309760171</v>
      </c>
      <c r="I1450" s="3">
        <v>6.6666488492405982</v>
      </c>
      <c r="J1450" s="3">
        <v>19.699819999999999</v>
      </c>
      <c r="K1450" s="3">
        <v>19.699819999999999</v>
      </c>
      <c r="L1450" s="3">
        <v>26.266349999999999</v>
      </c>
    </row>
    <row r="1451" spans="2:12" x14ac:dyDescent="0.2">
      <c r="B1451" t="s">
        <v>4700</v>
      </c>
      <c r="C1451" t="s">
        <v>4701</v>
      </c>
      <c r="D1451" t="s">
        <v>4702</v>
      </c>
      <c r="E1451" s="1">
        <v>672.88284999999996</v>
      </c>
      <c r="F1451" s="1">
        <v>261</v>
      </c>
      <c r="G1451" s="2">
        <v>2.5780952107279691</v>
      </c>
      <c r="H1451" s="3">
        <v>4.999993683893118</v>
      </c>
      <c r="I1451" s="3">
        <v>6.6666433837628656</v>
      </c>
      <c r="J1451" s="3">
        <v>3.3644099999999999</v>
      </c>
      <c r="K1451" s="3">
        <v>3.3644099999999999</v>
      </c>
      <c r="L1451" s="3">
        <v>4.4858700000000002</v>
      </c>
    </row>
    <row r="1452" spans="2:12" x14ac:dyDescent="0.2">
      <c r="B1452" t="s">
        <v>4703</v>
      </c>
      <c r="C1452" t="s">
        <v>4704</v>
      </c>
      <c r="D1452" t="s">
        <v>4705</v>
      </c>
      <c r="E1452" s="1">
        <v>983.03998999999999</v>
      </c>
      <c r="F1452" s="1">
        <v>126</v>
      </c>
      <c r="G1452" s="2">
        <v>7.8019046825396821</v>
      </c>
      <c r="H1452" s="3">
        <v>5.0000000508626306</v>
      </c>
      <c r="I1452" s="3">
        <v>6.666646389431218</v>
      </c>
      <c r="J1452" s="3">
        <v>4.9151999999999996</v>
      </c>
      <c r="K1452" s="3">
        <v>4.9151999999999996</v>
      </c>
      <c r="L1452" s="3">
        <v>6.5535800000000002</v>
      </c>
    </row>
    <row r="1453" spans="2:12" x14ac:dyDescent="0.2">
      <c r="B1453" t="s">
        <v>4706</v>
      </c>
      <c r="C1453" t="s">
        <v>4707</v>
      </c>
      <c r="D1453" t="s">
        <v>4708</v>
      </c>
      <c r="E1453" s="1">
        <v>501.43488000000002</v>
      </c>
      <c r="F1453" s="1">
        <v>480</v>
      </c>
      <c r="G1453" s="2">
        <v>1.044656</v>
      </c>
      <c r="H1453" s="3">
        <v>4.9999912251816223</v>
      </c>
      <c r="I1453" s="3">
        <v>6.666648319319151</v>
      </c>
      <c r="J1453" s="3">
        <v>2.5071699999999999</v>
      </c>
      <c r="K1453" s="3">
        <v>2.5071699999999999</v>
      </c>
      <c r="L1453" s="3">
        <v>3.3428900000000001</v>
      </c>
    </row>
    <row r="1454" spans="2:12" x14ac:dyDescent="0.2">
      <c r="B1454" t="s">
        <v>4709</v>
      </c>
      <c r="C1454" t="s">
        <v>4707</v>
      </c>
      <c r="D1454" t="s">
        <v>4708</v>
      </c>
      <c r="E1454" s="1">
        <v>766.22743000000003</v>
      </c>
      <c r="F1454" s="1">
        <v>347</v>
      </c>
      <c r="G1454" s="2">
        <v>2.208148213256484</v>
      </c>
      <c r="H1454" s="3">
        <v>6.9999973767579684</v>
      </c>
      <c r="I1454" s="3">
        <v>9.3333124344034513</v>
      </c>
      <c r="J1454" s="3">
        <v>5.3635900000000003</v>
      </c>
      <c r="K1454" s="3">
        <v>5.3635900000000003</v>
      </c>
      <c r="L1454" s="3">
        <v>7.15144</v>
      </c>
    </row>
    <row r="1455" spans="2:12" x14ac:dyDescent="0.2">
      <c r="B1455" t="s">
        <v>4710</v>
      </c>
      <c r="C1455" t="s">
        <v>4711</v>
      </c>
      <c r="D1455" t="s">
        <v>4712</v>
      </c>
      <c r="E1455" s="1">
        <v>8259.4340499999998</v>
      </c>
      <c r="F1455" s="1">
        <v>811</v>
      </c>
      <c r="G1455" s="2">
        <v>10.184259001233045</v>
      </c>
      <c r="H1455" s="3">
        <v>4.9999999697315829</v>
      </c>
      <c r="I1455" s="3">
        <v>6.6666504831526563</v>
      </c>
      <c r="J1455" s="3">
        <v>41.297170000000001</v>
      </c>
      <c r="K1455" s="3">
        <v>41.297170000000001</v>
      </c>
      <c r="L1455" s="3">
        <v>55.062759999999997</v>
      </c>
    </row>
    <row r="1456" spans="2:12" x14ac:dyDescent="0.2">
      <c r="B1456" t="s">
        <v>4713</v>
      </c>
      <c r="C1456" t="s">
        <v>4714</v>
      </c>
      <c r="D1456" t="s">
        <v>4715</v>
      </c>
      <c r="E1456" s="1">
        <v>1857.5834600000001</v>
      </c>
      <c r="F1456" s="1">
        <v>87</v>
      </c>
      <c r="G1456" s="2">
        <v>21.351534022988506</v>
      </c>
      <c r="H1456" s="3">
        <v>6.9999977282312793</v>
      </c>
      <c r="I1456" s="3">
        <v>9.333308770955572</v>
      </c>
      <c r="J1456" s="3">
        <v>13.003080000000001</v>
      </c>
      <c r="K1456" s="3">
        <v>13.003080000000001</v>
      </c>
      <c r="L1456" s="3">
        <v>17.337399999999999</v>
      </c>
    </row>
    <row r="1457" spans="2:12" x14ac:dyDescent="0.2">
      <c r="B1457" t="s">
        <v>4716</v>
      </c>
      <c r="C1457" t="s">
        <v>4717</v>
      </c>
      <c r="D1457" t="s">
        <v>4718</v>
      </c>
      <c r="E1457" s="1">
        <v>2210.4444100000001</v>
      </c>
      <c r="F1457" s="1">
        <v>197</v>
      </c>
      <c r="G1457" s="2">
        <v>11.22053</v>
      </c>
      <c r="H1457" s="3">
        <v>6.9999996064139882</v>
      </c>
      <c r="I1457" s="3">
        <v>9.3333086806738557</v>
      </c>
      <c r="J1457" s="3">
        <v>15.47311</v>
      </c>
      <c r="K1457" s="3">
        <v>15.47311</v>
      </c>
      <c r="L1457" s="3">
        <v>20.630759999999999</v>
      </c>
    </row>
    <row r="1458" spans="2:12" x14ac:dyDescent="0.2">
      <c r="B1458" t="s">
        <v>4719</v>
      </c>
      <c r="C1458" t="s">
        <v>4720</v>
      </c>
      <c r="D1458" t="s">
        <v>4721</v>
      </c>
      <c r="E1458" s="1">
        <v>1969.2445499999999</v>
      </c>
      <c r="F1458" s="1">
        <v>114</v>
      </c>
      <c r="G1458" s="2">
        <v>17.274075</v>
      </c>
      <c r="H1458" s="3">
        <v>6.9999990605534492</v>
      </c>
      <c r="I1458" s="3">
        <v>9.3333100756835918</v>
      </c>
      <c r="J1458" s="3">
        <v>13.78471</v>
      </c>
      <c r="K1458" s="3">
        <v>13.78471</v>
      </c>
      <c r="L1458" s="3">
        <v>18.379570000000001</v>
      </c>
    </row>
    <row r="1459" spans="2:12" x14ac:dyDescent="0.2">
      <c r="B1459" t="s">
        <v>4719</v>
      </c>
      <c r="C1459" t="s">
        <v>4720</v>
      </c>
      <c r="D1459" t="s">
        <v>4721</v>
      </c>
      <c r="E1459" s="1">
        <v>2196.3860300000001</v>
      </c>
      <c r="F1459" s="1">
        <v>173</v>
      </c>
      <c r="G1459" s="2">
        <v>12.695873005780347</v>
      </c>
      <c r="H1459" s="3">
        <v>6.9999989938016496</v>
      </c>
      <c r="I1459" s="3">
        <v>9.3333092270669731</v>
      </c>
      <c r="J1459" s="3">
        <v>15.374700000000001</v>
      </c>
      <c r="K1459" s="3">
        <v>15.374700000000001</v>
      </c>
      <c r="L1459" s="3">
        <v>20.499549999999999</v>
      </c>
    </row>
    <row r="1460" spans="2:12" x14ac:dyDescent="0.2">
      <c r="B1460" t="s">
        <v>4722</v>
      </c>
      <c r="C1460" t="s">
        <v>4723</v>
      </c>
      <c r="D1460" t="s">
        <v>4724</v>
      </c>
      <c r="E1460" s="1">
        <v>8138.3610600000002</v>
      </c>
      <c r="F1460" s="1">
        <v>868</v>
      </c>
      <c r="G1460" s="2">
        <v>9.3759920046082943</v>
      </c>
      <c r="H1460" s="3">
        <v>7.0000003170171468</v>
      </c>
      <c r="I1460" s="3">
        <v>9.3333104097988979</v>
      </c>
      <c r="J1460" s="3">
        <v>56.968530000000001</v>
      </c>
      <c r="K1460" s="3">
        <v>56.968530000000001</v>
      </c>
      <c r="L1460" s="3">
        <v>75.957849999999993</v>
      </c>
    </row>
    <row r="1461" spans="2:12" x14ac:dyDescent="0.2">
      <c r="B1461" t="s">
        <v>4725</v>
      </c>
      <c r="C1461" t="s">
        <v>4726</v>
      </c>
      <c r="D1461" t="s">
        <v>4727</v>
      </c>
      <c r="E1461" s="1">
        <v>258.34962999999999</v>
      </c>
      <c r="F1461" s="1">
        <v>14</v>
      </c>
      <c r="G1461" s="2">
        <v>18.453544999999998</v>
      </c>
      <c r="H1461" s="3">
        <v>5.0000071608385888</v>
      </c>
      <c r="I1461" s="3">
        <v>6.6666633120395797</v>
      </c>
      <c r="J1461" s="3">
        <v>1.29175</v>
      </c>
      <c r="K1461" s="3">
        <v>1.29175</v>
      </c>
      <c r="L1461" s="3">
        <v>1.7223299999999999</v>
      </c>
    </row>
    <row r="1462" spans="2:12" x14ac:dyDescent="0.2">
      <c r="B1462" t="s">
        <v>4728</v>
      </c>
      <c r="C1462" t="s">
        <v>4729</v>
      </c>
      <c r="D1462" t="s">
        <v>4730</v>
      </c>
      <c r="E1462" s="1">
        <v>3222.5934699999998</v>
      </c>
      <c r="F1462" s="1">
        <v>335</v>
      </c>
      <c r="G1462" s="2">
        <v>9.6196819999999992</v>
      </c>
      <c r="H1462" s="3">
        <v>5.0000008223190502</v>
      </c>
      <c r="I1462" s="3">
        <v>6.6666491445475442</v>
      </c>
      <c r="J1462" s="3">
        <v>16.112970000000001</v>
      </c>
      <c r="K1462" s="3">
        <v>16.112970000000001</v>
      </c>
      <c r="L1462" s="3">
        <v>21.483899999999998</v>
      </c>
    </row>
    <row r="1463" spans="2:12" x14ac:dyDescent="0.2">
      <c r="B1463" t="s">
        <v>4731</v>
      </c>
      <c r="C1463" t="s">
        <v>4732</v>
      </c>
      <c r="D1463" t="s">
        <v>4733</v>
      </c>
      <c r="E1463" s="1">
        <v>729.02728999999999</v>
      </c>
      <c r="F1463" s="1">
        <v>12</v>
      </c>
      <c r="G1463" s="2">
        <v>60.752274166666666</v>
      </c>
      <c r="H1463" s="3">
        <v>6.9999985871585135</v>
      </c>
      <c r="I1463" s="3">
        <v>9.3333131603345052</v>
      </c>
      <c r="J1463" s="3">
        <v>5.1031899999999997</v>
      </c>
      <c r="K1463" s="3">
        <v>5.1031899999999997</v>
      </c>
      <c r="L1463" s="3">
        <v>6.8042400000000001</v>
      </c>
    </row>
    <row r="1464" spans="2:12" x14ac:dyDescent="0.2">
      <c r="B1464" t="s">
        <v>4734</v>
      </c>
      <c r="C1464" t="s">
        <v>4735</v>
      </c>
      <c r="D1464" t="s">
        <v>4736</v>
      </c>
      <c r="E1464" s="1">
        <v>10763.802159999999</v>
      </c>
      <c r="F1464" s="1">
        <v>410</v>
      </c>
      <c r="G1464" s="2">
        <v>26.253176</v>
      </c>
      <c r="H1464" s="3">
        <v>4.9999999256768204</v>
      </c>
      <c r="I1464" s="3">
        <v>6.6666498448537075</v>
      </c>
      <c r="J1464" s="3">
        <v>53.819009999999999</v>
      </c>
      <c r="K1464" s="3">
        <v>53.819009999999999</v>
      </c>
      <c r="L1464" s="3">
        <v>71.758499999999998</v>
      </c>
    </row>
    <row r="1465" spans="2:12" x14ac:dyDescent="0.2">
      <c r="B1465" t="s">
        <v>4737</v>
      </c>
      <c r="C1465" t="s">
        <v>4738</v>
      </c>
      <c r="D1465" t="s">
        <v>4739</v>
      </c>
      <c r="E1465" s="1">
        <v>3907.6026000000002</v>
      </c>
      <c r="F1465" s="1">
        <v>165</v>
      </c>
      <c r="G1465" s="2">
        <v>23.68244</v>
      </c>
      <c r="H1465" s="3">
        <v>4.9999992322658393</v>
      </c>
      <c r="I1465" s="3">
        <v>6.6666502883379177</v>
      </c>
      <c r="J1465" s="3">
        <v>19.53801</v>
      </c>
      <c r="K1465" s="3">
        <v>19.53801</v>
      </c>
      <c r="L1465" s="3">
        <v>26.050619999999999</v>
      </c>
    </row>
    <row r="1466" spans="2:12" x14ac:dyDescent="0.2">
      <c r="B1466" t="s">
        <v>4740</v>
      </c>
      <c r="C1466" t="s">
        <v>4741</v>
      </c>
      <c r="D1466" t="s">
        <v>4742</v>
      </c>
      <c r="E1466" s="1">
        <v>10039.630789999999</v>
      </c>
      <c r="F1466" s="1">
        <v>505</v>
      </c>
      <c r="G1466" s="2">
        <v>19.88045700990099</v>
      </c>
      <c r="H1466" s="3">
        <v>7.0000004452354982</v>
      </c>
      <c r="I1466" s="3">
        <v>9.3333103537366249</v>
      </c>
      <c r="J1466" s="3">
        <v>70.277420000000006</v>
      </c>
      <c r="K1466" s="3">
        <v>70.277420000000006</v>
      </c>
      <c r="L1466" s="3">
        <v>93.70299</v>
      </c>
    </row>
    <row r="1467" spans="2:12" x14ac:dyDescent="0.2">
      <c r="B1467" t="s">
        <v>4743</v>
      </c>
      <c r="C1467" t="s">
        <v>4744</v>
      </c>
      <c r="D1467" t="s">
        <v>4745</v>
      </c>
      <c r="E1467" s="1">
        <v>1784.40128</v>
      </c>
      <c r="F1467" s="1">
        <v>61</v>
      </c>
      <c r="G1467" s="2">
        <v>29.252480000000002</v>
      </c>
      <c r="H1467" s="3">
        <v>7.0000005828285436</v>
      </c>
      <c r="I1467" s="3">
        <v>9.333309825915391</v>
      </c>
      <c r="J1467" s="3">
        <v>12.49081</v>
      </c>
      <c r="K1467" s="3">
        <v>12.49081</v>
      </c>
      <c r="L1467" s="3">
        <v>16.65437</v>
      </c>
    </row>
    <row r="1468" spans="2:12" x14ac:dyDescent="0.2">
      <c r="B1468" t="s">
        <v>4746</v>
      </c>
      <c r="C1468" t="s">
        <v>4747</v>
      </c>
      <c r="D1468" t="s">
        <v>4748</v>
      </c>
      <c r="E1468" s="1">
        <v>3571.5063100000002</v>
      </c>
      <c r="F1468" s="1">
        <v>298</v>
      </c>
      <c r="G1468" s="2">
        <v>11.984920503355706</v>
      </c>
      <c r="H1468" s="3">
        <v>4.9999995660094463</v>
      </c>
      <c r="I1468" s="3">
        <v>6.6666492883782693</v>
      </c>
      <c r="J1468" s="3">
        <v>17.857530000000001</v>
      </c>
      <c r="K1468" s="3">
        <v>17.857530000000001</v>
      </c>
      <c r="L1468" s="3">
        <v>23.809979999999999</v>
      </c>
    </row>
    <row r="1469" spans="2:12" x14ac:dyDescent="0.2">
      <c r="B1469" t="s">
        <v>4749</v>
      </c>
      <c r="C1469" t="s">
        <v>4750</v>
      </c>
      <c r="D1469" t="s">
        <v>4751</v>
      </c>
      <c r="E1469" s="1">
        <v>35269.151539999999</v>
      </c>
      <c r="F1469" s="1">
        <v>4152</v>
      </c>
      <c r="G1469" s="2">
        <v>8.4944969990366079</v>
      </c>
      <c r="H1469" s="3">
        <v>6.9999999778843573</v>
      </c>
      <c r="I1469" s="3">
        <v>9.3333101485775085</v>
      </c>
      <c r="J1469" s="3">
        <v>246.88406000000001</v>
      </c>
      <c r="K1469" s="3">
        <v>246.88406000000001</v>
      </c>
      <c r="L1469" s="3">
        <v>329.17793</v>
      </c>
    </row>
    <row r="1470" spans="2:12" x14ac:dyDescent="0.2">
      <c r="B1470" t="s">
        <v>4752</v>
      </c>
      <c r="C1470" t="s">
        <v>4753</v>
      </c>
      <c r="D1470" t="s">
        <v>4754</v>
      </c>
      <c r="E1470" s="1">
        <v>17630.906719999999</v>
      </c>
      <c r="F1470" s="1">
        <v>3273</v>
      </c>
      <c r="G1470" s="2">
        <v>5.3867726000611054</v>
      </c>
      <c r="H1470" s="3">
        <v>7.0000001678869985</v>
      </c>
      <c r="I1470" s="3">
        <v>9.3333101135027743</v>
      </c>
      <c r="J1470" s="3">
        <v>123.41634999999999</v>
      </c>
      <c r="K1470" s="3">
        <v>123.41634999999999</v>
      </c>
      <c r="L1470" s="3">
        <v>164.55472</v>
      </c>
    </row>
    <row r="1471" spans="2:12" x14ac:dyDescent="0.2">
      <c r="B1471" t="s">
        <v>4755</v>
      </c>
      <c r="C1471" t="s">
        <v>4756</v>
      </c>
      <c r="D1471" t="s">
        <v>4757</v>
      </c>
      <c r="E1471" s="1">
        <v>7730.95093</v>
      </c>
      <c r="F1471" s="1">
        <v>824</v>
      </c>
      <c r="G1471" s="2">
        <v>9.3822220024271843</v>
      </c>
      <c r="H1471" s="3">
        <v>4.9999993985215996</v>
      </c>
      <c r="I1471" s="3">
        <v>6.6666494803376022</v>
      </c>
      <c r="J1471" s="3">
        <v>38.65475</v>
      </c>
      <c r="K1471" s="3">
        <v>38.65475</v>
      </c>
      <c r="L1471" s="3">
        <v>51.539540000000002</v>
      </c>
    </row>
    <row r="1472" spans="2:12" x14ac:dyDescent="0.2">
      <c r="B1472" t="s">
        <v>4758</v>
      </c>
      <c r="C1472" t="s">
        <v>4759</v>
      </c>
      <c r="D1472" t="s">
        <v>4760</v>
      </c>
      <c r="E1472" s="1">
        <v>9206.1514700000007</v>
      </c>
      <c r="F1472" s="1">
        <v>891</v>
      </c>
      <c r="G1472" s="2">
        <v>10.332380998877666</v>
      </c>
      <c r="H1472" s="3">
        <v>6.9999999684993233</v>
      </c>
      <c r="I1472" s="3">
        <v>9.3333104804976657</v>
      </c>
      <c r="J1472" s="3">
        <v>64.443060000000003</v>
      </c>
      <c r="K1472" s="3">
        <v>64.443060000000003</v>
      </c>
      <c r="L1472" s="3">
        <v>85.923869999999994</v>
      </c>
    </row>
    <row r="1473" spans="2:12" x14ac:dyDescent="0.2">
      <c r="B1473" t="s">
        <v>4761</v>
      </c>
      <c r="C1473" t="s">
        <v>4762</v>
      </c>
      <c r="D1473" t="s">
        <v>4763</v>
      </c>
      <c r="E1473" s="1">
        <v>6648.3527000000004</v>
      </c>
      <c r="F1473" s="1">
        <v>921</v>
      </c>
      <c r="G1473" s="2">
        <v>7.2186239956568947</v>
      </c>
      <c r="H1473" s="3">
        <v>4.9999994735538023</v>
      </c>
      <c r="I1473" s="3">
        <v>6.6666499206638061</v>
      </c>
      <c r="J1473" s="3">
        <v>33.241759999999999</v>
      </c>
      <c r="K1473" s="3">
        <v>33.241759999999999</v>
      </c>
      <c r="L1473" s="3">
        <v>44.322240000000001</v>
      </c>
    </row>
    <row r="1474" spans="2:12" x14ac:dyDescent="0.2">
      <c r="B1474" t="s">
        <v>4764</v>
      </c>
      <c r="C1474" t="s">
        <v>4765</v>
      </c>
      <c r="D1474" t="s">
        <v>4766</v>
      </c>
      <c r="E1474" s="1">
        <v>1445.0386599999999</v>
      </c>
      <c r="F1474" s="1">
        <v>192</v>
      </c>
      <c r="G1474" s="2">
        <v>7.5262430208333333</v>
      </c>
      <c r="H1474" s="3">
        <v>4.9999977163240734</v>
      </c>
      <c r="I1474" s="3">
        <v>6.6666520880486342</v>
      </c>
      <c r="J1474" s="3">
        <v>7.2251899999999996</v>
      </c>
      <c r="K1474" s="3">
        <v>7.2251899999999996</v>
      </c>
      <c r="L1474" s="3">
        <v>9.6335700000000006</v>
      </c>
    </row>
    <row r="1475" spans="2:12" x14ac:dyDescent="0.2">
      <c r="B1475" t="s">
        <v>4767</v>
      </c>
      <c r="C1475" t="s">
        <v>4768</v>
      </c>
      <c r="D1475" t="s">
        <v>4769</v>
      </c>
      <c r="E1475" s="1">
        <v>3734.23261</v>
      </c>
      <c r="F1475" s="1">
        <v>119</v>
      </c>
      <c r="G1475" s="2">
        <v>31.380105966386555</v>
      </c>
      <c r="H1475" s="3">
        <v>7.0000004632812631</v>
      </c>
      <c r="I1475" s="3">
        <v>9.3333098497043014</v>
      </c>
      <c r="J1475" s="3">
        <v>26.13963</v>
      </c>
      <c r="K1475" s="3">
        <v>26.13963</v>
      </c>
      <c r="L1475" s="3">
        <v>34.85275</v>
      </c>
    </row>
    <row r="1476" spans="2:12" x14ac:dyDescent="0.2">
      <c r="B1476" t="s">
        <v>4770</v>
      </c>
      <c r="C1476" t="s">
        <v>4771</v>
      </c>
      <c r="D1476" t="s">
        <v>4772</v>
      </c>
      <c r="E1476" s="1">
        <v>6658.8501200000001</v>
      </c>
      <c r="F1476" s="1">
        <v>676</v>
      </c>
      <c r="G1476" s="2">
        <v>9.8503699999999998</v>
      </c>
      <c r="H1476" s="3">
        <v>4.9999999098943526</v>
      </c>
      <c r="I1476" s="3">
        <v>6.6666495265702119</v>
      </c>
      <c r="J1476" s="3">
        <v>33.294249999999998</v>
      </c>
      <c r="K1476" s="3">
        <v>33.294249999999998</v>
      </c>
      <c r="L1476" s="3">
        <v>44.392220000000002</v>
      </c>
    </row>
    <row r="1477" spans="2:12" x14ac:dyDescent="0.2">
      <c r="B1477" t="s">
        <v>4773</v>
      </c>
      <c r="C1477" t="s">
        <v>4774</v>
      </c>
      <c r="D1477" t="s">
        <v>4775</v>
      </c>
      <c r="E1477" s="1">
        <v>11361.885899999999</v>
      </c>
      <c r="F1477" s="1">
        <v>669</v>
      </c>
      <c r="G1477" s="2">
        <v>16.983386995515694</v>
      </c>
      <c r="H1477" s="3">
        <v>5.0000000440067796</v>
      </c>
      <c r="I1477" s="3">
        <v>6.6666502961449394</v>
      </c>
      <c r="J1477" s="3">
        <v>56.809429999999999</v>
      </c>
      <c r="K1477" s="3">
        <v>56.809429999999999</v>
      </c>
      <c r="L1477" s="3">
        <v>75.745720000000006</v>
      </c>
    </row>
    <row r="1478" spans="2:12" x14ac:dyDescent="0.2">
      <c r="B1478" t="s">
        <v>4776</v>
      </c>
      <c r="C1478" t="s">
        <v>4777</v>
      </c>
      <c r="D1478" t="s">
        <v>4778</v>
      </c>
      <c r="E1478" s="1">
        <v>8202.5806599999996</v>
      </c>
      <c r="F1478" s="1">
        <v>744</v>
      </c>
      <c r="G1478" s="2">
        <v>11.024974005376343</v>
      </c>
      <c r="H1478" s="3">
        <v>6.9999994367626259</v>
      </c>
      <c r="I1478" s="3">
        <v>9.3333102316606809</v>
      </c>
      <c r="J1478" s="3">
        <v>57.418059999999997</v>
      </c>
      <c r="K1478" s="3">
        <v>57.418059999999997</v>
      </c>
      <c r="L1478" s="3">
        <v>76.557230000000004</v>
      </c>
    </row>
    <row r="1479" spans="2:12" x14ac:dyDescent="0.2">
      <c r="B1479" t="s">
        <v>4779</v>
      </c>
      <c r="C1479" t="s">
        <v>4780</v>
      </c>
      <c r="D1479" t="s">
        <v>4781</v>
      </c>
      <c r="E1479" s="1">
        <v>952.52533000000005</v>
      </c>
      <c r="F1479" s="1">
        <v>38</v>
      </c>
      <c r="G1479" s="2">
        <v>25.06645605263158</v>
      </c>
      <c r="H1479" s="3">
        <v>7.0000028240718803</v>
      </c>
      <c r="I1479" s="3">
        <v>9.3333056035370721</v>
      </c>
      <c r="J1479" s="3">
        <v>6.6676799999999998</v>
      </c>
      <c r="K1479" s="3">
        <v>6.6676799999999998</v>
      </c>
      <c r="L1479" s="3">
        <v>8.8902099999999997</v>
      </c>
    </row>
    <row r="1480" spans="2:12" x14ac:dyDescent="0.2">
      <c r="B1480" t="s">
        <v>4782</v>
      </c>
      <c r="C1480" t="s">
        <v>4783</v>
      </c>
      <c r="D1480" t="s">
        <v>4784</v>
      </c>
      <c r="E1480" s="1">
        <v>877.17627000000005</v>
      </c>
      <c r="F1480" s="1">
        <v>28</v>
      </c>
      <c r="G1480" s="2">
        <v>31.32772392857143</v>
      </c>
      <c r="H1480" s="3">
        <v>6.9999955653155084</v>
      </c>
      <c r="I1480" s="3">
        <v>9.333312220131079</v>
      </c>
      <c r="J1480" s="3">
        <v>6.1402299999999999</v>
      </c>
      <c r="K1480" s="3">
        <v>6.1402299999999999</v>
      </c>
      <c r="L1480" s="3">
        <v>8.1869599999999991</v>
      </c>
    </row>
    <row r="1481" spans="2:12" x14ac:dyDescent="0.2">
      <c r="B1481" t="s">
        <v>4785</v>
      </c>
      <c r="C1481" t="s">
        <v>4786</v>
      </c>
      <c r="D1481" t="s">
        <v>4787</v>
      </c>
      <c r="E1481" s="1">
        <v>667.20759999999996</v>
      </c>
      <c r="F1481" s="1">
        <v>33</v>
      </c>
      <c r="G1481" s="2">
        <v>20.218412121212118</v>
      </c>
      <c r="H1481" s="3">
        <v>6.9999952038915616</v>
      </c>
      <c r="I1481" s="3">
        <v>9.3333169466295054</v>
      </c>
      <c r="J1481" s="3">
        <v>4.6704499999999998</v>
      </c>
      <c r="K1481" s="3">
        <v>4.6704499999999998</v>
      </c>
      <c r="L1481" s="3">
        <v>6.2272600000000002</v>
      </c>
    </row>
    <row r="1482" spans="2:12" x14ac:dyDescent="0.2">
      <c r="B1482" t="s">
        <v>4788</v>
      </c>
      <c r="C1482" t="s">
        <v>4789</v>
      </c>
      <c r="D1482" t="s">
        <v>4790</v>
      </c>
      <c r="E1482" s="1">
        <v>1322.4615200000001</v>
      </c>
      <c r="F1482" s="1">
        <v>59</v>
      </c>
      <c r="G1482" s="2">
        <v>22.414602033898305</v>
      </c>
      <c r="H1482" s="3">
        <v>6.9999995160539719</v>
      </c>
      <c r="I1482" s="3">
        <v>9.333307482549662</v>
      </c>
      <c r="J1482" s="3">
        <v>9.2572299999999998</v>
      </c>
      <c r="K1482" s="3">
        <v>9.2572299999999998</v>
      </c>
      <c r="L1482" s="3">
        <v>12.34294</v>
      </c>
    </row>
    <row r="1483" spans="2:12" x14ac:dyDescent="0.2">
      <c r="B1483" t="s">
        <v>4791</v>
      </c>
      <c r="C1483" t="s">
        <v>4792</v>
      </c>
      <c r="D1483" t="s">
        <v>4793</v>
      </c>
      <c r="E1483" s="1">
        <v>2161.5349799999999</v>
      </c>
      <c r="F1483" s="1">
        <v>55</v>
      </c>
      <c r="G1483" s="2">
        <v>39.300635999999997</v>
      </c>
      <c r="H1483" s="3">
        <v>4.9999977330924343</v>
      </c>
      <c r="I1483" s="3">
        <v>6.6666513072113229</v>
      </c>
      <c r="J1483" s="3">
        <v>10.80767</v>
      </c>
      <c r="K1483" s="3">
        <v>10.80767</v>
      </c>
      <c r="L1483" s="3">
        <v>14.4102</v>
      </c>
    </row>
    <row r="1484" spans="2:12" x14ac:dyDescent="0.2">
      <c r="B1484" t="s">
        <v>4794</v>
      </c>
      <c r="C1484" t="s">
        <v>4795</v>
      </c>
      <c r="D1484" t="s">
        <v>4796</v>
      </c>
      <c r="E1484" s="1">
        <v>981.83998999999994</v>
      </c>
      <c r="F1484" s="1">
        <v>36</v>
      </c>
      <c r="G1484" s="2">
        <v>27.273333055555554</v>
      </c>
      <c r="H1484" s="3">
        <v>7.0000000712947132</v>
      </c>
      <c r="I1484" s="3">
        <v>9.3333130584750368</v>
      </c>
      <c r="J1484" s="3">
        <v>6.8728800000000003</v>
      </c>
      <c r="K1484" s="3">
        <v>6.8728800000000003</v>
      </c>
      <c r="L1484" s="3">
        <v>9.1638199999999994</v>
      </c>
    </row>
    <row r="1485" spans="2:12" x14ac:dyDescent="0.2">
      <c r="B1485" t="s">
        <v>4797</v>
      </c>
      <c r="C1485" t="s">
        <v>4798</v>
      </c>
      <c r="D1485" t="s">
        <v>4799</v>
      </c>
      <c r="E1485" s="1">
        <v>1304.58016</v>
      </c>
      <c r="F1485" s="1">
        <v>61</v>
      </c>
      <c r="G1485" s="2">
        <v>21.386559999999999</v>
      </c>
      <c r="H1485" s="3">
        <v>4.9999993867758956</v>
      </c>
      <c r="I1485" s="3">
        <v>6.666650518431922</v>
      </c>
      <c r="J1485" s="3">
        <v>6.5228999999999999</v>
      </c>
      <c r="K1485" s="3">
        <v>6.5228999999999999</v>
      </c>
      <c r="L1485" s="3">
        <v>8.6971799999999995</v>
      </c>
    </row>
    <row r="1486" spans="2:12" x14ac:dyDescent="0.2">
      <c r="B1486" t="s">
        <v>4800</v>
      </c>
      <c r="C1486" t="s">
        <v>4798</v>
      </c>
      <c r="D1486" t="s">
        <v>4799</v>
      </c>
      <c r="E1486" s="1">
        <v>986.80404999999996</v>
      </c>
      <c r="F1486" s="1">
        <v>58</v>
      </c>
      <c r="G1486" s="2">
        <v>17.013862931034481</v>
      </c>
      <c r="H1486" s="3">
        <v>4.9999997466568979</v>
      </c>
      <c r="I1486" s="3">
        <v>6.6666528172437083</v>
      </c>
      <c r="J1486" s="3">
        <v>4.9340200000000003</v>
      </c>
      <c r="K1486" s="3">
        <v>4.9340200000000003</v>
      </c>
      <c r="L1486" s="3">
        <v>6.5786800000000003</v>
      </c>
    </row>
    <row r="1487" spans="2:12" x14ac:dyDescent="0.2">
      <c r="B1487" t="s">
        <v>4801</v>
      </c>
      <c r="C1487" t="s">
        <v>4802</v>
      </c>
      <c r="D1487" t="s">
        <v>4803</v>
      </c>
      <c r="E1487" s="1">
        <v>720.60951999999997</v>
      </c>
      <c r="F1487" s="1">
        <v>80</v>
      </c>
      <c r="G1487" s="2">
        <v>9.007619</v>
      </c>
      <c r="H1487" s="3">
        <v>5.0000033305138682</v>
      </c>
      <c r="I1487" s="3">
        <v>6.6666479787832946</v>
      </c>
      <c r="J1487" s="3">
        <v>3.6030500000000001</v>
      </c>
      <c r="K1487" s="3">
        <v>3.6030500000000001</v>
      </c>
      <c r="L1487" s="3">
        <v>4.8040500000000002</v>
      </c>
    </row>
    <row r="1488" spans="2:12" x14ac:dyDescent="0.2">
      <c r="B1488" t="s">
        <v>4804</v>
      </c>
      <c r="C1488" t="s">
        <v>4802</v>
      </c>
      <c r="D1488" t="s">
        <v>4803</v>
      </c>
      <c r="E1488" s="1">
        <v>694.7672</v>
      </c>
      <c r="F1488" s="1">
        <v>50</v>
      </c>
      <c r="G1488" s="2">
        <v>13.895344</v>
      </c>
      <c r="H1488" s="3">
        <v>5.0000057573241801</v>
      </c>
      <c r="I1488" s="3">
        <v>6.6666503542481568</v>
      </c>
      <c r="J1488" s="3">
        <v>3.47384</v>
      </c>
      <c r="K1488" s="3">
        <v>3.47384</v>
      </c>
      <c r="L1488" s="3">
        <v>4.6317700000000004</v>
      </c>
    </row>
    <row r="1489" spans="2:12" x14ac:dyDescent="0.2">
      <c r="B1489" t="s">
        <v>4805</v>
      </c>
      <c r="C1489" t="s">
        <v>4806</v>
      </c>
      <c r="D1489" t="s">
        <v>4807</v>
      </c>
      <c r="E1489" s="1">
        <v>4576.0892000000003</v>
      </c>
      <c r="F1489" s="1">
        <v>47</v>
      </c>
      <c r="G1489" s="2">
        <v>97.363600000000005</v>
      </c>
      <c r="H1489" s="3">
        <v>6.999999038480281</v>
      </c>
      <c r="I1489" s="3">
        <v>9.3333101985861635</v>
      </c>
      <c r="J1489" s="3">
        <v>32.032620000000001</v>
      </c>
      <c r="K1489" s="3">
        <v>32.032620000000001</v>
      </c>
      <c r="L1489" s="3">
        <v>42.710059999999999</v>
      </c>
    </row>
    <row r="1490" spans="2:12" x14ac:dyDescent="0.2">
      <c r="B1490" t="s">
        <v>4808</v>
      </c>
      <c r="C1490" t="s">
        <v>4809</v>
      </c>
      <c r="D1490" t="s">
        <v>4810</v>
      </c>
      <c r="E1490" s="1">
        <v>4412.6775600000001</v>
      </c>
      <c r="F1490" s="1">
        <v>156</v>
      </c>
      <c r="G1490" s="2">
        <v>28.286394615384616</v>
      </c>
      <c r="H1490" s="3">
        <v>6.9999993382702543</v>
      </c>
      <c r="I1490" s="3">
        <v>9.3333105444486648</v>
      </c>
      <c r="J1490" s="3">
        <v>30.888739999999999</v>
      </c>
      <c r="K1490" s="3">
        <v>30.888739999999999</v>
      </c>
      <c r="L1490" s="3">
        <v>41.184890000000003</v>
      </c>
    </row>
    <row r="1491" spans="2:12" x14ac:dyDescent="0.2">
      <c r="B1491" t="s">
        <v>4811</v>
      </c>
      <c r="C1491" t="s">
        <v>4809</v>
      </c>
      <c r="D1491" t="s">
        <v>4810</v>
      </c>
      <c r="E1491" s="1">
        <v>3161.1501699999999</v>
      </c>
      <c r="F1491" s="1">
        <v>57</v>
      </c>
      <c r="G1491" s="2">
        <v>55.458774912280703</v>
      </c>
      <c r="H1491" s="3">
        <v>6.9999996235547401</v>
      </c>
      <c r="I1491" s="3">
        <v>9.3333085786304171</v>
      </c>
      <c r="J1491" s="3">
        <v>22.128050000000002</v>
      </c>
      <c r="K1491" s="3">
        <v>22.128050000000002</v>
      </c>
      <c r="L1491" s="3">
        <v>29.503990000000002</v>
      </c>
    </row>
    <row r="1492" spans="2:12" x14ac:dyDescent="0.2">
      <c r="B1492" t="s">
        <v>4812</v>
      </c>
      <c r="C1492" t="s">
        <v>4813</v>
      </c>
      <c r="D1492" t="s">
        <v>4814</v>
      </c>
      <c r="E1492" s="1">
        <v>1772.2899600000001</v>
      </c>
      <c r="F1492" s="1">
        <v>51</v>
      </c>
      <c r="G1492" s="2">
        <v>34.750783529411763</v>
      </c>
      <c r="H1492" s="3">
        <v>7.0000001579876905</v>
      </c>
      <c r="I1492" s="3">
        <v>9.3333090935074736</v>
      </c>
      <c r="J1492" s="3">
        <v>12.406029999999999</v>
      </c>
      <c r="K1492" s="3">
        <v>12.406029999999999</v>
      </c>
      <c r="L1492" s="3">
        <v>16.541329999999999</v>
      </c>
    </row>
    <row r="1493" spans="2:12" x14ac:dyDescent="0.2">
      <c r="B1493" t="s">
        <v>4815</v>
      </c>
      <c r="C1493" t="s">
        <v>4813</v>
      </c>
      <c r="D1493" t="s">
        <v>4814</v>
      </c>
      <c r="E1493" s="1">
        <v>6555.4653900000003</v>
      </c>
      <c r="F1493" s="1">
        <v>100</v>
      </c>
      <c r="G1493" s="2">
        <v>65.554653900000005</v>
      </c>
      <c r="H1493" s="3">
        <v>7.0000003462759492</v>
      </c>
      <c r="I1493" s="3">
        <v>9.3333098964008112</v>
      </c>
      <c r="J1493" s="3">
        <v>45.888260000000002</v>
      </c>
      <c r="K1493" s="3">
        <v>45.888260000000002</v>
      </c>
      <c r="L1493" s="3">
        <v>61.184190000000001</v>
      </c>
    </row>
    <row r="1494" spans="2:12" x14ac:dyDescent="0.2">
      <c r="B1494" t="s">
        <v>4816</v>
      </c>
      <c r="C1494" t="s">
        <v>4817</v>
      </c>
      <c r="D1494" t="s">
        <v>4818</v>
      </c>
      <c r="E1494" s="1">
        <v>7097.27261</v>
      </c>
      <c r="F1494" s="1">
        <v>87</v>
      </c>
      <c r="G1494" s="2">
        <v>81.577846091954029</v>
      </c>
      <c r="H1494" s="3">
        <v>4.9999995702574536</v>
      </c>
      <c r="I1494" s="3">
        <v>6.6666496554371468</v>
      </c>
      <c r="J1494" s="3">
        <v>35.486359999999998</v>
      </c>
      <c r="K1494" s="3">
        <v>35.486359999999998</v>
      </c>
      <c r="L1494" s="3">
        <v>47.31503</v>
      </c>
    </row>
    <row r="1495" spans="2:12" x14ac:dyDescent="0.2">
      <c r="B1495" t="s">
        <v>4819</v>
      </c>
      <c r="C1495" t="s">
        <v>4817</v>
      </c>
      <c r="D1495" t="s">
        <v>4818</v>
      </c>
      <c r="E1495" s="1">
        <v>93.136669999999995</v>
      </c>
      <c r="F1495" s="1">
        <v>1</v>
      </c>
      <c r="G1495" s="2">
        <v>93.136669999999995</v>
      </c>
      <c r="H1495" s="3">
        <v>7.0000355391705549</v>
      </c>
      <c r="I1495" s="3">
        <v>9.333273349798743</v>
      </c>
      <c r="J1495" s="3">
        <v>0.65195999999999998</v>
      </c>
      <c r="K1495" s="3">
        <v>0.65195999999999998</v>
      </c>
      <c r="L1495" s="3">
        <v>0.86926999999999999</v>
      </c>
    </row>
    <row r="1496" spans="2:12" x14ac:dyDescent="0.2">
      <c r="B1496" t="s">
        <v>4820</v>
      </c>
      <c r="C1496" t="s">
        <v>4821</v>
      </c>
      <c r="D1496" t="s">
        <v>4822</v>
      </c>
      <c r="E1496" s="1">
        <v>12820.312320000001</v>
      </c>
      <c r="F1496" s="1">
        <v>131</v>
      </c>
      <c r="G1496" s="2">
        <v>97.864979541984738</v>
      </c>
      <c r="H1496" s="3">
        <v>4.9999998751980481</v>
      </c>
      <c r="I1496" s="3">
        <v>6.6666503800119585</v>
      </c>
      <c r="J1496" s="3">
        <v>64.101560000000006</v>
      </c>
      <c r="K1496" s="3">
        <v>64.101560000000006</v>
      </c>
      <c r="L1496" s="3">
        <v>85.468540000000004</v>
      </c>
    </row>
    <row r="1497" spans="2:12" x14ac:dyDescent="0.2">
      <c r="B1497" t="s">
        <v>4823</v>
      </c>
      <c r="C1497" t="s">
        <v>4821</v>
      </c>
      <c r="D1497" t="s">
        <v>4822</v>
      </c>
      <c r="E1497" s="1">
        <v>13350.402179999999</v>
      </c>
      <c r="F1497" s="1">
        <v>103</v>
      </c>
      <c r="G1497" s="2">
        <v>129.61555514563105</v>
      </c>
      <c r="H1497" s="3">
        <v>4.9999999325863005</v>
      </c>
      <c r="I1497" s="3">
        <v>6.6666500978774259</v>
      </c>
      <c r="J1497" s="3">
        <v>66.752009999999999</v>
      </c>
      <c r="K1497" s="3">
        <v>66.752009999999999</v>
      </c>
      <c r="L1497" s="3">
        <v>89.002459999999999</v>
      </c>
    </row>
    <row r="1498" spans="2:12" x14ac:dyDescent="0.2">
      <c r="B1498" t="s">
        <v>4824</v>
      </c>
      <c r="C1498" t="s">
        <v>4825</v>
      </c>
      <c r="D1498" t="s">
        <v>4826</v>
      </c>
      <c r="E1498" s="1">
        <v>12830.23652</v>
      </c>
      <c r="F1498" s="1">
        <v>125</v>
      </c>
      <c r="G1498" s="2">
        <v>102.64189216</v>
      </c>
      <c r="H1498" s="3">
        <v>4.9999997973536967</v>
      </c>
      <c r="I1498" s="3">
        <v>6.6666502886885208</v>
      </c>
      <c r="J1498" s="3">
        <v>64.151179999999997</v>
      </c>
      <c r="K1498" s="3">
        <v>64.151179999999997</v>
      </c>
      <c r="L1498" s="3">
        <v>85.534700000000001</v>
      </c>
    </row>
    <row r="1499" spans="2:12" x14ac:dyDescent="0.2">
      <c r="B1499" t="s">
        <v>4827</v>
      </c>
      <c r="C1499" t="s">
        <v>4825</v>
      </c>
      <c r="D1499" t="s">
        <v>4826</v>
      </c>
      <c r="E1499" s="1">
        <v>11961.49728</v>
      </c>
      <c r="F1499" s="1">
        <v>93</v>
      </c>
      <c r="G1499" s="2">
        <v>128.61825032258065</v>
      </c>
      <c r="H1499" s="3">
        <v>6.9999999197424891</v>
      </c>
      <c r="I1499" s="3">
        <v>9.3333098178825988</v>
      </c>
      <c r="J1499" s="3">
        <v>83.73048</v>
      </c>
      <c r="K1499" s="3">
        <v>83.73048</v>
      </c>
      <c r="L1499" s="3">
        <v>111.64036</v>
      </c>
    </row>
    <row r="1500" spans="2:12" x14ac:dyDescent="0.2">
      <c r="B1500" t="s">
        <v>4828</v>
      </c>
      <c r="C1500" t="s">
        <v>4829</v>
      </c>
      <c r="D1500" t="s">
        <v>4830</v>
      </c>
      <c r="E1500" s="1">
        <v>6047.5924800000003</v>
      </c>
      <c r="F1500" s="1">
        <v>69</v>
      </c>
      <c r="G1500" s="2">
        <v>87.646267826086955</v>
      </c>
      <c r="H1500" s="3">
        <v>4.9999996031478631</v>
      </c>
      <c r="I1500" s="3">
        <v>6.666649602024771</v>
      </c>
      <c r="J1500" s="3">
        <v>30.237960000000001</v>
      </c>
      <c r="K1500" s="3">
        <v>30.237960000000001</v>
      </c>
      <c r="L1500" s="3">
        <v>40.31718</v>
      </c>
    </row>
    <row r="1501" spans="2:12" x14ac:dyDescent="0.2">
      <c r="B1501" t="s">
        <v>4831</v>
      </c>
      <c r="C1501" t="s">
        <v>4829</v>
      </c>
      <c r="D1501" t="s">
        <v>4830</v>
      </c>
      <c r="E1501" s="1">
        <v>2783.75369</v>
      </c>
      <c r="F1501" s="1">
        <v>38</v>
      </c>
      <c r="G1501" s="2">
        <v>73.256676052631576</v>
      </c>
      <c r="H1501" s="3">
        <v>7.0000014979773582</v>
      </c>
      <c r="I1501" s="3">
        <v>9.33331138215752</v>
      </c>
      <c r="J1501" s="3">
        <v>19.486280000000001</v>
      </c>
      <c r="K1501" s="3">
        <v>19.486280000000001</v>
      </c>
      <c r="L1501" s="3">
        <v>25.981639999999999</v>
      </c>
    </row>
    <row r="1502" spans="2:12" x14ac:dyDescent="0.2">
      <c r="B1502" t="s">
        <v>4832</v>
      </c>
      <c r="C1502" t="s">
        <v>4833</v>
      </c>
      <c r="D1502" t="s">
        <v>4834</v>
      </c>
      <c r="E1502" s="1">
        <v>7628.7943800000003</v>
      </c>
      <c r="F1502" s="1">
        <v>76</v>
      </c>
      <c r="G1502" s="2">
        <v>100.37887342105263</v>
      </c>
      <c r="H1502" s="3">
        <v>6.9999999134856745</v>
      </c>
      <c r="I1502" s="3">
        <v>9.3333096231648582</v>
      </c>
      <c r="J1502" s="3">
        <v>53.401560000000003</v>
      </c>
      <c r="K1502" s="3">
        <v>53.401560000000003</v>
      </c>
      <c r="L1502" s="3">
        <v>71.201899999999995</v>
      </c>
    </row>
    <row r="1503" spans="2:12" x14ac:dyDescent="0.2">
      <c r="B1503" t="s">
        <v>4835</v>
      </c>
      <c r="C1503" t="s">
        <v>4836</v>
      </c>
      <c r="D1503" t="s">
        <v>4837</v>
      </c>
      <c r="E1503" s="1">
        <v>10293.47345</v>
      </c>
      <c r="F1503" s="1">
        <v>984</v>
      </c>
      <c r="G1503" s="2">
        <v>10.460847002032519</v>
      </c>
      <c r="H1503" s="3">
        <v>6.9999995968319135</v>
      </c>
      <c r="I1503" s="3">
        <v>9.3333101276906696</v>
      </c>
      <c r="J1503" s="3">
        <v>72.054310000000001</v>
      </c>
      <c r="K1503" s="3">
        <v>72.054310000000001</v>
      </c>
      <c r="L1503" s="3">
        <v>96.072180000000003</v>
      </c>
    </row>
    <row r="1504" spans="2:12" x14ac:dyDescent="0.2">
      <c r="B1504" t="s">
        <v>4838</v>
      </c>
      <c r="C1504" t="s">
        <v>4839</v>
      </c>
      <c r="D1504" t="s">
        <v>4840</v>
      </c>
      <c r="E1504" s="1">
        <v>9236.1529900000005</v>
      </c>
      <c r="F1504" s="1">
        <v>1027</v>
      </c>
      <c r="G1504" s="2">
        <v>8.9933329990262898</v>
      </c>
      <c r="H1504" s="3">
        <v>4.9999994640625802</v>
      </c>
      <c r="I1504" s="3">
        <v>6.6666500724561937</v>
      </c>
      <c r="J1504" s="3">
        <v>46.180759999999999</v>
      </c>
      <c r="K1504" s="3">
        <v>46.180759999999999</v>
      </c>
      <c r="L1504" s="3">
        <v>61.574199999999998</v>
      </c>
    </row>
    <row r="1505" spans="2:12" x14ac:dyDescent="0.2">
      <c r="B1505" t="s">
        <v>4841</v>
      </c>
      <c r="C1505" t="s">
        <v>4842</v>
      </c>
      <c r="D1505" t="s">
        <v>4843</v>
      </c>
      <c r="E1505" s="1">
        <v>6510.8797699999996</v>
      </c>
      <c r="F1505" s="1">
        <v>1002</v>
      </c>
      <c r="G1505" s="2">
        <v>6.4978840019960078</v>
      </c>
      <c r="H1505" s="3">
        <v>5.0000001766274362</v>
      </c>
      <c r="I1505" s="3">
        <v>6.6666505193352696</v>
      </c>
      <c r="J1505" s="3">
        <v>32.554400000000001</v>
      </c>
      <c r="K1505" s="3">
        <v>32.554400000000001</v>
      </c>
      <c r="L1505" s="3">
        <v>43.405760000000001</v>
      </c>
    </row>
    <row r="1506" spans="2:12" x14ac:dyDescent="0.2">
      <c r="B1506" t="s">
        <v>4844</v>
      </c>
      <c r="C1506" t="s">
        <v>4845</v>
      </c>
      <c r="D1506" t="s">
        <v>4846</v>
      </c>
      <c r="E1506" s="1">
        <v>5869.6015600000001</v>
      </c>
      <c r="F1506" s="1">
        <v>629</v>
      </c>
      <c r="G1506" s="2">
        <v>9.3316400000000002</v>
      </c>
      <c r="H1506" s="3">
        <v>5.000000374812493</v>
      </c>
      <c r="I1506" s="3">
        <v>6.6666501294851095</v>
      </c>
      <c r="J1506" s="3">
        <v>29.348009999999999</v>
      </c>
      <c r="K1506" s="3">
        <v>29.348009999999999</v>
      </c>
      <c r="L1506" s="3">
        <v>39.130580000000002</v>
      </c>
    </row>
    <row r="1507" spans="2:12" x14ac:dyDescent="0.2">
      <c r="B1507" t="s">
        <v>4847</v>
      </c>
      <c r="C1507" t="s">
        <v>4848</v>
      </c>
      <c r="D1507" t="s">
        <v>4849</v>
      </c>
      <c r="E1507" s="1">
        <v>6908.7423900000003</v>
      </c>
      <c r="F1507" s="1">
        <v>938</v>
      </c>
      <c r="G1507" s="2">
        <v>7.365397004264393</v>
      </c>
      <c r="H1507" s="3">
        <v>4.9999997177489197</v>
      </c>
      <c r="I1507" s="3">
        <v>6.6666503684761063</v>
      </c>
      <c r="J1507" s="3">
        <v>34.543709999999997</v>
      </c>
      <c r="K1507" s="3">
        <v>34.543709999999997</v>
      </c>
      <c r="L1507" s="3">
        <v>46.058169999999997</v>
      </c>
    </row>
    <row r="1508" spans="2:12" x14ac:dyDescent="0.2">
      <c r="B1508" t="s">
        <v>4850</v>
      </c>
      <c r="C1508" t="s">
        <v>4851</v>
      </c>
      <c r="D1508" t="s">
        <v>4852</v>
      </c>
      <c r="E1508" s="1">
        <v>16575.154399999999</v>
      </c>
      <c r="F1508" s="1">
        <v>800</v>
      </c>
      <c r="G1508" s="2">
        <v>20.718942999999999</v>
      </c>
      <c r="H1508" s="3">
        <v>6.9999999517349893</v>
      </c>
      <c r="I1508" s="3">
        <v>9.3333097397874027</v>
      </c>
      <c r="J1508" s="3">
        <v>116.02607999999999</v>
      </c>
      <c r="K1508" s="3">
        <v>116.02607999999999</v>
      </c>
      <c r="L1508" s="3">
        <v>154.70105000000001</v>
      </c>
    </row>
    <row r="1509" spans="2:12" x14ac:dyDescent="0.2">
      <c r="B1509" t="s">
        <v>4853</v>
      </c>
      <c r="C1509" t="s">
        <v>4854</v>
      </c>
      <c r="D1509" t="s">
        <v>4855</v>
      </c>
      <c r="E1509" s="1">
        <v>5327.3842199999999</v>
      </c>
      <c r="F1509" s="1">
        <v>382</v>
      </c>
      <c r="G1509" s="2">
        <v>13.946031989528796</v>
      </c>
      <c r="H1509" s="3">
        <v>7.0000000863463168</v>
      </c>
      <c r="I1509" s="3">
        <v>9.3333102976379649</v>
      </c>
      <c r="J1509" s="3">
        <v>37.291690000000003</v>
      </c>
      <c r="K1509" s="3">
        <v>37.291690000000003</v>
      </c>
      <c r="L1509" s="3">
        <v>49.72213</v>
      </c>
    </row>
    <row r="1510" spans="2:12" x14ac:dyDescent="0.2">
      <c r="B1510" t="s">
        <v>4853</v>
      </c>
      <c r="C1510" t="s">
        <v>4854</v>
      </c>
      <c r="D1510" t="s">
        <v>4855</v>
      </c>
      <c r="E1510" s="1">
        <v>4552.6370800000004</v>
      </c>
      <c r="F1510" s="1">
        <v>351</v>
      </c>
      <c r="G1510" s="2">
        <v>12.970476011396013</v>
      </c>
      <c r="H1510" s="3">
        <v>7.0000000966472813</v>
      </c>
      <c r="I1510" s="3">
        <v>9.3333093003758592</v>
      </c>
      <c r="J1510" s="3">
        <v>31.868459999999999</v>
      </c>
      <c r="K1510" s="3">
        <v>31.868459999999999</v>
      </c>
      <c r="L1510" s="3">
        <v>42.491169999999997</v>
      </c>
    </row>
    <row r="1511" spans="2:12" x14ac:dyDescent="0.2">
      <c r="B1511" t="s">
        <v>4856</v>
      </c>
      <c r="C1511" t="s">
        <v>4857</v>
      </c>
      <c r="D1511" t="s">
        <v>4858</v>
      </c>
      <c r="E1511" s="1">
        <v>32462.449860000001</v>
      </c>
      <c r="F1511" s="1">
        <v>1646</v>
      </c>
      <c r="G1511" s="2">
        <v>19.722023001215067</v>
      </c>
      <c r="H1511" s="3">
        <v>7.0000000301887262</v>
      </c>
      <c r="I1511" s="3">
        <v>9.3333100646027454</v>
      </c>
      <c r="J1511" s="3">
        <v>227.23715000000001</v>
      </c>
      <c r="K1511" s="3">
        <v>227.23715000000001</v>
      </c>
      <c r="L1511" s="3">
        <v>302.98210999999998</v>
      </c>
    </row>
    <row r="1512" spans="2:12" x14ac:dyDescent="0.2">
      <c r="B1512" t="s">
        <v>4859</v>
      </c>
      <c r="C1512" t="s">
        <v>4860</v>
      </c>
      <c r="D1512" t="s">
        <v>4861</v>
      </c>
      <c r="E1512" s="1">
        <v>1406.47109</v>
      </c>
      <c r="F1512" s="1">
        <v>48</v>
      </c>
      <c r="G1512" s="2">
        <v>29.301481041666666</v>
      </c>
      <c r="H1512" s="3">
        <v>7.0000016850684084</v>
      </c>
      <c r="I1512" s="3">
        <v>9.3333095101158463</v>
      </c>
      <c r="J1512" s="3">
        <v>9.8452999999999999</v>
      </c>
      <c r="K1512" s="3">
        <v>9.8452999999999999</v>
      </c>
      <c r="L1512" s="3">
        <v>13.12703</v>
      </c>
    </row>
    <row r="1513" spans="2:12" x14ac:dyDescent="0.2">
      <c r="B1513" t="s">
        <v>4862</v>
      </c>
      <c r="C1513" t="s">
        <v>4863</v>
      </c>
      <c r="D1513" t="s">
        <v>4864</v>
      </c>
      <c r="E1513" s="1">
        <v>12294.9894</v>
      </c>
      <c r="F1513" s="1">
        <v>766</v>
      </c>
      <c r="G1513" s="2">
        <v>16.050900000000002</v>
      </c>
      <c r="H1513" s="3">
        <v>7.000000341602572</v>
      </c>
      <c r="I1513" s="3">
        <v>9.3333102019591809</v>
      </c>
      <c r="J1513" s="3">
        <v>86.064930000000004</v>
      </c>
      <c r="K1513" s="3">
        <v>86.064930000000004</v>
      </c>
      <c r="L1513" s="3">
        <v>114.75295</v>
      </c>
    </row>
    <row r="1514" spans="2:12" x14ac:dyDescent="0.2">
      <c r="B1514" t="s">
        <v>4865</v>
      </c>
      <c r="C1514" t="s">
        <v>4866</v>
      </c>
      <c r="D1514" t="s">
        <v>4867</v>
      </c>
      <c r="E1514" s="1">
        <v>2141.5025000000001</v>
      </c>
      <c r="F1514" s="1">
        <v>50</v>
      </c>
      <c r="G1514" s="2">
        <v>42.83005</v>
      </c>
      <c r="H1514" s="3">
        <v>7.0000011674046609</v>
      </c>
      <c r="I1514" s="3">
        <v>9.3333115417796613</v>
      </c>
      <c r="J1514" s="3">
        <v>14.99052</v>
      </c>
      <c r="K1514" s="3">
        <v>14.99052</v>
      </c>
      <c r="L1514" s="3">
        <v>19.987310000000001</v>
      </c>
    </row>
    <row r="1515" spans="2:12" x14ac:dyDescent="0.2">
      <c r="B1515" t="s">
        <v>4868</v>
      </c>
      <c r="C1515" t="s">
        <v>4869</v>
      </c>
      <c r="D1515" t="s">
        <v>4870</v>
      </c>
      <c r="E1515" s="1">
        <v>92.440950000000001</v>
      </c>
      <c r="F1515" s="1">
        <v>29</v>
      </c>
      <c r="G1515" s="2">
        <v>3.1876189655172413</v>
      </c>
      <c r="H1515" s="3">
        <v>4.9999486158461162</v>
      </c>
      <c r="I1515" s="3">
        <v>6.6666342135168453</v>
      </c>
      <c r="J1515" s="3">
        <v>0.4622</v>
      </c>
      <c r="K1515" s="3">
        <v>0.4622</v>
      </c>
      <c r="L1515" s="3">
        <v>0.61626999999999998</v>
      </c>
    </row>
    <row r="1516" spans="2:12" x14ac:dyDescent="0.2">
      <c r="B1516" t="s">
        <v>4871</v>
      </c>
      <c r="C1516" t="s">
        <v>4872</v>
      </c>
      <c r="D1516" t="s">
        <v>4873</v>
      </c>
      <c r="E1516" s="1">
        <v>429.86149</v>
      </c>
      <c r="F1516" s="1">
        <v>23</v>
      </c>
      <c r="G1516" s="2">
        <v>18.689630000000001</v>
      </c>
      <c r="H1516" s="3">
        <v>5.0000059321433978</v>
      </c>
      <c r="I1516" s="3">
        <v>6.6666590673195687</v>
      </c>
      <c r="J1516" s="3">
        <v>2.1493099999999998</v>
      </c>
      <c r="K1516" s="3">
        <v>2.1493099999999998</v>
      </c>
      <c r="L1516" s="3">
        <v>2.8657400000000002</v>
      </c>
    </row>
    <row r="1517" spans="2:12" x14ac:dyDescent="0.2">
      <c r="B1517" t="s">
        <v>4874</v>
      </c>
      <c r="C1517" t="s">
        <v>4875</v>
      </c>
      <c r="D1517" t="s">
        <v>4876</v>
      </c>
      <c r="E1517" s="1">
        <v>1345.97002</v>
      </c>
      <c r="F1517" s="1">
        <v>148</v>
      </c>
      <c r="G1517" s="2">
        <v>9.0943920270270269</v>
      </c>
      <c r="H1517" s="3">
        <v>6.9999998959857956</v>
      </c>
      <c r="I1517" s="3">
        <v>9.333313382418428</v>
      </c>
      <c r="J1517" s="3">
        <v>9.4217899999999997</v>
      </c>
      <c r="K1517" s="3">
        <v>9.4217899999999997</v>
      </c>
      <c r="L1517" s="3">
        <v>12.56236</v>
      </c>
    </row>
    <row r="1518" spans="2:12" x14ac:dyDescent="0.2">
      <c r="B1518" t="s">
        <v>4877</v>
      </c>
      <c r="C1518" t="s">
        <v>4878</v>
      </c>
      <c r="D1518" t="s">
        <v>4879</v>
      </c>
      <c r="E1518" s="1">
        <v>995.74942999999996</v>
      </c>
      <c r="F1518" s="1">
        <v>53</v>
      </c>
      <c r="G1518" s="2">
        <v>18.787725094339621</v>
      </c>
      <c r="H1518" s="3">
        <v>5.0000028621658368</v>
      </c>
      <c r="I1518" s="3">
        <v>6.666647049951111</v>
      </c>
      <c r="J1518" s="3">
        <v>4.9787499999999998</v>
      </c>
      <c r="K1518" s="3">
        <v>4.9787499999999998</v>
      </c>
      <c r="L1518" s="3">
        <v>6.6383099999999997</v>
      </c>
    </row>
    <row r="1519" spans="2:12" x14ac:dyDescent="0.2">
      <c r="B1519" t="s">
        <v>4880</v>
      </c>
      <c r="C1519" t="s">
        <v>4881</v>
      </c>
      <c r="D1519" t="s">
        <v>4882</v>
      </c>
      <c r="E1519" s="1">
        <v>2049.5170199999998</v>
      </c>
      <c r="F1519" s="1">
        <v>98</v>
      </c>
      <c r="G1519" s="2">
        <v>20.913438979591835</v>
      </c>
      <c r="H1519" s="3">
        <v>7.0000004196110561</v>
      </c>
      <c r="I1519" s="3">
        <v>9.3333111232225843</v>
      </c>
      <c r="J1519" s="3">
        <v>14.34662</v>
      </c>
      <c r="K1519" s="3">
        <v>14.34662</v>
      </c>
      <c r="L1519" s="3">
        <v>19.128779999999999</v>
      </c>
    </row>
    <row r="1520" spans="2:12" x14ac:dyDescent="0.2">
      <c r="B1520" t="s">
        <v>4883</v>
      </c>
      <c r="C1520" t="s">
        <v>4884</v>
      </c>
      <c r="D1520" t="s">
        <v>4885</v>
      </c>
      <c r="E1520" s="1">
        <v>674.78255999999999</v>
      </c>
      <c r="F1520" s="1">
        <v>265</v>
      </c>
      <c r="G1520" s="2">
        <v>2.5463492830188681</v>
      </c>
      <c r="H1520" s="3">
        <v>4.9999958505151643</v>
      </c>
      <c r="I1520" s="3">
        <v>6.6666512542944201</v>
      </c>
      <c r="J1520" s="3">
        <v>3.37391</v>
      </c>
      <c r="K1520" s="3">
        <v>3.37391</v>
      </c>
      <c r="L1520" s="3">
        <v>4.4985400000000002</v>
      </c>
    </row>
    <row r="1521" spans="2:12" x14ac:dyDescent="0.2">
      <c r="B1521" t="s">
        <v>4886</v>
      </c>
      <c r="C1521" t="s">
        <v>4887</v>
      </c>
      <c r="D1521" t="s">
        <v>4888</v>
      </c>
      <c r="E1521" s="1">
        <v>1064.5485900000001</v>
      </c>
      <c r="F1521" s="1">
        <v>297</v>
      </c>
      <c r="G1521" s="2">
        <v>3.5843386868686871</v>
      </c>
      <c r="H1521" s="3">
        <v>4.9999972288723802</v>
      </c>
      <c r="I1521" s="3">
        <v>6.6666473157415949</v>
      </c>
      <c r="J1521" s="3">
        <v>5.3227399999999996</v>
      </c>
      <c r="K1521" s="3">
        <v>5.3227399999999996</v>
      </c>
      <c r="L1521" s="3">
        <v>7.0969699999999998</v>
      </c>
    </row>
    <row r="1522" spans="2:12" x14ac:dyDescent="0.2">
      <c r="B1522" t="s">
        <v>4889</v>
      </c>
      <c r="C1522" t="s">
        <v>4890</v>
      </c>
      <c r="D1522" t="s">
        <v>4891</v>
      </c>
      <c r="E1522" s="1">
        <v>8657.2581499999997</v>
      </c>
      <c r="F1522" s="1">
        <v>904</v>
      </c>
      <c r="G1522" s="2">
        <v>9.5766129977876098</v>
      </c>
      <c r="H1522" s="3">
        <v>4.9999999133674899</v>
      </c>
      <c r="I1522" s="3">
        <v>6.6666499947214808</v>
      </c>
      <c r="J1522" s="3">
        <v>43.286290000000001</v>
      </c>
      <c r="K1522" s="3">
        <v>43.286290000000001</v>
      </c>
      <c r="L1522" s="3">
        <v>57.714910000000003</v>
      </c>
    </row>
    <row r="1523" spans="2:12" x14ac:dyDescent="0.2">
      <c r="B1523" t="s">
        <v>4892</v>
      </c>
      <c r="C1523" t="s">
        <v>4893</v>
      </c>
      <c r="D1523" t="s">
        <v>4894</v>
      </c>
      <c r="E1523" s="1">
        <v>4366.0666099999999</v>
      </c>
      <c r="F1523" s="1">
        <v>790</v>
      </c>
      <c r="G1523" s="2">
        <v>5.5266665949367084</v>
      </c>
      <c r="H1523" s="3">
        <v>7.0000008543158714</v>
      </c>
      <c r="I1523" s="3">
        <v>9.3333092781193283</v>
      </c>
      <c r="J1523" s="3">
        <v>30.562470000000001</v>
      </c>
      <c r="K1523" s="3">
        <v>30.562470000000001</v>
      </c>
      <c r="L1523" s="3">
        <v>40.749850000000002</v>
      </c>
    </row>
    <row r="1524" spans="2:12" x14ac:dyDescent="0.2">
      <c r="B1524" t="s">
        <v>4889</v>
      </c>
      <c r="C1524" t="s">
        <v>4890</v>
      </c>
      <c r="D1524" t="s">
        <v>4891</v>
      </c>
      <c r="E1524" s="1">
        <v>4762.6568799999995</v>
      </c>
      <c r="F1524" s="1">
        <v>791</v>
      </c>
      <c r="G1524" s="2">
        <v>6.0210580025284441</v>
      </c>
      <c r="H1524" s="3">
        <v>4.9999990761459179</v>
      </c>
      <c r="I1524" s="3">
        <v>6.6666507371826462</v>
      </c>
      <c r="J1524" s="3">
        <v>23.813279999999999</v>
      </c>
      <c r="K1524" s="3">
        <v>23.813279999999999</v>
      </c>
      <c r="L1524" s="3">
        <v>31.750969999999999</v>
      </c>
    </row>
    <row r="1525" spans="2:12" x14ac:dyDescent="0.2">
      <c r="B1525" t="s">
        <v>4895</v>
      </c>
      <c r="C1525" t="s">
        <v>4896</v>
      </c>
      <c r="D1525" t="s">
        <v>4897</v>
      </c>
      <c r="E1525" s="1">
        <v>748.22731999999996</v>
      </c>
      <c r="F1525" s="1">
        <v>142</v>
      </c>
      <c r="G1525" s="2">
        <v>5.2692064788732393</v>
      </c>
      <c r="H1525" s="3">
        <v>6.9999983427496346</v>
      </c>
      <c r="I1525" s="3">
        <v>9.3333133037697689</v>
      </c>
      <c r="J1525" s="3">
        <v>5.23759</v>
      </c>
      <c r="K1525" s="3">
        <v>5.23759</v>
      </c>
      <c r="L1525" s="3">
        <v>6.9834399999999999</v>
      </c>
    </row>
    <row r="1526" spans="2:12" x14ac:dyDescent="0.2">
      <c r="B1526" t="s">
        <v>4898</v>
      </c>
      <c r="C1526" t="s">
        <v>4899</v>
      </c>
      <c r="D1526" t="s">
        <v>4900</v>
      </c>
      <c r="E1526" s="1">
        <v>3007.5174400000001</v>
      </c>
      <c r="F1526" s="1">
        <v>237</v>
      </c>
      <c r="G1526" s="2">
        <v>12.689947004219409</v>
      </c>
      <c r="H1526" s="3">
        <v>5.0000009310004199</v>
      </c>
      <c r="I1526" s="3">
        <v>6.6666512829930591</v>
      </c>
      <c r="J1526" s="3">
        <v>15.03759</v>
      </c>
      <c r="K1526" s="3">
        <v>15.03759</v>
      </c>
      <c r="L1526" s="3">
        <v>20.050070000000002</v>
      </c>
    </row>
    <row r="1527" spans="2:12" x14ac:dyDescent="0.2">
      <c r="B1527" t="s">
        <v>4901</v>
      </c>
      <c r="C1527" t="s">
        <v>4902</v>
      </c>
      <c r="D1527" t="s">
        <v>4903</v>
      </c>
      <c r="E1527" s="1">
        <v>3035.9656399999999</v>
      </c>
      <c r="F1527" s="1">
        <v>876</v>
      </c>
      <c r="G1527" s="2">
        <v>3.4657142009132418</v>
      </c>
      <c r="H1527" s="3">
        <v>5.0000005928920865</v>
      </c>
      <c r="I1527" s="3">
        <v>6.6666498900165418</v>
      </c>
      <c r="J1527" s="3">
        <v>15.179830000000001</v>
      </c>
      <c r="K1527" s="3">
        <v>15.179830000000001</v>
      </c>
      <c r="L1527" s="3">
        <v>20.239719999999998</v>
      </c>
    </row>
    <row r="1528" spans="2:12" x14ac:dyDescent="0.2">
      <c r="B1528" t="s">
        <v>4904</v>
      </c>
      <c r="C1528" t="s">
        <v>4905</v>
      </c>
      <c r="D1528" t="s">
        <v>4906</v>
      </c>
      <c r="E1528" s="1">
        <v>4271.5689700000003</v>
      </c>
      <c r="F1528" s="1">
        <v>847</v>
      </c>
      <c r="G1528" s="2">
        <v>5.0431746989374266</v>
      </c>
      <c r="H1528" s="3">
        <v>6.9999993468442101</v>
      </c>
      <c r="I1528" s="3">
        <v>9.3333106125639809</v>
      </c>
      <c r="J1528" s="3">
        <v>29.900980000000001</v>
      </c>
      <c r="K1528" s="3">
        <v>29.900980000000001</v>
      </c>
      <c r="L1528" s="3">
        <v>39.86788</v>
      </c>
    </row>
    <row r="1529" spans="2:12" x14ac:dyDescent="0.2">
      <c r="B1529" t="s">
        <v>4907</v>
      </c>
      <c r="C1529" t="s">
        <v>4908</v>
      </c>
      <c r="D1529" t="s">
        <v>4909</v>
      </c>
      <c r="E1529" s="1">
        <v>4026.3652200000001</v>
      </c>
      <c r="F1529" s="1">
        <v>1311</v>
      </c>
      <c r="G1529" s="2">
        <v>3.0712167963386729</v>
      </c>
      <c r="H1529" s="3">
        <v>5.0000009686155602</v>
      </c>
      <c r="I1529" s="3">
        <v>6.6666505727466028</v>
      </c>
      <c r="J1529" s="3">
        <v>20.131830000000001</v>
      </c>
      <c r="K1529" s="3">
        <v>20.131830000000001</v>
      </c>
      <c r="L1529" s="3">
        <v>26.842369999999999</v>
      </c>
    </row>
    <row r="1530" spans="2:12" x14ac:dyDescent="0.2">
      <c r="B1530" t="s">
        <v>4910</v>
      </c>
      <c r="C1530" t="s">
        <v>4911</v>
      </c>
      <c r="D1530" t="s">
        <v>4912</v>
      </c>
      <c r="E1530" s="1">
        <v>1064.1007099999999</v>
      </c>
      <c r="F1530" s="1">
        <v>158</v>
      </c>
      <c r="G1530" s="2">
        <v>6.7348146202531645</v>
      </c>
      <c r="H1530" s="3">
        <v>4.9999966638496094</v>
      </c>
      <c r="I1530" s="3">
        <v>6.6666528208594089</v>
      </c>
      <c r="J1530" s="3">
        <v>5.3205</v>
      </c>
      <c r="K1530" s="3">
        <v>5.3205</v>
      </c>
      <c r="L1530" s="3">
        <v>7.0939899999999998</v>
      </c>
    </row>
    <row r="1531" spans="2:12" x14ac:dyDescent="0.2">
      <c r="B1531" t="s">
        <v>4913</v>
      </c>
      <c r="C1531" t="s">
        <v>4911</v>
      </c>
      <c r="D1531" t="s">
        <v>4912</v>
      </c>
      <c r="E1531" s="1">
        <v>5849.6928200000002</v>
      </c>
      <c r="F1531" s="1">
        <v>516</v>
      </c>
      <c r="G1531" s="2">
        <v>11.336613992248063</v>
      </c>
      <c r="H1531" s="3">
        <v>7.0000000444467778</v>
      </c>
      <c r="I1531" s="3">
        <v>9.3333105993760537</v>
      </c>
      <c r="J1531" s="3">
        <v>40.947850000000003</v>
      </c>
      <c r="K1531" s="3">
        <v>40.947850000000003</v>
      </c>
      <c r="L1531" s="3">
        <v>54.597000000000001</v>
      </c>
    </row>
    <row r="1532" spans="2:12" x14ac:dyDescent="0.2">
      <c r="B1532" t="s">
        <v>4914</v>
      </c>
      <c r="C1532" t="s">
        <v>4915</v>
      </c>
      <c r="D1532" t="s">
        <v>4916</v>
      </c>
      <c r="E1532" s="1">
        <v>8007.86319</v>
      </c>
      <c r="F1532" s="1">
        <v>263</v>
      </c>
      <c r="G1532" s="2">
        <v>30.448149011406844</v>
      </c>
      <c r="H1532" s="3">
        <v>6.999999709035988</v>
      </c>
      <c r="I1532" s="3">
        <v>9.3333100512172962</v>
      </c>
      <c r="J1532" s="3">
        <v>56.055039999999998</v>
      </c>
      <c r="K1532" s="3">
        <v>56.055039999999998</v>
      </c>
      <c r="L1532" s="3">
        <v>74.739869999999996</v>
      </c>
    </row>
    <row r="1533" spans="2:12" x14ac:dyDescent="0.2">
      <c r="B1533" t="s">
        <v>4917</v>
      </c>
      <c r="C1533" t="s">
        <v>4915</v>
      </c>
      <c r="D1533" t="s">
        <v>4916</v>
      </c>
      <c r="E1533" s="1">
        <v>13873.40704</v>
      </c>
      <c r="F1533" s="1">
        <v>197</v>
      </c>
      <c r="G1533" s="2">
        <v>70.423385989847716</v>
      </c>
      <c r="H1533" s="3">
        <v>7.0000000518978505</v>
      </c>
      <c r="I1533" s="3">
        <v>9.3333100965514539</v>
      </c>
      <c r="J1533" s="3">
        <v>97.113849999999999</v>
      </c>
      <c r="K1533" s="3">
        <v>97.113849999999999</v>
      </c>
      <c r="L1533" s="3">
        <v>129.48481000000001</v>
      </c>
    </row>
    <row r="1534" spans="2:12" x14ac:dyDescent="0.2">
      <c r="B1534" t="s">
        <v>4918</v>
      </c>
      <c r="C1534" t="s">
        <v>4919</v>
      </c>
      <c r="D1534" t="s">
        <v>4920</v>
      </c>
      <c r="E1534" s="1">
        <v>2019.8372199999999</v>
      </c>
      <c r="F1534" s="1">
        <v>223</v>
      </c>
      <c r="G1534" s="2">
        <v>9.0575660089686085</v>
      </c>
      <c r="H1534" s="3">
        <v>5.0000019308486658</v>
      </c>
      <c r="I1534" s="3">
        <v>6.6666510878535057</v>
      </c>
      <c r="J1534" s="3">
        <v>10.09919</v>
      </c>
      <c r="K1534" s="3">
        <v>10.09919</v>
      </c>
      <c r="L1534" s="3">
        <v>13.46555</v>
      </c>
    </row>
    <row r="1535" spans="2:12" x14ac:dyDescent="0.2">
      <c r="B1535" t="s">
        <v>4921</v>
      </c>
      <c r="C1535" t="s">
        <v>4922</v>
      </c>
      <c r="D1535" t="s">
        <v>4923</v>
      </c>
      <c r="E1535" s="1">
        <v>9548.8323199999995</v>
      </c>
      <c r="F1535" s="1">
        <v>337</v>
      </c>
      <c r="G1535" s="2">
        <v>28.334814005934717</v>
      </c>
      <c r="H1535" s="3">
        <v>7.0000003937654238</v>
      </c>
      <c r="I1535" s="3">
        <v>9.3333097716391791</v>
      </c>
      <c r="J1535" s="3">
        <v>66.841830000000002</v>
      </c>
      <c r="K1535" s="3">
        <v>66.841830000000002</v>
      </c>
      <c r="L1535" s="3">
        <v>89.122209999999995</v>
      </c>
    </row>
    <row r="1536" spans="2:12" x14ac:dyDescent="0.2">
      <c r="B1536" t="s">
        <v>4924</v>
      </c>
      <c r="C1536" t="s">
        <v>4922</v>
      </c>
      <c r="D1536" t="s">
        <v>4923</v>
      </c>
      <c r="E1536" s="1">
        <v>4167.3037000000004</v>
      </c>
      <c r="F1536" s="1">
        <v>219</v>
      </c>
      <c r="G1536" s="2">
        <v>19.02878401826484</v>
      </c>
      <c r="H1536" s="3">
        <v>7.0000009838495805</v>
      </c>
      <c r="I1536" s="3">
        <v>9.3333106488015236</v>
      </c>
      <c r="J1536" s="3">
        <v>29.171130000000002</v>
      </c>
      <c r="K1536" s="3">
        <v>29.171130000000002</v>
      </c>
      <c r="L1536" s="3">
        <v>38.894739999999999</v>
      </c>
    </row>
    <row r="1537" spans="2:12" x14ac:dyDescent="0.2">
      <c r="B1537" t="s">
        <v>4925</v>
      </c>
      <c r="C1537" t="s">
        <v>4926</v>
      </c>
      <c r="D1537" t="s">
        <v>4927</v>
      </c>
      <c r="E1537" s="1">
        <v>2968.6914400000001</v>
      </c>
      <c r="F1537" s="1">
        <v>124</v>
      </c>
      <c r="G1537" s="2">
        <v>23.94106</v>
      </c>
      <c r="H1537" s="3">
        <v>6.9999999730521001</v>
      </c>
      <c r="I1537" s="3">
        <v>9.3333108408194807</v>
      </c>
      <c r="J1537" s="3">
        <v>20.780840000000001</v>
      </c>
      <c r="K1537" s="3">
        <v>20.780840000000001</v>
      </c>
      <c r="L1537" s="3">
        <v>27.707719999999998</v>
      </c>
    </row>
    <row r="1538" spans="2:12" x14ac:dyDescent="0.2">
      <c r="B1538" t="s">
        <v>4928</v>
      </c>
      <c r="C1538" t="s">
        <v>4929</v>
      </c>
      <c r="D1538" t="s">
        <v>4930</v>
      </c>
      <c r="E1538" s="1">
        <v>3614.19994</v>
      </c>
      <c r="F1538" s="1">
        <v>189</v>
      </c>
      <c r="G1538" s="2">
        <v>19.122751005291004</v>
      </c>
      <c r="H1538" s="3">
        <v>7.0000001162082919</v>
      </c>
      <c r="I1538" s="3">
        <v>9.3333104310770381</v>
      </c>
      <c r="J1538" s="3">
        <v>25.299399999999999</v>
      </c>
      <c r="K1538" s="3">
        <v>25.299399999999999</v>
      </c>
      <c r="L1538" s="3">
        <v>33.73245</v>
      </c>
    </row>
    <row r="1539" spans="2:12" x14ac:dyDescent="0.2">
      <c r="B1539" t="s">
        <v>4931</v>
      </c>
      <c r="C1539" t="s">
        <v>4932</v>
      </c>
      <c r="D1539" t="s">
        <v>4933</v>
      </c>
      <c r="E1539" s="1">
        <v>2071.4096300000001</v>
      </c>
      <c r="F1539" s="1">
        <v>153</v>
      </c>
      <c r="G1539" s="2">
        <v>13.538625032679739</v>
      </c>
      <c r="H1539" s="3">
        <v>5.000000893111614</v>
      </c>
      <c r="I1539" s="3">
        <v>6.6666485469607473</v>
      </c>
      <c r="J1539" s="3">
        <v>10.357049999999999</v>
      </c>
      <c r="K1539" s="3">
        <v>10.357049999999999</v>
      </c>
      <c r="L1539" s="3">
        <v>13.80936</v>
      </c>
    </row>
    <row r="1540" spans="2:12" x14ac:dyDescent="0.2">
      <c r="B1540" t="s">
        <v>4934</v>
      </c>
      <c r="C1540" t="s">
        <v>4932</v>
      </c>
      <c r="D1540" t="s">
        <v>4933</v>
      </c>
      <c r="E1540" s="1">
        <v>1520.4057399999999</v>
      </c>
      <c r="F1540" s="1">
        <v>97</v>
      </c>
      <c r="G1540" s="2">
        <v>15.674285979381443</v>
      </c>
      <c r="H1540" s="3">
        <v>6.9999998816105498</v>
      </c>
      <c r="I1540" s="3">
        <v>9.3333112515084302</v>
      </c>
      <c r="J1540" s="3">
        <v>10.64284</v>
      </c>
      <c r="K1540" s="3">
        <v>10.64284</v>
      </c>
      <c r="L1540" s="3">
        <v>14.19042</v>
      </c>
    </row>
    <row r="1541" spans="2:12" x14ac:dyDescent="0.2">
      <c r="B1541" t="s">
        <v>4935</v>
      </c>
      <c r="C1541" t="s">
        <v>4936</v>
      </c>
      <c r="D1541" t="s">
        <v>4937</v>
      </c>
      <c r="E1541" s="1">
        <v>5124.4863999999998</v>
      </c>
      <c r="F1541" s="1">
        <v>1100</v>
      </c>
      <c r="G1541" s="2">
        <v>4.6586239999999997</v>
      </c>
      <c r="H1541" s="3">
        <v>4.9999996097169861</v>
      </c>
      <c r="I1541" s="3">
        <v>6.6666505349687339</v>
      </c>
      <c r="J1541" s="3">
        <v>25.622430000000001</v>
      </c>
      <c r="K1541" s="3">
        <v>25.622430000000001</v>
      </c>
      <c r="L1541" s="3">
        <v>34.163159999999998</v>
      </c>
    </row>
    <row r="1542" spans="2:12" x14ac:dyDescent="0.2">
      <c r="B1542" t="s">
        <v>4938</v>
      </c>
      <c r="C1542" t="s">
        <v>4936</v>
      </c>
      <c r="D1542" t="s">
        <v>4937</v>
      </c>
      <c r="E1542" s="1">
        <v>8213.65272</v>
      </c>
      <c r="F1542" s="1">
        <v>1008</v>
      </c>
      <c r="G1542" s="2">
        <v>8.1484649999999998</v>
      </c>
      <c r="H1542" s="3">
        <v>4.999999561705355</v>
      </c>
      <c r="I1542" s="3">
        <v>6.6666502549671955</v>
      </c>
      <c r="J1542" s="3">
        <v>41.068260000000002</v>
      </c>
      <c r="K1542" s="3">
        <v>41.068260000000002</v>
      </c>
      <c r="L1542" s="3">
        <v>54.757550000000002</v>
      </c>
    </row>
    <row r="1543" spans="2:12" x14ac:dyDescent="0.2">
      <c r="B1543" t="s">
        <v>4939</v>
      </c>
      <c r="C1543" t="s">
        <v>4940</v>
      </c>
      <c r="D1543" t="s">
        <v>4941</v>
      </c>
      <c r="E1543" s="1">
        <v>7947.8503600000004</v>
      </c>
      <c r="F1543" s="1">
        <v>478</v>
      </c>
      <c r="G1543" s="2">
        <v>16.627302008368201</v>
      </c>
      <c r="H1543" s="3">
        <v>4.9999997735236672</v>
      </c>
      <c r="I1543" s="3">
        <v>6.6666504274748322</v>
      </c>
      <c r="J1543" s="3">
        <v>39.739249999999998</v>
      </c>
      <c r="K1543" s="3">
        <v>39.739249999999998</v>
      </c>
      <c r="L1543" s="3">
        <v>52.98554</v>
      </c>
    </row>
    <row r="1544" spans="2:12" x14ac:dyDescent="0.2">
      <c r="B1544" t="s">
        <v>4942</v>
      </c>
      <c r="C1544" t="s">
        <v>4940</v>
      </c>
      <c r="D1544" t="s">
        <v>4941</v>
      </c>
      <c r="E1544" s="1">
        <v>16662.44209</v>
      </c>
      <c r="F1544" s="1">
        <v>922</v>
      </c>
      <c r="G1544" s="2">
        <v>18.072063004338396</v>
      </c>
      <c r="H1544" s="3">
        <v>6.9999997221295676</v>
      </c>
      <c r="I1544" s="3">
        <v>9.3333101570587367</v>
      </c>
      <c r="J1544" s="3">
        <v>116.63709</v>
      </c>
      <c r="K1544" s="3">
        <v>116.63709</v>
      </c>
      <c r="L1544" s="3">
        <v>155.51573999999999</v>
      </c>
    </row>
    <row r="1545" spans="2:12" x14ac:dyDescent="0.2">
      <c r="B1545" t="s">
        <v>4943</v>
      </c>
      <c r="C1545" t="s">
        <v>4944</v>
      </c>
      <c r="D1545" t="s">
        <v>4945</v>
      </c>
      <c r="E1545" s="1">
        <v>32286.214309999999</v>
      </c>
      <c r="F1545" s="1">
        <v>4173</v>
      </c>
      <c r="G1545" s="2">
        <v>7.7369312988257848</v>
      </c>
      <c r="H1545" s="3">
        <v>6.999999994734595</v>
      </c>
      <c r="I1545" s="3">
        <v>9.3333100965840678</v>
      </c>
      <c r="J1545" s="3">
        <v>226.0035</v>
      </c>
      <c r="K1545" s="3">
        <v>226.0035</v>
      </c>
      <c r="L1545" s="3">
        <v>301.33724999999998</v>
      </c>
    </row>
    <row r="1546" spans="2:12" x14ac:dyDescent="0.2">
      <c r="B1546" t="s">
        <v>4946</v>
      </c>
      <c r="C1546" t="s">
        <v>4944</v>
      </c>
      <c r="D1546" t="s">
        <v>4945</v>
      </c>
      <c r="E1546" s="1">
        <v>1543.44363</v>
      </c>
      <c r="F1546" s="1">
        <v>151</v>
      </c>
      <c r="G1546" s="2">
        <v>10.221480993377483</v>
      </c>
      <c r="H1546" s="3">
        <v>7.0000029738695408</v>
      </c>
      <c r="I1546" s="3">
        <v>9.3333113824182874</v>
      </c>
      <c r="J1546" s="3">
        <v>10.80411</v>
      </c>
      <c r="K1546" s="3">
        <v>10.80411</v>
      </c>
      <c r="L1546" s="3">
        <v>14.40544</v>
      </c>
    </row>
    <row r="1547" spans="2:12" x14ac:dyDescent="0.2">
      <c r="B1547" t="s">
        <v>4947</v>
      </c>
      <c r="C1547" t="s">
        <v>4948</v>
      </c>
      <c r="D1547" t="s">
        <v>4949</v>
      </c>
      <c r="E1547" s="1">
        <v>29218.86563</v>
      </c>
      <c r="F1547" s="1">
        <v>3941</v>
      </c>
      <c r="G1547" s="2">
        <v>7.4140739989850291</v>
      </c>
      <c r="H1547" s="3">
        <v>7.0000000201924335</v>
      </c>
      <c r="I1547" s="3">
        <v>9.3333099735398601</v>
      </c>
      <c r="J1547" s="3">
        <v>204.53206</v>
      </c>
      <c r="K1547" s="3">
        <v>204.53206</v>
      </c>
      <c r="L1547" s="3">
        <v>272.70873</v>
      </c>
    </row>
    <row r="1548" spans="2:12" x14ac:dyDescent="0.2">
      <c r="B1548" t="s">
        <v>4950</v>
      </c>
      <c r="C1548" t="s">
        <v>4951</v>
      </c>
      <c r="D1548" t="s">
        <v>4952</v>
      </c>
      <c r="E1548" s="1">
        <v>286.08571999999998</v>
      </c>
      <c r="F1548" s="1">
        <v>34</v>
      </c>
      <c r="G1548" s="2">
        <v>8.4142858823529405</v>
      </c>
      <c r="H1548" s="3">
        <v>5.0000048936381729</v>
      </c>
      <c r="I1548" s="3">
        <v>6.6666382369591881</v>
      </c>
      <c r="J1548" s="3">
        <v>1.4304300000000001</v>
      </c>
      <c r="K1548" s="3">
        <v>1.4304300000000001</v>
      </c>
      <c r="L1548" s="3">
        <v>1.90723</v>
      </c>
    </row>
    <row r="1549" spans="2:12" x14ac:dyDescent="0.2">
      <c r="B1549" t="s">
        <v>4953</v>
      </c>
      <c r="C1549" t="s">
        <v>4954</v>
      </c>
      <c r="D1549" t="s">
        <v>4955</v>
      </c>
      <c r="E1549" s="1">
        <v>1010.17152</v>
      </c>
      <c r="F1549" s="1">
        <v>120</v>
      </c>
      <c r="G1549" s="2">
        <v>8.4180960000000002</v>
      </c>
      <c r="H1549" s="3">
        <v>6.9999993664442259</v>
      </c>
      <c r="I1549" s="3">
        <v>9.3333060904350198</v>
      </c>
      <c r="J1549" s="3">
        <v>7.0712000000000002</v>
      </c>
      <c r="K1549" s="3">
        <v>7.0712000000000002</v>
      </c>
      <c r="L1549" s="3">
        <v>9.4282400000000006</v>
      </c>
    </row>
    <row r="1550" spans="2:12" x14ac:dyDescent="0.2">
      <c r="B1550" t="s">
        <v>4956</v>
      </c>
      <c r="C1550" t="s">
        <v>4954</v>
      </c>
      <c r="D1550" t="s">
        <v>4955</v>
      </c>
      <c r="E1550" s="1">
        <v>1535.52593</v>
      </c>
      <c r="F1550" s="1">
        <v>164</v>
      </c>
      <c r="G1550" s="2">
        <v>9.3629629878048775</v>
      </c>
      <c r="H1550" s="3">
        <v>6.9999990166235753</v>
      </c>
      <c r="I1550" s="3">
        <v>9.3333103140759075</v>
      </c>
      <c r="J1550" s="3">
        <v>10.74868</v>
      </c>
      <c r="K1550" s="3">
        <v>10.74868</v>
      </c>
      <c r="L1550" s="3">
        <v>14.33154</v>
      </c>
    </row>
    <row r="1551" spans="2:12" x14ac:dyDescent="0.2">
      <c r="B1551" t="s">
        <v>4957</v>
      </c>
      <c r="C1551" t="s">
        <v>4958</v>
      </c>
      <c r="D1551" t="s">
        <v>4959</v>
      </c>
      <c r="E1551" s="1">
        <v>48.184660000000001</v>
      </c>
      <c r="F1551" s="1">
        <v>2</v>
      </c>
      <c r="G1551" s="2">
        <v>24.09233</v>
      </c>
      <c r="H1551" s="3">
        <v>6.9999456258485573</v>
      </c>
      <c r="I1551" s="3">
        <v>9.3332608344647436</v>
      </c>
      <c r="J1551" s="3">
        <v>0.33728999999999998</v>
      </c>
      <c r="K1551" s="3">
        <v>0.33728999999999998</v>
      </c>
      <c r="L1551" s="3">
        <v>0.44972000000000001</v>
      </c>
    </row>
    <row r="1552" spans="2:12" x14ac:dyDescent="0.2">
      <c r="B1552" t="s">
        <v>4960</v>
      </c>
      <c r="C1552" t="s">
        <v>4958</v>
      </c>
      <c r="D1552" t="s">
        <v>4959</v>
      </c>
      <c r="E1552" s="1">
        <v>105.49603</v>
      </c>
      <c r="F1552" s="1">
        <v>6</v>
      </c>
      <c r="G1552" s="2">
        <v>17.582671666666666</v>
      </c>
      <c r="H1552" s="3">
        <v>4.9999985781455463</v>
      </c>
      <c r="I1552" s="3">
        <v>6.6666963676263453</v>
      </c>
      <c r="J1552" s="3">
        <v>0.52747999999999995</v>
      </c>
      <c r="K1552" s="3">
        <v>0.52747999999999995</v>
      </c>
      <c r="L1552" s="3">
        <v>0.70330999999999999</v>
      </c>
    </row>
    <row r="1553" spans="2:12" x14ac:dyDescent="0.2">
      <c r="B1553" t="s">
        <v>4961</v>
      </c>
      <c r="C1553" t="s">
        <v>4962</v>
      </c>
      <c r="D1553" t="s">
        <v>4963</v>
      </c>
      <c r="E1553" s="1">
        <v>232.37499</v>
      </c>
      <c r="F1553" s="1">
        <v>33</v>
      </c>
      <c r="G1553" s="2">
        <v>7.0416663636363639</v>
      </c>
      <c r="H1553" s="3">
        <v>6.9999787842917174</v>
      </c>
      <c r="I1553" s="3">
        <v>9.333319390352635</v>
      </c>
      <c r="J1553" s="3">
        <v>1.62662</v>
      </c>
      <c r="K1553" s="3">
        <v>1.62662</v>
      </c>
      <c r="L1553" s="3">
        <v>2.1688299999999998</v>
      </c>
    </row>
    <row r="1554" spans="2:12" x14ac:dyDescent="0.2">
      <c r="B1554" t="s">
        <v>4964</v>
      </c>
      <c r="C1554" t="s">
        <v>4965</v>
      </c>
      <c r="D1554" t="s">
        <v>4966</v>
      </c>
      <c r="E1554" s="1">
        <v>200.25396000000001</v>
      </c>
      <c r="F1554" s="1">
        <v>40</v>
      </c>
      <c r="G1554" s="2">
        <v>5.0063490000000002</v>
      </c>
      <c r="H1554" s="3">
        <v>5.000000998731811</v>
      </c>
      <c r="I1554" s="3">
        <v>6.6666347072487353</v>
      </c>
      <c r="J1554" s="3">
        <v>1.0012700000000001</v>
      </c>
      <c r="K1554" s="3">
        <v>1.0012700000000001</v>
      </c>
      <c r="L1554" s="3">
        <v>1.3350200000000001</v>
      </c>
    </row>
    <row r="1555" spans="2:12" x14ac:dyDescent="0.2">
      <c r="B1555" t="s">
        <v>4967</v>
      </c>
      <c r="C1555" t="s">
        <v>4968</v>
      </c>
      <c r="D1555" t="s">
        <v>4969</v>
      </c>
      <c r="E1555" s="1">
        <v>11.642329999999999</v>
      </c>
      <c r="F1555" s="1">
        <v>8</v>
      </c>
      <c r="G1555" s="2">
        <v>1.4552912499999999</v>
      </c>
      <c r="H1555" s="3">
        <v>4.9998582757918735</v>
      </c>
      <c r="I1555" s="3">
        <v>6.6670503241189696</v>
      </c>
      <c r="J1555" s="3">
        <v>5.8209999999999998E-2</v>
      </c>
      <c r="K1555" s="3">
        <v>5.8209999999999998E-2</v>
      </c>
      <c r="L1555" s="3">
        <v>7.7619999999999995E-2</v>
      </c>
    </row>
    <row r="1556" spans="2:12" x14ac:dyDescent="0.2">
      <c r="B1556" t="s">
        <v>4970</v>
      </c>
      <c r="C1556" t="s">
        <v>4971</v>
      </c>
      <c r="D1556" t="s">
        <v>4972</v>
      </c>
      <c r="E1556" s="1">
        <v>398.91638</v>
      </c>
      <c r="F1556" s="1">
        <v>32</v>
      </c>
      <c r="G1556" s="2">
        <v>12.466136875</v>
      </c>
      <c r="H1556" s="3">
        <v>4.9999952370970577</v>
      </c>
      <c r="I1556" s="3">
        <v>6.66666031612941</v>
      </c>
      <c r="J1556" s="3">
        <v>1.99458</v>
      </c>
      <c r="K1556" s="3">
        <v>1.99458</v>
      </c>
      <c r="L1556" s="3">
        <v>2.65944</v>
      </c>
    </row>
    <row r="1557" spans="2:12" x14ac:dyDescent="0.2">
      <c r="B1557" t="s">
        <v>4973</v>
      </c>
      <c r="C1557" t="s">
        <v>4974</v>
      </c>
      <c r="D1557" t="s">
        <v>4975</v>
      </c>
      <c r="E1557" s="1">
        <v>3352.0307600000001</v>
      </c>
      <c r="F1557" s="1">
        <v>122</v>
      </c>
      <c r="G1557" s="2">
        <v>27.475661967213117</v>
      </c>
      <c r="H1557" s="3">
        <v>4.9999988663588519</v>
      </c>
      <c r="I1557" s="3">
        <v>6.6666512332362968</v>
      </c>
      <c r="J1557" s="3">
        <v>16.760149999999999</v>
      </c>
      <c r="K1557" s="3">
        <v>16.760149999999999</v>
      </c>
      <c r="L1557" s="3">
        <v>22.346820000000001</v>
      </c>
    </row>
    <row r="1558" spans="2:12" x14ac:dyDescent="0.2">
      <c r="B1558" t="s">
        <v>4976</v>
      </c>
      <c r="C1558" t="s">
        <v>4977</v>
      </c>
      <c r="D1558" t="s">
        <v>4978</v>
      </c>
      <c r="E1558" s="1">
        <v>1201.27997</v>
      </c>
      <c r="F1558" s="1">
        <v>168</v>
      </c>
      <c r="G1558" s="2">
        <v>7.1504760119047619</v>
      </c>
      <c r="H1558" s="3">
        <v>7.0000001748135361</v>
      </c>
      <c r="I1558" s="3">
        <v>9.3333113678737174</v>
      </c>
      <c r="J1558" s="3">
        <v>8.4089600000000004</v>
      </c>
      <c r="K1558" s="3">
        <v>8.4089600000000004</v>
      </c>
      <c r="L1558" s="3">
        <v>11.211919999999999</v>
      </c>
    </row>
    <row r="1559" spans="2:12" x14ac:dyDescent="0.2">
      <c r="B1559" t="s">
        <v>4976</v>
      </c>
      <c r="C1559" t="s">
        <v>4977</v>
      </c>
      <c r="D1559" t="s">
        <v>4978</v>
      </c>
      <c r="E1559" s="1">
        <v>1029.6370400000001</v>
      </c>
      <c r="F1559" s="1">
        <v>194</v>
      </c>
      <c r="G1559" s="2">
        <v>5.3074074226804129</v>
      </c>
      <c r="H1559" s="3">
        <v>7.0000006992755424</v>
      </c>
      <c r="I1559" s="3">
        <v>9.3333083666065466</v>
      </c>
      <c r="J1559" s="3">
        <v>7.2074600000000002</v>
      </c>
      <c r="K1559" s="3">
        <v>7.2074600000000002</v>
      </c>
      <c r="L1559" s="3">
        <v>9.6099200000000007</v>
      </c>
    </row>
    <row r="1560" spans="2:12" x14ac:dyDescent="0.2">
      <c r="B1560" t="s">
        <v>4973</v>
      </c>
      <c r="C1560" t="s">
        <v>4974</v>
      </c>
      <c r="D1560" t="s">
        <v>4975</v>
      </c>
      <c r="E1560" s="1">
        <v>1433.9250400000001</v>
      </c>
      <c r="F1560" s="1">
        <v>66</v>
      </c>
      <c r="G1560" s="2">
        <v>21.72613696969697</v>
      </c>
      <c r="H1560" s="3">
        <v>7.0000032916643953</v>
      </c>
      <c r="I1560" s="3">
        <v>9.3333121513799622</v>
      </c>
      <c r="J1560" s="3">
        <v>10.03748</v>
      </c>
      <c r="K1560" s="3">
        <v>10.03748</v>
      </c>
      <c r="L1560" s="3">
        <v>13.38327</v>
      </c>
    </row>
    <row r="1561" spans="2:12" x14ac:dyDescent="0.2">
      <c r="B1561" t="s">
        <v>4979</v>
      </c>
      <c r="C1561" t="s">
        <v>4980</v>
      </c>
      <c r="D1561" t="s">
        <v>4981</v>
      </c>
      <c r="E1561" s="1">
        <v>2942.8521300000002</v>
      </c>
      <c r="F1561" s="1">
        <v>254</v>
      </c>
      <c r="G1561" s="2">
        <v>11.586032007874017</v>
      </c>
      <c r="H1561" s="3">
        <v>4.9999997791258366</v>
      </c>
      <c r="I1561" s="3">
        <v>6.6666516472236061</v>
      </c>
      <c r="J1561" s="3">
        <v>14.714259999999999</v>
      </c>
      <c r="K1561" s="3">
        <v>14.714259999999999</v>
      </c>
      <c r="L1561" s="3">
        <v>19.618970000000001</v>
      </c>
    </row>
    <row r="1562" spans="2:12" x14ac:dyDescent="0.2">
      <c r="B1562" t="s">
        <v>4982</v>
      </c>
      <c r="C1562" t="s">
        <v>4983</v>
      </c>
      <c r="D1562" t="s">
        <v>4984</v>
      </c>
      <c r="E1562" s="1">
        <v>1709.87024</v>
      </c>
      <c r="F1562" s="1">
        <v>52</v>
      </c>
      <c r="G1562" s="2">
        <v>32.88212</v>
      </c>
      <c r="H1562" s="3">
        <v>6.9999990174693023</v>
      </c>
      <c r="I1562" s="3">
        <v>9.3333105791700319</v>
      </c>
      <c r="J1562" s="3">
        <v>11.96909</v>
      </c>
      <c r="K1562" s="3">
        <v>11.96909</v>
      </c>
      <c r="L1562" s="3">
        <v>15.95875</v>
      </c>
    </row>
    <row r="1563" spans="2:12" x14ac:dyDescent="0.2">
      <c r="B1563" t="s">
        <v>4985</v>
      </c>
      <c r="C1563" t="s">
        <v>4986</v>
      </c>
      <c r="D1563" t="s">
        <v>4987</v>
      </c>
      <c r="E1563" s="1">
        <v>7828.6911399999999</v>
      </c>
      <c r="F1563" s="1">
        <v>326</v>
      </c>
      <c r="G1563" s="2">
        <v>24.014389999999999</v>
      </c>
      <c r="H1563" s="3">
        <v>5.0000005492616735</v>
      </c>
      <c r="I1563" s="3">
        <v>6.6666495160773449</v>
      </c>
      <c r="J1563" s="3">
        <v>39.143459999999997</v>
      </c>
      <c r="K1563" s="3">
        <v>39.143459999999997</v>
      </c>
      <c r="L1563" s="3">
        <v>52.191139999999997</v>
      </c>
    </row>
    <row r="1564" spans="2:12" x14ac:dyDescent="0.2">
      <c r="B1564" t="s">
        <v>4988</v>
      </c>
      <c r="C1564" t="s">
        <v>4989</v>
      </c>
      <c r="D1564" t="s">
        <v>4990</v>
      </c>
      <c r="E1564" s="1">
        <v>901.97618</v>
      </c>
      <c r="F1564" s="1">
        <v>75</v>
      </c>
      <c r="G1564" s="2">
        <v>12.026349066666667</v>
      </c>
      <c r="H1564" s="3">
        <v>6.9999963857138665</v>
      </c>
      <c r="I1564" s="3">
        <v>9.3333063407505943</v>
      </c>
      <c r="J1564" s="3">
        <v>6.3138300000000003</v>
      </c>
      <c r="K1564" s="3">
        <v>6.3138300000000003</v>
      </c>
      <c r="L1564" s="3">
        <v>8.4184199999999993</v>
      </c>
    </row>
    <row r="1565" spans="2:12" x14ac:dyDescent="0.2">
      <c r="B1565" t="s">
        <v>4991</v>
      </c>
      <c r="C1565" t="s">
        <v>4992</v>
      </c>
      <c r="D1565" t="s">
        <v>4993</v>
      </c>
      <c r="E1565" s="1">
        <v>1334.9052200000001</v>
      </c>
      <c r="F1565" s="1">
        <v>142</v>
      </c>
      <c r="G1565" s="2">
        <v>9.400740985915494</v>
      </c>
      <c r="H1565" s="3">
        <v>7.0000025919443187</v>
      </c>
      <c r="I1565" s="3">
        <v>9.3333068245848949</v>
      </c>
      <c r="J1565" s="3">
        <v>9.3443400000000008</v>
      </c>
      <c r="K1565" s="3">
        <v>9.3443400000000008</v>
      </c>
      <c r="L1565" s="3">
        <v>12.45908</v>
      </c>
    </row>
    <row r="1566" spans="2:12" x14ac:dyDescent="0.2">
      <c r="B1566" t="s">
        <v>4994</v>
      </c>
      <c r="C1566" t="s">
        <v>4995</v>
      </c>
      <c r="D1566" t="s">
        <v>4996</v>
      </c>
      <c r="E1566" s="1">
        <v>277.92635000000001</v>
      </c>
      <c r="F1566" s="1">
        <v>101</v>
      </c>
      <c r="G1566" s="2">
        <v>2.7517460396039604</v>
      </c>
      <c r="H1566" s="3">
        <v>4.9999937033678163</v>
      </c>
      <c r="I1566" s="3">
        <v>6.6666582711570896</v>
      </c>
      <c r="J1566" s="3">
        <v>1.3896299999999999</v>
      </c>
      <c r="K1566" s="3">
        <v>1.3896299999999999</v>
      </c>
      <c r="L1566" s="3">
        <v>1.85284</v>
      </c>
    </row>
    <row r="1567" spans="2:12" x14ac:dyDescent="0.2">
      <c r="B1567" t="s">
        <v>4997</v>
      </c>
      <c r="C1567" t="s">
        <v>4998</v>
      </c>
      <c r="D1567" t="s">
        <v>4999</v>
      </c>
      <c r="E1567" s="1">
        <v>7685.5914499999999</v>
      </c>
      <c r="F1567" s="1">
        <v>735</v>
      </c>
      <c r="G1567" s="2">
        <v>10.456587006802721</v>
      </c>
      <c r="H1567" s="3">
        <v>6.9999999804829605</v>
      </c>
      <c r="I1567" s="3">
        <v>9.3333103205739629</v>
      </c>
      <c r="J1567" s="3">
        <v>53.799140000000001</v>
      </c>
      <c r="K1567" s="3">
        <v>53.799140000000001</v>
      </c>
      <c r="L1567" s="3">
        <v>71.732010000000002</v>
      </c>
    </row>
    <row r="1568" spans="2:12" x14ac:dyDescent="0.2">
      <c r="B1568" t="s">
        <v>5000</v>
      </c>
      <c r="C1568" t="s">
        <v>5001</v>
      </c>
      <c r="D1568" t="s">
        <v>5002</v>
      </c>
      <c r="E1568" s="1">
        <v>2766.5079900000001</v>
      </c>
      <c r="F1568" s="1">
        <v>601</v>
      </c>
      <c r="G1568" s="2">
        <v>4.6031746921797003</v>
      </c>
      <c r="H1568" s="3">
        <v>5.0000000180733259</v>
      </c>
      <c r="I1568" s="3">
        <v>6.6666498223270985</v>
      </c>
      <c r="J1568" s="3">
        <v>13.83254</v>
      </c>
      <c r="K1568" s="3">
        <v>13.83254</v>
      </c>
      <c r="L1568" s="3">
        <v>18.443339999999999</v>
      </c>
    </row>
    <row r="1569" spans="2:12" x14ac:dyDescent="0.2">
      <c r="B1569" t="s">
        <v>5003</v>
      </c>
      <c r="C1569" t="s">
        <v>5001</v>
      </c>
      <c r="D1569" t="s">
        <v>5002</v>
      </c>
      <c r="E1569" s="1">
        <v>3063.3517299999999</v>
      </c>
      <c r="F1569" s="1">
        <v>469</v>
      </c>
      <c r="G1569" s="2">
        <v>6.5316668017057564</v>
      </c>
      <c r="H1569" s="3">
        <v>5.0000004406937624</v>
      </c>
      <c r="I1569" s="3">
        <v>6.6666487560016492</v>
      </c>
      <c r="J1569" s="3">
        <v>15.31676</v>
      </c>
      <c r="K1569" s="3">
        <v>15.31676</v>
      </c>
      <c r="L1569" s="3">
        <v>20.42229</v>
      </c>
    </row>
    <row r="1570" spans="2:12" x14ac:dyDescent="0.2">
      <c r="B1570" t="s">
        <v>5004</v>
      </c>
      <c r="C1570" t="s">
        <v>5005</v>
      </c>
      <c r="D1570" t="s">
        <v>5006</v>
      </c>
      <c r="E1570" s="1">
        <v>2605.1223399999999</v>
      </c>
      <c r="F1570" s="1">
        <v>113</v>
      </c>
      <c r="G1570" s="2">
        <v>23.054179999999999</v>
      </c>
      <c r="H1570" s="3">
        <v>7.0000013895700572</v>
      </c>
      <c r="I1570" s="3">
        <v>9.3333083159541754</v>
      </c>
      <c r="J1570" s="3">
        <v>18.235859999999999</v>
      </c>
      <c r="K1570" s="3">
        <v>18.235859999999999</v>
      </c>
      <c r="L1570" s="3">
        <v>24.314409999999999</v>
      </c>
    </row>
    <row r="1571" spans="2:12" x14ac:dyDescent="0.2">
      <c r="B1571" t="s">
        <v>5007</v>
      </c>
      <c r="C1571" t="s">
        <v>5008</v>
      </c>
      <c r="D1571" t="s">
        <v>5009</v>
      </c>
      <c r="E1571" s="1">
        <v>4020.6628799999999</v>
      </c>
      <c r="F1571" s="1">
        <v>864</v>
      </c>
      <c r="G1571" s="2">
        <v>4.6535450000000003</v>
      </c>
      <c r="H1571" s="3">
        <v>6.9999999602055674</v>
      </c>
      <c r="I1571" s="3">
        <v>9.3333092378040927</v>
      </c>
      <c r="J1571" s="3">
        <v>28.144639999999999</v>
      </c>
      <c r="K1571" s="3">
        <v>28.144639999999999</v>
      </c>
      <c r="L1571" s="3">
        <v>37.526090000000003</v>
      </c>
    </row>
    <row r="1572" spans="2:12" x14ac:dyDescent="0.2">
      <c r="B1572" t="s">
        <v>5007</v>
      </c>
      <c r="C1572" t="s">
        <v>5008</v>
      </c>
      <c r="D1572" t="s">
        <v>5009</v>
      </c>
      <c r="E1572" s="1">
        <v>3218.4922900000001</v>
      </c>
      <c r="F1572" s="1">
        <v>527</v>
      </c>
      <c r="G1572" s="2">
        <v>6.1071959962049336</v>
      </c>
      <c r="H1572" s="3">
        <v>7.0000012334968185</v>
      </c>
      <c r="I1572" s="3">
        <v>9.3333111573183238</v>
      </c>
      <c r="J1572" s="3">
        <v>22.529450000000001</v>
      </c>
      <c r="K1572" s="3">
        <v>22.529450000000001</v>
      </c>
      <c r="L1572" s="3">
        <v>30.039190000000001</v>
      </c>
    </row>
    <row r="1573" spans="2:12" x14ac:dyDescent="0.2">
      <c r="B1573" t="s">
        <v>5010</v>
      </c>
      <c r="C1573" t="s">
        <v>5011</v>
      </c>
      <c r="D1573" t="s">
        <v>5012</v>
      </c>
      <c r="E1573" s="1">
        <v>3850.01998</v>
      </c>
      <c r="F1573" s="1">
        <v>567</v>
      </c>
      <c r="G1573" s="2">
        <v>6.7901586948853616</v>
      </c>
      <c r="H1573" s="3">
        <v>7.0000000363634483</v>
      </c>
      <c r="I1573" s="3">
        <v>9.3333100053158695</v>
      </c>
      <c r="J1573" s="3">
        <v>26.950140000000001</v>
      </c>
      <c r="K1573" s="3">
        <v>26.950140000000001</v>
      </c>
      <c r="L1573" s="3">
        <v>35.933430000000001</v>
      </c>
    </row>
    <row r="1574" spans="2:12" x14ac:dyDescent="0.2">
      <c r="B1574" t="s">
        <v>5010</v>
      </c>
      <c r="C1574" t="s">
        <v>5011</v>
      </c>
      <c r="D1574" t="s">
        <v>5012</v>
      </c>
      <c r="E1574" s="1">
        <v>4223.7463100000004</v>
      </c>
      <c r="F1574" s="1">
        <v>137</v>
      </c>
      <c r="G1574" s="2">
        <v>30.830265036496353</v>
      </c>
      <c r="H1574" s="3">
        <v>6.9999990127247962</v>
      </c>
      <c r="I1574" s="3">
        <v>9.3333091304908411</v>
      </c>
      <c r="J1574" s="3">
        <v>29.566220000000001</v>
      </c>
      <c r="K1574" s="3">
        <v>29.566220000000001</v>
      </c>
      <c r="L1574" s="3">
        <v>39.421529999999997</v>
      </c>
    </row>
    <row r="1575" spans="2:12" x14ac:dyDescent="0.2">
      <c r="B1575" t="s">
        <v>5013</v>
      </c>
      <c r="C1575" t="s">
        <v>5014</v>
      </c>
      <c r="D1575" t="s">
        <v>5015</v>
      </c>
      <c r="E1575" s="1">
        <v>3337.9339799999998</v>
      </c>
      <c r="F1575" s="1">
        <v>133</v>
      </c>
      <c r="G1575" s="2">
        <v>25.097247969924812</v>
      </c>
      <c r="H1575" s="3">
        <v>5.0000000299586516</v>
      </c>
      <c r="I1575" s="3">
        <v>6.6666507286642016</v>
      </c>
      <c r="J1575" s="3">
        <v>16.68967</v>
      </c>
      <c r="K1575" s="3">
        <v>16.68967</v>
      </c>
      <c r="L1575" s="3">
        <v>22.252839999999999</v>
      </c>
    </row>
    <row r="1576" spans="2:12" x14ac:dyDescent="0.2">
      <c r="B1576" t="s">
        <v>5016</v>
      </c>
      <c r="C1576" t="s">
        <v>5017</v>
      </c>
      <c r="D1576" t="s">
        <v>5018</v>
      </c>
      <c r="E1576" s="1">
        <v>2337.9000299999998</v>
      </c>
      <c r="F1576" s="1">
        <v>135</v>
      </c>
      <c r="G1576" s="2">
        <v>17.317777999999997</v>
      </c>
      <c r="H1576" s="3">
        <v>6.9999999101758013</v>
      </c>
      <c r="I1576" s="3">
        <v>9.3333118268534374</v>
      </c>
      <c r="J1576" s="3">
        <v>16.365300000000001</v>
      </c>
      <c r="K1576" s="3">
        <v>16.365300000000001</v>
      </c>
      <c r="L1576" s="3">
        <v>21.820350000000001</v>
      </c>
    </row>
    <row r="1577" spans="2:12" x14ac:dyDescent="0.2">
      <c r="B1577" t="s">
        <v>5019</v>
      </c>
      <c r="C1577" t="s">
        <v>5020</v>
      </c>
      <c r="D1577" t="s">
        <v>5021</v>
      </c>
      <c r="E1577" s="1">
        <v>1686.5790099999999</v>
      </c>
      <c r="F1577" s="1">
        <v>138</v>
      </c>
      <c r="G1577" s="2">
        <v>12.221587028985507</v>
      </c>
      <c r="H1577" s="3">
        <v>6.9999981797472985</v>
      </c>
      <c r="I1577" s="3">
        <v>9.3333071896821487</v>
      </c>
      <c r="J1577" s="3">
        <v>11.806050000000001</v>
      </c>
      <c r="K1577" s="3">
        <v>11.806050000000001</v>
      </c>
      <c r="L1577" s="3">
        <v>15.74136</v>
      </c>
    </row>
    <row r="1578" spans="2:12" x14ac:dyDescent="0.2">
      <c r="B1578" t="s">
        <v>5022</v>
      </c>
      <c r="C1578" t="s">
        <v>5023</v>
      </c>
      <c r="D1578" t="s">
        <v>5024</v>
      </c>
      <c r="E1578" s="1">
        <v>1694.7026699999999</v>
      </c>
      <c r="F1578" s="1">
        <v>122</v>
      </c>
      <c r="G1578" s="2">
        <v>13.891005491803277</v>
      </c>
      <c r="H1578" s="3">
        <v>7.0000007729969536</v>
      </c>
      <c r="I1578" s="3">
        <v>9.3333127279489094</v>
      </c>
      <c r="J1578" s="3">
        <v>11.862920000000001</v>
      </c>
      <c r="K1578" s="3">
        <v>11.862920000000001</v>
      </c>
      <c r="L1578" s="3">
        <v>15.81719</v>
      </c>
    </row>
    <row r="1579" spans="2:12" x14ac:dyDescent="0.2">
      <c r="B1579" t="s">
        <v>5025</v>
      </c>
      <c r="C1579" t="s">
        <v>5026</v>
      </c>
      <c r="D1579" t="s">
        <v>5027</v>
      </c>
      <c r="E1579" s="1">
        <v>4420.5989099999997</v>
      </c>
      <c r="F1579" s="1">
        <v>51</v>
      </c>
      <c r="G1579" s="2">
        <v>86.67841</v>
      </c>
      <c r="H1579" s="3">
        <v>6.9999994638735501</v>
      </c>
      <c r="I1579" s="3">
        <v>9.3333099971288735</v>
      </c>
      <c r="J1579" s="3">
        <v>30.944189999999999</v>
      </c>
      <c r="K1579" s="3">
        <v>30.944189999999999</v>
      </c>
      <c r="L1579" s="3">
        <v>41.25882</v>
      </c>
    </row>
    <row r="1580" spans="2:12" x14ac:dyDescent="0.2">
      <c r="B1580" t="s">
        <v>5025</v>
      </c>
      <c r="C1580" t="s">
        <v>5026</v>
      </c>
      <c r="D1580" t="s">
        <v>5027</v>
      </c>
      <c r="E1580" s="1">
        <v>1650.0248099999999</v>
      </c>
      <c r="F1580" s="1">
        <v>9</v>
      </c>
      <c r="G1580" s="2">
        <v>183.33608999999998</v>
      </c>
      <c r="H1580" s="3">
        <v>4.9999975454914534</v>
      </c>
      <c r="I1580" s="3">
        <v>6.6666512729587382</v>
      </c>
      <c r="J1580" s="3">
        <v>8.2501200000000008</v>
      </c>
      <c r="K1580" s="3">
        <v>8.2501200000000008</v>
      </c>
      <c r="L1580" s="3">
        <v>11.00014</v>
      </c>
    </row>
    <row r="1581" spans="2:12" x14ac:dyDescent="0.2">
      <c r="B1581" t="s">
        <v>5028</v>
      </c>
      <c r="C1581" t="s">
        <v>5029</v>
      </c>
      <c r="D1581" t="s">
        <v>5030</v>
      </c>
      <c r="E1581" s="1">
        <v>721.30605000000003</v>
      </c>
      <c r="F1581" s="1">
        <v>186</v>
      </c>
      <c r="G1581" s="2">
        <v>3.8779895161290323</v>
      </c>
      <c r="H1581" s="3">
        <v>4.9999996534064834</v>
      </c>
      <c r="I1581" s="3">
        <v>6.6666569620482177</v>
      </c>
      <c r="J1581" s="3">
        <v>3.6065299999999998</v>
      </c>
      <c r="K1581" s="3">
        <v>3.6065299999999998</v>
      </c>
      <c r="L1581" s="3">
        <v>4.8087</v>
      </c>
    </row>
    <row r="1582" spans="2:12" x14ac:dyDescent="0.2">
      <c r="B1582" t="s">
        <v>5031</v>
      </c>
      <c r="C1582" t="s">
        <v>5032</v>
      </c>
      <c r="D1582" t="s">
        <v>5033</v>
      </c>
      <c r="E1582" s="1">
        <v>1965.8793599999999</v>
      </c>
      <c r="F1582" s="1">
        <v>120</v>
      </c>
      <c r="G1582" s="2">
        <v>16.382327999999998</v>
      </c>
      <c r="H1582" s="3">
        <v>7.0000022788783953</v>
      </c>
      <c r="I1582" s="3">
        <v>9.3333092423331614</v>
      </c>
      <c r="J1582" s="3">
        <v>13.76116</v>
      </c>
      <c r="K1582" s="3">
        <v>13.76116</v>
      </c>
      <c r="L1582" s="3">
        <v>18.34816</v>
      </c>
    </row>
    <row r="1583" spans="2:12" x14ac:dyDescent="0.2">
      <c r="B1583" t="s">
        <v>5034</v>
      </c>
      <c r="C1583" t="s">
        <v>5035</v>
      </c>
      <c r="D1583" t="s">
        <v>5036</v>
      </c>
      <c r="E1583" s="1">
        <v>728.34708999999998</v>
      </c>
      <c r="F1583" s="1">
        <v>160</v>
      </c>
      <c r="G1583" s="2">
        <v>4.5521693125000002</v>
      </c>
      <c r="H1583" s="3">
        <v>5.0000062470215951</v>
      </c>
      <c r="I1583" s="3">
        <v>6.6666566897384056</v>
      </c>
      <c r="J1583" s="3">
        <v>3.64174</v>
      </c>
      <c r="K1583" s="3">
        <v>3.64174</v>
      </c>
      <c r="L1583" s="3">
        <v>4.8556400000000002</v>
      </c>
    </row>
    <row r="1584" spans="2:12" x14ac:dyDescent="0.2">
      <c r="B1584" t="s">
        <v>5013</v>
      </c>
      <c r="C1584" t="s">
        <v>5014</v>
      </c>
      <c r="D1584" t="s">
        <v>5015</v>
      </c>
      <c r="E1584" s="1">
        <v>1812.0532499999999</v>
      </c>
      <c r="F1584" s="1">
        <v>126</v>
      </c>
      <c r="G1584" s="2">
        <v>14.381375</v>
      </c>
      <c r="H1584" s="3">
        <v>6.9999984823845542</v>
      </c>
      <c r="I1584" s="3">
        <v>9.333307395905722</v>
      </c>
      <c r="J1584" s="3">
        <v>12.684369999999999</v>
      </c>
      <c r="K1584" s="3">
        <v>12.684369999999999</v>
      </c>
      <c r="L1584" s="3">
        <v>16.91245</v>
      </c>
    </row>
    <row r="1585" spans="2:12" x14ac:dyDescent="0.2">
      <c r="B1585" t="s">
        <v>5022</v>
      </c>
      <c r="C1585" t="s">
        <v>5023</v>
      </c>
      <c r="D1585" t="s">
        <v>5024</v>
      </c>
      <c r="E1585" s="1">
        <v>1129.9585500000001</v>
      </c>
      <c r="F1585" s="1">
        <v>119</v>
      </c>
      <c r="G1585" s="2">
        <v>9.4954499999999999</v>
      </c>
      <c r="H1585" s="3">
        <v>7.000000132748232</v>
      </c>
      <c r="I1585" s="3">
        <v>9.3333069606845314</v>
      </c>
      <c r="J1585" s="3">
        <v>7.9097099999999996</v>
      </c>
      <c r="K1585" s="3">
        <v>7.9097099999999996</v>
      </c>
      <c r="L1585" s="3">
        <v>10.546250000000001</v>
      </c>
    </row>
    <row r="1586" spans="2:12" x14ac:dyDescent="0.2">
      <c r="B1586" t="s">
        <v>5037</v>
      </c>
      <c r="C1586" t="s">
        <v>5038</v>
      </c>
      <c r="D1586" t="s">
        <v>5039</v>
      </c>
      <c r="E1586" s="1">
        <v>1216.19055</v>
      </c>
      <c r="F1586" s="1">
        <v>150</v>
      </c>
      <c r="G1586" s="2">
        <v>8.1079369999999997</v>
      </c>
      <c r="H1586" s="3">
        <v>4.99999773884117</v>
      </c>
      <c r="I1586" s="3">
        <v>6.6666526885939046</v>
      </c>
      <c r="J1586" s="3">
        <v>6.0809499999999996</v>
      </c>
      <c r="K1586" s="3">
        <v>6.0809499999999996</v>
      </c>
      <c r="L1586" s="3">
        <v>8.10792</v>
      </c>
    </row>
    <row r="1587" spans="2:12" x14ac:dyDescent="0.2">
      <c r="B1587" t="s">
        <v>5040</v>
      </c>
      <c r="C1587" t="s">
        <v>5041</v>
      </c>
      <c r="D1587" t="s">
        <v>5042</v>
      </c>
      <c r="E1587" s="1">
        <v>2515.8220500000002</v>
      </c>
      <c r="F1587" s="1">
        <v>105</v>
      </c>
      <c r="G1587" s="2">
        <v>23.960210000000004</v>
      </c>
      <c r="H1587" s="3">
        <v>4.9999999006289011</v>
      </c>
      <c r="I1587" s="3">
        <v>6.666651959744132</v>
      </c>
      <c r="J1587" s="3">
        <v>12.57911</v>
      </c>
      <c r="K1587" s="3">
        <v>12.57911</v>
      </c>
      <c r="L1587" s="3">
        <v>16.772110000000001</v>
      </c>
    </row>
    <row r="1588" spans="2:12" x14ac:dyDescent="0.2">
      <c r="B1588" t="s">
        <v>5040</v>
      </c>
      <c r="C1588" t="s">
        <v>5041</v>
      </c>
      <c r="D1588" t="s">
        <v>5042</v>
      </c>
      <c r="E1588" s="1">
        <v>2853.9259099999999</v>
      </c>
      <c r="F1588" s="1">
        <v>98</v>
      </c>
      <c r="G1588" s="2">
        <v>29.121692959183672</v>
      </c>
      <c r="H1588" s="3">
        <v>5.0000001576775341</v>
      </c>
      <c r="I1588" s="3">
        <v>6.6666516931408353</v>
      </c>
      <c r="J1588" s="3">
        <v>14.269629999999999</v>
      </c>
      <c r="K1588" s="3">
        <v>14.269629999999999</v>
      </c>
      <c r="L1588" s="3">
        <v>19.026129999999998</v>
      </c>
    </row>
    <row r="1589" spans="2:12" x14ac:dyDescent="0.2">
      <c r="B1589" t="s">
        <v>5043</v>
      </c>
      <c r="C1589" t="s">
        <v>5044</v>
      </c>
      <c r="D1589" t="s">
        <v>5045</v>
      </c>
      <c r="E1589" s="1">
        <v>976.30649000000005</v>
      </c>
      <c r="F1589" s="1">
        <v>152</v>
      </c>
      <c r="G1589" s="2">
        <v>6.4230690131578951</v>
      </c>
      <c r="H1589" s="3">
        <v>7.0000046809071197</v>
      </c>
      <c r="I1589" s="3">
        <v>9.3333088464873359</v>
      </c>
      <c r="J1589" s="3">
        <v>6.8341500000000002</v>
      </c>
      <c r="K1589" s="3">
        <v>6.8341500000000002</v>
      </c>
      <c r="L1589" s="3">
        <v>9.1121700000000008</v>
      </c>
    </row>
    <row r="1590" spans="2:12" x14ac:dyDescent="0.2">
      <c r="B1590" t="s">
        <v>5043</v>
      </c>
      <c r="C1590" t="s">
        <v>5044</v>
      </c>
      <c r="D1590" t="s">
        <v>5045</v>
      </c>
      <c r="E1590" s="1">
        <v>1623.7163800000001</v>
      </c>
      <c r="F1590" s="1">
        <v>110</v>
      </c>
      <c r="G1590" s="2">
        <v>14.761058</v>
      </c>
      <c r="H1590" s="3">
        <v>6.9999971300406534</v>
      </c>
      <c r="I1590" s="3">
        <v>9.3333110305877423</v>
      </c>
      <c r="J1590" s="3">
        <v>11.366009999999999</v>
      </c>
      <c r="K1590" s="3">
        <v>11.366009999999999</v>
      </c>
      <c r="L1590" s="3">
        <v>15.15465</v>
      </c>
    </row>
    <row r="1591" spans="2:12" x14ac:dyDescent="0.2">
      <c r="B1591" t="s">
        <v>5046</v>
      </c>
      <c r="C1591" t="s">
        <v>5047</v>
      </c>
      <c r="D1591" t="s">
        <v>5048</v>
      </c>
      <c r="E1591" s="1">
        <v>8370.1290300000001</v>
      </c>
      <c r="F1591" s="1">
        <v>881</v>
      </c>
      <c r="G1591" s="2">
        <v>9.5007139954597051</v>
      </c>
      <c r="H1591" s="3">
        <v>5.0000005794414859</v>
      </c>
      <c r="I1591" s="3">
        <v>6.6666499166261959</v>
      </c>
      <c r="J1591" s="3">
        <v>41.850650000000002</v>
      </c>
      <c r="K1591" s="3">
        <v>41.850650000000002</v>
      </c>
      <c r="L1591" s="3">
        <v>55.800719999999998</v>
      </c>
    </row>
    <row r="1592" spans="2:12" x14ac:dyDescent="0.2">
      <c r="B1592" t="s">
        <v>5046</v>
      </c>
      <c r="C1592" t="s">
        <v>5047</v>
      </c>
      <c r="D1592" t="s">
        <v>5048</v>
      </c>
      <c r="E1592" s="1">
        <v>10248.69601</v>
      </c>
      <c r="F1592" s="1">
        <v>927</v>
      </c>
      <c r="G1592" s="2">
        <v>11.055767001078749</v>
      </c>
      <c r="H1592" s="3">
        <v>4.9999999951213301</v>
      </c>
      <c r="I1592" s="3">
        <v>6.6666500726856865</v>
      </c>
      <c r="J1592" s="3">
        <v>51.243479999999998</v>
      </c>
      <c r="K1592" s="3">
        <v>51.243479999999998</v>
      </c>
      <c r="L1592" s="3">
        <v>68.324470000000005</v>
      </c>
    </row>
    <row r="1593" spans="2:12" x14ac:dyDescent="0.2">
      <c r="B1593" t="s">
        <v>5049</v>
      </c>
      <c r="C1593" t="s">
        <v>5050</v>
      </c>
      <c r="D1593" t="s">
        <v>5051</v>
      </c>
      <c r="E1593" s="1">
        <v>2585.5984899999999</v>
      </c>
      <c r="F1593" s="1">
        <v>417</v>
      </c>
      <c r="G1593" s="2">
        <v>6.2004759952038366</v>
      </c>
      <c r="H1593" s="3">
        <v>4.9999990524437541</v>
      </c>
      <c r="I1593" s="3">
        <v>6.6666499329522733</v>
      </c>
      <c r="J1593" s="3">
        <v>12.927989999999999</v>
      </c>
      <c r="K1593" s="3">
        <v>12.927989999999999</v>
      </c>
      <c r="L1593" s="3">
        <v>17.237279999999998</v>
      </c>
    </row>
    <row r="1594" spans="2:12" x14ac:dyDescent="0.2">
      <c r="B1594" t="s">
        <v>5049</v>
      </c>
      <c r="C1594" t="s">
        <v>5050</v>
      </c>
      <c r="D1594" t="s">
        <v>5051</v>
      </c>
      <c r="E1594" s="1">
        <v>3016.0996599999999</v>
      </c>
      <c r="F1594" s="1">
        <v>501</v>
      </c>
      <c r="G1594" s="2">
        <v>6.0201590019960074</v>
      </c>
      <c r="H1594" s="3">
        <v>5.0000005636418523</v>
      </c>
      <c r="I1594" s="3">
        <v>6.6666497353074865</v>
      </c>
      <c r="J1594" s="3">
        <v>15.080500000000001</v>
      </c>
      <c r="K1594" s="3">
        <v>15.080500000000001</v>
      </c>
      <c r="L1594" s="3">
        <v>20.107279999999999</v>
      </c>
    </row>
    <row r="1595" spans="2:12" x14ac:dyDescent="0.2">
      <c r="B1595" t="s">
        <v>5052</v>
      </c>
      <c r="C1595" t="s">
        <v>5053</v>
      </c>
      <c r="D1595" t="s">
        <v>5054</v>
      </c>
      <c r="E1595" s="1">
        <v>314.14285999999998</v>
      </c>
      <c r="F1595" s="1">
        <v>18</v>
      </c>
      <c r="G1595" s="2">
        <v>17.452381111111109</v>
      </c>
      <c r="H1595" s="3">
        <v>6.9999999363346985</v>
      </c>
      <c r="I1595" s="3">
        <v>9.3333014157953489</v>
      </c>
      <c r="J1595" s="3">
        <v>2.1989999999999998</v>
      </c>
      <c r="K1595" s="3">
        <v>2.1989999999999998</v>
      </c>
      <c r="L1595" s="3">
        <v>2.9319899999999999</v>
      </c>
    </row>
    <row r="1596" spans="2:12" x14ac:dyDescent="0.2">
      <c r="B1596" t="s">
        <v>5055</v>
      </c>
      <c r="C1596" t="s">
        <v>5053</v>
      </c>
      <c r="D1596" t="s">
        <v>5054</v>
      </c>
      <c r="E1596" s="1">
        <v>26.511220000000002</v>
      </c>
      <c r="F1596" s="1">
        <v>1</v>
      </c>
      <c r="G1596" s="2">
        <v>26.511220000000002</v>
      </c>
      <c r="H1596" s="3">
        <v>5.0001471075265496</v>
      </c>
      <c r="I1596" s="3">
        <v>6.6666113441780501</v>
      </c>
      <c r="J1596" s="3">
        <v>0.13256000000000001</v>
      </c>
      <c r="K1596" s="3">
        <v>0.13256000000000001</v>
      </c>
      <c r="L1596" s="3">
        <v>0.17674000000000001</v>
      </c>
    </row>
    <row r="1597" spans="2:12" x14ac:dyDescent="0.2">
      <c r="B1597" t="s">
        <v>5056</v>
      </c>
      <c r="C1597" t="s">
        <v>5057</v>
      </c>
      <c r="D1597" t="s">
        <v>5058</v>
      </c>
      <c r="E1597" s="1">
        <v>2980.4537799999998</v>
      </c>
      <c r="F1597" s="1">
        <v>197</v>
      </c>
      <c r="G1597" s="2">
        <v>15.129207005076141</v>
      </c>
      <c r="H1597" s="3">
        <v>5.0000003690713166</v>
      </c>
      <c r="I1597" s="3">
        <v>6.6666492643949002</v>
      </c>
      <c r="J1597" s="3">
        <v>14.90227</v>
      </c>
      <c r="K1597" s="3">
        <v>14.90227</v>
      </c>
      <c r="L1597" s="3">
        <v>19.86964</v>
      </c>
    </row>
    <row r="1598" spans="2:12" x14ac:dyDescent="0.2">
      <c r="B1598" t="s">
        <v>5059</v>
      </c>
      <c r="C1598" t="s">
        <v>5057</v>
      </c>
      <c r="D1598" t="s">
        <v>5058</v>
      </c>
      <c r="E1598" s="1">
        <v>3609.0691000000002</v>
      </c>
      <c r="F1598" s="1">
        <v>248</v>
      </c>
      <c r="G1598" s="2">
        <v>14.552697983870969</v>
      </c>
      <c r="H1598" s="3">
        <v>5.0000012468589192</v>
      </c>
      <c r="I1598" s="3">
        <v>6.6666498571612278</v>
      </c>
      <c r="J1598" s="3">
        <v>18.045349999999999</v>
      </c>
      <c r="K1598" s="3">
        <v>18.045349999999999</v>
      </c>
      <c r="L1598" s="3">
        <v>24.060400000000001</v>
      </c>
    </row>
    <row r="1599" spans="2:12" x14ac:dyDescent="0.2">
      <c r="B1599" t="s">
        <v>5060</v>
      </c>
      <c r="C1599" t="s">
        <v>5061</v>
      </c>
      <c r="D1599" t="s">
        <v>5062</v>
      </c>
      <c r="E1599" s="1">
        <v>1740.70805</v>
      </c>
      <c r="F1599" s="1">
        <v>98</v>
      </c>
      <c r="G1599" s="2">
        <v>17.762327040816327</v>
      </c>
      <c r="H1599" s="3">
        <v>4.9999998563802812</v>
      </c>
      <c r="I1599" s="3">
        <v>6.6666492408074971</v>
      </c>
      <c r="J1599" s="3">
        <v>8.7035400000000003</v>
      </c>
      <c r="K1599" s="3">
        <v>8.7035400000000003</v>
      </c>
      <c r="L1599" s="3">
        <v>11.60469</v>
      </c>
    </row>
    <row r="1600" spans="2:12" x14ac:dyDescent="0.2">
      <c r="B1600" t="s">
        <v>5063</v>
      </c>
      <c r="C1600" t="s">
        <v>5064</v>
      </c>
      <c r="D1600" t="s">
        <v>5065</v>
      </c>
      <c r="E1600" s="1">
        <v>2283.8562000000002</v>
      </c>
      <c r="F1600" s="1">
        <v>134</v>
      </c>
      <c r="G1600" s="2">
        <v>17.043702985074628</v>
      </c>
      <c r="H1600" s="3">
        <v>6.9999985112898084</v>
      </c>
      <c r="I1600" s="3">
        <v>9.3333109151092781</v>
      </c>
      <c r="J1600" s="3">
        <v>15.98699</v>
      </c>
      <c r="K1600" s="3">
        <v>15.98699</v>
      </c>
      <c r="L1600" s="3">
        <v>21.315940000000001</v>
      </c>
    </row>
    <row r="1601" spans="2:12" x14ac:dyDescent="0.2">
      <c r="B1601" t="s">
        <v>5066</v>
      </c>
      <c r="C1601" t="s">
        <v>5064</v>
      </c>
      <c r="D1601" t="s">
        <v>5065</v>
      </c>
      <c r="E1601" s="1">
        <v>490.86856</v>
      </c>
      <c r="F1601" s="1">
        <v>27</v>
      </c>
      <c r="G1601" s="2">
        <v>18.180317037037039</v>
      </c>
      <c r="H1601" s="3">
        <v>7.000000162976419</v>
      </c>
      <c r="I1601" s="3">
        <v>9.3333131785828769</v>
      </c>
      <c r="J1601" s="3">
        <v>3.43608</v>
      </c>
      <c r="K1601" s="3">
        <v>3.43608</v>
      </c>
      <c r="L1601" s="3">
        <v>4.5814300000000001</v>
      </c>
    </row>
    <row r="1602" spans="2:12" x14ac:dyDescent="0.2">
      <c r="B1602" t="s">
        <v>5067</v>
      </c>
      <c r="C1602" t="s">
        <v>5068</v>
      </c>
      <c r="D1602" t="s">
        <v>5069</v>
      </c>
      <c r="E1602" s="1">
        <v>1604.5140899999999</v>
      </c>
      <c r="F1602" s="1">
        <v>161</v>
      </c>
      <c r="G1602" s="2">
        <v>9.9659260248447197</v>
      </c>
      <c r="H1602" s="3">
        <v>4.9999997195412602</v>
      </c>
      <c r="I1602" s="3">
        <v>6.6666475954723472</v>
      </c>
      <c r="J1602" s="3">
        <v>8.02257</v>
      </c>
      <c r="K1602" s="3">
        <v>8.02257</v>
      </c>
      <c r="L1602" s="3">
        <v>10.696730000000001</v>
      </c>
    </row>
    <row r="1603" spans="2:12" x14ac:dyDescent="0.2">
      <c r="B1603" t="s">
        <v>5070</v>
      </c>
      <c r="C1603" t="s">
        <v>5068</v>
      </c>
      <c r="D1603" t="s">
        <v>5069</v>
      </c>
      <c r="E1603" s="1">
        <v>1432.68237</v>
      </c>
      <c r="F1603" s="1">
        <v>202</v>
      </c>
      <c r="G1603" s="2">
        <v>7.0924869801980197</v>
      </c>
      <c r="H1603" s="3">
        <v>4.999998708715875</v>
      </c>
      <c r="I1603" s="3">
        <v>6.6666486584880644</v>
      </c>
      <c r="J1603" s="3">
        <v>7.1634099999999998</v>
      </c>
      <c r="K1603" s="3">
        <v>7.1634099999999998</v>
      </c>
      <c r="L1603" s="3">
        <v>9.5511900000000001</v>
      </c>
    </row>
    <row r="1604" spans="2:12" x14ac:dyDescent="0.2">
      <c r="B1604" t="s">
        <v>5071</v>
      </c>
      <c r="C1604" t="s">
        <v>5072</v>
      </c>
      <c r="D1604" t="s">
        <v>5073</v>
      </c>
      <c r="E1604" s="1">
        <v>8770.0759799999996</v>
      </c>
      <c r="F1604" s="1">
        <v>271</v>
      </c>
      <c r="G1604" s="2">
        <v>32.361903985239849</v>
      </c>
      <c r="H1604" s="3">
        <v>5.0000000114024097</v>
      </c>
      <c r="I1604" s="3">
        <v>6.6666503384158826</v>
      </c>
      <c r="J1604" s="3">
        <v>43.850380000000001</v>
      </c>
      <c r="K1604" s="3">
        <v>43.850380000000001</v>
      </c>
      <c r="L1604" s="3">
        <v>58.467030000000001</v>
      </c>
    </row>
    <row r="1605" spans="2:12" x14ac:dyDescent="0.2">
      <c r="B1605" t="s">
        <v>5074</v>
      </c>
      <c r="C1605" t="s">
        <v>5075</v>
      </c>
      <c r="D1605" t="s">
        <v>5076</v>
      </c>
      <c r="E1605" s="1">
        <v>1164.7577900000001</v>
      </c>
      <c r="F1605" s="1">
        <v>61</v>
      </c>
      <c r="G1605" s="2">
        <v>19.094390000000001</v>
      </c>
      <c r="H1605" s="3">
        <v>5.0000009014749747</v>
      </c>
      <c r="I1605" s="3">
        <v>6.6666478358560708</v>
      </c>
      <c r="J1605" s="3">
        <v>5.8237899999999998</v>
      </c>
      <c r="K1605" s="3">
        <v>5.8237899999999998</v>
      </c>
      <c r="L1605" s="3">
        <v>7.7650300000000003</v>
      </c>
    </row>
    <row r="1606" spans="2:12" x14ac:dyDescent="0.2">
      <c r="B1606" t="s">
        <v>5077</v>
      </c>
      <c r="C1606" t="s">
        <v>5075</v>
      </c>
      <c r="D1606" t="s">
        <v>5076</v>
      </c>
      <c r="E1606" s="1">
        <v>4121.5928999999996</v>
      </c>
      <c r="F1606" s="1">
        <v>158</v>
      </c>
      <c r="G1606" s="2">
        <v>26.086031012658225</v>
      </c>
      <c r="H1606" s="3">
        <v>4.999998908189113</v>
      </c>
      <c r="I1606" s="3">
        <v>6.6666506534403247</v>
      </c>
      <c r="J1606" s="3">
        <v>20.607959999999999</v>
      </c>
      <c r="K1606" s="3">
        <v>20.607959999999999</v>
      </c>
      <c r="L1606" s="3">
        <v>27.477219999999999</v>
      </c>
    </row>
    <row r="1607" spans="2:12" x14ac:dyDescent="0.2">
      <c r="B1607" t="s">
        <v>5078</v>
      </c>
      <c r="C1607" t="s">
        <v>5079</v>
      </c>
      <c r="D1607" t="s">
        <v>5080</v>
      </c>
      <c r="E1607" s="1">
        <v>6672.1550699999998</v>
      </c>
      <c r="F1607" s="1">
        <v>422</v>
      </c>
      <c r="G1607" s="2">
        <v>15.810794004739336</v>
      </c>
      <c r="H1607" s="3">
        <v>5.0000006969262483</v>
      </c>
      <c r="I1607" s="3">
        <v>6.6666496107081636</v>
      </c>
      <c r="J1607" s="3">
        <v>33.360779999999998</v>
      </c>
      <c r="K1607" s="3">
        <v>33.360779999999998</v>
      </c>
      <c r="L1607" s="3">
        <v>44.480919999999998</v>
      </c>
    </row>
    <row r="1608" spans="2:12" x14ac:dyDescent="0.2">
      <c r="B1608" t="s">
        <v>5081</v>
      </c>
      <c r="C1608" t="s">
        <v>5082</v>
      </c>
      <c r="D1608" t="s">
        <v>5083</v>
      </c>
      <c r="E1608" s="1">
        <v>6047.6390899999997</v>
      </c>
      <c r="F1608" s="1">
        <v>374</v>
      </c>
      <c r="G1608" s="2">
        <v>16.170157994652406</v>
      </c>
      <c r="H1608" s="3">
        <v>5.0000007523597114</v>
      </c>
      <c r="I1608" s="3">
        <v>6.6666494808968508</v>
      </c>
      <c r="J1608" s="3">
        <v>30.238199999999999</v>
      </c>
      <c r="K1608" s="3">
        <v>30.238199999999999</v>
      </c>
      <c r="L1608" s="3">
        <v>40.317489999999999</v>
      </c>
    </row>
    <row r="1609" spans="2:12" x14ac:dyDescent="0.2">
      <c r="B1609" t="s">
        <v>5084</v>
      </c>
      <c r="C1609" t="s">
        <v>5085</v>
      </c>
      <c r="D1609" t="s">
        <v>5086</v>
      </c>
      <c r="E1609" s="1">
        <v>7396.6282700000002</v>
      </c>
      <c r="F1609" s="1">
        <v>351</v>
      </c>
      <c r="G1609" s="2">
        <v>21.073015014245016</v>
      </c>
      <c r="H1609" s="3">
        <v>7.0000002852651138</v>
      </c>
      <c r="I1609" s="3">
        <v>9.3333093782743255</v>
      </c>
      <c r="J1609" s="3">
        <v>51.776400000000002</v>
      </c>
      <c r="K1609" s="3">
        <v>51.776400000000002</v>
      </c>
      <c r="L1609" s="3">
        <v>69.035020000000003</v>
      </c>
    </row>
    <row r="1610" spans="2:12" x14ac:dyDescent="0.2">
      <c r="B1610" t="s">
        <v>5087</v>
      </c>
      <c r="C1610" t="s">
        <v>5088</v>
      </c>
      <c r="D1610" t="s">
        <v>5089</v>
      </c>
      <c r="E1610" s="1">
        <v>3507.6509500000002</v>
      </c>
      <c r="F1610" s="1">
        <v>253</v>
      </c>
      <c r="G1610" s="2">
        <v>13.86423300395257</v>
      </c>
      <c r="H1610" s="3">
        <v>4.9999986458173664</v>
      </c>
      <c r="I1610" s="3">
        <v>6.6666496562321855</v>
      </c>
      <c r="J1610" s="3">
        <v>17.538250000000001</v>
      </c>
      <c r="K1610" s="3">
        <v>17.538250000000001</v>
      </c>
      <c r="L1610" s="3">
        <v>23.38428</v>
      </c>
    </row>
    <row r="1611" spans="2:12" x14ac:dyDescent="0.2">
      <c r="B1611" t="s">
        <v>5090</v>
      </c>
      <c r="C1611" t="s">
        <v>5091</v>
      </c>
      <c r="D1611" t="s">
        <v>5092</v>
      </c>
      <c r="E1611" s="1">
        <v>1620.6235899999999</v>
      </c>
      <c r="F1611" s="1">
        <v>116</v>
      </c>
      <c r="G1611" s="2">
        <v>13.970893017241378</v>
      </c>
      <c r="H1611" s="3">
        <v>5.0000012649451815</v>
      </c>
      <c r="I1611" s="3">
        <v>6.6666498418673523</v>
      </c>
      <c r="J1611" s="3">
        <v>8.1031200000000005</v>
      </c>
      <c r="K1611" s="3">
        <v>8.1031200000000005</v>
      </c>
      <c r="L1611" s="3">
        <v>10.804130000000001</v>
      </c>
    </row>
    <row r="1612" spans="2:12" x14ac:dyDescent="0.2">
      <c r="B1612" t="s">
        <v>5093</v>
      </c>
      <c r="C1612" t="s">
        <v>5094</v>
      </c>
      <c r="D1612" t="s">
        <v>5095</v>
      </c>
      <c r="E1612" s="1">
        <v>17927.737880000001</v>
      </c>
      <c r="F1612" s="1">
        <v>1125</v>
      </c>
      <c r="G1612" s="2">
        <v>15.935767004444445</v>
      </c>
      <c r="H1612" s="3">
        <v>5.0000000334676908</v>
      </c>
      <c r="I1612" s="3">
        <v>6.6666497915129037</v>
      </c>
      <c r="J1612" s="3">
        <v>89.638689999999997</v>
      </c>
      <c r="K1612" s="3">
        <v>89.638689999999997</v>
      </c>
      <c r="L1612" s="3">
        <v>119.51795</v>
      </c>
    </row>
    <row r="1613" spans="2:12" x14ac:dyDescent="0.2">
      <c r="B1613" t="s">
        <v>5096</v>
      </c>
      <c r="C1613" t="s">
        <v>5097</v>
      </c>
      <c r="D1613" t="s">
        <v>5098</v>
      </c>
      <c r="E1613" s="1">
        <v>1694.8395399999999</v>
      </c>
      <c r="F1613" s="1">
        <v>298</v>
      </c>
      <c r="G1613" s="2">
        <v>5.6873810067114094</v>
      </c>
      <c r="H1613" s="3">
        <v>5.0000013570606212</v>
      </c>
      <c r="I1613" s="3">
        <v>6.6666488085355855</v>
      </c>
      <c r="J1613" s="3">
        <v>8.4741999999999997</v>
      </c>
      <c r="K1613" s="3">
        <v>8.4741999999999997</v>
      </c>
      <c r="L1613" s="3">
        <v>11.2989</v>
      </c>
    </row>
    <row r="1614" spans="2:12" x14ac:dyDescent="0.2">
      <c r="B1614" t="s">
        <v>5099</v>
      </c>
      <c r="C1614" t="s">
        <v>5100</v>
      </c>
      <c r="D1614" t="s">
        <v>5101</v>
      </c>
      <c r="E1614" s="1">
        <v>29.92381</v>
      </c>
      <c r="F1614" s="1">
        <v>1</v>
      </c>
      <c r="G1614" s="2">
        <v>29.92381</v>
      </c>
      <c r="H1614" s="3">
        <v>7.0001112826207628</v>
      </c>
      <c r="I1614" s="3">
        <v>9.3333703161462385</v>
      </c>
      <c r="J1614" s="3">
        <v>0.20946999999999999</v>
      </c>
      <c r="K1614" s="3">
        <v>0.20946999999999999</v>
      </c>
      <c r="L1614" s="3">
        <v>0.27928999999999998</v>
      </c>
    </row>
    <row r="1615" spans="2:12" x14ac:dyDescent="0.2">
      <c r="B1615" t="s">
        <v>5102</v>
      </c>
      <c r="C1615" t="s">
        <v>5103</v>
      </c>
      <c r="D1615" t="s">
        <v>5104</v>
      </c>
      <c r="E1615" s="1">
        <v>2035.5070900000001</v>
      </c>
      <c r="F1615" s="1">
        <v>358</v>
      </c>
      <c r="G1615" s="2">
        <v>5.6857739944134078</v>
      </c>
      <c r="H1615" s="3">
        <v>7.0000001817728874</v>
      </c>
      <c r="I1615" s="3">
        <v>9.3333106493871281</v>
      </c>
      <c r="J1615" s="3">
        <v>14.24855</v>
      </c>
      <c r="K1615" s="3">
        <v>14.24855</v>
      </c>
      <c r="L1615" s="3">
        <v>18.99802</v>
      </c>
    </row>
    <row r="1616" spans="2:12" x14ac:dyDescent="0.2">
      <c r="B1616" t="s">
        <v>5105</v>
      </c>
      <c r="C1616" t="s">
        <v>5106</v>
      </c>
      <c r="D1616" t="s">
        <v>5107</v>
      </c>
      <c r="E1616" s="1">
        <v>1403.71111</v>
      </c>
      <c r="F1616" s="1">
        <v>364</v>
      </c>
      <c r="G1616" s="2">
        <v>3.8563492032967033</v>
      </c>
      <c r="H1616" s="3">
        <v>7.0000015886459712</v>
      </c>
      <c r="I1616" s="3">
        <v>9.3333093302937531</v>
      </c>
      <c r="J1616" s="3">
        <v>9.8259799999999995</v>
      </c>
      <c r="K1616" s="3">
        <v>9.8259799999999995</v>
      </c>
      <c r="L1616" s="3">
        <v>13.10127</v>
      </c>
    </row>
    <row r="1617" spans="2:12" x14ac:dyDescent="0.2">
      <c r="B1617" t="s">
        <v>5108</v>
      </c>
      <c r="C1617" t="s">
        <v>5109</v>
      </c>
      <c r="D1617" t="s">
        <v>5110</v>
      </c>
      <c r="E1617" s="1">
        <v>5118.5608000000002</v>
      </c>
      <c r="F1617" s="1">
        <v>400</v>
      </c>
      <c r="G1617" s="2">
        <v>12.796402</v>
      </c>
      <c r="H1617" s="3">
        <v>7.0000008596166321</v>
      </c>
      <c r="I1617" s="3">
        <v>9.3333090817246909</v>
      </c>
      <c r="J1617" s="3">
        <v>35.829929999999997</v>
      </c>
      <c r="K1617" s="3">
        <v>35.829929999999997</v>
      </c>
      <c r="L1617" s="3">
        <v>47.773110000000003</v>
      </c>
    </row>
    <row r="1618" spans="2:12" x14ac:dyDescent="0.2">
      <c r="B1618" t="s">
        <v>5111</v>
      </c>
      <c r="C1618" t="s">
        <v>5112</v>
      </c>
      <c r="D1618" t="s">
        <v>5113</v>
      </c>
      <c r="E1618" s="1">
        <v>2098.69526</v>
      </c>
      <c r="F1618" s="1">
        <v>299</v>
      </c>
      <c r="G1618" s="2">
        <v>7.0190476923076925</v>
      </c>
      <c r="H1618" s="3">
        <v>7.0000015152271322</v>
      </c>
      <c r="I1618" s="3">
        <v>9.3333083527334022</v>
      </c>
      <c r="J1618" s="3">
        <v>14.69087</v>
      </c>
      <c r="K1618" s="3">
        <v>14.69087</v>
      </c>
      <c r="L1618" s="3">
        <v>19.587769999999999</v>
      </c>
    </row>
    <row r="1619" spans="2:12" x14ac:dyDescent="0.2">
      <c r="B1619" t="s">
        <v>5114</v>
      </c>
      <c r="C1619" t="s">
        <v>5115</v>
      </c>
      <c r="D1619" t="s">
        <v>5116</v>
      </c>
      <c r="E1619" s="1">
        <v>1712.67779</v>
      </c>
      <c r="F1619" s="1">
        <v>273</v>
      </c>
      <c r="G1619" s="2">
        <v>6.2735450183150183</v>
      </c>
      <c r="H1619" s="3">
        <v>5.0000006130750378</v>
      </c>
      <c r="I1619" s="3">
        <v>6.6666480214004533</v>
      </c>
      <c r="J1619" s="3">
        <v>8.5633900000000001</v>
      </c>
      <c r="K1619" s="3">
        <v>8.5633900000000001</v>
      </c>
      <c r="L1619" s="3">
        <v>11.417820000000001</v>
      </c>
    </row>
    <row r="1620" spans="2:12" x14ac:dyDescent="0.2">
      <c r="B1620" t="s">
        <v>5117</v>
      </c>
      <c r="C1620" t="s">
        <v>5118</v>
      </c>
      <c r="D1620" t="s">
        <v>5119</v>
      </c>
      <c r="E1620" s="1">
        <v>395.02667000000002</v>
      </c>
      <c r="F1620" s="1">
        <v>53</v>
      </c>
      <c r="G1620" s="2">
        <v>7.4533333962264159</v>
      </c>
      <c r="H1620" s="3">
        <v>7.0000083791810814</v>
      </c>
      <c r="I1620" s="3">
        <v>9.3333191908283055</v>
      </c>
      <c r="J1620" s="3">
        <v>2.76519</v>
      </c>
      <c r="K1620" s="3">
        <v>2.76519</v>
      </c>
      <c r="L1620" s="3">
        <v>3.6869100000000001</v>
      </c>
    </row>
    <row r="1621" spans="2:12" x14ac:dyDescent="0.2">
      <c r="B1621" t="s">
        <v>5120</v>
      </c>
      <c r="C1621" t="s">
        <v>5121</v>
      </c>
      <c r="D1621" t="s">
        <v>5122</v>
      </c>
      <c r="E1621" s="1">
        <v>681.03048000000001</v>
      </c>
      <c r="F1621" s="1">
        <v>174</v>
      </c>
      <c r="G1621" s="2">
        <v>3.9139682758620689</v>
      </c>
      <c r="H1621" s="3">
        <v>6.9999950663001167</v>
      </c>
      <c r="I1621" s="3">
        <v>9.3333120714362163</v>
      </c>
      <c r="J1621" s="3">
        <v>4.7672100000000004</v>
      </c>
      <c r="K1621" s="3">
        <v>4.7672100000000004</v>
      </c>
      <c r="L1621" s="3">
        <v>6.3562700000000003</v>
      </c>
    </row>
    <row r="1622" spans="2:12" x14ac:dyDescent="0.2">
      <c r="B1622" t="s">
        <v>5123</v>
      </c>
      <c r="C1622" t="s">
        <v>5124</v>
      </c>
      <c r="D1622" t="s">
        <v>5125</v>
      </c>
      <c r="E1622" s="1">
        <v>1120.22784</v>
      </c>
      <c r="F1622" s="1">
        <v>28</v>
      </c>
      <c r="G1622" s="2">
        <v>40.008137142857144</v>
      </c>
      <c r="H1622" s="3">
        <v>6.9999956437433291</v>
      </c>
      <c r="I1622" s="3">
        <v>9.3333066958950059</v>
      </c>
      <c r="J1622" s="3">
        <v>7.8415900000000001</v>
      </c>
      <c r="K1622" s="3">
        <v>7.8415900000000001</v>
      </c>
      <c r="L1622" s="3">
        <v>10.45543</v>
      </c>
    </row>
    <row r="1623" spans="2:12" x14ac:dyDescent="0.2">
      <c r="B1623" t="s">
        <v>5123</v>
      </c>
      <c r="C1623" t="s">
        <v>5124</v>
      </c>
      <c r="D1623" t="s">
        <v>5125</v>
      </c>
      <c r="E1623" s="1">
        <v>155.16069999999999</v>
      </c>
      <c r="F1623" s="1">
        <v>4</v>
      </c>
      <c r="G1623" s="2">
        <v>38.790174999999998</v>
      </c>
      <c r="H1623" s="3">
        <v>6.9999684198382717</v>
      </c>
      <c r="I1623" s="3">
        <v>9.3332912264510277</v>
      </c>
      <c r="J1623" s="3">
        <v>1.08612</v>
      </c>
      <c r="K1623" s="3">
        <v>1.08612</v>
      </c>
      <c r="L1623" s="3">
        <v>1.4481599999999999</v>
      </c>
    </row>
    <row r="1624" spans="2:12" x14ac:dyDescent="0.2">
      <c r="B1624" t="s">
        <v>5126</v>
      </c>
      <c r="C1624" t="s">
        <v>5127</v>
      </c>
      <c r="D1624" t="s">
        <v>5128</v>
      </c>
      <c r="E1624" s="1">
        <v>9106.8097500000003</v>
      </c>
      <c r="F1624" s="1">
        <v>2631</v>
      </c>
      <c r="G1624" s="2">
        <v>3.4613492018244014</v>
      </c>
      <c r="H1624" s="3">
        <v>5.0000001372599225</v>
      </c>
      <c r="I1624" s="3">
        <v>6.6666496464362837</v>
      </c>
      <c r="J1624" s="3">
        <v>45.534050000000001</v>
      </c>
      <c r="K1624" s="3">
        <v>45.534050000000001</v>
      </c>
      <c r="L1624" s="3">
        <v>60.711910000000003</v>
      </c>
    </row>
    <row r="1625" spans="2:12" x14ac:dyDescent="0.2">
      <c r="B1625" t="s">
        <v>5129</v>
      </c>
      <c r="C1625" t="s">
        <v>5130</v>
      </c>
      <c r="D1625" t="s">
        <v>5131</v>
      </c>
      <c r="E1625" s="1">
        <v>756.89140999999995</v>
      </c>
      <c r="F1625" s="1">
        <v>48</v>
      </c>
      <c r="G1625" s="2">
        <v>15.768571041666666</v>
      </c>
      <c r="H1625" s="3">
        <v>7.0000001717551532</v>
      </c>
      <c r="I1625" s="3">
        <v>9.3333071384704986</v>
      </c>
      <c r="J1625" s="3">
        <v>5.2982399999999998</v>
      </c>
      <c r="K1625" s="3">
        <v>5.2982399999999998</v>
      </c>
      <c r="L1625" s="3">
        <v>7.0643000000000002</v>
      </c>
    </row>
    <row r="1626" spans="2:12" x14ac:dyDescent="0.2">
      <c r="B1626" t="s">
        <v>5129</v>
      </c>
      <c r="C1626" t="s">
        <v>5130</v>
      </c>
      <c r="D1626" t="s">
        <v>5131</v>
      </c>
      <c r="E1626" s="1">
        <v>274.33332999999999</v>
      </c>
      <c r="F1626" s="1">
        <v>21</v>
      </c>
      <c r="G1626" s="2">
        <v>13.063491904761904</v>
      </c>
      <c r="H1626" s="3">
        <v>5.0000122114217769</v>
      </c>
      <c r="I1626" s="3">
        <v>6.6666343458886317</v>
      </c>
      <c r="J1626" s="3">
        <v>1.3716699999999999</v>
      </c>
      <c r="K1626" s="3">
        <v>1.3716699999999999</v>
      </c>
      <c r="L1626" s="3">
        <v>1.8288800000000001</v>
      </c>
    </row>
    <row r="1627" spans="2:12" x14ac:dyDescent="0.2">
      <c r="B1627" t="s">
        <v>5132</v>
      </c>
      <c r="C1627" t="s">
        <v>5133</v>
      </c>
      <c r="D1627" t="s">
        <v>5134</v>
      </c>
      <c r="E1627" s="1">
        <v>3881.0102200000001</v>
      </c>
      <c r="F1627" s="1">
        <v>182</v>
      </c>
      <c r="G1627" s="2">
        <v>21.324231978021977</v>
      </c>
      <c r="H1627" s="3">
        <v>6.9999996031960974</v>
      </c>
      <c r="I1627" s="3">
        <v>9.333309614423019</v>
      </c>
      <c r="J1627" s="3">
        <v>27.167069999999999</v>
      </c>
      <c r="K1627" s="3">
        <v>27.167069999999999</v>
      </c>
      <c r="L1627" s="3">
        <v>36.222670000000001</v>
      </c>
    </row>
    <row r="1628" spans="2:12" x14ac:dyDescent="0.2">
      <c r="B1628" t="s">
        <v>5135</v>
      </c>
      <c r="C1628" t="s">
        <v>5136</v>
      </c>
      <c r="D1628" t="s">
        <v>5137</v>
      </c>
      <c r="E1628" s="1">
        <v>1114.3203699999999</v>
      </c>
      <c r="F1628" s="1">
        <v>51</v>
      </c>
      <c r="G1628" s="2">
        <v>21.84941901960784</v>
      </c>
      <c r="H1628" s="3">
        <v>6.9999976757133142</v>
      </c>
      <c r="I1628" s="3">
        <v>9.3333122861246807</v>
      </c>
      <c r="J1628" s="3">
        <v>7.8002399999999996</v>
      </c>
      <c r="K1628" s="3">
        <v>7.8002399999999996</v>
      </c>
      <c r="L1628" s="3">
        <v>10.4003</v>
      </c>
    </row>
    <row r="1629" spans="2:12" x14ac:dyDescent="0.2">
      <c r="B1629" t="s">
        <v>5138</v>
      </c>
      <c r="C1629" t="s">
        <v>5139</v>
      </c>
      <c r="D1629" t="s">
        <v>5140</v>
      </c>
      <c r="E1629" s="1">
        <v>3188.5038800000002</v>
      </c>
      <c r="F1629" s="1">
        <v>94</v>
      </c>
      <c r="G1629" s="2">
        <v>33.920254042553196</v>
      </c>
      <c r="H1629" s="3">
        <v>7.0000008906998721</v>
      </c>
      <c r="I1629" s="3">
        <v>9.3333115216406757</v>
      </c>
      <c r="J1629" s="3">
        <v>22.31953</v>
      </c>
      <c r="K1629" s="3">
        <v>22.31953</v>
      </c>
      <c r="L1629" s="3">
        <v>29.7593</v>
      </c>
    </row>
    <row r="1630" spans="2:12" x14ac:dyDescent="0.2">
      <c r="B1630" t="s">
        <v>4672</v>
      </c>
      <c r="C1630" t="s">
        <v>4673</v>
      </c>
      <c r="D1630" t="s">
        <v>4674</v>
      </c>
      <c r="E1630" s="1">
        <v>6279.5704699999997</v>
      </c>
      <c r="F1630" s="1">
        <v>303</v>
      </c>
      <c r="G1630" s="2">
        <v>20.72465501650165</v>
      </c>
      <c r="H1630" s="3">
        <v>4.9999996257705828</v>
      </c>
      <c r="I1630" s="3">
        <v>6.666650243038041</v>
      </c>
      <c r="J1630" s="3">
        <v>31.397849999999998</v>
      </c>
      <c r="K1630" s="3">
        <v>31.397849999999998</v>
      </c>
      <c r="L1630" s="3">
        <v>41.863700000000001</v>
      </c>
    </row>
    <row r="1631" spans="2:12" x14ac:dyDescent="0.2">
      <c r="B1631" t="s">
        <v>5141</v>
      </c>
      <c r="C1631" t="s">
        <v>5142</v>
      </c>
      <c r="D1631" t="s">
        <v>5143</v>
      </c>
      <c r="E1631" s="1">
        <v>5545.6857799999998</v>
      </c>
      <c r="F1631" s="1">
        <v>202</v>
      </c>
      <c r="G1631" s="2">
        <v>27.453889999999998</v>
      </c>
      <c r="H1631" s="3">
        <v>5.0000001983523852</v>
      </c>
      <c r="I1631" s="3">
        <v>6.6666507023050281</v>
      </c>
      <c r="J1631" s="3">
        <v>27.728429999999999</v>
      </c>
      <c r="K1631" s="3">
        <v>27.728429999999999</v>
      </c>
      <c r="L1631" s="3">
        <v>36.971150000000002</v>
      </c>
    </row>
    <row r="1632" spans="2:12" x14ac:dyDescent="0.2">
      <c r="B1632" t="s">
        <v>5144</v>
      </c>
      <c r="C1632" t="s">
        <v>5145</v>
      </c>
      <c r="D1632" t="s">
        <v>5146</v>
      </c>
      <c r="E1632" s="1">
        <v>1108.8328799999999</v>
      </c>
      <c r="F1632" s="1">
        <v>53</v>
      </c>
      <c r="G1632" s="2">
        <v>20.92137509433962</v>
      </c>
      <c r="H1632" s="3">
        <v>4.9999960318637013</v>
      </c>
      <c r="I1632" s="3">
        <v>6.6666493511628184</v>
      </c>
      <c r="J1632" s="3">
        <v>5.5441599999999998</v>
      </c>
      <c r="K1632" s="3">
        <v>5.5441599999999998</v>
      </c>
      <c r="L1632" s="3">
        <v>7.3921999999999999</v>
      </c>
    </row>
    <row r="1633" spans="2:12" x14ac:dyDescent="0.2">
      <c r="B1633" t="s">
        <v>5147</v>
      </c>
      <c r="C1633" t="s">
        <v>5148</v>
      </c>
      <c r="D1633" t="s">
        <v>5149</v>
      </c>
      <c r="E1633" s="1">
        <v>3171.7877600000002</v>
      </c>
      <c r="F1633" s="1">
        <v>242</v>
      </c>
      <c r="G1633" s="2">
        <v>13.106560991735538</v>
      </c>
      <c r="H1633" s="3">
        <v>5.0000003783355291</v>
      </c>
      <c r="I1633" s="3">
        <v>6.6666503562016395</v>
      </c>
      <c r="J1633" s="3">
        <v>15.85894</v>
      </c>
      <c r="K1633" s="3">
        <v>15.85894</v>
      </c>
      <c r="L1633" s="3">
        <v>21.145199999999999</v>
      </c>
    </row>
    <row r="1634" spans="2:12" x14ac:dyDescent="0.2">
      <c r="B1634" t="s">
        <v>5150</v>
      </c>
      <c r="C1634" t="s">
        <v>5151</v>
      </c>
      <c r="D1634" t="s">
        <v>5152</v>
      </c>
      <c r="E1634" s="1">
        <v>3151.2333899999999</v>
      </c>
      <c r="F1634" s="1">
        <v>255</v>
      </c>
      <c r="G1634" s="2">
        <v>12.357778</v>
      </c>
      <c r="H1634" s="3">
        <v>5.0000009678749944</v>
      </c>
      <c r="I1634" s="3">
        <v>6.6666499747897126</v>
      </c>
      <c r="J1634" s="3">
        <v>15.756169999999999</v>
      </c>
      <c r="K1634" s="3">
        <v>15.756169999999999</v>
      </c>
      <c r="L1634" s="3">
        <v>21.00817</v>
      </c>
    </row>
    <row r="1635" spans="2:12" x14ac:dyDescent="0.2">
      <c r="B1635" t="s">
        <v>5153</v>
      </c>
      <c r="C1635" t="s">
        <v>5154</v>
      </c>
      <c r="D1635" t="s">
        <v>5155</v>
      </c>
      <c r="E1635" s="1">
        <v>3077.0342700000001</v>
      </c>
      <c r="F1635" s="1">
        <v>154</v>
      </c>
      <c r="G1635" s="2">
        <v>19.980742012987015</v>
      </c>
      <c r="H1635" s="3">
        <v>4.999999561265855</v>
      </c>
      <c r="I1635" s="3">
        <v>6.6666498322750236</v>
      </c>
      <c r="J1635" s="3">
        <v>15.38517</v>
      </c>
      <c r="K1635" s="3">
        <v>15.38517</v>
      </c>
      <c r="L1635" s="3">
        <v>20.51351</v>
      </c>
    </row>
    <row r="1636" spans="2:12" x14ac:dyDescent="0.2">
      <c r="B1636" t="s">
        <v>5156</v>
      </c>
      <c r="C1636" t="s">
        <v>5154</v>
      </c>
      <c r="D1636" t="s">
        <v>5155</v>
      </c>
      <c r="E1636" s="1">
        <v>3093.6242000000002</v>
      </c>
      <c r="F1636" s="1">
        <v>92</v>
      </c>
      <c r="G1636" s="2">
        <v>33.626350000000002</v>
      </c>
      <c r="H1636" s="3">
        <v>4.9999996767545323</v>
      </c>
      <c r="I1636" s="3">
        <v>6.6666500733993486</v>
      </c>
      <c r="J1636" s="3">
        <v>15.468120000000001</v>
      </c>
      <c r="K1636" s="3">
        <v>15.468120000000001</v>
      </c>
      <c r="L1636" s="3">
        <v>20.624110000000002</v>
      </c>
    </row>
    <row r="1637" spans="2:12" x14ac:dyDescent="0.2">
      <c r="B1637" t="s">
        <v>5157</v>
      </c>
      <c r="C1637" t="s">
        <v>2729</v>
      </c>
      <c r="D1637" t="s">
        <v>2730</v>
      </c>
      <c r="E1637" s="1">
        <v>1161.12437</v>
      </c>
      <c r="F1637" s="1">
        <v>158</v>
      </c>
      <c r="G1637" s="2">
        <v>7.3488884177215192</v>
      </c>
      <c r="H1637" s="3">
        <v>4.9999984067167587</v>
      </c>
      <c r="I1637" s="3">
        <v>6.666650188385935</v>
      </c>
      <c r="J1637" s="3">
        <v>5.8056200000000002</v>
      </c>
      <c r="K1637" s="3">
        <v>5.8056200000000002</v>
      </c>
      <c r="L1637" s="3">
        <v>7.7408099999999997</v>
      </c>
    </row>
    <row r="1638" spans="2:12" x14ac:dyDescent="0.2">
      <c r="B1638" t="s">
        <v>5158</v>
      </c>
      <c r="C1638" t="s">
        <v>5159</v>
      </c>
      <c r="D1638" t="s">
        <v>5160</v>
      </c>
      <c r="E1638" s="1">
        <v>8348.6429000000007</v>
      </c>
      <c r="F1638" s="1">
        <v>470</v>
      </c>
      <c r="G1638" s="2">
        <v>17.763070000000003</v>
      </c>
      <c r="H1638" s="3">
        <v>4.9999994609902396</v>
      </c>
      <c r="I1638" s="3">
        <v>6.6666499773274515</v>
      </c>
      <c r="J1638" s="3">
        <v>41.743209999999998</v>
      </c>
      <c r="K1638" s="3">
        <v>41.743209999999998</v>
      </c>
      <c r="L1638" s="3">
        <v>55.65748</v>
      </c>
    </row>
    <row r="1639" spans="2:12" x14ac:dyDescent="0.2">
      <c r="B1639" t="s">
        <v>5161</v>
      </c>
      <c r="C1639" t="s">
        <v>5162</v>
      </c>
      <c r="D1639" t="s">
        <v>5163</v>
      </c>
      <c r="E1639" s="1">
        <v>4936.3203400000002</v>
      </c>
      <c r="F1639" s="1">
        <v>139</v>
      </c>
      <c r="G1639" s="2">
        <v>35.513095971223024</v>
      </c>
      <c r="H1639" s="3">
        <v>6.9999995178594911</v>
      </c>
      <c r="I1639" s="3">
        <v>9.3333104066742951</v>
      </c>
      <c r="J1639" s="3">
        <v>34.55424</v>
      </c>
      <c r="K1639" s="3">
        <v>34.55424</v>
      </c>
      <c r="L1639" s="3">
        <v>46.072209999999998</v>
      </c>
    </row>
    <row r="1640" spans="2:12" x14ac:dyDescent="0.2">
      <c r="B1640" t="s">
        <v>5164</v>
      </c>
      <c r="C1640" t="s">
        <v>5162</v>
      </c>
      <c r="D1640" t="s">
        <v>5163</v>
      </c>
      <c r="E1640" s="1">
        <v>8647.143</v>
      </c>
      <c r="F1640" s="1">
        <v>300</v>
      </c>
      <c r="G1640" s="2">
        <v>28.823810000000002</v>
      </c>
      <c r="H1640" s="3">
        <v>6.9999998843548674</v>
      </c>
      <c r="I1640" s="3">
        <v>9.3333104355970526</v>
      </c>
      <c r="J1640" s="3">
        <v>60.53</v>
      </c>
      <c r="K1640" s="3">
        <v>60.53</v>
      </c>
      <c r="L1640" s="3">
        <v>80.706469999999996</v>
      </c>
    </row>
    <row r="1641" spans="2:12" x14ac:dyDescent="0.2">
      <c r="B1641" t="s">
        <v>5165</v>
      </c>
      <c r="C1641" t="s">
        <v>5166</v>
      </c>
      <c r="D1641" t="s">
        <v>5167</v>
      </c>
      <c r="E1641" s="1">
        <v>1469</v>
      </c>
      <c r="F1641" s="1">
        <v>203</v>
      </c>
      <c r="G1641" s="2">
        <v>7.2364532019704431</v>
      </c>
      <c r="H1641" s="3">
        <v>6</v>
      </c>
      <c r="I1641" s="3">
        <v>7.9999795779441794</v>
      </c>
      <c r="J1641" s="3">
        <v>8.8140000000000001</v>
      </c>
      <c r="K1641" s="3">
        <v>8.8140000000000001</v>
      </c>
      <c r="L1641" s="3">
        <v>11.75197</v>
      </c>
    </row>
    <row r="1642" spans="2:12" x14ac:dyDescent="0.2">
      <c r="B1642" t="s">
        <v>5168</v>
      </c>
      <c r="C1642" t="s">
        <v>5169</v>
      </c>
      <c r="D1642" t="s">
        <v>5170</v>
      </c>
      <c r="E1642" s="1">
        <v>1114</v>
      </c>
      <c r="F1642" s="1">
        <v>114</v>
      </c>
      <c r="G1642" s="2">
        <v>9.7719298245614041</v>
      </c>
      <c r="H1642" s="3">
        <v>6</v>
      </c>
      <c r="I1642" s="3">
        <v>7.9999820466786344</v>
      </c>
      <c r="J1642" s="3">
        <v>6.6840000000000002</v>
      </c>
      <c r="K1642" s="3">
        <v>6.6840000000000002</v>
      </c>
      <c r="L1642" s="3">
        <v>8.9119799999999998</v>
      </c>
    </row>
    <row r="1643" spans="2:12" x14ac:dyDescent="0.2">
      <c r="B1643" t="s">
        <v>5171</v>
      </c>
      <c r="C1643" t="s">
        <v>1755</v>
      </c>
      <c r="D1643" t="s">
        <v>1756</v>
      </c>
      <c r="E1643" s="1">
        <v>716.72860000000003</v>
      </c>
      <c r="F1643" s="1">
        <v>44</v>
      </c>
      <c r="G1643" s="2">
        <v>16.289286363636364</v>
      </c>
      <c r="H1643" s="3">
        <v>6.1499987582468441</v>
      </c>
      <c r="I1643" s="3">
        <v>8.1999797412856132</v>
      </c>
      <c r="J1643" s="3">
        <v>4.4078799999999996</v>
      </c>
      <c r="K1643" s="3">
        <v>4.4078799999999996</v>
      </c>
      <c r="L1643" s="3">
        <v>5.8771599999999999</v>
      </c>
    </row>
    <row r="1644" spans="2:12" x14ac:dyDescent="0.2">
      <c r="B1644" t="s">
        <v>5172</v>
      </c>
      <c r="C1644" t="s">
        <v>5173</v>
      </c>
      <c r="D1644" t="s">
        <v>5174</v>
      </c>
      <c r="E1644" s="1">
        <v>1420.4775</v>
      </c>
      <c r="F1644" s="1">
        <v>29</v>
      </c>
      <c r="G1644" s="2">
        <v>48.981982758620688</v>
      </c>
      <c r="H1644" s="3">
        <v>6.3000012319800902</v>
      </c>
      <c r="I1644" s="3">
        <v>8.3999781763526702</v>
      </c>
      <c r="J1644" s="3">
        <v>8.9490099999999995</v>
      </c>
      <c r="K1644" s="3">
        <v>8.9490099999999995</v>
      </c>
      <c r="L1644" s="3">
        <v>11.931979999999999</v>
      </c>
    </row>
    <row r="1645" spans="2:12" x14ac:dyDescent="0.2">
      <c r="B1645" t="s">
        <v>5175</v>
      </c>
      <c r="C1645" t="s">
        <v>5173</v>
      </c>
      <c r="D1645" t="s">
        <v>5174</v>
      </c>
      <c r="E1645" s="1">
        <v>1527.7043000000001</v>
      </c>
      <c r="F1645" s="1">
        <v>59</v>
      </c>
      <c r="G1645" s="2">
        <v>25.893293220338986</v>
      </c>
      <c r="H1645" s="3">
        <v>6.3000019048188838</v>
      </c>
      <c r="I1645" s="3">
        <v>8.3999763566810657</v>
      </c>
      <c r="J1645" s="3">
        <v>9.6245399999999997</v>
      </c>
      <c r="K1645" s="3">
        <v>9.6245399999999997</v>
      </c>
      <c r="L1645" s="3">
        <v>12.83268</v>
      </c>
    </row>
    <row r="1646" spans="2:12" x14ac:dyDescent="0.2">
      <c r="B1646" t="s">
        <v>5176</v>
      </c>
      <c r="C1646" t="s">
        <v>5177</v>
      </c>
      <c r="D1646" t="s">
        <v>5178</v>
      </c>
      <c r="E1646" s="1">
        <v>2469.3746999999998</v>
      </c>
      <c r="F1646" s="1">
        <v>59</v>
      </c>
      <c r="G1646" s="2">
        <v>41.853808474576269</v>
      </c>
      <c r="H1646" s="3">
        <v>6.2999997529739007</v>
      </c>
      <c r="I1646" s="3">
        <v>8.3999807724603315</v>
      </c>
      <c r="J1646" s="3">
        <v>15.55706</v>
      </c>
      <c r="K1646" s="3">
        <v>15.55706</v>
      </c>
      <c r="L1646" s="3">
        <v>20.742699999999999</v>
      </c>
    </row>
    <row r="1647" spans="2:12" x14ac:dyDescent="0.2">
      <c r="B1647" t="s">
        <v>5179</v>
      </c>
      <c r="C1647" t="s">
        <v>5177</v>
      </c>
      <c r="D1647" t="s">
        <v>5180</v>
      </c>
      <c r="E1647" s="1">
        <v>3249.0554999999999</v>
      </c>
      <c r="F1647" s="1">
        <v>61</v>
      </c>
      <c r="G1647" s="2">
        <v>53.263204918032784</v>
      </c>
      <c r="H1647" s="3">
        <v>6.3000001077236139</v>
      </c>
      <c r="I1647" s="3">
        <v>8.3999796248478997</v>
      </c>
      <c r="J1647" s="3">
        <v>20.469049999999999</v>
      </c>
      <c r="K1647" s="3">
        <v>20.469049999999999</v>
      </c>
      <c r="L1647" s="3">
        <v>27.292000000000002</v>
      </c>
    </row>
    <row r="1648" spans="2:12" x14ac:dyDescent="0.2">
      <c r="B1648" t="s">
        <v>5181</v>
      </c>
      <c r="C1648" t="s">
        <v>5182</v>
      </c>
      <c r="D1648" t="s">
        <v>5183</v>
      </c>
      <c r="E1648" s="1">
        <v>3232.6761999999999</v>
      </c>
      <c r="F1648" s="1">
        <v>53</v>
      </c>
      <c r="G1648" s="2">
        <v>60.993890566037734</v>
      </c>
      <c r="H1648" s="3">
        <v>6.2999999814395276</v>
      </c>
      <c r="I1648" s="3">
        <v>8.3999783213672927</v>
      </c>
      <c r="J1648" s="3">
        <v>20.365860000000001</v>
      </c>
      <c r="K1648" s="3">
        <v>20.365860000000001</v>
      </c>
      <c r="L1648" s="3">
        <v>27.154409999999999</v>
      </c>
    </row>
    <row r="1649" spans="2:12" x14ac:dyDescent="0.2">
      <c r="B1649" t="s">
        <v>5184</v>
      </c>
      <c r="C1649" t="s">
        <v>5182</v>
      </c>
      <c r="D1649" t="s">
        <v>5183</v>
      </c>
      <c r="E1649" s="1">
        <v>4791.5897999999997</v>
      </c>
      <c r="F1649" s="1">
        <v>88</v>
      </c>
      <c r="G1649" s="2">
        <v>54.449884090909087</v>
      </c>
      <c r="H1649" s="3">
        <v>6.300000889057741</v>
      </c>
      <c r="I1649" s="3">
        <v>8.3999782285203146</v>
      </c>
      <c r="J1649" s="3">
        <v>30.18702</v>
      </c>
      <c r="K1649" s="3">
        <v>30.18702</v>
      </c>
      <c r="L1649" s="3">
        <v>40.249250000000004</v>
      </c>
    </row>
    <row r="1650" spans="2:12" x14ac:dyDescent="0.2">
      <c r="B1650" t="s">
        <v>5185</v>
      </c>
      <c r="C1650" t="s">
        <v>5186</v>
      </c>
      <c r="D1650" t="s">
        <v>5187</v>
      </c>
      <c r="E1650" s="1">
        <v>54579.445800000001</v>
      </c>
      <c r="F1650" s="1">
        <v>2433</v>
      </c>
      <c r="G1650" s="2">
        <v>22.432982244143034</v>
      </c>
      <c r="H1650" s="3">
        <v>6.3000000267499967</v>
      </c>
      <c r="I1650" s="3">
        <v>8.3999790265367622</v>
      </c>
      <c r="J1650" s="3">
        <v>343.85050999999999</v>
      </c>
      <c r="K1650" s="3">
        <v>343.85050999999999</v>
      </c>
      <c r="L1650" s="3">
        <v>458.46620000000001</v>
      </c>
    </row>
    <row r="1651" spans="2:12" x14ac:dyDescent="0.2">
      <c r="B1651" t="s">
        <v>5188</v>
      </c>
      <c r="C1651" t="s">
        <v>5189</v>
      </c>
      <c r="D1651" t="s">
        <v>5190</v>
      </c>
      <c r="E1651" s="1">
        <v>1689.9657999999999</v>
      </c>
      <c r="F1651" s="1">
        <v>39</v>
      </c>
      <c r="G1651" s="2">
        <v>43.332456410256405</v>
      </c>
      <c r="H1651" s="3">
        <v>6.2999973135551031</v>
      </c>
      <c r="I1651" s="3">
        <v>8.3999806386614448</v>
      </c>
      <c r="J1651" s="3">
        <v>10.64678</v>
      </c>
      <c r="K1651" s="3">
        <v>10.64678</v>
      </c>
      <c r="L1651" s="3">
        <v>14.195679999999999</v>
      </c>
    </row>
    <row r="1652" spans="2:12" x14ac:dyDescent="0.2">
      <c r="B1652" t="s">
        <v>5191</v>
      </c>
      <c r="C1652" t="s">
        <v>5192</v>
      </c>
      <c r="D1652" t="s">
        <v>5193</v>
      </c>
      <c r="E1652" s="1">
        <v>4097.6963999999998</v>
      </c>
      <c r="F1652" s="1">
        <v>67</v>
      </c>
      <c r="G1652" s="2">
        <v>61.15964776119403</v>
      </c>
      <c r="H1652" s="3">
        <v>6.300000654026003</v>
      </c>
      <c r="I1652" s="3">
        <v>8.3999780950096739</v>
      </c>
      <c r="J1652" s="3">
        <v>25.81549</v>
      </c>
      <c r="K1652" s="3">
        <v>25.81549</v>
      </c>
      <c r="L1652" s="3">
        <v>34.420560000000002</v>
      </c>
    </row>
    <row r="1653" spans="2:12" x14ac:dyDescent="0.2">
      <c r="B1653" t="s">
        <v>5194</v>
      </c>
      <c r="C1653" t="s">
        <v>5195</v>
      </c>
      <c r="D1653" t="s">
        <v>5196</v>
      </c>
      <c r="E1653" s="1">
        <v>3761.1014</v>
      </c>
      <c r="F1653" s="1">
        <v>71</v>
      </c>
      <c r="G1653" s="2">
        <v>52.973259154929579</v>
      </c>
      <c r="H1653" s="3">
        <v>6.3000003137378853</v>
      </c>
      <c r="I1653" s="3">
        <v>8.3999782616868561</v>
      </c>
      <c r="J1653" s="3">
        <v>23.694939999999999</v>
      </c>
      <c r="K1653" s="3">
        <v>23.694939999999999</v>
      </c>
      <c r="L1653" s="3">
        <v>31.593170000000001</v>
      </c>
    </row>
    <row r="1654" spans="2:12" x14ac:dyDescent="0.2">
      <c r="B1654" t="s">
        <v>5197</v>
      </c>
      <c r="C1654" t="s">
        <v>5198</v>
      </c>
      <c r="D1654" t="s">
        <v>5199</v>
      </c>
      <c r="E1654" s="1">
        <v>3655.3525</v>
      </c>
      <c r="F1654" s="1">
        <v>74</v>
      </c>
      <c r="G1654" s="2">
        <v>49.396655405405404</v>
      </c>
      <c r="H1654" s="3">
        <v>6.2999997948214297</v>
      </c>
      <c r="I1654" s="3">
        <v>8.3999778407144046</v>
      </c>
      <c r="J1654" s="3">
        <v>23.02872</v>
      </c>
      <c r="K1654" s="3">
        <v>23.02872</v>
      </c>
      <c r="L1654" s="3">
        <v>30.704879999999999</v>
      </c>
    </row>
    <row r="1655" spans="2:12" x14ac:dyDescent="0.2">
      <c r="B1655" t="s">
        <v>5200</v>
      </c>
      <c r="C1655" t="s">
        <v>5201</v>
      </c>
      <c r="D1655" t="s">
        <v>5202</v>
      </c>
      <c r="E1655" s="1">
        <v>29.5137</v>
      </c>
      <c r="F1655" s="1">
        <v>22</v>
      </c>
      <c r="G1655" s="2">
        <v>1.3415318181818181</v>
      </c>
      <c r="H1655" s="3">
        <v>12.750011011835182</v>
      </c>
      <c r="I1655" s="3">
        <v>16.99990174054761</v>
      </c>
      <c r="J1655" s="3">
        <v>0.37630000000000002</v>
      </c>
      <c r="K1655" s="3">
        <v>0.37630000000000002</v>
      </c>
      <c r="L1655" s="3">
        <v>0.50173000000000001</v>
      </c>
    </row>
    <row r="1656" spans="2:12" x14ac:dyDescent="0.2">
      <c r="B1656" t="s">
        <v>5203</v>
      </c>
      <c r="C1656" t="s">
        <v>1587</v>
      </c>
      <c r="D1656" t="s">
        <v>1588</v>
      </c>
      <c r="E1656" s="1">
        <v>77.1006</v>
      </c>
      <c r="F1656" s="1">
        <v>34</v>
      </c>
      <c r="G1656" s="2">
        <v>2.2676647058823529</v>
      </c>
      <c r="H1656" s="3">
        <v>12.749965629320652</v>
      </c>
      <c r="I1656" s="3">
        <v>16.999997405986463</v>
      </c>
      <c r="J1656" s="3">
        <v>0.98302999999999996</v>
      </c>
      <c r="K1656" s="3">
        <v>0.98302999999999996</v>
      </c>
      <c r="L1656" s="3">
        <v>1.31071</v>
      </c>
    </row>
    <row r="1657" spans="2:12" x14ac:dyDescent="0.2">
      <c r="B1657" t="s">
        <v>5204</v>
      </c>
      <c r="C1657" t="s">
        <v>1601</v>
      </c>
      <c r="D1657" t="s">
        <v>1602</v>
      </c>
      <c r="E1657" s="1">
        <v>35.073</v>
      </c>
      <c r="F1657" s="1">
        <v>32</v>
      </c>
      <c r="G1657" s="2">
        <v>1.09603125</v>
      </c>
      <c r="H1657" s="3">
        <v>12.749978616029425</v>
      </c>
      <c r="I1657" s="3">
        <v>16.999971488039233</v>
      </c>
      <c r="J1657" s="3">
        <v>0.44718000000000002</v>
      </c>
      <c r="K1657" s="3">
        <v>0.44718000000000002</v>
      </c>
      <c r="L1657" s="3">
        <v>0.59623999999999999</v>
      </c>
    </row>
    <row r="1658" spans="2:12" x14ac:dyDescent="0.2">
      <c r="B1658" t="s">
        <v>5205</v>
      </c>
      <c r="C1658" t="s">
        <v>5206</v>
      </c>
      <c r="D1658" t="s">
        <v>5207</v>
      </c>
      <c r="E1658" s="1">
        <v>79.005200000000002</v>
      </c>
      <c r="F1658" s="1">
        <v>34</v>
      </c>
      <c r="G1658" s="2">
        <v>2.3236823529411765</v>
      </c>
      <c r="H1658" s="3">
        <v>12.750046832360402</v>
      </c>
      <c r="I1658" s="3">
        <v>17.000020251831526</v>
      </c>
      <c r="J1658" s="3">
        <v>1.00732</v>
      </c>
      <c r="K1658" s="3">
        <v>1.00732</v>
      </c>
      <c r="L1658" s="3">
        <v>1.3430899999999999</v>
      </c>
    </row>
    <row r="1659" spans="2:12" x14ac:dyDescent="0.2">
      <c r="B1659" t="s">
        <v>5208</v>
      </c>
      <c r="C1659" t="s">
        <v>5209</v>
      </c>
      <c r="D1659" t="s">
        <v>5210</v>
      </c>
      <c r="E1659" s="1">
        <v>64.642700000000005</v>
      </c>
      <c r="F1659" s="1">
        <v>26</v>
      </c>
      <c r="G1659" s="2">
        <v>2.4862576923076927</v>
      </c>
      <c r="H1659" s="3">
        <v>12.749931546794917</v>
      </c>
      <c r="I1659" s="3">
        <v>16.999908729059889</v>
      </c>
      <c r="J1659" s="3">
        <v>0.82418999999999998</v>
      </c>
      <c r="K1659" s="3">
        <v>0.82418999999999998</v>
      </c>
      <c r="L1659" s="3">
        <v>1.0989199999999999</v>
      </c>
    </row>
    <row r="1660" spans="2:12" x14ac:dyDescent="0.2">
      <c r="B1660" t="s">
        <v>5211</v>
      </c>
      <c r="C1660" t="s">
        <v>1631</v>
      </c>
      <c r="D1660" t="s">
        <v>1632</v>
      </c>
      <c r="E1660" s="1">
        <v>79.994600000000005</v>
      </c>
      <c r="F1660" s="1">
        <v>22</v>
      </c>
      <c r="G1660" s="2">
        <v>3.636118181818182</v>
      </c>
      <c r="H1660" s="3">
        <v>12.749985624029621</v>
      </c>
      <c r="I1660" s="3">
        <v>16.999897493080784</v>
      </c>
      <c r="J1660" s="3">
        <v>1.01993</v>
      </c>
      <c r="K1660" s="3">
        <v>1.01993</v>
      </c>
      <c r="L1660" s="3">
        <v>1.3599000000000001</v>
      </c>
    </row>
    <row r="1661" spans="2:12" x14ac:dyDescent="0.2">
      <c r="B1661" t="s">
        <v>5212</v>
      </c>
      <c r="C1661" t="s">
        <v>1628</v>
      </c>
      <c r="D1661" t="s">
        <v>1629</v>
      </c>
      <c r="E1661" s="1">
        <v>46.87</v>
      </c>
      <c r="F1661" s="1">
        <v>22</v>
      </c>
      <c r="G1661" s="2">
        <v>2.1304545454545454</v>
      </c>
      <c r="H1661" s="3">
        <v>12.749946660977171</v>
      </c>
      <c r="I1661" s="3">
        <v>17.000000000000004</v>
      </c>
      <c r="J1661" s="3">
        <v>0.59758999999999995</v>
      </c>
      <c r="K1661" s="3">
        <v>0.59758999999999995</v>
      </c>
      <c r="L1661" s="3">
        <v>0.79679</v>
      </c>
    </row>
    <row r="1662" spans="2:12" x14ac:dyDescent="0.2">
      <c r="B1662" t="s">
        <v>5213</v>
      </c>
      <c r="C1662" t="s">
        <v>1613</v>
      </c>
      <c r="D1662" t="s">
        <v>1614</v>
      </c>
      <c r="E1662" s="1">
        <v>15.2941</v>
      </c>
      <c r="F1662" s="1">
        <v>27</v>
      </c>
      <c r="G1662" s="2">
        <v>0.56644814814814815</v>
      </c>
      <c r="H1662" s="3">
        <v>12.750014711555437</v>
      </c>
      <c r="I1662" s="3">
        <v>17.00001961540725</v>
      </c>
      <c r="J1662" s="3">
        <v>0.19500000000000001</v>
      </c>
      <c r="K1662" s="3">
        <v>0.19500000000000001</v>
      </c>
      <c r="L1662" s="3">
        <v>0.26</v>
      </c>
    </row>
    <row r="1663" spans="2:12" x14ac:dyDescent="0.2">
      <c r="B1663" t="s">
        <v>5214</v>
      </c>
      <c r="C1663" t="s">
        <v>5215</v>
      </c>
      <c r="D1663" t="s">
        <v>1623</v>
      </c>
      <c r="E1663" s="1">
        <v>26.7499</v>
      </c>
      <c r="F1663" s="1">
        <v>22</v>
      </c>
      <c r="G1663" s="2">
        <v>1.2159045454545454</v>
      </c>
      <c r="H1663" s="3">
        <v>12.74995420543628</v>
      </c>
      <c r="I1663" s="3">
        <v>17.000063551639446</v>
      </c>
      <c r="J1663" s="3">
        <v>0.34105999999999997</v>
      </c>
      <c r="K1663" s="3">
        <v>0.34105999999999997</v>
      </c>
      <c r="L1663" s="3">
        <v>0.45474999999999999</v>
      </c>
    </row>
    <row r="1664" spans="2:12" x14ac:dyDescent="0.2">
      <c r="B1664" t="s">
        <v>5216</v>
      </c>
      <c r="C1664" t="s">
        <v>5217</v>
      </c>
      <c r="D1664" t="s">
        <v>5218</v>
      </c>
      <c r="E1664" s="1">
        <v>90.634399999999999</v>
      </c>
      <c r="F1664" s="1">
        <v>24</v>
      </c>
      <c r="G1664" s="2">
        <v>3.7764333333333333</v>
      </c>
      <c r="H1664" s="3">
        <v>12.750015446673668</v>
      </c>
      <c r="I1664" s="3">
        <v>16.999947039975993</v>
      </c>
      <c r="J1664" s="3">
        <v>1.1555899999999999</v>
      </c>
      <c r="K1664" s="3">
        <v>1.1555899999999999</v>
      </c>
      <c r="L1664" s="3">
        <v>1.54078</v>
      </c>
    </row>
    <row r="1665" spans="2:12" x14ac:dyDescent="0.2">
      <c r="B1665" t="s">
        <v>5219</v>
      </c>
      <c r="C1665" t="s">
        <v>5220</v>
      </c>
      <c r="D1665" t="s">
        <v>5221</v>
      </c>
      <c r="E1665" s="1">
        <v>135.3048</v>
      </c>
      <c r="F1665" s="1">
        <v>31</v>
      </c>
      <c r="G1665" s="2">
        <v>4.3646709677419357</v>
      </c>
      <c r="H1665" s="3">
        <v>12.750028084739048</v>
      </c>
      <c r="I1665" s="3">
        <v>16.999988174846717</v>
      </c>
      <c r="J1665" s="3">
        <v>1.7251399999999999</v>
      </c>
      <c r="K1665" s="3">
        <v>1.7251399999999999</v>
      </c>
      <c r="L1665" s="3">
        <v>2.3001800000000001</v>
      </c>
    </row>
    <row r="1666" spans="2:12" x14ac:dyDescent="0.2">
      <c r="B1666" t="s">
        <v>5222</v>
      </c>
      <c r="C1666" t="s">
        <v>5223</v>
      </c>
      <c r="D1666" t="s">
        <v>5224</v>
      </c>
      <c r="E1666" s="1">
        <v>75.306799999999996</v>
      </c>
      <c r="F1666" s="1">
        <v>38</v>
      </c>
      <c r="G1666" s="2">
        <v>1.9817578947368419</v>
      </c>
      <c r="H1666" s="3">
        <v>12.749977425677363</v>
      </c>
      <c r="I1666" s="3">
        <v>16.999925637525433</v>
      </c>
      <c r="J1666" s="3">
        <v>0.96016000000000001</v>
      </c>
      <c r="K1666" s="3">
        <v>0.96016000000000001</v>
      </c>
      <c r="L1666" s="3">
        <v>1.2802100000000001</v>
      </c>
    </row>
    <row r="1667" spans="2:12" x14ac:dyDescent="0.2">
      <c r="B1667" t="s">
        <v>5225</v>
      </c>
      <c r="C1667" t="s">
        <v>5226</v>
      </c>
      <c r="D1667" t="s">
        <v>5227</v>
      </c>
      <c r="E1667" s="1">
        <v>38.911900000000003</v>
      </c>
      <c r="F1667" s="1">
        <v>30</v>
      </c>
      <c r="G1667" s="2">
        <v>1.2970633333333335</v>
      </c>
      <c r="H1667" s="3">
        <v>12.750084164484385</v>
      </c>
      <c r="I1667" s="3">
        <v>16.999940892117831</v>
      </c>
      <c r="J1667" s="3">
        <v>0.49613000000000002</v>
      </c>
      <c r="K1667" s="3">
        <v>0.49613000000000002</v>
      </c>
      <c r="L1667" s="3">
        <v>0.66149999999999998</v>
      </c>
    </row>
    <row r="1668" spans="2:12" x14ac:dyDescent="0.2">
      <c r="B1668" t="s">
        <v>5228</v>
      </c>
      <c r="C1668" t="s">
        <v>5229</v>
      </c>
      <c r="D1668" t="s">
        <v>5230</v>
      </c>
      <c r="E1668" s="1">
        <v>112.63679999999999</v>
      </c>
      <c r="F1668" s="1">
        <v>24</v>
      </c>
      <c r="G1668" s="2">
        <v>4.6932</v>
      </c>
      <c r="H1668" s="3">
        <v>12.750007102474504</v>
      </c>
      <c r="I1668" s="3">
        <v>16.999950282678487</v>
      </c>
      <c r="J1668" s="3">
        <v>1.4361200000000001</v>
      </c>
      <c r="K1668" s="3">
        <v>1.4361200000000001</v>
      </c>
      <c r="L1668" s="3">
        <v>1.91482</v>
      </c>
    </row>
    <row r="1669" spans="2:12" x14ac:dyDescent="0.2">
      <c r="B1669" t="s">
        <v>5231</v>
      </c>
      <c r="C1669" t="s">
        <v>5232</v>
      </c>
      <c r="D1669" t="s">
        <v>5233</v>
      </c>
      <c r="E1669" s="1">
        <v>53.806199999999997</v>
      </c>
      <c r="F1669" s="1">
        <v>15</v>
      </c>
      <c r="G1669" s="2">
        <v>3.5870799999999998</v>
      </c>
      <c r="H1669" s="3">
        <v>12.750017655957864</v>
      </c>
      <c r="I1669" s="3">
        <v>16.999899639818459</v>
      </c>
      <c r="J1669" s="3">
        <v>0.68603000000000003</v>
      </c>
      <c r="K1669" s="3">
        <v>0.68603000000000003</v>
      </c>
      <c r="L1669" s="3">
        <v>0.91469999999999996</v>
      </c>
    </row>
    <row r="1670" spans="2:12" x14ac:dyDescent="0.2">
      <c r="B1670" t="s">
        <v>5234</v>
      </c>
      <c r="C1670" t="s">
        <v>5235</v>
      </c>
      <c r="D1670" t="s">
        <v>5236</v>
      </c>
      <c r="E1670" s="1">
        <v>31.338999999999999</v>
      </c>
      <c r="F1670" s="1">
        <v>31</v>
      </c>
      <c r="G1670" s="2">
        <v>1.0109354838709677</v>
      </c>
      <c r="H1670" s="3">
        <v>12.749928204473658</v>
      </c>
      <c r="I1670" s="3">
        <v>16.999904272631547</v>
      </c>
      <c r="J1670" s="3">
        <v>0.39956999999999998</v>
      </c>
      <c r="K1670" s="3">
        <v>0.39956999999999998</v>
      </c>
      <c r="L1670" s="3">
        <v>0.53276000000000001</v>
      </c>
    </row>
    <row r="1671" spans="2:12" x14ac:dyDescent="0.2">
      <c r="B1671" t="s">
        <v>5237</v>
      </c>
      <c r="C1671" t="s">
        <v>5238</v>
      </c>
      <c r="D1671" t="s">
        <v>5239</v>
      </c>
      <c r="E1671" s="1">
        <v>14989.010700000001</v>
      </c>
      <c r="F1671" s="1">
        <v>705</v>
      </c>
      <c r="G1671" s="2">
        <v>21.261008085106383</v>
      </c>
      <c r="H1671" s="3">
        <v>6.3000001727932577</v>
      </c>
      <c r="I1671" s="3">
        <v>8.3999793261872835</v>
      </c>
      <c r="J1671" s="3">
        <v>94.430769999999995</v>
      </c>
      <c r="K1671" s="3">
        <v>94.430769999999995</v>
      </c>
      <c r="L1671" s="3">
        <v>125.90738</v>
      </c>
    </row>
    <row r="1672" spans="2:12" x14ac:dyDescent="0.2">
      <c r="B1672" t="s">
        <v>5240</v>
      </c>
      <c r="C1672" t="s">
        <v>5241</v>
      </c>
      <c r="D1672" t="s">
        <v>5242</v>
      </c>
      <c r="E1672" s="1">
        <v>4472</v>
      </c>
      <c r="F1672" s="1">
        <v>47</v>
      </c>
      <c r="G1672" s="2">
        <v>95.148936170212764</v>
      </c>
      <c r="H1672" s="3">
        <v>6</v>
      </c>
      <c r="I1672" s="3">
        <v>7.9999798747763862</v>
      </c>
      <c r="J1672" s="3">
        <v>26.832000000000001</v>
      </c>
      <c r="K1672" s="3">
        <v>26.832000000000001</v>
      </c>
      <c r="L1672" s="3">
        <v>35.775910000000003</v>
      </c>
    </row>
    <row r="1673" spans="2:12" x14ac:dyDescent="0.2">
      <c r="B1673" t="s">
        <v>5243</v>
      </c>
      <c r="C1673" t="s">
        <v>5244</v>
      </c>
      <c r="D1673" t="s">
        <v>5245</v>
      </c>
      <c r="E1673" s="1">
        <v>456</v>
      </c>
      <c r="F1673" s="1">
        <v>54</v>
      </c>
      <c r="G1673" s="2">
        <v>8.4444444444444446</v>
      </c>
      <c r="H1673" s="3">
        <v>6</v>
      </c>
      <c r="I1673" s="3">
        <v>7.9999780701754384</v>
      </c>
      <c r="J1673" s="3">
        <v>2.7360000000000002</v>
      </c>
      <c r="K1673" s="3">
        <v>2.7360000000000002</v>
      </c>
      <c r="L1673" s="3">
        <v>3.6479900000000001</v>
      </c>
    </row>
    <row r="1674" spans="2:12" x14ac:dyDescent="0.2">
      <c r="B1674" t="s">
        <v>5246</v>
      </c>
      <c r="C1674" t="s">
        <v>5247</v>
      </c>
      <c r="D1674" t="s">
        <v>5248</v>
      </c>
      <c r="E1674" s="1">
        <v>4393</v>
      </c>
      <c r="F1674" s="1">
        <v>154</v>
      </c>
      <c r="G1674" s="2">
        <v>28.525974025974026</v>
      </c>
      <c r="H1674" s="3">
        <v>6</v>
      </c>
      <c r="I1674" s="3">
        <v>7.99997951286137</v>
      </c>
      <c r="J1674" s="3">
        <v>26.358000000000001</v>
      </c>
      <c r="K1674" s="3">
        <v>26.358000000000001</v>
      </c>
      <c r="L1674" s="3">
        <v>35.143909999999998</v>
      </c>
    </row>
    <row r="1675" spans="2:12" x14ac:dyDescent="0.2">
      <c r="B1675" t="s">
        <v>5249</v>
      </c>
      <c r="C1675" t="s">
        <v>5250</v>
      </c>
      <c r="D1675" t="s">
        <v>5251</v>
      </c>
      <c r="E1675" s="1">
        <v>383</v>
      </c>
      <c r="F1675" s="1">
        <v>106</v>
      </c>
      <c r="G1675" s="2">
        <v>3.6132075471698113</v>
      </c>
      <c r="H1675" s="3">
        <v>6</v>
      </c>
      <c r="I1675" s="3">
        <v>7.9999738903394251</v>
      </c>
      <c r="J1675" s="3">
        <v>2.298</v>
      </c>
      <c r="K1675" s="3">
        <v>2.298</v>
      </c>
      <c r="L1675" s="3">
        <v>3.06399</v>
      </c>
    </row>
    <row r="1676" spans="2:12" x14ac:dyDescent="0.2">
      <c r="B1676" t="s">
        <v>5252</v>
      </c>
      <c r="C1676" t="s">
        <v>5253</v>
      </c>
      <c r="D1676" t="s">
        <v>5254</v>
      </c>
      <c r="E1676" s="1">
        <v>213</v>
      </c>
      <c r="F1676" s="1">
        <v>5</v>
      </c>
      <c r="G1676" s="2">
        <v>42.6</v>
      </c>
      <c r="H1676" s="3">
        <v>6</v>
      </c>
      <c r="I1676" s="3">
        <v>8</v>
      </c>
      <c r="J1676" s="3">
        <v>1.278</v>
      </c>
      <c r="K1676" s="3">
        <v>1.278</v>
      </c>
      <c r="L1676" s="3">
        <v>1.704</v>
      </c>
    </row>
    <row r="1677" spans="2:12" x14ac:dyDescent="0.2">
      <c r="B1677" t="s">
        <v>5255</v>
      </c>
      <c r="C1677" t="s">
        <v>5256</v>
      </c>
      <c r="D1677" t="s">
        <v>5257</v>
      </c>
      <c r="E1677" s="1">
        <v>1879</v>
      </c>
      <c r="F1677" s="1">
        <v>44</v>
      </c>
      <c r="G1677" s="2">
        <v>42.704545454545453</v>
      </c>
      <c r="H1677" s="3">
        <v>5.9999999999999991</v>
      </c>
      <c r="I1677" s="3">
        <v>7.9999787120808943</v>
      </c>
      <c r="J1677" s="3">
        <v>11.273999999999999</v>
      </c>
      <c r="K1677" s="3">
        <v>11.273999999999999</v>
      </c>
      <c r="L1677" s="3">
        <v>15.03196</v>
      </c>
    </row>
    <row r="1678" spans="2:12" x14ac:dyDescent="0.2">
      <c r="B1678" t="s">
        <v>5258</v>
      </c>
      <c r="C1678" t="s">
        <v>5259</v>
      </c>
      <c r="D1678" t="s">
        <v>5260</v>
      </c>
      <c r="E1678" s="1">
        <v>1668</v>
      </c>
      <c r="F1678" s="1">
        <v>91</v>
      </c>
      <c r="G1678" s="2">
        <v>18.329670329670328</v>
      </c>
      <c r="H1678" s="3">
        <v>6</v>
      </c>
      <c r="I1678" s="3">
        <v>7.9999820143884897</v>
      </c>
      <c r="J1678" s="3">
        <v>10.007999999999999</v>
      </c>
      <c r="K1678" s="3">
        <v>10.007999999999999</v>
      </c>
      <c r="L1678" s="3">
        <v>13.343970000000001</v>
      </c>
    </row>
    <row r="1679" spans="2:12" x14ac:dyDescent="0.2">
      <c r="B1679" t="s">
        <v>5261</v>
      </c>
      <c r="C1679" t="s">
        <v>5262</v>
      </c>
      <c r="D1679" t="s">
        <v>5263</v>
      </c>
      <c r="E1679" s="1">
        <v>1134</v>
      </c>
      <c r="F1679" s="1">
        <v>39</v>
      </c>
      <c r="G1679" s="2">
        <v>29.076923076923077</v>
      </c>
      <c r="H1679" s="3">
        <v>6.0000000000000009</v>
      </c>
      <c r="I1679" s="3">
        <v>7.9999823633156977</v>
      </c>
      <c r="J1679" s="3">
        <v>6.8040000000000003</v>
      </c>
      <c r="K1679" s="3">
        <v>6.8040000000000003</v>
      </c>
      <c r="L1679" s="3">
        <v>9.0719799999999999</v>
      </c>
    </row>
    <row r="1680" spans="2:12" x14ac:dyDescent="0.2">
      <c r="B1680" t="s">
        <v>5264</v>
      </c>
      <c r="C1680" t="s">
        <v>5265</v>
      </c>
      <c r="D1680" t="s">
        <v>5266</v>
      </c>
      <c r="E1680" s="1">
        <v>5885</v>
      </c>
      <c r="F1680" s="1">
        <v>53</v>
      </c>
      <c r="G1680" s="2">
        <v>111.0377358490566</v>
      </c>
      <c r="H1680" s="3">
        <v>6.5</v>
      </c>
      <c r="I1680" s="3">
        <v>8.6666457094307567</v>
      </c>
      <c r="J1680" s="3">
        <v>38.252499999999998</v>
      </c>
      <c r="K1680" s="3">
        <v>38.252499999999998</v>
      </c>
      <c r="L1680" s="3">
        <v>51.003210000000003</v>
      </c>
    </row>
    <row r="1681" spans="2:12" x14ac:dyDescent="0.2">
      <c r="B1681" t="s">
        <v>5267</v>
      </c>
      <c r="C1681" t="s">
        <v>5268</v>
      </c>
      <c r="D1681" t="s">
        <v>5269</v>
      </c>
      <c r="E1681" s="1">
        <v>372</v>
      </c>
      <c r="F1681" s="1">
        <v>11</v>
      </c>
      <c r="G1681" s="2">
        <v>33.81818181818182</v>
      </c>
      <c r="H1681" s="3">
        <v>6.0000000000000009</v>
      </c>
      <c r="I1681" s="3">
        <v>7.9999731182795699</v>
      </c>
      <c r="J1681" s="3">
        <v>2.2320000000000002</v>
      </c>
      <c r="K1681" s="3">
        <v>2.2320000000000002</v>
      </c>
      <c r="L1681" s="3">
        <v>2.9759899999999999</v>
      </c>
    </row>
    <row r="1682" spans="2:12" x14ac:dyDescent="0.2">
      <c r="B1682" t="s">
        <v>5270</v>
      </c>
      <c r="C1682" t="s">
        <v>5271</v>
      </c>
      <c r="D1682" t="s">
        <v>5272</v>
      </c>
      <c r="E1682" s="1">
        <v>1592</v>
      </c>
      <c r="F1682" s="1">
        <v>53</v>
      </c>
      <c r="G1682" s="2">
        <v>30.037735849056602</v>
      </c>
      <c r="H1682" s="3">
        <v>5.9999999999999991</v>
      </c>
      <c r="I1682" s="3">
        <v>7.9999811557788938</v>
      </c>
      <c r="J1682" s="3">
        <v>9.5519999999999996</v>
      </c>
      <c r="K1682" s="3">
        <v>9.5519999999999996</v>
      </c>
      <c r="L1682" s="3">
        <v>12.73597</v>
      </c>
    </row>
    <row r="1683" spans="2:12" x14ac:dyDescent="0.2">
      <c r="B1683" t="s">
        <v>5273</v>
      </c>
      <c r="C1683" t="s">
        <v>5274</v>
      </c>
      <c r="D1683" t="s">
        <v>5275</v>
      </c>
      <c r="E1683" s="1">
        <v>957</v>
      </c>
      <c r="F1683" s="1">
        <v>87</v>
      </c>
      <c r="G1683" s="2">
        <v>11</v>
      </c>
      <c r="H1683" s="3">
        <v>6</v>
      </c>
      <c r="I1683" s="3">
        <v>7.9999791013584112</v>
      </c>
      <c r="J1683" s="3">
        <v>5.742</v>
      </c>
      <c r="K1683" s="3">
        <v>5.742</v>
      </c>
      <c r="L1683" s="3">
        <v>7.6559799999999996</v>
      </c>
    </row>
    <row r="1684" spans="2:12" x14ac:dyDescent="0.2">
      <c r="B1684" t="s">
        <v>5276</v>
      </c>
      <c r="C1684" t="s">
        <v>5277</v>
      </c>
      <c r="D1684" t="s">
        <v>5278</v>
      </c>
      <c r="E1684" s="1">
        <v>1566</v>
      </c>
      <c r="F1684" s="1">
        <v>235</v>
      </c>
      <c r="G1684" s="2">
        <v>6.6638297872340422</v>
      </c>
      <c r="H1684" s="3">
        <v>6</v>
      </c>
      <c r="I1684" s="3">
        <v>7.9999808429118771</v>
      </c>
      <c r="J1684" s="3">
        <v>9.3960000000000008</v>
      </c>
      <c r="K1684" s="3">
        <v>9.3960000000000008</v>
      </c>
      <c r="L1684" s="3">
        <v>12.52797</v>
      </c>
    </row>
    <row r="1685" spans="2:12" x14ac:dyDescent="0.2">
      <c r="B1685" t="s">
        <v>5279</v>
      </c>
      <c r="C1685" t="s">
        <v>5280</v>
      </c>
      <c r="D1685" t="s">
        <v>5281</v>
      </c>
      <c r="E1685" s="1">
        <v>391</v>
      </c>
      <c r="F1685" s="1">
        <v>65</v>
      </c>
      <c r="G1685" s="2">
        <v>6.0153846153846153</v>
      </c>
      <c r="H1685" s="3">
        <v>6</v>
      </c>
      <c r="I1685" s="3">
        <v>7.9999744245524296</v>
      </c>
      <c r="J1685" s="3">
        <v>2.3460000000000001</v>
      </c>
      <c r="K1685" s="3">
        <v>2.3460000000000001</v>
      </c>
      <c r="L1685" s="3">
        <v>3.12799</v>
      </c>
    </row>
    <row r="1686" spans="2:12" x14ac:dyDescent="0.2">
      <c r="B1686" t="s">
        <v>5282</v>
      </c>
      <c r="C1686" t="s">
        <v>5283</v>
      </c>
      <c r="D1686" t="s">
        <v>5284</v>
      </c>
      <c r="E1686" s="1">
        <v>711</v>
      </c>
      <c r="F1686" s="1">
        <v>60</v>
      </c>
      <c r="G1686" s="2">
        <v>11.85</v>
      </c>
      <c r="H1686" s="3">
        <v>6</v>
      </c>
      <c r="I1686" s="3">
        <v>7.9999859353023917</v>
      </c>
      <c r="J1686" s="3">
        <v>4.266</v>
      </c>
      <c r="K1686" s="3">
        <v>4.266</v>
      </c>
      <c r="L1686" s="3">
        <v>5.6879900000000001</v>
      </c>
    </row>
    <row r="1687" spans="2:12" x14ac:dyDescent="0.2">
      <c r="B1687" t="s">
        <v>5285</v>
      </c>
      <c r="C1687" t="s">
        <v>5286</v>
      </c>
      <c r="D1687" t="s">
        <v>5287</v>
      </c>
      <c r="E1687" s="1">
        <v>1695</v>
      </c>
      <c r="F1687" s="1">
        <v>83</v>
      </c>
      <c r="G1687" s="2">
        <v>20.421686746987952</v>
      </c>
      <c r="H1687" s="3">
        <v>6</v>
      </c>
      <c r="I1687" s="3">
        <v>7.9999823008849553</v>
      </c>
      <c r="J1687" s="3">
        <v>10.17</v>
      </c>
      <c r="K1687" s="3">
        <v>10.17</v>
      </c>
      <c r="L1687" s="3">
        <v>13.55997</v>
      </c>
    </row>
    <row r="1688" spans="2:12" x14ac:dyDescent="0.2">
      <c r="B1688" t="s">
        <v>5288</v>
      </c>
      <c r="C1688" t="s">
        <v>5289</v>
      </c>
      <c r="D1688" t="s">
        <v>5290</v>
      </c>
      <c r="E1688" s="1">
        <v>860</v>
      </c>
      <c r="F1688" s="1">
        <v>10</v>
      </c>
      <c r="G1688" s="2">
        <v>86</v>
      </c>
      <c r="H1688" s="3">
        <v>6</v>
      </c>
      <c r="I1688" s="3">
        <v>7.9999767441860463</v>
      </c>
      <c r="J1688" s="3">
        <v>5.16</v>
      </c>
      <c r="K1688" s="3">
        <v>5.16</v>
      </c>
      <c r="L1688" s="3">
        <v>6.8799799999999998</v>
      </c>
    </row>
    <row r="1689" spans="2:12" x14ac:dyDescent="0.2">
      <c r="B1689" t="s">
        <v>5291</v>
      </c>
      <c r="C1689" t="s">
        <v>5292</v>
      </c>
      <c r="D1689" t="s">
        <v>5293</v>
      </c>
      <c r="E1689" s="1">
        <v>3860</v>
      </c>
      <c r="F1689" s="1">
        <v>46</v>
      </c>
      <c r="G1689" s="2">
        <v>83.913043478260875</v>
      </c>
      <c r="H1689" s="3">
        <v>6</v>
      </c>
      <c r="I1689" s="3">
        <v>7.9999792746113991</v>
      </c>
      <c r="J1689" s="3">
        <v>23.16</v>
      </c>
      <c r="K1689" s="3">
        <v>23.16</v>
      </c>
      <c r="L1689" s="3">
        <v>30.879919999999998</v>
      </c>
    </row>
    <row r="1690" spans="2:12" x14ac:dyDescent="0.2">
      <c r="B1690" t="s">
        <v>5294</v>
      </c>
      <c r="C1690" t="s">
        <v>5295</v>
      </c>
      <c r="D1690" t="s">
        <v>5296</v>
      </c>
      <c r="E1690" s="1">
        <v>1533</v>
      </c>
      <c r="F1690" s="1">
        <v>64</v>
      </c>
      <c r="G1690" s="2">
        <v>23.953125</v>
      </c>
      <c r="H1690" s="3">
        <v>6.0000000000000009</v>
      </c>
      <c r="I1690" s="3">
        <v>7.9999804305283764</v>
      </c>
      <c r="J1690" s="3">
        <v>9.1980000000000004</v>
      </c>
      <c r="K1690" s="3">
        <v>9.1980000000000004</v>
      </c>
      <c r="L1690" s="3">
        <v>12.26397</v>
      </c>
    </row>
    <row r="1691" spans="2:12" x14ac:dyDescent="0.2">
      <c r="B1691" t="s">
        <v>5297</v>
      </c>
      <c r="C1691" t="s">
        <v>5298</v>
      </c>
      <c r="D1691" t="s">
        <v>5299</v>
      </c>
      <c r="E1691" s="1">
        <v>19969</v>
      </c>
      <c r="F1691" s="1">
        <v>1654</v>
      </c>
      <c r="G1691" s="2">
        <v>12.073155985489722</v>
      </c>
      <c r="H1691" s="3">
        <v>5.9999999999999991</v>
      </c>
      <c r="I1691" s="3">
        <v>7.9999799689518749</v>
      </c>
      <c r="J1691" s="3">
        <v>119.81399999999999</v>
      </c>
      <c r="K1691" s="3">
        <v>119.81399999999999</v>
      </c>
      <c r="L1691" s="3">
        <v>159.7516</v>
      </c>
    </row>
    <row r="1692" spans="2:12" x14ac:dyDescent="0.2">
      <c r="B1692" t="s">
        <v>5300</v>
      </c>
      <c r="C1692" t="s">
        <v>5301</v>
      </c>
      <c r="D1692" t="s">
        <v>5302</v>
      </c>
      <c r="E1692" s="1">
        <v>1208</v>
      </c>
      <c r="F1692" s="1">
        <v>174</v>
      </c>
      <c r="G1692" s="2">
        <v>6.9425287356321839</v>
      </c>
      <c r="H1692" s="3">
        <v>6</v>
      </c>
      <c r="I1692" s="3">
        <v>7.9999834437086097</v>
      </c>
      <c r="J1692" s="3">
        <v>7.2480000000000002</v>
      </c>
      <c r="K1692" s="3">
        <v>7.2480000000000002</v>
      </c>
      <c r="L1692" s="3">
        <v>9.6639800000000005</v>
      </c>
    </row>
    <row r="1693" spans="2:12" x14ac:dyDescent="0.2">
      <c r="B1693" t="s">
        <v>5303</v>
      </c>
      <c r="C1693" t="s">
        <v>5304</v>
      </c>
      <c r="D1693" t="s">
        <v>5305</v>
      </c>
      <c r="E1693" s="1">
        <v>579</v>
      </c>
      <c r="F1693" s="1">
        <v>206</v>
      </c>
      <c r="G1693" s="2">
        <v>2.8106796116504853</v>
      </c>
      <c r="H1693" s="3">
        <v>6.0000000000000009</v>
      </c>
      <c r="I1693" s="3">
        <v>7.9999827288428333</v>
      </c>
      <c r="J1693" s="3">
        <v>3.4740000000000002</v>
      </c>
      <c r="K1693" s="3">
        <v>3.4740000000000002</v>
      </c>
      <c r="L1693" s="3">
        <v>4.6319900000000001</v>
      </c>
    </row>
    <row r="1694" spans="2:12" x14ac:dyDescent="0.2">
      <c r="B1694" t="s">
        <v>5306</v>
      </c>
      <c r="C1694" t="s">
        <v>5307</v>
      </c>
      <c r="D1694" t="s">
        <v>5308</v>
      </c>
      <c r="E1694" s="1">
        <v>532</v>
      </c>
      <c r="F1694" s="1">
        <v>143</v>
      </c>
      <c r="G1694" s="2">
        <v>3.7202797202797204</v>
      </c>
      <c r="H1694" s="3">
        <v>6</v>
      </c>
      <c r="I1694" s="3">
        <v>7.9999812030075175</v>
      </c>
      <c r="J1694" s="3">
        <v>3.1920000000000002</v>
      </c>
      <c r="K1694" s="3">
        <v>3.1920000000000002</v>
      </c>
      <c r="L1694" s="3">
        <v>4.2559899999999997</v>
      </c>
    </row>
    <row r="1695" spans="2:12" x14ac:dyDescent="0.2">
      <c r="B1695" t="s">
        <v>5309</v>
      </c>
      <c r="C1695" t="s">
        <v>5310</v>
      </c>
      <c r="D1695" t="s">
        <v>5311</v>
      </c>
      <c r="E1695" s="1">
        <v>5910</v>
      </c>
      <c r="F1695" s="1">
        <v>117</v>
      </c>
      <c r="G1695" s="2">
        <v>50.512820512820511</v>
      </c>
      <c r="H1695" s="3">
        <v>6</v>
      </c>
      <c r="I1695" s="3">
        <v>7.9999796954314712</v>
      </c>
      <c r="J1695" s="3">
        <v>35.46</v>
      </c>
      <c r="K1695" s="3">
        <v>35.46</v>
      </c>
      <c r="L1695" s="3">
        <v>47.279879999999999</v>
      </c>
    </row>
    <row r="1696" spans="2:12" x14ac:dyDescent="0.2">
      <c r="B1696" t="s">
        <v>5312</v>
      </c>
      <c r="C1696" t="s">
        <v>5313</v>
      </c>
      <c r="D1696" t="s">
        <v>5314</v>
      </c>
      <c r="E1696" s="1">
        <v>2676</v>
      </c>
      <c r="F1696" s="1">
        <v>175</v>
      </c>
      <c r="G1696" s="2">
        <v>15.291428571428572</v>
      </c>
      <c r="H1696" s="3">
        <v>6</v>
      </c>
      <c r="I1696" s="3">
        <v>7.9999813153961128</v>
      </c>
      <c r="J1696" s="3">
        <v>16.056000000000001</v>
      </c>
      <c r="K1696" s="3">
        <v>16.056000000000001</v>
      </c>
      <c r="L1696" s="3">
        <v>21.40795</v>
      </c>
    </row>
    <row r="1697" spans="2:12" x14ac:dyDescent="0.2">
      <c r="B1697" t="s">
        <v>5315</v>
      </c>
      <c r="C1697" t="s">
        <v>5316</v>
      </c>
      <c r="D1697" t="s">
        <v>5317</v>
      </c>
      <c r="E1697" s="1">
        <v>42311</v>
      </c>
      <c r="F1697" s="1">
        <v>912</v>
      </c>
      <c r="G1697" s="2">
        <v>46.393640350877192</v>
      </c>
      <c r="H1697" s="3">
        <v>6</v>
      </c>
      <c r="I1697" s="3">
        <v>7.9999799106615299</v>
      </c>
      <c r="J1697" s="3">
        <v>253.86600000000001</v>
      </c>
      <c r="K1697" s="3">
        <v>253.86600000000001</v>
      </c>
      <c r="L1697" s="3">
        <v>338.48714999999999</v>
      </c>
    </row>
    <row r="1698" spans="2:12" x14ac:dyDescent="0.2">
      <c r="B1698" t="s">
        <v>5318</v>
      </c>
      <c r="C1698" t="s">
        <v>5319</v>
      </c>
      <c r="D1698" t="s">
        <v>5320</v>
      </c>
      <c r="E1698" s="1">
        <v>1932</v>
      </c>
      <c r="F1698" s="1">
        <v>66</v>
      </c>
      <c r="G1698" s="2">
        <v>29.272727272727273</v>
      </c>
      <c r="H1698" s="3">
        <v>6.0000000000000009</v>
      </c>
      <c r="I1698" s="3">
        <v>7.9999792960662521</v>
      </c>
      <c r="J1698" s="3">
        <v>11.592000000000001</v>
      </c>
      <c r="K1698" s="3">
        <v>11.592000000000001</v>
      </c>
      <c r="L1698" s="3">
        <v>15.455959999999999</v>
      </c>
    </row>
    <row r="1699" spans="2:12" x14ac:dyDescent="0.2">
      <c r="B1699" t="s">
        <v>5321</v>
      </c>
      <c r="C1699" t="s">
        <v>5322</v>
      </c>
      <c r="D1699" t="s">
        <v>5323</v>
      </c>
      <c r="E1699" s="1">
        <v>663</v>
      </c>
      <c r="F1699" s="1">
        <v>117</v>
      </c>
      <c r="G1699" s="2">
        <v>5.666666666666667</v>
      </c>
      <c r="H1699" s="3">
        <v>8.5</v>
      </c>
      <c r="I1699" s="3">
        <v>11.333303167420814</v>
      </c>
      <c r="J1699" s="3">
        <v>5.6355000000000004</v>
      </c>
      <c r="K1699" s="3">
        <v>5.6355000000000004</v>
      </c>
      <c r="L1699" s="3">
        <v>7.5139800000000001</v>
      </c>
    </row>
    <row r="1700" spans="2:12" x14ac:dyDescent="0.2">
      <c r="B1700" t="s">
        <v>5324</v>
      </c>
      <c r="C1700" t="s">
        <v>5325</v>
      </c>
      <c r="D1700" t="s">
        <v>5326</v>
      </c>
      <c r="E1700" s="1">
        <v>1216</v>
      </c>
      <c r="F1700" s="1">
        <v>45</v>
      </c>
      <c r="G1700" s="2">
        <v>27.022222222222222</v>
      </c>
      <c r="H1700" s="3">
        <v>6</v>
      </c>
      <c r="I1700" s="3">
        <v>7.9999835526315799</v>
      </c>
      <c r="J1700" s="3">
        <v>7.2960000000000003</v>
      </c>
      <c r="K1700" s="3">
        <v>7.2960000000000003</v>
      </c>
      <c r="L1700" s="3">
        <v>9.7279800000000005</v>
      </c>
    </row>
    <row r="1701" spans="2:12" x14ac:dyDescent="0.2">
      <c r="B1701" t="s">
        <v>5327</v>
      </c>
      <c r="C1701" t="s">
        <v>5328</v>
      </c>
      <c r="D1701" t="s">
        <v>5329</v>
      </c>
      <c r="E1701" s="1">
        <v>847</v>
      </c>
      <c r="F1701" s="1">
        <v>33</v>
      </c>
      <c r="G1701" s="2">
        <v>25.666666666666668</v>
      </c>
      <c r="H1701" s="3">
        <v>6</v>
      </c>
      <c r="I1701" s="3">
        <v>7.9999763872491148</v>
      </c>
      <c r="J1701" s="3">
        <v>5.0819999999999999</v>
      </c>
      <c r="K1701" s="3">
        <v>5.0819999999999999</v>
      </c>
      <c r="L1701" s="3">
        <v>6.7759799999999997</v>
      </c>
    </row>
    <row r="1702" spans="2:12" x14ac:dyDescent="0.2">
      <c r="B1702" t="s">
        <v>5330</v>
      </c>
      <c r="C1702" t="s">
        <v>5331</v>
      </c>
      <c r="D1702" t="s">
        <v>5332</v>
      </c>
      <c r="E1702" s="1">
        <v>431</v>
      </c>
      <c r="F1702" s="1">
        <v>102</v>
      </c>
      <c r="G1702" s="2">
        <v>4.2254901960784315</v>
      </c>
      <c r="H1702" s="3">
        <v>6</v>
      </c>
      <c r="I1702" s="3">
        <v>7.9999767981438517</v>
      </c>
      <c r="J1702" s="3">
        <v>2.5859999999999999</v>
      </c>
      <c r="K1702" s="3">
        <v>2.5859999999999999</v>
      </c>
      <c r="L1702" s="3">
        <v>3.4479899999999999</v>
      </c>
    </row>
    <row r="1703" spans="2:12" x14ac:dyDescent="0.2">
      <c r="B1703" t="s">
        <v>5333</v>
      </c>
      <c r="C1703" t="s">
        <v>5265</v>
      </c>
      <c r="D1703" t="s">
        <v>5334</v>
      </c>
      <c r="E1703" s="1">
        <v>9195</v>
      </c>
      <c r="F1703" s="1">
        <v>110</v>
      </c>
      <c r="G1703" s="2">
        <v>83.590909090909093</v>
      </c>
      <c r="H1703" s="3">
        <v>6.5</v>
      </c>
      <c r="I1703" s="3">
        <v>8.6666449157150627</v>
      </c>
      <c r="J1703" s="3">
        <v>59.767499999999998</v>
      </c>
      <c r="K1703" s="3">
        <v>59.767499999999998</v>
      </c>
      <c r="L1703" s="3">
        <v>79.689800000000005</v>
      </c>
    </row>
    <row r="1704" spans="2:12" x14ac:dyDescent="0.2">
      <c r="B1704" t="s">
        <v>5335</v>
      </c>
      <c r="C1704" t="s">
        <v>5336</v>
      </c>
      <c r="D1704" t="s">
        <v>5337</v>
      </c>
      <c r="E1704" s="1">
        <v>15588</v>
      </c>
      <c r="F1704" s="1">
        <v>343</v>
      </c>
      <c r="G1704" s="2">
        <v>45.44606413994169</v>
      </c>
      <c r="H1704" s="3">
        <v>6.0000000000000009</v>
      </c>
      <c r="I1704" s="3">
        <v>7.9999801129073651</v>
      </c>
      <c r="J1704" s="3">
        <v>93.528000000000006</v>
      </c>
      <c r="K1704" s="3">
        <v>93.528000000000006</v>
      </c>
      <c r="L1704" s="3">
        <v>124.70368999999999</v>
      </c>
    </row>
    <row r="1705" spans="2:12" x14ac:dyDescent="0.2">
      <c r="B1705" t="s">
        <v>5338</v>
      </c>
      <c r="C1705" t="s">
        <v>5339</v>
      </c>
      <c r="D1705" t="s">
        <v>5340</v>
      </c>
      <c r="E1705" s="1">
        <v>5283</v>
      </c>
      <c r="F1705" s="1">
        <v>229</v>
      </c>
      <c r="G1705" s="2">
        <v>23.069868995633186</v>
      </c>
      <c r="H1705" s="3">
        <v>6</v>
      </c>
      <c r="I1705" s="3">
        <v>7.9999791784970657</v>
      </c>
      <c r="J1705" s="3">
        <v>31.698</v>
      </c>
      <c r="K1705" s="3">
        <v>31.698</v>
      </c>
      <c r="L1705" s="3">
        <v>42.263890000000004</v>
      </c>
    </row>
    <row r="1706" spans="2:12" x14ac:dyDescent="0.2">
      <c r="B1706" t="s">
        <v>5341</v>
      </c>
      <c r="C1706" t="s">
        <v>5342</v>
      </c>
      <c r="D1706" t="s">
        <v>5343</v>
      </c>
      <c r="E1706" s="1">
        <v>783</v>
      </c>
      <c r="F1706" s="1">
        <v>25</v>
      </c>
      <c r="G1706" s="2">
        <v>31.32</v>
      </c>
      <c r="H1706" s="3">
        <v>6</v>
      </c>
      <c r="I1706" s="3">
        <v>7.9999744572158367</v>
      </c>
      <c r="J1706" s="3">
        <v>4.6980000000000004</v>
      </c>
      <c r="K1706" s="3">
        <v>4.6980000000000004</v>
      </c>
      <c r="L1706" s="3">
        <v>6.2639800000000001</v>
      </c>
    </row>
    <row r="1707" spans="2:12" x14ac:dyDescent="0.2">
      <c r="B1707" t="s">
        <v>5344</v>
      </c>
      <c r="C1707" t="s">
        <v>5345</v>
      </c>
      <c r="D1707" t="s">
        <v>5346</v>
      </c>
      <c r="E1707" s="1">
        <v>158</v>
      </c>
      <c r="F1707" s="1">
        <v>12</v>
      </c>
      <c r="G1707" s="2">
        <v>13.166666666666666</v>
      </c>
      <c r="H1707" s="3">
        <v>6</v>
      </c>
      <c r="I1707" s="3">
        <v>8</v>
      </c>
      <c r="J1707" s="3">
        <v>0.94799999999999995</v>
      </c>
      <c r="K1707" s="3">
        <v>0.94799999999999995</v>
      </c>
      <c r="L1707" s="3">
        <v>1.264</v>
      </c>
    </row>
    <row r="1708" spans="2:12" x14ac:dyDescent="0.2">
      <c r="B1708" t="s">
        <v>5347</v>
      </c>
      <c r="C1708" t="s">
        <v>5348</v>
      </c>
      <c r="D1708" t="s">
        <v>5349</v>
      </c>
      <c r="E1708" s="1">
        <v>1083</v>
      </c>
      <c r="F1708" s="1">
        <v>25</v>
      </c>
      <c r="G1708" s="2">
        <v>43.32</v>
      </c>
      <c r="H1708" s="3">
        <v>6</v>
      </c>
      <c r="I1708" s="3">
        <v>7.9999815327793176</v>
      </c>
      <c r="J1708" s="3">
        <v>6.4980000000000002</v>
      </c>
      <c r="K1708" s="3">
        <v>6.4980000000000002</v>
      </c>
      <c r="L1708" s="3">
        <v>8.6639800000000005</v>
      </c>
    </row>
    <row r="1709" spans="2:12" x14ac:dyDescent="0.2">
      <c r="B1709" t="s">
        <v>5350</v>
      </c>
      <c r="C1709" t="s">
        <v>5351</v>
      </c>
      <c r="D1709" t="s">
        <v>5352</v>
      </c>
      <c r="E1709" s="1">
        <v>3542</v>
      </c>
      <c r="F1709" s="1">
        <v>174</v>
      </c>
      <c r="G1709" s="2">
        <v>20.356321839080461</v>
      </c>
      <c r="H1709" s="3">
        <v>6</v>
      </c>
      <c r="I1709" s="3">
        <v>7.9999802371541513</v>
      </c>
      <c r="J1709" s="3">
        <v>21.251999999999999</v>
      </c>
      <c r="K1709" s="3">
        <v>21.251999999999999</v>
      </c>
      <c r="L1709" s="3">
        <v>28.335930000000001</v>
      </c>
    </row>
    <row r="1710" spans="2:12" x14ac:dyDescent="0.2">
      <c r="B1710" t="s">
        <v>5353</v>
      </c>
      <c r="C1710" t="s">
        <v>5354</v>
      </c>
      <c r="D1710" t="s">
        <v>5355</v>
      </c>
      <c r="E1710" s="1">
        <v>1707</v>
      </c>
      <c r="F1710" s="1">
        <v>82</v>
      </c>
      <c r="G1710" s="2">
        <v>20.817073170731707</v>
      </c>
      <c r="H1710" s="3">
        <v>6</v>
      </c>
      <c r="I1710" s="3">
        <v>7.9999824253075564</v>
      </c>
      <c r="J1710" s="3">
        <v>10.242000000000001</v>
      </c>
      <c r="K1710" s="3">
        <v>10.242000000000001</v>
      </c>
      <c r="L1710" s="3">
        <v>13.65597</v>
      </c>
    </row>
    <row r="1711" spans="2:12" x14ac:dyDescent="0.2">
      <c r="B1711" t="s">
        <v>5356</v>
      </c>
      <c r="C1711" t="s">
        <v>5357</v>
      </c>
      <c r="D1711" t="s">
        <v>5358</v>
      </c>
      <c r="E1711" s="1">
        <v>458</v>
      </c>
      <c r="F1711" s="1">
        <v>19</v>
      </c>
      <c r="G1711" s="2">
        <v>24.105263157894736</v>
      </c>
      <c r="H1711" s="3">
        <v>6</v>
      </c>
      <c r="I1711" s="3">
        <v>7.9999781659388649</v>
      </c>
      <c r="J1711" s="3">
        <v>2.7480000000000002</v>
      </c>
      <c r="K1711" s="3">
        <v>2.7480000000000002</v>
      </c>
      <c r="L1711" s="3">
        <v>3.6639900000000001</v>
      </c>
    </row>
    <row r="1712" spans="2:12" x14ac:dyDescent="0.2">
      <c r="B1712" t="s">
        <v>5359</v>
      </c>
      <c r="C1712" t="s">
        <v>5360</v>
      </c>
      <c r="D1712" t="s">
        <v>5361</v>
      </c>
      <c r="E1712" s="1">
        <v>6789</v>
      </c>
      <c r="F1712" s="1">
        <v>1149</v>
      </c>
      <c r="G1712" s="2">
        <v>5.9086161879895558</v>
      </c>
      <c r="H1712" s="3">
        <v>8.5</v>
      </c>
      <c r="I1712" s="3">
        <v>11.333305346884668</v>
      </c>
      <c r="J1712" s="3">
        <v>57.706499999999998</v>
      </c>
      <c r="K1712" s="3">
        <v>57.706499999999998</v>
      </c>
      <c r="L1712" s="3">
        <v>76.941810000000004</v>
      </c>
    </row>
    <row r="1713" spans="2:12" x14ac:dyDescent="0.2">
      <c r="B1713" t="s">
        <v>5362</v>
      </c>
      <c r="C1713" t="s">
        <v>5363</v>
      </c>
      <c r="D1713" t="s">
        <v>5364</v>
      </c>
      <c r="E1713" s="1">
        <v>3246</v>
      </c>
      <c r="F1713" s="1">
        <v>117</v>
      </c>
      <c r="G1713" s="2">
        <v>27.743589743589745</v>
      </c>
      <c r="H1713" s="3">
        <v>6</v>
      </c>
      <c r="I1713" s="3">
        <v>7.999981515711645</v>
      </c>
      <c r="J1713" s="3">
        <v>19.475999999999999</v>
      </c>
      <c r="K1713" s="3">
        <v>19.475999999999999</v>
      </c>
      <c r="L1713" s="3">
        <v>25.967939999999999</v>
      </c>
    </row>
    <row r="1714" spans="2:12" x14ac:dyDescent="0.2">
      <c r="B1714" t="s">
        <v>5365</v>
      </c>
      <c r="C1714" t="s">
        <v>5366</v>
      </c>
      <c r="D1714" t="s">
        <v>5367</v>
      </c>
      <c r="E1714" s="1">
        <v>3091</v>
      </c>
      <c r="F1714" s="1">
        <v>388</v>
      </c>
      <c r="G1714" s="2">
        <v>7.9664948453608249</v>
      </c>
      <c r="H1714" s="3">
        <v>5.9999999999999991</v>
      </c>
      <c r="I1714" s="3">
        <v>7.9999805888062108</v>
      </c>
      <c r="J1714" s="3">
        <v>18.545999999999999</v>
      </c>
      <c r="K1714" s="3">
        <v>18.545999999999999</v>
      </c>
      <c r="L1714" s="3">
        <v>24.72794</v>
      </c>
    </row>
    <row r="1715" spans="2:12" x14ac:dyDescent="0.2">
      <c r="B1715" t="s">
        <v>5368</v>
      </c>
      <c r="C1715" t="s">
        <v>5369</v>
      </c>
      <c r="D1715" t="s">
        <v>5370</v>
      </c>
      <c r="E1715" s="1">
        <v>2112</v>
      </c>
      <c r="F1715" s="1">
        <v>161</v>
      </c>
      <c r="G1715" s="2">
        <v>13.118012422360248</v>
      </c>
      <c r="H1715" s="3">
        <v>6.5</v>
      </c>
      <c r="I1715" s="3">
        <v>8.6666429924242419</v>
      </c>
      <c r="J1715" s="3">
        <v>13.728</v>
      </c>
      <c r="K1715" s="3">
        <v>13.728</v>
      </c>
      <c r="L1715" s="3">
        <v>18.30395</v>
      </c>
    </row>
    <row r="1716" spans="2:12" x14ac:dyDescent="0.2">
      <c r="B1716" t="s">
        <v>5371</v>
      </c>
      <c r="C1716" t="s">
        <v>5372</v>
      </c>
      <c r="D1716" t="s">
        <v>5373</v>
      </c>
      <c r="E1716" s="1">
        <v>1733</v>
      </c>
      <c r="F1716" s="1">
        <v>46</v>
      </c>
      <c r="G1716" s="2">
        <v>37.673913043478258</v>
      </c>
      <c r="H1716" s="3">
        <v>6.5</v>
      </c>
      <c r="I1716" s="3">
        <v>8.6666474321984985</v>
      </c>
      <c r="J1716" s="3">
        <v>11.2645</v>
      </c>
      <c r="K1716" s="3">
        <v>11.2645</v>
      </c>
      <c r="L1716" s="3">
        <v>15.019299999999999</v>
      </c>
    </row>
    <row r="1717" spans="2:12" x14ac:dyDescent="0.2">
      <c r="B1717" t="s">
        <v>5374</v>
      </c>
      <c r="C1717" t="s">
        <v>5375</v>
      </c>
      <c r="D1717" t="s">
        <v>5376</v>
      </c>
      <c r="E1717" s="1">
        <v>1006</v>
      </c>
      <c r="F1717" s="1">
        <v>46</v>
      </c>
      <c r="G1717" s="2">
        <v>21.869565217391305</v>
      </c>
      <c r="H1717" s="3">
        <v>6</v>
      </c>
      <c r="I1717" s="3">
        <v>7.9999801192842952</v>
      </c>
      <c r="J1717" s="3">
        <v>6.0359999999999996</v>
      </c>
      <c r="K1717" s="3">
        <v>6.0359999999999996</v>
      </c>
      <c r="L1717" s="3">
        <v>8.0479800000000008</v>
      </c>
    </row>
    <row r="1718" spans="2:12" x14ac:dyDescent="0.2">
      <c r="B1718" t="s">
        <v>5377</v>
      </c>
      <c r="C1718" t="s">
        <v>5378</v>
      </c>
      <c r="D1718" t="s">
        <v>5379</v>
      </c>
      <c r="E1718" s="1">
        <v>3826</v>
      </c>
      <c r="F1718" s="1">
        <v>154</v>
      </c>
      <c r="G1718" s="2">
        <v>24.844155844155843</v>
      </c>
      <c r="H1718" s="3">
        <v>6</v>
      </c>
      <c r="I1718" s="3">
        <v>7.9999790904338735</v>
      </c>
      <c r="J1718" s="3">
        <v>22.956</v>
      </c>
      <c r="K1718" s="3">
        <v>22.956</v>
      </c>
      <c r="L1718" s="3">
        <v>30.60792</v>
      </c>
    </row>
    <row r="1719" spans="2:12" x14ac:dyDescent="0.2">
      <c r="B1719" t="s">
        <v>5380</v>
      </c>
      <c r="C1719" t="s">
        <v>5381</v>
      </c>
      <c r="D1719" t="s">
        <v>5382</v>
      </c>
      <c r="E1719" s="1">
        <v>3080</v>
      </c>
      <c r="F1719" s="1">
        <v>185</v>
      </c>
      <c r="G1719" s="2">
        <v>16.648648648648649</v>
      </c>
      <c r="H1719" s="3">
        <v>6</v>
      </c>
      <c r="I1719" s="3">
        <v>7.9999805194805189</v>
      </c>
      <c r="J1719" s="3">
        <v>18.48</v>
      </c>
      <c r="K1719" s="3">
        <v>18.48</v>
      </c>
      <c r="L1719" s="3">
        <v>24.639939999999999</v>
      </c>
    </row>
    <row r="1720" spans="2:12" x14ac:dyDescent="0.2">
      <c r="B1720" t="s">
        <v>5383</v>
      </c>
      <c r="C1720" t="s">
        <v>5384</v>
      </c>
      <c r="D1720" t="s">
        <v>5385</v>
      </c>
      <c r="E1720" s="1">
        <v>1157</v>
      </c>
      <c r="F1720" s="1">
        <v>38</v>
      </c>
      <c r="G1720" s="2">
        <v>30.44736842105263</v>
      </c>
      <c r="H1720" s="3">
        <v>6</v>
      </c>
      <c r="I1720" s="3">
        <v>7.9999827139152977</v>
      </c>
      <c r="J1720" s="3">
        <v>6.9420000000000002</v>
      </c>
      <c r="K1720" s="3">
        <v>6.9420000000000002</v>
      </c>
      <c r="L1720" s="3">
        <v>9.2559799999999992</v>
      </c>
    </row>
    <row r="1721" spans="2:12" x14ac:dyDescent="0.2">
      <c r="B1721" t="s">
        <v>5386</v>
      </c>
      <c r="C1721" t="s">
        <v>5387</v>
      </c>
      <c r="D1721" t="s">
        <v>5388</v>
      </c>
      <c r="E1721" s="1">
        <v>2933</v>
      </c>
      <c r="F1721" s="1">
        <v>120</v>
      </c>
      <c r="G1721" s="2">
        <v>24.441666666666666</v>
      </c>
      <c r="H1721" s="3">
        <v>6</v>
      </c>
      <c r="I1721" s="3">
        <v>7.9999795431299017</v>
      </c>
      <c r="J1721" s="3">
        <v>17.597999999999999</v>
      </c>
      <c r="K1721" s="3">
        <v>17.597999999999999</v>
      </c>
      <c r="L1721" s="3">
        <v>23.463940000000001</v>
      </c>
    </row>
    <row r="1722" spans="2:12" x14ac:dyDescent="0.2">
      <c r="B1722" t="s">
        <v>5389</v>
      </c>
      <c r="C1722" t="s">
        <v>5390</v>
      </c>
      <c r="D1722" t="s">
        <v>5391</v>
      </c>
      <c r="E1722" s="1">
        <v>1472</v>
      </c>
      <c r="F1722" s="1">
        <v>33</v>
      </c>
      <c r="G1722" s="2">
        <v>44.606060606060609</v>
      </c>
      <c r="H1722" s="3">
        <v>6.0000000000000009</v>
      </c>
      <c r="I1722" s="3">
        <v>7.9999796195652166</v>
      </c>
      <c r="J1722" s="3">
        <v>8.8320000000000007</v>
      </c>
      <c r="K1722" s="3">
        <v>8.8320000000000007</v>
      </c>
      <c r="L1722" s="3">
        <v>11.775969999999999</v>
      </c>
    </row>
    <row r="1723" spans="2:12" x14ac:dyDescent="0.2">
      <c r="B1723" t="s">
        <v>5392</v>
      </c>
      <c r="C1723" t="s">
        <v>5393</v>
      </c>
      <c r="D1723" t="s">
        <v>5394</v>
      </c>
      <c r="E1723" s="1">
        <v>10253</v>
      </c>
      <c r="F1723" s="1">
        <v>311</v>
      </c>
      <c r="G1723" s="2">
        <v>32.967845659163984</v>
      </c>
      <c r="H1723" s="3">
        <v>6</v>
      </c>
      <c r="I1723" s="3">
        <v>7.9999795181897984</v>
      </c>
      <c r="J1723" s="3">
        <v>61.518000000000001</v>
      </c>
      <c r="K1723" s="3">
        <v>61.518000000000001</v>
      </c>
      <c r="L1723" s="3">
        <v>82.023790000000005</v>
      </c>
    </row>
    <row r="1724" spans="2:12" x14ac:dyDescent="0.2">
      <c r="B1724" t="s">
        <v>5395</v>
      </c>
      <c r="C1724" t="s">
        <v>5396</v>
      </c>
      <c r="D1724" t="s">
        <v>5397</v>
      </c>
      <c r="E1724" s="1">
        <v>497</v>
      </c>
      <c r="F1724" s="1">
        <v>49</v>
      </c>
      <c r="G1724" s="2">
        <v>10.142857142857142</v>
      </c>
      <c r="H1724" s="3">
        <v>6.0000000000000009</v>
      </c>
      <c r="I1724" s="3">
        <v>7.9999798792756538</v>
      </c>
      <c r="J1724" s="3">
        <v>2.9820000000000002</v>
      </c>
      <c r="K1724" s="3">
        <v>2.9820000000000002</v>
      </c>
      <c r="L1724" s="3">
        <v>3.9759899999999999</v>
      </c>
    </row>
    <row r="1725" spans="2:12" x14ac:dyDescent="0.2">
      <c r="B1725" t="s">
        <v>5398</v>
      </c>
      <c r="C1725" t="s">
        <v>5399</v>
      </c>
      <c r="D1725" t="s">
        <v>5400</v>
      </c>
      <c r="E1725" s="1">
        <v>3921</v>
      </c>
      <c r="F1725" s="1">
        <v>82</v>
      </c>
      <c r="G1725" s="2">
        <v>47.81707317073171</v>
      </c>
      <c r="H1725" s="3">
        <v>6</v>
      </c>
      <c r="I1725" s="3">
        <v>7.9999795970415715</v>
      </c>
      <c r="J1725" s="3">
        <v>23.526</v>
      </c>
      <c r="K1725" s="3">
        <v>23.526</v>
      </c>
      <c r="L1725" s="3">
        <v>31.367920000000002</v>
      </c>
    </row>
    <row r="1726" spans="2:12" x14ac:dyDescent="0.2">
      <c r="B1726" t="s">
        <v>5401</v>
      </c>
      <c r="C1726" t="s">
        <v>5402</v>
      </c>
      <c r="D1726" t="s">
        <v>5403</v>
      </c>
      <c r="E1726" s="1">
        <v>14462</v>
      </c>
      <c r="F1726" s="1">
        <v>1166</v>
      </c>
      <c r="G1726" s="2">
        <v>12.403087478559177</v>
      </c>
      <c r="H1726" s="3">
        <v>6.0000000000000009</v>
      </c>
      <c r="I1726" s="3">
        <v>7.9999799474484865</v>
      </c>
      <c r="J1726" s="3">
        <v>86.772000000000006</v>
      </c>
      <c r="K1726" s="3">
        <v>86.772000000000006</v>
      </c>
      <c r="L1726" s="3">
        <v>115.69571000000001</v>
      </c>
    </row>
    <row r="1727" spans="2:12" x14ac:dyDescent="0.2">
      <c r="B1727" t="s">
        <v>5404</v>
      </c>
      <c r="C1727" t="s">
        <v>5256</v>
      </c>
      <c r="D1727" t="s">
        <v>5257</v>
      </c>
      <c r="E1727" s="1">
        <v>2051</v>
      </c>
      <c r="F1727" s="1">
        <v>73</v>
      </c>
      <c r="G1727" s="2">
        <v>28.095890410958905</v>
      </c>
      <c r="H1727" s="3">
        <v>5.9999999999999991</v>
      </c>
      <c r="I1727" s="3">
        <v>7.9999804973183801</v>
      </c>
      <c r="J1727" s="3">
        <v>12.305999999999999</v>
      </c>
      <c r="K1727" s="3">
        <v>12.305999999999999</v>
      </c>
      <c r="L1727" s="3">
        <v>16.407959999999999</v>
      </c>
    </row>
    <row r="1728" spans="2:12" x14ac:dyDescent="0.2">
      <c r="B1728" t="s">
        <v>5405</v>
      </c>
      <c r="C1728" t="s">
        <v>5406</v>
      </c>
      <c r="D1728" t="s">
        <v>5407</v>
      </c>
      <c r="E1728" s="1">
        <v>425</v>
      </c>
      <c r="F1728" s="1">
        <v>34</v>
      </c>
      <c r="G1728" s="2">
        <v>12.5</v>
      </c>
      <c r="H1728" s="3">
        <v>6</v>
      </c>
      <c r="I1728" s="3">
        <v>7.9999764705882352</v>
      </c>
      <c r="J1728" s="3">
        <v>2.5499999999999998</v>
      </c>
      <c r="K1728" s="3">
        <v>2.5499999999999998</v>
      </c>
      <c r="L1728" s="3">
        <v>3.3999899999999998</v>
      </c>
    </row>
    <row r="1729" spans="2:12" x14ac:dyDescent="0.2">
      <c r="B1729" t="s">
        <v>5408</v>
      </c>
      <c r="C1729" t="s">
        <v>5409</v>
      </c>
      <c r="D1729" t="s">
        <v>5410</v>
      </c>
      <c r="E1729" s="1">
        <v>1382</v>
      </c>
      <c r="F1729" s="1">
        <v>69</v>
      </c>
      <c r="G1729" s="2">
        <v>20.028985507246375</v>
      </c>
      <c r="H1729" s="3">
        <v>6</v>
      </c>
      <c r="I1729" s="3">
        <v>7.9999782923299572</v>
      </c>
      <c r="J1729" s="3">
        <v>8.2919999999999998</v>
      </c>
      <c r="K1729" s="3">
        <v>8.2919999999999998</v>
      </c>
      <c r="L1729" s="3">
        <v>11.05597</v>
      </c>
    </row>
    <row r="1730" spans="2:12" x14ac:dyDescent="0.2">
      <c r="B1730" t="s">
        <v>5411</v>
      </c>
      <c r="C1730" t="s">
        <v>5412</v>
      </c>
      <c r="D1730" t="s">
        <v>5413</v>
      </c>
      <c r="E1730" s="1">
        <v>2435</v>
      </c>
      <c r="F1730" s="1">
        <v>38</v>
      </c>
      <c r="G1730" s="2">
        <v>64.078947368421055</v>
      </c>
      <c r="H1730" s="3">
        <v>6.5</v>
      </c>
      <c r="I1730" s="3">
        <v>8.6666447638603703</v>
      </c>
      <c r="J1730" s="3">
        <v>15.827500000000001</v>
      </c>
      <c r="K1730" s="3">
        <v>15.827500000000001</v>
      </c>
      <c r="L1730" s="3">
        <v>21.103280000000002</v>
      </c>
    </row>
    <row r="1731" spans="2:12" x14ac:dyDescent="0.2">
      <c r="B1731" t="s">
        <v>5414</v>
      </c>
      <c r="C1731" t="s">
        <v>5415</v>
      </c>
      <c r="D1731" t="s">
        <v>5416</v>
      </c>
      <c r="E1731" s="1">
        <v>1986</v>
      </c>
      <c r="F1731" s="1">
        <v>100</v>
      </c>
      <c r="G1731" s="2">
        <v>19.86</v>
      </c>
      <c r="H1731" s="3">
        <v>6</v>
      </c>
      <c r="I1731" s="3">
        <v>7.9999798590130915</v>
      </c>
      <c r="J1731" s="3">
        <v>11.916</v>
      </c>
      <c r="K1731" s="3">
        <v>11.916</v>
      </c>
      <c r="L1731" s="3">
        <v>15.88796</v>
      </c>
    </row>
    <row r="1732" spans="2:12" x14ac:dyDescent="0.2">
      <c r="B1732" t="s">
        <v>5417</v>
      </c>
      <c r="C1732" t="s">
        <v>5418</v>
      </c>
      <c r="D1732" t="s">
        <v>5419</v>
      </c>
      <c r="E1732" s="1">
        <v>1646</v>
      </c>
      <c r="F1732" s="1">
        <v>43</v>
      </c>
      <c r="G1732" s="2">
        <v>38.279069767441861</v>
      </c>
      <c r="H1732" s="3">
        <v>6.5</v>
      </c>
      <c r="I1732" s="3">
        <v>8.6666464155528562</v>
      </c>
      <c r="J1732" s="3">
        <v>10.699</v>
      </c>
      <c r="K1732" s="3">
        <v>10.699</v>
      </c>
      <c r="L1732" s="3">
        <v>14.2653</v>
      </c>
    </row>
    <row r="1733" spans="2:12" x14ac:dyDescent="0.2">
      <c r="B1733" t="s">
        <v>5420</v>
      </c>
      <c r="C1733" t="s">
        <v>5421</v>
      </c>
      <c r="D1733" t="s">
        <v>5422</v>
      </c>
      <c r="E1733" s="1">
        <v>15990</v>
      </c>
      <c r="F1733" s="1">
        <v>1033</v>
      </c>
      <c r="G1733" s="2">
        <v>15.47918683446273</v>
      </c>
      <c r="H1733" s="3">
        <v>6</v>
      </c>
      <c r="I1733" s="3">
        <v>7.9999799874921829</v>
      </c>
      <c r="J1733" s="3">
        <v>95.94</v>
      </c>
      <c r="K1733" s="3">
        <v>95.94</v>
      </c>
      <c r="L1733" s="3">
        <v>127.91968</v>
      </c>
    </row>
    <row r="1734" spans="2:12" x14ac:dyDescent="0.2">
      <c r="B1734" t="s">
        <v>5423</v>
      </c>
      <c r="C1734" t="s">
        <v>5424</v>
      </c>
      <c r="D1734" t="s">
        <v>5425</v>
      </c>
      <c r="E1734" s="1">
        <v>1311</v>
      </c>
      <c r="F1734" s="1">
        <v>58</v>
      </c>
      <c r="G1734" s="2">
        <v>22.603448275862068</v>
      </c>
      <c r="H1734" s="3">
        <v>6</v>
      </c>
      <c r="I1734" s="3">
        <v>7.9999771167048062</v>
      </c>
      <c r="J1734" s="3">
        <v>7.8659999999999997</v>
      </c>
      <c r="K1734" s="3">
        <v>7.8659999999999997</v>
      </c>
      <c r="L1734" s="3">
        <v>10.487970000000001</v>
      </c>
    </row>
    <row r="1735" spans="2:12" x14ac:dyDescent="0.2">
      <c r="B1735" t="s">
        <v>5426</v>
      </c>
      <c r="C1735" t="s">
        <v>5427</v>
      </c>
      <c r="D1735" t="s">
        <v>5428</v>
      </c>
      <c r="E1735" s="1">
        <v>14124</v>
      </c>
      <c r="F1735" s="1">
        <v>774</v>
      </c>
      <c r="G1735" s="2">
        <v>18.248062015503876</v>
      </c>
      <c r="H1735" s="3">
        <v>6</v>
      </c>
      <c r="I1735" s="3">
        <v>7.9999801755876518</v>
      </c>
      <c r="J1735" s="3">
        <v>84.744</v>
      </c>
      <c r="K1735" s="3">
        <v>84.744</v>
      </c>
      <c r="L1735" s="3">
        <v>112.99172</v>
      </c>
    </row>
    <row r="1736" spans="2:12" x14ac:dyDescent="0.2">
      <c r="B1736" t="s">
        <v>5429</v>
      </c>
      <c r="C1736" t="s">
        <v>5430</v>
      </c>
      <c r="D1736" t="s">
        <v>5431</v>
      </c>
      <c r="E1736" s="1">
        <v>1712</v>
      </c>
      <c r="F1736" s="1">
        <v>116</v>
      </c>
      <c r="G1736" s="2">
        <v>14.758620689655173</v>
      </c>
      <c r="H1736" s="3">
        <v>6</v>
      </c>
      <c r="I1736" s="3">
        <v>7.9999824766355143</v>
      </c>
      <c r="J1736" s="3">
        <v>10.272</v>
      </c>
      <c r="K1736" s="3">
        <v>10.272</v>
      </c>
      <c r="L1736" s="3">
        <v>13.695970000000001</v>
      </c>
    </row>
    <row r="1737" spans="2:12" x14ac:dyDescent="0.2">
      <c r="B1737" t="s">
        <v>5432</v>
      </c>
      <c r="C1737" t="s">
        <v>5433</v>
      </c>
      <c r="D1737" t="s">
        <v>5434</v>
      </c>
      <c r="E1737" s="1">
        <v>1036</v>
      </c>
      <c r="F1737" s="1">
        <v>135</v>
      </c>
      <c r="G1737" s="2">
        <v>7.674074074074074</v>
      </c>
      <c r="H1737" s="3">
        <v>6</v>
      </c>
      <c r="I1737" s="3">
        <v>7.9999806949806942</v>
      </c>
      <c r="J1737" s="3">
        <v>6.2160000000000002</v>
      </c>
      <c r="K1737" s="3">
        <v>6.2160000000000002</v>
      </c>
      <c r="L1737" s="3">
        <v>8.2879799999999992</v>
      </c>
    </row>
    <row r="1738" spans="2:12" x14ac:dyDescent="0.2">
      <c r="B1738" t="s">
        <v>5435</v>
      </c>
      <c r="C1738" t="s">
        <v>5436</v>
      </c>
      <c r="D1738" t="s">
        <v>5437</v>
      </c>
      <c r="E1738" s="1">
        <v>14390</v>
      </c>
      <c r="F1738" s="1">
        <v>1891</v>
      </c>
      <c r="G1738" s="2">
        <v>7.6097303014278159</v>
      </c>
      <c r="H1738" s="3">
        <v>6</v>
      </c>
      <c r="I1738" s="3">
        <v>7.9999798471160526</v>
      </c>
      <c r="J1738" s="3">
        <v>86.34</v>
      </c>
      <c r="K1738" s="3">
        <v>86.34</v>
      </c>
      <c r="L1738" s="3">
        <v>115.11971</v>
      </c>
    </row>
    <row r="1739" spans="2:12" x14ac:dyDescent="0.2">
      <c r="B1739" t="s">
        <v>5438</v>
      </c>
      <c r="C1739" t="s">
        <v>5439</v>
      </c>
      <c r="D1739" t="s">
        <v>5440</v>
      </c>
      <c r="E1739" s="1">
        <v>561</v>
      </c>
      <c r="F1739" s="1">
        <v>102</v>
      </c>
      <c r="G1739" s="2">
        <v>5.5</v>
      </c>
      <c r="H1739" s="3">
        <v>6</v>
      </c>
      <c r="I1739" s="3">
        <v>7.9999821746880562</v>
      </c>
      <c r="J1739" s="3">
        <v>3.3660000000000001</v>
      </c>
      <c r="K1739" s="3">
        <v>3.3660000000000001</v>
      </c>
      <c r="L1739" s="3">
        <v>4.4879899999999999</v>
      </c>
    </row>
    <row r="1740" spans="2:12" x14ac:dyDescent="0.2">
      <c r="B1740" t="s">
        <v>5441</v>
      </c>
      <c r="C1740" t="s">
        <v>5442</v>
      </c>
      <c r="D1740" t="s">
        <v>5443</v>
      </c>
      <c r="E1740" s="1">
        <v>3357</v>
      </c>
      <c r="F1740" s="1">
        <v>24</v>
      </c>
      <c r="G1740" s="2">
        <v>139.875</v>
      </c>
      <c r="H1740" s="3">
        <v>5.9999999999999991</v>
      </c>
      <c r="I1740" s="3">
        <v>7.9999791480488529</v>
      </c>
      <c r="J1740" s="3">
        <v>20.141999999999999</v>
      </c>
      <c r="K1740" s="3">
        <v>20.141999999999999</v>
      </c>
      <c r="L1740" s="3">
        <v>26.855930000000001</v>
      </c>
    </row>
    <row r="1741" spans="2:12" x14ac:dyDescent="0.2">
      <c r="B1741" t="s">
        <v>5444</v>
      </c>
      <c r="C1741" t="s">
        <v>5445</v>
      </c>
      <c r="D1741" t="s">
        <v>5446</v>
      </c>
      <c r="E1741" s="1">
        <v>1590</v>
      </c>
      <c r="F1741" s="1">
        <v>76</v>
      </c>
      <c r="G1741" s="2">
        <v>20.921052631578949</v>
      </c>
      <c r="H1741" s="3">
        <v>8.5</v>
      </c>
      <c r="I1741" s="3">
        <v>11.333301886792453</v>
      </c>
      <c r="J1741" s="3">
        <v>13.515000000000001</v>
      </c>
      <c r="K1741" s="3">
        <v>13.515000000000001</v>
      </c>
      <c r="L1741" s="3">
        <v>18.019950000000001</v>
      </c>
    </row>
    <row r="1742" spans="2:12" x14ac:dyDescent="0.2">
      <c r="B1742" t="s">
        <v>5447</v>
      </c>
      <c r="C1742" t="s">
        <v>5448</v>
      </c>
      <c r="D1742" t="s">
        <v>5449</v>
      </c>
      <c r="E1742" s="1">
        <v>631</v>
      </c>
      <c r="F1742" s="1">
        <v>20</v>
      </c>
      <c r="G1742" s="2">
        <v>31.55</v>
      </c>
      <c r="H1742" s="3">
        <v>6.4999999999999991</v>
      </c>
      <c r="I1742" s="3">
        <v>8.6666402535657685</v>
      </c>
      <c r="J1742" s="3">
        <v>4.1014999999999997</v>
      </c>
      <c r="K1742" s="3">
        <v>4.1014999999999997</v>
      </c>
      <c r="L1742" s="3">
        <v>5.4686500000000002</v>
      </c>
    </row>
    <row r="1743" spans="2:12" x14ac:dyDescent="0.2">
      <c r="B1743" t="s">
        <v>5450</v>
      </c>
      <c r="C1743" t="s">
        <v>5451</v>
      </c>
      <c r="D1743" t="s">
        <v>5452</v>
      </c>
      <c r="E1743" s="1">
        <v>1686</v>
      </c>
      <c r="F1743" s="1">
        <v>42</v>
      </c>
      <c r="G1743" s="2">
        <v>40.142857142857146</v>
      </c>
      <c r="H1743" s="3">
        <v>6</v>
      </c>
      <c r="I1743" s="3">
        <v>7.9999822064056945</v>
      </c>
      <c r="J1743" s="3">
        <v>10.116</v>
      </c>
      <c r="K1743" s="3">
        <v>10.116</v>
      </c>
      <c r="L1743" s="3">
        <v>13.487970000000001</v>
      </c>
    </row>
    <row r="1744" spans="2:12" x14ac:dyDescent="0.2">
      <c r="B1744" t="s">
        <v>5453</v>
      </c>
      <c r="C1744" t="s">
        <v>5454</v>
      </c>
      <c r="D1744" t="s">
        <v>5455</v>
      </c>
      <c r="E1744" s="1">
        <v>1444</v>
      </c>
      <c r="F1744" s="1">
        <v>26</v>
      </c>
      <c r="G1744" s="2">
        <v>55.53846153846154</v>
      </c>
      <c r="H1744" s="3">
        <v>6</v>
      </c>
      <c r="I1744" s="3">
        <v>7.999979224376732</v>
      </c>
      <c r="J1744" s="3">
        <v>8.6639999999999997</v>
      </c>
      <c r="K1744" s="3">
        <v>8.6639999999999997</v>
      </c>
      <c r="L1744" s="3">
        <v>11.551970000000001</v>
      </c>
    </row>
    <row r="1745" spans="2:12" x14ac:dyDescent="0.2">
      <c r="B1745" t="s">
        <v>5456</v>
      </c>
      <c r="C1745" t="s">
        <v>5457</v>
      </c>
      <c r="D1745" t="s">
        <v>5458</v>
      </c>
      <c r="E1745" s="1">
        <v>3053</v>
      </c>
      <c r="F1745" s="1">
        <v>89</v>
      </c>
      <c r="G1745" s="2">
        <v>34.303370786516851</v>
      </c>
      <c r="H1745" s="3">
        <v>6.0000000000000009</v>
      </c>
      <c r="I1745" s="3">
        <v>7.999980347199477</v>
      </c>
      <c r="J1745" s="3">
        <v>18.318000000000001</v>
      </c>
      <c r="K1745" s="3">
        <v>18.318000000000001</v>
      </c>
      <c r="L1745" s="3">
        <v>24.423940000000002</v>
      </c>
    </row>
    <row r="1746" spans="2:12" x14ac:dyDescent="0.2">
      <c r="B1746" t="s">
        <v>5459</v>
      </c>
      <c r="C1746" t="s">
        <v>5460</v>
      </c>
      <c r="D1746" t="s">
        <v>5461</v>
      </c>
      <c r="E1746" s="1">
        <v>465</v>
      </c>
      <c r="F1746" s="1">
        <v>157</v>
      </c>
      <c r="G1746" s="2">
        <v>2.9617834394904459</v>
      </c>
      <c r="H1746" s="3">
        <v>6.5</v>
      </c>
      <c r="I1746" s="3">
        <v>8.6666451612903224</v>
      </c>
      <c r="J1746" s="3">
        <v>3.0225</v>
      </c>
      <c r="K1746" s="3">
        <v>3.0225</v>
      </c>
      <c r="L1746" s="3">
        <v>4.0299899999999997</v>
      </c>
    </row>
    <row r="1747" spans="2:12" x14ac:dyDescent="0.2">
      <c r="B1747" t="s">
        <v>5462</v>
      </c>
      <c r="C1747" t="s">
        <v>5463</v>
      </c>
      <c r="D1747" t="s">
        <v>5464</v>
      </c>
      <c r="E1747" s="1">
        <v>6733</v>
      </c>
      <c r="F1747" s="1">
        <v>201</v>
      </c>
      <c r="G1747" s="2">
        <v>33.497512437810947</v>
      </c>
      <c r="H1747" s="3">
        <v>6.0000000000000009</v>
      </c>
      <c r="I1747" s="3">
        <v>7.9999806921134713</v>
      </c>
      <c r="J1747" s="3">
        <v>40.398000000000003</v>
      </c>
      <c r="K1747" s="3">
        <v>40.398000000000003</v>
      </c>
      <c r="L1747" s="3">
        <v>53.863869999999999</v>
      </c>
    </row>
    <row r="1748" spans="2:12" x14ac:dyDescent="0.2">
      <c r="B1748" t="s">
        <v>5465</v>
      </c>
      <c r="C1748" t="s">
        <v>5466</v>
      </c>
      <c r="D1748" t="s">
        <v>5467</v>
      </c>
      <c r="E1748" s="1">
        <v>2424</v>
      </c>
      <c r="F1748" s="1">
        <v>281</v>
      </c>
      <c r="G1748" s="2">
        <v>8.6263345195729535</v>
      </c>
      <c r="H1748" s="3">
        <v>6.5</v>
      </c>
      <c r="I1748" s="3">
        <v>8.6666460396039611</v>
      </c>
      <c r="J1748" s="3">
        <v>15.756</v>
      </c>
      <c r="K1748" s="3">
        <v>15.756</v>
      </c>
      <c r="L1748" s="3">
        <v>21.007950000000001</v>
      </c>
    </row>
    <row r="1749" spans="2:12" x14ac:dyDescent="0.2">
      <c r="B1749" t="s">
        <v>5468</v>
      </c>
      <c r="C1749" t="s">
        <v>5412</v>
      </c>
      <c r="D1749" t="s">
        <v>5413</v>
      </c>
      <c r="E1749" s="1">
        <v>3192</v>
      </c>
      <c r="F1749" s="1">
        <v>84</v>
      </c>
      <c r="G1749" s="2">
        <v>38</v>
      </c>
      <c r="H1749" s="3">
        <v>6.5</v>
      </c>
      <c r="I1749" s="3">
        <v>8.6666447368421053</v>
      </c>
      <c r="J1749" s="3">
        <v>20.748000000000001</v>
      </c>
      <c r="K1749" s="3">
        <v>20.748000000000001</v>
      </c>
      <c r="L1749" s="3">
        <v>27.663930000000001</v>
      </c>
    </row>
    <row r="1750" spans="2:12" x14ac:dyDescent="0.2">
      <c r="B1750" t="s">
        <v>5469</v>
      </c>
      <c r="C1750" t="s">
        <v>5470</v>
      </c>
      <c r="D1750" t="s">
        <v>5471</v>
      </c>
      <c r="E1750" s="1">
        <v>1788</v>
      </c>
      <c r="F1750" s="1">
        <v>37</v>
      </c>
      <c r="G1750" s="2">
        <v>48.324324324324323</v>
      </c>
      <c r="H1750" s="3">
        <v>6</v>
      </c>
      <c r="I1750" s="3">
        <v>7.9999776286353468</v>
      </c>
      <c r="J1750" s="3">
        <v>10.728</v>
      </c>
      <c r="K1750" s="3">
        <v>10.728</v>
      </c>
      <c r="L1750" s="3">
        <v>14.30396</v>
      </c>
    </row>
    <row r="1751" spans="2:12" x14ac:dyDescent="0.2">
      <c r="B1751" t="s">
        <v>5472</v>
      </c>
      <c r="C1751" t="s">
        <v>5473</v>
      </c>
      <c r="D1751" t="s">
        <v>5474</v>
      </c>
      <c r="E1751" s="1">
        <v>1409</v>
      </c>
      <c r="F1751" s="1">
        <v>59</v>
      </c>
      <c r="G1751" s="2">
        <v>23.881355932203391</v>
      </c>
      <c r="H1751" s="3">
        <v>6</v>
      </c>
      <c r="I1751" s="3">
        <v>7.999978708303761</v>
      </c>
      <c r="J1751" s="3">
        <v>8.4540000000000006</v>
      </c>
      <c r="K1751" s="3">
        <v>8.4540000000000006</v>
      </c>
      <c r="L1751" s="3">
        <v>11.27197</v>
      </c>
    </row>
    <row r="1752" spans="2:12" x14ac:dyDescent="0.2">
      <c r="B1752" t="s">
        <v>5475</v>
      </c>
      <c r="C1752" t="s">
        <v>5476</v>
      </c>
      <c r="D1752" t="s">
        <v>5477</v>
      </c>
      <c r="E1752" s="1">
        <v>913</v>
      </c>
      <c r="F1752" s="1">
        <v>295</v>
      </c>
      <c r="G1752" s="2">
        <v>3.094915254237288</v>
      </c>
      <c r="H1752" s="3">
        <v>5.9999999999999991</v>
      </c>
      <c r="I1752" s="3">
        <v>7.9999780941949616</v>
      </c>
      <c r="J1752" s="3">
        <v>5.4779999999999998</v>
      </c>
      <c r="K1752" s="3">
        <v>5.4779999999999998</v>
      </c>
      <c r="L1752" s="3">
        <v>7.3039800000000001</v>
      </c>
    </row>
    <row r="1753" spans="2:12" x14ac:dyDescent="0.2">
      <c r="B1753" t="s">
        <v>5478</v>
      </c>
      <c r="C1753" t="s">
        <v>5479</v>
      </c>
      <c r="D1753" t="s">
        <v>5480</v>
      </c>
      <c r="E1753" s="1">
        <v>1769</v>
      </c>
      <c r="F1753" s="1">
        <v>106</v>
      </c>
      <c r="G1753" s="2">
        <v>16.688679245283019</v>
      </c>
      <c r="H1753" s="3">
        <v>6.0000000000000009</v>
      </c>
      <c r="I1753" s="3">
        <v>7.9999773883550036</v>
      </c>
      <c r="J1753" s="3">
        <v>10.614000000000001</v>
      </c>
      <c r="K1753" s="3">
        <v>10.614000000000001</v>
      </c>
      <c r="L1753" s="3">
        <v>14.151960000000001</v>
      </c>
    </row>
    <row r="1754" spans="2:12" x14ac:dyDescent="0.2">
      <c r="B1754" t="s">
        <v>5481</v>
      </c>
      <c r="C1754" t="s">
        <v>5482</v>
      </c>
      <c r="D1754" t="s">
        <v>5483</v>
      </c>
      <c r="E1754" s="1">
        <v>42</v>
      </c>
      <c r="F1754" s="1">
        <v>1</v>
      </c>
      <c r="G1754" s="2">
        <v>42</v>
      </c>
      <c r="H1754" s="3">
        <v>6</v>
      </c>
      <c r="I1754" s="3">
        <v>8</v>
      </c>
      <c r="J1754" s="3">
        <v>0.252</v>
      </c>
      <c r="K1754" s="3">
        <v>0.252</v>
      </c>
      <c r="L1754" s="3">
        <v>0.33600000000000002</v>
      </c>
    </row>
    <row r="1755" spans="2:12" x14ac:dyDescent="0.2">
      <c r="B1755" t="s">
        <v>5484</v>
      </c>
      <c r="C1755" t="s">
        <v>5485</v>
      </c>
      <c r="D1755" t="s">
        <v>5486</v>
      </c>
      <c r="E1755" s="1">
        <v>1156</v>
      </c>
      <c r="F1755" s="1">
        <v>35</v>
      </c>
      <c r="G1755" s="2">
        <v>33.028571428571432</v>
      </c>
      <c r="H1755" s="3">
        <v>6</v>
      </c>
      <c r="I1755" s="3">
        <v>7.9999826989619383</v>
      </c>
      <c r="J1755" s="3">
        <v>6.9359999999999999</v>
      </c>
      <c r="K1755" s="3">
        <v>6.9359999999999999</v>
      </c>
      <c r="L1755" s="3">
        <v>9.2479800000000001</v>
      </c>
    </row>
    <row r="1756" spans="2:12" x14ac:dyDescent="0.2">
      <c r="B1756" t="s">
        <v>5487</v>
      </c>
      <c r="C1756" t="s">
        <v>5488</v>
      </c>
      <c r="D1756" t="s">
        <v>5489</v>
      </c>
      <c r="E1756" s="1">
        <v>2566</v>
      </c>
      <c r="F1756" s="1">
        <v>178</v>
      </c>
      <c r="G1756" s="2">
        <v>14.415730337078651</v>
      </c>
      <c r="H1756" s="3">
        <v>8.5</v>
      </c>
      <c r="I1756" s="3">
        <v>11.333304754481684</v>
      </c>
      <c r="J1756" s="3">
        <v>21.811</v>
      </c>
      <c r="K1756" s="3">
        <v>21.811</v>
      </c>
      <c r="L1756" s="3">
        <v>29.08126</v>
      </c>
    </row>
    <row r="1757" spans="2:12" x14ac:dyDescent="0.2">
      <c r="B1757" t="s">
        <v>5490</v>
      </c>
      <c r="C1757" t="s">
        <v>5491</v>
      </c>
      <c r="D1757" t="s">
        <v>5492</v>
      </c>
      <c r="E1757" s="1">
        <v>1230</v>
      </c>
      <c r="F1757" s="1">
        <v>46</v>
      </c>
      <c r="G1757" s="2">
        <v>26.739130434782609</v>
      </c>
      <c r="H1757" s="3">
        <v>6</v>
      </c>
      <c r="I1757" s="3">
        <v>7.9999837398373987</v>
      </c>
      <c r="J1757" s="3">
        <v>7.38</v>
      </c>
      <c r="K1757" s="3">
        <v>7.38</v>
      </c>
      <c r="L1757" s="3">
        <v>9.8399800000000006</v>
      </c>
    </row>
    <row r="1758" spans="2:12" x14ac:dyDescent="0.2">
      <c r="B1758" t="s">
        <v>5493</v>
      </c>
      <c r="C1758" t="s">
        <v>5494</v>
      </c>
      <c r="D1758" t="s">
        <v>5495</v>
      </c>
      <c r="E1758" s="1">
        <v>6901</v>
      </c>
      <c r="F1758" s="1">
        <v>657</v>
      </c>
      <c r="G1758" s="2">
        <v>10.503805175038051</v>
      </c>
      <c r="H1758" s="3">
        <v>6</v>
      </c>
      <c r="I1758" s="3">
        <v>7.9999797130850601</v>
      </c>
      <c r="J1758" s="3">
        <v>41.405999999999999</v>
      </c>
      <c r="K1758" s="3">
        <v>41.405999999999999</v>
      </c>
      <c r="L1758" s="3">
        <v>55.207859999999997</v>
      </c>
    </row>
    <row r="1759" spans="2:12" x14ac:dyDescent="0.2">
      <c r="B1759" t="s">
        <v>5496</v>
      </c>
      <c r="C1759" t="s">
        <v>5497</v>
      </c>
      <c r="D1759" t="s">
        <v>5498</v>
      </c>
      <c r="E1759" s="1">
        <v>1042</v>
      </c>
      <c r="F1759" s="1">
        <v>285</v>
      </c>
      <c r="G1759" s="2">
        <v>3.6561403508771928</v>
      </c>
      <c r="H1759" s="3">
        <v>6</v>
      </c>
      <c r="I1759" s="3">
        <v>7.9999808061420339</v>
      </c>
      <c r="J1759" s="3">
        <v>6.2519999999999998</v>
      </c>
      <c r="K1759" s="3">
        <v>6.2519999999999998</v>
      </c>
      <c r="L1759" s="3">
        <v>8.3359799999999993</v>
      </c>
    </row>
    <row r="1760" spans="2:12" x14ac:dyDescent="0.2">
      <c r="B1760" t="s">
        <v>5499</v>
      </c>
      <c r="C1760" t="s">
        <v>5445</v>
      </c>
      <c r="D1760" t="s">
        <v>5446</v>
      </c>
      <c r="E1760" s="1">
        <v>1322</v>
      </c>
      <c r="F1760" s="1">
        <v>143</v>
      </c>
      <c r="G1760" s="2">
        <v>9.244755244755245</v>
      </c>
      <c r="H1760" s="3">
        <v>8.5</v>
      </c>
      <c r="I1760" s="3">
        <v>11.333305597579425</v>
      </c>
      <c r="J1760" s="3">
        <v>11.237</v>
      </c>
      <c r="K1760" s="3">
        <v>11.237</v>
      </c>
      <c r="L1760" s="3">
        <v>14.98263</v>
      </c>
    </row>
    <row r="1761" spans="2:12" x14ac:dyDescent="0.2">
      <c r="B1761" t="s">
        <v>5500</v>
      </c>
      <c r="C1761" t="s">
        <v>5501</v>
      </c>
      <c r="D1761" t="s">
        <v>5502</v>
      </c>
      <c r="E1761" s="1">
        <v>960</v>
      </c>
      <c r="F1761" s="1">
        <v>110</v>
      </c>
      <c r="G1761" s="2">
        <v>8.7272727272727266</v>
      </c>
      <c r="H1761" s="3">
        <v>6</v>
      </c>
      <c r="I1761" s="3">
        <v>7.9999791666666669</v>
      </c>
      <c r="J1761" s="3">
        <v>5.76</v>
      </c>
      <c r="K1761" s="3">
        <v>5.76</v>
      </c>
      <c r="L1761" s="3">
        <v>7.6799799999999996</v>
      </c>
    </row>
    <row r="1762" spans="2:12" x14ac:dyDescent="0.2">
      <c r="B1762" t="s">
        <v>5503</v>
      </c>
      <c r="C1762" t="s">
        <v>5504</v>
      </c>
      <c r="D1762" t="s">
        <v>5355</v>
      </c>
      <c r="E1762" s="1">
        <v>1602</v>
      </c>
      <c r="F1762" s="1">
        <v>83</v>
      </c>
      <c r="G1762" s="2">
        <v>19.301204819277107</v>
      </c>
      <c r="H1762" s="3">
        <v>6</v>
      </c>
      <c r="I1762" s="3">
        <v>7.9999812734082392</v>
      </c>
      <c r="J1762" s="3">
        <v>9.6120000000000001</v>
      </c>
      <c r="K1762" s="3">
        <v>9.6120000000000001</v>
      </c>
      <c r="L1762" s="3">
        <v>12.81597</v>
      </c>
    </row>
    <row r="1763" spans="2:12" x14ac:dyDescent="0.2">
      <c r="B1763" t="s">
        <v>5505</v>
      </c>
      <c r="C1763" t="s">
        <v>5506</v>
      </c>
      <c r="D1763" t="s">
        <v>5507</v>
      </c>
      <c r="E1763" s="1">
        <v>1584</v>
      </c>
      <c r="F1763" s="1">
        <v>73</v>
      </c>
      <c r="G1763" s="2">
        <v>21.698630136986303</v>
      </c>
      <c r="H1763" s="3">
        <v>5.9999999999999991</v>
      </c>
      <c r="I1763" s="3">
        <v>7.9999810606060606</v>
      </c>
      <c r="J1763" s="3">
        <v>9.5039999999999996</v>
      </c>
      <c r="K1763" s="3">
        <v>9.5039999999999996</v>
      </c>
      <c r="L1763" s="3">
        <v>12.67197</v>
      </c>
    </row>
    <row r="1764" spans="2:12" x14ac:dyDescent="0.2">
      <c r="B1764" t="s">
        <v>5508</v>
      </c>
      <c r="C1764" t="s">
        <v>5509</v>
      </c>
      <c r="D1764" t="s">
        <v>5510</v>
      </c>
      <c r="E1764" s="1">
        <v>2815</v>
      </c>
      <c r="F1764" s="1">
        <v>57</v>
      </c>
      <c r="G1764" s="2">
        <v>49.385964912280699</v>
      </c>
      <c r="H1764" s="3">
        <v>6</v>
      </c>
      <c r="I1764" s="3">
        <v>7.9999786856127884</v>
      </c>
      <c r="J1764" s="3">
        <v>16.89</v>
      </c>
      <c r="K1764" s="3">
        <v>16.89</v>
      </c>
      <c r="L1764" s="3">
        <v>22.519939999999998</v>
      </c>
    </row>
    <row r="1765" spans="2:12" x14ac:dyDescent="0.2">
      <c r="B1765" t="s">
        <v>5511</v>
      </c>
      <c r="C1765" t="s">
        <v>5512</v>
      </c>
      <c r="D1765" t="s">
        <v>5513</v>
      </c>
      <c r="E1765" s="1">
        <v>1167</v>
      </c>
      <c r="F1765" s="1">
        <v>61</v>
      </c>
      <c r="G1765" s="2">
        <v>19.131147540983605</v>
      </c>
      <c r="H1765" s="3">
        <v>6</v>
      </c>
      <c r="I1765" s="3">
        <v>7.999982862039416</v>
      </c>
      <c r="J1765" s="3">
        <v>7.0019999999999998</v>
      </c>
      <c r="K1765" s="3">
        <v>7.0019999999999998</v>
      </c>
      <c r="L1765" s="3">
        <v>9.3359799999999993</v>
      </c>
    </row>
    <row r="1766" spans="2:12" x14ac:dyDescent="0.2">
      <c r="B1766" t="s">
        <v>5514</v>
      </c>
      <c r="C1766" t="s">
        <v>5515</v>
      </c>
      <c r="D1766" t="s">
        <v>5516</v>
      </c>
      <c r="E1766" s="1">
        <v>1673</v>
      </c>
      <c r="F1766" s="1">
        <v>168</v>
      </c>
      <c r="G1766" s="2">
        <v>9.9583333333333339</v>
      </c>
      <c r="H1766" s="3">
        <v>6.4999999999999991</v>
      </c>
      <c r="I1766" s="3">
        <v>8.6666467423789602</v>
      </c>
      <c r="J1766" s="3">
        <v>10.874499999999999</v>
      </c>
      <c r="K1766" s="3">
        <v>10.874499999999999</v>
      </c>
      <c r="L1766" s="3">
        <v>14.4993</v>
      </c>
    </row>
    <row r="1767" spans="2:12" x14ac:dyDescent="0.2">
      <c r="B1767" t="s">
        <v>5517</v>
      </c>
      <c r="C1767" t="s">
        <v>5518</v>
      </c>
      <c r="D1767" t="s">
        <v>5519</v>
      </c>
      <c r="E1767" s="1">
        <v>440</v>
      </c>
      <c r="F1767" s="1">
        <v>50</v>
      </c>
      <c r="G1767" s="2">
        <v>8.8000000000000007</v>
      </c>
      <c r="H1767" s="3">
        <v>6</v>
      </c>
      <c r="I1767" s="3">
        <v>7.9999772727272722</v>
      </c>
      <c r="J1767" s="3">
        <v>2.64</v>
      </c>
      <c r="K1767" s="3">
        <v>2.64</v>
      </c>
      <c r="L1767" s="3">
        <v>3.51999</v>
      </c>
    </row>
    <row r="1768" spans="2:12" x14ac:dyDescent="0.2">
      <c r="B1768" t="s">
        <v>5520</v>
      </c>
      <c r="C1768" t="s">
        <v>5521</v>
      </c>
      <c r="D1768" t="s">
        <v>5522</v>
      </c>
      <c r="E1768" s="1">
        <v>295</v>
      </c>
      <c r="F1768" s="1">
        <v>7</v>
      </c>
      <c r="G1768" s="2">
        <v>42.142857142857146</v>
      </c>
      <c r="H1768" s="3">
        <v>6.5</v>
      </c>
      <c r="I1768" s="3">
        <v>8.6666440677966108</v>
      </c>
      <c r="J1768" s="3">
        <v>1.9175</v>
      </c>
      <c r="K1768" s="3">
        <v>1.9175</v>
      </c>
      <c r="L1768" s="3">
        <v>2.5566599999999999</v>
      </c>
    </row>
    <row r="1769" spans="2:12" x14ac:dyDescent="0.2">
      <c r="B1769" t="s">
        <v>5523</v>
      </c>
      <c r="C1769" t="s">
        <v>5524</v>
      </c>
      <c r="D1769" t="s">
        <v>5525</v>
      </c>
      <c r="E1769" s="1">
        <v>1116</v>
      </c>
      <c r="F1769" s="1">
        <v>14</v>
      </c>
      <c r="G1769" s="2">
        <v>79.714285714285708</v>
      </c>
      <c r="H1769" s="3">
        <v>5.9999999999999991</v>
      </c>
      <c r="I1769" s="3">
        <v>7.999982078853046</v>
      </c>
      <c r="J1769" s="3">
        <v>6.6959999999999997</v>
      </c>
      <c r="K1769" s="3">
        <v>6.6959999999999997</v>
      </c>
      <c r="L1769" s="3">
        <v>8.9279799999999998</v>
      </c>
    </row>
    <row r="1770" spans="2:12" x14ac:dyDescent="0.2">
      <c r="B1770" t="s">
        <v>5526</v>
      </c>
      <c r="C1770" t="s">
        <v>5527</v>
      </c>
      <c r="D1770" t="s">
        <v>5528</v>
      </c>
      <c r="E1770" s="1">
        <v>1114</v>
      </c>
      <c r="F1770" s="1">
        <v>69</v>
      </c>
      <c r="G1770" s="2">
        <v>16.144927536231883</v>
      </c>
      <c r="H1770" s="3">
        <v>6</v>
      </c>
      <c r="I1770" s="3">
        <v>7.9999820466786344</v>
      </c>
      <c r="J1770" s="3">
        <v>6.6840000000000002</v>
      </c>
      <c r="K1770" s="3">
        <v>6.6840000000000002</v>
      </c>
      <c r="L1770" s="3">
        <v>8.9119799999999998</v>
      </c>
    </row>
    <row r="1771" spans="2:12" x14ac:dyDescent="0.2">
      <c r="B1771" t="s">
        <v>5529</v>
      </c>
      <c r="C1771" t="s">
        <v>5530</v>
      </c>
      <c r="D1771" t="s">
        <v>5531</v>
      </c>
      <c r="E1771" s="1">
        <v>48276</v>
      </c>
      <c r="F1771" s="1">
        <v>1312</v>
      </c>
      <c r="G1771" s="2">
        <v>36.795731707317074</v>
      </c>
      <c r="H1771" s="3">
        <v>6</v>
      </c>
      <c r="I1771" s="3">
        <v>7.999979907200264</v>
      </c>
      <c r="J1771" s="3">
        <v>289.65600000000001</v>
      </c>
      <c r="K1771" s="3">
        <v>289.65600000000001</v>
      </c>
      <c r="L1771" s="3">
        <v>386.20702999999997</v>
      </c>
    </row>
    <row r="1772" spans="2:12" x14ac:dyDescent="0.2">
      <c r="B1772" t="s">
        <v>5532</v>
      </c>
      <c r="C1772" t="s">
        <v>5533</v>
      </c>
      <c r="D1772" t="s">
        <v>5534</v>
      </c>
      <c r="E1772" s="1">
        <v>904</v>
      </c>
      <c r="F1772" s="1">
        <v>47</v>
      </c>
      <c r="G1772" s="2">
        <v>19.23404255319149</v>
      </c>
      <c r="H1772" s="3">
        <v>6</v>
      </c>
      <c r="I1772" s="3">
        <v>7.9999778761061942</v>
      </c>
      <c r="J1772" s="3">
        <v>5.4240000000000004</v>
      </c>
      <c r="K1772" s="3">
        <v>5.4240000000000004</v>
      </c>
      <c r="L1772" s="3">
        <v>7.2319800000000001</v>
      </c>
    </row>
    <row r="1773" spans="2:12" x14ac:dyDescent="0.2">
      <c r="B1773" t="s">
        <v>5535</v>
      </c>
      <c r="C1773" t="s">
        <v>5536</v>
      </c>
      <c r="D1773" t="s">
        <v>5537</v>
      </c>
      <c r="E1773" s="1">
        <v>854</v>
      </c>
      <c r="F1773" s="1">
        <v>59</v>
      </c>
      <c r="G1773" s="2">
        <v>14.474576271186441</v>
      </c>
      <c r="H1773" s="3">
        <v>6</v>
      </c>
      <c r="I1773" s="3">
        <v>7.9999765807962531</v>
      </c>
      <c r="J1773" s="3">
        <v>5.1239999999999997</v>
      </c>
      <c r="K1773" s="3">
        <v>5.1239999999999997</v>
      </c>
      <c r="L1773" s="3">
        <v>6.8319799999999997</v>
      </c>
    </row>
    <row r="1774" spans="2:12" x14ac:dyDescent="0.2">
      <c r="B1774" t="s">
        <v>5538</v>
      </c>
      <c r="C1774" t="s">
        <v>5539</v>
      </c>
      <c r="D1774" t="s">
        <v>5540</v>
      </c>
      <c r="E1774" s="1">
        <v>520</v>
      </c>
      <c r="F1774" s="1">
        <v>22</v>
      </c>
      <c r="G1774" s="2">
        <v>23.636363636363637</v>
      </c>
      <c r="H1774" s="3">
        <v>6</v>
      </c>
      <c r="I1774" s="3">
        <v>7.9999807692307678</v>
      </c>
      <c r="J1774" s="3">
        <v>3.12</v>
      </c>
      <c r="K1774" s="3">
        <v>3.12</v>
      </c>
      <c r="L1774" s="3">
        <v>4.1599899999999996</v>
      </c>
    </row>
    <row r="1775" spans="2:12" x14ac:dyDescent="0.2">
      <c r="B1775" t="s">
        <v>5541</v>
      </c>
      <c r="C1775" t="s">
        <v>5542</v>
      </c>
      <c r="D1775" t="s">
        <v>5543</v>
      </c>
      <c r="E1775" s="1">
        <v>6838</v>
      </c>
      <c r="F1775" s="1">
        <v>166</v>
      </c>
      <c r="G1775" s="2">
        <v>41.192771084337352</v>
      </c>
      <c r="H1775" s="3">
        <v>6.5</v>
      </c>
      <c r="I1775" s="3">
        <v>8.6666452178999709</v>
      </c>
      <c r="J1775" s="3">
        <v>44.447000000000003</v>
      </c>
      <c r="K1775" s="3">
        <v>44.447000000000003</v>
      </c>
      <c r="L1775" s="3">
        <v>59.262520000000002</v>
      </c>
    </row>
    <row r="1776" spans="2:12" x14ac:dyDescent="0.2">
      <c r="B1776" t="s">
        <v>5544</v>
      </c>
      <c r="C1776" t="s">
        <v>5545</v>
      </c>
      <c r="D1776" t="s">
        <v>5546</v>
      </c>
      <c r="E1776" s="1">
        <v>3717</v>
      </c>
      <c r="F1776" s="1">
        <v>197</v>
      </c>
      <c r="G1776" s="2">
        <v>18.868020304568528</v>
      </c>
      <c r="H1776" s="3">
        <v>6.5</v>
      </c>
      <c r="I1776" s="3">
        <v>8.6666451439332803</v>
      </c>
      <c r="J1776" s="3">
        <v>24.160499999999999</v>
      </c>
      <c r="K1776" s="3">
        <v>24.160499999999999</v>
      </c>
      <c r="L1776" s="3">
        <v>32.213920000000002</v>
      </c>
    </row>
    <row r="1777" spans="2:12" x14ac:dyDescent="0.2">
      <c r="B1777" t="s">
        <v>5547</v>
      </c>
      <c r="C1777" t="s">
        <v>5548</v>
      </c>
      <c r="D1777" t="s">
        <v>5549</v>
      </c>
      <c r="E1777" s="1">
        <v>5629</v>
      </c>
      <c r="F1777" s="1">
        <v>216</v>
      </c>
      <c r="G1777" s="2">
        <v>26.060185185185187</v>
      </c>
      <c r="H1777" s="3">
        <v>6.0000000000000009</v>
      </c>
      <c r="I1777" s="3">
        <v>7.9999804583407359</v>
      </c>
      <c r="J1777" s="3">
        <v>33.774000000000001</v>
      </c>
      <c r="K1777" s="3">
        <v>33.774000000000001</v>
      </c>
      <c r="L1777" s="3">
        <v>45.031889999999997</v>
      </c>
    </row>
    <row r="1778" spans="2:12" x14ac:dyDescent="0.2">
      <c r="B1778" t="s">
        <v>5550</v>
      </c>
      <c r="C1778" t="s">
        <v>5551</v>
      </c>
      <c r="D1778" t="s">
        <v>5552</v>
      </c>
      <c r="E1778" s="1">
        <v>932</v>
      </c>
      <c r="F1778" s="1">
        <v>269</v>
      </c>
      <c r="G1778" s="2">
        <v>3.4646840148698885</v>
      </c>
      <c r="H1778" s="3">
        <v>5.9999999999999991</v>
      </c>
      <c r="I1778" s="3">
        <v>7.9999785407725321</v>
      </c>
      <c r="J1778" s="3">
        <v>5.5919999999999996</v>
      </c>
      <c r="K1778" s="3">
        <v>5.5919999999999996</v>
      </c>
      <c r="L1778" s="3">
        <v>7.4559800000000003</v>
      </c>
    </row>
    <row r="1779" spans="2:12" x14ac:dyDescent="0.2">
      <c r="B1779" t="s">
        <v>5553</v>
      </c>
      <c r="C1779" t="s">
        <v>5554</v>
      </c>
      <c r="D1779" t="s">
        <v>5555</v>
      </c>
      <c r="E1779" s="1">
        <v>1219</v>
      </c>
      <c r="F1779" s="1">
        <v>81</v>
      </c>
      <c r="G1779" s="2">
        <v>15.049382716049383</v>
      </c>
      <c r="H1779" s="3">
        <v>6</v>
      </c>
      <c r="I1779" s="3">
        <v>7.9999835931091052</v>
      </c>
      <c r="J1779" s="3">
        <v>7.3140000000000001</v>
      </c>
      <c r="K1779" s="3">
        <v>7.3140000000000001</v>
      </c>
      <c r="L1779" s="3">
        <v>9.7519799999999996</v>
      </c>
    </row>
    <row r="1780" spans="2:12" x14ac:dyDescent="0.2">
      <c r="B1780" t="s">
        <v>5556</v>
      </c>
      <c r="C1780" t="s">
        <v>5557</v>
      </c>
      <c r="D1780" t="s">
        <v>5558</v>
      </c>
      <c r="E1780" s="1">
        <v>1109</v>
      </c>
      <c r="F1780" s="1">
        <v>151</v>
      </c>
      <c r="G1780" s="2">
        <v>7.3443708609271523</v>
      </c>
      <c r="H1780" s="3">
        <v>6</v>
      </c>
      <c r="I1780" s="3">
        <v>7.9999819657348974</v>
      </c>
      <c r="J1780" s="3">
        <v>6.6539999999999999</v>
      </c>
      <c r="K1780" s="3">
        <v>6.6539999999999999</v>
      </c>
      <c r="L1780" s="3">
        <v>8.8719800000000006</v>
      </c>
    </row>
    <row r="1781" spans="2:12" x14ac:dyDescent="0.2">
      <c r="B1781" t="s">
        <v>5559</v>
      </c>
      <c r="C1781" t="s">
        <v>5560</v>
      </c>
      <c r="D1781" t="s">
        <v>5561</v>
      </c>
      <c r="E1781" s="1">
        <v>915</v>
      </c>
      <c r="F1781" s="1">
        <v>173</v>
      </c>
      <c r="G1781" s="2">
        <v>5.2890173410404628</v>
      </c>
      <c r="H1781" s="3">
        <v>6</v>
      </c>
      <c r="I1781" s="3">
        <v>7.9999781420765022</v>
      </c>
      <c r="J1781" s="3">
        <v>5.49</v>
      </c>
      <c r="K1781" s="3">
        <v>5.49</v>
      </c>
      <c r="L1781" s="3">
        <v>7.3199800000000002</v>
      </c>
    </row>
    <row r="1782" spans="2:12" x14ac:dyDescent="0.2">
      <c r="B1782" t="s">
        <v>5562</v>
      </c>
      <c r="C1782" t="s">
        <v>5563</v>
      </c>
      <c r="D1782" t="s">
        <v>5564</v>
      </c>
      <c r="E1782" s="1">
        <v>2556</v>
      </c>
      <c r="F1782" s="1">
        <v>114</v>
      </c>
      <c r="G1782" s="2">
        <v>22.421052631578949</v>
      </c>
      <c r="H1782" s="3">
        <v>6</v>
      </c>
      <c r="I1782" s="3">
        <v>7.9999804381846626</v>
      </c>
      <c r="J1782" s="3">
        <v>15.336</v>
      </c>
      <c r="K1782" s="3">
        <v>15.336</v>
      </c>
      <c r="L1782" s="3">
        <v>20.447949999999999</v>
      </c>
    </row>
    <row r="1783" spans="2:12" x14ac:dyDescent="0.2">
      <c r="B1783" t="s">
        <v>5565</v>
      </c>
      <c r="C1783" t="s">
        <v>5566</v>
      </c>
      <c r="D1783" t="s">
        <v>5567</v>
      </c>
      <c r="E1783" s="1">
        <v>134</v>
      </c>
      <c r="F1783" s="1">
        <v>3</v>
      </c>
      <c r="G1783" s="2">
        <v>44.666666666666664</v>
      </c>
      <c r="H1783" s="3">
        <v>6</v>
      </c>
      <c r="I1783" s="3">
        <v>8</v>
      </c>
      <c r="J1783" s="3">
        <v>0.80400000000000005</v>
      </c>
      <c r="K1783" s="3">
        <v>0.80400000000000005</v>
      </c>
      <c r="L1783" s="3">
        <v>1.0720000000000001</v>
      </c>
    </row>
    <row r="1784" spans="2:12" x14ac:dyDescent="0.2">
      <c r="B1784" t="s">
        <v>5568</v>
      </c>
      <c r="C1784" t="s">
        <v>5569</v>
      </c>
      <c r="D1784" t="s">
        <v>5570</v>
      </c>
      <c r="E1784" s="1">
        <v>791</v>
      </c>
      <c r="F1784" s="1">
        <v>288</v>
      </c>
      <c r="G1784" s="2">
        <v>2.7465277777777777</v>
      </c>
      <c r="H1784" s="3">
        <v>6</v>
      </c>
      <c r="I1784" s="3">
        <v>7.9999747155499366</v>
      </c>
      <c r="J1784" s="3">
        <v>4.7460000000000004</v>
      </c>
      <c r="K1784" s="3">
        <v>4.7460000000000004</v>
      </c>
      <c r="L1784" s="3">
        <v>6.3279800000000002</v>
      </c>
    </row>
    <row r="1785" spans="2:12" x14ac:dyDescent="0.2">
      <c r="B1785" t="s">
        <v>5571</v>
      </c>
      <c r="C1785" t="s">
        <v>5572</v>
      </c>
      <c r="D1785" t="s">
        <v>5573</v>
      </c>
      <c r="E1785" s="1">
        <v>2653</v>
      </c>
      <c r="F1785" s="1">
        <v>90</v>
      </c>
      <c r="G1785" s="2">
        <v>29.477777777777778</v>
      </c>
      <c r="H1785" s="3">
        <v>6</v>
      </c>
      <c r="I1785" s="3">
        <v>7.9999811534112322</v>
      </c>
      <c r="J1785" s="3">
        <v>15.917999999999999</v>
      </c>
      <c r="K1785" s="3">
        <v>15.917999999999999</v>
      </c>
      <c r="L1785" s="3">
        <v>21.223949999999999</v>
      </c>
    </row>
    <row r="1786" spans="2:12" x14ac:dyDescent="0.2">
      <c r="B1786" t="s">
        <v>5574</v>
      </c>
      <c r="C1786" t="s">
        <v>5575</v>
      </c>
      <c r="D1786" t="s">
        <v>5443</v>
      </c>
      <c r="E1786" s="1">
        <v>4439</v>
      </c>
      <c r="F1786" s="1">
        <v>83</v>
      </c>
      <c r="G1786" s="2">
        <v>53.481927710843372</v>
      </c>
      <c r="H1786" s="3">
        <v>6</v>
      </c>
      <c r="I1786" s="3">
        <v>7.9999797251633247</v>
      </c>
      <c r="J1786" s="3">
        <v>26.634</v>
      </c>
      <c r="K1786" s="3">
        <v>26.634</v>
      </c>
      <c r="L1786" s="3">
        <v>35.51191</v>
      </c>
    </row>
    <row r="1787" spans="2:12" x14ac:dyDescent="0.2">
      <c r="B1787" t="s">
        <v>5576</v>
      </c>
      <c r="C1787" t="s">
        <v>5577</v>
      </c>
      <c r="D1787" t="s">
        <v>5578</v>
      </c>
      <c r="E1787" s="1">
        <v>1599</v>
      </c>
      <c r="F1787" s="1">
        <v>42</v>
      </c>
      <c r="G1787" s="2">
        <v>38.071428571428569</v>
      </c>
      <c r="H1787" s="3">
        <v>6</v>
      </c>
      <c r="I1787" s="3">
        <v>7.9999812382739206</v>
      </c>
      <c r="J1787" s="3">
        <v>9.5939999999999994</v>
      </c>
      <c r="K1787" s="3">
        <v>9.5939999999999994</v>
      </c>
      <c r="L1787" s="3">
        <v>12.791969999999999</v>
      </c>
    </row>
    <row r="1788" spans="2:12" x14ac:dyDescent="0.2">
      <c r="B1788" t="s">
        <v>5579</v>
      </c>
      <c r="C1788" t="s">
        <v>5580</v>
      </c>
      <c r="D1788" t="s">
        <v>5581</v>
      </c>
      <c r="E1788" s="1">
        <v>7348</v>
      </c>
      <c r="F1788" s="1">
        <v>862</v>
      </c>
      <c r="G1788" s="2">
        <v>8.5243619489559173</v>
      </c>
      <c r="H1788" s="3">
        <v>6.5</v>
      </c>
      <c r="I1788" s="3">
        <v>8.6666453456722916</v>
      </c>
      <c r="J1788" s="3">
        <v>47.762</v>
      </c>
      <c r="K1788" s="3">
        <v>47.762</v>
      </c>
      <c r="L1788" s="3">
        <v>63.682510000000001</v>
      </c>
    </row>
    <row r="1789" spans="2:12" x14ac:dyDescent="0.2">
      <c r="B1789" t="s">
        <v>5582</v>
      </c>
      <c r="C1789" t="s">
        <v>5583</v>
      </c>
      <c r="D1789" t="s">
        <v>5584</v>
      </c>
      <c r="E1789" s="1">
        <v>947</v>
      </c>
      <c r="F1789" s="1">
        <v>23</v>
      </c>
      <c r="G1789" s="2">
        <v>41.173913043478258</v>
      </c>
      <c r="H1789" s="3">
        <v>6.0000000000000009</v>
      </c>
      <c r="I1789" s="3">
        <v>7.999978880675819</v>
      </c>
      <c r="J1789" s="3">
        <v>5.6820000000000004</v>
      </c>
      <c r="K1789" s="3">
        <v>5.6820000000000004</v>
      </c>
      <c r="L1789" s="3">
        <v>7.5759800000000004</v>
      </c>
    </row>
    <row r="1790" spans="2:12" x14ac:dyDescent="0.2">
      <c r="B1790" t="s">
        <v>5585</v>
      </c>
      <c r="C1790" t="s">
        <v>5586</v>
      </c>
      <c r="D1790" t="s">
        <v>5587</v>
      </c>
      <c r="E1790" s="1">
        <v>432</v>
      </c>
      <c r="F1790" s="1">
        <v>14</v>
      </c>
      <c r="G1790" s="2">
        <v>30.857142857142858</v>
      </c>
      <c r="H1790" s="3">
        <v>6</v>
      </c>
      <c r="I1790" s="3">
        <v>7.9999768518518515</v>
      </c>
      <c r="J1790" s="3">
        <v>2.5920000000000001</v>
      </c>
      <c r="K1790" s="3">
        <v>2.5920000000000001</v>
      </c>
      <c r="L1790" s="3">
        <v>3.4559899999999999</v>
      </c>
    </row>
    <row r="1791" spans="2:12" x14ac:dyDescent="0.2">
      <c r="B1791" t="s">
        <v>5588</v>
      </c>
      <c r="C1791" t="s">
        <v>5589</v>
      </c>
      <c r="D1791" t="s">
        <v>5590</v>
      </c>
      <c r="E1791" s="1">
        <v>3183</v>
      </c>
      <c r="F1791" s="1">
        <v>134</v>
      </c>
      <c r="G1791" s="2">
        <v>23.753731343283583</v>
      </c>
      <c r="H1791" s="3">
        <v>6</v>
      </c>
      <c r="I1791" s="3">
        <v>7.9999811498586251</v>
      </c>
      <c r="J1791" s="3">
        <v>19.097999999999999</v>
      </c>
      <c r="K1791" s="3">
        <v>19.097999999999999</v>
      </c>
      <c r="L1791" s="3">
        <v>25.463940000000001</v>
      </c>
    </row>
    <row r="1792" spans="2:12" x14ac:dyDescent="0.2">
      <c r="B1792" t="s">
        <v>5591</v>
      </c>
      <c r="C1792" t="s">
        <v>5592</v>
      </c>
      <c r="D1792" t="s">
        <v>5593</v>
      </c>
      <c r="E1792" s="1">
        <v>27443</v>
      </c>
      <c r="F1792" s="1">
        <v>651</v>
      </c>
      <c r="G1792" s="2">
        <v>42.155145929339476</v>
      </c>
      <c r="H1792" s="3">
        <v>6.5</v>
      </c>
      <c r="I1792" s="3">
        <v>8.6666450460955424</v>
      </c>
      <c r="J1792" s="3">
        <v>178.37950000000001</v>
      </c>
      <c r="K1792" s="3">
        <v>178.37950000000001</v>
      </c>
      <c r="L1792" s="3">
        <v>237.83874</v>
      </c>
    </row>
    <row r="1793" spans="2:12" x14ac:dyDescent="0.2">
      <c r="B1793" t="s">
        <v>5594</v>
      </c>
      <c r="C1793" t="s">
        <v>5342</v>
      </c>
      <c r="D1793" t="s">
        <v>5343</v>
      </c>
      <c r="E1793" s="1">
        <v>558</v>
      </c>
      <c r="F1793" s="1">
        <v>21</v>
      </c>
      <c r="G1793" s="2">
        <v>26.571428571428573</v>
      </c>
      <c r="H1793" s="3">
        <v>5.9999999999999991</v>
      </c>
      <c r="I1793" s="3">
        <v>7.999982078853046</v>
      </c>
      <c r="J1793" s="3">
        <v>3.3479999999999999</v>
      </c>
      <c r="K1793" s="3">
        <v>3.3479999999999999</v>
      </c>
      <c r="L1793" s="3">
        <v>4.4639899999999999</v>
      </c>
    </row>
    <row r="1794" spans="2:12" x14ac:dyDescent="0.2">
      <c r="B1794" t="s">
        <v>5595</v>
      </c>
      <c r="C1794" t="s">
        <v>5596</v>
      </c>
      <c r="D1794" t="s">
        <v>5597</v>
      </c>
      <c r="E1794" s="1">
        <v>12616</v>
      </c>
      <c r="F1794" s="1">
        <v>1002</v>
      </c>
      <c r="G1794" s="2">
        <v>12.590818363273453</v>
      </c>
      <c r="H1794" s="3">
        <v>6</v>
      </c>
      <c r="I1794" s="3">
        <v>7.9999801838934692</v>
      </c>
      <c r="J1794" s="3">
        <v>75.695999999999998</v>
      </c>
      <c r="K1794" s="3">
        <v>75.695999999999998</v>
      </c>
      <c r="L1794" s="3">
        <v>100.92775</v>
      </c>
    </row>
    <row r="1795" spans="2:12" x14ac:dyDescent="0.2">
      <c r="B1795" t="s">
        <v>5598</v>
      </c>
      <c r="C1795" t="s">
        <v>5599</v>
      </c>
      <c r="D1795" t="s">
        <v>5600</v>
      </c>
      <c r="E1795" s="1">
        <v>2193</v>
      </c>
      <c r="F1795" s="1">
        <v>144</v>
      </c>
      <c r="G1795" s="2">
        <v>15.229166666666666</v>
      </c>
      <c r="H1795" s="3">
        <v>6</v>
      </c>
      <c r="I1795" s="3">
        <v>7.9999817601459178</v>
      </c>
      <c r="J1795" s="3">
        <v>13.157999999999999</v>
      </c>
      <c r="K1795" s="3">
        <v>13.157999999999999</v>
      </c>
      <c r="L1795" s="3">
        <v>17.543959999999998</v>
      </c>
    </row>
    <row r="1796" spans="2:12" x14ac:dyDescent="0.2">
      <c r="B1796" t="s">
        <v>5601</v>
      </c>
      <c r="C1796" t="s">
        <v>5602</v>
      </c>
      <c r="D1796" t="s">
        <v>5558</v>
      </c>
      <c r="E1796" s="1">
        <v>730</v>
      </c>
      <c r="F1796" s="1">
        <v>127</v>
      </c>
      <c r="G1796" s="2">
        <v>5.7480314960629917</v>
      </c>
      <c r="H1796" s="3">
        <v>6</v>
      </c>
      <c r="I1796" s="3">
        <v>7.9999863013698631</v>
      </c>
      <c r="J1796" s="3">
        <v>4.38</v>
      </c>
      <c r="K1796" s="3">
        <v>4.38</v>
      </c>
      <c r="L1796" s="3">
        <v>5.8399900000000002</v>
      </c>
    </row>
    <row r="1797" spans="2:12" x14ac:dyDescent="0.2">
      <c r="B1797" t="s">
        <v>5603</v>
      </c>
      <c r="C1797" t="s">
        <v>5604</v>
      </c>
      <c r="D1797" t="s">
        <v>5605</v>
      </c>
      <c r="E1797" s="1">
        <v>1825</v>
      </c>
      <c r="F1797" s="1">
        <v>69</v>
      </c>
      <c r="G1797" s="2">
        <v>26.44927536231884</v>
      </c>
      <c r="H1797" s="3">
        <v>6</v>
      </c>
      <c r="I1797" s="3">
        <v>7.999978082191781</v>
      </c>
      <c r="J1797" s="3">
        <v>10.95</v>
      </c>
      <c r="K1797" s="3">
        <v>10.95</v>
      </c>
      <c r="L1797" s="3">
        <v>14.599959999999999</v>
      </c>
    </row>
    <row r="1798" spans="2:12" x14ac:dyDescent="0.2">
      <c r="B1798" t="s">
        <v>5606</v>
      </c>
      <c r="C1798" t="s">
        <v>5607</v>
      </c>
      <c r="D1798" t="s">
        <v>5608</v>
      </c>
      <c r="E1798" s="1">
        <v>1653</v>
      </c>
      <c r="F1798" s="1">
        <v>62</v>
      </c>
      <c r="G1798" s="2">
        <v>26.661290322580644</v>
      </c>
      <c r="H1798" s="3">
        <v>5.9999999999999991</v>
      </c>
      <c r="I1798" s="3">
        <v>7.9999818511796725</v>
      </c>
      <c r="J1798" s="3">
        <v>9.9179999999999993</v>
      </c>
      <c r="K1798" s="3">
        <v>9.9179999999999993</v>
      </c>
      <c r="L1798" s="3">
        <v>13.22397</v>
      </c>
    </row>
    <row r="1799" spans="2:12" x14ac:dyDescent="0.2">
      <c r="B1799" t="s">
        <v>5609</v>
      </c>
      <c r="C1799" t="s">
        <v>5610</v>
      </c>
      <c r="D1799" t="s">
        <v>5611</v>
      </c>
      <c r="E1799" s="1">
        <v>696</v>
      </c>
      <c r="F1799" s="1">
        <v>30</v>
      </c>
      <c r="G1799" s="2">
        <v>23.2</v>
      </c>
      <c r="H1799" s="3">
        <v>6.0000000000000009</v>
      </c>
      <c r="I1799" s="3">
        <v>7.9999856321839085</v>
      </c>
      <c r="J1799" s="3">
        <v>4.1760000000000002</v>
      </c>
      <c r="K1799" s="3">
        <v>4.1760000000000002</v>
      </c>
      <c r="L1799" s="3">
        <v>5.56799</v>
      </c>
    </row>
    <row r="1800" spans="2:12" x14ac:dyDescent="0.2">
      <c r="B1800" t="s">
        <v>5612</v>
      </c>
      <c r="C1800" t="s">
        <v>5613</v>
      </c>
      <c r="D1800" t="s">
        <v>5614</v>
      </c>
      <c r="E1800" s="1">
        <v>7205</v>
      </c>
      <c r="F1800" s="1">
        <v>243</v>
      </c>
      <c r="G1800" s="2">
        <v>29.650205761316872</v>
      </c>
      <c r="H1800" s="3">
        <v>5.9999999999999991</v>
      </c>
      <c r="I1800" s="3">
        <v>7.9999805690492707</v>
      </c>
      <c r="J1800" s="3">
        <v>43.23</v>
      </c>
      <c r="K1800" s="3">
        <v>43.23</v>
      </c>
      <c r="L1800" s="3">
        <v>57.639859999999999</v>
      </c>
    </row>
    <row r="1801" spans="2:12" x14ac:dyDescent="0.2">
      <c r="B1801" t="s">
        <v>5615</v>
      </c>
      <c r="C1801" t="s">
        <v>5616</v>
      </c>
      <c r="D1801" t="s">
        <v>5471</v>
      </c>
      <c r="E1801" s="1">
        <v>650</v>
      </c>
      <c r="F1801" s="1">
        <v>18</v>
      </c>
      <c r="G1801" s="2">
        <v>36.111111111111114</v>
      </c>
      <c r="H1801" s="3">
        <v>6</v>
      </c>
      <c r="I1801" s="3">
        <v>7.9999846153846148</v>
      </c>
      <c r="J1801" s="3">
        <v>3.9</v>
      </c>
      <c r="K1801" s="3">
        <v>3.9</v>
      </c>
      <c r="L1801" s="3">
        <v>5.1999899999999997</v>
      </c>
    </row>
    <row r="1802" spans="2:12" x14ac:dyDescent="0.2">
      <c r="B1802" t="s">
        <v>5617</v>
      </c>
      <c r="C1802" t="s">
        <v>5618</v>
      </c>
      <c r="D1802" t="s">
        <v>5619</v>
      </c>
      <c r="E1802" s="1">
        <v>308</v>
      </c>
      <c r="F1802" s="1">
        <v>66</v>
      </c>
      <c r="G1802" s="2">
        <v>4.666666666666667</v>
      </c>
      <c r="H1802" s="3">
        <v>6</v>
      </c>
      <c r="I1802" s="3">
        <v>7.9999675324675321</v>
      </c>
      <c r="J1802" s="3">
        <v>1.8480000000000001</v>
      </c>
      <c r="K1802" s="3">
        <v>1.8480000000000001</v>
      </c>
      <c r="L1802" s="3">
        <v>2.4639899999999999</v>
      </c>
    </row>
    <row r="1803" spans="2:12" x14ac:dyDescent="0.2">
      <c r="B1803" t="s">
        <v>5620</v>
      </c>
      <c r="C1803" t="s">
        <v>5621</v>
      </c>
      <c r="D1803" t="s">
        <v>5622</v>
      </c>
      <c r="E1803" s="1">
        <v>247</v>
      </c>
      <c r="F1803" s="1">
        <v>13</v>
      </c>
      <c r="G1803" s="2">
        <v>19</v>
      </c>
      <c r="H1803" s="3">
        <v>6</v>
      </c>
      <c r="I1803" s="3">
        <v>8</v>
      </c>
      <c r="J1803" s="3">
        <v>1.482</v>
      </c>
      <c r="K1803" s="3">
        <v>1.482</v>
      </c>
      <c r="L1803" s="3">
        <v>1.976</v>
      </c>
    </row>
    <row r="1804" spans="2:12" x14ac:dyDescent="0.2">
      <c r="B1804" t="s">
        <v>5623</v>
      </c>
      <c r="C1804" t="s">
        <v>5274</v>
      </c>
      <c r="D1804" t="s">
        <v>5624</v>
      </c>
      <c r="E1804" s="1">
        <v>99</v>
      </c>
      <c r="F1804" s="1">
        <v>7</v>
      </c>
      <c r="G1804" s="2">
        <v>14.142857142857142</v>
      </c>
      <c r="H1804" s="3">
        <v>5.9999999999999991</v>
      </c>
      <c r="I1804" s="3">
        <v>8</v>
      </c>
      <c r="J1804" s="3">
        <v>0.59399999999999997</v>
      </c>
      <c r="K1804" s="3">
        <v>0.59399999999999997</v>
      </c>
      <c r="L1804" s="3">
        <v>0.79200000000000004</v>
      </c>
    </row>
    <row r="1805" spans="2:12" x14ac:dyDescent="0.2">
      <c r="B1805" t="s">
        <v>5625</v>
      </c>
      <c r="C1805" t="s">
        <v>5626</v>
      </c>
      <c r="D1805" t="s">
        <v>5627</v>
      </c>
      <c r="E1805" s="1">
        <v>9819</v>
      </c>
      <c r="F1805" s="1">
        <v>367</v>
      </c>
      <c r="G1805" s="2">
        <v>26.754768392370572</v>
      </c>
      <c r="H1805" s="3">
        <v>6</v>
      </c>
      <c r="I1805" s="3">
        <v>7.9999796313270179</v>
      </c>
      <c r="J1805" s="3">
        <v>58.914000000000001</v>
      </c>
      <c r="K1805" s="3">
        <v>58.914000000000001</v>
      </c>
      <c r="L1805" s="3">
        <v>78.5518</v>
      </c>
    </row>
    <row r="1806" spans="2:12" x14ac:dyDescent="0.2">
      <c r="B1806" t="s">
        <v>5628</v>
      </c>
      <c r="C1806" t="s">
        <v>5399</v>
      </c>
      <c r="D1806" t="s">
        <v>5400</v>
      </c>
      <c r="E1806" s="1">
        <v>5670</v>
      </c>
      <c r="F1806" s="1">
        <v>202</v>
      </c>
      <c r="G1806" s="2">
        <v>28.06930693069307</v>
      </c>
      <c r="H1806" s="3">
        <v>6.0000000000000009</v>
      </c>
      <c r="I1806" s="3">
        <v>7.9999805996472668</v>
      </c>
      <c r="J1806" s="3">
        <v>34.020000000000003</v>
      </c>
      <c r="K1806" s="3">
        <v>34.020000000000003</v>
      </c>
      <c r="L1806" s="3">
        <v>45.35989</v>
      </c>
    </row>
    <row r="1807" spans="2:12" x14ac:dyDescent="0.2">
      <c r="B1807" t="s">
        <v>5629</v>
      </c>
      <c r="C1807" t="s">
        <v>5630</v>
      </c>
      <c r="D1807" t="s">
        <v>5631</v>
      </c>
      <c r="E1807" s="1">
        <v>466</v>
      </c>
      <c r="F1807" s="1">
        <v>69</v>
      </c>
      <c r="G1807" s="2">
        <v>6.7536231884057969</v>
      </c>
      <c r="H1807" s="3">
        <v>5.9999999999999991</v>
      </c>
      <c r="I1807" s="3">
        <v>7.9999785407725321</v>
      </c>
      <c r="J1807" s="3">
        <v>2.7959999999999998</v>
      </c>
      <c r="K1807" s="3">
        <v>2.7959999999999998</v>
      </c>
      <c r="L1807" s="3">
        <v>3.7279900000000001</v>
      </c>
    </row>
    <row r="1808" spans="2:12" x14ac:dyDescent="0.2">
      <c r="B1808" t="s">
        <v>5632</v>
      </c>
      <c r="C1808" t="s">
        <v>5633</v>
      </c>
      <c r="D1808" t="s">
        <v>5634</v>
      </c>
      <c r="E1808" s="1">
        <v>869</v>
      </c>
      <c r="F1808" s="1">
        <v>56</v>
      </c>
      <c r="G1808" s="2">
        <v>15.517857142857142</v>
      </c>
      <c r="H1808" s="3">
        <v>8.5</v>
      </c>
      <c r="I1808" s="3">
        <v>11.333302646720368</v>
      </c>
      <c r="J1808" s="3">
        <v>7.3864999999999998</v>
      </c>
      <c r="K1808" s="3">
        <v>7.3864999999999998</v>
      </c>
      <c r="L1808" s="3">
        <v>9.8486399999999996</v>
      </c>
    </row>
    <row r="1809" spans="2:12" x14ac:dyDescent="0.2">
      <c r="B1809" t="s">
        <v>5635</v>
      </c>
      <c r="C1809" t="s">
        <v>5636</v>
      </c>
      <c r="D1809" t="s">
        <v>5637</v>
      </c>
      <c r="E1809" s="1">
        <v>2755</v>
      </c>
      <c r="F1809" s="1">
        <v>83</v>
      </c>
      <c r="G1809" s="2">
        <v>33.192771084337352</v>
      </c>
      <c r="H1809" s="3">
        <v>6.0000000000000009</v>
      </c>
      <c r="I1809" s="3">
        <v>7.999978221415609</v>
      </c>
      <c r="J1809" s="3">
        <v>16.53</v>
      </c>
      <c r="K1809" s="3">
        <v>16.53</v>
      </c>
      <c r="L1809" s="3">
        <v>22.039940000000001</v>
      </c>
    </row>
    <row r="1810" spans="2:12" x14ac:dyDescent="0.2">
      <c r="B1810" t="s">
        <v>5638</v>
      </c>
      <c r="C1810" t="s">
        <v>5639</v>
      </c>
      <c r="D1810" t="s">
        <v>5640</v>
      </c>
      <c r="E1810" s="1">
        <v>430</v>
      </c>
      <c r="F1810" s="1">
        <v>17</v>
      </c>
      <c r="G1810" s="2">
        <v>25.294117647058822</v>
      </c>
      <c r="H1810" s="3">
        <v>6</v>
      </c>
      <c r="I1810" s="3">
        <v>7.9999767441860463</v>
      </c>
      <c r="J1810" s="3">
        <v>2.58</v>
      </c>
      <c r="K1810" s="3">
        <v>2.58</v>
      </c>
      <c r="L1810" s="3">
        <v>3.4399899999999999</v>
      </c>
    </row>
    <row r="1811" spans="2:12" x14ac:dyDescent="0.2">
      <c r="B1811" t="s">
        <v>5641</v>
      </c>
      <c r="C1811" t="s">
        <v>5642</v>
      </c>
      <c r="D1811" t="s">
        <v>5643</v>
      </c>
      <c r="E1811" s="1">
        <v>221</v>
      </c>
      <c r="F1811" s="1">
        <v>17</v>
      </c>
      <c r="G1811" s="2">
        <v>13</v>
      </c>
      <c r="H1811" s="3">
        <v>6</v>
      </c>
      <c r="I1811" s="3">
        <v>8</v>
      </c>
      <c r="J1811" s="3">
        <v>1.3260000000000001</v>
      </c>
      <c r="K1811" s="3">
        <v>1.3260000000000001</v>
      </c>
      <c r="L1811" s="3">
        <v>1.768</v>
      </c>
    </row>
    <row r="1812" spans="2:12" x14ac:dyDescent="0.2">
      <c r="B1812" t="s">
        <v>5644</v>
      </c>
      <c r="C1812" t="s">
        <v>5645</v>
      </c>
      <c r="D1812" t="s">
        <v>5646</v>
      </c>
      <c r="E1812" s="1">
        <v>2459</v>
      </c>
      <c r="F1812" s="1">
        <v>71</v>
      </c>
      <c r="G1812" s="2">
        <v>34.633802816901408</v>
      </c>
      <c r="H1812" s="3">
        <v>6</v>
      </c>
      <c r="I1812" s="3">
        <v>7.9999796665311091</v>
      </c>
      <c r="J1812" s="3">
        <v>14.754</v>
      </c>
      <c r="K1812" s="3">
        <v>14.754</v>
      </c>
      <c r="L1812" s="3">
        <v>19.671949999999999</v>
      </c>
    </row>
    <row r="1813" spans="2:12" x14ac:dyDescent="0.2">
      <c r="B1813" t="s">
        <v>5647</v>
      </c>
      <c r="C1813" t="s">
        <v>5648</v>
      </c>
      <c r="D1813" t="s">
        <v>5649</v>
      </c>
      <c r="E1813" s="1">
        <v>24</v>
      </c>
      <c r="F1813" s="1">
        <v>1</v>
      </c>
      <c r="G1813" s="2">
        <v>24</v>
      </c>
      <c r="H1813" s="3">
        <v>5.9999999999999991</v>
      </c>
      <c r="I1813" s="3">
        <v>8</v>
      </c>
      <c r="J1813" s="3">
        <v>0.14399999999999999</v>
      </c>
      <c r="K1813" s="3">
        <v>0.14399999999999999</v>
      </c>
      <c r="L1813" s="3">
        <v>0.192</v>
      </c>
    </row>
    <row r="1814" spans="2:12" x14ac:dyDescent="0.2">
      <c r="B1814" t="s">
        <v>5650</v>
      </c>
      <c r="C1814" t="s">
        <v>5366</v>
      </c>
      <c r="D1814" t="s">
        <v>5651</v>
      </c>
      <c r="E1814" s="1">
        <v>4026</v>
      </c>
      <c r="F1814" s="1">
        <v>331</v>
      </c>
      <c r="G1814" s="2">
        <v>12.163141993957703</v>
      </c>
      <c r="H1814" s="3">
        <v>6</v>
      </c>
      <c r="I1814" s="3">
        <v>7.9999801291604582</v>
      </c>
      <c r="J1814" s="3">
        <v>24.155999999999999</v>
      </c>
      <c r="K1814" s="3">
        <v>24.155999999999999</v>
      </c>
      <c r="L1814" s="3">
        <v>32.207920000000001</v>
      </c>
    </row>
    <row r="1815" spans="2:12" x14ac:dyDescent="0.2">
      <c r="B1815" t="s">
        <v>5652</v>
      </c>
      <c r="C1815" t="s">
        <v>5653</v>
      </c>
      <c r="D1815" t="s">
        <v>5654</v>
      </c>
      <c r="E1815" s="1">
        <v>2444</v>
      </c>
      <c r="F1815" s="1">
        <v>228</v>
      </c>
      <c r="G1815" s="2">
        <v>10.719298245614034</v>
      </c>
      <c r="H1815" s="3">
        <v>8.5</v>
      </c>
      <c r="I1815" s="3">
        <v>11.333306055646482</v>
      </c>
      <c r="J1815" s="3">
        <v>20.774000000000001</v>
      </c>
      <c r="K1815" s="3">
        <v>20.774000000000001</v>
      </c>
      <c r="L1815" s="3">
        <v>27.698599999999999</v>
      </c>
    </row>
    <row r="1816" spans="2:12" x14ac:dyDescent="0.2">
      <c r="B1816" t="s">
        <v>5655</v>
      </c>
      <c r="C1816" t="s">
        <v>5656</v>
      </c>
      <c r="D1816" t="s">
        <v>5657</v>
      </c>
      <c r="E1816" s="1">
        <v>952</v>
      </c>
      <c r="F1816" s="1">
        <v>35</v>
      </c>
      <c r="G1816" s="2">
        <v>27.2</v>
      </c>
      <c r="H1816" s="3">
        <v>6</v>
      </c>
      <c r="I1816" s="3">
        <v>7.9999789915966391</v>
      </c>
      <c r="J1816" s="3">
        <v>5.7119999999999997</v>
      </c>
      <c r="K1816" s="3">
        <v>5.7119999999999997</v>
      </c>
      <c r="L1816" s="3">
        <v>7.6159800000000004</v>
      </c>
    </row>
    <row r="1817" spans="2:12" x14ac:dyDescent="0.2">
      <c r="B1817" t="s">
        <v>5658</v>
      </c>
      <c r="C1817" t="s">
        <v>5659</v>
      </c>
      <c r="D1817" t="s">
        <v>5660</v>
      </c>
      <c r="E1817" s="1">
        <v>392</v>
      </c>
      <c r="F1817" s="1">
        <v>11</v>
      </c>
      <c r="G1817" s="2">
        <v>35.636363636363633</v>
      </c>
      <c r="H1817" s="3">
        <v>6.5</v>
      </c>
      <c r="I1817" s="3">
        <v>8.6666326530612245</v>
      </c>
      <c r="J1817" s="3">
        <v>2.548</v>
      </c>
      <c r="K1817" s="3">
        <v>2.548</v>
      </c>
      <c r="L1817" s="3">
        <v>3.3973200000000001</v>
      </c>
    </row>
    <row r="1818" spans="2:12" x14ac:dyDescent="0.2">
      <c r="B1818" t="s">
        <v>5661</v>
      </c>
      <c r="C1818" t="s">
        <v>5662</v>
      </c>
      <c r="D1818" t="s">
        <v>5663</v>
      </c>
      <c r="E1818" s="1">
        <v>1883</v>
      </c>
      <c r="F1818" s="1">
        <v>57</v>
      </c>
      <c r="G1818" s="2">
        <v>33.035087719298247</v>
      </c>
      <c r="H1818" s="3">
        <v>6</v>
      </c>
      <c r="I1818" s="3">
        <v>7.999978757302177</v>
      </c>
      <c r="J1818" s="3">
        <v>11.298</v>
      </c>
      <c r="K1818" s="3">
        <v>11.298</v>
      </c>
      <c r="L1818" s="3">
        <v>15.06396</v>
      </c>
    </row>
    <row r="1819" spans="2:12" x14ac:dyDescent="0.2">
      <c r="B1819" t="s">
        <v>5664</v>
      </c>
      <c r="C1819" t="s">
        <v>5665</v>
      </c>
      <c r="D1819" t="s">
        <v>5666</v>
      </c>
      <c r="E1819" s="1">
        <v>212</v>
      </c>
      <c r="F1819" s="1">
        <v>4</v>
      </c>
      <c r="G1819" s="2">
        <v>53</v>
      </c>
      <c r="H1819" s="3">
        <v>6</v>
      </c>
      <c r="I1819" s="3">
        <v>8</v>
      </c>
      <c r="J1819" s="3">
        <v>1.272</v>
      </c>
      <c r="K1819" s="3">
        <v>1.272</v>
      </c>
      <c r="L1819" s="3">
        <v>1.696</v>
      </c>
    </row>
    <row r="1820" spans="2:12" x14ac:dyDescent="0.2">
      <c r="B1820" t="s">
        <v>5667</v>
      </c>
      <c r="C1820" t="s">
        <v>5668</v>
      </c>
      <c r="D1820" t="s">
        <v>5669</v>
      </c>
      <c r="E1820" s="1">
        <v>984</v>
      </c>
      <c r="F1820" s="1">
        <v>54</v>
      </c>
      <c r="G1820" s="2">
        <v>18.222222222222221</v>
      </c>
      <c r="H1820" s="3">
        <v>6</v>
      </c>
      <c r="I1820" s="3">
        <v>7.999979674796748</v>
      </c>
      <c r="J1820" s="3">
        <v>5.9039999999999999</v>
      </c>
      <c r="K1820" s="3">
        <v>5.9039999999999999</v>
      </c>
      <c r="L1820" s="3">
        <v>7.8719799999999998</v>
      </c>
    </row>
    <row r="1821" spans="2:12" x14ac:dyDescent="0.2">
      <c r="B1821" t="s">
        <v>5670</v>
      </c>
      <c r="C1821" t="s">
        <v>5671</v>
      </c>
      <c r="D1821" t="s">
        <v>5672</v>
      </c>
      <c r="E1821" s="1">
        <v>1082</v>
      </c>
      <c r="F1821" s="1">
        <v>21</v>
      </c>
      <c r="G1821" s="2">
        <v>51.523809523809526</v>
      </c>
      <c r="H1821" s="3">
        <v>6</v>
      </c>
      <c r="I1821" s="3">
        <v>7.9999815157116441</v>
      </c>
      <c r="J1821" s="3">
        <v>6.492</v>
      </c>
      <c r="K1821" s="3">
        <v>6.492</v>
      </c>
      <c r="L1821" s="3">
        <v>8.6559799999999996</v>
      </c>
    </row>
    <row r="1822" spans="2:12" x14ac:dyDescent="0.2">
      <c r="B1822" t="s">
        <v>5673</v>
      </c>
      <c r="C1822" t="s">
        <v>5674</v>
      </c>
      <c r="D1822" t="s">
        <v>5675</v>
      </c>
      <c r="E1822" s="1">
        <v>171</v>
      </c>
      <c r="F1822" s="1">
        <v>5</v>
      </c>
      <c r="G1822" s="2">
        <v>34.200000000000003</v>
      </c>
      <c r="H1822" s="3">
        <v>6</v>
      </c>
      <c r="I1822" s="3">
        <v>8</v>
      </c>
      <c r="J1822" s="3">
        <v>1.026</v>
      </c>
      <c r="K1822" s="3">
        <v>1.026</v>
      </c>
      <c r="L1822" s="3">
        <v>1.3680000000000001</v>
      </c>
    </row>
    <row r="1823" spans="2:12" x14ac:dyDescent="0.2">
      <c r="B1823" t="s">
        <v>5676</v>
      </c>
      <c r="C1823" t="s">
        <v>5677</v>
      </c>
      <c r="D1823" t="s">
        <v>5678</v>
      </c>
      <c r="E1823" s="1">
        <v>5003</v>
      </c>
      <c r="F1823" s="1">
        <v>357</v>
      </c>
      <c r="G1823" s="2">
        <v>14.014005602240896</v>
      </c>
      <c r="H1823" s="3">
        <v>6.5</v>
      </c>
      <c r="I1823" s="3">
        <v>8.6666440135918457</v>
      </c>
      <c r="J1823" s="3">
        <v>32.519500000000001</v>
      </c>
      <c r="K1823" s="3">
        <v>32.519500000000001</v>
      </c>
      <c r="L1823" s="3">
        <v>43.359220000000001</v>
      </c>
    </row>
    <row r="1824" spans="2:12" x14ac:dyDescent="0.2">
      <c r="B1824" t="s">
        <v>5679</v>
      </c>
      <c r="C1824" t="s">
        <v>5680</v>
      </c>
      <c r="D1824" t="s">
        <v>5681</v>
      </c>
      <c r="E1824" s="1">
        <v>4259</v>
      </c>
      <c r="F1824" s="1">
        <v>183</v>
      </c>
      <c r="G1824" s="2">
        <v>23.273224043715846</v>
      </c>
      <c r="H1824" s="3">
        <v>8.5</v>
      </c>
      <c r="I1824" s="3">
        <v>11.333305940361585</v>
      </c>
      <c r="J1824" s="3">
        <v>36.201500000000003</v>
      </c>
      <c r="K1824" s="3">
        <v>36.201500000000003</v>
      </c>
      <c r="L1824" s="3">
        <v>48.268549999999998</v>
      </c>
    </row>
    <row r="1825" spans="2:12" x14ac:dyDescent="0.2">
      <c r="B1825" t="s">
        <v>5682</v>
      </c>
      <c r="C1825" t="s">
        <v>5683</v>
      </c>
      <c r="D1825" t="s">
        <v>5684</v>
      </c>
      <c r="E1825" s="1">
        <v>823</v>
      </c>
      <c r="F1825" s="1">
        <v>53</v>
      </c>
      <c r="G1825" s="2">
        <v>15.528301886792454</v>
      </c>
      <c r="H1825" s="3">
        <v>6</v>
      </c>
      <c r="I1825" s="3">
        <v>7.9999756986634276</v>
      </c>
      <c r="J1825" s="3">
        <v>4.9379999999999997</v>
      </c>
      <c r="K1825" s="3">
        <v>4.9379999999999997</v>
      </c>
      <c r="L1825" s="3">
        <v>6.5839800000000004</v>
      </c>
    </row>
    <row r="1826" spans="2:12" x14ac:dyDescent="0.2">
      <c r="B1826" t="s">
        <v>5685</v>
      </c>
      <c r="C1826" t="s">
        <v>5686</v>
      </c>
      <c r="D1826" t="s">
        <v>5687</v>
      </c>
      <c r="E1826" s="1">
        <v>2681</v>
      </c>
      <c r="F1826" s="1">
        <v>38</v>
      </c>
      <c r="G1826" s="2">
        <v>70.55263157894737</v>
      </c>
      <c r="H1826" s="3">
        <v>5.9999999999999991</v>
      </c>
      <c r="I1826" s="3">
        <v>7.9999813502424466</v>
      </c>
      <c r="J1826" s="3">
        <v>16.085999999999999</v>
      </c>
      <c r="K1826" s="3">
        <v>16.085999999999999</v>
      </c>
      <c r="L1826" s="3">
        <v>21.447949999999999</v>
      </c>
    </row>
    <row r="1827" spans="2:12" x14ac:dyDescent="0.2">
      <c r="B1827" t="s">
        <v>5688</v>
      </c>
      <c r="C1827" t="s">
        <v>5689</v>
      </c>
      <c r="D1827" t="s">
        <v>5690</v>
      </c>
      <c r="E1827" s="1">
        <v>7810</v>
      </c>
      <c r="F1827" s="1">
        <v>96</v>
      </c>
      <c r="G1827" s="2">
        <v>81.354166666666671</v>
      </c>
      <c r="H1827" s="3">
        <v>6</v>
      </c>
      <c r="I1827" s="3">
        <v>7.9999795134443028</v>
      </c>
      <c r="J1827" s="3">
        <v>46.86</v>
      </c>
      <c r="K1827" s="3">
        <v>46.86</v>
      </c>
      <c r="L1827" s="3">
        <v>62.479840000000003</v>
      </c>
    </row>
    <row r="1828" spans="2:12" x14ac:dyDescent="0.2">
      <c r="B1828" t="s">
        <v>5691</v>
      </c>
      <c r="C1828" t="s">
        <v>5692</v>
      </c>
      <c r="D1828" t="s">
        <v>5693</v>
      </c>
      <c r="E1828" s="1">
        <v>1212</v>
      </c>
      <c r="F1828" s="1">
        <v>35</v>
      </c>
      <c r="G1828" s="2">
        <v>34.628571428571426</v>
      </c>
      <c r="H1828" s="3">
        <v>6</v>
      </c>
      <c r="I1828" s="3">
        <v>7.9999834983498355</v>
      </c>
      <c r="J1828" s="3">
        <v>7.2720000000000002</v>
      </c>
      <c r="K1828" s="3">
        <v>7.2720000000000002</v>
      </c>
      <c r="L1828" s="3">
        <v>9.6959800000000005</v>
      </c>
    </row>
    <row r="1829" spans="2:12" x14ac:dyDescent="0.2">
      <c r="B1829" t="s">
        <v>5694</v>
      </c>
      <c r="C1829" t="s">
        <v>5695</v>
      </c>
      <c r="D1829" t="s">
        <v>5696</v>
      </c>
      <c r="E1829" s="1">
        <v>1186</v>
      </c>
      <c r="F1829" s="1">
        <v>136</v>
      </c>
      <c r="G1829" s="2">
        <v>8.7205882352941178</v>
      </c>
      <c r="H1829" s="3">
        <v>8.5</v>
      </c>
      <c r="I1829" s="3">
        <v>11.333305227655988</v>
      </c>
      <c r="J1829" s="3">
        <v>10.081</v>
      </c>
      <c r="K1829" s="3">
        <v>10.081</v>
      </c>
      <c r="L1829" s="3">
        <v>13.4413</v>
      </c>
    </row>
    <row r="1830" spans="2:12" x14ac:dyDescent="0.2">
      <c r="B1830" t="s">
        <v>5697</v>
      </c>
      <c r="C1830" t="s">
        <v>5698</v>
      </c>
      <c r="D1830" t="s">
        <v>5699</v>
      </c>
      <c r="E1830" s="1">
        <v>2923</v>
      </c>
      <c r="F1830" s="1">
        <v>291</v>
      </c>
      <c r="G1830" s="2">
        <v>10.0446735395189</v>
      </c>
      <c r="H1830" s="3">
        <v>8.5</v>
      </c>
      <c r="I1830" s="3">
        <v>11.333304823811151</v>
      </c>
      <c r="J1830" s="3">
        <v>24.845500000000001</v>
      </c>
      <c r="K1830" s="3">
        <v>24.845500000000001</v>
      </c>
      <c r="L1830" s="3">
        <v>33.127249999999997</v>
      </c>
    </row>
    <row r="1831" spans="2:12" x14ac:dyDescent="0.2">
      <c r="B1831" t="s">
        <v>5700</v>
      </c>
      <c r="C1831" t="s">
        <v>5701</v>
      </c>
      <c r="D1831" t="s">
        <v>5702</v>
      </c>
      <c r="E1831" s="1">
        <v>439</v>
      </c>
      <c r="F1831" s="1">
        <v>188</v>
      </c>
      <c r="G1831" s="2">
        <v>2.3351063829787235</v>
      </c>
      <c r="H1831" s="3">
        <v>6.5</v>
      </c>
      <c r="I1831" s="3">
        <v>8.6666514806378139</v>
      </c>
      <c r="J1831" s="3">
        <v>2.8534999999999999</v>
      </c>
      <c r="K1831" s="3">
        <v>2.8534999999999999</v>
      </c>
      <c r="L1831" s="3">
        <v>3.8046600000000002</v>
      </c>
    </row>
    <row r="1832" spans="2:12" x14ac:dyDescent="0.2">
      <c r="B1832" t="s">
        <v>5703</v>
      </c>
      <c r="C1832" t="s">
        <v>5704</v>
      </c>
      <c r="D1832" t="s">
        <v>5705</v>
      </c>
      <c r="E1832" s="1">
        <v>37456</v>
      </c>
      <c r="F1832" s="1">
        <v>617</v>
      </c>
      <c r="G1832" s="2">
        <v>60.706645056726096</v>
      </c>
      <c r="H1832" s="3">
        <v>6.4999999999999991</v>
      </c>
      <c r="I1832" s="3">
        <v>8.6666451302862022</v>
      </c>
      <c r="J1832" s="3">
        <v>243.464</v>
      </c>
      <c r="K1832" s="3">
        <v>243.464</v>
      </c>
      <c r="L1832" s="3">
        <v>324.61786000000001</v>
      </c>
    </row>
    <row r="1833" spans="2:12" x14ac:dyDescent="0.2">
      <c r="B1833" t="s">
        <v>5706</v>
      </c>
      <c r="C1833" t="s">
        <v>5360</v>
      </c>
      <c r="D1833" t="s">
        <v>5707</v>
      </c>
      <c r="E1833" s="1">
        <v>7060</v>
      </c>
      <c r="F1833" s="1">
        <v>1202</v>
      </c>
      <c r="G1833" s="2">
        <v>5.8735440931780367</v>
      </c>
      <c r="H1833" s="3">
        <v>8.5</v>
      </c>
      <c r="I1833" s="3">
        <v>11.333304532577905</v>
      </c>
      <c r="J1833" s="3">
        <v>60.01</v>
      </c>
      <c r="K1833" s="3">
        <v>60.01</v>
      </c>
      <c r="L1833" s="3">
        <v>80.013130000000004</v>
      </c>
    </row>
    <row r="1834" spans="2:12" x14ac:dyDescent="0.2">
      <c r="B1834" t="s">
        <v>5708</v>
      </c>
      <c r="C1834" t="s">
        <v>5709</v>
      </c>
      <c r="D1834" t="s">
        <v>5710</v>
      </c>
      <c r="E1834" s="1">
        <v>1616</v>
      </c>
      <c r="F1834" s="1">
        <v>202</v>
      </c>
      <c r="G1834" s="2">
        <v>8</v>
      </c>
      <c r="H1834" s="3">
        <v>5.9999999999999991</v>
      </c>
      <c r="I1834" s="3">
        <v>7.9999814356435639</v>
      </c>
      <c r="J1834" s="3">
        <v>9.6959999999999997</v>
      </c>
      <c r="K1834" s="3">
        <v>9.6959999999999997</v>
      </c>
      <c r="L1834" s="3">
        <v>12.92797</v>
      </c>
    </row>
    <row r="1835" spans="2:12" x14ac:dyDescent="0.2">
      <c r="B1835" t="s">
        <v>5711</v>
      </c>
      <c r="C1835" t="s">
        <v>5712</v>
      </c>
      <c r="D1835" t="s">
        <v>5713</v>
      </c>
      <c r="E1835" s="1">
        <v>2143</v>
      </c>
      <c r="F1835" s="1">
        <v>71</v>
      </c>
      <c r="G1835" s="2">
        <v>30.183098591549296</v>
      </c>
      <c r="H1835" s="3">
        <v>6.5000000000000009</v>
      </c>
      <c r="I1835" s="3">
        <v>8.6666448903406454</v>
      </c>
      <c r="J1835" s="3">
        <v>13.929500000000001</v>
      </c>
      <c r="K1835" s="3">
        <v>13.929500000000001</v>
      </c>
      <c r="L1835" s="3">
        <v>18.572620000000001</v>
      </c>
    </row>
    <row r="1836" spans="2:12" x14ac:dyDescent="0.2">
      <c r="B1836" t="s">
        <v>5714</v>
      </c>
      <c r="C1836" t="s">
        <v>5715</v>
      </c>
      <c r="D1836" t="s">
        <v>5716</v>
      </c>
      <c r="E1836" s="1">
        <v>5412</v>
      </c>
      <c r="F1836" s="1">
        <v>339</v>
      </c>
      <c r="G1836" s="2">
        <v>15.964601769911505</v>
      </c>
      <c r="H1836" s="3">
        <v>6</v>
      </c>
      <c r="I1836" s="3">
        <v>7.999979674796748</v>
      </c>
      <c r="J1836" s="3">
        <v>32.472000000000001</v>
      </c>
      <c r="K1836" s="3">
        <v>32.472000000000001</v>
      </c>
      <c r="L1836" s="3">
        <v>43.29589</v>
      </c>
    </row>
    <row r="1837" spans="2:12" x14ac:dyDescent="0.2">
      <c r="B1837" t="s">
        <v>5717</v>
      </c>
      <c r="C1837" t="s">
        <v>5718</v>
      </c>
      <c r="D1837" t="s">
        <v>5719</v>
      </c>
      <c r="E1837" s="1">
        <v>898</v>
      </c>
      <c r="F1837" s="1">
        <v>33</v>
      </c>
      <c r="G1837" s="2">
        <v>27.212121212121211</v>
      </c>
      <c r="H1837" s="3">
        <v>6</v>
      </c>
      <c r="I1837" s="3">
        <v>7.9999777282850779</v>
      </c>
      <c r="J1837" s="3">
        <v>5.3879999999999999</v>
      </c>
      <c r="K1837" s="3">
        <v>5.3879999999999999</v>
      </c>
      <c r="L1837" s="3">
        <v>7.18398</v>
      </c>
    </row>
    <row r="1838" spans="2:12" x14ac:dyDescent="0.2">
      <c r="B1838" t="s">
        <v>5720</v>
      </c>
      <c r="C1838" t="s">
        <v>5721</v>
      </c>
      <c r="D1838" t="s">
        <v>5722</v>
      </c>
      <c r="E1838" s="1">
        <v>2575</v>
      </c>
      <c r="F1838" s="1">
        <v>123</v>
      </c>
      <c r="G1838" s="2">
        <v>20.934959349593495</v>
      </c>
      <c r="H1838" s="3">
        <v>8.5</v>
      </c>
      <c r="I1838" s="3">
        <v>11.333304854368931</v>
      </c>
      <c r="J1838" s="3">
        <v>21.887499999999999</v>
      </c>
      <c r="K1838" s="3">
        <v>21.887499999999999</v>
      </c>
      <c r="L1838" s="3">
        <v>29.183260000000001</v>
      </c>
    </row>
    <row r="1839" spans="2:12" x14ac:dyDescent="0.2">
      <c r="B1839" t="s">
        <v>5723</v>
      </c>
      <c r="C1839" t="s">
        <v>5724</v>
      </c>
      <c r="D1839" t="s">
        <v>5725</v>
      </c>
      <c r="E1839" s="1">
        <v>1162</v>
      </c>
      <c r="F1839" s="1">
        <v>44</v>
      </c>
      <c r="G1839" s="2">
        <v>26.40909090909091</v>
      </c>
      <c r="H1839" s="3">
        <v>6.0000000000000009</v>
      </c>
      <c r="I1839" s="3">
        <v>7.9999827882960419</v>
      </c>
      <c r="J1839" s="3">
        <v>6.9720000000000004</v>
      </c>
      <c r="K1839" s="3">
        <v>6.9720000000000004</v>
      </c>
      <c r="L1839" s="3">
        <v>9.2959800000000001</v>
      </c>
    </row>
    <row r="1840" spans="2:12" x14ac:dyDescent="0.2">
      <c r="B1840" t="s">
        <v>5726</v>
      </c>
      <c r="C1840" t="s">
        <v>5727</v>
      </c>
      <c r="D1840" t="s">
        <v>5728</v>
      </c>
      <c r="E1840" s="1">
        <v>2222</v>
      </c>
      <c r="F1840" s="1">
        <v>85</v>
      </c>
      <c r="G1840" s="2">
        <v>26.141176470588235</v>
      </c>
      <c r="H1840" s="3">
        <v>6</v>
      </c>
      <c r="I1840" s="3">
        <v>7.9999819981998206</v>
      </c>
      <c r="J1840" s="3">
        <v>13.332000000000001</v>
      </c>
      <c r="K1840" s="3">
        <v>13.332000000000001</v>
      </c>
      <c r="L1840" s="3">
        <v>17.775960000000001</v>
      </c>
    </row>
    <row r="1841" spans="2:12" x14ac:dyDescent="0.2">
      <c r="B1841" t="s">
        <v>5729</v>
      </c>
      <c r="C1841" t="s">
        <v>5730</v>
      </c>
      <c r="D1841" t="s">
        <v>5731</v>
      </c>
      <c r="E1841" s="1">
        <v>694</v>
      </c>
      <c r="F1841" s="1">
        <v>18</v>
      </c>
      <c r="G1841" s="2">
        <v>38.555555555555557</v>
      </c>
      <c r="H1841" s="3">
        <v>6</v>
      </c>
      <c r="I1841" s="3">
        <v>7.9999855907780981</v>
      </c>
      <c r="J1841" s="3">
        <v>4.1639999999999997</v>
      </c>
      <c r="K1841" s="3">
        <v>4.1639999999999997</v>
      </c>
      <c r="L1841" s="3">
        <v>5.55199</v>
      </c>
    </row>
    <row r="1842" spans="2:12" x14ac:dyDescent="0.2">
      <c r="B1842" t="s">
        <v>5732</v>
      </c>
      <c r="C1842" t="s">
        <v>5733</v>
      </c>
      <c r="D1842" t="s">
        <v>5734</v>
      </c>
      <c r="E1842" s="1">
        <v>3005</v>
      </c>
      <c r="F1842" s="1">
        <v>160</v>
      </c>
      <c r="G1842" s="2">
        <v>18.78125</v>
      </c>
      <c r="H1842" s="3">
        <v>6.0000000000000009</v>
      </c>
      <c r="I1842" s="3">
        <v>7.999980033277871</v>
      </c>
      <c r="J1842" s="3">
        <v>18.03</v>
      </c>
      <c r="K1842" s="3">
        <v>18.03</v>
      </c>
      <c r="L1842" s="3">
        <v>24.039940000000001</v>
      </c>
    </row>
    <row r="1843" spans="2:12" x14ac:dyDescent="0.2">
      <c r="B1843" t="s">
        <v>5735</v>
      </c>
      <c r="C1843" t="s">
        <v>5736</v>
      </c>
      <c r="D1843" t="s">
        <v>5737</v>
      </c>
      <c r="E1843" s="1">
        <v>4384</v>
      </c>
      <c r="F1843" s="1">
        <v>576</v>
      </c>
      <c r="G1843" s="2">
        <v>7.6111111111111107</v>
      </c>
      <c r="H1843" s="3">
        <v>5.9999999999999991</v>
      </c>
      <c r="I1843" s="3">
        <v>7.9999794708029199</v>
      </c>
      <c r="J1843" s="3">
        <v>26.303999999999998</v>
      </c>
      <c r="K1843" s="3">
        <v>26.303999999999998</v>
      </c>
      <c r="L1843" s="3">
        <v>35.071910000000003</v>
      </c>
    </row>
    <row r="1844" spans="2:12" x14ac:dyDescent="0.2">
      <c r="B1844" t="s">
        <v>5738</v>
      </c>
      <c r="C1844" t="s">
        <v>5739</v>
      </c>
      <c r="D1844" t="s">
        <v>5740</v>
      </c>
      <c r="E1844" s="1">
        <v>8499</v>
      </c>
      <c r="F1844" s="1">
        <v>549</v>
      </c>
      <c r="G1844" s="2">
        <v>15.480874316939891</v>
      </c>
      <c r="H1844" s="3">
        <v>6</v>
      </c>
      <c r="I1844" s="3">
        <v>7.9999799976467809</v>
      </c>
      <c r="J1844" s="3">
        <v>50.994</v>
      </c>
      <c r="K1844" s="3">
        <v>50.994</v>
      </c>
      <c r="L1844" s="3">
        <v>67.991829999999993</v>
      </c>
    </row>
    <row r="1845" spans="2:12" x14ac:dyDescent="0.2">
      <c r="B1845" t="s">
        <v>5741</v>
      </c>
      <c r="C1845" t="s">
        <v>5742</v>
      </c>
      <c r="D1845" t="s">
        <v>5743</v>
      </c>
      <c r="E1845" s="1">
        <v>4530</v>
      </c>
      <c r="F1845" s="1">
        <v>682</v>
      </c>
      <c r="G1845" s="2">
        <v>6.6422287390029329</v>
      </c>
      <c r="H1845" s="3">
        <v>6</v>
      </c>
      <c r="I1845" s="3">
        <v>7.9999801324503315</v>
      </c>
      <c r="J1845" s="3">
        <v>27.18</v>
      </c>
      <c r="K1845" s="3">
        <v>27.18</v>
      </c>
      <c r="L1845" s="3">
        <v>36.239910000000002</v>
      </c>
    </row>
    <row r="1846" spans="2:12" x14ac:dyDescent="0.2">
      <c r="B1846" t="s">
        <v>5744</v>
      </c>
      <c r="C1846" t="s">
        <v>5433</v>
      </c>
      <c r="D1846" t="s">
        <v>5434</v>
      </c>
      <c r="E1846" s="1">
        <v>849</v>
      </c>
      <c r="F1846" s="1">
        <v>169</v>
      </c>
      <c r="G1846" s="2">
        <v>5.0236686390532546</v>
      </c>
      <c r="H1846" s="3">
        <v>6.0000000000000009</v>
      </c>
      <c r="I1846" s="3">
        <v>7.9999764428739688</v>
      </c>
      <c r="J1846" s="3">
        <v>5.0940000000000003</v>
      </c>
      <c r="K1846" s="3">
        <v>5.0940000000000003</v>
      </c>
      <c r="L1846" s="3">
        <v>6.7919799999999997</v>
      </c>
    </row>
    <row r="1847" spans="2:12" x14ac:dyDescent="0.2">
      <c r="B1847" t="s">
        <v>5745</v>
      </c>
      <c r="C1847" t="s">
        <v>5746</v>
      </c>
      <c r="D1847" t="s">
        <v>5747</v>
      </c>
      <c r="E1847" s="1">
        <v>2614</v>
      </c>
      <c r="F1847" s="1">
        <v>63</v>
      </c>
      <c r="G1847" s="2">
        <v>41.492063492063494</v>
      </c>
      <c r="H1847" s="3">
        <v>6</v>
      </c>
      <c r="I1847" s="3">
        <v>7.9999808722264731</v>
      </c>
      <c r="J1847" s="3">
        <v>15.683999999999999</v>
      </c>
      <c r="K1847" s="3">
        <v>15.683999999999999</v>
      </c>
      <c r="L1847" s="3">
        <v>20.911950000000001</v>
      </c>
    </row>
    <row r="1848" spans="2:12" x14ac:dyDescent="0.2">
      <c r="B1848" t="s">
        <v>5748</v>
      </c>
      <c r="C1848" t="s">
        <v>5749</v>
      </c>
      <c r="D1848" t="s">
        <v>5750</v>
      </c>
      <c r="E1848" s="1">
        <v>10553</v>
      </c>
      <c r="F1848" s="1">
        <v>481</v>
      </c>
      <c r="G1848" s="2">
        <v>21.93970893970894</v>
      </c>
      <c r="H1848" s="3">
        <v>5.9999999999999991</v>
      </c>
      <c r="I1848" s="3">
        <v>7.9999801004453701</v>
      </c>
      <c r="J1848" s="3">
        <v>63.317999999999998</v>
      </c>
      <c r="K1848" s="3">
        <v>63.317999999999998</v>
      </c>
      <c r="L1848" s="3">
        <v>84.423789999999997</v>
      </c>
    </row>
    <row r="1849" spans="2:12" x14ac:dyDescent="0.2">
      <c r="B1849" t="s">
        <v>5751</v>
      </c>
      <c r="C1849" t="s">
        <v>5752</v>
      </c>
      <c r="D1849" t="s">
        <v>5753</v>
      </c>
      <c r="E1849" s="1">
        <v>2843</v>
      </c>
      <c r="F1849" s="1">
        <v>190</v>
      </c>
      <c r="G1849" s="2">
        <v>14.963157894736842</v>
      </c>
      <c r="H1849" s="3">
        <v>6</v>
      </c>
      <c r="I1849" s="3">
        <v>7.9999788955328874</v>
      </c>
      <c r="J1849" s="3">
        <v>17.058</v>
      </c>
      <c r="K1849" s="3">
        <v>17.058</v>
      </c>
      <c r="L1849" s="3">
        <v>22.743939999999998</v>
      </c>
    </row>
    <row r="1850" spans="2:12" x14ac:dyDescent="0.2">
      <c r="B1850" t="s">
        <v>5754</v>
      </c>
      <c r="C1850" t="s">
        <v>5755</v>
      </c>
      <c r="D1850" t="s">
        <v>5756</v>
      </c>
      <c r="E1850" s="1">
        <v>2097</v>
      </c>
      <c r="F1850" s="1">
        <v>143</v>
      </c>
      <c r="G1850" s="2">
        <v>14.664335664335665</v>
      </c>
      <c r="H1850" s="3">
        <v>6</v>
      </c>
      <c r="I1850" s="3">
        <v>7.9999809251311405</v>
      </c>
      <c r="J1850" s="3">
        <v>12.582000000000001</v>
      </c>
      <c r="K1850" s="3">
        <v>12.582000000000001</v>
      </c>
      <c r="L1850" s="3">
        <v>16.775960000000001</v>
      </c>
    </row>
    <row r="1851" spans="2:12" x14ac:dyDescent="0.2">
      <c r="B1851" t="s">
        <v>5757</v>
      </c>
      <c r="C1851" t="s">
        <v>5758</v>
      </c>
      <c r="D1851" t="s">
        <v>5747</v>
      </c>
      <c r="E1851" s="1">
        <v>3473</v>
      </c>
      <c r="F1851" s="1">
        <v>84</v>
      </c>
      <c r="G1851" s="2">
        <v>41.345238095238095</v>
      </c>
      <c r="H1851" s="3">
        <v>6.0000000000000009</v>
      </c>
      <c r="I1851" s="3">
        <v>7.9999798445148294</v>
      </c>
      <c r="J1851" s="3">
        <v>20.838000000000001</v>
      </c>
      <c r="K1851" s="3">
        <v>20.838000000000001</v>
      </c>
      <c r="L1851" s="3">
        <v>27.783930000000002</v>
      </c>
    </row>
    <row r="1852" spans="2:12" x14ac:dyDescent="0.2">
      <c r="B1852" t="s">
        <v>5759</v>
      </c>
      <c r="C1852" t="s">
        <v>5760</v>
      </c>
      <c r="D1852" t="s">
        <v>5761</v>
      </c>
      <c r="E1852" s="1">
        <v>16175</v>
      </c>
      <c r="F1852" s="1">
        <v>836</v>
      </c>
      <c r="G1852" s="2">
        <v>19.348086124401913</v>
      </c>
      <c r="H1852" s="3">
        <v>6.5</v>
      </c>
      <c r="I1852" s="3">
        <v>8.6666448222565684</v>
      </c>
      <c r="J1852" s="3">
        <v>105.1375</v>
      </c>
      <c r="K1852" s="3">
        <v>105.1375</v>
      </c>
      <c r="L1852" s="3">
        <v>140.18297999999999</v>
      </c>
    </row>
    <row r="1853" spans="2:12" x14ac:dyDescent="0.2">
      <c r="B1853" t="s">
        <v>5762</v>
      </c>
      <c r="C1853" t="s">
        <v>5763</v>
      </c>
      <c r="D1853" t="s">
        <v>5637</v>
      </c>
      <c r="E1853" s="1">
        <v>323</v>
      </c>
      <c r="F1853" s="1">
        <v>22</v>
      </c>
      <c r="G1853" s="2">
        <v>14.681818181818182</v>
      </c>
      <c r="H1853" s="3">
        <v>6</v>
      </c>
      <c r="I1853" s="3">
        <v>7.9999690402476782</v>
      </c>
      <c r="J1853" s="3">
        <v>1.9379999999999999</v>
      </c>
      <c r="K1853" s="3">
        <v>1.9379999999999999</v>
      </c>
      <c r="L1853" s="3">
        <v>2.58399</v>
      </c>
    </row>
    <row r="1854" spans="2:12" x14ac:dyDescent="0.2">
      <c r="B1854" t="s">
        <v>5764</v>
      </c>
      <c r="C1854" t="s">
        <v>5765</v>
      </c>
      <c r="D1854" t="s">
        <v>5766</v>
      </c>
      <c r="E1854" s="1">
        <v>1092</v>
      </c>
      <c r="F1854" s="1">
        <v>33</v>
      </c>
      <c r="G1854" s="2">
        <v>33.090909090909093</v>
      </c>
      <c r="H1854" s="3">
        <v>5.9999999999999991</v>
      </c>
      <c r="I1854" s="3">
        <v>7.9999816849816838</v>
      </c>
      <c r="J1854" s="3">
        <v>6.5519999999999996</v>
      </c>
      <c r="K1854" s="3">
        <v>6.5519999999999996</v>
      </c>
      <c r="L1854" s="3">
        <v>8.7359799999999996</v>
      </c>
    </row>
    <row r="1855" spans="2:12" x14ac:dyDescent="0.2">
      <c r="B1855" t="s">
        <v>5767</v>
      </c>
      <c r="C1855" t="s">
        <v>5768</v>
      </c>
      <c r="D1855" t="s">
        <v>5769</v>
      </c>
      <c r="E1855" s="1">
        <v>979</v>
      </c>
      <c r="F1855" s="1">
        <v>102</v>
      </c>
      <c r="G1855" s="2">
        <v>9.5980392156862742</v>
      </c>
      <c r="H1855" s="3">
        <v>6</v>
      </c>
      <c r="I1855" s="3">
        <v>7.9999795709908073</v>
      </c>
      <c r="J1855" s="3">
        <v>5.8739999999999997</v>
      </c>
      <c r="K1855" s="3">
        <v>5.8739999999999997</v>
      </c>
      <c r="L1855" s="3">
        <v>7.8319799999999997</v>
      </c>
    </row>
    <row r="1856" spans="2:12" x14ac:dyDescent="0.2">
      <c r="B1856" t="s">
        <v>5770</v>
      </c>
      <c r="C1856" t="s">
        <v>5771</v>
      </c>
      <c r="D1856" t="s">
        <v>5772</v>
      </c>
      <c r="E1856" s="1">
        <v>1854</v>
      </c>
      <c r="F1856" s="1">
        <v>42</v>
      </c>
      <c r="G1856" s="2">
        <v>44.142857142857146</v>
      </c>
      <c r="H1856" s="3">
        <v>6</v>
      </c>
      <c r="I1856" s="3">
        <v>7.9999784250269688</v>
      </c>
      <c r="J1856" s="3">
        <v>11.124000000000001</v>
      </c>
      <c r="K1856" s="3">
        <v>11.124000000000001</v>
      </c>
      <c r="L1856" s="3">
        <v>14.83196</v>
      </c>
    </row>
    <row r="1857" spans="2:12" x14ac:dyDescent="0.2">
      <c r="B1857" t="s">
        <v>5773</v>
      </c>
      <c r="C1857" t="s">
        <v>5774</v>
      </c>
      <c r="D1857" t="s">
        <v>5775</v>
      </c>
      <c r="E1857" s="1">
        <v>3542</v>
      </c>
      <c r="F1857" s="1">
        <v>91</v>
      </c>
      <c r="G1857" s="2">
        <v>38.92307692307692</v>
      </c>
      <c r="H1857" s="3">
        <v>6</v>
      </c>
      <c r="I1857" s="3">
        <v>7.9999802371541513</v>
      </c>
      <c r="J1857" s="3">
        <v>21.251999999999999</v>
      </c>
      <c r="K1857" s="3">
        <v>21.251999999999999</v>
      </c>
      <c r="L1857" s="3">
        <v>28.335930000000001</v>
      </c>
    </row>
    <row r="1858" spans="2:12" x14ac:dyDescent="0.2">
      <c r="B1858" t="s">
        <v>5776</v>
      </c>
      <c r="C1858" t="s">
        <v>5777</v>
      </c>
      <c r="D1858" t="s">
        <v>5778</v>
      </c>
      <c r="E1858" s="1">
        <v>6275</v>
      </c>
      <c r="F1858" s="1">
        <v>262</v>
      </c>
      <c r="G1858" s="2">
        <v>23.950381679389313</v>
      </c>
      <c r="H1858" s="3">
        <v>5.9999999999999991</v>
      </c>
      <c r="I1858" s="3">
        <v>7.9999792828685248</v>
      </c>
      <c r="J1858" s="3">
        <v>37.65</v>
      </c>
      <c r="K1858" s="3">
        <v>37.65</v>
      </c>
      <c r="L1858" s="3">
        <v>50.199869999999997</v>
      </c>
    </row>
    <row r="1859" spans="2:12" x14ac:dyDescent="0.2">
      <c r="B1859" t="s">
        <v>5779</v>
      </c>
      <c r="C1859" t="s">
        <v>5780</v>
      </c>
      <c r="D1859" t="s">
        <v>5781</v>
      </c>
      <c r="E1859" s="1">
        <v>13346</v>
      </c>
      <c r="F1859" s="1">
        <v>634</v>
      </c>
      <c r="G1859" s="2">
        <v>21.050473186119874</v>
      </c>
      <c r="H1859" s="3">
        <v>5.9999999999999991</v>
      </c>
      <c r="I1859" s="3">
        <v>7.9999797692192418</v>
      </c>
      <c r="J1859" s="3">
        <v>80.075999999999993</v>
      </c>
      <c r="K1859" s="3">
        <v>80.075999999999993</v>
      </c>
      <c r="L1859" s="3">
        <v>106.76773</v>
      </c>
    </row>
    <row r="1860" spans="2:12" x14ac:dyDescent="0.2">
      <c r="B1860" t="s">
        <v>5782</v>
      </c>
      <c r="C1860" t="s">
        <v>5783</v>
      </c>
      <c r="D1860" t="s">
        <v>5784</v>
      </c>
      <c r="E1860" s="1">
        <v>1509</v>
      </c>
      <c r="F1860" s="1">
        <v>30</v>
      </c>
      <c r="G1860" s="2">
        <v>50.3</v>
      </c>
      <c r="H1860" s="3">
        <v>6.5000000000000009</v>
      </c>
      <c r="I1860" s="3">
        <v>8.6666467859509613</v>
      </c>
      <c r="J1860" s="3">
        <v>9.8085000000000004</v>
      </c>
      <c r="K1860" s="3">
        <v>9.8085000000000004</v>
      </c>
      <c r="L1860" s="3">
        <v>13.077970000000001</v>
      </c>
    </row>
    <row r="1861" spans="2:12" x14ac:dyDescent="0.2">
      <c r="B1861" t="s">
        <v>5785</v>
      </c>
      <c r="C1861" t="s">
        <v>5648</v>
      </c>
      <c r="D1861" t="s">
        <v>5786</v>
      </c>
      <c r="E1861" s="1">
        <v>5073</v>
      </c>
      <c r="F1861" s="1">
        <v>318</v>
      </c>
      <c r="G1861" s="2">
        <v>15.952830188679245</v>
      </c>
      <c r="H1861" s="3">
        <v>5.9999999999999991</v>
      </c>
      <c r="I1861" s="3">
        <v>7.9999802877981461</v>
      </c>
      <c r="J1861" s="3">
        <v>30.437999999999999</v>
      </c>
      <c r="K1861" s="3">
        <v>30.437999999999999</v>
      </c>
      <c r="L1861" s="3">
        <v>40.5839</v>
      </c>
    </row>
    <row r="1862" spans="2:12" x14ac:dyDescent="0.2">
      <c r="B1862" t="s">
        <v>5787</v>
      </c>
      <c r="C1862" t="s">
        <v>5545</v>
      </c>
      <c r="D1862" t="s">
        <v>5788</v>
      </c>
      <c r="E1862" s="1">
        <v>5154</v>
      </c>
      <c r="F1862" s="1">
        <v>126</v>
      </c>
      <c r="G1862" s="2">
        <v>40.904761904761905</v>
      </c>
      <c r="H1862" s="3">
        <v>6.5</v>
      </c>
      <c r="I1862" s="3">
        <v>8.6666453240201786</v>
      </c>
      <c r="J1862" s="3">
        <v>33.500999999999998</v>
      </c>
      <c r="K1862" s="3">
        <v>33.500999999999998</v>
      </c>
      <c r="L1862" s="3">
        <v>44.66789</v>
      </c>
    </row>
    <row r="1863" spans="2:12" x14ac:dyDescent="0.2">
      <c r="B1863" t="s">
        <v>5789</v>
      </c>
      <c r="C1863" t="s">
        <v>5790</v>
      </c>
      <c r="D1863" t="s">
        <v>5791</v>
      </c>
      <c r="E1863" s="1">
        <v>1265</v>
      </c>
      <c r="F1863" s="1">
        <v>39</v>
      </c>
      <c r="G1863" s="2">
        <v>32.435897435897438</v>
      </c>
      <c r="H1863" s="3">
        <v>6</v>
      </c>
      <c r="I1863" s="3">
        <v>7.9999762845849816</v>
      </c>
      <c r="J1863" s="3">
        <v>7.59</v>
      </c>
      <c r="K1863" s="3">
        <v>7.59</v>
      </c>
      <c r="L1863" s="3">
        <v>10.11997</v>
      </c>
    </row>
    <row r="1864" spans="2:12" x14ac:dyDescent="0.2">
      <c r="B1864" t="s">
        <v>5792</v>
      </c>
      <c r="C1864" t="s">
        <v>5793</v>
      </c>
      <c r="D1864" t="s">
        <v>5794</v>
      </c>
      <c r="E1864" s="1">
        <v>1393</v>
      </c>
      <c r="F1864" s="1">
        <v>66</v>
      </c>
      <c r="G1864" s="2">
        <v>21.106060606060606</v>
      </c>
      <c r="H1864" s="3">
        <v>6.5000000000000009</v>
      </c>
      <c r="I1864" s="3">
        <v>8.6666475233309406</v>
      </c>
      <c r="J1864" s="3">
        <v>9.0545000000000009</v>
      </c>
      <c r="K1864" s="3">
        <v>9.0545000000000009</v>
      </c>
      <c r="L1864" s="3">
        <v>12.07264</v>
      </c>
    </row>
    <row r="1865" spans="2:12" x14ac:dyDescent="0.2">
      <c r="B1865" t="s">
        <v>5795</v>
      </c>
      <c r="C1865" t="s">
        <v>5796</v>
      </c>
      <c r="D1865" t="s">
        <v>5797</v>
      </c>
      <c r="E1865" s="1">
        <v>1160</v>
      </c>
      <c r="F1865" s="1">
        <v>43</v>
      </c>
      <c r="G1865" s="2">
        <v>26.976744186046513</v>
      </c>
      <c r="H1865" s="3">
        <v>6</v>
      </c>
      <c r="I1865" s="3">
        <v>7.99998275862069</v>
      </c>
      <c r="J1865" s="3">
        <v>6.96</v>
      </c>
      <c r="K1865" s="3">
        <v>6.96</v>
      </c>
      <c r="L1865" s="3">
        <v>9.2799800000000001</v>
      </c>
    </row>
    <row r="1866" spans="2:12" x14ac:dyDescent="0.2">
      <c r="B1866" t="s">
        <v>5798</v>
      </c>
      <c r="C1866" t="s">
        <v>5799</v>
      </c>
      <c r="D1866" t="s">
        <v>5800</v>
      </c>
      <c r="E1866" s="1">
        <v>1601</v>
      </c>
      <c r="F1866" s="1">
        <v>45</v>
      </c>
      <c r="G1866" s="2">
        <v>35.577777777777776</v>
      </c>
      <c r="H1866" s="3">
        <v>6</v>
      </c>
      <c r="I1866" s="3">
        <v>7.9999812617114303</v>
      </c>
      <c r="J1866" s="3">
        <v>9.6059999999999999</v>
      </c>
      <c r="K1866" s="3">
        <v>9.6059999999999999</v>
      </c>
      <c r="L1866" s="3">
        <v>12.807969999999999</v>
      </c>
    </row>
    <row r="1867" spans="2:12" x14ac:dyDescent="0.2">
      <c r="B1867" t="s">
        <v>5801</v>
      </c>
      <c r="C1867" t="s">
        <v>5802</v>
      </c>
      <c r="D1867" t="s">
        <v>5803</v>
      </c>
      <c r="E1867" s="1">
        <v>2587</v>
      </c>
      <c r="F1867" s="1">
        <v>38</v>
      </c>
      <c r="G1867" s="2">
        <v>68.078947368421055</v>
      </c>
      <c r="H1867" s="3">
        <v>6</v>
      </c>
      <c r="I1867" s="3">
        <v>7.999980672593737</v>
      </c>
      <c r="J1867" s="3">
        <v>15.522</v>
      </c>
      <c r="K1867" s="3">
        <v>15.522</v>
      </c>
      <c r="L1867" s="3">
        <v>20.69595</v>
      </c>
    </row>
    <row r="1868" spans="2:12" x14ac:dyDescent="0.2">
      <c r="B1868" t="s">
        <v>5804</v>
      </c>
      <c r="C1868" t="s">
        <v>5387</v>
      </c>
      <c r="D1868" t="s">
        <v>5805</v>
      </c>
      <c r="E1868" s="1">
        <v>991</v>
      </c>
      <c r="F1868" s="1">
        <v>38</v>
      </c>
      <c r="G1868" s="2">
        <v>26.078947368421051</v>
      </c>
      <c r="H1868" s="3">
        <v>6</v>
      </c>
      <c r="I1868" s="3">
        <v>7.9999798183652873</v>
      </c>
      <c r="J1868" s="3">
        <v>5.9459999999999997</v>
      </c>
      <c r="K1868" s="3">
        <v>5.9459999999999997</v>
      </c>
      <c r="L1868" s="3">
        <v>7.9279799999999998</v>
      </c>
    </row>
    <row r="1869" spans="2:12" x14ac:dyDescent="0.2">
      <c r="B1869" t="s">
        <v>5806</v>
      </c>
      <c r="C1869" t="s">
        <v>5807</v>
      </c>
      <c r="D1869" t="s">
        <v>5808</v>
      </c>
      <c r="E1869" s="1">
        <v>1699</v>
      </c>
      <c r="F1869" s="1">
        <v>75</v>
      </c>
      <c r="G1869" s="2">
        <v>22.653333333333332</v>
      </c>
      <c r="H1869" s="3">
        <v>6</v>
      </c>
      <c r="I1869" s="3">
        <v>7.9999823425544436</v>
      </c>
      <c r="J1869" s="3">
        <v>10.194000000000001</v>
      </c>
      <c r="K1869" s="3">
        <v>10.194000000000001</v>
      </c>
      <c r="L1869" s="3">
        <v>13.59197</v>
      </c>
    </row>
    <row r="1870" spans="2:12" x14ac:dyDescent="0.2">
      <c r="B1870" t="s">
        <v>5809</v>
      </c>
      <c r="C1870" t="s">
        <v>5810</v>
      </c>
      <c r="D1870" t="s">
        <v>5811</v>
      </c>
      <c r="E1870" s="1">
        <v>6104</v>
      </c>
      <c r="F1870" s="1">
        <v>268</v>
      </c>
      <c r="G1870" s="2">
        <v>22.776119402985074</v>
      </c>
      <c r="H1870" s="3">
        <v>6</v>
      </c>
      <c r="I1870" s="3">
        <v>7.9999803407601568</v>
      </c>
      <c r="J1870" s="3">
        <v>36.624000000000002</v>
      </c>
      <c r="K1870" s="3">
        <v>36.624000000000002</v>
      </c>
      <c r="L1870" s="3">
        <v>48.831879999999998</v>
      </c>
    </row>
    <row r="1871" spans="2:12" x14ac:dyDescent="0.2">
      <c r="B1871" t="s">
        <v>5812</v>
      </c>
      <c r="C1871" t="s">
        <v>5813</v>
      </c>
      <c r="D1871" t="s">
        <v>5814</v>
      </c>
      <c r="E1871" s="1">
        <v>2019</v>
      </c>
      <c r="F1871" s="1">
        <v>89</v>
      </c>
      <c r="G1871" s="2">
        <v>22.685393258426966</v>
      </c>
      <c r="H1871" s="3">
        <v>6</v>
      </c>
      <c r="I1871" s="3">
        <v>7.9999801882119854</v>
      </c>
      <c r="J1871" s="3">
        <v>12.114000000000001</v>
      </c>
      <c r="K1871" s="3">
        <v>12.114000000000001</v>
      </c>
      <c r="L1871" s="3">
        <v>16.151959999999999</v>
      </c>
    </row>
    <row r="1872" spans="2:12" x14ac:dyDescent="0.2">
      <c r="B1872" t="s">
        <v>5815</v>
      </c>
      <c r="C1872" t="s">
        <v>5363</v>
      </c>
      <c r="D1872" t="s">
        <v>5364</v>
      </c>
      <c r="E1872" s="1">
        <v>3914</v>
      </c>
      <c r="F1872" s="1">
        <v>123</v>
      </c>
      <c r="G1872" s="2">
        <v>31.821138211382113</v>
      </c>
      <c r="H1872" s="3">
        <v>6</v>
      </c>
      <c r="I1872" s="3">
        <v>7.9999795605518651</v>
      </c>
      <c r="J1872" s="3">
        <v>23.484000000000002</v>
      </c>
      <c r="K1872" s="3">
        <v>23.484000000000002</v>
      </c>
      <c r="L1872" s="3">
        <v>31.311920000000001</v>
      </c>
    </row>
    <row r="1873" spans="2:12" x14ac:dyDescent="0.2">
      <c r="B1873" t="s">
        <v>5816</v>
      </c>
      <c r="C1873" t="s">
        <v>5817</v>
      </c>
      <c r="D1873" t="s">
        <v>5818</v>
      </c>
      <c r="E1873" s="1">
        <v>776</v>
      </c>
      <c r="F1873" s="1">
        <v>95</v>
      </c>
      <c r="G1873" s="2">
        <v>8.1684210526315795</v>
      </c>
      <c r="H1873" s="3">
        <v>5.9999999999999991</v>
      </c>
      <c r="I1873" s="3">
        <v>7.9999742268041238</v>
      </c>
      <c r="J1873" s="3">
        <v>4.6559999999999997</v>
      </c>
      <c r="K1873" s="3">
        <v>4.6559999999999997</v>
      </c>
      <c r="L1873" s="3">
        <v>6.2079800000000001</v>
      </c>
    </row>
    <row r="1874" spans="2:12" x14ac:dyDescent="0.2">
      <c r="B1874" t="s">
        <v>5819</v>
      </c>
      <c r="C1874" t="s">
        <v>5820</v>
      </c>
      <c r="D1874" t="s">
        <v>5821</v>
      </c>
      <c r="E1874" s="1">
        <v>11143</v>
      </c>
      <c r="F1874" s="1">
        <v>787</v>
      </c>
      <c r="G1874" s="2">
        <v>14.158831003811944</v>
      </c>
      <c r="H1874" s="3">
        <v>6</v>
      </c>
      <c r="I1874" s="3">
        <v>7.9999802566633766</v>
      </c>
      <c r="J1874" s="3">
        <v>66.858000000000004</v>
      </c>
      <c r="K1874" s="3">
        <v>66.858000000000004</v>
      </c>
      <c r="L1874" s="3">
        <v>89.143780000000007</v>
      </c>
    </row>
    <row r="1875" spans="2:12" x14ac:dyDescent="0.2">
      <c r="B1875" t="s">
        <v>5822</v>
      </c>
      <c r="C1875" t="s">
        <v>5823</v>
      </c>
      <c r="D1875" t="s">
        <v>5824</v>
      </c>
      <c r="E1875" s="1">
        <v>23870</v>
      </c>
      <c r="F1875" s="1">
        <v>928</v>
      </c>
      <c r="G1875" s="2">
        <v>25.72198275862069</v>
      </c>
      <c r="H1875" s="3">
        <v>6</v>
      </c>
      <c r="I1875" s="3">
        <v>7.9999798910766646</v>
      </c>
      <c r="J1875" s="3">
        <v>143.22</v>
      </c>
      <c r="K1875" s="3">
        <v>143.22</v>
      </c>
      <c r="L1875" s="3">
        <v>190.95952</v>
      </c>
    </row>
    <row r="1876" spans="2:12" x14ac:dyDescent="0.2">
      <c r="B1876" t="s">
        <v>5825</v>
      </c>
      <c r="C1876" t="s">
        <v>5826</v>
      </c>
      <c r="D1876" t="s">
        <v>5827</v>
      </c>
      <c r="E1876" s="1">
        <v>643.93802000000005</v>
      </c>
      <c r="F1876" s="1">
        <v>65</v>
      </c>
      <c r="G1876" s="2">
        <v>9.9067387692307705</v>
      </c>
      <c r="H1876" s="3">
        <v>9.9999996894111014</v>
      </c>
      <c r="I1876" s="3">
        <v>13.333301860325005</v>
      </c>
      <c r="J1876" s="3">
        <v>6.4393799999999999</v>
      </c>
      <c r="K1876" s="3">
        <v>6.4393799999999999</v>
      </c>
      <c r="L1876" s="3">
        <v>8.58582</v>
      </c>
    </row>
    <row r="1877" spans="2:12" x14ac:dyDescent="0.2">
      <c r="B1877" t="s">
        <v>5828</v>
      </c>
      <c r="C1877" t="s">
        <v>5826</v>
      </c>
      <c r="D1877" t="s">
        <v>5827</v>
      </c>
      <c r="E1877" s="1">
        <v>2354.0529900000001</v>
      </c>
      <c r="F1877" s="1">
        <v>261</v>
      </c>
      <c r="G1877" s="2">
        <v>9.0193601149425291</v>
      </c>
      <c r="H1877" s="3">
        <v>10.000000042479927</v>
      </c>
      <c r="I1877" s="3">
        <v>13.333297990033776</v>
      </c>
      <c r="J1877" s="3">
        <v>23.54053</v>
      </c>
      <c r="K1877" s="3">
        <v>23.54053</v>
      </c>
      <c r="L1877" s="3">
        <v>31.38729</v>
      </c>
    </row>
    <row r="1878" spans="2:12" x14ac:dyDescent="0.2">
      <c r="B1878" t="s">
        <v>5829</v>
      </c>
      <c r="C1878" t="s">
        <v>5830</v>
      </c>
      <c r="D1878" t="s">
        <v>5831</v>
      </c>
      <c r="E1878" s="1">
        <v>2763.58014</v>
      </c>
      <c r="F1878" s="1">
        <v>147</v>
      </c>
      <c r="G1878" s="2">
        <v>18.799864897959186</v>
      </c>
      <c r="H1878" s="3">
        <v>9.9999994934107459</v>
      </c>
      <c r="I1878" s="3">
        <v>13.333298885264096</v>
      </c>
      <c r="J1878" s="3">
        <v>27.6358</v>
      </c>
      <c r="K1878" s="3">
        <v>27.6358</v>
      </c>
      <c r="L1878" s="3">
        <v>36.847639999999998</v>
      </c>
    </row>
    <row r="1879" spans="2:12" x14ac:dyDescent="0.2">
      <c r="B1879" t="s">
        <v>5832</v>
      </c>
      <c r="C1879" t="s">
        <v>5830</v>
      </c>
      <c r="D1879" t="s">
        <v>5831</v>
      </c>
      <c r="E1879" s="1">
        <v>1887.7080000000001</v>
      </c>
      <c r="F1879" s="1">
        <v>161</v>
      </c>
      <c r="G1879" s="2">
        <v>11.724894409937889</v>
      </c>
      <c r="H1879" s="3">
        <v>9.9999999999999982</v>
      </c>
      <c r="I1879" s="3">
        <v>13.333301548756481</v>
      </c>
      <c r="J1879" s="3">
        <v>18.877079999999999</v>
      </c>
      <c r="K1879" s="3">
        <v>18.877079999999999</v>
      </c>
      <c r="L1879" s="3">
        <v>25.16938</v>
      </c>
    </row>
    <row r="1880" spans="2:12" x14ac:dyDescent="0.2">
      <c r="B1880" t="s">
        <v>5833</v>
      </c>
      <c r="C1880" t="s">
        <v>5834</v>
      </c>
      <c r="D1880" t="s">
        <v>5835</v>
      </c>
      <c r="E1880" s="1">
        <v>2207.4908999999998</v>
      </c>
      <c r="F1880" s="1">
        <v>213</v>
      </c>
      <c r="G1880" s="2">
        <v>10.363807042253519</v>
      </c>
      <c r="H1880" s="3">
        <v>10.000000453003</v>
      </c>
      <c r="I1880" s="3">
        <v>13.333300717117341</v>
      </c>
      <c r="J1880" s="3">
        <v>22.074909999999999</v>
      </c>
      <c r="K1880" s="3">
        <v>22.074909999999999</v>
      </c>
      <c r="L1880" s="3">
        <v>29.433140000000002</v>
      </c>
    </row>
    <row r="1881" spans="2:12" x14ac:dyDescent="0.2">
      <c r="B1881" t="s">
        <v>5836</v>
      </c>
      <c r="C1881" t="s">
        <v>5834</v>
      </c>
      <c r="D1881" t="s">
        <v>5835</v>
      </c>
      <c r="E1881" s="1">
        <v>725.34294999999997</v>
      </c>
      <c r="F1881" s="1">
        <v>165</v>
      </c>
      <c r="G1881" s="2">
        <v>4.3960178787878785</v>
      </c>
      <c r="H1881" s="3">
        <v>10.000000689329097</v>
      </c>
      <c r="I1881" s="3">
        <v>13.333306679274957</v>
      </c>
      <c r="J1881" s="3">
        <v>7.2534299999999998</v>
      </c>
      <c r="K1881" s="3">
        <v>7.2534299999999998</v>
      </c>
      <c r="L1881" s="3">
        <v>9.6712199999999999</v>
      </c>
    </row>
    <row r="1882" spans="2:12" x14ac:dyDescent="0.2">
      <c r="B1882" t="s">
        <v>5837</v>
      </c>
      <c r="C1882" t="s">
        <v>5838</v>
      </c>
      <c r="D1882" t="s">
        <v>5839</v>
      </c>
      <c r="E1882" s="1">
        <v>619.61477000000002</v>
      </c>
      <c r="F1882" s="1">
        <v>130</v>
      </c>
      <c r="G1882" s="2">
        <v>4.7662674615384617</v>
      </c>
      <c r="H1882" s="3">
        <v>10.000003711983819</v>
      </c>
      <c r="I1882" s="3">
        <v>13.333300624838236</v>
      </c>
      <c r="J1882" s="3">
        <v>6.1961500000000003</v>
      </c>
      <c r="K1882" s="3">
        <v>6.1961500000000003</v>
      </c>
      <c r="L1882" s="3">
        <v>8.2615099999999995</v>
      </c>
    </row>
    <row r="1883" spans="2:12" x14ac:dyDescent="0.2">
      <c r="B1883" t="s">
        <v>5840</v>
      </c>
      <c r="C1883" t="s">
        <v>5838</v>
      </c>
      <c r="D1883" t="s">
        <v>5839</v>
      </c>
      <c r="E1883" s="1">
        <v>2206.93174</v>
      </c>
      <c r="F1883" s="1">
        <v>212</v>
      </c>
      <c r="G1883" s="2">
        <v>10.410055377358491</v>
      </c>
      <c r="H1883" s="3">
        <v>10.000001178106217</v>
      </c>
      <c r="I1883" s="3">
        <v>13.333298654719608</v>
      </c>
      <c r="J1883" s="3">
        <v>22.069320000000001</v>
      </c>
      <c r="K1883" s="3">
        <v>22.069320000000001</v>
      </c>
      <c r="L1883" s="3">
        <v>29.42568</v>
      </c>
    </row>
    <row r="1884" spans="2:12" x14ac:dyDescent="0.2">
      <c r="B1884" t="s">
        <v>5841</v>
      </c>
      <c r="C1884" t="s">
        <v>5830</v>
      </c>
      <c r="D1884" t="s">
        <v>5842</v>
      </c>
      <c r="E1884" s="1">
        <v>987.77047000000005</v>
      </c>
      <c r="F1884" s="1">
        <v>239</v>
      </c>
      <c r="G1884" s="2">
        <v>4.1329308368200834</v>
      </c>
      <c r="H1884" s="3">
        <v>9.9999952418095681</v>
      </c>
      <c r="I1884" s="3">
        <v>13.333299992254272</v>
      </c>
      <c r="J1884" s="3">
        <v>9.8777000000000008</v>
      </c>
      <c r="K1884" s="3">
        <v>9.8777000000000008</v>
      </c>
      <c r="L1884" s="3">
        <v>13.17024</v>
      </c>
    </row>
    <row r="1885" spans="2:12" x14ac:dyDescent="0.2">
      <c r="B1885" t="s">
        <v>5843</v>
      </c>
      <c r="C1885" t="s">
        <v>5844</v>
      </c>
      <c r="D1885" t="s">
        <v>5845</v>
      </c>
      <c r="E1885" s="1">
        <v>710.29219000000001</v>
      </c>
      <c r="F1885" s="1">
        <v>163</v>
      </c>
      <c r="G1885" s="2">
        <v>4.3576207975460122</v>
      </c>
      <c r="H1885" s="3">
        <v>9.9999973250445002</v>
      </c>
      <c r="I1885" s="3">
        <v>13.333301609299689</v>
      </c>
      <c r="J1885" s="3">
        <v>7.1029200000000001</v>
      </c>
      <c r="K1885" s="3">
        <v>7.1029200000000001</v>
      </c>
      <c r="L1885" s="3">
        <v>9.4705399999999997</v>
      </c>
    </row>
    <row r="1886" spans="2:12" x14ac:dyDescent="0.2">
      <c r="B1886" t="s">
        <v>5846</v>
      </c>
      <c r="C1886" t="s">
        <v>5830</v>
      </c>
      <c r="D1886" t="s">
        <v>5842</v>
      </c>
      <c r="E1886" s="1">
        <v>1326.17101</v>
      </c>
      <c r="F1886" s="1">
        <v>250</v>
      </c>
      <c r="G1886" s="2">
        <v>5.3046840399999997</v>
      </c>
      <c r="H1886" s="3">
        <v>9.9999999245949454</v>
      </c>
      <c r="I1886" s="3">
        <v>13.33330307077064</v>
      </c>
      <c r="J1886" s="3">
        <v>13.261710000000001</v>
      </c>
      <c r="K1886" s="3">
        <v>13.261710000000001</v>
      </c>
      <c r="L1886" s="3">
        <v>17.68224</v>
      </c>
    </row>
    <row r="1887" spans="2:12" x14ac:dyDescent="0.2">
      <c r="B1887" t="s">
        <v>5847</v>
      </c>
      <c r="C1887" t="s">
        <v>5844</v>
      </c>
      <c r="D1887" t="s">
        <v>5845</v>
      </c>
      <c r="E1887" s="1">
        <v>361.02165000000002</v>
      </c>
      <c r="F1887" s="1">
        <v>186</v>
      </c>
      <c r="G1887" s="2">
        <v>1.940976612903226</v>
      </c>
      <c r="H1887" s="3">
        <v>10.000009694709444</v>
      </c>
      <c r="I1887" s="3">
        <v>13.333300094329521</v>
      </c>
      <c r="J1887" s="3">
        <v>3.61022</v>
      </c>
      <c r="K1887" s="3">
        <v>3.61022</v>
      </c>
      <c r="L1887" s="3">
        <v>4.8136099999999997</v>
      </c>
    </row>
    <row r="1888" spans="2:12" x14ac:dyDescent="0.2">
      <c r="B1888" t="s">
        <v>5848</v>
      </c>
      <c r="C1888" t="s">
        <v>5849</v>
      </c>
      <c r="D1888" t="s">
        <v>5850</v>
      </c>
      <c r="E1888" s="1">
        <v>2608.7642300000002</v>
      </c>
      <c r="F1888" s="1">
        <v>1060</v>
      </c>
      <c r="G1888" s="2">
        <v>2.4610983301886793</v>
      </c>
      <c r="H1888" s="3">
        <v>9.9999991183565093</v>
      </c>
      <c r="I1888" s="3">
        <v>13.333301491948161</v>
      </c>
      <c r="J1888" s="3">
        <v>26.08764</v>
      </c>
      <c r="K1888" s="3">
        <v>26.08764</v>
      </c>
      <c r="L1888" s="3">
        <v>34.783439999999999</v>
      </c>
    </row>
    <row r="1889" spans="2:12" x14ac:dyDescent="0.2">
      <c r="B1889" t="s">
        <v>5851</v>
      </c>
      <c r="C1889" t="s">
        <v>5852</v>
      </c>
      <c r="D1889" t="s">
        <v>5853</v>
      </c>
      <c r="E1889" s="1">
        <v>814.61419999999998</v>
      </c>
      <c r="F1889" s="1">
        <v>47</v>
      </c>
      <c r="G1889" s="2">
        <v>17.332217021276595</v>
      </c>
      <c r="H1889" s="3">
        <v>11.000004664784877</v>
      </c>
      <c r="I1889" s="3">
        <v>14.666636059130813</v>
      </c>
      <c r="J1889" s="3">
        <v>8.9607600000000005</v>
      </c>
      <c r="K1889" s="3">
        <v>8.9607600000000005</v>
      </c>
      <c r="L1889" s="3">
        <v>11.947649999999999</v>
      </c>
    </row>
    <row r="1890" spans="2:12" x14ac:dyDescent="0.2">
      <c r="B1890" t="s">
        <v>5854</v>
      </c>
      <c r="C1890" t="s">
        <v>5855</v>
      </c>
      <c r="D1890" t="s">
        <v>5856</v>
      </c>
      <c r="E1890" s="1">
        <v>805.03830000000005</v>
      </c>
      <c r="F1890" s="1">
        <v>47</v>
      </c>
      <c r="G1890" s="2">
        <v>17.128474468085109</v>
      </c>
      <c r="H1890" s="3">
        <v>10.999998385169997</v>
      </c>
      <c r="I1890" s="3">
        <v>14.666631388841996</v>
      </c>
      <c r="J1890" s="3">
        <v>8.8554200000000005</v>
      </c>
      <c r="K1890" s="3">
        <v>8.8554200000000005</v>
      </c>
      <c r="L1890" s="3">
        <v>11.8072</v>
      </c>
    </row>
    <row r="1891" spans="2:12" x14ac:dyDescent="0.2">
      <c r="B1891" t="s">
        <v>5857</v>
      </c>
      <c r="C1891" t="s">
        <v>5855</v>
      </c>
      <c r="D1891" t="s">
        <v>5856</v>
      </c>
      <c r="E1891" s="1">
        <v>827.26926000000003</v>
      </c>
      <c r="F1891" s="1">
        <v>44</v>
      </c>
      <c r="G1891" s="2">
        <v>18.801574090909092</v>
      </c>
      <c r="H1891" s="3">
        <v>10.999997751638928</v>
      </c>
      <c r="I1891" s="3">
        <v>14.666627404963652</v>
      </c>
      <c r="J1891" s="3">
        <v>9.0999599999999994</v>
      </c>
      <c r="K1891" s="3">
        <v>9.0999599999999994</v>
      </c>
      <c r="L1891" s="3">
        <v>12.13325</v>
      </c>
    </row>
    <row r="1892" spans="2:12" x14ac:dyDescent="0.2">
      <c r="B1892" t="s">
        <v>5858</v>
      </c>
      <c r="C1892" t="s">
        <v>5859</v>
      </c>
      <c r="D1892" t="s">
        <v>5860</v>
      </c>
      <c r="E1892" s="1">
        <v>1810.9900600000001</v>
      </c>
      <c r="F1892" s="1">
        <v>28</v>
      </c>
      <c r="G1892" s="2">
        <v>64.678216428571432</v>
      </c>
      <c r="H1892" s="3">
        <v>9.9999996686895116</v>
      </c>
      <c r="I1892" s="3">
        <v>13.333297919923425</v>
      </c>
      <c r="J1892" s="3">
        <v>18.1099</v>
      </c>
      <c r="K1892" s="3">
        <v>18.1099</v>
      </c>
      <c r="L1892" s="3">
        <v>24.146470000000001</v>
      </c>
    </row>
    <row r="1893" spans="2:12" x14ac:dyDescent="0.2">
      <c r="B1893" t="s">
        <v>5861</v>
      </c>
      <c r="C1893" t="s">
        <v>5862</v>
      </c>
      <c r="D1893" t="s">
        <v>2050</v>
      </c>
      <c r="E1893" s="1">
        <v>1218.2500399999999</v>
      </c>
      <c r="F1893" s="1">
        <v>62</v>
      </c>
      <c r="G1893" s="2">
        <v>19.649194193548386</v>
      </c>
      <c r="H1893" s="3">
        <v>9.9999996716601807</v>
      </c>
      <c r="I1893" s="3">
        <v>13.333297325399636</v>
      </c>
      <c r="J1893" s="3">
        <v>12.182499999999999</v>
      </c>
      <c r="K1893" s="3">
        <v>12.182499999999999</v>
      </c>
      <c r="L1893" s="3">
        <v>16.243289999999998</v>
      </c>
    </row>
    <row r="1894" spans="2:12" x14ac:dyDescent="0.2">
      <c r="B1894" t="s">
        <v>5863</v>
      </c>
      <c r="C1894" t="s">
        <v>5864</v>
      </c>
      <c r="D1894" t="s">
        <v>5865</v>
      </c>
      <c r="E1894" s="1">
        <v>789.15259000000003</v>
      </c>
      <c r="F1894" s="1">
        <v>30</v>
      </c>
      <c r="G1894" s="2">
        <v>26.305086333333335</v>
      </c>
      <c r="H1894" s="3">
        <v>10.000005195446422</v>
      </c>
      <c r="I1894" s="3">
        <v>13.333302245133606</v>
      </c>
      <c r="J1894" s="3">
        <v>7.8915300000000004</v>
      </c>
      <c r="K1894" s="3">
        <v>7.8915300000000004</v>
      </c>
      <c r="L1894" s="3">
        <v>10.52201</v>
      </c>
    </row>
    <row r="1895" spans="2:12" x14ac:dyDescent="0.2">
      <c r="B1895" t="s">
        <v>5866</v>
      </c>
      <c r="C1895" t="s">
        <v>5867</v>
      </c>
      <c r="D1895" t="s">
        <v>5868</v>
      </c>
      <c r="E1895" s="1">
        <v>2405.4580599999999</v>
      </c>
      <c r="F1895" s="1">
        <v>50</v>
      </c>
      <c r="G1895" s="2">
        <v>48.109161199999996</v>
      </c>
      <c r="H1895" s="3">
        <v>9.9999997505672589</v>
      </c>
      <c r="I1895" s="3">
        <v>13.333298357319936</v>
      </c>
      <c r="J1895" s="3">
        <v>24.054580000000001</v>
      </c>
      <c r="K1895" s="3">
        <v>24.054580000000001</v>
      </c>
      <c r="L1895" s="3">
        <v>32.072690000000001</v>
      </c>
    </row>
    <row r="1896" spans="2:12" x14ac:dyDescent="0.2">
      <c r="B1896" t="s">
        <v>5869</v>
      </c>
      <c r="C1896" t="s">
        <v>5870</v>
      </c>
      <c r="D1896" t="s">
        <v>5871</v>
      </c>
      <c r="E1896" s="1">
        <v>730.69039999999995</v>
      </c>
      <c r="F1896" s="1">
        <v>38</v>
      </c>
      <c r="G1896" s="2">
        <v>19.228694736842105</v>
      </c>
      <c r="H1896" s="3">
        <v>9.9999945257252598</v>
      </c>
      <c r="I1896" s="3">
        <v>13.333294101031024</v>
      </c>
      <c r="J1896" s="3">
        <v>7.3068999999999997</v>
      </c>
      <c r="K1896" s="3">
        <v>7.3068999999999997</v>
      </c>
      <c r="L1896" s="3">
        <v>9.7425099999999993</v>
      </c>
    </row>
    <row r="1897" spans="2:12" x14ac:dyDescent="0.2">
      <c r="B1897" t="s">
        <v>5872</v>
      </c>
      <c r="C1897" t="s">
        <v>5873</v>
      </c>
      <c r="D1897" t="s">
        <v>5874</v>
      </c>
      <c r="E1897" s="1">
        <v>2050.16723</v>
      </c>
      <c r="F1897" s="1">
        <v>50</v>
      </c>
      <c r="G1897" s="2">
        <v>41.003344599999998</v>
      </c>
      <c r="H1897" s="3">
        <v>9.999998878140298</v>
      </c>
      <c r="I1897" s="3">
        <v>13.333297693964214</v>
      </c>
      <c r="J1897" s="3">
        <v>20.501670000000001</v>
      </c>
      <c r="K1897" s="3">
        <v>20.501670000000001</v>
      </c>
      <c r="L1897" s="3">
        <v>27.33549</v>
      </c>
    </row>
    <row r="1898" spans="2:12" x14ac:dyDescent="0.2">
      <c r="B1898" t="s">
        <v>5875</v>
      </c>
      <c r="C1898" t="s">
        <v>5876</v>
      </c>
      <c r="D1898" t="s">
        <v>2219</v>
      </c>
      <c r="E1898" s="1">
        <v>1315.65381</v>
      </c>
      <c r="F1898" s="1">
        <v>50</v>
      </c>
      <c r="G1898" s="2">
        <v>26.313076200000001</v>
      </c>
      <c r="H1898" s="3">
        <v>10.000001444148898</v>
      </c>
      <c r="I1898" s="3">
        <v>13.333302322135944</v>
      </c>
      <c r="J1898" s="3">
        <v>13.15654</v>
      </c>
      <c r="K1898" s="3">
        <v>13.15654</v>
      </c>
      <c r="L1898" s="3">
        <v>17.542010000000001</v>
      </c>
    </row>
    <row r="1899" spans="2:12" x14ac:dyDescent="0.2">
      <c r="B1899" t="s">
        <v>5877</v>
      </c>
      <c r="C1899" t="s">
        <v>5878</v>
      </c>
      <c r="D1899" t="s">
        <v>5879</v>
      </c>
      <c r="E1899" s="1">
        <v>1115.27198</v>
      </c>
      <c r="F1899" s="1">
        <v>36</v>
      </c>
      <c r="G1899" s="2">
        <v>30.979777222222221</v>
      </c>
      <c r="H1899" s="3">
        <v>10.000000179328454</v>
      </c>
      <c r="I1899" s="3">
        <v>13.333303684362267</v>
      </c>
      <c r="J1899" s="3">
        <v>11.15272</v>
      </c>
      <c r="K1899" s="3">
        <v>11.15272</v>
      </c>
      <c r="L1899" s="3">
        <v>14.87026</v>
      </c>
    </row>
    <row r="1900" spans="2:12" x14ac:dyDescent="0.2">
      <c r="B1900" t="s">
        <v>5880</v>
      </c>
      <c r="C1900" t="s">
        <v>5881</v>
      </c>
      <c r="D1900" t="s">
        <v>5882</v>
      </c>
      <c r="E1900" s="1">
        <v>643.02562</v>
      </c>
      <c r="F1900" s="1">
        <v>30</v>
      </c>
      <c r="G1900" s="2">
        <v>21.434187333333334</v>
      </c>
      <c r="H1900" s="3">
        <v>10.000005909562359</v>
      </c>
      <c r="I1900" s="3">
        <v>13.333294558310136</v>
      </c>
      <c r="J1900" s="3">
        <v>6.4302599999999996</v>
      </c>
      <c r="K1900" s="3">
        <v>6.4302599999999996</v>
      </c>
      <c r="L1900" s="3">
        <v>8.5736500000000007</v>
      </c>
    </row>
    <row r="1901" spans="2:12" x14ac:dyDescent="0.2">
      <c r="B1901" t="s">
        <v>5883</v>
      </c>
      <c r="C1901" t="s">
        <v>2427</v>
      </c>
      <c r="D1901" t="s">
        <v>5884</v>
      </c>
      <c r="E1901" s="1">
        <v>2650.41113</v>
      </c>
      <c r="F1901" s="1">
        <v>40</v>
      </c>
      <c r="G1901" s="2">
        <v>66.260278249999999</v>
      </c>
      <c r="H1901" s="3">
        <v>9.999999509510058</v>
      </c>
      <c r="I1901" s="3">
        <v>13.333301237683829</v>
      </c>
      <c r="J1901" s="3">
        <v>26.504110000000001</v>
      </c>
      <c r="K1901" s="3">
        <v>26.504110000000001</v>
      </c>
      <c r="L1901" s="3">
        <v>35.338729999999998</v>
      </c>
    </row>
    <row r="1902" spans="2:12" x14ac:dyDescent="0.2">
      <c r="B1902" t="s">
        <v>5885</v>
      </c>
      <c r="C1902" t="s">
        <v>5886</v>
      </c>
      <c r="D1902" t="s">
        <v>5887</v>
      </c>
      <c r="E1902" s="1">
        <v>834.20870000000002</v>
      </c>
      <c r="F1902" s="1">
        <v>28</v>
      </c>
      <c r="G1902" s="2">
        <v>29.793167857142858</v>
      </c>
      <c r="H1902" s="3">
        <v>10.000003596222385</v>
      </c>
      <c r="I1902" s="3">
        <v>13.333294174467373</v>
      </c>
      <c r="J1902" s="3">
        <v>8.3420900000000007</v>
      </c>
      <c r="K1902" s="3">
        <v>8.3420900000000007</v>
      </c>
      <c r="L1902" s="3">
        <v>11.12275</v>
      </c>
    </row>
    <row r="1903" spans="2:12" x14ac:dyDescent="0.2">
      <c r="B1903" t="s">
        <v>5888</v>
      </c>
      <c r="C1903" t="s">
        <v>5889</v>
      </c>
      <c r="D1903" t="s">
        <v>5890</v>
      </c>
      <c r="E1903" s="1">
        <v>1183.9681800000001</v>
      </c>
      <c r="F1903" s="1">
        <v>38</v>
      </c>
      <c r="G1903" s="2">
        <v>31.157057368421054</v>
      </c>
      <c r="H1903" s="3">
        <v>9.9999984796888697</v>
      </c>
      <c r="I1903" s="3">
        <v>13.333297521560079</v>
      </c>
      <c r="J1903" s="3">
        <v>11.83968</v>
      </c>
      <c r="K1903" s="3">
        <v>11.83968</v>
      </c>
      <c r="L1903" s="3">
        <v>15.786199999999999</v>
      </c>
    </row>
    <row r="1904" spans="2:12" x14ac:dyDescent="0.2">
      <c r="B1904" t="s">
        <v>5891</v>
      </c>
      <c r="C1904" t="s">
        <v>5892</v>
      </c>
      <c r="D1904" t="s">
        <v>5893</v>
      </c>
      <c r="E1904" s="1">
        <v>1418.89273</v>
      </c>
      <c r="F1904" s="1">
        <v>96</v>
      </c>
      <c r="G1904" s="2">
        <v>14.780132604166667</v>
      </c>
      <c r="H1904" s="3">
        <v>10.000001902892263</v>
      </c>
      <c r="I1904" s="3">
        <v>13.333298282527672</v>
      </c>
      <c r="J1904" s="3">
        <v>14.188929999999999</v>
      </c>
      <c r="K1904" s="3">
        <v>14.188929999999999</v>
      </c>
      <c r="L1904" s="3">
        <v>18.918520000000001</v>
      </c>
    </row>
    <row r="1905" spans="2:12" x14ac:dyDescent="0.2">
      <c r="B1905" t="s">
        <v>5894</v>
      </c>
      <c r="C1905" t="s">
        <v>5895</v>
      </c>
      <c r="D1905" t="s">
        <v>5896</v>
      </c>
      <c r="E1905" s="1">
        <v>1772.3081500000001</v>
      </c>
      <c r="F1905" s="1">
        <v>60</v>
      </c>
      <c r="G1905" s="2">
        <v>29.538469166666669</v>
      </c>
      <c r="H1905" s="3">
        <v>9.9999991536460513</v>
      </c>
      <c r="I1905" s="3">
        <v>13.333302112276581</v>
      </c>
      <c r="J1905" s="3">
        <v>17.72308</v>
      </c>
      <c r="K1905" s="3">
        <v>17.72308</v>
      </c>
      <c r="L1905" s="3">
        <v>23.63072</v>
      </c>
    </row>
    <row r="1906" spans="2:12" x14ac:dyDescent="0.2">
      <c r="B1906" t="s">
        <v>5897</v>
      </c>
      <c r="C1906" t="s">
        <v>5898</v>
      </c>
      <c r="D1906" t="s">
        <v>5899</v>
      </c>
      <c r="E1906" s="1">
        <v>1716.1679999999999</v>
      </c>
      <c r="F1906" s="1">
        <v>84</v>
      </c>
      <c r="G1906" s="2">
        <v>20.430571428571426</v>
      </c>
      <c r="H1906" s="3">
        <v>10</v>
      </c>
      <c r="I1906" s="3">
        <v>13.333298371721185</v>
      </c>
      <c r="J1906" s="3">
        <v>17.16168</v>
      </c>
      <c r="K1906" s="3">
        <v>17.16168</v>
      </c>
      <c r="L1906" s="3">
        <v>22.882180000000002</v>
      </c>
    </row>
    <row r="1907" spans="2:12" x14ac:dyDescent="0.2">
      <c r="B1907" t="s">
        <v>5900</v>
      </c>
      <c r="C1907" t="s">
        <v>5901</v>
      </c>
      <c r="D1907" t="s">
        <v>5902</v>
      </c>
      <c r="E1907" s="1">
        <v>1269.6393</v>
      </c>
      <c r="F1907" s="1">
        <v>64</v>
      </c>
      <c r="G1907" s="2">
        <v>19.838114062500001</v>
      </c>
      <c r="H1907" s="3">
        <v>9.9999976371241797</v>
      </c>
      <c r="I1907" s="3">
        <v>13.333298677821329</v>
      </c>
      <c r="J1907" s="3">
        <v>12.696389999999999</v>
      </c>
      <c r="K1907" s="3">
        <v>12.696389999999999</v>
      </c>
      <c r="L1907" s="3">
        <v>16.92848</v>
      </c>
    </row>
    <row r="1908" spans="2:12" x14ac:dyDescent="0.2">
      <c r="B1908" t="s">
        <v>5903</v>
      </c>
      <c r="C1908" t="s">
        <v>2343</v>
      </c>
      <c r="D1908" t="s">
        <v>5904</v>
      </c>
      <c r="E1908" s="1">
        <v>1198.3297</v>
      </c>
      <c r="F1908" s="1">
        <v>48</v>
      </c>
      <c r="G1908" s="2">
        <v>24.965202083333335</v>
      </c>
      <c r="H1908" s="3">
        <v>10.000002503484643</v>
      </c>
      <c r="I1908" s="3">
        <v>13.333300509868028</v>
      </c>
      <c r="J1908" s="3">
        <v>11.9833</v>
      </c>
      <c r="K1908" s="3">
        <v>11.9833</v>
      </c>
      <c r="L1908" s="3">
        <v>15.977690000000001</v>
      </c>
    </row>
    <row r="1909" spans="2:12" x14ac:dyDescent="0.2">
      <c r="B1909" t="s">
        <v>5905</v>
      </c>
      <c r="C1909" t="s">
        <v>5906</v>
      </c>
      <c r="D1909" t="s">
        <v>5907</v>
      </c>
      <c r="E1909" s="1">
        <v>912.52214000000004</v>
      </c>
      <c r="F1909" s="1">
        <v>32</v>
      </c>
      <c r="G1909" s="2">
        <v>28.516316875000001</v>
      </c>
      <c r="H1909" s="3">
        <v>9.9999984657906502</v>
      </c>
      <c r="I1909" s="3">
        <v>13.333298411806206</v>
      </c>
      <c r="J1909" s="3">
        <v>9.1252200000000006</v>
      </c>
      <c r="K1909" s="3">
        <v>9.1252200000000006</v>
      </c>
      <c r="L1909" s="3">
        <v>12.166930000000001</v>
      </c>
    </row>
    <row r="1910" spans="2:12" x14ac:dyDescent="0.2">
      <c r="B1910" t="s">
        <v>5908</v>
      </c>
      <c r="C1910" t="s">
        <v>5909</v>
      </c>
      <c r="D1910" t="s">
        <v>5910</v>
      </c>
      <c r="E1910" s="1">
        <v>1785.4529399999999</v>
      </c>
      <c r="F1910" s="1">
        <v>52</v>
      </c>
      <c r="G1910" s="2">
        <v>34.335633461538457</v>
      </c>
      <c r="H1910" s="3">
        <v>10.000000336049183</v>
      </c>
      <c r="I1910" s="3">
        <v>13.33330017648071</v>
      </c>
      <c r="J1910" s="3">
        <v>17.85453</v>
      </c>
      <c r="K1910" s="3">
        <v>17.85453</v>
      </c>
      <c r="L1910" s="3">
        <v>23.805980000000002</v>
      </c>
    </row>
    <row r="1911" spans="2:12" x14ac:dyDescent="0.2">
      <c r="B1911" t="s">
        <v>5911</v>
      </c>
      <c r="C1911" t="s">
        <v>5912</v>
      </c>
      <c r="D1911" t="s">
        <v>5913</v>
      </c>
      <c r="E1911" s="1">
        <v>1656.8470400000001</v>
      </c>
      <c r="F1911" s="1">
        <v>58</v>
      </c>
      <c r="G1911" s="2">
        <v>28.56632827586207</v>
      </c>
      <c r="H1911" s="3">
        <v>9.9999997585775926</v>
      </c>
      <c r="I1911" s="3">
        <v>13.333300821782556</v>
      </c>
      <c r="J1911" s="3">
        <v>16.568470000000001</v>
      </c>
      <c r="K1911" s="3">
        <v>16.568470000000001</v>
      </c>
      <c r="L1911" s="3">
        <v>22.091239999999999</v>
      </c>
    </row>
    <row r="1912" spans="2:12" x14ac:dyDescent="0.2">
      <c r="B1912" t="s">
        <v>5914</v>
      </c>
      <c r="C1912" t="s">
        <v>5915</v>
      </c>
      <c r="D1912" t="s">
        <v>5916</v>
      </c>
      <c r="E1912" s="1">
        <v>721.08133999999995</v>
      </c>
      <c r="F1912" s="1">
        <v>26</v>
      </c>
      <c r="G1912" s="2">
        <v>27.733897692307689</v>
      </c>
      <c r="H1912" s="3">
        <v>9.999995284859267</v>
      </c>
      <c r="I1912" s="3">
        <v>13.333294687670051</v>
      </c>
      <c r="J1912" s="3">
        <v>7.2108100000000004</v>
      </c>
      <c r="K1912" s="3">
        <v>7.2108100000000004</v>
      </c>
      <c r="L1912" s="3">
        <v>9.6143900000000002</v>
      </c>
    </row>
    <row r="1913" spans="2:12" x14ac:dyDescent="0.2">
      <c r="B1913" t="s">
        <v>5917</v>
      </c>
      <c r="C1913" t="s">
        <v>5918</v>
      </c>
      <c r="D1913" t="s">
        <v>5919</v>
      </c>
      <c r="E1913" s="1">
        <v>132.12153000000001</v>
      </c>
      <c r="F1913" s="1">
        <v>8</v>
      </c>
      <c r="G1913" s="2">
        <v>16.515191250000001</v>
      </c>
      <c r="H1913" s="3">
        <v>10.000035573308907</v>
      </c>
      <c r="I1913" s="3">
        <v>13.333330305817681</v>
      </c>
      <c r="J1913" s="3">
        <v>1.3212200000000001</v>
      </c>
      <c r="K1913" s="3">
        <v>1.3212200000000001</v>
      </c>
      <c r="L1913" s="3">
        <v>1.76162</v>
      </c>
    </row>
    <row r="1914" spans="2:12" x14ac:dyDescent="0.2">
      <c r="B1914" t="s">
        <v>5920</v>
      </c>
      <c r="C1914" t="s">
        <v>5921</v>
      </c>
      <c r="D1914" t="s">
        <v>5922</v>
      </c>
      <c r="E1914" s="1">
        <v>2205.8865300000002</v>
      </c>
      <c r="F1914" s="1">
        <v>52</v>
      </c>
      <c r="G1914" s="2">
        <v>42.420894807692314</v>
      </c>
      <c r="H1914" s="3">
        <v>10.000002130662629</v>
      </c>
      <c r="I1914" s="3">
        <v>13.333301418727098</v>
      </c>
      <c r="J1914" s="3">
        <v>22.058869999999999</v>
      </c>
      <c r="K1914" s="3">
        <v>22.058869999999999</v>
      </c>
      <c r="L1914" s="3">
        <v>29.411750000000001</v>
      </c>
    </row>
    <row r="1915" spans="2:12" x14ac:dyDescent="0.2">
      <c r="B1915" t="s">
        <v>5923</v>
      </c>
      <c r="C1915" t="s">
        <v>5924</v>
      </c>
      <c r="D1915" t="s">
        <v>5925</v>
      </c>
      <c r="E1915" s="1">
        <v>614.39616999999998</v>
      </c>
      <c r="F1915" s="1">
        <v>42</v>
      </c>
      <c r="G1915" s="2">
        <v>14.628480238095237</v>
      </c>
      <c r="H1915" s="3">
        <v>9.9999972330556677</v>
      </c>
      <c r="I1915" s="3">
        <v>13.33330251716901</v>
      </c>
      <c r="J1915" s="3">
        <v>6.1439599999999999</v>
      </c>
      <c r="K1915" s="3">
        <v>6.1439599999999999</v>
      </c>
      <c r="L1915" s="3">
        <v>8.1919299999999993</v>
      </c>
    </row>
    <row r="1916" spans="2:12" x14ac:dyDescent="0.2">
      <c r="B1916" t="s">
        <v>5926</v>
      </c>
      <c r="C1916" t="s">
        <v>5927</v>
      </c>
      <c r="D1916" t="s">
        <v>5928</v>
      </c>
      <c r="E1916" s="1">
        <v>570.51493000000005</v>
      </c>
      <c r="F1916" s="1">
        <v>24</v>
      </c>
      <c r="G1916" s="2">
        <v>23.771455416666669</v>
      </c>
      <c r="H1916" s="3">
        <v>10.000001226961754</v>
      </c>
      <c r="I1916" s="3">
        <v>13.33330575590721</v>
      </c>
      <c r="J1916" s="3">
        <v>5.7051499999999997</v>
      </c>
      <c r="K1916" s="3">
        <v>5.7051499999999997</v>
      </c>
      <c r="L1916" s="3">
        <v>7.6068499999999997</v>
      </c>
    </row>
    <row r="1917" spans="2:12" x14ac:dyDescent="0.2">
      <c r="B1917" t="s">
        <v>5929</v>
      </c>
      <c r="C1917" t="s">
        <v>5930</v>
      </c>
      <c r="D1917" t="s">
        <v>5931</v>
      </c>
      <c r="E1917" s="1">
        <v>1058.23063</v>
      </c>
      <c r="F1917" s="1">
        <v>58</v>
      </c>
      <c r="G1917" s="2">
        <v>18.245355689655174</v>
      </c>
      <c r="H1917" s="3">
        <v>10.000003496402291</v>
      </c>
      <c r="I1917" s="3">
        <v>13.333303346171336</v>
      </c>
      <c r="J1917" s="3">
        <v>10.58231</v>
      </c>
      <c r="K1917" s="3">
        <v>10.58231</v>
      </c>
      <c r="L1917" s="3">
        <v>14.10971</v>
      </c>
    </row>
    <row r="1918" spans="2:12" x14ac:dyDescent="0.2">
      <c r="B1918" t="s">
        <v>5932</v>
      </c>
      <c r="C1918" t="s">
        <v>5933</v>
      </c>
      <c r="D1918" t="s">
        <v>5934</v>
      </c>
      <c r="E1918" s="1">
        <v>1359.16841</v>
      </c>
      <c r="F1918" s="1">
        <v>56</v>
      </c>
      <c r="G1918" s="2">
        <v>24.270864464285715</v>
      </c>
      <c r="H1918" s="3">
        <v>9.9999969834496074</v>
      </c>
      <c r="I1918" s="3">
        <v>13.333299881506221</v>
      </c>
      <c r="J1918" s="3">
        <v>13.59168</v>
      </c>
      <c r="K1918" s="3">
        <v>13.59168</v>
      </c>
      <c r="L1918" s="3">
        <v>18.122199999999999</v>
      </c>
    </row>
    <row r="1919" spans="2:12" x14ac:dyDescent="0.2">
      <c r="B1919" t="s">
        <v>5935</v>
      </c>
      <c r="C1919" t="s">
        <v>5936</v>
      </c>
      <c r="D1919" t="s">
        <v>5937</v>
      </c>
      <c r="E1919" s="1">
        <v>2057.2412800000002</v>
      </c>
      <c r="F1919" s="1">
        <v>56</v>
      </c>
      <c r="G1919" s="2">
        <v>36.736451428571435</v>
      </c>
      <c r="H1919" s="3">
        <v>9.9999986389540059</v>
      </c>
      <c r="I1919" s="3">
        <v>13.333302353334069</v>
      </c>
      <c r="J1919" s="3">
        <v>20.572410000000001</v>
      </c>
      <c r="K1919" s="3">
        <v>20.572410000000001</v>
      </c>
      <c r="L1919" s="3">
        <v>27.429819999999999</v>
      </c>
    </row>
    <row r="1920" spans="2:12" x14ac:dyDescent="0.2">
      <c r="B1920" t="s">
        <v>5938</v>
      </c>
      <c r="C1920" t="s">
        <v>5939</v>
      </c>
      <c r="D1920" t="s">
        <v>5940</v>
      </c>
      <c r="E1920" s="1">
        <v>607.52126999999996</v>
      </c>
      <c r="F1920" s="1">
        <v>18</v>
      </c>
      <c r="G1920" s="2">
        <v>33.751181666666668</v>
      </c>
      <c r="H1920" s="3">
        <v>9.9999955557111608</v>
      </c>
      <c r="I1920" s="3">
        <v>13.333294486956811</v>
      </c>
      <c r="J1920" s="3">
        <v>6.0752100000000002</v>
      </c>
      <c r="K1920" s="3">
        <v>6.0752100000000002</v>
      </c>
      <c r="L1920" s="3">
        <v>8.1002600000000005</v>
      </c>
    </row>
    <row r="1921" spans="2:12" x14ac:dyDescent="0.2">
      <c r="B1921" t="s">
        <v>5941</v>
      </c>
      <c r="C1921" t="s">
        <v>5942</v>
      </c>
      <c r="D1921" t="s">
        <v>2065</v>
      </c>
      <c r="E1921" s="1">
        <v>2160.30404</v>
      </c>
      <c r="F1921" s="1">
        <v>68</v>
      </c>
      <c r="G1921" s="2">
        <v>31.76917705882353</v>
      </c>
      <c r="H1921" s="3">
        <v>9.9999998148408764</v>
      </c>
      <c r="I1921" s="3">
        <v>13.333299140615409</v>
      </c>
      <c r="J1921" s="3">
        <v>21.60304</v>
      </c>
      <c r="K1921" s="3">
        <v>21.60304</v>
      </c>
      <c r="L1921" s="3">
        <v>28.803979999999999</v>
      </c>
    </row>
    <row r="1922" spans="2:12" x14ac:dyDescent="0.2">
      <c r="B1922" t="s">
        <v>5943</v>
      </c>
      <c r="C1922" t="s">
        <v>5944</v>
      </c>
      <c r="D1922" t="s">
        <v>5945</v>
      </c>
      <c r="E1922" s="1">
        <v>1467.7549100000001</v>
      </c>
      <c r="F1922" s="1">
        <v>26</v>
      </c>
      <c r="G1922" s="2">
        <v>56.452111923076927</v>
      </c>
      <c r="H1922" s="3">
        <v>10.000000613181392</v>
      </c>
      <c r="I1922" s="3">
        <v>13.333302356317786</v>
      </c>
      <c r="J1922" s="3">
        <v>14.67755</v>
      </c>
      <c r="K1922" s="3">
        <v>14.67755</v>
      </c>
      <c r="L1922" s="3">
        <v>19.57002</v>
      </c>
    </row>
    <row r="1923" spans="2:12" x14ac:dyDescent="0.2">
      <c r="B1923" t="s">
        <v>5946</v>
      </c>
      <c r="C1923" t="s">
        <v>5947</v>
      </c>
      <c r="D1923" t="s">
        <v>5948</v>
      </c>
      <c r="E1923" s="1">
        <v>2244.2879400000002</v>
      </c>
      <c r="F1923" s="1">
        <v>92</v>
      </c>
      <c r="G1923" s="2">
        <v>24.394434130434785</v>
      </c>
      <c r="H1923" s="3">
        <v>10.000000267345374</v>
      </c>
      <c r="I1923" s="3">
        <v>13.333298043743889</v>
      </c>
      <c r="J1923" s="3">
        <v>22.442879999999999</v>
      </c>
      <c r="K1923" s="3">
        <v>22.442879999999999</v>
      </c>
      <c r="L1923" s="3">
        <v>29.923760000000001</v>
      </c>
    </row>
    <row r="1924" spans="2:12" x14ac:dyDescent="0.2">
      <c r="B1924" t="s">
        <v>5949</v>
      </c>
      <c r="C1924" t="s">
        <v>5950</v>
      </c>
      <c r="D1924" t="s">
        <v>5951</v>
      </c>
      <c r="E1924" s="1">
        <v>1167.6240700000001</v>
      </c>
      <c r="F1924" s="1">
        <v>48</v>
      </c>
      <c r="G1924" s="2">
        <v>24.325501458333335</v>
      </c>
      <c r="H1924" s="3">
        <v>9.9999994004919746</v>
      </c>
      <c r="I1924" s="3">
        <v>13.333298276387879</v>
      </c>
      <c r="J1924" s="3">
        <v>11.67624</v>
      </c>
      <c r="K1924" s="3">
        <v>11.67624</v>
      </c>
      <c r="L1924" s="3">
        <v>15.56828</v>
      </c>
    </row>
    <row r="1925" spans="2:12" x14ac:dyDescent="0.2">
      <c r="B1925" t="s">
        <v>5952</v>
      </c>
      <c r="C1925" t="s">
        <v>5953</v>
      </c>
      <c r="D1925" t="s">
        <v>5954</v>
      </c>
      <c r="E1925" s="1">
        <v>467.93938000000003</v>
      </c>
      <c r="F1925" s="1">
        <v>30</v>
      </c>
      <c r="G1925" s="2">
        <v>15.597979333333335</v>
      </c>
      <c r="H1925" s="3">
        <v>9.999991879290004</v>
      </c>
      <c r="I1925" s="3">
        <v>13.333308258860368</v>
      </c>
      <c r="J1925" s="3">
        <v>4.6793899999999997</v>
      </c>
      <c r="K1925" s="3">
        <v>4.6793899999999997</v>
      </c>
      <c r="L1925" s="3">
        <v>6.2391800000000002</v>
      </c>
    </row>
    <row r="1926" spans="2:12" x14ac:dyDescent="0.2">
      <c r="B1926" t="s">
        <v>5955</v>
      </c>
      <c r="C1926" t="s">
        <v>5956</v>
      </c>
      <c r="D1926" t="s">
        <v>5957</v>
      </c>
      <c r="E1926" s="1">
        <v>1220.1784399999999</v>
      </c>
      <c r="F1926" s="1">
        <v>40</v>
      </c>
      <c r="G1926" s="2">
        <v>30.504460999999999</v>
      </c>
      <c r="H1926" s="3">
        <v>9.9999963939700489</v>
      </c>
      <c r="I1926" s="3">
        <v>13.333303938725553</v>
      </c>
      <c r="J1926" s="3">
        <v>12.201779999999999</v>
      </c>
      <c r="K1926" s="3">
        <v>12.201779999999999</v>
      </c>
      <c r="L1926" s="3">
        <v>16.269010000000002</v>
      </c>
    </row>
    <row r="1927" spans="2:12" x14ac:dyDescent="0.2">
      <c r="B1927" t="s">
        <v>5958</v>
      </c>
      <c r="C1927" t="s">
        <v>5959</v>
      </c>
      <c r="D1927" t="s">
        <v>5960</v>
      </c>
      <c r="E1927" s="1">
        <v>1154.65122</v>
      </c>
      <c r="F1927" s="1">
        <v>80</v>
      </c>
      <c r="G1927" s="2">
        <v>14.433140249999999</v>
      </c>
      <c r="H1927" s="3">
        <v>9.9999980946627343</v>
      </c>
      <c r="I1927" s="3">
        <v>13.333299037262528</v>
      </c>
      <c r="J1927" s="3">
        <v>11.54651</v>
      </c>
      <c r="K1927" s="3">
        <v>11.54651</v>
      </c>
      <c r="L1927" s="3">
        <v>15.39531</v>
      </c>
    </row>
    <row r="1928" spans="2:12" x14ac:dyDescent="0.2">
      <c r="B1928" t="s">
        <v>5961</v>
      </c>
      <c r="C1928" t="s">
        <v>5962</v>
      </c>
      <c r="D1928" t="s">
        <v>5963</v>
      </c>
      <c r="E1928" s="1">
        <v>1057.96245</v>
      </c>
      <c r="F1928" s="1">
        <v>36</v>
      </c>
      <c r="G1928" s="2">
        <v>29.387845833333333</v>
      </c>
      <c r="H1928" s="3">
        <v>9.9999957465409093</v>
      </c>
      <c r="I1928" s="3">
        <v>13.333299305660612</v>
      </c>
      <c r="J1928" s="3">
        <v>10.57962</v>
      </c>
      <c r="K1928" s="3">
        <v>10.57962</v>
      </c>
      <c r="L1928" s="3">
        <v>14.10613</v>
      </c>
    </row>
    <row r="1929" spans="2:12" x14ac:dyDescent="0.2">
      <c r="B1929" t="s">
        <v>5964</v>
      </c>
      <c r="C1929" t="s">
        <v>5965</v>
      </c>
      <c r="D1929" t="s">
        <v>5966</v>
      </c>
      <c r="E1929" s="1">
        <v>1142.58305</v>
      </c>
      <c r="F1929" s="1">
        <v>56</v>
      </c>
      <c r="G1929" s="2">
        <v>20.403268749999999</v>
      </c>
      <c r="H1929" s="3">
        <v>9.9999995623950486</v>
      </c>
      <c r="I1929" s="3">
        <v>13.333297741463957</v>
      </c>
      <c r="J1929" s="3">
        <v>11.425829999999999</v>
      </c>
      <c r="K1929" s="3">
        <v>11.425829999999999</v>
      </c>
      <c r="L1929" s="3">
        <v>15.234400000000001</v>
      </c>
    </row>
    <row r="1930" spans="2:12" x14ac:dyDescent="0.2">
      <c r="B1930" t="s">
        <v>5967</v>
      </c>
      <c r="C1930" t="s">
        <v>5968</v>
      </c>
      <c r="D1930" t="s">
        <v>5969</v>
      </c>
      <c r="E1930" s="1">
        <v>1244.5444299999999</v>
      </c>
      <c r="F1930" s="1">
        <v>54</v>
      </c>
      <c r="G1930" s="2">
        <v>23.047119074074072</v>
      </c>
      <c r="H1930" s="3">
        <v>9.9999965449204584</v>
      </c>
      <c r="I1930" s="3">
        <v>13.333296586285794</v>
      </c>
      <c r="J1930" s="3">
        <v>12.44544</v>
      </c>
      <c r="K1930" s="3">
        <v>12.44544</v>
      </c>
      <c r="L1930" s="3">
        <v>16.593879999999999</v>
      </c>
    </row>
    <row r="1931" spans="2:12" x14ac:dyDescent="0.2">
      <c r="B1931" t="s">
        <v>5970</v>
      </c>
      <c r="C1931" t="s">
        <v>5971</v>
      </c>
      <c r="D1931" t="s">
        <v>5945</v>
      </c>
      <c r="E1931" s="1">
        <v>1039.2593199999999</v>
      </c>
      <c r="F1931" s="1">
        <v>36</v>
      </c>
      <c r="G1931" s="2">
        <v>28.86831444444444</v>
      </c>
      <c r="H1931" s="3">
        <v>9.9999969208840014</v>
      </c>
      <c r="I1931" s="3">
        <v>13.333303568545336</v>
      </c>
      <c r="J1931" s="3">
        <v>10.39259</v>
      </c>
      <c r="K1931" s="3">
        <v>10.39259</v>
      </c>
      <c r="L1931" s="3">
        <v>13.85676</v>
      </c>
    </row>
    <row r="1932" spans="2:12" x14ac:dyDescent="0.2">
      <c r="B1932" t="s">
        <v>5972</v>
      </c>
      <c r="C1932" t="s">
        <v>5973</v>
      </c>
      <c r="D1932" t="s">
        <v>5974</v>
      </c>
      <c r="E1932" s="1">
        <v>1235.2608399999999</v>
      </c>
      <c r="F1932" s="1">
        <v>78</v>
      </c>
      <c r="G1932" s="2">
        <v>15.836677435897435</v>
      </c>
      <c r="H1932" s="3">
        <v>10.000001295272989</v>
      </c>
      <c r="I1932" s="3">
        <v>13.33329728156848</v>
      </c>
      <c r="J1932" s="3">
        <v>12.35261</v>
      </c>
      <c r="K1932" s="3">
        <v>12.35261</v>
      </c>
      <c r="L1932" s="3">
        <v>16.470099999999999</v>
      </c>
    </row>
    <row r="1933" spans="2:12" x14ac:dyDescent="0.2">
      <c r="B1933" t="s">
        <v>5975</v>
      </c>
      <c r="C1933" t="s">
        <v>5976</v>
      </c>
      <c r="D1933" t="s">
        <v>5977</v>
      </c>
      <c r="E1933" s="1">
        <v>880.29711999999995</v>
      </c>
      <c r="F1933" s="1">
        <v>22</v>
      </c>
      <c r="G1933" s="2">
        <v>40.013505454545452</v>
      </c>
      <c r="H1933" s="3">
        <v>9.9999986368238947</v>
      </c>
      <c r="I1933" s="3">
        <v>13.333305009563137</v>
      </c>
      <c r="J1933" s="3">
        <v>8.8029700000000002</v>
      </c>
      <c r="K1933" s="3">
        <v>8.8029700000000002</v>
      </c>
      <c r="L1933" s="3">
        <v>11.737270000000001</v>
      </c>
    </row>
    <row r="1934" spans="2:12" x14ac:dyDescent="0.2">
      <c r="B1934" t="s">
        <v>5978</v>
      </c>
      <c r="C1934" t="s">
        <v>5979</v>
      </c>
      <c r="D1934" t="s">
        <v>5980</v>
      </c>
      <c r="E1934" s="1">
        <v>2091.1007399999999</v>
      </c>
      <c r="F1934" s="1">
        <v>46</v>
      </c>
      <c r="G1934" s="2">
        <v>45.458711739130429</v>
      </c>
      <c r="H1934" s="3">
        <v>10.000001243364297</v>
      </c>
      <c r="I1934" s="3">
        <v>13.333298327846224</v>
      </c>
      <c r="J1934" s="3">
        <v>20.911010000000001</v>
      </c>
      <c r="K1934" s="3">
        <v>20.911010000000001</v>
      </c>
      <c r="L1934" s="3">
        <v>27.881270000000001</v>
      </c>
    </row>
    <row r="1935" spans="2:12" x14ac:dyDescent="0.2">
      <c r="B1935" t="s">
        <v>5981</v>
      </c>
      <c r="C1935" t="s">
        <v>5982</v>
      </c>
      <c r="D1935" t="s">
        <v>5983</v>
      </c>
      <c r="E1935" s="1">
        <v>1023.21264</v>
      </c>
      <c r="F1935" s="1">
        <v>48</v>
      </c>
      <c r="G1935" s="2">
        <v>21.316929999999999</v>
      </c>
      <c r="H1935" s="3">
        <v>7.0000014855172239</v>
      </c>
      <c r="I1935" s="3">
        <v>9.3333092523172905</v>
      </c>
      <c r="J1935" s="3">
        <v>7.16249</v>
      </c>
      <c r="K1935" s="3">
        <v>7.16249</v>
      </c>
      <c r="L1935" s="3">
        <v>9.5499600000000004</v>
      </c>
    </row>
    <row r="1936" spans="2:12" x14ac:dyDescent="0.2">
      <c r="B1936" t="s">
        <v>5984</v>
      </c>
      <c r="C1936" t="s">
        <v>5982</v>
      </c>
      <c r="D1936" t="s">
        <v>5983</v>
      </c>
      <c r="E1936" s="1">
        <v>1344.77008</v>
      </c>
      <c r="F1936" s="1">
        <v>62</v>
      </c>
      <c r="G1936" s="2">
        <v>21.68984</v>
      </c>
      <c r="H1936" s="3">
        <v>6.9999995835719364</v>
      </c>
      <c r="I1936" s="3">
        <v>9.3333129481881389</v>
      </c>
      <c r="J1936" s="3">
        <v>9.4133899999999997</v>
      </c>
      <c r="K1936" s="3">
        <v>9.4133899999999997</v>
      </c>
      <c r="L1936" s="3">
        <v>12.551159999999999</v>
      </c>
    </row>
    <row r="1937" spans="2:12" x14ac:dyDescent="0.2">
      <c r="B1937" t="s">
        <v>5985</v>
      </c>
      <c r="C1937" t="s">
        <v>5986</v>
      </c>
      <c r="D1937" t="s">
        <v>5987</v>
      </c>
      <c r="E1937" s="1">
        <v>4788.4533899999997</v>
      </c>
      <c r="F1937" s="1">
        <v>158</v>
      </c>
      <c r="G1937" s="2">
        <v>30.306667025316454</v>
      </c>
      <c r="H1937" s="3">
        <v>6.9999992210428514</v>
      </c>
      <c r="I1937" s="3">
        <v>9.3333100189161495</v>
      </c>
      <c r="J1937" s="3">
        <v>33.519170000000003</v>
      </c>
      <c r="K1937" s="3">
        <v>33.519170000000003</v>
      </c>
      <c r="L1937" s="3">
        <v>44.692120000000003</v>
      </c>
    </row>
    <row r="1938" spans="2:12" x14ac:dyDescent="0.2">
      <c r="B1938" t="s">
        <v>5988</v>
      </c>
      <c r="C1938" t="s">
        <v>5989</v>
      </c>
      <c r="D1938" t="s">
        <v>5990</v>
      </c>
      <c r="E1938" s="1">
        <v>19724.247650000001</v>
      </c>
      <c r="F1938" s="1">
        <v>9054</v>
      </c>
      <c r="G1938" s="2">
        <v>2.1785120002208971</v>
      </c>
      <c r="H1938" s="3">
        <v>5.0000000887232821</v>
      </c>
      <c r="I1938" s="3">
        <v>6.6666502232849423</v>
      </c>
      <c r="J1938" s="3">
        <v>98.62124</v>
      </c>
      <c r="K1938" s="3">
        <v>98.62124</v>
      </c>
      <c r="L1938" s="3">
        <v>131.49466000000001</v>
      </c>
    </row>
    <row r="1939" spans="2:12" x14ac:dyDescent="0.2">
      <c r="B1939" t="s">
        <v>5991</v>
      </c>
      <c r="C1939" t="s">
        <v>5992</v>
      </c>
      <c r="D1939" t="s">
        <v>5993</v>
      </c>
      <c r="E1939" s="1">
        <v>392.48099999999999</v>
      </c>
      <c r="F1939" s="1">
        <v>12</v>
      </c>
      <c r="G1939" s="2">
        <v>32.70675</v>
      </c>
      <c r="H1939" s="3">
        <v>7.0000076436821157</v>
      </c>
      <c r="I1939" s="3">
        <v>9.3333180459691043</v>
      </c>
      <c r="J1939" s="3">
        <v>2.7473700000000001</v>
      </c>
      <c r="K1939" s="3">
        <v>2.7473700000000001</v>
      </c>
      <c r="L1939" s="3">
        <v>3.6631499999999999</v>
      </c>
    </row>
    <row r="1940" spans="2:12" x14ac:dyDescent="0.2">
      <c r="B1940" t="s">
        <v>5994</v>
      </c>
      <c r="C1940" t="s">
        <v>5992</v>
      </c>
      <c r="D1940" t="s">
        <v>5993</v>
      </c>
      <c r="E1940" s="1">
        <v>287.75927999999999</v>
      </c>
      <c r="F1940" s="1">
        <v>14</v>
      </c>
      <c r="G1940" s="2">
        <v>20.554234285714283</v>
      </c>
      <c r="H1940" s="3">
        <v>5.0000125104566573</v>
      </c>
      <c r="I1940" s="3">
        <v>6.6666485960070512</v>
      </c>
      <c r="J1940" s="3">
        <v>1.4388000000000001</v>
      </c>
      <c r="K1940" s="3">
        <v>1.4388000000000001</v>
      </c>
      <c r="L1940" s="3">
        <v>1.91839</v>
      </c>
    </row>
    <row r="1941" spans="2:12" x14ac:dyDescent="0.2">
      <c r="B1941" t="s">
        <v>5995</v>
      </c>
      <c r="C1941" t="s">
        <v>5996</v>
      </c>
      <c r="D1941" t="s">
        <v>5997</v>
      </c>
      <c r="E1941" s="1">
        <v>753</v>
      </c>
      <c r="F1941" s="1">
        <v>71</v>
      </c>
      <c r="G1941" s="2">
        <v>10.605633802816902</v>
      </c>
      <c r="H1941" s="3">
        <v>6</v>
      </c>
      <c r="I1941" s="3">
        <v>7.999973439575033</v>
      </c>
      <c r="J1941" s="3">
        <v>4.5179999999999998</v>
      </c>
      <c r="K1941" s="3">
        <v>4.5179999999999998</v>
      </c>
      <c r="L1941" s="3">
        <v>6.0239799999999999</v>
      </c>
    </row>
    <row r="1942" spans="2:12" x14ac:dyDescent="0.2">
      <c r="B1942" t="s">
        <v>5998</v>
      </c>
      <c r="C1942" t="s">
        <v>5999</v>
      </c>
      <c r="D1942" t="s">
        <v>6000</v>
      </c>
      <c r="E1942" s="1">
        <v>4937</v>
      </c>
      <c r="F1942" s="1">
        <v>785</v>
      </c>
      <c r="G1942" s="2">
        <v>6.2891719745222927</v>
      </c>
      <c r="H1942" s="3">
        <v>6</v>
      </c>
      <c r="I1942" s="3">
        <v>7.9999797447842811</v>
      </c>
      <c r="J1942" s="3">
        <v>29.622</v>
      </c>
      <c r="K1942" s="3">
        <v>29.622</v>
      </c>
      <c r="L1942" s="3">
        <v>39.495899999999999</v>
      </c>
    </row>
    <row r="1943" spans="2:12" x14ac:dyDescent="0.2">
      <c r="B1943" t="s">
        <v>6001</v>
      </c>
      <c r="C1943" t="s">
        <v>6002</v>
      </c>
      <c r="D1943" t="s">
        <v>6003</v>
      </c>
      <c r="E1943" s="1">
        <v>12913</v>
      </c>
      <c r="F1943" s="1">
        <v>184</v>
      </c>
      <c r="G1943" s="2">
        <v>70.179347826086953</v>
      </c>
      <c r="H1943" s="3">
        <v>8.5</v>
      </c>
      <c r="I1943" s="3">
        <v>11.333305196313791</v>
      </c>
      <c r="J1943" s="3">
        <v>109.76049999999999</v>
      </c>
      <c r="K1943" s="3">
        <v>109.76049999999999</v>
      </c>
      <c r="L1943" s="3">
        <v>146.34697</v>
      </c>
    </row>
    <row r="1944" spans="2:12" x14ac:dyDescent="0.2">
      <c r="B1944" t="s">
        <v>6004</v>
      </c>
      <c r="C1944" t="s">
        <v>6005</v>
      </c>
      <c r="D1944" t="s">
        <v>6006</v>
      </c>
      <c r="E1944" s="1">
        <v>6188</v>
      </c>
      <c r="F1944" s="1">
        <v>89</v>
      </c>
      <c r="G1944" s="2">
        <v>69.528089887640448</v>
      </c>
      <c r="H1944" s="3">
        <v>8.5</v>
      </c>
      <c r="I1944" s="3">
        <v>11.333304783451842</v>
      </c>
      <c r="J1944" s="3">
        <v>52.597999999999999</v>
      </c>
      <c r="K1944" s="3">
        <v>52.597999999999999</v>
      </c>
      <c r="L1944" s="3">
        <v>70.130489999999995</v>
      </c>
    </row>
    <row r="1945" spans="2:12" x14ac:dyDescent="0.2">
      <c r="B1945" t="s">
        <v>6007</v>
      </c>
      <c r="C1945" t="s">
        <v>6008</v>
      </c>
      <c r="D1945" t="s">
        <v>6009</v>
      </c>
      <c r="E1945" s="1">
        <v>3031</v>
      </c>
      <c r="F1945" s="1">
        <v>91</v>
      </c>
      <c r="G1945" s="2">
        <v>33.307692307692307</v>
      </c>
      <c r="H1945" s="3">
        <v>6.4999999999999991</v>
      </c>
      <c r="I1945" s="3">
        <v>8.6666446717255017</v>
      </c>
      <c r="J1945" s="3">
        <v>19.701499999999999</v>
      </c>
      <c r="K1945" s="3">
        <v>19.701499999999999</v>
      </c>
      <c r="L1945" s="3">
        <v>26.268599999999999</v>
      </c>
    </row>
    <row r="1946" spans="2:12" x14ac:dyDescent="0.2">
      <c r="B1946" t="s">
        <v>6010</v>
      </c>
      <c r="C1946" t="s">
        <v>6008</v>
      </c>
      <c r="D1946" t="s">
        <v>6009</v>
      </c>
      <c r="E1946" s="1">
        <v>4856</v>
      </c>
      <c r="F1946" s="1">
        <v>209</v>
      </c>
      <c r="G1946" s="2">
        <v>23.23444976076555</v>
      </c>
      <c r="H1946" s="3">
        <v>6.5</v>
      </c>
      <c r="I1946" s="3">
        <v>8.6666453871499183</v>
      </c>
      <c r="J1946" s="3">
        <v>31.564</v>
      </c>
      <c r="K1946" s="3">
        <v>31.564</v>
      </c>
      <c r="L1946" s="3">
        <v>42.085230000000003</v>
      </c>
    </row>
    <row r="1947" spans="2:12" x14ac:dyDescent="0.2">
      <c r="B1947" t="s">
        <v>6011</v>
      </c>
      <c r="C1947" t="s">
        <v>6012</v>
      </c>
      <c r="D1947" t="s">
        <v>6013</v>
      </c>
      <c r="E1947" s="1">
        <v>6556</v>
      </c>
      <c r="F1947" s="1">
        <v>335</v>
      </c>
      <c r="G1947" s="2">
        <v>19.570149253731344</v>
      </c>
      <c r="H1947" s="3">
        <v>6.4999999999999991</v>
      </c>
      <c r="I1947" s="3">
        <v>8.6666442953020137</v>
      </c>
      <c r="J1947" s="3">
        <v>42.613999999999997</v>
      </c>
      <c r="K1947" s="3">
        <v>42.613999999999997</v>
      </c>
      <c r="L1947" s="3">
        <v>56.818519999999999</v>
      </c>
    </row>
    <row r="1948" spans="2:12" x14ac:dyDescent="0.2">
      <c r="B1948" t="s">
        <v>6014</v>
      </c>
      <c r="C1948" t="s">
        <v>6015</v>
      </c>
      <c r="D1948" t="s">
        <v>6016</v>
      </c>
      <c r="E1948" s="1">
        <v>2517</v>
      </c>
      <c r="F1948" s="1">
        <v>31</v>
      </c>
      <c r="G1948" s="2">
        <v>81.193548387096769</v>
      </c>
      <c r="H1948" s="3">
        <v>6</v>
      </c>
      <c r="I1948" s="3">
        <v>7.9999801350814472</v>
      </c>
      <c r="J1948" s="3">
        <v>15.102</v>
      </c>
      <c r="K1948" s="3">
        <v>15.102</v>
      </c>
      <c r="L1948" s="3">
        <v>20.135950000000001</v>
      </c>
    </row>
    <row r="1949" spans="2:12" x14ac:dyDescent="0.2">
      <c r="B1949" t="s">
        <v>6017</v>
      </c>
      <c r="C1949" t="s">
        <v>6018</v>
      </c>
      <c r="D1949" t="s">
        <v>6019</v>
      </c>
      <c r="E1949" s="1">
        <v>1614</v>
      </c>
      <c r="F1949" s="1">
        <v>141</v>
      </c>
      <c r="G1949" s="2">
        <v>11.446808510638299</v>
      </c>
      <c r="H1949" s="3">
        <v>5.9999999999999991</v>
      </c>
      <c r="I1949" s="3">
        <v>7.9999814126394044</v>
      </c>
      <c r="J1949" s="3">
        <v>9.6839999999999993</v>
      </c>
      <c r="K1949" s="3">
        <v>9.6839999999999993</v>
      </c>
      <c r="L1949" s="3">
        <v>12.91197</v>
      </c>
    </row>
    <row r="1950" spans="2:12" x14ac:dyDescent="0.2">
      <c r="B1950" t="s">
        <v>6020</v>
      </c>
      <c r="C1950" t="s">
        <v>6021</v>
      </c>
      <c r="D1950" t="s">
        <v>6022</v>
      </c>
      <c r="E1950" s="1">
        <v>1716</v>
      </c>
      <c r="F1950" s="1">
        <v>270</v>
      </c>
      <c r="G1950" s="2">
        <v>6.3555555555555552</v>
      </c>
      <c r="H1950" s="3">
        <v>6</v>
      </c>
      <c r="I1950" s="3">
        <v>7.9999825174825174</v>
      </c>
      <c r="J1950" s="3">
        <v>10.295999999999999</v>
      </c>
      <c r="K1950" s="3">
        <v>10.295999999999999</v>
      </c>
      <c r="L1950" s="3">
        <v>13.727969999999999</v>
      </c>
    </row>
    <row r="1951" spans="2:12" x14ac:dyDescent="0.2">
      <c r="B1951" t="s">
        <v>6023</v>
      </c>
      <c r="C1951" t="s">
        <v>6024</v>
      </c>
      <c r="D1951" t="s">
        <v>6025</v>
      </c>
      <c r="E1951" s="1">
        <v>528</v>
      </c>
      <c r="F1951" s="1">
        <v>44</v>
      </c>
      <c r="G1951" s="2">
        <v>12</v>
      </c>
      <c r="H1951" s="3">
        <v>6</v>
      </c>
      <c r="I1951" s="3">
        <v>7.9999810606060597</v>
      </c>
      <c r="J1951" s="3">
        <v>3.1680000000000001</v>
      </c>
      <c r="K1951" s="3">
        <v>3.1680000000000001</v>
      </c>
      <c r="L1951" s="3">
        <v>4.2239899999999997</v>
      </c>
    </row>
    <row r="1952" spans="2:12" x14ac:dyDescent="0.2">
      <c r="B1952" t="s">
        <v>6026</v>
      </c>
      <c r="C1952" t="s">
        <v>5393</v>
      </c>
      <c r="D1952" t="s">
        <v>5394</v>
      </c>
      <c r="E1952" s="1">
        <v>8520</v>
      </c>
      <c r="F1952" s="1">
        <v>307</v>
      </c>
      <c r="G1952" s="2">
        <v>27.752442996742673</v>
      </c>
      <c r="H1952" s="3">
        <v>6</v>
      </c>
      <c r="I1952" s="3">
        <v>7.9999800469483571</v>
      </c>
      <c r="J1952" s="3">
        <v>51.12</v>
      </c>
      <c r="K1952" s="3">
        <v>51.12</v>
      </c>
      <c r="L1952" s="3">
        <v>68.159829999999999</v>
      </c>
    </row>
    <row r="1953" spans="2:12" x14ac:dyDescent="0.2">
      <c r="B1953" t="s">
        <v>6027</v>
      </c>
      <c r="C1953" t="s">
        <v>6028</v>
      </c>
      <c r="D1953" t="s">
        <v>6029</v>
      </c>
      <c r="E1953" s="1">
        <v>9581</v>
      </c>
      <c r="F1953" s="1">
        <v>289</v>
      </c>
      <c r="G1953" s="2">
        <v>33.1522491349481</v>
      </c>
      <c r="H1953" s="3">
        <v>6</v>
      </c>
      <c r="I1953" s="3">
        <v>7.9999801690846475</v>
      </c>
      <c r="J1953" s="3">
        <v>57.485999999999997</v>
      </c>
      <c r="K1953" s="3">
        <v>57.485999999999997</v>
      </c>
      <c r="L1953" s="3">
        <v>76.647810000000007</v>
      </c>
    </row>
    <row r="1954" spans="2:12" x14ac:dyDescent="0.2">
      <c r="B1954" t="s">
        <v>6030</v>
      </c>
      <c r="C1954" t="s">
        <v>6024</v>
      </c>
      <c r="D1954" t="s">
        <v>6025</v>
      </c>
      <c r="E1954" s="1">
        <v>1097</v>
      </c>
      <c r="F1954" s="1">
        <v>75</v>
      </c>
      <c r="G1954" s="2">
        <v>14.626666666666667</v>
      </c>
      <c r="H1954" s="3">
        <v>6</v>
      </c>
      <c r="I1954" s="3">
        <v>7.9999817684594356</v>
      </c>
      <c r="J1954" s="3">
        <v>6.5819999999999999</v>
      </c>
      <c r="K1954" s="3">
        <v>6.5819999999999999</v>
      </c>
      <c r="L1954" s="3">
        <v>8.7759800000000006</v>
      </c>
    </row>
    <row r="1955" spans="2:12" x14ac:dyDescent="0.2">
      <c r="B1955" t="s">
        <v>6031</v>
      </c>
      <c r="C1955" t="s">
        <v>6032</v>
      </c>
      <c r="D1955" t="s">
        <v>6033</v>
      </c>
      <c r="E1955" s="1">
        <v>8095</v>
      </c>
      <c r="F1955" s="1">
        <v>235</v>
      </c>
      <c r="G1955" s="2">
        <v>34.446808510638299</v>
      </c>
      <c r="H1955" s="3">
        <v>6</v>
      </c>
      <c r="I1955" s="3">
        <v>7.9999802347127851</v>
      </c>
      <c r="J1955" s="3">
        <v>48.57</v>
      </c>
      <c r="K1955" s="3">
        <v>48.57</v>
      </c>
      <c r="L1955" s="3">
        <v>64.759839999999997</v>
      </c>
    </row>
    <row r="1956" spans="2:12" x14ac:dyDescent="0.2">
      <c r="B1956" t="s">
        <v>6034</v>
      </c>
      <c r="C1956" t="s">
        <v>6035</v>
      </c>
      <c r="D1956" t="s">
        <v>6036</v>
      </c>
      <c r="E1956" s="1">
        <v>6407</v>
      </c>
      <c r="F1956" s="1">
        <v>471</v>
      </c>
      <c r="G1956" s="2">
        <v>13.602972399150744</v>
      </c>
      <c r="H1956" s="3">
        <v>6</v>
      </c>
      <c r="I1956" s="3">
        <v>7.999979709692524</v>
      </c>
      <c r="J1956" s="3">
        <v>38.442</v>
      </c>
      <c r="K1956" s="3">
        <v>38.442</v>
      </c>
      <c r="L1956" s="3">
        <v>51.255870000000002</v>
      </c>
    </row>
    <row r="1957" spans="2:12" x14ac:dyDescent="0.2">
      <c r="B1957" t="s">
        <v>6037</v>
      </c>
      <c r="C1957" t="s">
        <v>6038</v>
      </c>
      <c r="D1957" t="s">
        <v>6039</v>
      </c>
      <c r="E1957" s="1">
        <v>7805</v>
      </c>
      <c r="F1957" s="1">
        <v>238</v>
      </c>
      <c r="G1957" s="2">
        <v>32.794117647058826</v>
      </c>
      <c r="H1957" s="3">
        <v>6</v>
      </c>
      <c r="I1957" s="3">
        <v>7.9999795003203076</v>
      </c>
      <c r="J1957" s="3">
        <v>46.83</v>
      </c>
      <c r="K1957" s="3">
        <v>46.83</v>
      </c>
      <c r="L1957" s="3">
        <v>62.439839999999997</v>
      </c>
    </row>
    <row r="1958" spans="2:12" x14ac:dyDescent="0.2">
      <c r="B1958" t="s">
        <v>6040</v>
      </c>
      <c r="C1958" t="s">
        <v>6041</v>
      </c>
      <c r="D1958" t="s">
        <v>6042</v>
      </c>
      <c r="E1958" s="1">
        <v>4176</v>
      </c>
      <c r="F1958" s="1">
        <v>58</v>
      </c>
      <c r="G1958" s="2">
        <v>72</v>
      </c>
      <c r="H1958" s="3">
        <v>6</v>
      </c>
      <c r="I1958" s="3">
        <v>7.9999808429118762</v>
      </c>
      <c r="J1958" s="3">
        <v>25.056000000000001</v>
      </c>
      <c r="K1958" s="3">
        <v>25.056000000000001</v>
      </c>
      <c r="L1958" s="3">
        <v>33.407919999999997</v>
      </c>
    </row>
    <row r="1959" spans="2:12" x14ac:dyDescent="0.2">
      <c r="B1959" t="s">
        <v>6043</v>
      </c>
      <c r="C1959" t="s">
        <v>5430</v>
      </c>
      <c r="D1959" t="s">
        <v>5431</v>
      </c>
      <c r="E1959" s="1">
        <v>595</v>
      </c>
      <c r="F1959" s="1">
        <v>97</v>
      </c>
      <c r="G1959" s="2">
        <v>6.1340206185567014</v>
      </c>
      <c r="H1959" s="3">
        <v>6</v>
      </c>
      <c r="I1959" s="3">
        <v>7.9999831932773118</v>
      </c>
      <c r="J1959" s="3">
        <v>3.57</v>
      </c>
      <c r="K1959" s="3">
        <v>3.57</v>
      </c>
      <c r="L1959" s="3">
        <v>4.7599900000000002</v>
      </c>
    </row>
    <row r="1960" spans="2:12" x14ac:dyDescent="0.2">
      <c r="B1960" t="s">
        <v>6044</v>
      </c>
      <c r="C1960" t="s">
        <v>6035</v>
      </c>
      <c r="D1960" t="s">
        <v>6036</v>
      </c>
      <c r="E1960" s="1">
        <v>10632</v>
      </c>
      <c r="F1960" s="1">
        <v>368</v>
      </c>
      <c r="G1960" s="2">
        <v>28.891304347826086</v>
      </c>
      <c r="H1960" s="3">
        <v>6</v>
      </c>
      <c r="I1960" s="3">
        <v>7.9999802483069979</v>
      </c>
      <c r="J1960" s="3">
        <v>63.792000000000002</v>
      </c>
      <c r="K1960" s="3">
        <v>63.792000000000002</v>
      </c>
      <c r="L1960" s="3">
        <v>85.055790000000002</v>
      </c>
    </row>
    <row r="1961" spans="2:12" x14ac:dyDescent="0.2">
      <c r="B1961" t="s">
        <v>6045</v>
      </c>
      <c r="C1961" t="s">
        <v>6046</v>
      </c>
      <c r="D1961" t="s">
        <v>6047</v>
      </c>
      <c r="E1961" s="1">
        <v>2161</v>
      </c>
      <c r="F1961" s="1">
        <v>80</v>
      </c>
      <c r="G1961" s="2">
        <v>27.012499999999999</v>
      </c>
      <c r="H1961" s="3">
        <v>6</v>
      </c>
      <c r="I1961" s="3">
        <v>7.999981490050903</v>
      </c>
      <c r="J1961" s="3">
        <v>12.965999999999999</v>
      </c>
      <c r="K1961" s="3">
        <v>12.965999999999999</v>
      </c>
      <c r="L1961" s="3">
        <v>17.287960000000002</v>
      </c>
    </row>
    <row r="1962" spans="2:12" x14ac:dyDescent="0.2">
      <c r="B1962" t="s">
        <v>6048</v>
      </c>
      <c r="C1962" t="s">
        <v>6049</v>
      </c>
      <c r="D1962" t="s">
        <v>6050</v>
      </c>
      <c r="E1962" s="1">
        <v>144</v>
      </c>
      <c r="F1962" s="1">
        <v>3</v>
      </c>
      <c r="G1962" s="2">
        <v>48</v>
      </c>
      <c r="H1962" s="3">
        <v>6</v>
      </c>
      <c r="I1962" s="3">
        <v>8</v>
      </c>
      <c r="J1962" s="3">
        <v>0.86399999999999999</v>
      </c>
      <c r="K1962" s="3">
        <v>0.86399999999999999</v>
      </c>
      <c r="L1962" s="3">
        <v>1.1519999999999999</v>
      </c>
    </row>
    <row r="1963" spans="2:12" x14ac:dyDescent="0.2">
      <c r="B1963" t="s">
        <v>6051</v>
      </c>
      <c r="C1963" t="s">
        <v>6052</v>
      </c>
      <c r="D1963" t="s">
        <v>6053</v>
      </c>
      <c r="E1963" s="1">
        <v>897</v>
      </c>
      <c r="F1963" s="1">
        <v>21</v>
      </c>
      <c r="G1963" s="2">
        <v>42.714285714285715</v>
      </c>
      <c r="H1963" s="3">
        <v>5.9999999999999991</v>
      </c>
      <c r="I1963" s="3">
        <v>7.999977703455964</v>
      </c>
      <c r="J1963" s="3">
        <v>5.3819999999999997</v>
      </c>
      <c r="K1963" s="3">
        <v>5.3819999999999997</v>
      </c>
      <c r="L1963" s="3">
        <v>7.17598</v>
      </c>
    </row>
    <row r="1964" spans="2:12" x14ac:dyDescent="0.2">
      <c r="B1964" t="s">
        <v>6054</v>
      </c>
      <c r="C1964" t="s">
        <v>6055</v>
      </c>
      <c r="D1964" t="s">
        <v>6056</v>
      </c>
      <c r="E1964" s="1">
        <v>3174</v>
      </c>
      <c r="F1964" s="1">
        <v>196</v>
      </c>
      <c r="G1964" s="2">
        <v>16.193877551020407</v>
      </c>
      <c r="H1964" s="3">
        <v>6</v>
      </c>
      <c r="I1964" s="3">
        <v>7.9999810964083187</v>
      </c>
      <c r="J1964" s="3">
        <v>19.044</v>
      </c>
      <c r="K1964" s="3">
        <v>19.044</v>
      </c>
      <c r="L1964" s="3">
        <v>25.391940000000002</v>
      </c>
    </row>
    <row r="1965" spans="2:12" x14ac:dyDescent="0.2">
      <c r="B1965" t="s">
        <v>6057</v>
      </c>
      <c r="C1965" t="s">
        <v>6058</v>
      </c>
      <c r="D1965" t="s">
        <v>6059</v>
      </c>
      <c r="E1965" s="1">
        <v>1806</v>
      </c>
      <c r="F1965" s="1">
        <v>41</v>
      </c>
      <c r="G1965" s="2">
        <v>44.048780487804876</v>
      </c>
      <c r="H1965" s="3">
        <v>6</v>
      </c>
      <c r="I1965" s="3">
        <v>7.9999778516057587</v>
      </c>
      <c r="J1965" s="3">
        <v>10.836</v>
      </c>
      <c r="K1965" s="3">
        <v>10.836</v>
      </c>
      <c r="L1965" s="3">
        <v>14.44796</v>
      </c>
    </row>
    <row r="1966" spans="2:12" x14ac:dyDescent="0.2">
      <c r="B1966" t="s">
        <v>6060</v>
      </c>
      <c r="C1966" t="s">
        <v>6061</v>
      </c>
      <c r="D1966" t="s">
        <v>6062</v>
      </c>
      <c r="E1966" s="1">
        <v>1400</v>
      </c>
      <c r="F1966" s="1">
        <v>137</v>
      </c>
      <c r="G1966" s="2">
        <v>10.218978102189782</v>
      </c>
      <c r="H1966" s="3">
        <v>6.0000000000000009</v>
      </c>
      <c r="I1966" s="3">
        <v>7.9999785714285725</v>
      </c>
      <c r="J1966" s="3">
        <v>8.4</v>
      </c>
      <c r="K1966" s="3">
        <v>8.4</v>
      </c>
      <c r="L1966" s="3">
        <v>11.19997</v>
      </c>
    </row>
    <row r="1967" spans="2:12" x14ac:dyDescent="0.2">
      <c r="B1967" t="s">
        <v>6063</v>
      </c>
      <c r="C1967" t="s">
        <v>6064</v>
      </c>
      <c r="D1967" t="s">
        <v>6059</v>
      </c>
      <c r="E1967" s="1">
        <v>1298</v>
      </c>
      <c r="F1967" s="1">
        <v>29</v>
      </c>
      <c r="G1967" s="2">
        <v>44.758620689655174</v>
      </c>
      <c r="H1967" s="3">
        <v>6</v>
      </c>
      <c r="I1967" s="3">
        <v>7.9999768875192601</v>
      </c>
      <c r="J1967" s="3">
        <v>7.7880000000000003</v>
      </c>
      <c r="K1967" s="3">
        <v>7.7880000000000003</v>
      </c>
      <c r="L1967" s="3">
        <v>10.38397</v>
      </c>
    </row>
    <row r="1968" spans="2:12" x14ac:dyDescent="0.2">
      <c r="B1968" t="s">
        <v>6065</v>
      </c>
      <c r="C1968" t="s">
        <v>6066</v>
      </c>
      <c r="D1968" t="s">
        <v>6067</v>
      </c>
      <c r="E1968" s="1">
        <v>891</v>
      </c>
      <c r="F1968" s="1">
        <v>25</v>
      </c>
      <c r="G1968" s="2">
        <v>35.64</v>
      </c>
      <c r="H1968" s="3">
        <v>6</v>
      </c>
      <c r="I1968" s="3">
        <v>7.9999775533108863</v>
      </c>
      <c r="J1968" s="3">
        <v>5.3460000000000001</v>
      </c>
      <c r="K1968" s="3">
        <v>5.3460000000000001</v>
      </c>
      <c r="L1968" s="3">
        <v>7.12798</v>
      </c>
    </row>
    <row r="1969" spans="2:12" x14ac:dyDescent="0.2">
      <c r="B1969" t="s">
        <v>6068</v>
      </c>
      <c r="C1969" t="s">
        <v>6021</v>
      </c>
      <c r="D1969" t="s">
        <v>6022</v>
      </c>
      <c r="E1969" s="1">
        <v>1490</v>
      </c>
      <c r="F1969" s="1">
        <v>169</v>
      </c>
      <c r="G1969" s="2">
        <v>8.8165680473372774</v>
      </c>
      <c r="H1969" s="3">
        <v>6</v>
      </c>
      <c r="I1969" s="3">
        <v>7.9999798657718113</v>
      </c>
      <c r="J1969" s="3">
        <v>8.94</v>
      </c>
      <c r="K1969" s="3">
        <v>8.94</v>
      </c>
      <c r="L1969" s="3">
        <v>11.919969999999999</v>
      </c>
    </row>
    <row r="1970" spans="2:12" x14ac:dyDescent="0.2">
      <c r="B1970" t="s">
        <v>6069</v>
      </c>
      <c r="C1970" t="s">
        <v>6070</v>
      </c>
      <c r="D1970" t="s">
        <v>6071</v>
      </c>
      <c r="E1970" s="1">
        <v>1532.2257300000001</v>
      </c>
      <c r="F1970" s="1">
        <v>103</v>
      </c>
      <c r="G1970" s="2">
        <v>14.87597796116505</v>
      </c>
      <c r="H1970" s="3">
        <v>6.9999999282090108</v>
      </c>
      <c r="I1970" s="3">
        <v>9.3333114827669661</v>
      </c>
      <c r="J1970" s="3">
        <v>10.725580000000001</v>
      </c>
      <c r="K1970" s="3">
        <v>10.725580000000001</v>
      </c>
      <c r="L1970" s="3">
        <v>14.300739999999999</v>
      </c>
    </row>
    <row r="1971" spans="2:12" x14ac:dyDescent="0.2">
      <c r="B1971" t="s">
        <v>6072</v>
      </c>
      <c r="C1971" t="s">
        <v>6073</v>
      </c>
      <c r="D1971" t="s">
        <v>6074</v>
      </c>
      <c r="E1971" s="1">
        <v>998.05286000000001</v>
      </c>
      <c r="F1971" s="1">
        <v>73</v>
      </c>
      <c r="G1971" s="2">
        <v>13.671956986301369</v>
      </c>
      <c r="H1971" s="3">
        <v>6.9999999799609807</v>
      </c>
      <c r="I1971" s="3">
        <v>9.3333132675958659</v>
      </c>
      <c r="J1971" s="3">
        <v>6.98637</v>
      </c>
      <c r="K1971" s="3">
        <v>6.98637</v>
      </c>
      <c r="L1971" s="3">
        <v>9.3151399999999995</v>
      </c>
    </row>
    <row r="1972" spans="2:12" x14ac:dyDescent="0.2">
      <c r="B1972" t="s">
        <v>6075</v>
      </c>
      <c r="C1972" t="s">
        <v>6073</v>
      </c>
      <c r="D1972" t="s">
        <v>6074</v>
      </c>
      <c r="E1972" s="1">
        <v>1202.8982000000001</v>
      </c>
      <c r="F1972" s="1">
        <v>70</v>
      </c>
      <c r="G1972" s="2">
        <v>17.184260000000002</v>
      </c>
      <c r="H1972" s="3">
        <v>7.0000021614464121</v>
      </c>
      <c r="I1972" s="3">
        <v>9.3333085044104305</v>
      </c>
      <c r="J1972" s="3">
        <v>8.4202899999999996</v>
      </c>
      <c r="K1972" s="3">
        <v>8.4202899999999996</v>
      </c>
      <c r="L1972" s="3">
        <v>11.22702</v>
      </c>
    </row>
    <row r="1973" spans="2:12" x14ac:dyDescent="0.2">
      <c r="B1973" t="s">
        <v>6076</v>
      </c>
      <c r="C1973" t="s">
        <v>6077</v>
      </c>
      <c r="D1973" t="s">
        <v>6078</v>
      </c>
      <c r="E1973" s="1">
        <v>153.80000000000001</v>
      </c>
      <c r="F1973" s="1">
        <v>5</v>
      </c>
      <c r="G1973" s="2">
        <v>30.76</v>
      </c>
      <c r="H1973" s="3">
        <v>28.499999999999996</v>
      </c>
      <c r="I1973" s="3">
        <v>37.999934980494139</v>
      </c>
      <c r="J1973" s="3">
        <v>4.3833000000000002</v>
      </c>
      <c r="K1973" s="3">
        <v>4.3833000000000002</v>
      </c>
      <c r="L1973" s="3">
        <v>5.8443899999999998</v>
      </c>
    </row>
    <row r="1974" spans="2:12" x14ac:dyDescent="0.2">
      <c r="B1974" t="s">
        <v>6079</v>
      </c>
      <c r="C1974" t="s">
        <v>6080</v>
      </c>
      <c r="D1974" t="s">
        <v>6081</v>
      </c>
      <c r="E1974" s="1">
        <v>679.41148999999996</v>
      </c>
      <c r="F1974" s="1">
        <v>49</v>
      </c>
      <c r="G1974" s="2">
        <v>13.865540612244898</v>
      </c>
      <c r="H1974" s="3">
        <v>11.000005313422061</v>
      </c>
      <c r="I1974" s="3">
        <v>14.666634501574295</v>
      </c>
      <c r="J1974" s="3">
        <v>7.4735300000000002</v>
      </c>
      <c r="K1974" s="3">
        <v>7.4735300000000002</v>
      </c>
      <c r="L1974" s="3">
        <v>9.9646799999999995</v>
      </c>
    </row>
    <row r="1975" spans="2:12" x14ac:dyDescent="0.2">
      <c r="B1975" t="s">
        <v>6082</v>
      </c>
      <c r="C1975" t="s">
        <v>6080</v>
      </c>
      <c r="D1975" t="s">
        <v>6081</v>
      </c>
      <c r="E1975" s="1">
        <v>767.53606000000002</v>
      </c>
      <c r="F1975" s="1">
        <v>58</v>
      </c>
      <c r="G1975" s="2">
        <v>13.233380344827587</v>
      </c>
      <c r="H1975" s="3">
        <v>11.000004351587076</v>
      </c>
      <c r="I1975" s="3">
        <v>14.666633382671296</v>
      </c>
      <c r="J1975" s="3">
        <v>8.4428999999999998</v>
      </c>
      <c r="K1975" s="3">
        <v>8.4428999999999998</v>
      </c>
      <c r="L1975" s="3">
        <v>11.25717</v>
      </c>
    </row>
    <row r="1976" spans="2:12" x14ac:dyDescent="0.2">
      <c r="B1976" t="s">
        <v>6083</v>
      </c>
      <c r="C1976" t="s">
        <v>6084</v>
      </c>
      <c r="D1976" t="s">
        <v>6085</v>
      </c>
      <c r="E1976" s="1">
        <v>68.599209999999999</v>
      </c>
      <c r="F1976" s="1">
        <v>10</v>
      </c>
      <c r="G1976" s="2">
        <v>6.8599209999999999</v>
      </c>
      <c r="H1976" s="3">
        <v>6.9999348388997493</v>
      </c>
      <c r="I1976" s="3">
        <v>9.3333436347153285</v>
      </c>
      <c r="J1976" s="3">
        <v>0.48019000000000001</v>
      </c>
      <c r="K1976" s="3">
        <v>0.48019000000000001</v>
      </c>
      <c r="L1976" s="3">
        <v>0.64026000000000005</v>
      </c>
    </row>
    <row r="1977" spans="2:12" x14ac:dyDescent="0.2">
      <c r="B1977" t="s">
        <v>6086</v>
      </c>
      <c r="C1977" t="s">
        <v>6087</v>
      </c>
      <c r="D1977" t="s">
        <v>6088</v>
      </c>
      <c r="E1977" s="1">
        <v>266.42083000000002</v>
      </c>
      <c r="F1977" s="1">
        <v>86</v>
      </c>
      <c r="G1977" s="2">
        <v>3.0979166279069772</v>
      </c>
      <c r="H1977" s="3">
        <v>4.999984423139888</v>
      </c>
      <c r="I1977" s="3">
        <v>6.6666333859856231</v>
      </c>
      <c r="J1977" s="3">
        <v>1.3321000000000001</v>
      </c>
      <c r="K1977" s="3">
        <v>1.3321000000000001</v>
      </c>
      <c r="L1977" s="3">
        <v>1.77613</v>
      </c>
    </row>
    <row r="1978" spans="2:12" x14ac:dyDescent="0.2">
      <c r="B1978" t="s">
        <v>6089</v>
      </c>
      <c r="C1978" t="s">
        <v>6090</v>
      </c>
      <c r="D1978" t="s">
        <v>6091</v>
      </c>
      <c r="E1978" s="1">
        <v>333.29525000000001</v>
      </c>
      <c r="F1978" s="1">
        <v>52</v>
      </c>
      <c r="G1978" s="2">
        <v>6.4095240384615391</v>
      </c>
      <c r="H1978" s="3">
        <v>7.0000097511140655</v>
      </c>
      <c r="I1978" s="3">
        <v>9.3333163313908614</v>
      </c>
      <c r="J1978" s="3">
        <v>2.3330700000000002</v>
      </c>
      <c r="K1978" s="3">
        <v>2.3330700000000002</v>
      </c>
      <c r="L1978" s="3">
        <v>3.1107499999999999</v>
      </c>
    </row>
    <row r="1979" spans="2:12" x14ac:dyDescent="0.2">
      <c r="B1979" t="s">
        <v>6092</v>
      </c>
      <c r="C1979" t="s">
        <v>6093</v>
      </c>
      <c r="D1979" t="s">
        <v>6094</v>
      </c>
      <c r="E1979" s="1">
        <v>612.67142000000001</v>
      </c>
      <c r="F1979" s="1">
        <v>108</v>
      </c>
      <c r="G1979" s="2">
        <v>5.6728835185185185</v>
      </c>
      <c r="H1979" s="3">
        <v>7.0000000979317765</v>
      </c>
      <c r="I1979" s="3">
        <v>9.3333062606380448</v>
      </c>
      <c r="J1979" s="3">
        <v>4.2887000000000004</v>
      </c>
      <c r="K1979" s="3">
        <v>4.2887000000000004</v>
      </c>
      <c r="L1979" s="3">
        <v>5.7182500000000003</v>
      </c>
    </row>
    <row r="1980" spans="2:12" x14ac:dyDescent="0.2">
      <c r="B1980" t="s">
        <v>6095</v>
      </c>
      <c r="C1980" t="s">
        <v>6096</v>
      </c>
      <c r="D1980" t="s">
        <v>6097</v>
      </c>
      <c r="E1980" s="1">
        <v>67.113759999999999</v>
      </c>
      <c r="F1980" s="1">
        <v>20</v>
      </c>
      <c r="G1980" s="2">
        <v>3.3556879999999998</v>
      </c>
      <c r="H1980" s="3">
        <v>7.0000548322728458</v>
      </c>
      <c r="I1980" s="3">
        <v>9.3332574422890335</v>
      </c>
      <c r="J1980" s="3">
        <v>0.4698</v>
      </c>
      <c r="K1980" s="3">
        <v>0.4698</v>
      </c>
      <c r="L1980" s="3">
        <v>0.62639</v>
      </c>
    </row>
    <row r="1981" spans="2:12" x14ac:dyDescent="0.2">
      <c r="B1981" t="s">
        <v>6098</v>
      </c>
      <c r="C1981" t="s">
        <v>6099</v>
      </c>
      <c r="D1981" t="s">
        <v>6100</v>
      </c>
      <c r="E1981" s="1">
        <v>248.47223</v>
      </c>
      <c r="F1981" s="1">
        <v>150</v>
      </c>
      <c r="G1981" s="2">
        <v>1.6564815333333334</v>
      </c>
      <c r="H1981" s="3">
        <v>7.0000176679703801</v>
      </c>
      <c r="I1981" s="3">
        <v>9.333316644680977</v>
      </c>
      <c r="J1981" s="3">
        <v>1.7393099999999999</v>
      </c>
      <c r="K1981" s="3">
        <v>1.7393099999999999</v>
      </c>
      <c r="L1981" s="3">
        <v>2.31907</v>
      </c>
    </row>
    <row r="1982" spans="2:12" x14ac:dyDescent="0.2">
      <c r="B1982" t="s">
        <v>6101</v>
      </c>
      <c r="C1982" t="s">
        <v>6102</v>
      </c>
      <c r="D1982" t="s">
        <v>6103</v>
      </c>
      <c r="E1982" s="1">
        <v>865.21106999999995</v>
      </c>
      <c r="F1982" s="1">
        <v>154</v>
      </c>
      <c r="G1982" s="2">
        <v>5.6182537012987011</v>
      </c>
      <c r="H1982" s="3">
        <v>7.0000029010262201</v>
      </c>
      <c r="I1982" s="3">
        <v>9.3333063803725942</v>
      </c>
      <c r="J1982" s="3">
        <v>6.0564799999999996</v>
      </c>
      <c r="K1982" s="3">
        <v>6.0564799999999996</v>
      </c>
      <c r="L1982" s="3">
        <v>8.0752799999999993</v>
      </c>
    </row>
    <row r="1983" spans="2:12" x14ac:dyDescent="0.2">
      <c r="B1983" t="s">
        <v>6104</v>
      </c>
      <c r="C1983" t="s">
        <v>6105</v>
      </c>
      <c r="D1983" t="s">
        <v>6106</v>
      </c>
      <c r="E1983" s="1">
        <v>427.64787999999999</v>
      </c>
      <c r="F1983" s="1">
        <v>46</v>
      </c>
      <c r="G1983" s="2">
        <v>9.2966930434782604</v>
      </c>
      <c r="H1983" s="3">
        <v>5.0000014030234414</v>
      </c>
      <c r="I1983" s="3">
        <v>6.6666529482152468</v>
      </c>
      <c r="J1983" s="3">
        <v>2.1382400000000001</v>
      </c>
      <c r="K1983" s="3">
        <v>2.1382400000000001</v>
      </c>
      <c r="L1983" s="3">
        <v>2.8509799999999998</v>
      </c>
    </row>
    <row r="1984" spans="2:12" x14ac:dyDescent="0.2">
      <c r="B1984" t="s">
        <v>6107</v>
      </c>
      <c r="C1984" t="s">
        <v>6105</v>
      </c>
      <c r="D1984" t="s">
        <v>6106</v>
      </c>
      <c r="E1984" s="1">
        <v>427.75161000000003</v>
      </c>
      <c r="F1984" s="1">
        <v>33</v>
      </c>
      <c r="G1984" s="2">
        <v>12.96217</v>
      </c>
      <c r="H1984" s="3">
        <v>5.0000045587204216</v>
      </c>
      <c r="I1984" s="3">
        <v>6.6666493669071167</v>
      </c>
      <c r="J1984" s="3">
        <v>2.13876</v>
      </c>
      <c r="K1984" s="3">
        <v>2.13876</v>
      </c>
      <c r="L1984" s="3">
        <v>2.8516699999999999</v>
      </c>
    </row>
    <row r="1985" spans="2:12" x14ac:dyDescent="0.2">
      <c r="B1985" t="s">
        <v>6108</v>
      </c>
      <c r="C1985" t="s">
        <v>6109</v>
      </c>
      <c r="D1985" t="s">
        <v>6110</v>
      </c>
      <c r="E1985" s="1">
        <v>1946.6766500000001</v>
      </c>
      <c r="F1985" s="1">
        <v>278</v>
      </c>
      <c r="G1985" s="2">
        <v>7.0024339928057557</v>
      </c>
      <c r="H1985" s="3">
        <v>7.0000017722511849</v>
      </c>
      <c r="I1985" s="3">
        <v>9.3333117238551146</v>
      </c>
      <c r="J1985" s="3">
        <v>13.62674</v>
      </c>
      <c r="K1985" s="3">
        <v>13.62674</v>
      </c>
      <c r="L1985" s="3">
        <v>18.168939999999999</v>
      </c>
    </row>
    <row r="1986" spans="2:12" x14ac:dyDescent="0.2">
      <c r="B1986" t="s">
        <v>6111</v>
      </c>
      <c r="C1986" t="s">
        <v>6109</v>
      </c>
      <c r="D1986" t="s">
        <v>6110</v>
      </c>
      <c r="E1986" s="1">
        <v>1006.14494</v>
      </c>
      <c r="F1986" s="1">
        <v>545</v>
      </c>
      <c r="G1986" s="2">
        <v>1.846137504587156</v>
      </c>
      <c r="H1986" s="3">
        <v>6.9999954479719388</v>
      </c>
      <c r="I1986" s="3">
        <v>9.3333073861107927</v>
      </c>
      <c r="J1986" s="3">
        <v>7.0430099999999998</v>
      </c>
      <c r="K1986" s="3">
        <v>7.0430099999999998</v>
      </c>
      <c r="L1986" s="3">
        <v>9.3906600000000005</v>
      </c>
    </row>
    <row r="1987" spans="2:12" x14ac:dyDescent="0.2">
      <c r="B1987" t="s">
        <v>6112</v>
      </c>
      <c r="C1987" t="s">
        <v>6113</v>
      </c>
      <c r="D1987" t="s">
        <v>6114</v>
      </c>
      <c r="E1987" s="1">
        <v>39615.081559999999</v>
      </c>
      <c r="F1987" s="1">
        <v>914</v>
      </c>
      <c r="G1987" s="2">
        <v>43.34254</v>
      </c>
      <c r="H1987" s="3">
        <v>6.9999999767765209</v>
      </c>
      <c r="I1987" s="3">
        <v>9.3333100788900669</v>
      </c>
      <c r="J1987" s="3">
        <v>277.30556999999999</v>
      </c>
      <c r="K1987" s="3">
        <v>277.30556999999999</v>
      </c>
      <c r="L1987" s="3">
        <v>369.73984000000002</v>
      </c>
    </row>
    <row r="1988" spans="2:12" x14ac:dyDescent="0.2">
      <c r="B1988" t="s">
        <v>2731</v>
      </c>
      <c r="C1988" t="s">
        <v>2732</v>
      </c>
      <c r="D1988" t="s">
        <v>2733</v>
      </c>
      <c r="E1988" s="1">
        <v>445.54712999999998</v>
      </c>
      <c r="F1988" s="1">
        <v>104</v>
      </c>
      <c r="G1988" s="2">
        <v>4.2841070192307686</v>
      </c>
      <c r="H1988" s="3">
        <v>5.0000097632768954</v>
      </c>
      <c r="I1988" s="3">
        <v>6.6666572400544926</v>
      </c>
      <c r="J1988" s="3">
        <v>2.2277399999999998</v>
      </c>
      <c r="K1988" s="3">
        <v>2.2277399999999998</v>
      </c>
      <c r="L1988" s="3">
        <v>2.97031</v>
      </c>
    </row>
    <row r="1989" spans="2:12" x14ac:dyDescent="0.2">
      <c r="B1989" t="s">
        <v>6115</v>
      </c>
      <c r="C1989" t="s">
        <v>3397</v>
      </c>
      <c r="D1989" t="s">
        <v>6116</v>
      </c>
      <c r="E1989" s="1">
        <v>952.06926999999996</v>
      </c>
      <c r="F1989" s="1">
        <v>303</v>
      </c>
      <c r="G1989" s="2">
        <v>3.1421428052805278</v>
      </c>
      <c r="H1989" s="3">
        <v>5.0000038337546595</v>
      </c>
      <c r="I1989" s="3">
        <v>6.6666472703188919</v>
      </c>
      <c r="J1989" s="3">
        <v>4.7603499999999999</v>
      </c>
      <c r="K1989" s="3">
        <v>4.7603499999999999</v>
      </c>
      <c r="L1989" s="3">
        <v>6.3471099999999998</v>
      </c>
    </row>
    <row r="1990" spans="2:12" x14ac:dyDescent="0.2">
      <c r="B1990" t="s">
        <v>6117</v>
      </c>
      <c r="C1990" t="s">
        <v>6118</v>
      </c>
      <c r="D1990" t="s">
        <v>6119</v>
      </c>
      <c r="E1990" s="1">
        <v>7397.9899500000001</v>
      </c>
      <c r="F1990" s="1">
        <v>195</v>
      </c>
      <c r="G1990" s="2">
        <v>37.938409999999998</v>
      </c>
      <c r="H1990" s="3">
        <v>7.0000000473101478</v>
      </c>
      <c r="I1990" s="3">
        <v>9.3333095160530739</v>
      </c>
      <c r="J1990" s="3">
        <v>51.78593</v>
      </c>
      <c r="K1990" s="3">
        <v>51.78593</v>
      </c>
      <c r="L1990" s="3">
        <v>69.047730000000001</v>
      </c>
    </row>
    <row r="1991" spans="2:12" x14ac:dyDescent="0.2">
      <c r="B1991" t="s">
        <v>6120</v>
      </c>
      <c r="C1991" t="s">
        <v>6121</v>
      </c>
      <c r="D1991" t="s">
        <v>6122</v>
      </c>
      <c r="E1991" s="1">
        <v>9044.8176299999996</v>
      </c>
      <c r="F1991" s="1">
        <v>551</v>
      </c>
      <c r="G1991" s="2">
        <v>16.415277005444644</v>
      </c>
      <c r="H1991" s="3">
        <v>5.0000002045370149</v>
      </c>
      <c r="I1991" s="3">
        <v>6.6666496182300596</v>
      </c>
      <c r="J1991" s="3">
        <v>45.224089999999997</v>
      </c>
      <c r="K1991" s="3">
        <v>45.224089999999997</v>
      </c>
      <c r="L1991" s="3">
        <v>60.298630000000003</v>
      </c>
    </row>
    <row r="1992" spans="2:12" x14ac:dyDescent="0.2">
      <c r="B1992" t="s">
        <v>6123</v>
      </c>
      <c r="C1992" t="s">
        <v>6124</v>
      </c>
      <c r="D1992" t="s">
        <v>6125</v>
      </c>
      <c r="E1992" s="1">
        <v>9319.4611700000005</v>
      </c>
      <c r="F1992" s="1">
        <v>508</v>
      </c>
      <c r="G1992" s="2">
        <v>18.345396003937008</v>
      </c>
      <c r="H1992" s="3">
        <v>7.0000001942172378</v>
      </c>
      <c r="I1992" s="3">
        <v>9.3333099857746387</v>
      </c>
      <c r="J1992" s="3">
        <v>65.236230000000006</v>
      </c>
      <c r="K1992" s="3">
        <v>65.236230000000006</v>
      </c>
      <c r="L1992" s="3">
        <v>86.98142</v>
      </c>
    </row>
    <row r="1993" spans="2:12" x14ac:dyDescent="0.2">
      <c r="B1993" t="s">
        <v>6126</v>
      </c>
      <c r="C1993" t="s">
        <v>6124</v>
      </c>
      <c r="D1993" t="s">
        <v>6125</v>
      </c>
      <c r="E1993" s="1">
        <v>7488.3348400000004</v>
      </c>
      <c r="F1993" s="1">
        <v>394</v>
      </c>
      <c r="G1993" s="2">
        <v>19.005925989847718</v>
      </c>
      <c r="H1993" s="3">
        <v>6.999999481860776</v>
      </c>
      <c r="I1993" s="3">
        <v>9.3333099405047442</v>
      </c>
      <c r="J1993" s="3">
        <v>52.418340000000001</v>
      </c>
      <c r="K1993" s="3">
        <v>52.418340000000001</v>
      </c>
      <c r="L1993" s="3">
        <v>69.890950000000004</v>
      </c>
    </row>
    <row r="1994" spans="2:12" x14ac:dyDescent="0.2">
      <c r="B1994" t="s">
        <v>6127</v>
      </c>
      <c r="C1994" t="s">
        <v>6128</v>
      </c>
      <c r="D1994" t="s">
        <v>6129</v>
      </c>
      <c r="E1994" s="1">
        <v>4464.3428800000002</v>
      </c>
      <c r="F1994" s="1">
        <v>174</v>
      </c>
      <c r="G1994" s="2">
        <v>25.657142988505747</v>
      </c>
      <c r="H1994" s="3">
        <v>6.999999964160458</v>
      </c>
      <c r="I1994" s="3">
        <v>9.3333108858341092</v>
      </c>
      <c r="J1994" s="3">
        <v>31.250399999999999</v>
      </c>
      <c r="K1994" s="3">
        <v>31.250399999999999</v>
      </c>
      <c r="L1994" s="3">
        <v>41.667099999999998</v>
      </c>
    </row>
    <row r="1995" spans="2:12" x14ac:dyDescent="0.2">
      <c r="B1995" t="s">
        <v>6130</v>
      </c>
      <c r="C1995" t="s">
        <v>6131</v>
      </c>
      <c r="D1995" t="s">
        <v>6132</v>
      </c>
      <c r="E1995" s="1">
        <v>10436.418460000001</v>
      </c>
      <c r="F1995" s="1">
        <v>4085</v>
      </c>
      <c r="G1995" s="2">
        <v>2.5548148004895963</v>
      </c>
      <c r="H1995" s="3">
        <v>4.9999997796178821</v>
      </c>
      <c r="I1995" s="3">
        <v>6.666650083710806</v>
      </c>
      <c r="J1995" s="3">
        <v>52.182090000000002</v>
      </c>
      <c r="K1995" s="3">
        <v>52.182090000000002</v>
      </c>
      <c r="L1995" s="3">
        <v>69.575950000000006</v>
      </c>
    </row>
    <row r="1996" spans="2:12" x14ac:dyDescent="0.2">
      <c r="B1996" t="s">
        <v>6133</v>
      </c>
      <c r="C1996" t="s">
        <v>6134</v>
      </c>
      <c r="D1996" t="s">
        <v>6135</v>
      </c>
      <c r="E1996" s="1">
        <v>1132.4154900000001</v>
      </c>
      <c r="F1996" s="1">
        <v>113</v>
      </c>
      <c r="G1996" s="2">
        <v>10.021376017699115</v>
      </c>
      <c r="H1996" s="3">
        <v>7.0000013864169235</v>
      </c>
      <c r="I1996" s="3">
        <v>9.3333057462857543</v>
      </c>
      <c r="J1996" s="3">
        <v>7.9269100000000003</v>
      </c>
      <c r="K1996" s="3">
        <v>7.9269100000000003</v>
      </c>
      <c r="L1996" s="3">
        <v>10.569179999999999</v>
      </c>
    </row>
    <row r="1997" spans="2:12" x14ac:dyDescent="0.2">
      <c r="B1997" t="s">
        <v>6136</v>
      </c>
      <c r="C1997" t="s">
        <v>6012</v>
      </c>
      <c r="D1997" t="s">
        <v>6013</v>
      </c>
      <c r="E1997" s="1">
        <v>3630</v>
      </c>
      <c r="F1997" s="1">
        <v>92</v>
      </c>
      <c r="G1997" s="2">
        <v>39.456521739130437</v>
      </c>
      <c r="H1997" s="3">
        <v>6.0000000000000009</v>
      </c>
      <c r="I1997" s="3">
        <v>7.9999807162534431</v>
      </c>
      <c r="J1997" s="3">
        <v>21.78</v>
      </c>
      <c r="K1997" s="3">
        <v>21.78</v>
      </c>
      <c r="L1997" s="3">
        <v>29.039929999999998</v>
      </c>
    </row>
    <row r="1998" spans="2:12" x14ac:dyDescent="0.2">
      <c r="B1998" t="s">
        <v>6137</v>
      </c>
      <c r="C1998" t="s">
        <v>6138</v>
      </c>
      <c r="D1998" t="s">
        <v>6139</v>
      </c>
      <c r="E1998" s="1">
        <v>7637.4821000000002</v>
      </c>
      <c r="F1998" s="1">
        <v>45</v>
      </c>
      <c r="G1998" s="2">
        <v>169.72182444444445</v>
      </c>
      <c r="H1998" s="3">
        <v>6.3000003626849743</v>
      </c>
      <c r="I1998" s="3">
        <v>8.3999790978233513</v>
      </c>
      <c r="J1998" s="3">
        <v>48.116140000000001</v>
      </c>
      <c r="K1998" s="3">
        <v>48.116140000000001</v>
      </c>
      <c r="L1998" s="3">
        <v>64.154690000000002</v>
      </c>
    </row>
    <row r="1999" spans="2:12" x14ac:dyDescent="0.2">
      <c r="B1999" t="s">
        <v>6140</v>
      </c>
      <c r="C1999" t="s">
        <v>6138</v>
      </c>
      <c r="D1999" t="s">
        <v>6139</v>
      </c>
      <c r="E1999" s="1">
        <v>8352.9997999999996</v>
      </c>
      <c r="F1999" s="1">
        <v>86</v>
      </c>
      <c r="G1999" s="2">
        <v>97.12790465116278</v>
      </c>
      <c r="H1999" s="3">
        <v>6.3000001508440127</v>
      </c>
      <c r="I1999" s="3">
        <v>8.3999786519808133</v>
      </c>
      <c r="J1999" s="3">
        <v>52.623899999999999</v>
      </c>
      <c r="K1999" s="3">
        <v>52.623899999999999</v>
      </c>
      <c r="L1999" s="3">
        <v>70.165019999999998</v>
      </c>
    </row>
    <row r="2000" spans="2:12" x14ac:dyDescent="0.2">
      <c r="B2000" t="s">
        <v>6141</v>
      </c>
      <c r="C2000" t="s">
        <v>6142</v>
      </c>
      <c r="D2000" t="s">
        <v>6143</v>
      </c>
      <c r="E2000" s="1">
        <v>6807.9128000000001</v>
      </c>
      <c r="F2000" s="1">
        <v>113</v>
      </c>
      <c r="G2000" s="2">
        <v>60.247015929203542</v>
      </c>
      <c r="H2000" s="3">
        <v>6.2999999059917453</v>
      </c>
      <c r="I2000" s="3">
        <v>8.3999783310973068</v>
      </c>
      <c r="J2000" s="3">
        <v>42.889850000000003</v>
      </c>
      <c r="K2000" s="3">
        <v>42.889850000000003</v>
      </c>
      <c r="L2000" s="3">
        <v>57.186320000000002</v>
      </c>
    </row>
    <row r="2001" spans="2:12" x14ac:dyDescent="0.2">
      <c r="B2001" t="s">
        <v>6144</v>
      </c>
      <c r="C2001" t="s">
        <v>6145</v>
      </c>
      <c r="D2001" t="s">
        <v>6146</v>
      </c>
      <c r="E2001" s="1">
        <v>18.025400000000001</v>
      </c>
      <c r="F2001" s="1">
        <v>22</v>
      </c>
      <c r="G2001" s="2">
        <v>0.81933636363636364</v>
      </c>
      <c r="H2001" s="3">
        <v>12.749786412506795</v>
      </c>
      <c r="I2001" s="3">
        <v>16.999900140912267</v>
      </c>
      <c r="J2001" s="3">
        <v>0.22982</v>
      </c>
      <c r="K2001" s="3">
        <v>0.22982</v>
      </c>
      <c r="L2001" s="3">
        <v>0.30642999999999998</v>
      </c>
    </row>
    <row r="2002" spans="2:12" x14ac:dyDescent="0.2">
      <c r="B2002" t="s">
        <v>6147</v>
      </c>
      <c r="C2002" t="s">
        <v>6148</v>
      </c>
      <c r="D2002" t="s">
        <v>6149</v>
      </c>
      <c r="E2002" s="1">
        <v>20786.7624</v>
      </c>
      <c r="F2002" s="1">
        <v>537</v>
      </c>
      <c r="G2002" s="2">
        <v>38.70905474860335</v>
      </c>
      <c r="H2002" s="3">
        <v>6.2999998499044763</v>
      </c>
      <c r="I2002" s="3">
        <v>8.3999791136305095</v>
      </c>
      <c r="J2002" s="3">
        <v>130.95660000000001</v>
      </c>
      <c r="K2002" s="3">
        <v>130.95660000000001</v>
      </c>
      <c r="L2002" s="3">
        <v>174.60837000000001</v>
      </c>
    </row>
    <row r="2003" spans="2:12" x14ac:dyDescent="0.2">
      <c r="B2003" t="s">
        <v>6150</v>
      </c>
      <c r="C2003" t="s">
        <v>6151</v>
      </c>
      <c r="D2003" t="s">
        <v>6152</v>
      </c>
      <c r="E2003" s="1">
        <v>1672.9945</v>
      </c>
      <c r="F2003" s="1">
        <v>590</v>
      </c>
      <c r="G2003" s="2">
        <v>2.8355838983050847</v>
      </c>
      <c r="H2003" s="3">
        <v>12.750000074716326</v>
      </c>
      <c r="I2003" s="3">
        <v>16.99996025091535</v>
      </c>
      <c r="J2003" s="3">
        <v>21.330680000000001</v>
      </c>
      <c r="K2003" s="3">
        <v>21.330680000000001</v>
      </c>
      <c r="L2003" s="3">
        <v>28.440840000000001</v>
      </c>
    </row>
    <row r="2004" spans="2:12" x14ac:dyDescent="0.2">
      <c r="B2004" t="s">
        <v>6153</v>
      </c>
      <c r="C2004" t="s">
        <v>6154</v>
      </c>
      <c r="D2004" t="s">
        <v>6155</v>
      </c>
      <c r="E2004" s="1">
        <v>4008.6606000000002</v>
      </c>
      <c r="F2004" s="1">
        <v>68</v>
      </c>
      <c r="G2004" s="2">
        <v>58.950891176470591</v>
      </c>
      <c r="H2004" s="3">
        <v>6.2999995559614108</v>
      </c>
      <c r="I2004" s="3">
        <v>8.3999777880921123</v>
      </c>
      <c r="J2004" s="3">
        <v>25.254560000000001</v>
      </c>
      <c r="K2004" s="3">
        <v>25.254560000000001</v>
      </c>
      <c r="L2004" s="3">
        <v>33.67266</v>
      </c>
    </row>
    <row r="2005" spans="2:12" x14ac:dyDescent="0.2">
      <c r="B2005" t="s">
        <v>6156</v>
      </c>
      <c r="C2005" t="s">
        <v>6154</v>
      </c>
      <c r="D2005" t="s">
        <v>6155</v>
      </c>
      <c r="E2005" s="1">
        <v>4086.3319000000001</v>
      </c>
      <c r="F2005" s="1">
        <v>53</v>
      </c>
      <c r="G2005" s="2">
        <v>77.100601886792461</v>
      </c>
      <c r="H2005" s="3">
        <v>6.2999997626232949</v>
      </c>
      <c r="I2005" s="3">
        <v>8.3999784745825465</v>
      </c>
      <c r="J2005" s="3">
        <v>25.74389</v>
      </c>
      <c r="K2005" s="3">
        <v>25.74389</v>
      </c>
      <c r="L2005" s="3">
        <v>34.325099999999999</v>
      </c>
    </row>
    <row r="2006" spans="2:12" x14ac:dyDescent="0.2">
      <c r="B2006" t="s">
        <v>6157</v>
      </c>
      <c r="C2006" t="s">
        <v>6158</v>
      </c>
      <c r="D2006" t="s">
        <v>6159</v>
      </c>
      <c r="E2006" s="1">
        <v>1744.2475999999999</v>
      </c>
      <c r="F2006" s="1">
        <v>82</v>
      </c>
      <c r="G2006" s="2">
        <v>21.271312195121951</v>
      </c>
      <c r="H2006" s="3">
        <v>6.3000000687975719</v>
      </c>
      <c r="I2006" s="3">
        <v>8.3999771592060668</v>
      </c>
      <c r="J2006" s="3">
        <v>10.988759999999999</v>
      </c>
      <c r="K2006" s="3">
        <v>10.988759999999999</v>
      </c>
      <c r="L2006" s="3">
        <v>14.65164</v>
      </c>
    </row>
    <row r="2007" spans="2:12" x14ac:dyDescent="0.2">
      <c r="B2007" t="s">
        <v>6160</v>
      </c>
      <c r="C2007" t="s">
        <v>6161</v>
      </c>
      <c r="D2007" t="s">
        <v>6162</v>
      </c>
      <c r="E2007" s="1">
        <v>2010.4295999999999</v>
      </c>
      <c r="F2007" s="1">
        <v>543</v>
      </c>
      <c r="G2007" s="2">
        <v>3.7024486187845302</v>
      </c>
      <c r="H2007" s="3">
        <v>12.750001293255927</v>
      </c>
      <c r="I2007" s="3">
        <v>16.999958615810272</v>
      </c>
      <c r="J2007" s="3">
        <v>25.63298</v>
      </c>
      <c r="K2007" s="3">
        <v>25.63298</v>
      </c>
      <c r="L2007" s="3">
        <v>34.177219999999998</v>
      </c>
    </row>
    <row r="2008" spans="2:12" x14ac:dyDescent="0.2">
      <c r="B2008" t="s">
        <v>6163</v>
      </c>
      <c r="C2008" t="s">
        <v>6164</v>
      </c>
      <c r="D2008" t="s">
        <v>6165</v>
      </c>
      <c r="E2008" s="1">
        <v>2360.3076999999998</v>
      </c>
      <c r="F2008" s="1">
        <v>137</v>
      </c>
      <c r="G2008" s="2">
        <v>17.228523357664233</v>
      </c>
      <c r="H2008" s="3">
        <v>6.149999002248733</v>
      </c>
      <c r="I2008" s="3">
        <v>8.1999774859862544</v>
      </c>
      <c r="J2008" s="3">
        <v>14.515890000000001</v>
      </c>
      <c r="K2008" s="3">
        <v>14.515890000000001</v>
      </c>
      <c r="L2008" s="3">
        <v>19.354469999999999</v>
      </c>
    </row>
    <row r="2009" spans="2:12" x14ac:dyDescent="0.2">
      <c r="B2009" t="s">
        <v>6166</v>
      </c>
      <c r="C2009" t="s">
        <v>6167</v>
      </c>
      <c r="D2009" t="s">
        <v>6168</v>
      </c>
      <c r="E2009" s="1">
        <v>2764.1142</v>
      </c>
      <c r="F2009" s="1">
        <v>47</v>
      </c>
      <c r="G2009" s="2">
        <v>58.810940425531918</v>
      </c>
      <c r="H2009" s="3">
        <v>6.3000001953609592</v>
      </c>
      <c r="I2009" s="3">
        <v>8.3999785537080918</v>
      </c>
      <c r="J2009" s="3">
        <v>17.413920000000001</v>
      </c>
      <c r="K2009" s="3">
        <v>17.413920000000001</v>
      </c>
      <c r="L2009" s="3">
        <v>23.218499999999999</v>
      </c>
    </row>
    <row r="2010" spans="2:12" x14ac:dyDescent="0.2">
      <c r="B2010" t="s">
        <v>6169</v>
      </c>
      <c r="C2010" t="s">
        <v>6167</v>
      </c>
      <c r="D2010" t="s">
        <v>6168</v>
      </c>
      <c r="E2010" s="1">
        <v>1931.6950999999999</v>
      </c>
      <c r="F2010" s="1">
        <v>33</v>
      </c>
      <c r="G2010" s="2">
        <v>58.536215151515151</v>
      </c>
      <c r="H2010" s="3">
        <v>6.3000004503816358</v>
      </c>
      <c r="I2010" s="3">
        <v>8.3999798933071776</v>
      </c>
      <c r="J2010" s="3">
        <v>12.16968</v>
      </c>
      <c r="K2010" s="3">
        <v>12.16968</v>
      </c>
      <c r="L2010" s="3">
        <v>16.226199999999999</v>
      </c>
    </row>
    <row r="2011" spans="2:12" x14ac:dyDescent="0.2">
      <c r="B2011" t="s">
        <v>6170</v>
      </c>
      <c r="C2011" t="s">
        <v>6171</v>
      </c>
      <c r="D2011" t="s">
        <v>6172</v>
      </c>
      <c r="E2011" s="1">
        <v>1049.5581</v>
      </c>
      <c r="F2011" s="1">
        <v>69</v>
      </c>
      <c r="G2011" s="2">
        <v>15.210986956521738</v>
      </c>
      <c r="H2011" s="3">
        <v>6.3000037825442909</v>
      </c>
      <c r="I2011" s="3">
        <v>8.3999828118138478</v>
      </c>
      <c r="J2011" s="3">
        <v>6.6122199999999998</v>
      </c>
      <c r="K2011" s="3">
        <v>6.6122199999999998</v>
      </c>
      <c r="L2011" s="3">
        <v>8.8162699999999994</v>
      </c>
    </row>
    <row r="2012" spans="2:12" x14ac:dyDescent="0.2">
      <c r="B2012" t="s">
        <v>6173</v>
      </c>
      <c r="C2012" t="s">
        <v>6174</v>
      </c>
      <c r="D2012" t="s">
        <v>6175</v>
      </c>
      <c r="E2012" s="1">
        <v>1323.771</v>
      </c>
      <c r="F2012" s="1">
        <v>86</v>
      </c>
      <c r="G2012" s="2">
        <v>15.392686046511628</v>
      </c>
      <c r="H2012" s="3">
        <v>6.3000020396276994</v>
      </c>
      <c r="I2012" s="3">
        <v>8.3999800569736003</v>
      </c>
      <c r="J2012" s="3">
        <v>8.3397600000000001</v>
      </c>
      <c r="K2012" s="3">
        <v>8.3397600000000001</v>
      </c>
      <c r="L2012" s="3">
        <v>11.11965</v>
      </c>
    </row>
    <row r="2013" spans="2:12" x14ac:dyDescent="0.2">
      <c r="B2013" t="s">
        <v>6176</v>
      </c>
      <c r="C2013" t="s">
        <v>6177</v>
      </c>
      <c r="D2013" t="s">
        <v>6178</v>
      </c>
      <c r="E2013" s="1">
        <v>44.134900000000002</v>
      </c>
      <c r="F2013" s="1">
        <v>24</v>
      </c>
      <c r="G2013" s="2">
        <v>1.8389541666666667</v>
      </c>
      <c r="H2013" s="3">
        <v>12.750000566445147</v>
      </c>
      <c r="I2013" s="3">
        <v>16.99992522924035</v>
      </c>
      <c r="J2013" s="3">
        <v>0.56272</v>
      </c>
      <c r="K2013" s="3">
        <v>0.56272</v>
      </c>
      <c r="L2013" s="3">
        <v>0.75029000000000001</v>
      </c>
    </row>
    <row r="2014" spans="2:12" x14ac:dyDescent="0.2">
      <c r="B2014" t="s">
        <v>6179</v>
      </c>
      <c r="C2014" t="s">
        <v>1758</v>
      </c>
      <c r="D2014" t="s">
        <v>1759</v>
      </c>
      <c r="E2014" s="1">
        <v>293.4744</v>
      </c>
      <c r="F2014" s="1">
        <v>32</v>
      </c>
      <c r="G2014" s="2">
        <v>9.1710750000000001</v>
      </c>
      <c r="H2014" s="3">
        <v>6.1500083141834514</v>
      </c>
      <c r="I2014" s="3">
        <v>8.1999656528814775</v>
      </c>
      <c r="J2014" s="3">
        <v>1.80487</v>
      </c>
      <c r="K2014" s="3">
        <v>1.80487</v>
      </c>
      <c r="L2014" s="3">
        <v>2.4064800000000002</v>
      </c>
    </row>
    <row r="2015" spans="2:12" x14ac:dyDescent="0.2">
      <c r="B2015" t="s">
        <v>6180</v>
      </c>
      <c r="C2015" t="s">
        <v>6181</v>
      </c>
      <c r="D2015" t="s">
        <v>6182</v>
      </c>
      <c r="E2015" s="1">
        <v>6</v>
      </c>
      <c r="F2015" s="1">
        <v>6</v>
      </c>
      <c r="G2015" s="2">
        <v>1</v>
      </c>
      <c r="H2015" s="3">
        <v>8</v>
      </c>
      <c r="I2015" s="3">
        <v>10.666666666666666</v>
      </c>
      <c r="J2015" s="3">
        <v>4.8000000000000001E-2</v>
      </c>
      <c r="K2015" s="3">
        <v>4.8000000000000001E-2</v>
      </c>
      <c r="L2015" s="3">
        <v>6.4000000000000001E-2</v>
      </c>
    </row>
    <row r="2016" spans="2:12" x14ac:dyDescent="0.2">
      <c r="B2016" t="s">
        <v>6183</v>
      </c>
      <c r="C2016" t="s">
        <v>6184</v>
      </c>
      <c r="D2016" t="s">
        <v>6185</v>
      </c>
      <c r="E2016" s="1">
        <v>13</v>
      </c>
      <c r="F2016" s="1">
        <v>6</v>
      </c>
      <c r="G2016" s="2">
        <v>2.1666666666666665</v>
      </c>
      <c r="H2016" s="3">
        <v>8</v>
      </c>
      <c r="I2016" s="3">
        <v>10.666923076923077</v>
      </c>
      <c r="J2016" s="3">
        <v>0.104</v>
      </c>
      <c r="K2016" s="3">
        <v>0.104</v>
      </c>
      <c r="L2016" s="3">
        <v>0.13866999999999999</v>
      </c>
    </row>
    <row r="2017" spans="2:12" x14ac:dyDescent="0.2">
      <c r="B2017" t="s">
        <v>6186</v>
      </c>
      <c r="C2017" t="s">
        <v>6187</v>
      </c>
      <c r="D2017" t="s">
        <v>6188</v>
      </c>
      <c r="E2017" s="1">
        <v>38</v>
      </c>
      <c r="F2017" s="1">
        <v>5</v>
      </c>
      <c r="G2017" s="2">
        <v>7.6</v>
      </c>
      <c r="H2017" s="3">
        <v>12</v>
      </c>
      <c r="I2017" s="3">
        <v>16</v>
      </c>
      <c r="J2017" s="3">
        <v>0.45600000000000002</v>
      </c>
      <c r="K2017" s="3">
        <v>0.45600000000000002</v>
      </c>
      <c r="L2017" s="3">
        <v>0.60799999999999998</v>
      </c>
    </row>
    <row r="2018" spans="2:12" x14ac:dyDescent="0.2">
      <c r="B2018" t="s">
        <v>6189</v>
      </c>
      <c r="C2018" t="s">
        <v>6190</v>
      </c>
      <c r="D2018" t="s">
        <v>6191</v>
      </c>
      <c r="E2018" s="1">
        <v>24</v>
      </c>
      <c r="F2018" s="1">
        <v>5</v>
      </c>
      <c r="G2018" s="2">
        <v>4.8</v>
      </c>
      <c r="H2018" s="3">
        <v>11.999999999999998</v>
      </c>
      <c r="I2018" s="3">
        <v>16</v>
      </c>
      <c r="J2018" s="3">
        <v>0.28799999999999998</v>
      </c>
      <c r="K2018" s="3">
        <v>0.28799999999999998</v>
      </c>
      <c r="L2018" s="3">
        <v>0.38400000000000001</v>
      </c>
    </row>
    <row r="2019" spans="2:12" x14ac:dyDescent="0.2">
      <c r="B2019" t="s">
        <v>6192</v>
      </c>
      <c r="C2019" t="s">
        <v>6193</v>
      </c>
      <c r="D2019" t="s">
        <v>6194</v>
      </c>
      <c r="E2019" s="1">
        <v>1</v>
      </c>
      <c r="F2019" s="1">
        <v>1</v>
      </c>
      <c r="G2019" s="2">
        <v>1</v>
      </c>
      <c r="H2019" s="3">
        <v>12</v>
      </c>
      <c r="I2019" s="3">
        <v>16</v>
      </c>
      <c r="J2019" s="3">
        <v>1.2E-2</v>
      </c>
      <c r="K2019" s="3">
        <v>1.2E-2</v>
      </c>
      <c r="L2019" s="3">
        <v>1.6E-2</v>
      </c>
    </row>
    <row r="2020" spans="2:12" x14ac:dyDescent="0.2">
      <c r="B2020" t="s">
        <v>6195</v>
      </c>
      <c r="C2020" t="s">
        <v>6196</v>
      </c>
      <c r="D2020" t="s">
        <v>6197</v>
      </c>
      <c r="E2020" s="1">
        <v>69</v>
      </c>
      <c r="F2020" s="1">
        <v>5</v>
      </c>
      <c r="G2020" s="2">
        <v>13.8</v>
      </c>
      <c r="H2020" s="3">
        <v>11.999999999999998</v>
      </c>
      <c r="I2020" s="3">
        <v>16</v>
      </c>
      <c r="J2020" s="3">
        <v>0.82799999999999996</v>
      </c>
      <c r="K2020" s="3">
        <v>0.82799999999999996</v>
      </c>
      <c r="L2020" s="3">
        <v>1.1040000000000001</v>
      </c>
    </row>
    <row r="2021" spans="2:12" x14ac:dyDescent="0.2">
      <c r="B2021" t="s">
        <v>6198</v>
      </c>
      <c r="C2021" t="s">
        <v>6199</v>
      </c>
      <c r="D2021" t="s">
        <v>6200</v>
      </c>
      <c r="E2021" s="1">
        <v>4</v>
      </c>
      <c r="F2021" s="1">
        <v>3</v>
      </c>
      <c r="G2021" s="2">
        <v>1.3333333333333333</v>
      </c>
      <c r="H2021" s="3">
        <v>8</v>
      </c>
      <c r="I2021" s="3">
        <v>10.6675</v>
      </c>
      <c r="J2021" s="3">
        <v>3.2000000000000001E-2</v>
      </c>
      <c r="K2021" s="3">
        <v>3.2000000000000001E-2</v>
      </c>
      <c r="L2021" s="3">
        <v>4.267E-2</v>
      </c>
    </row>
    <row r="2022" spans="2:12" x14ac:dyDescent="0.2">
      <c r="B2022" t="s">
        <v>6201</v>
      </c>
      <c r="C2022" t="s">
        <v>6202</v>
      </c>
      <c r="D2022" t="s">
        <v>6203</v>
      </c>
      <c r="E2022" s="1">
        <v>50</v>
      </c>
      <c r="F2022" s="1">
        <v>10</v>
      </c>
      <c r="G2022" s="2">
        <v>5</v>
      </c>
      <c r="H2022" s="3">
        <v>11.999999999999998</v>
      </c>
      <c r="I2022" s="3">
        <v>16</v>
      </c>
      <c r="J2022" s="3">
        <v>0.6</v>
      </c>
      <c r="K2022" s="3">
        <v>0.6</v>
      </c>
      <c r="L2022" s="3">
        <v>0.8</v>
      </c>
    </row>
    <row r="2023" spans="2:12" x14ac:dyDescent="0.2">
      <c r="B2023" t="s">
        <v>6204</v>
      </c>
      <c r="C2023" t="s">
        <v>6205</v>
      </c>
      <c r="D2023" t="s">
        <v>6206</v>
      </c>
      <c r="E2023" s="1">
        <v>21</v>
      </c>
      <c r="F2023" s="1">
        <v>4</v>
      </c>
      <c r="G2023" s="2">
        <v>5.25</v>
      </c>
      <c r="H2023" s="3">
        <v>12</v>
      </c>
      <c r="I2023" s="3">
        <v>16</v>
      </c>
      <c r="J2023" s="3">
        <v>0.252</v>
      </c>
      <c r="K2023" s="3">
        <v>0.252</v>
      </c>
      <c r="L2023" s="3">
        <v>0.33600000000000002</v>
      </c>
    </row>
    <row r="2024" spans="2:12" x14ac:dyDescent="0.2">
      <c r="B2024" t="s">
        <v>6207</v>
      </c>
      <c r="C2024" t="s">
        <v>6208</v>
      </c>
      <c r="D2024" t="s">
        <v>6209</v>
      </c>
      <c r="E2024" s="1">
        <v>11</v>
      </c>
      <c r="F2024" s="1">
        <v>5</v>
      </c>
      <c r="G2024" s="2">
        <v>2.2000000000000002</v>
      </c>
      <c r="H2024" s="3">
        <v>12.000000000000002</v>
      </c>
      <c r="I2024" s="3">
        <v>16</v>
      </c>
      <c r="J2024" s="3">
        <v>0.13200000000000001</v>
      </c>
      <c r="K2024" s="3">
        <v>0.13200000000000001</v>
      </c>
      <c r="L2024" s="3">
        <v>0.17599999999999999</v>
      </c>
    </row>
    <row r="2025" spans="2:12" x14ac:dyDescent="0.2">
      <c r="B2025" t="s">
        <v>6210</v>
      </c>
      <c r="C2025" t="s">
        <v>6211</v>
      </c>
      <c r="D2025" t="s">
        <v>6212</v>
      </c>
      <c r="E2025" s="1">
        <v>6</v>
      </c>
      <c r="F2025" s="1">
        <v>5</v>
      </c>
      <c r="G2025" s="2">
        <v>1.2</v>
      </c>
      <c r="H2025" s="3">
        <v>8</v>
      </c>
      <c r="I2025" s="3">
        <v>10.666666666666666</v>
      </c>
      <c r="J2025" s="3">
        <v>4.8000000000000001E-2</v>
      </c>
      <c r="K2025" s="3">
        <v>4.8000000000000001E-2</v>
      </c>
      <c r="L2025" s="3">
        <v>6.4000000000000001E-2</v>
      </c>
    </row>
    <row r="2026" spans="2:12" x14ac:dyDescent="0.2">
      <c r="B2026" t="s">
        <v>6213</v>
      </c>
      <c r="C2026" t="s">
        <v>6214</v>
      </c>
      <c r="D2026" t="s">
        <v>6215</v>
      </c>
      <c r="E2026" s="1">
        <v>4028</v>
      </c>
      <c r="F2026" s="1">
        <v>91</v>
      </c>
      <c r="G2026" s="2">
        <v>44.263736263736263</v>
      </c>
      <c r="H2026" s="3">
        <v>6.5</v>
      </c>
      <c r="I2026" s="3">
        <v>8.6666459781529301</v>
      </c>
      <c r="J2026" s="3">
        <v>26.181999999999999</v>
      </c>
      <c r="K2026" s="3">
        <v>26.181999999999999</v>
      </c>
      <c r="L2026" s="3">
        <v>34.90925</v>
      </c>
    </row>
    <row r="2027" spans="2:12" x14ac:dyDescent="0.2">
      <c r="B2027" t="s">
        <v>6216</v>
      </c>
      <c r="C2027" t="s">
        <v>6217</v>
      </c>
      <c r="D2027" t="s">
        <v>6218</v>
      </c>
      <c r="E2027" s="1">
        <v>53</v>
      </c>
      <c r="F2027" s="1">
        <v>12</v>
      </c>
      <c r="G2027" s="2">
        <v>4.416666666666667</v>
      </c>
      <c r="H2027" s="3">
        <v>12</v>
      </c>
      <c r="I2027" s="3">
        <v>16</v>
      </c>
      <c r="J2027" s="3">
        <v>0.63600000000000001</v>
      </c>
      <c r="K2027" s="3">
        <v>0.63600000000000001</v>
      </c>
      <c r="L2027" s="3">
        <v>0.84799999999999998</v>
      </c>
    </row>
    <row r="2028" spans="2:12" x14ac:dyDescent="0.2">
      <c r="B2028" t="s">
        <v>6219</v>
      </c>
      <c r="C2028" t="s">
        <v>6220</v>
      </c>
      <c r="D2028" t="s">
        <v>6221</v>
      </c>
      <c r="E2028" s="1">
        <v>50</v>
      </c>
      <c r="F2028" s="1">
        <v>26</v>
      </c>
      <c r="G2028" s="2">
        <v>1.9230769230769231</v>
      </c>
      <c r="H2028" s="3">
        <v>8</v>
      </c>
      <c r="I2028" s="3">
        <v>10.666599999999999</v>
      </c>
      <c r="J2028" s="3">
        <v>0.4</v>
      </c>
      <c r="K2028" s="3">
        <v>0.4</v>
      </c>
      <c r="L2028" s="3">
        <v>0.53332999999999997</v>
      </c>
    </row>
    <row r="2029" spans="2:12" x14ac:dyDescent="0.2">
      <c r="B2029" t="s">
        <v>6222</v>
      </c>
      <c r="C2029" t="s">
        <v>6223</v>
      </c>
      <c r="D2029" t="s">
        <v>6224</v>
      </c>
      <c r="E2029" s="1">
        <v>33</v>
      </c>
      <c r="F2029" s="1">
        <v>4</v>
      </c>
      <c r="G2029" s="2">
        <v>8.25</v>
      </c>
      <c r="H2029" s="3">
        <v>12</v>
      </c>
      <c r="I2029" s="3">
        <v>16</v>
      </c>
      <c r="J2029" s="3">
        <v>0.39600000000000002</v>
      </c>
      <c r="K2029" s="3">
        <v>0.39600000000000002</v>
      </c>
      <c r="L2029" s="3">
        <v>0.52800000000000002</v>
      </c>
    </row>
    <row r="2030" spans="2:12" x14ac:dyDescent="0.2">
      <c r="B2030" t="s">
        <v>6225</v>
      </c>
      <c r="C2030" t="s">
        <v>6226</v>
      </c>
      <c r="D2030" t="s">
        <v>2268</v>
      </c>
      <c r="E2030" s="1">
        <v>17</v>
      </c>
      <c r="F2030" s="1">
        <v>5</v>
      </c>
      <c r="G2030" s="2">
        <v>3.4</v>
      </c>
      <c r="H2030" s="3">
        <v>11.999999999999998</v>
      </c>
      <c r="I2030" s="3">
        <v>16</v>
      </c>
      <c r="J2030" s="3">
        <v>0.20399999999999999</v>
      </c>
      <c r="K2030" s="3">
        <v>0.20399999999999999</v>
      </c>
      <c r="L2030" s="3">
        <v>0.27200000000000002</v>
      </c>
    </row>
    <row r="2031" spans="2:12" x14ac:dyDescent="0.2">
      <c r="B2031" t="s">
        <v>6227</v>
      </c>
      <c r="C2031" t="s">
        <v>6228</v>
      </c>
      <c r="D2031" t="s">
        <v>6229</v>
      </c>
      <c r="E2031" s="1">
        <v>29</v>
      </c>
      <c r="F2031" s="1">
        <v>6</v>
      </c>
      <c r="G2031" s="2">
        <v>4.833333333333333</v>
      </c>
      <c r="H2031" s="3">
        <v>8</v>
      </c>
      <c r="I2031" s="3">
        <v>10.66655172413793</v>
      </c>
      <c r="J2031" s="3">
        <v>0.23200000000000001</v>
      </c>
      <c r="K2031" s="3">
        <v>0.23200000000000001</v>
      </c>
      <c r="L2031" s="3">
        <v>0.30932999999999999</v>
      </c>
    </row>
    <row r="2032" spans="2:12" x14ac:dyDescent="0.2">
      <c r="B2032" t="s">
        <v>6230</v>
      </c>
      <c r="C2032" t="s">
        <v>6231</v>
      </c>
      <c r="D2032" t="s">
        <v>6232</v>
      </c>
      <c r="E2032" s="1">
        <v>6</v>
      </c>
      <c r="F2032" s="1">
        <v>2</v>
      </c>
      <c r="G2032" s="2">
        <v>3</v>
      </c>
      <c r="H2032" s="3">
        <v>11.999999999999998</v>
      </c>
      <c r="I2032" s="3">
        <v>16</v>
      </c>
      <c r="J2032" s="3">
        <v>7.1999999999999995E-2</v>
      </c>
      <c r="K2032" s="3">
        <v>7.1999999999999995E-2</v>
      </c>
      <c r="L2032" s="3">
        <v>9.6000000000000002E-2</v>
      </c>
    </row>
    <row r="2033" spans="2:12" x14ac:dyDescent="0.2">
      <c r="B2033" t="s">
        <v>6233</v>
      </c>
      <c r="C2033" t="s">
        <v>6234</v>
      </c>
      <c r="D2033" t="s">
        <v>6235</v>
      </c>
      <c r="E2033" s="1">
        <v>38</v>
      </c>
      <c r="F2033" s="1">
        <v>12</v>
      </c>
      <c r="G2033" s="2">
        <v>3.1666666666666665</v>
      </c>
      <c r="H2033" s="3">
        <v>8</v>
      </c>
      <c r="I2033" s="3">
        <v>10.666578947368421</v>
      </c>
      <c r="J2033" s="3">
        <v>0.30399999999999999</v>
      </c>
      <c r="K2033" s="3">
        <v>0.30399999999999999</v>
      </c>
      <c r="L2033" s="3">
        <v>0.40533000000000002</v>
      </c>
    </row>
    <row r="2034" spans="2:12" x14ac:dyDescent="0.2">
      <c r="B2034" t="s">
        <v>6236</v>
      </c>
      <c r="C2034" t="s">
        <v>6237</v>
      </c>
      <c r="D2034" t="s">
        <v>6238</v>
      </c>
      <c r="E2034" s="1">
        <v>98</v>
      </c>
      <c r="F2034" s="1">
        <v>17</v>
      </c>
      <c r="G2034" s="2">
        <v>5.7647058823529411</v>
      </c>
      <c r="H2034" s="3">
        <v>11.999999999999998</v>
      </c>
      <c r="I2034" s="3">
        <v>16</v>
      </c>
      <c r="J2034" s="3">
        <v>1.1759999999999999</v>
      </c>
      <c r="K2034" s="3">
        <v>1.1759999999999999</v>
      </c>
      <c r="L2034" s="3">
        <v>1.5680000000000001</v>
      </c>
    </row>
    <row r="2035" spans="2:12" x14ac:dyDescent="0.2">
      <c r="B2035" t="s">
        <v>6239</v>
      </c>
      <c r="C2035" t="s">
        <v>6240</v>
      </c>
      <c r="D2035" t="s">
        <v>6241</v>
      </c>
      <c r="E2035" s="1">
        <v>2</v>
      </c>
      <c r="F2035" s="1">
        <v>2</v>
      </c>
      <c r="G2035" s="2">
        <v>1</v>
      </c>
      <c r="H2035" s="3">
        <v>12</v>
      </c>
      <c r="I2035" s="3">
        <v>16</v>
      </c>
      <c r="J2035" s="3">
        <v>2.4E-2</v>
      </c>
      <c r="K2035" s="3">
        <v>2.4E-2</v>
      </c>
      <c r="L2035" s="3">
        <v>3.2000000000000001E-2</v>
      </c>
    </row>
    <row r="2036" spans="2:12" x14ac:dyDescent="0.2">
      <c r="B2036" t="s">
        <v>6242</v>
      </c>
      <c r="C2036" t="s">
        <v>6243</v>
      </c>
      <c r="D2036" t="s">
        <v>6244</v>
      </c>
      <c r="E2036" s="1">
        <v>23</v>
      </c>
      <c r="F2036" s="1">
        <v>6</v>
      </c>
      <c r="G2036" s="2">
        <v>3.8333333333333335</v>
      </c>
      <c r="H2036" s="3">
        <v>12.000000000000002</v>
      </c>
      <c r="I2036" s="3">
        <v>16</v>
      </c>
      <c r="J2036" s="3">
        <v>0.27600000000000002</v>
      </c>
      <c r="K2036" s="3">
        <v>0.27600000000000002</v>
      </c>
      <c r="L2036" s="3">
        <v>0.36799999999999999</v>
      </c>
    </row>
    <row r="2037" spans="2:12" x14ac:dyDescent="0.2">
      <c r="B2037" t="s">
        <v>6245</v>
      </c>
      <c r="C2037" t="s">
        <v>6246</v>
      </c>
      <c r="D2037" t="s">
        <v>6247</v>
      </c>
      <c r="E2037" s="1">
        <v>20</v>
      </c>
      <c r="F2037" s="1">
        <v>3</v>
      </c>
      <c r="G2037" s="2">
        <v>6.666666666666667</v>
      </c>
      <c r="H2037" s="3">
        <v>12</v>
      </c>
      <c r="I2037" s="3">
        <v>16</v>
      </c>
      <c r="J2037" s="3">
        <v>0.24</v>
      </c>
      <c r="K2037" s="3">
        <v>0.24</v>
      </c>
      <c r="L2037" s="3">
        <v>0.32</v>
      </c>
    </row>
    <row r="2038" spans="2:12" x14ac:dyDescent="0.2">
      <c r="B2038" t="s">
        <v>6248</v>
      </c>
      <c r="C2038" t="s">
        <v>6249</v>
      </c>
      <c r="D2038" t="s">
        <v>2155</v>
      </c>
      <c r="E2038" s="1">
        <v>32</v>
      </c>
      <c r="F2038" s="1">
        <v>5</v>
      </c>
      <c r="G2038" s="2">
        <v>6.4</v>
      </c>
      <c r="H2038" s="3">
        <v>12</v>
      </c>
      <c r="I2038" s="3">
        <v>16</v>
      </c>
      <c r="J2038" s="3">
        <v>0.38400000000000001</v>
      </c>
      <c r="K2038" s="3">
        <v>0.38400000000000001</v>
      </c>
      <c r="L2038" s="3">
        <v>0.51200000000000001</v>
      </c>
    </row>
    <row r="2039" spans="2:12" x14ac:dyDescent="0.2">
      <c r="B2039" t="s">
        <v>6250</v>
      </c>
      <c r="C2039" t="s">
        <v>6220</v>
      </c>
      <c r="D2039" t="s">
        <v>6221</v>
      </c>
      <c r="E2039" s="1">
        <v>2</v>
      </c>
      <c r="F2039" s="1">
        <v>1</v>
      </c>
      <c r="G2039" s="2">
        <v>2</v>
      </c>
      <c r="H2039" s="3">
        <v>12</v>
      </c>
      <c r="I2039" s="3">
        <v>16</v>
      </c>
      <c r="J2039" s="3">
        <v>2.4E-2</v>
      </c>
      <c r="K2039" s="3">
        <v>2.4E-2</v>
      </c>
      <c r="L2039" s="3">
        <v>3.2000000000000001E-2</v>
      </c>
    </row>
    <row r="2040" spans="2:12" x14ac:dyDescent="0.2">
      <c r="B2040" t="s">
        <v>6251</v>
      </c>
      <c r="C2040" t="s">
        <v>6252</v>
      </c>
      <c r="D2040" t="s">
        <v>6253</v>
      </c>
      <c r="E2040" s="1">
        <v>7</v>
      </c>
      <c r="F2040" s="1">
        <v>1</v>
      </c>
      <c r="G2040" s="2">
        <v>7</v>
      </c>
      <c r="H2040" s="3">
        <v>12</v>
      </c>
      <c r="I2040" s="3">
        <v>16</v>
      </c>
      <c r="J2040" s="3">
        <v>8.4000000000000005E-2</v>
      </c>
      <c r="K2040" s="3">
        <v>8.4000000000000005E-2</v>
      </c>
      <c r="L2040" s="3">
        <v>0.112</v>
      </c>
    </row>
    <row r="2041" spans="2:12" x14ac:dyDescent="0.2">
      <c r="B2041" t="s">
        <v>6254</v>
      </c>
      <c r="C2041" t="s">
        <v>6255</v>
      </c>
      <c r="D2041" t="s">
        <v>6256</v>
      </c>
      <c r="E2041" s="1">
        <v>8</v>
      </c>
      <c r="F2041" s="1">
        <v>2</v>
      </c>
      <c r="G2041" s="2">
        <v>4</v>
      </c>
      <c r="H2041" s="3">
        <v>12</v>
      </c>
      <c r="I2041" s="3">
        <v>16</v>
      </c>
      <c r="J2041" s="3">
        <v>9.6000000000000002E-2</v>
      </c>
      <c r="K2041" s="3">
        <v>9.6000000000000002E-2</v>
      </c>
      <c r="L2041" s="3">
        <v>0.128</v>
      </c>
    </row>
    <row r="2042" spans="2:12" x14ac:dyDescent="0.2">
      <c r="B2042" t="s">
        <v>6257</v>
      </c>
      <c r="C2042" t="s">
        <v>6258</v>
      </c>
      <c r="D2042" t="s">
        <v>6259</v>
      </c>
      <c r="E2042" s="1">
        <v>52</v>
      </c>
      <c r="F2042" s="1">
        <v>6</v>
      </c>
      <c r="G2042" s="2">
        <v>8.6666666666666661</v>
      </c>
      <c r="H2042" s="3">
        <v>12</v>
      </c>
      <c r="I2042" s="3">
        <v>16</v>
      </c>
      <c r="J2042" s="3">
        <v>0.624</v>
      </c>
      <c r="K2042" s="3">
        <v>0.624</v>
      </c>
      <c r="L2042" s="3">
        <v>0.83199999999999996</v>
      </c>
    </row>
    <row r="2043" spans="2:12" x14ac:dyDescent="0.2">
      <c r="B2043" t="s">
        <v>6260</v>
      </c>
      <c r="C2043" t="s">
        <v>6261</v>
      </c>
      <c r="D2043" t="s">
        <v>6262</v>
      </c>
      <c r="E2043" s="1">
        <v>9</v>
      </c>
      <c r="F2043" s="1">
        <v>5</v>
      </c>
      <c r="G2043" s="2">
        <v>1.8</v>
      </c>
      <c r="H2043" s="3">
        <v>8</v>
      </c>
      <c r="I2043" s="3">
        <v>10.666666666666668</v>
      </c>
      <c r="J2043" s="3">
        <v>7.1999999999999995E-2</v>
      </c>
      <c r="K2043" s="3">
        <v>7.1999999999999995E-2</v>
      </c>
      <c r="L2043" s="3">
        <v>9.6000000000000002E-2</v>
      </c>
    </row>
    <row r="2044" spans="2:12" x14ac:dyDescent="0.2">
      <c r="B2044" t="s">
        <v>6263</v>
      </c>
      <c r="C2044" t="s">
        <v>6264</v>
      </c>
      <c r="D2044" t="s">
        <v>6265</v>
      </c>
      <c r="E2044" s="1">
        <v>786</v>
      </c>
      <c r="F2044" s="1">
        <v>97</v>
      </c>
      <c r="G2044" s="2">
        <v>8.1030927835051543</v>
      </c>
      <c r="H2044" s="3">
        <v>6</v>
      </c>
      <c r="I2044" s="3">
        <v>7.9999745547073786</v>
      </c>
      <c r="J2044" s="3">
        <v>4.7160000000000002</v>
      </c>
      <c r="K2044" s="3">
        <v>4.7160000000000002</v>
      </c>
      <c r="L2044" s="3">
        <v>6.2879800000000001</v>
      </c>
    </row>
    <row r="2045" spans="2:12" x14ac:dyDescent="0.2">
      <c r="B2045" t="s">
        <v>6266</v>
      </c>
      <c r="C2045" t="s">
        <v>6193</v>
      </c>
      <c r="D2045" t="s">
        <v>6194</v>
      </c>
      <c r="E2045" s="1">
        <v>12</v>
      </c>
      <c r="F2045" s="1">
        <v>8</v>
      </c>
      <c r="G2045" s="2">
        <v>1.5</v>
      </c>
      <c r="H2045" s="3">
        <v>8</v>
      </c>
      <c r="I2045" s="3">
        <v>10.666666666666666</v>
      </c>
      <c r="J2045" s="3">
        <v>9.6000000000000002E-2</v>
      </c>
      <c r="K2045" s="3">
        <v>9.6000000000000002E-2</v>
      </c>
      <c r="L2045" s="3">
        <v>0.128</v>
      </c>
    </row>
    <row r="2046" spans="2:12" x14ac:dyDescent="0.2">
      <c r="B2046" t="s">
        <v>6267</v>
      </c>
      <c r="C2046" t="s">
        <v>6268</v>
      </c>
      <c r="D2046" t="s">
        <v>6269</v>
      </c>
      <c r="E2046" s="1">
        <v>5</v>
      </c>
      <c r="F2046" s="1">
        <v>2</v>
      </c>
      <c r="G2046" s="2">
        <v>2.5</v>
      </c>
      <c r="H2046" s="3">
        <v>12</v>
      </c>
      <c r="I2046" s="3">
        <v>16</v>
      </c>
      <c r="J2046" s="3">
        <v>0.06</v>
      </c>
      <c r="K2046" s="3">
        <v>0.06</v>
      </c>
      <c r="L2046" s="3">
        <v>0.08</v>
      </c>
    </row>
    <row r="2047" spans="2:12" x14ac:dyDescent="0.2">
      <c r="B2047" t="s">
        <v>6270</v>
      </c>
      <c r="C2047" t="s">
        <v>6271</v>
      </c>
      <c r="D2047" t="s">
        <v>6272</v>
      </c>
      <c r="E2047" s="1">
        <v>16</v>
      </c>
      <c r="F2047" s="1">
        <v>3</v>
      </c>
      <c r="G2047" s="2">
        <v>5.333333333333333</v>
      </c>
      <c r="H2047" s="3">
        <v>8</v>
      </c>
      <c r="I2047" s="3">
        <v>10.666874999999999</v>
      </c>
      <c r="J2047" s="3">
        <v>0.128</v>
      </c>
      <c r="K2047" s="3">
        <v>0.128</v>
      </c>
      <c r="L2047" s="3">
        <v>0.17066999999999999</v>
      </c>
    </row>
    <row r="2048" spans="2:12" x14ac:dyDescent="0.2">
      <c r="B2048" t="s">
        <v>6273</v>
      </c>
      <c r="C2048" t="s">
        <v>6274</v>
      </c>
      <c r="D2048" t="s">
        <v>6275</v>
      </c>
      <c r="E2048" s="1">
        <v>22</v>
      </c>
      <c r="F2048" s="1">
        <v>5</v>
      </c>
      <c r="G2048" s="2">
        <v>4.4000000000000004</v>
      </c>
      <c r="H2048" s="3">
        <v>12.000000000000002</v>
      </c>
      <c r="I2048" s="3">
        <v>16</v>
      </c>
      <c r="J2048" s="3">
        <v>0.26400000000000001</v>
      </c>
      <c r="K2048" s="3">
        <v>0.26400000000000001</v>
      </c>
      <c r="L2048" s="3">
        <v>0.35199999999999998</v>
      </c>
    </row>
    <row r="2049" spans="2:12" x14ac:dyDescent="0.2">
      <c r="B2049" t="s">
        <v>6276</v>
      </c>
      <c r="C2049" t="s">
        <v>6277</v>
      </c>
      <c r="D2049" t="s">
        <v>6278</v>
      </c>
      <c r="E2049" s="1">
        <v>2401</v>
      </c>
      <c r="F2049" s="1">
        <v>47</v>
      </c>
      <c r="G2049" s="2">
        <v>51.085106382978722</v>
      </c>
      <c r="H2049" s="3">
        <v>6.0000000000000009</v>
      </c>
      <c r="I2049" s="3">
        <v>7.9999791753436078</v>
      </c>
      <c r="J2049" s="3">
        <v>14.406000000000001</v>
      </c>
      <c r="K2049" s="3">
        <v>14.406000000000001</v>
      </c>
      <c r="L2049" s="3">
        <v>19.20795</v>
      </c>
    </row>
    <row r="2050" spans="2:12" x14ac:dyDescent="0.2">
      <c r="B2050" t="s">
        <v>6279</v>
      </c>
      <c r="C2050" t="s">
        <v>6280</v>
      </c>
      <c r="D2050" t="s">
        <v>6281</v>
      </c>
      <c r="E2050" s="1">
        <v>26</v>
      </c>
      <c r="F2050" s="1">
        <v>8</v>
      </c>
      <c r="G2050" s="2">
        <v>3.25</v>
      </c>
      <c r="H2050" s="3">
        <v>8</v>
      </c>
      <c r="I2050" s="3">
        <v>10.666538461538464</v>
      </c>
      <c r="J2050" s="3">
        <v>0.20799999999999999</v>
      </c>
      <c r="K2050" s="3">
        <v>0.20799999999999999</v>
      </c>
      <c r="L2050" s="3">
        <v>0.27733000000000002</v>
      </c>
    </row>
    <row r="2051" spans="2:12" x14ac:dyDescent="0.2">
      <c r="B2051" t="s">
        <v>6282</v>
      </c>
      <c r="C2051" t="s">
        <v>6283</v>
      </c>
      <c r="D2051" t="s">
        <v>6284</v>
      </c>
      <c r="E2051" s="1">
        <v>901</v>
      </c>
      <c r="F2051" s="1">
        <v>82</v>
      </c>
      <c r="G2051" s="2">
        <v>10.987804878048781</v>
      </c>
      <c r="H2051" s="3">
        <v>5.9999999999999991</v>
      </c>
      <c r="I2051" s="3">
        <v>7.9999778024417312</v>
      </c>
      <c r="J2051" s="3">
        <v>5.4059999999999997</v>
      </c>
      <c r="K2051" s="3">
        <v>5.4059999999999997</v>
      </c>
      <c r="L2051" s="3">
        <v>7.2079800000000001</v>
      </c>
    </row>
    <row r="2052" spans="2:12" x14ac:dyDescent="0.2">
      <c r="B2052" t="s">
        <v>6285</v>
      </c>
      <c r="C2052" t="s">
        <v>6286</v>
      </c>
      <c r="D2052" t="s">
        <v>6287</v>
      </c>
      <c r="E2052" s="1">
        <v>31</v>
      </c>
      <c r="F2052" s="1">
        <v>4</v>
      </c>
      <c r="G2052" s="2">
        <v>7.75</v>
      </c>
      <c r="H2052" s="3">
        <v>12</v>
      </c>
      <c r="I2052" s="3">
        <v>16</v>
      </c>
      <c r="J2052" s="3">
        <v>0.372</v>
      </c>
      <c r="K2052" s="3">
        <v>0.372</v>
      </c>
      <c r="L2052" s="3">
        <v>0.496</v>
      </c>
    </row>
    <row r="2053" spans="2:12" x14ac:dyDescent="0.2">
      <c r="B2053" t="s">
        <v>6288</v>
      </c>
      <c r="C2053" t="s">
        <v>6289</v>
      </c>
      <c r="D2053" t="s">
        <v>6290</v>
      </c>
      <c r="E2053" s="1">
        <v>8</v>
      </c>
      <c r="F2053" s="1">
        <v>3</v>
      </c>
      <c r="G2053" s="2">
        <v>2.6666666666666665</v>
      </c>
      <c r="H2053" s="3">
        <v>12</v>
      </c>
      <c r="I2053" s="3">
        <v>16</v>
      </c>
      <c r="J2053" s="3">
        <v>9.6000000000000002E-2</v>
      </c>
      <c r="K2053" s="3">
        <v>9.6000000000000002E-2</v>
      </c>
      <c r="L2053" s="3">
        <v>0.128</v>
      </c>
    </row>
    <row r="2054" spans="2:12" x14ac:dyDescent="0.2">
      <c r="B2054" t="s">
        <v>6291</v>
      </c>
      <c r="C2054" t="s">
        <v>6292</v>
      </c>
      <c r="D2054" t="s">
        <v>6293</v>
      </c>
      <c r="E2054" s="1">
        <v>32</v>
      </c>
      <c r="F2054" s="1">
        <v>6</v>
      </c>
      <c r="G2054" s="2">
        <v>5.333333333333333</v>
      </c>
      <c r="H2054" s="3">
        <v>12</v>
      </c>
      <c r="I2054" s="3">
        <v>16</v>
      </c>
      <c r="J2054" s="3">
        <v>0.38400000000000001</v>
      </c>
      <c r="K2054" s="3">
        <v>0.38400000000000001</v>
      </c>
      <c r="L2054" s="3">
        <v>0.51200000000000001</v>
      </c>
    </row>
    <row r="2055" spans="2:12" x14ac:dyDescent="0.2">
      <c r="B2055" t="s">
        <v>6294</v>
      </c>
      <c r="C2055" t="s">
        <v>6295</v>
      </c>
      <c r="D2055" t="s">
        <v>6296</v>
      </c>
      <c r="E2055" s="1">
        <v>4</v>
      </c>
      <c r="F2055" s="1">
        <v>4</v>
      </c>
      <c r="G2055" s="2">
        <v>1</v>
      </c>
      <c r="H2055" s="3">
        <v>8</v>
      </c>
      <c r="I2055" s="3">
        <v>10.6675</v>
      </c>
      <c r="J2055" s="3">
        <v>3.2000000000000001E-2</v>
      </c>
      <c r="K2055" s="3">
        <v>3.2000000000000001E-2</v>
      </c>
      <c r="L2055" s="3">
        <v>4.267E-2</v>
      </c>
    </row>
    <row r="2056" spans="2:12" x14ac:dyDescent="0.2">
      <c r="B2056" t="s">
        <v>6297</v>
      </c>
      <c r="C2056" t="s">
        <v>6298</v>
      </c>
      <c r="D2056" t="s">
        <v>6299</v>
      </c>
      <c r="E2056" s="1">
        <v>3</v>
      </c>
      <c r="F2056" s="1">
        <v>1</v>
      </c>
      <c r="G2056" s="2">
        <v>3</v>
      </c>
      <c r="H2056" s="3">
        <v>11.999999999999998</v>
      </c>
      <c r="I2056" s="3">
        <v>16</v>
      </c>
      <c r="J2056" s="3">
        <v>3.5999999999999997E-2</v>
      </c>
      <c r="K2056" s="3">
        <v>3.5999999999999997E-2</v>
      </c>
      <c r="L2056" s="3">
        <v>4.8000000000000001E-2</v>
      </c>
    </row>
    <row r="2057" spans="2:12" x14ac:dyDescent="0.2">
      <c r="B2057" t="s">
        <v>6300</v>
      </c>
      <c r="C2057" t="s">
        <v>6301</v>
      </c>
      <c r="D2057" t="s">
        <v>6302</v>
      </c>
      <c r="E2057" s="1">
        <v>14</v>
      </c>
      <c r="F2057" s="1">
        <v>3</v>
      </c>
      <c r="G2057" s="2">
        <v>4.666666666666667</v>
      </c>
      <c r="H2057" s="3">
        <v>12</v>
      </c>
      <c r="I2057" s="3">
        <v>16</v>
      </c>
      <c r="J2057" s="3">
        <v>0.16800000000000001</v>
      </c>
      <c r="K2057" s="3">
        <v>0.16800000000000001</v>
      </c>
      <c r="L2057" s="3">
        <v>0.224</v>
      </c>
    </row>
    <row r="2058" spans="2:12" x14ac:dyDescent="0.2">
      <c r="B2058" t="s">
        <v>6303</v>
      </c>
      <c r="C2058" t="s">
        <v>6258</v>
      </c>
      <c r="D2058" t="s">
        <v>6304</v>
      </c>
      <c r="E2058" s="1">
        <v>3</v>
      </c>
      <c r="F2058" s="1">
        <v>3</v>
      </c>
      <c r="G2058" s="2">
        <v>1</v>
      </c>
      <c r="H2058" s="3">
        <v>8</v>
      </c>
      <c r="I2058" s="3">
        <v>10.666666666666666</v>
      </c>
      <c r="J2058" s="3">
        <v>2.4E-2</v>
      </c>
      <c r="K2058" s="3">
        <v>2.4E-2</v>
      </c>
      <c r="L2058" s="3">
        <v>3.2000000000000001E-2</v>
      </c>
    </row>
    <row r="2059" spans="2:12" x14ac:dyDescent="0.2">
      <c r="B2059" t="s">
        <v>6305</v>
      </c>
      <c r="C2059" t="s">
        <v>6306</v>
      </c>
      <c r="D2059" t="s">
        <v>6307</v>
      </c>
      <c r="E2059" s="1">
        <v>9</v>
      </c>
      <c r="F2059" s="1">
        <v>3</v>
      </c>
      <c r="G2059" s="2">
        <v>3</v>
      </c>
      <c r="H2059" s="3">
        <v>12</v>
      </c>
      <c r="I2059" s="3">
        <v>16</v>
      </c>
      <c r="J2059" s="3">
        <v>0.108</v>
      </c>
      <c r="K2059" s="3">
        <v>0.108</v>
      </c>
      <c r="L2059" s="3">
        <v>0.14399999999999999</v>
      </c>
    </row>
    <row r="2060" spans="2:12" x14ac:dyDescent="0.2">
      <c r="B2060" t="s">
        <v>6308</v>
      </c>
      <c r="C2060" t="s">
        <v>6298</v>
      </c>
      <c r="D2060" t="s">
        <v>6299</v>
      </c>
      <c r="E2060" s="1">
        <v>6</v>
      </c>
      <c r="F2060" s="1">
        <v>2</v>
      </c>
      <c r="G2060" s="2">
        <v>3</v>
      </c>
      <c r="H2060" s="3">
        <v>8</v>
      </c>
      <c r="I2060" s="3">
        <v>10.666666666666666</v>
      </c>
      <c r="J2060" s="3">
        <v>4.8000000000000001E-2</v>
      </c>
      <c r="K2060" s="3">
        <v>4.8000000000000001E-2</v>
      </c>
      <c r="L2060" s="3">
        <v>6.4000000000000001E-2</v>
      </c>
    </row>
    <row r="2061" spans="2:12" x14ac:dyDescent="0.2">
      <c r="B2061" t="s">
        <v>6309</v>
      </c>
      <c r="C2061" t="s">
        <v>6310</v>
      </c>
      <c r="D2061" t="s">
        <v>6311</v>
      </c>
      <c r="E2061" s="1">
        <v>16</v>
      </c>
      <c r="F2061" s="1">
        <v>9</v>
      </c>
      <c r="G2061" s="2">
        <v>1.7777777777777777</v>
      </c>
      <c r="H2061" s="3">
        <v>12</v>
      </c>
      <c r="I2061" s="3">
        <v>16</v>
      </c>
      <c r="J2061" s="3">
        <v>0.192</v>
      </c>
      <c r="K2061" s="3">
        <v>0.192</v>
      </c>
      <c r="L2061" s="3">
        <v>0.25600000000000001</v>
      </c>
    </row>
    <row r="2062" spans="2:12" x14ac:dyDescent="0.2">
      <c r="B2062" t="s">
        <v>6312</v>
      </c>
      <c r="C2062" t="s">
        <v>6313</v>
      </c>
      <c r="D2062" t="s">
        <v>6314</v>
      </c>
      <c r="E2062" s="1">
        <v>3</v>
      </c>
      <c r="F2062" s="1">
        <v>1</v>
      </c>
      <c r="G2062" s="2">
        <v>3</v>
      </c>
      <c r="H2062" s="3">
        <v>8</v>
      </c>
      <c r="I2062" s="3">
        <v>10.666666666666666</v>
      </c>
      <c r="J2062" s="3">
        <v>2.4E-2</v>
      </c>
      <c r="K2062" s="3">
        <v>2.4E-2</v>
      </c>
      <c r="L2062" s="3">
        <v>3.2000000000000001E-2</v>
      </c>
    </row>
    <row r="2063" spans="2:12" x14ac:dyDescent="0.2">
      <c r="B2063" t="s">
        <v>6315</v>
      </c>
      <c r="C2063" t="s">
        <v>6280</v>
      </c>
      <c r="D2063" t="s">
        <v>6281</v>
      </c>
      <c r="E2063" s="1">
        <v>17</v>
      </c>
      <c r="F2063" s="1">
        <v>5</v>
      </c>
      <c r="G2063" s="2">
        <v>3.4</v>
      </c>
      <c r="H2063" s="3">
        <v>11.999999999999998</v>
      </c>
      <c r="I2063" s="3">
        <v>16</v>
      </c>
      <c r="J2063" s="3">
        <v>0.20399999999999999</v>
      </c>
      <c r="K2063" s="3">
        <v>0.20399999999999999</v>
      </c>
      <c r="L2063" s="3">
        <v>0.27200000000000002</v>
      </c>
    </row>
    <row r="2064" spans="2:12" x14ac:dyDescent="0.2">
      <c r="B2064" t="s">
        <v>6316</v>
      </c>
      <c r="C2064" t="s">
        <v>6317</v>
      </c>
      <c r="D2064" t="s">
        <v>6318</v>
      </c>
      <c r="E2064" s="1">
        <v>7</v>
      </c>
      <c r="F2064" s="1">
        <v>3</v>
      </c>
      <c r="G2064" s="2">
        <v>2.3333333333333335</v>
      </c>
      <c r="H2064" s="3">
        <v>8</v>
      </c>
      <c r="I2064" s="3">
        <v>10.667142857142856</v>
      </c>
      <c r="J2064" s="3">
        <v>5.6000000000000001E-2</v>
      </c>
      <c r="K2064" s="3">
        <v>5.6000000000000001E-2</v>
      </c>
      <c r="L2064" s="3">
        <v>7.467E-2</v>
      </c>
    </row>
    <row r="2065" spans="2:12" x14ac:dyDescent="0.2">
      <c r="B2065" t="s">
        <v>6319</v>
      </c>
      <c r="C2065" t="s">
        <v>6320</v>
      </c>
      <c r="D2065" t="s">
        <v>6321</v>
      </c>
      <c r="E2065" s="1">
        <v>12</v>
      </c>
      <c r="F2065" s="1">
        <v>2</v>
      </c>
      <c r="G2065" s="2">
        <v>6</v>
      </c>
      <c r="H2065" s="3">
        <v>11.999999999999998</v>
      </c>
      <c r="I2065" s="3">
        <v>16</v>
      </c>
      <c r="J2065" s="3">
        <v>0.14399999999999999</v>
      </c>
      <c r="K2065" s="3">
        <v>0.14399999999999999</v>
      </c>
      <c r="L2065" s="3">
        <v>0.192</v>
      </c>
    </row>
    <row r="2066" spans="2:12" x14ac:dyDescent="0.2">
      <c r="B2066" t="s">
        <v>6322</v>
      </c>
      <c r="C2066" t="s">
        <v>6323</v>
      </c>
      <c r="D2066" t="s">
        <v>6324</v>
      </c>
      <c r="E2066" s="1">
        <v>4</v>
      </c>
      <c r="F2066" s="1">
        <v>1</v>
      </c>
      <c r="G2066" s="2">
        <v>4</v>
      </c>
      <c r="H2066" s="3">
        <v>12</v>
      </c>
      <c r="I2066" s="3">
        <v>16</v>
      </c>
      <c r="J2066" s="3">
        <v>4.8000000000000001E-2</v>
      </c>
      <c r="K2066" s="3">
        <v>4.8000000000000001E-2</v>
      </c>
      <c r="L2066" s="3">
        <v>6.4000000000000001E-2</v>
      </c>
    </row>
    <row r="2067" spans="2:12" x14ac:dyDescent="0.2">
      <c r="B2067" t="s">
        <v>6325</v>
      </c>
      <c r="C2067" t="s">
        <v>6326</v>
      </c>
      <c r="D2067" t="s">
        <v>6327</v>
      </c>
      <c r="E2067" s="1">
        <v>12</v>
      </c>
      <c r="F2067" s="1">
        <v>3</v>
      </c>
      <c r="G2067" s="2">
        <v>4</v>
      </c>
      <c r="H2067" s="3">
        <v>11.999999999999998</v>
      </c>
      <c r="I2067" s="3">
        <v>16</v>
      </c>
      <c r="J2067" s="3">
        <v>0.14399999999999999</v>
      </c>
      <c r="K2067" s="3">
        <v>0.14399999999999999</v>
      </c>
      <c r="L2067" s="3">
        <v>0.192</v>
      </c>
    </row>
    <row r="2068" spans="2:12" x14ac:dyDescent="0.2">
      <c r="B2068" t="s">
        <v>6328</v>
      </c>
      <c r="C2068" t="s">
        <v>6329</v>
      </c>
      <c r="D2068" t="s">
        <v>6330</v>
      </c>
      <c r="E2068" s="1">
        <v>6</v>
      </c>
      <c r="F2068" s="1">
        <v>1</v>
      </c>
      <c r="G2068" s="2">
        <v>6</v>
      </c>
      <c r="H2068" s="3">
        <v>8</v>
      </c>
      <c r="I2068" s="3">
        <v>10.666666666666666</v>
      </c>
      <c r="J2068" s="3">
        <v>4.8000000000000001E-2</v>
      </c>
      <c r="K2068" s="3">
        <v>4.8000000000000001E-2</v>
      </c>
      <c r="L2068" s="3">
        <v>6.4000000000000001E-2</v>
      </c>
    </row>
    <row r="2069" spans="2:12" x14ac:dyDescent="0.2">
      <c r="B2069" t="s">
        <v>6331</v>
      </c>
      <c r="C2069" t="s">
        <v>6332</v>
      </c>
      <c r="D2069" t="s">
        <v>6333</v>
      </c>
      <c r="E2069" s="1">
        <v>8</v>
      </c>
      <c r="F2069" s="1">
        <v>5</v>
      </c>
      <c r="G2069" s="2">
        <v>1.6</v>
      </c>
      <c r="H2069" s="3">
        <v>12</v>
      </c>
      <c r="I2069" s="3">
        <v>16</v>
      </c>
      <c r="J2069" s="3">
        <v>9.6000000000000002E-2</v>
      </c>
      <c r="K2069" s="3">
        <v>9.6000000000000002E-2</v>
      </c>
      <c r="L2069" s="3">
        <v>0.128</v>
      </c>
    </row>
    <row r="2070" spans="2:12" x14ac:dyDescent="0.2">
      <c r="B2070" t="s">
        <v>6334</v>
      </c>
      <c r="C2070" t="s">
        <v>6335</v>
      </c>
      <c r="D2070" t="s">
        <v>6336</v>
      </c>
      <c r="E2070" s="1">
        <v>22</v>
      </c>
      <c r="F2070" s="1">
        <v>9</v>
      </c>
      <c r="G2070" s="2">
        <v>2.4444444444444446</v>
      </c>
      <c r="H2070" s="3">
        <v>12.000000000000002</v>
      </c>
      <c r="I2070" s="3">
        <v>16</v>
      </c>
      <c r="J2070" s="3">
        <v>0.26400000000000001</v>
      </c>
      <c r="K2070" s="3">
        <v>0.26400000000000001</v>
      </c>
      <c r="L2070" s="3">
        <v>0.35199999999999998</v>
      </c>
    </row>
    <row r="2071" spans="2:12" x14ac:dyDescent="0.2">
      <c r="B2071" t="s">
        <v>6337</v>
      </c>
      <c r="C2071" t="s">
        <v>6338</v>
      </c>
      <c r="D2071" t="s">
        <v>6339</v>
      </c>
      <c r="E2071" s="1">
        <v>14</v>
      </c>
      <c r="F2071" s="1">
        <v>7</v>
      </c>
      <c r="G2071" s="2">
        <v>2</v>
      </c>
      <c r="H2071" s="3">
        <v>8</v>
      </c>
      <c r="I2071" s="3">
        <v>10.66642857142857</v>
      </c>
      <c r="J2071" s="3">
        <v>0.112</v>
      </c>
      <c r="K2071" s="3">
        <v>0.112</v>
      </c>
      <c r="L2071" s="3">
        <v>0.14932999999999999</v>
      </c>
    </row>
    <row r="2072" spans="2:12" x14ac:dyDescent="0.2">
      <c r="B2072" t="s">
        <v>6340</v>
      </c>
      <c r="C2072" t="s">
        <v>6341</v>
      </c>
      <c r="D2072" t="s">
        <v>6342</v>
      </c>
      <c r="E2072" s="1">
        <v>8</v>
      </c>
      <c r="F2072" s="1">
        <v>5</v>
      </c>
      <c r="G2072" s="2">
        <v>1.6</v>
      </c>
      <c r="H2072" s="3">
        <v>8</v>
      </c>
      <c r="I2072" s="3">
        <v>10.66625</v>
      </c>
      <c r="J2072" s="3">
        <v>6.4000000000000001E-2</v>
      </c>
      <c r="K2072" s="3">
        <v>6.4000000000000001E-2</v>
      </c>
      <c r="L2072" s="3">
        <v>8.5330000000000003E-2</v>
      </c>
    </row>
    <row r="2073" spans="2:12" x14ac:dyDescent="0.2">
      <c r="B2073" t="s">
        <v>6343</v>
      </c>
      <c r="C2073" t="s">
        <v>6344</v>
      </c>
      <c r="D2073" t="s">
        <v>6345</v>
      </c>
      <c r="E2073" s="1">
        <v>4</v>
      </c>
      <c r="F2073" s="1">
        <v>1</v>
      </c>
      <c r="G2073" s="2">
        <v>4</v>
      </c>
      <c r="H2073" s="3">
        <v>8</v>
      </c>
      <c r="I2073" s="3">
        <v>10.6675</v>
      </c>
      <c r="J2073" s="3">
        <v>3.2000000000000001E-2</v>
      </c>
      <c r="K2073" s="3">
        <v>3.2000000000000001E-2</v>
      </c>
      <c r="L2073" s="3">
        <v>4.267E-2</v>
      </c>
    </row>
    <row r="2074" spans="2:12" x14ac:dyDescent="0.2">
      <c r="B2074" t="s">
        <v>6346</v>
      </c>
      <c r="C2074" t="s">
        <v>6347</v>
      </c>
      <c r="D2074" t="s">
        <v>6348</v>
      </c>
      <c r="E2074" s="1">
        <v>9</v>
      </c>
      <c r="F2074" s="1">
        <v>2</v>
      </c>
      <c r="G2074" s="2">
        <v>4.5</v>
      </c>
      <c r="H2074" s="3">
        <v>8</v>
      </c>
      <c r="I2074" s="3">
        <v>10.666666666666668</v>
      </c>
      <c r="J2074" s="3">
        <v>7.1999999999999995E-2</v>
      </c>
      <c r="K2074" s="3">
        <v>7.1999999999999995E-2</v>
      </c>
      <c r="L2074" s="3">
        <v>9.6000000000000002E-2</v>
      </c>
    </row>
    <row r="2075" spans="2:12" x14ac:dyDescent="0.2">
      <c r="B2075" t="s">
        <v>6349</v>
      </c>
      <c r="C2075" t="s">
        <v>6350</v>
      </c>
      <c r="D2075" t="s">
        <v>6351</v>
      </c>
      <c r="E2075" s="1">
        <v>8</v>
      </c>
      <c r="F2075" s="1">
        <v>3</v>
      </c>
      <c r="G2075" s="2">
        <v>2.6666666666666665</v>
      </c>
      <c r="H2075" s="3">
        <v>8</v>
      </c>
      <c r="I2075" s="3">
        <v>10.66625</v>
      </c>
      <c r="J2075" s="3">
        <v>6.4000000000000001E-2</v>
      </c>
      <c r="K2075" s="3">
        <v>6.4000000000000001E-2</v>
      </c>
      <c r="L2075" s="3">
        <v>8.5330000000000003E-2</v>
      </c>
    </row>
    <row r="2076" spans="2:12" x14ac:dyDescent="0.2">
      <c r="B2076" t="s">
        <v>6352</v>
      </c>
      <c r="C2076" t="s">
        <v>6353</v>
      </c>
      <c r="D2076" t="s">
        <v>6354</v>
      </c>
      <c r="E2076" s="1">
        <v>581</v>
      </c>
      <c r="F2076" s="1">
        <v>113</v>
      </c>
      <c r="G2076" s="2">
        <v>5.1415929203539825</v>
      </c>
      <c r="H2076" s="3">
        <v>6.5</v>
      </c>
      <c r="I2076" s="3">
        <v>8.6666437177280553</v>
      </c>
      <c r="J2076" s="3">
        <v>3.7765</v>
      </c>
      <c r="K2076" s="3">
        <v>3.7765</v>
      </c>
      <c r="L2076" s="3">
        <v>5.0353199999999996</v>
      </c>
    </row>
    <row r="2077" spans="2:12" x14ac:dyDescent="0.2">
      <c r="B2077" t="s">
        <v>6355</v>
      </c>
      <c r="C2077" t="s">
        <v>6356</v>
      </c>
      <c r="D2077" t="s">
        <v>6357</v>
      </c>
      <c r="E2077" s="1">
        <v>37</v>
      </c>
      <c r="F2077" s="1">
        <v>5</v>
      </c>
      <c r="G2077" s="2">
        <v>7.4</v>
      </c>
      <c r="H2077" s="3">
        <v>12</v>
      </c>
      <c r="I2077" s="3">
        <v>16</v>
      </c>
      <c r="J2077" s="3">
        <v>0.44400000000000001</v>
      </c>
      <c r="K2077" s="3">
        <v>0.44400000000000001</v>
      </c>
      <c r="L2077" s="3">
        <v>0.59199999999999997</v>
      </c>
    </row>
    <row r="2078" spans="2:12" x14ac:dyDescent="0.2">
      <c r="B2078" t="s">
        <v>6358</v>
      </c>
      <c r="C2078" t="s">
        <v>6359</v>
      </c>
      <c r="D2078" t="s">
        <v>2018</v>
      </c>
      <c r="E2078" s="1">
        <v>5</v>
      </c>
      <c r="F2078" s="1">
        <v>1</v>
      </c>
      <c r="G2078" s="2">
        <v>5</v>
      </c>
      <c r="H2078" s="3">
        <v>12</v>
      </c>
      <c r="I2078" s="3">
        <v>16</v>
      </c>
      <c r="J2078" s="3">
        <v>0.06</v>
      </c>
      <c r="K2078" s="3">
        <v>0.06</v>
      </c>
      <c r="L2078" s="3">
        <v>0.08</v>
      </c>
    </row>
    <row r="2079" spans="2:12" x14ac:dyDescent="0.2">
      <c r="B2079" t="s">
        <v>6360</v>
      </c>
      <c r="C2079" t="s">
        <v>6361</v>
      </c>
      <c r="D2079" t="s">
        <v>6362</v>
      </c>
      <c r="E2079" s="1">
        <v>8</v>
      </c>
      <c r="F2079" s="1">
        <v>2</v>
      </c>
      <c r="G2079" s="2">
        <v>4</v>
      </c>
      <c r="H2079" s="3">
        <v>12</v>
      </c>
      <c r="I2079" s="3">
        <v>16</v>
      </c>
      <c r="J2079" s="3">
        <v>9.6000000000000002E-2</v>
      </c>
      <c r="K2079" s="3">
        <v>9.6000000000000002E-2</v>
      </c>
      <c r="L2079" s="3">
        <v>0.128</v>
      </c>
    </row>
    <row r="2080" spans="2:12" x14ac:dyDescent="0.2">
      <c r="B2080" t="s">
        <v>6363</v>
      </c>
      <c r="C2080" t="s">
        <v>6364</v>
      </c>
      <c r="D2080" t="s">
        <v>6365</v>
      </c>
      <c r="E2080" s="1">
        <v>8</v>
      </c>
      <c r="F2080" s="1">
        <v>8</v>
      </c>
      <c r="G2080" s="2">
        <v>1</v>
      </c>
      <c r="H2080" s="3">
        <v>8</v>
      </c>
      <c r="I2080" s="3">
        <v>10.66625</v>
      </c>
      <c r="J2080" s="3">
        <v>6.4000000000000001E-2</v>
      </c>
      <c r="K2080" s="3">
        <v>6.4000000000000001E-2</v>
      </c>
      <c r="L2080" s="3">
        <v>8.5330000000000003E-2</v>
      </c>
    </row>
    <row r="2081" spans="2:12" x14ac:dyDescent="0.2">
      <c r="B2081" t="s">
        <v>6366</v>
      </c>
      <c r="C2081" t="s">
        <v>6367</v>
      </c>
      <c r="D2081" t="s">
        <v>6368</v>
      </c>
      <c r="E2081" s="1">
        <v>2</v>
      </c>
      <c r="F2081" s="1">
        <v>2</v>
      </c>
      <c r="G2081" s="2">
        <v>1</v>
      </c>
      <c r="H2081" s="3">
        <v>8</v>
      </c>
      <c r="I2081" s="3">
        <v>10.664999999999999</v>
      </c>
      <c r="J2081" s="3">
        <v>1.6E-2</v>
      </c>
      <c r="K2081" s="3">
        <v>1.6E-2</v>
      </c>
      <c r="L2081" s="3">
        <v>2.1329999999999998E-2</v>
      </c>
    </row>
    <row r="2082" spans="2:12" x14ac:dyDescent="0.2">
      <c r="B2082" t="s">
        <v>6369</v>
      </c>
      <c r="C2082" t="s">
        <v>6370</v>
      </c>
      <c r="D2082" t="s">
        <v>6371</v>
      </c>
      <c r="E2082" s="1">
        <v>1</v>
      </c>
      <c r="F2082" s="1">
        <v>1</v>
      </c>
      <c r="G2082" s="2">
        <v>1</v>
      </c>
      <c r="H2082" s="3">
        <v>12</v>
      </c>
      <c r="I2082" s="3">
        <v>16</v>
      </c>
      <c r="J2082" s="3">
        <v>1.2E-2</v>
      </c>
      <c r="K2082" s="3">
        <v>1.2E-2</v>
      </c>
      <c r="L2082" s="3">
        <v>1.6E-2</v>
      </c>
    </row>
    <row r="2083" spans="2:12" x14ac:dyDescent="0.2">
      <c r="B2083" t="s">
        <v>6372</v>
      </c>
      <c r="C2083" t="s">
        <v>6373</v>
      </c>
      <c r="D2083" t="s">
        <v>6374</v>
      </c>
      <c r="E2083" s="1">
        <v>19</v>
      </c>
      <c r="F2083" s="1">
        <v>10</v>
      </c>
      <c r="G2083" s="2">
        <v>1.9</v>
      </c>
      <c r="H2083" s="3">
        <v>8</v>
      </c>
      <c r="I2083" s="3">
        <v>10.666842105263157</v>
      </c>
      <c r="J2083" s="3">
        <v>0.152</v>
      </c>
      <c r="K2083" s="3">
        <v>0.152</v>
      </c>
      <c r="L2083" s="3">
        <v>0.20266999999999999</v>
      </c>
    </row>
    <row r="2084" spans="2:12" x14ac:dyDescent="0.2">
      <c r="B2084" t="s">
        <v>6375</v>
      </c>
      <c r="C2084" t="s">
        <v>6376</v>
      </c>
      <c r="D2084" t="s">
        <v>6377</v>
      </c>
      <c r="E2084" s="1">
        <v>5</v>
      </c>
      <c r="F2084" s="1">
        <v>3</v>
      </c>
      <c r="G2084" s="2">
        <v>1.6666666666666667</v>
      </c>
      <c r="H2084" s="3">
        <v>8</v>
      </c>
      <c r="I2084" s="3">
        <v>10.666</v>
      </c>
      <c r="J2084" s="3">
        <v>0.04</v>
      </c>
      <c r="K2084" s="3">
        <v>0.04</v>
      </c>
      <c r="L2084" s="3">
        <v>5.3330000000000002E-2</v>
      </c>
    </row>
    <row r="2085" spans="2:12" x14ac:dyDescent="0.2">
      <c r="B2085" t="s">
        <v>6378</v>
      </c>
      <c r="C2085" t="s">
        <v>6379</v>
      </c>
      <c r="D2085" t="s">
        <v>6380</v>
      </c>
      <c r="E2085" s="1">
        <v>4</v>
      </c>
      <c r="F2085" s="1">
        <v>1</v>
      </c>
      <c r="G2085" s="2">
        <v>4</v>
      </c>
      <c r="H2085" s="3">
        <v>12</v>
      </c>
      <c r="I2085" s="3">
        <v>16</v>
      </c>
      <c r="J2085" s="3">
        <v>4.8000000000000001E-2</v>
      </c>
      <c r="K2085" s="3">
        <v>4.8000000000000001E-2</v>
      </c>
      <c r="L2085" s="3">
        <v>6.4000000000000001E-2</v>
      </c>
    </row>
    <row r="2086" spans="2:12" x14ac:dyDescent="0.2">
      <c r="B2086" t="s">
        <v>6381</v>
      </c>
      <c r="C2086" t="s">
        <v>6382</v>
      </c>
      <c r="D2086" t="s">
        <v>6383</v>
      </c>
      <c r="E2086" s="1">
        <v>43</v>
      </c>
      <c r="F2086" s="1">
        <v>11</v>
      </c>
      <c r="G2086" s="2">
        <v>3.9090909090909092</v>
      </c>
      <c r="H2086" s="3">
        <v>8</v>
      </c>
      <c r="I2086" s="3">
        <v>10.666744186046513</v>
      </c>
      <c r="J2086" s="3">
        <v>0.34399999999999997</v>
      </c>
      <c r="K2086" s="3">
        <v>0.34399999999999997</v>
      </c>
      <c r="L2086" s="3">
        <v>0.45867000000000002</v>
      </c>
    </row>
    <row r="2087" spans="2:12" x14ac:dyDescent="0.2">
      <c r="B2087" t="s">
        <v>6384</v>
      </c>
      <c r="C2087" t="s">
        <v>6385</v>
      </c>
      <c r="D2087" t="s">
        <v>6386</v>
      </c>
      <c r="E2087" s="1">
        <v>9</v>
      </c>
      <c r="F2087" s="1">
        <v>6</v>
      </c>
      <c r="G2087" s="2">
        <v>1.5</v>
      </c>
      <c r="H2087" s="3">
        <v>12</v>
      </c>
      <c r="I2087" s="3">
        <v>16</v>
      </c>
      <c r="J2087" s="3">
        <v>0.108</v>
      </c>
      <c r="K2087" s="3">
        <v>0.108</v>
      </c>
      <c r="L2087" s="3">
        <v>0.14399999999999999</v>
      </c>
    </row>
    <row r="2088" spans="2:12" x14ac:dyDescent="0.2">
      <c r="B2088" t="s">
        <v>6387</v>
      </c>
      <c r="C2088" t="s">
        <v>6388</v>
      </c>
      <c r="D2088" t="s">
        <v>6389</v>
      </c>
      <c r="E2088" s="1">
        <v>4</v>
      </c>
      <c r="F2088" s="1">
        <v>2</v>
      </c>
      <c r="G2088" s="2">
        <v>2</v>
      </c>
      <c r="H2088" s="3">
        <v>12</v>
      </c>
      <c r="I2088" s="3">
        <v>16</v>
      </c>
      <c r="J2088" s="3">
        <v>4.8000000000000001E-2</v>
      </c>
      <c r="K2088" s="3">
        <v>4.8000000000000001E-2</v>
      </c>
      <c r="L2088" s="3">
        <v>6.4000000000000001E-2</v>
      </c>
    </row>
    <row r="2089" spans="2:12" x14ac:dyDescent="0.2">
      <c r="B2089" t="s">
        <v>6390</v>
      </c>
      <c r="C2089" t="s">
        <v>6391</v>
      </c>
      <c r="D2089" t="s">
        <v>6392</v>
      </c>
      <c r="E2089" s="1">
        <v>10</v>
      </c>
      <c r="F2089" s="1">
        <v>1</v>
      </c>
      <c r="G2089" s="2">
        <v>10</v>
      </c>
      <c r="H2089" s="3">
        <v>12</v>
      </c>
      <c r="I2089" s="3">
        <v>16</v>
      </c>
      <c r="J2089" s="3">
        <v>0.12</v>
      </c>
      <c r="K2089" s="3">
        <v>0.12</v>
      </c>
      <c r="L2089" s="3">
        <v>0.16</v>
      </c>
    </row>
    <row r="2090" spans="2:12" x14ac:dyDescent="0.2">
      <c r="B2090" t="s">
        <v>6393</v>
      </c>
      <c r="C2090" t="s">
        <v>6376</v>
      </c>
      <c r="D2090" t="s">
        <v>6377</v>
      </c>
      <c r="E2090" s="1">
        <v>66</v>
      </c>
      <c r="F2090" s="1">
        <v>6</v>
      </c>
      <c r="G2090" s="2">
        <v>11</v>
      </c>
      <c r="H2090" s="3">
        <v>12</v>
      </c>
      <c r="I2090" s="3">
        <v>16</v>
      </c>
      <c r="J2090" s="3">
        <v>0.79200000000000004</v>
      </c>
      <c r="K2090" s="3">
        <v>0.79200000000000004</v>
      </c>
      <c r="L2090" s="3">
        <v>1.056</v>
      </c>
    </row>
    <row r="2091" spans="2:12" x14ac:dyDescent="0.2">
      <c r="B2091" t="s">
        <v>6394</v>
      </c>
      <c r="C2091" t="s">
        <v>6391</v>
      </c>
      <c r="D2091" t="s">
        <v>6392</v>
      </c>
      <c r="E2091" s="1">
        <v>2</v>
      </c>
      <c r="F2091" s="1">
        <v>1</v>
      </c>
      <c r="G2091" s="2">
        <v>2</v>
      </c>
      <c r="H2091" s="3">
        <v>8</v>
      </c>
      <c r="I2091" s="3">
        <v>10.664999999999999</v>
      </c>
      <c r="J2091" s="3">
        <v>1.6E-2</v>
      </c>
      <c r="K2091" s="3">
        <v>1.6E-2</v>
      </c>
      <c r="L2091" s="3">
        <v>2.1329999999999998E-2</v>
      </c>
    </row>
    <row r="2092" spans="2:12" x14ac:dyDescent="0.2">
      <c r="B2092" t="s">
        <v>6395</v>
      </c>
      <c r="C2092" t="s">
        <v>6396</v>
      </c>
      <c r="D2092" t="s">
        <v>6397</v>
      </c>
      <c r="E2092" s="1">
        <v>12</v>
      </c>
      <c r="F2092" s="1">
        <v>3</v>
      </c>
      <c r="G2092" s="2">
        <v>4</v>
      </c>
      <c r="H2092" s="3">
        <v>11.999999999999998</v>
      </c>
      <c r="I2092" s="3">
        <v>16</v>
      </c>
      <c r="J2092" s="3">
        <v>0.14399999999999999</v>
      </c>
      <c r="K2092" s="3">
        <v>0.14399999999999999</v>
      </c>
      <c r="L2092" s="3">
        <v>0.192</v>
      </c>
    </row>
    <row r="2093" spans="2:12" x14ac:dyDescent="0.2">
      <c r="B2093" t="s">
        <v>6398</v>
      </c>
      <c r="C2093" t="s">
        <v>6373</v>
      </c>
      <c r="D2093" t="s">
        <v>6374</v>
      </c>
      <c r="E2093" s="1">
        <v>10</v>
      </c>
      <c r="F2093" s="1">
        <v>2</v>
      </c>
      <c r="G2093" s="2">
        <v>5</v>
      </c>
      <c r="H2093" s="3">
        <v>12</v>
      </c>
      <c r="I2093" s="3">
        <v>16</v>
      </c>
      <c r="J2093" s="3">
        <v>0.12</v>
      </c>
      <c r="K2093" s="3">
        <v>0.12</v>
      </c>
      <c r="L2093" s="3">
        <v>0.16</v>
      </c>
    </row>
    <row r="2094" spans="2:12" x14ac:dyDescent="0.2">
      <c r="B2094" t="s">
        <v>6399</v>
      </c>
      <c r="C2094" t="s">
        <v>6400</v>
      </c>
      <c r="D2094" t="s">
        <v>6401</v>
      </c>
      <c r="E2094" s="1">
        <v>6</v>
      </c>
      <c r="F2094" s="1">
        <v>3</v>
      </c>
      <c r="G2094" s="2">
        <v>2</v>
      </c>
      <c r="H2094" s="3">
        <v>8</v>
      </c>
      <c r="I2094" s="3">
        <v>10.666666666666666</v>
      </c>
      <c r="J2094" s="3">
        <v>4.8000000000000001E-2</v>
      </c>
      <c r="K2094" s="3">
        <v>4.8000000000000001E-2</v>
      </c>
      <c r="L2094" s="3">
        <v>6.4000000000000001E-2</v>
      </c>
    </row>
    <row r="2095" spans="2:12" x14ac:dyDescent="0.2">
      <c r="B2095" t="s">
        <v>6402</v>
      </c>
      <c r="C2095" t="s">
        <v>6403</v>
      </c>
      <c r="D2095" t="s">
        <v>6404</v>
      </c>
      <c r="E2095" s="1">
        <v>20</v>
      </c>
      <c r="F2095" s="1">
        <v>5</v>
      </c>
      <c r="G2095" s="2">
        <v>4</v>
      </c>
      <c r="H2095" s="3">
        <v>8</v>
      </c>
      <c r="I2095" s="3">
        <v>10.666499999999999</v>
      </c>
      <c r="J2095" s="3">
        <v>0.16</v>
      </c>
      <c r="K2095" s="3">
        <v>0.16</v>
      </c>
      <c r="L2095" s="3">
        <v>0.21332999999999999</v>
      </c>
    </row>
    <row r="2096" spans="2:12" x14ac:dyDescent="0.2">
      <c r="B2096" t="s">
        <v>6405</v>
      </c>
      <c r="C2096" t="s">
        <v>6406</v>
      </c>
      <c r="D2096" t="s">
        <v>6407</v>
      </c>
      <c r="E2096" s="1">
        <v>7</v>
      </c>
      <c r="F2096" s="1">
        <v>5</v>
      </c>
      <c r="G2096" s="2">
        <v>1.4</v>
      </c>
      <c r="H2096" s="3">
        <v>12</v>
      </c>
      <c r="I2096" s="3">
        <v>16</v>
      </c>
      <c r="J2096" s="3">
        <v>8.4000000000000005E-2</v>
      </c>
      <c r="K2096" s="3">
        <v>8.4000000000000005E-2</v>
      </c>
      <c r="L2096" s="3">
        <v>0.112</v>
      </c>
    </row>
    <row r="2097" spans="2:12" x14ac:dyDescent="0.2">
      <c r="B2097" t="s">
        <v>6408</v>
      </c>
      <c r="C2097" t="s">
        <v>6409</v>
      </c>
      <c r="D2097" t="s">
        <v>6410</v>
      </c>
      <c r="E2097" s="1">
        <v>1</v>
      </c>
      <c r="F2097" s="1">
        <v>1</v>
      </c>
      <c r="G2097" s="2">
        <v>1</v>
      </c>
      <c r="H2097" s="3">
        <v>8</v>
      </c>
      <c r="I2097" s="3">
        <v>10.67</v>
      </c>
      <c r="J2097" s="3">
        <v>8.0000000000000002E-3</v>
      </c>
      <c r="K2097" s="3">
        <v>8.0000000000000002E-3</v>
      </c>
      <c r="L2097" s="3">
        <v>1.0670000000000001E-2</v>
      </c>
    </row>
    <row r="2098" spans="2:12" x14ac:dyDescent="0.2">
      <c r="B2098" t="s">
        <v>6411</v>
      </c>
      <c r="C2098" t="s">
        <v>6412</v>
      </c>
      <c r="D2098" t="s">
        <v>6413</v>
      </c>
      <c r="E2098" s="1">
        <v>13</v>
      </c>
      <c r="F2098" s="1">
        <v>6</v>
      </c>
      <c r="G2098" s="2">
        <v>2.1666666666666665</v>
      </c>
      <c r="H2098" s="3">
        <v>12</v>
      </c>
      <c r="I2098" s="3">
        <v>16</v>
      </c>
      <c r="J2098" s="3">
        <v>0.156</v>
      </c>
      <c r="K2098" s="3">
        <v>0.156</v>
      </c>
      <c r="L2098" s="3">
        <v>0.20799999999999999</v>
      </c>
    </row>
    <row r="2099" spans="2:12" x14ac:dyDescent="0.2">
      <c r="B2099" t="s">
        <v>6414</v>
      </c>
      <c r="C2099" t="s">
        <v>6415</v>
      </c>
      <c r="D2099" t="s">
        <v>6416</v>
      </c>
      <c r="E2099" s="1">
        <v>16</v>
      </c>
      <c r="F2099" s="1">
        <v>16</v>
      </c>
      <c r="G2099" s="2">
        <v>1</v>
      </c>
      <c r="H2099" s="3">
        <v>8</v>
      </c>
      <c r="I2099" s="3">
        <v>10.666874999999999</v>
      </c>
      <c r="J2099" s="3">
        <v>0.128</v>
      </c>
      <c r="K2099" s="3">
        <v>0.128</v>
      </c>
      <c r="L2099" s="3">
        <v>0.17066999999999999</v>
      </c>
    </row>
    <row r="2100" spans="2:12" x14ac:dyDescent="0.2">
      <c r="B2100" t="s">
        <v>6417</v>
      </c>
      <c r="C2100" t="s">
        <v>6418</v>
      </c>
      <c r="D2100" t="s">
        <v>6419</v>
      </c>
      <c r="E2100" s="1">
        <v>2</v>
      </c>
      <c r="F2100" s="1">
        <v>1</v>
      </c>
      <c r="G2100" s="2">
        <v>2</v>
      </c>
      <c r="H2100" s="3">
        <v>8</v>
      </c>
      <c r="I2100" s="3">
        <v>10.664999999999999</v>
      </c>
      <c r="J2100" s="3">
        <v>1.6E-2</v>
      </c>
      <c r="K2100" s="3">
        <v>1.6E-2</v>
      </c>
      <c r="L2100" s="3">
        <v>2.1329999999999998E-2</v>
      </c>
    </row>
    <row r="2101" spans="2:12" x14ac:dyDescent="0.2">
      <c r="B2101" t="s">
        <v>6420</v>
      </c>
      <c r="C2101" t="s">
        <v>6421</v>
      </c>
      <c r="D2101" t="s">
        <v>6422</v>
      </c>
      <c r="E2101" s="1">
        <v>4</v>
      </c>
      <c r="F2101" s="1">
        <v>2</v>
      </c>
      <c r="G2101" s="2">
        <v>2</v>
      </c>
      <c r="H2101" s="3">
        <v>8</v>
      </c>
      <c r="I2101" s="3">
        <v>10.6675</v>
      </c>
      <c r="J2101" s="3">
        <v>3.2000000000000001E-2</v>
      </c>
      <c r="K2101" s="3">
        <v>3.2000000000000001E-2</v>
      </c>
      <c r="L2101" s="3">
        <v>4.267E-2</v>
      </c>
    </row>
    <row r="2102" spans="2:12" x14ac:dyDescent="0.2">
      <c r="B2102" t="s">
        <v>6423</v>
      </c>
      <c r="C2102" t="s">
        <v>6424</v>
      </c>
      <c r="D2102" t="s">
        <v>6425</v>
      </c>
      <c r="E2102" s="1">
        <v>6</v>
      </c>
      <c r="F2102" s="1">
        <v>2</v>
      </c>
      <c r="G2102" s="2">
        <v>3</v>
      </c>
      <c r="H2102" s="3">
        <v>8</v>
      </c>
      <c r="I2102" s="3">
        <v>10.666666666666666</v>
      </c>
      <c r="J2102" s="3">
        <v>4.8000000000000001E-2</v>
      </c>
      <c r="K2102" s="3">
        <v>4.8000000000000001E-2</v>
      </c>
      <c r="L2102" s="3">
        <v>6.4000000000000001E-2</v>
      </c>
    </row>
    <row r="2103" spans="2:12" x14ac:dyDescent="0.2">
      <c r="B2103" t="s">
        <v>6426</v>
      </c>
      <c r="C2103" t="s">
        <v>6427</v>
      </c>
      <c r="D2103" t="s">
        <v>6428</v>
      </c>
      <c r="E2103" s="1">
        <v>39</v>
      </c>
      <c r="F2103" s="1">
        <v>16</v>
      </c>
      <c r="G2103" s="2">
        <v>2.4375</v>
      </c>
      <c r="H2103" s="3">
        <v>12</v>
      </c>
      <c r="I2103" s="3">
        <v>16</v>
      </c>
      <c r="J2103" s="3">
        <v>0.46800000000000003</v>
      </c>
      <c r="K2103" s="3">
        <v>0.46800000000000003</v>
      </c>
      <c r="L2103" s="3">
        <v>0.624</v>
      </c>
    </row>
    <row r="2104" spans="2:12" x14ac:dyDescent="0.2">
      <c r="B2104" t="s">
        <v>6429</v>
      </c>
      <c r="C2104" t="s">
        <v>6430</v>
      </c>
      <c r="D2104" t="s">
        <v>6431</v>
      </c>
      <c r="E2104" s="1">
        <v>3</v>
      </c>
      <c r="F2104" s="1">
        <v>1</v>
      </c>
      <c r="G2104" s="2">
        <v>3</v>
      </c>
      <c r="H2104" s="3">
        <v>11.999999999999998</v>
      </c>
      <c r="I2104" s="3">
        <v>16</v>
      </c>
      <c r="J2104" s="3">
        <v>3.5999999999999997E-2</v>
      </c>
      <c r="K2104" s="3">
        <v>3.5999999999999997E-2</v>
      </c>
      <c r="L2104" s="3">
        <v>4.8000000000000001E-2</v>
      </c>
    </row>
    <row r="2105" spans="2:12" x14ac:dyDescent="0.2">
      <c r="B2105" t="s">
        <v>6432</v>
      </c>
      <c r="C2105" t="s">
        <v>6187</v>
      </c>
      <c r="D2105" t="s">
        <v>6188</v>
      </c>
      <c r="E2105" s="1">
        <v>118</v>
      </c>
      <c r="F2105" s="1">
        <v>11</v>
      </c>
      <c r="G2105" s="2">
        <v>10.727272727272727</v>
      </c>
      <c r="H2105" s="3">
        <v>12</v>
      </c>
      <c r="I2105" s="3">
        <v>16</v>
      </c>
      <c r="J2105" s="3">
        <v>1.4159999999999999</v>
      </c>
      <c r="K2105" s="3">
        <v>1.4159999999999999</v>
      </c>
      <c r="L2105" s="3">
        <v>1.8879999999999999</v>
      </c>
    </row>
    <row r="2106" spans="2:12" x14ac:dyDescent="0.2">
      <c r="B2106" t="s">
        <v>6433</v>
      </c>
      <c r="C2106" t="s">
        <v>6434</v>
      </c>
      <c r="D2106" t="s">
        <v>6435</v>
      </c>
      <c r="E2106" s="1">
        <v>27</v>
      </c>
      <c r="F2106" s="1">
        <v>5</v>
      </c>
      <c r="G2106" s="2">
        <v>5.4</v>
      </c>
      <c r="H2106" s="3">
        <v>12</v>
      </c>
      <c r="I2106" s="3">
        <v>16</v>
      </c>
      <c r="J2106" s="3">
        <v>0.32400000000000001</v>
      </c>
      <c r="K2106" s="3">
        <v>0.32400000000000001</v>
      </c>
      <c r="L2106" s="3">
        <v>0.432</v>
      </c>
    </row>
    <row r="2107" spans="2:12" x14ac:dyDescent="0.2">
      <c r="B2107" t="s">
        <v>6436</v>
      </c>
      <c r="C2107" t="s">
        <v>6437</v>
      </c>
      <c r="D2107" t="s">
        <v>6438</v>
      </c>
      <c r="E2107" s="1">
        <v>39</v>
      </c>
      <c r="F2107" s="1">
        <v>7</v>
      </c>
      <c r="G2107" s="2">
        <v>5.5714285714285712</v>
      </c>
      <c r="H2107" s="3">
        <v>12</v>
      </c>
      <c r="I2107" s="3">
        <v>16</v>
      </c>
      <c r="J2107" s="3">
        <v>0.46800000000000003</v>
      </c>
      <c r="K2107" s="3">
        <v>0.46800000000000003</v>
      </c>
      <c r="L2107" s="3">
        <v>0.624</v>
      </c>
    </row>
    <row r="2108" spans="2:12" x14ac:dyDescent="0.2">
      <c r="B2108" t="s">
        <v>6439</v>
      </c>
      <c r="C2108" t="s">
        <v>2397</v>
      </c>
      <c r="D2108" t="s">
        <v>6440</v>
      </c>
      <c r="E2108" s="1">
        <v>57</v>
      </c>
      <c r="F2108" s="1">
        <v>7</v>
      </c>
      <c r="G2108" s="2">
        <v>8.1428571428571423</v>
      </c>
      <c r="H2108" s="3">
        <v>12</v>
      </c>
      <c r="I2108" s="3">
        <v>16</v>
      </c>
      <c r="J2108" s="3">
        <v>0.68400000000000005</v>
      </c>
      <c r="K2108" s="3">
        <v>0.68400000000000005</v>
      </c>
      <c r="L2108" s="3">
        <v>0.91200000000000003</v>
      </c>
    </row>
    <row r="2109" spans="2:12" x14ac:dyDescent="0.2">
      <c r="B2109" t="s">
        <v>6441</v>
      </c>
      <c r="C2109" t="s">
        <v>6442</v>
      </c>
      <c r="D2109" t="s">
        <v>6443</v>
      </c>
      <c r="E2109" s="1">
        <v>6</v>
      </c>
      <c r="F2109" s="1">
        <v>2</v>
      </c>
      <c r="G2109" s="2">
        <v>3</v>
      </c>
      <c r="H2109" s="3">
        <v>11.999999999999998</v>
      </c>
      <c r="I2109" s="3">
        <v>16</v>
      </c>
      <c r="J2109" s="3">
        <v>7.1999999999999995E-2</v>
      </c>
      <c r="K2109" s="3">
        <v>7.1999999999999995E-2</v>
      </c>
      <c r="L2109" s="3">
        <v>9.6000000000000002E-2</v>
      </c>
    </row>
    <row r="2110" spans="2:12" x14ac:dyDescent="0.2">
      <c r="B2110" t="s">
        <v>6444</v>
      </c>
      <c r="C2110" t="s">
        <v>6445</v>
      </c>
      <c r="D2110" t="s">
        <v>6446</v>
      </c>
      <c r="E2110" s="1">
        <v>4</v>
      </c>
      <c r="F2110" s="1">
        <v>2</v>
      </c>
      <c r="G2110" s="2">
        <v>2</v>
      </c>
      <c r="H2110" s="3">
        <v>12</v>
      </c>
      <c r="I2110" s="3">
        <v>16</v>
      </c>
      <c r="J2110" s="3">
        <v>4.8000000000000001E-2</v>
      </c>
      <c r="K2110" s="3">
        <v>4.8000000000000001E-2</v>
      </c>
      <c r="L2110" s="3">
        <v>6.4000000000000001E-2</v>
      </c>
    </row>
    <row r="2111" spans="2:12" x14ac:dyDescent="0.2">
      <c r="B2111" t="s">
        <v>6447</v>
      </c>
      <c r="C2111" t="s">
        <v>6448</v>
      </c>
      <c r="D2111" t="s">
        <v>6449</v>
      </c>
      <c r="E2111" s="1">
        <v>36</v>
      </c>
      <c r="F2111" s="1">
        <v>6</v>
      </c>
      <c r="G2111" s="2">
        <v>6</v>
      </c>
      <c r="H2111" s="3">
        <v>12</v>
      </c>
      <c r="I2111" s="3">
        <v>16</v>
      </c>
      <c r="J2111" s="3">
        <v>0.432</v>
      </c>
      <c r="K2111" s="3">
        <v>0.432</v>
      </c>
      <c r="L2111" s="3">
        <v>0.57599999999999996</v>
      </c>
    </row>
    <row r="2112" spans="2:12" x14ac:dyDescent="0.2">
      <c r="B2112" t="s">
        <v>6450</v>
      </c>
      <c r="C2112" t="s">
        <v>6451</v>
      </c>
      <c r="D2112" t="s">
        <v>2006</v>
      </c>
      <c r="E2112" s="1">
        <v>12</v>
      </c>
      <c r="F2112" s="1">
        <v>4</v>
      </c>
      <c r="G2112" s="2">
        <v>3</v>
      </c>
      <c r="H2112" s="3">
        <v>8</v>
      </c>
      <c r="I2112" s="3">
        <v>10.666666666666666</v>
      </c>
      <c r="J2112" s="3">
        <v>9.6000000000000002E-2</v>
      </c>
      <c r="K2112" s="3">
        <v>9.6000000000000002E-2</v>
      </c>
      <c r="L2112" s="3">
        <v>0.128</v>
      </c>
    </row>
    <row r="2113" spans="2:12" x14ac:dyDescent="0.2">
      <c r="B2113" t="s">
        <v>6452</v>
      </c>
      <c r="C2113" t="s">
        <v>6226</v>
      </c>
      <c r="D2113" t="s">
        <v>2268</v>
      </c>
      <c r="E2113" s="1">
        <v>5</v>
      </c>
      <c r="F2113" s="1">
        <v>5</v>
      </c>
      <c r="G2113" s="2">
        <v>1</v>
      </c>
      <c r="H2113" s="3">
        <v>8</v>
      </c>
      <c r="I2113" s="3">
        <v>10.666</v>
      </c>
      <c r="J2113" s="3">
        <v>0.04</v>
      </c>
      <c r="K2113" s="3">
        <v>0.04</v>
      </c>
      <c r="L2113" s="3">
        <v>5.3330000000000002E-2</v>
      </c>
    </row>
    <row r="2114" spans="2:12" x14ac:dyDescent="0.2">
      <c r="B2114" t="s">
        <v>6453</v>
      </c>
      <c r="C2114" t="s">
        <v>6454</v>
      </c>
      <c r="D2114" t="s">
        <v>6455</v>
      </c>
      <c r="E2114" s="1">
        <v>8</v>
      </c>
      <c r="F2114" s="1">
        <v>3</v>
      </c>
      <c r="G2114" s="2">
        <v>2.6666666666666665</v>
      </c>
      <c r="H2114" s="3">
        <v>12</v>
      </c>
      <c r="I2114" s="3">
        <v>16</v>
      </c>
      <c r="J2114" s="3">
        <v>9.6000000000000002E-2</v>
      </c>
      <c r="K2114" s="3">
        <v>9.6000000000000002E-2</v>
      </c>
      <c r="L2114" s="3">
        <v>0.128</v>
      </c>
    </row>
    <row r="2115" spans="2:12" x14ac:dyDescent="0.2">
      <c r="B2115" t="s">
        <v>6456</v>
      </c>
      <c r="C2115" t="s">
        <v>6457</v>
      </c>
      <c r="D2115" t="s">
        <v>6458</v>
      </c>
      <c r="E2115" s="1">
        <v>15</v>
      </c>
      <c r="F2115" s="1">
        <v>4</v>
      </c>
      <c r="G2115" s="2">
        <v>3.75</v>
      </c>
      <c r="H2115" s="3">
        <v>12</v>
      </c>
      <c r="I2115" s="3">
        <v>16</v>
      </c>
      <c r="J2115" s="3">
        <v>0.18</v>
      </c>
      <c r="K2115" s="3">
        <v>0.18</v>
      </c>
      <c r="L2115" s="3">
        <v>0.24</v>
      </c>
    </row>
    <row r="2116" spans="2:12" x14ac:dyDescent="0.2">
      <c r="B2116" t="s">
        <v>6459</v>
      </c>
      <c r="C2116" t="s">
        <v>6460</v>
      </c>
      <c r="D2116" t="s">
        <v>6461</v>
      </c>
      <c r="E2116" s="1">
        <v>40</v>
      </c>
      <c r="F2116" s="1">
        <v>9</v>
      </c>
      <c r="G2116" s="2">
        <v>4.4444444444444446</v>
      </c>
      <c r="H2116" s="3">
        <v>12</v>
      </c>
      <c r="I2116" s="3">
        <v>16</v>
      </c>
      <c r="J2116" s="3">
        <v>0.48</v>
      </c>
      <c r="K2116" s="3">
        <v>0.48</v>
      </c>
      <c r="L2116" s="3">
        <v>0.64</v>
      </c>
    </row>
    <row r="2117" spans="2:12" x14ac:dyDescent="0.2">
      <c r="B2117" t="s">
        <v>6462</v>
      </c>
      <c r="C2117" t="s">
        <v>6364</v>
      </c>
      <c r="D2117" t="s">
        <v>6365</v>
      </c>
      <c r="E2117" s="1">
        <v>9</v>
      </c>
      <c r="F2117" s="1">
        <v>3</v>
      </c>
      <c r="G2117" s="2">
        <v>3</v>
      </c>
      <c r="H2117" s="3">
        <v>12</v>
      </c>
      <c r="I2117" s="3">
        <v>16</v>
      </c>
      <c r="J2117" s="3">
        <v>0.108</v>
      </c>
      <c r="K2117" s="3">
        <v>0.108</v>
      </c>
      <c r="L2117" s="3">
        <v>0.14399999999999999</v>
      </c>
    </row>
    <row r="2118" spans="2:12" x14ac:dyDescent="0.2">
      <c r="B2118" t="s">
        <v>6463</v>
      </c>
      <c r="C2118" t="s">
        <v>6464</v>
      </c>
      <c r="D2118" t="s">
        <v>6465</v>
      </c>
      <c r="E2118" s="1">
        <v>2</v>
      </c>
      <c r="F2118" s="1">
        <v>1</v>
      </c>
      <c r="G2118" s="2">
        <v>2</v>
      </c>
      <c r="H2118" s="3">
        <v>12</v>
      </c>
      <c r="I2118" s="3">
        <v>16</v>
      </c>
      <c r="J2118" s="3">
        <v>2.4E-2</v>
      </c>
      <c r="K2118" s="3">
        <v>2.4E-2</v>
      </c>
      <c r="L2118" s="3">
        <v>3.2000000000000001E-2</v>
      </c>
    </row>
    <row r="2119" spans="2:12" x14ac:dyDescent="0.2">
      <c r="B2119" t="s">
        <v>6466</v>
      </c>
      <c r="C2119" t="s">
        <v>6467</v>
      </c>
      <c r="D2119" t="s">
        <v>6468</v>
      </c>
      <c r="E2119" s="1">
        <v>27</v>
      </c>
      <c r="F2119" s="1">
        <v>3</v>
      </c>
      <c r="G2119" s="2">
        <v>9</v>
      </c>
      <c r="H2119" s="3">
        <v>12</v>
      </c>
      <c r="I2119" s="3">
        <v>16</v>
      </c>
      <c r="J2119" s="3">
        <v>0.32400000000000001</v>
      </c>
      <c r="K2119" s="3">
        <v>0.32400000000000001</v>
      </c>
      <c r="L2119" s="3">
        <v>0.432</v>
      </c>
    </row>
    <row r="2120" spans="2:12" x14ac:dyDescent="0.2">
      <c r="B2120" t="s">
        <v>6469</v>
      </c>
      <c r="C2120" t="s">
        <v>6205</v>
      </c>
      <c r="D2120" t="s">
        <v>6206</v>
      </c>
      <c r="E2120" s="1">
        <v>6</v>
      </c>
      <c r="F2120" s="1">
        <v>2</v>
      </c>
      <c r="G2120" s="2">
        <v>3</v>
      </c>
      <c r="H2120" s="3">
        <v>11.999999999999998</v>
      </c>
      <c r="I2120" s="3">
        <v>16</v>
      </c>
      <c r="J2120" s="3">
        <v>7.1999999999999995E-2</v>
      </c>
      <c r="K2120" s="3">
        <v>7.1999999999999995E-2</v>
      </c>
      <c r="L2120" s="3">
        <v>9.6000000000000002E-2</v>
      </c>
    </row>
    <row r="2121" spans="2:12" x14ac:dyDescent="0.2">
      <c r="B2121" t="s">
        <v>6470</v>
      </c>
      <c r="C2121" t="s">
        <v>6249</v>
      </c>
      <c r="D2121" t="s">
        <v>2155</v>
      </c>
      <c r="E2121" s="1">
        <v>6</v>
      </c>
      <c r="F2121" s="1">
        <v>1</v>
      </c>
      <c r="G2121" s="2">
        <v>6</v>
      </c>
      <c r="H2121" s="3">
        <v>8</v>
      </c>
      <c r="I2121" s="3">
        <v>10.666666666666666</v>
      </c>
      <c r="J2121" s="3">
        <v>4.8000000000000001E-2</v>
      </c>
      <c r="K2121" s="3">
        <v>4.8000000000000001E-2</v>
      </c>
      <c r="L2121" s="3">
        <v>6.4000000000000001E-2</v>
      </c>
    </row>
    <row r="2122" spans="2:12" x14ac:dyDescent="0.2">
      <c r="B2122" t="s">
        <v>6471</v>
      </c>
      <c r="C2122" t="s">
        <v>6400</v>
      </c>
      <c r="D2122" t="s">
        <v>6401</v>
      </c>
      <c r="E2122" s="1">
        <v>41</v>
      </c>
      <c r="F2122" s="1">
        <v>20</v>
      </c>
      <c r="G2122" s="2">
        <v>2.0499999999999998</v>
      </c>
      <c r="H2122" s="3">
        <v>12</v>
      </c>
      <c r="I2122" s="3">
        <v>16</v>
      </c>
      <c r="J2122" s="3">
        <v>0.49199999999999999</v>
      </c>
      <c r="K2122" s="3">
        <v>0.49199999999999999</v>
      </c>
      <c r="L2122" s="3">
        <v>0.65600000000000003</v>
      </c>
    </row>
    <row r="2123" spans="2:12" x14ac:dyDescent="0.2">
      <c r="B2123" t="s">
        <v>6472</v>
      </c>
      <c r="C2123" t="s">
        <v>6473</v>
      </c>
      <c r="D2123" t="s">
        <v>6474</v>
      </c>
      <c r="E2123" s="1">
        <v>12</v>
      </c>
      <c r="F2123" s="1">
        <v>6</v>
      </c>
      <c r="G2123" s="2">
        <v>2</v>
      </c>
      <c r="H2123" s="3">
        <v>8</v>
      </c>
      <c r="I2123" s="3">
        <v>10.666666666666666</v>
      </c>
      <c r="J2123" s="3">
        <v>9.6000000000000002E-2</v>
      </c>
      <c r="K2123" s="3">
        <v>9.6000000000000002E-2</v>
      </c>
      <c r="L2123" s="3">
        <v>0.128</v>
      </c>
    </row>
    <row r="2124" spans="2:12" x14ac:dyDescent="0.2">
      <c r="B2124" t="s">
        <v>6475</v>
      </c>
      <c r="C2124" t="s">
        <v>6476</v>
      </c>
      <c r="D2124" t="s">
        <v>6477</v>
      </c>
      <c r="E2124" s="1">
        <v>15</v>
      </c>
      <c r="F2124" s="1">
        <v>12</v>
      </c>
      <c r="G2124" s="2">
        <v>1.25</v>
      </c>
      <c r="H2124" s="3">
        <v>8</v>
      </c>
      <c r="I2124" s="3">
        <v>10.666666666666668</v>
      </c>
      <c r="J2124" s="3">
        <v>0.12</v>
      </c>
      <c r="K2124" s="3">
        <v>0.12</v>
      </c>
      <c r="L2124" s="3">
        <v>0.16</v>
      </c>
    </row>
    <row r="2125" spans="2:12" x14ac:dyDescent="0.2">
      <c r="B2125" t="s">
        <v>6478</v>
      </c>
      <c r="C2125" t="s">
        <v>6479</v>
      </c>
      <c r="D2125" t="s">
        <v>6480</v>
      </c>
      <c r="E2125" s="1">
        <v>20</v>
      </c>
      <c r="F2125" s="1">
        <v>3</v>
      </c>
      <c r="G2125" s="2">
        <v>6.666666666666667</v>
      </c>
      <c r="H2125" s="3">
        <v>12</v>
      </c>
      <c r="I2125" s="3">
        <v>16</v>
      </c>
      <c r="J2125" s="3">
        <v>0.24</v>
      </c>
      <c r="K2125" s="3">
        <v>0.24</v>
      </c>
      <c r="L2125" s="3">
        <v>0.32</v>
      </c>
    </row>
    <row r="2126" spans="2:12" x14ac:dyDescent="0.2">
      <c r="B2126" t="s">
        <v>6481</v>
      </c>
      <c r="C2126" t="s">
        <v>6482</v>
      </c>
      <c r="D2126" t="s">
        <v>6483</v>
      </c>
      <c r="E2126" s="1">
        <v>7</v>
      </c>
      <c r="F2126" s="1">
        <v>7</v>
      </c>
      <c r="G2126" s="2">
        <v>1</v>
      </c>
      <c r="H2126" s="3">
        <v>8</v>
      </c>
      <c r="I2126" s="3">
        <v>10.667142857142856</v>
      </c>
      <c r="J2126" s="3">
        <v>5.6000000000000001E-2</v>
      </c>
      <c r="K2126" s="3">
        <v>5.6000000000000001E-2</v>
      </c>
      <c r="L2126" s="3">
        <v>7.467E-2</v>
      </c>
    </row>
    <row r="2127" spans="2:12" x14ac:dyDescent="0.2">
      <c r="B2127" t="s">
        <v>6484</v>
      </c>
      <c r="C2127" t="s">
        <v>6485</v>
      </c>
      <c r="D2127" t="s">
        <v>6486</v>
      </c>
      <c r="E2127" s="1">
        <v>7</v>
      </c>
      <c r="F2127" s="1">
        <v>1</v>
      </c>
      <c r="G2127" s="2">
        <v>7</v>
      </c>
      <c r="H2127" s="3">
        <v>12</v>
      </c>
      <c r="I2127" s="3">
        <v>16</v>
      </c>
      <c r="J2127" s="3">
        <v>8.4000000000000005E-2</v>
      </c>
      <c r="K2127" s="3">
        <v>8.4000000000000005E-2</v>
      </c>
      <c r="L2127" s="3">
        <v>0.112</v>
      </c>
    </row>
    <row r="2128" spans="2:12" x14ac:dyDescent="0.2">
      <c r="B2128" t="s">
        <v>6487</v>
      </c>
      <c r="C2128" t="s">
        <v>6488</v>
      </c>
      <c r="D2128" t="s">
        <v>6489</v>
      </c>
      <c r="E2128" s="1">
        <v>15</v>
      </c>
      <c r="F2128" s="1">
        <v>2</v>
      </c>
      <c r="G2128" s="2">
        <v>7.5</v>
      </c>
      <c r="H2128" s="3">
        <v>12</v>
      </c>
      <c r="I2128" s="3">
        <v>16</v>
      </c>
      <c r="J2128" s="3">
        <v>0.18</v>
      </c>
      <c r="K2128" s="3">
        <v>0.18</v>
      </c>
      <c r="L2128" s="3">
        <v>0.24</v>
      </c>
    </row>
    <row r="2129" spans="2:12" x14ac:dyDescent="0.2">
      <c r="B2129" t="s">
        <v>6490</v>
      </c>
      <c r="C2129" t="s">
        <v>6347</v>
      </c>
      <c r="D2129" t="s">
        <v>6348</v>
      </c>
      <c r="E2129" s="1">
        <v>15</v>
      </c>
      <c r="F2129" s="1">
        <v>3</v>
      </c>
      <c r="G2129" s="2">
        <v>5</v>
      </c>
      <c r="H2129" s="3">
        <v>12</v>
      </c>
      <c r="I2129" s="3">
        <v>16</v>
      </c>
      <c r="J2129" s="3">
        <v>0.18</v>
      </c>
      <c r="K2129" s="3">
        <v>0.18</v>
      </c>
      <c r="L2129" s="3">
        <v>0.24</v>
      </c>
    </row>
    <row r="2130" spans="2:12" x14ac:dyDescent="0.2">
      <c r="B2130" t="s">
        <v>6491</v>
      </c>
      <c r="C2130" t="s">
        <v>6492</v>
      </c>
      <c r="D2130" t="s">
        <v>6493</v>
      </c>
      <c r="E2130" s="1">
        <v>463</v>
      </c>
      <c r="F2130" s="1">
        <v>71</v>
      </c>
      <c r="G2130" s="2">
        <v>6.52112676056338</v>
      </c>
      <c r="H2130" s="3">
        <v>6</v>
      </c>
      <c r="I2130" s="3">
        <v>7.9999784017278612</v>
      </c>
      <c r="J2130" s="3">
        <v>2.778</v>
      </c>
      <c r="K2130" s="3">
        <v>2.778</v>
      </c>
      <c r="L2130" s="3">
        <v>3.7039900000000001</v>
      </c>
    </row>
    <row r="2131" spans="2:12" x14ac:dyDescent="0.2">
      <c r="B2131" t="s">
        <v>6494</v>
      </c>
      <c r="C2131" t="s">
        <v>6495</v>
      </c>
      <c r="D2131" t="s">
        <v>6496</v>
      </c>
      <c r="E2131" s="1">
        <v>65</v>
      </c>
      <c r="F2131" s="1">
        <v>9</v>
      </c>
      <c r="G2131" s="2">
        <v>7.2222222222222223</v>
      </c>
      <c r="H2131" s="3">
        <v>12</v>
      </c>
      <c r="I2131" s="3">
        <v>16</v>
      </c>
      <c r="J2131" s="3">
        <v>0.78</v>
      </c>
      <c r="K2131" s="3">
        <v>0.78</v>
      </c>
      <c r="L2131" s="3">
        <v>1.04</v>
      </c>
    </row>
    <row r="2132" spans="2:12" x14ac:dyDescent="0.2">
      <c r="B2132" t="s">
        <v>6497</v>
      </c>
      <c r="C2132" t="s">
        <v>6498</v>
      </c>
      <c r="D2132" t="s">
        <v>6431</v>
      </c>
      <c r="E2132" s="1">
        <v>25</v>
      </c>
      <c r="F2132" s="1">
        <v>3</v>
      </c>
      <c r="G2132" s="2">
        <v>8.3333333333333339</v>
      </c>
      <c r="H2132" s="3">
        <v>11.999999999999998</v>
      </c>
      <c r="I2132" s="3">
        <v>16</v>
      </c>
      <c r="J2132" s="3">
        <v>0.3</v>
      </c>
      <c r="K2132" s="3">
        <v>0.3</v>
      </c>
      <c r="L2132" s="3">
        <v>0.4</v>
      </c>
    </row>
    <row r="2133" spans="2:12" x14ac:dyDescent="0.2">
      <c r="B2133" t="s">
        <v>6499</v>
      </c>
      <c r="C2133" t="s">
        <v>6500</v>
      </c>
      <c r="D2133" t="s">
        <v>6501</v>
      </c>
      <c r="E2133" s="1">
        <v>2</v>
      </c>
      <c r="F2133" s="1">
        <v>2</v>
      </c>
      <c r="G2133" s="2">
        <v>1</v>
      </c>
      <c r="H2133" s="3">
        <v>12</v>
      </c>
      <c r="I2133" s="3">
        <v>16</v>
      </c>
      <c r="J2133" s="3">
        <v>2.4E-2</v>
      </c>
      <c r="K2133" s="3">
        <v>2.4E-2</v>
      </c>
      <c r="L2133" s="3">
        <v>3.2000000000000001E-2</v>
      </c>
    </row>
    <row r="2134" spans="2:12" x14ac:dyDescent="0.2">
      <c r="B2134" t="s">
        <v>6502</v>
      </c>
      <c r="C2134" t="s">
        <v>6503</v>
      </c>
      <c r="D2134" t="s">
        <v>6504</v>
      </c>
      <c r="E2134" s="1">
        <v>1</v>
      </c>
      <c r="F2134" s="1">
        <v>1</v>
      </c>
      <c r="G2134" s="2">
        <v>1</v>
      </c>
      <c r="H2134" s="3">
        <v>12</v>
      </c>
      <c r="I2134" s="3">
        <v>16</v>
      </c>
      <c r="J2134" s="3">
        <v>1.2E-2</v>
      </c>
      <c r="K2134" s="3">
        <v>1.2E-2</v>
      </c>
      <c r="L2134" s="3">
        <v>1.6E-2</v>
      </c>
    </row>
    <row r="2135" spans="2:12" x14ac:dyDescent="0.2">
      <c r="B2135" t="s">
        <v>6505</v>
      </c>
      <c r="C2135" t="s">
        <v>6479</v>
      </c>
      <c r="D2135" t="s">
        <v>6480</v>
      </c>
      <c r="E2135" s="1">
        <v>2</v>
      </c>
      <c r="F2135" s="1">
        <v>2</v>
      </c>
      <c r="G2135" s="2">
        <v>1</v>
      </c>
      <c r="H2135" s="3">
        <v>12</v>
      </c>
      <c r="I2135" s="3">
        <v>16</v>
      </c>
      <c r="J2135" s="3">
        <v>2.4E-2</v>
      </c>
      <c r="K2135" s="3">
        <v>2.4E-2</v>
      </c>
      <c r="L2135" s="3">
        <v>3.2000000000000001E-2</v>
      </c>
    </row>
    <row r="2136" spans="2:12" x14ac:dyDescent="0.2">
      <c r="B2136" t="s">
        <v>6506</v>
      </c>
      <c r="C2136" t="s">
        <v>6507</v>
      </c>
      <c r="D2136" t="s">
        <v>6508</v>
      </c>
      <c r="E2136" s="1">
        <v>16</v>
      </c>
      <c r="F2136" s="1">
        <v>2</v>
      </c>
      <c r="G2136" s="2">
        <v>8</v>
      </c>
      <c r="H2136" s="3">
        <v>12</v>
      </c>
      <c r="I2136" s="3">
        <v>16</v>
      </c>
      <c r="J2136" s="3">
        <v>0.192</v>
      </c>
      <c r="K2136" s="3">
        <v>0.192</v>
      </c>
      <c r="L2136" s="3">
        <v>0.25600000000000001</v>
      </c>
    </row>
    <row r="2137" spans="2:12" x14ac:dyDescent="0.2">
      <c r="B2137" t="s">
        <v>6509</v>
      </c>
      <c r="C2137" t="s">
        <v>6418</v>
      </c>
      <c r="D2137" t="s">
        <v>6419</v>
      </c>
      <c r="E2137" s="1">
        <v>1</v>
      </c>
      <c r="F2137" s="1">
        <v>1</v>
      </c>
      <c r="G2137" s="2">
        <v>1</v>
      </c>
      <c r="H2137" s="3">
        <v>12</v>
      </c>
      <c r="I2137" s="3">
        <v>16</v>
      </c>
      <c r="J2137" s="3">
        <v>1.2E-2</v>
      </c>
      <c r="K2137" s="3">
        <v>1.2E-2</v>
      </c>
      <c r="L2137" s="3">
        <v>1.6E-2</v>
      </c>
    </row>
    <row r="2138" spans="2:12" x14ac:dyDescent="0.2">
      <c r="B2138" t="s">
        <v>6510</v>
      </c>
      <c r="C2138" t="s">
        <v>6511</v>
      </c>
      <c r="D2138" t="s">
        <v>6512</v>
      </c>
      <c r="E2138" s="1">
        <v>1118</v>
      </c>
      <c r="F2138" s="1">
        <v>152</v>
      </c>
      <c r="G2138" s="2">
        <v>7.3552631578947372</v>
      </c>
      <c r="H2138" s="3">
        <v>6.5</v>
      </c>
      <c r="I2138" s="3">
        <v>8.666645796064401</v>
      </c>
      <c r="J2138" s="3">
        <v>7.2670000000000003</v>
      </c>
      <c r="K2138" s="3">
        <v>7.2670000000000003</v>
      </c>
      <c r="L2138" s="3">
        <v>9.6893100000000008</v>
      </c>
    </row>
    <row r="2139" spans="2:12" x14ac:dyDescent="0.2">
      <c r="B2139" t="s">
        <v>6513</v>
      </c>
      <c r="C2139" t="s">
        <v>6234</v>
      </c>
      <c r="D2139" t="s">
        <v>6235</v>
      </c>
      <c r="E2139" s="1">
        <v>29</v>
      </c>
      <c r="F2139" s="1">
        <v>7</v>
      </c>
      <c r="G2139" s="2">
        <v>4.1428571428571432</v>
      </c>
      <c r="H2139" s="3">
        <v>11.999999999999998</v>
      </c>
      <c r="I2139" s="3">
        <v>16</v>
      </c>
      <c r="J2139" s="3">
        <v>0.34799999999999998</v>
      </c>
      <c r="K2139" s="3">
        <v>0.34799999999999998</v>
      </c>
      <c r="L2139" s="3">
        <v>0.46400000000000002</v>
      </c>
    </row>
    <row r="2140" spans="2:12" x14ac:dyDescent="0.2">
      <c r="B2140" t="s">
        <v>6514</v>
      </c>
      <c r="C2140" t="s">
        <v>6515</v>
      </c>
      <c r="D2140" t="s">
        <v>6516</v>
      </c>
      <c r="E2140" s="1">
        <v>2</v>
      </c>
      <c r="F2140" s="1">
        <v>2</v>
      </c>
      <c r="G2140" s="2">
        <v>1</v>
      </c>
      <c r="H2140" s="3">
        <v>12</v>
      </c>
      <c r="I2140" s="3">
        <v>16</v>
      </c>
      <c r="J2140" s="3">
        <v>2.4E-2</v>
      </c>
      <c r="K2140" s="3">
        <v>2.4E-2</v>
      </c>
      <c r="L2140" s="3">
        <v>3.2000000000000001E-2</v>
      </c>
    </row>
    <row r="2141" spans="2:12" x14ac:dyDescent="0.2">
      <c r="B2141" t="s">
        <v>6517</v>
      </c>
      <c r="C2141" t="s">
        <v>6518</v>
      </c>
      <c r="D2141" t="s">
        <v>6519</v>
      </c>
      <c r="E2141" s="1">
        <v>2801</v>
      </c>
      <c r="F2141" s="1">
        <v>95</v>
      </c>
      <c r="G2141" s="2">
        <v>29.484210526315788</v>
      </c>
      <c r="H2141" s="3">
        <v>6.4999999999999991</v>
      </c>
      <c r="I2141" s="3">
        <v>8.6666440556943947</v>
      </c>
      <c r="J2141" s="3">
        <v>18.206499999999998</v>
      </c>
      <c r="K2141" s="3">
        <v>18.206499999999998</v>
      </c>
      <c r="L2141" s="3">
        <v>24.275269999999999</v>
      </c>
    </row>
    <row r="2142" spans="2:12" x14ac:dyDescent="0.2">
      <c r="B2142" t="s">
        <v>6520</v>
      </c>
      <c r="C2142" t="s">
        <v>6521</v>
      </c>
      <c r="D2142" t="s">
        <v>6522</v>
      </c>
      <c r="E2142" s="1">
        <v>44</v>
      </c>
      <c r="F2142" s="1">
        <v>8</v>
      </c>
      <c r="G2142" s="2">
        <v>5.5</v>
      </c>
      <c r="H2142" s="3">
        <v>12.000000000000002</v>
      </c>
      <c r="I2142" s="3">
        <v>16</v>
      </c>
      <c r="J2142" s="3">
        <v>0.52800000000000002</v>
      </c>
      <c r="K2142" s="3">
        <v>0.52800000000000002</v>
      </c>
      <c r="L2142" s="3">
        <v>0.70399999999999996</v>
      </c>
    </row>
    <row r="2143" spans="2:12" x14ac:dyDescent="0.2">
      <c r="B2143" t="s">
        <v>6523</v>
      </c>
      <c r="C2143" t="s">
        <v>6524</v>
      </c>
      <c r="D2143" t="s">
        <v>6525</v>
      </c>
      <c r="E2143" s="1">
        <v>1</v>
      </c>
      <c r="F2143" s="1">
        <v>1</v>
      </c>
      <c r="G2143" s="2">
        <v>1</v>
      </c>
      <c r="H2143" s="3">
        <v>8</v>
      </c>
      <c r="I2143" s="3">
        <v>10.67</v>
      </c>
      <c r="J2143" s="3">
        <v>8.0000000000000002E-3</v>
      </c>
      <c r="K2143" s="3">
        <v>8.0000000000000002E-3</v>
      </c>
      <c r="L2143" s="3">
        <v>1.0670000000000001E-2</v>
      </c>
    </row>
    <row r="2144" spans="2:12" x14ac:dyDescent="0.2">
      <c r="B2144" t="s">
        <v>6526</v>
      </c>
      <c r="C2144" t="s">
        <v>2397</v>
      </c>
      <c r="D2144" t="s">
        <v>6440</v>
      </c>
      <c r="E2144" s="1">
        <v>1</v>
      </c>
      <c r="F2144" s="1">
        <v>1</v>
      </c>
      <c r="G2144" s="2">
        <v>1</v>
      </c>
      <c r="H2144" s="3">
        <v>8</v>
      </c>
      <c r="I2144" s="3">
        <v>10.67</v>
      </c>
      <c r="J2144" s="3">
        <v>8.0000000000000002E-3</v>
      </c>
      <c r="K2144" s="3">
        <v>8.0000000000000002E-3</v>
      </c>
      <c r="L2144" s="3">
        <v>1.0670000000000001E-2</v>
      </c>
    </row>
    <row r="2145" spans="2:12" x14ac:dyDescent="0.2">
      <c r="B2145" t="s">
        <v>6527</v>
      </c>
      <c r="C2145" t="s">
        <v>6528</v>
      </c>
      <c r="D2145" t="s">
        <v>6529</v>
      </c>
      <c r="E2145" s="1">
        <v>7</v>
      </c>
      <c r="F2145" s="1">
        <v>7</v>
      </c>
      <c r="G2145" s="2">
        <v>1</v>
      </c>
      <c r="H2145" s="3">
        <v>8</v>
      </c>
      <c r="I2145" s="3">
        <v>10.667142857142856</v>
      </c>
      <c r="J2145" s="3">
        <v>5.6000000000000001E-2</v>
      </c>
      <c r="K2145" s="3">
        <v>5.6000000000000001E-2</v>
      </c>
      <c r="L2145" s="3">
        <v>7.467E-2</v>
      </c>
    </row>
    <row r="2146" spans="2:12" x14ac:dyDescent="0.2">
      <c r="B2146" t="s">
        <v>6530</v>
      </c>
      <c r="C2146" t="s">
        <v>6531</v>
      </c>
      <c r="D2146" t="s">
        <v>6532</v>
      </c>
      <c r="E2146" s="1">
        <v>18</v>
      </c>
      <c r="F2146" s="1">
        <v>7</v>
      </c>
      <c r="G2146" s="2">
        <v>2.5714285714285716</v>
      </c>
      <c r="H2146" s="3">
        <v>12</v>
      </c>
      <c r="I2146" s="3">
        <v>16</v>
      </c>
      <c r="J2146" s="3">
        <v>0.216</v>
      </c>
      <c r="K2146" s="3">
        <v>0.216</v>
      </c>
      <c r="L2146" s="3">
        <v>0.28799999999999998</v>
      </c>
    </row>
    <row r="2147" spans="2:12" x14ac:dyDescent="0.2">
      <c r="B2147" t="s">
        <v>6533</v>
      </c>
      <c r="C2147" t="s">
        <v>6243</v>
      </c>
      <c r="D2147" t="s">
        <v>6244</v>
      </c>
      <c r="E2147" s="1">
        <v>8</v>
      </c>
      <c r="F2147" s="1">
        <v>2</v>
      </c>
      <c r="G2147" s="2">
        <v>4</v>
      </c>
      <c r="H2147" s="3">
        <v>12</v>
      </c>
      <c r="I2147" s="3">
        <v>16</v>
      </c>
      <c r="J2147" s="3">
        <v>9.6000000000000002E-2</v>
      </c>
      <c r="K2147" s="3">
        <v>9.6000000000000002E-2</v>
      </c>
      <c r="L2147" s="3">
        <v>0.128</v>
      </c>
    </row>
    <row r="2148" spans="2:12" x14ac:dyDescent="0.2">
      <c r="B2148" t="s">
        <v>6534</v>
      </c>
      <c r="C2148" t="s">
        <v>6261</v>
      </c>
      <c r="D2148" t="s">
        <v>6262</v>
      </c>
      <c r="E2148" s="1">
        <v>27</v>
      </c>
      <c r="F2148" s="1">
        <v>3</v>
      </c>
      <c r="G2148" s="2">
        <v>9</v>
      </c>
      <c r="H2148" s="3">
        <v>12</v>
      </c>
      <c r="I2148" s="3">
        <v>16</v>
      </c>
      <c r="J2148" s="3">
        <v>0.32400000000000001</v>
      </c>
      <c r="K2148" s="3">
        <v>0.32400000000000001</v>
      </c>
      <c r="L2148" s="3">
        <v>0.432</v>
      </c>
    </row>
    <row r="2149" spans="2:12" x14ac:dyDescent="0.2">
      <c r="B2149" t="s">
        <v>6535</v>
      </c>
      <c r="C2149" t="s">
        <v>6536</v>
      </c>
      <c r="D2149" t="s">
        <v>6537</v>
      </c>
      <c r="E2149" s="1">
        <v>1394</v>
      </c>
      <c r="F2149" s="1">
        <v>51</v>
      </c>
      <c r="G2149" s="2">
        <v>27.333333333333332</v>
      </c>
      <c r="H2149" s="3">
        <v>6.0000000000000009</v>
      </c>
      <c r="I2149" s="3">
        <v>7.9999784791965576</v>
      </c>
      <c r="J2149" s="3">
        <v>8.3640000000000008</v>
      </c>
      <c r="K2149" s="3">
        <v>8.3640000000000008</v>
      </c>
      <c r="L2149" s="3">
        <v>11.15197</v>
      </c>
    </row>
    <row r="2150" spans="2:12" x14ac:dyDescent="0.2">
      <c r="B2150" t="s">
        <v>6538</v>
      </c>
      <c r="C2150" t="s">
        <v>6539</v>
      </c>
      <c r="D2150" t="s">
        <v>6540</v>
      </c>
      <c r="E2150" s="1">
        <v>4</v>
      </c>
      <c r="F2150" s="1">
        <v>4</v>
      </c>
      <c r="G2150" s="2">
        <v>1</v>
      </c>
      <c r="H2150" s="3">
        <v>12</v>
      </c>
      <c r="I2150" s="3">
        <v>16</v>
      </c>
      <c r="J2150" s="3">
        <v>4.8000000000000001E-2</v>
      </c>
      <c r="K2150" s="3">
        <v>4.8000000000000001E-2</v>
      </c>
      <c r="L2150" s="3">
        <v>6.4000000000000001E-2</v>
      </c>
    </row>
    <row r="2151" spans="2:12" x14ac:dyDescent="0.2">
      <c r="B2151" t="s">
        <v>6541</v>
      </c>
      <c r="C2151" t="s">
        <v>6542</v>
      </c>
      <c r="D2151" t="s">
        <v>6543</v>
      </c>
      <c r="E2151" s="1">
        <v>35</v>
      </c>
      <c r="F2151" s="1">
        <v>7</v>
      </c>
      <c r="G2151" s="2">
        <v>5</v>
      </c>
      <c r="H2151" s="3">
        <v>11.999999999999998</v>
      </c>
      <c r="I2151" s="3">
        <v>16</v>
      </c>
      <c r="J2151" s="3">
        <v>0.42</v>
      </c>
      <c r="K2151" s="3">
        <v>0.42</v>
      </c>
      <c r="L2151" s="3">
        <v>0.56000000000000005</v>
      </c>
    </row>
    <row r="2152" spans="2:12" x14ac:dyDescent="0.2">
      <c r="B2152" t="s">
        <v>6544</v>
      </c>
      <c r="C2152" t="s">
        <v>6545</v>
      </c>
      <c r="D2152" t="s">
        <v>6546</v>
      </c>
      <c r="E2152" s="1">
        <v>16</v>
      </c>
      <c r="F2152" s="1">
        <v>5</v>
      </c>
      <c r="G2152" s="2">
        <v>3.2</v>
      </c>
      <c r="H2152" s="3">
        <v>12</v>
      </c>
      <c r="I2152" s="3">
        <v>16</v>
      </c>
      <c r="J2152" s="3">
        <v>0.192</v>
      </c>
      <c r="K2152" s="3">
        <v>0.192</v>
      </c>
      <c r="L2152" s="3">
        <v>0.25600000000000001</v>
      </c>
    </row>
    <row r="2153" spans="2:12" x14ac:dyDescent="0.2">
      <c r="B2153" t="s">
        <v>6547</v>
      </c>
      <c r="C2153" t="s">
        <v>6548</v>
      </c>
      <c r="D2153" t="s">
        <v>6549</v>
      </c>
      <c r="E2153" s="1">
        <v>26</v>
      </c>
      <c r="F2153" s="1">
        <v>21</v>
      </c>
      <c r="G2153" s="2">
        <v>1.2380952380952381</v>
      </c>
      <c r="H2153" s="3">
        <v>8</v>
      </c>
      <c r="I2153" s="3">
        <v>10.666538461538464</v>
      </c>
      <c r="J2153" s="3">
        <v>0.20799999999999999</v>
      </c>
      <c r="K2153" s="3">
        <v>0.20799999999999999</v>
      </c>
      <c r="L2153" s="3">
        <v>0.27733000000000002</v>
      </c>
    </row>
    <row r="2154" spans="2:12" x14ac:dyDescent="0.2">
      <c r="B2154" t="s">
        <v>6550</v>
      </c>
      <c r="C2154" t="s">
        <v>6473</v>
      </c>
      <c r="D2154" t="s">
        <v>6474</v>
      </c>
      <c r="E2154" s="1">
        <v>11</v>
      </c>
      <c r="F2154" s="1">
        <v>2</v>
      </c>
      <c r="G2154" s="2">
        <v>5.5</v>
      </c>
      <c r="H2154" s="3">
        <v>12.000000000000002</v>
      </c>
      <c r="I2154" s="3">
        <v>16</v>
      </c>
      <c r="J2154" s="3">
        <v>0.13200000000000001</v>
      </c>
      <c r="K2154" s="3">
        <v>0.13200000000000001</v>
      </c>
      <c r="L2154" s="3">
        <v>0.17599999999999999</v>
      </c>
    </row>
    <row r="2155" spans="2:12" x14ac:dyDescent="0.2">
      <c r="B2155" t="s">
        <v>6551</v>
      </c>
      <c r="C2155" t="s">
        <v>6552</v>
      </c>
      <c r="D2155" t="s">
        <v>6553</v>
      </c>
      <c r="E2155" s="1">
        <v>14</v>
      </c>
      <c r="F2155" s="1">
        <v>4</v>
      </c>
      <c r="G2155" s="2">
        <v>3.5</v>
      </c>
      <c r="H2155" s="3">
        <v>12</v>
      </c>
      <c r="I2155" s="3">
        <v>16</v>
      </c>
      <c r="J2155" s="3">
        <v>0.16800000000000001</v>
      </c>
      <c r="K2155" s="3">
        <v>0.16800000000000001</v>
      </c>
      <c r="L2155" s="3">
        <v>0.224</v>
      </c>
    </row>
    <row r="2156" spans="2:12" x14ac:dyDescent="0.2">
      <c r="B2156" t="s">
        <v>6554</v>
      </c>
      <c r="C2156" t="s">
        <v>6555</v>
      </c>
      <c r="D2156" t="s">
        <v>6556</v>
      </c>
      <c r="E2156" s="1">
        <v>22</v>
      </c>
      <c r="F2156" s="1">
        <v>5</v>
      </c>
      <c r="G2156" s="2">
        <v>4.4000000000000004</v>
      </c>
      <c r="H2156" s="3">
        <v>12.000000000000002</v>
      </c>
      <c r="I2156" s="3">
        <v>16</v>
      </c>
      <c r="J2156" s="3">
        <v>0.26400000000000001</v>
      </c>
      <c r="K2156" s="3">
        <v>0.26400000000000001</v>
      </c>
      <c r="L2156" s="3">
        <v>0.35199999999999998</v>
      </c>
    </row>
    <row r="2157" spans="2:12" x14ac:dyDescent="0.2">
      <c r="B2157" t="s">
        <v>6557</v>
      </c>
      <c r="C2157" t="s">
        <v>6332</v>
      </c>
      <c r="D2157" t="s">
        <v>6333</v>
      </c>
      <c r="E2157" s="1">
        <v>14</v>
      </c>
      <c r="F2157" s="1">
        <v>14</v>
      </c>
      <c r="G2157" s="2">
        <v>1</v>
      </c>
      <c r="H2157" s="3">
        <v>8</v>
      </c>
      <c r="I2157" s="3">
        <v>10.66642857142857</v>
      </c>
      <c r="J2157" s="3">
        <v>0.112</v>
      </c>
      <c r="K2157" s="3">
        <v>0.112</v>
      </c>
      <c r="L2157" s="3">
        <v>0.14932999999999999</v>
      </c>
    </row>
    <row r="2158" spans="2:12" x14ac:dyDescent="0.2">
      <c r="B2158" t="s">
        <v>6558</v>
      </c>
      <c r="C2158" t="s">
        <v>6559</v>
      </c>
      <c r="D2158" t="s">
        <v>6560</v>
      </c>
      <c r="E2158" s="1">
        <v>105</v>
      </c>
      <c r="F2158" s="1">
        <v>17</v>
      </c>
      <c r="G2158" s="2">
        <v>6.1764705882352944</v>
      </c>
      <c r="H2158" s="3">
        <v>12</v>
      </c>
      <c r="I2158" s="3">
        <v>16</v>
      </c>
      <c r="J2158" s="3">
        <v>1.26</v>
      </c>
      <c r="K2158" s="3">
        <v>1.26</v>
      </c>
      <c r="L2158" s="3">
        <v>1.68</v>
      </c>
    </row>
    <row r="2159" spans="2:12" x14ac:dyDescent="0.2">
      <c r="B2159" t="s">
        <v>6561</v>
      </c>
      <c r="C2159" t="s">
        <v>6240</v>
      </c>
      <c r="D2159" t="s">
        <v>6241</v>
      </c>
      <c r="E2159" s="1">
        <v>7</v>
      </c>
      <c r="F2159" s="1">
        <v>5</v>
      </c>
      <c r="G2159" s="2">
        <v>1.4</v>
      </c>
      <c r="H2159" s="3">
        <v>8</v>
      </c>
      <c r="I2159" s="3">
        <v>10.667142857142856</v>
      </c>
      <c r="J2159" s="3">
        <v>5.6000000000000001E-2</v>
      </c>
      <c r="K2159" s="3">
        <v>5.6000000000000001E-2</v>
      </c>
      <c r="L2159" s="3">
        <v>7.467E-2</v>
      </c>
    </row>
    <row r="2160" spans="2:12" x14ac:dyDescent="0.2">
      <c r="B2160" t="s">
        <v>6562</v>
      </c>
      <c r="C2160" t="s">
        <v>6563</v>
      </c>
      <c r="D2160" t="s">
        <v>6564</v>
      </c>
      <c r="E2160" s="1">
        <v>9</v>
      </c>
      <c r="F2160" s="1">
        <v>3</v>
      </c>
      <c r="G2160" s="2">
        <v>3</v>
      </c>
      <c r="H2160" s="3">
        <v>12</v>
      </c>
      <c r="I2160" s="3">
        <v>16</v>
      </c>
      <c r="J2160" s="3">
        <v>0.108</v>
      </c>
      <c r="K2160" s="3">
        <v>0.108</v>
      </c>
      <c r="L2160" s="3">
        <v>0.14399999999999999</v>
      </c>
    </row>
    <row r="2161" spans="2:12" x14ac:dyDescent="0.2">
      <c r="B2161" t="s">
        <v>6565</v>
      </c>
      <c r="C2161" t="s">
        <v>6566</v>
      </c>
      <c r="D2161" t="s">
        <v>6567</v>
      </c>
      <c r="E2161" s="1">
        <v>23</v>
      </c>
      <c r="F2161" s="1">
        <v>20</v>
      </c>
      <c r="G2161" s="2">
        <v>1.1499999999999999</v>
      </c>
      <c r="H2161" s="3">
        <v>12.000000000000002</v>
      </c>
      <c r="I2161" s="3">
        <v>16</v>
      </c>
      <c r="J2161" s="3">
        <v>0.27600000000000002</v>
      </c>
      <c r="K2161" s="3">
        <v>0.27600000000000002</v>
      </c>
      <c r="L2161" s="3">
        <v>0.36799999999999999</v>
      </c>
    </row>
    <row r="2162" spans="2:12" x14ac:dyDescent="0.2">
      <c r="B2162" t="s">
        <v>6568</v>
      </c>
      <c r="C2162" t="s">
        <v>6569</v>
      </c>
      <c r="D2162" t="s">
        <v>6570</v>
      </c>
      <c r="E2162" s="1">
        <v>10</v>
      </c>
      <c r="F2162" s="1">
        <v>2</v>
      </c>
      <c r="G2162" s="2">
        <v>5</v>
      </c>
      <c r="H2162" s="3">
        <v>12</v>
      </c>
      <c r="I2162" s="3">
        <v>16</v>
      </c>
      <c r="J2162" s="3">
        <v>0.12</v>
      </c>
      <c r="K2162" s="3">
        <v>0.12</v>
      </c>
      <c r="L2162" s="3">
        <v>0.16</v>
      </c>
    </row>
    <row r="2163" spans="2:12" x14ac:dyDescent="0.2">
      <c r="B2163" t="s">
        <v>6571</v>
      </c>
      <c r="C2163" t="s">
        <v>6572</v>
      </c>
      <c r="D2163" t="s">
        <v>6573</v>
      </c>
      <c r="E2163" s="1">
        <v>56</v>
      </c>
      <c r="F2163" s="1">
        <v>12</v>
      </c>
      <c r="G2163" s="2">
        <v>4.666666666666667</v>
      </c>
      <c r="H2163" s="3">
        <v>12</v>
      </c>
      <c r="I2163" s="3">
        <v>16</v>
      </c>
      <c r="J2163" s="3">
        <v>0.67200000000000004</v>
      </c>
      <c r="K2163" s="3">
        <v>0.67200000000000004</v>
      </c>
      <c r="L2163" s="3">
        <v>0.89600000000000002</v>
      </c>
    </row>
    <row r="2164" spans="2:12" x14ac:dyDescent="0.2">
      <c r="B2164" t="s">
        <v>6574</v>
      </c>
      <c r="C2164" t="s">
        <v>6385</v>
      </c>
      <c r="D2164" t="s">
        <v>6386</v>
      </c>
      <c r="E2164" s="1">
        <v>7</v>
      </c>
      <c r="F2164" s="1">
        <v>2</v>
      </c>
      <c r="G2164" s="2">
        <v>3.5</v>
      </c>
      <c r="H2164" s="3">
        <v>8</v>
      </c>
      <c r="I2164" s="3">
        <v>10.667142857142856</v>
      </c>
      <c r="J2164" s="3">
        <v>5.6000000000000001E-2</v>
      </c>
      <c r="K2164" s="3">
        <v>5.6000000000000001E-2</v>
      </c>
      <c r="L2164" s="3">
        <v>7.467E-2</v>
      </c>
    </row>
    <row r="2165" spans="2:12" x14ac:dyDescent="0.2">
      <c r="B2165" t="s">
        <v>6575</v>
      </c>
      <c r="C2165" t="s">
        <v>6576</v>
      </c>
      <c r="D2165" t="s">
        <v>6577</v>
      </c>
      <c r="E2165" s="1">
        <v>6</v>
      </c>
      <c r="F2165" s="1">
        <v>5</v>
      </c>
      <c r="G2165" s="2">
        <v>1.2</v>
      </c>
      <c r="H2165" s="3">
        <v>11.999999999999998</v>
      </c>
      <c r="I2165" s="3">
        <v>16</v>
      </c>
      <c r="J2165" s="3">
        <v>7.1999999999999995E-2</v>
      </c>
      <c r="K2165" s="3">
        <v>7.1999999999999995E-2</v>
      </c>
      <c r="L2165" s="3">
        <v>9.6000000000000002E-2</v>
      </c>
    </row>
    <row r="2166" spans="2:12" x14ac:dyDescent="0.2">
      <c r="B2166" t="s">
        <v>6578</v>
      </c>
      <c r="C2166" t="s">
        <v>6579</v>
      </c>
      <c r="D2166" t="s">
        <v>6580</v>
      </c>
      <c r="E2166" s="1">
        <v>24</v>
      </c>
      <c r="F2166" s="1">
        <v>8</v>
      </c>
      <c r="G2166" s="2">
        <v>3</v>
      </c>
      <c r="H2166" s="3">
        <v>11.999999999999998</v>
      </c>
      <c r="I2166" s="3">
        <v>16</v>
      </c>
      <c r="J2166" s="3">
        <v>0.28799999999999998</v>
      </c>
      <c r="K2166" s="3">
        <v>0.28799999999999998</v>
      </c>
      <c r="L2166" s="3">
        <v>0.38400000000000001</v>
      </c>
    </row>
    <row r="2167" spans="2:12" x14ac:dyDescent="0.2">
      <c r="B2167" t="s">
        <v>6581</v>
      </c>
      <c r="C2167" t="s">
        <v>6582</v>
      </c>
      <c r="D2167" t="s">
        <v>6583</v>
      </c>
      <c r="E2167" s="1">
        <v>23</v>
      </c>
      <c r="F2167" s="1">
        <v>6</v>
      </c>
      <c r="G2167" s="2">
        <v>3.8333333333333335</v>
      </c>
      <c r="H2167" s="3">
        <v>12.000000000000002</v>
      </c>
      <c r="I2167" s="3">
        <v>16</v>
      </c>
      <c r="J2167" s="3">
        <v>0.27600000000000002</v>
      </c>
      <c r="K2167" s="3">
        <v>0.27600000000000002</v>
      </c>
      <c r="L2167" s="3">
        <v>0.36799999999999999</v>
      </c>
    </row>
    <row r="2168" spans="2:12" x14ac:dyDescent="0.2">
      <c r="B2168" t="s">
        <v>6584</v>
      </c>
      <c r="C2168" t="s">
        <v>6585</v>
      </c>
      <c r="D2168" t="s">
        <v>6586</v>
      </c>
      <c r="E2168" s="1">
        <v>11</v>
      </c>
      <c r="F2168" s="1">
        <v>9</v>
      </c>
      <c r="G2168" s="2">
        <v>1.2222222222222223</v>
      </c>
      <c r="H2168" s="3">
        <v>8</v>
      </c>
      <c r="I2168" s="3">
        <v>10.666363636363638</v>
      </c>
      <c r="J2168" s="3">
        <v>8.7999999999999995E-2</v>
      </c>
      <c r="K2168" s="3">
        <v>8.7999999999999995E-2</v>
      </c>
      <c r="L2168" s="3">
        <v>0.11733</v>
      </c>
    </row>
    <row r="2169" spans="2:12" x14ac:dyDescent="0.2">
      <c r="B2169" t="s">
        <v>6587</v>
      </c>
      <c r="C2169" t="s">
        <v>6403</v>
      </c>
      <c r="D2169" t="s">
        <v>6404</v>
      </c>
      <c r="E2169" s="1">
        <v>24</v>
      </c>
      <c r="F2169" s="1">
        <v>4</v>
      </c>
      <c r="G2169" s="2">
        <v>6</v>
      </c>
      <c r="H2169" s="3">
        <v>11.999999999999998</v>
      </c>
      <c r="I2169" s="3">
        <v>16</v>
      </c>
      <c r="J2169" s="3">
        <v>0.28799999999999998</v>
      </c>
      <c r="K2169" s="3">
        <v>0.28799999999999998</v>
      </c>
      <c r="L2169" s="3">
        <v>0.38400000000000001</v>
      </c>
    </row>
    <row r="2170" spans="2:12" x14ac:dyDescent="0.2">
      <c r="B2170" t="s">
        <v>6588</v>
      </c>
      <c r="C2170" t="s">
        <v>6589</v>
      </c>
      <c r="D2170" t="s">
        <v>6590</v>
      </c>
      <c r="E2170" s="1">
        <v>13</v>
      </c>
      <c r="F2170" s="1">
        <v>5</v>
      </c>
      <c r="G2170" s="2">
        <v>2.6</v>
      </c>
      <c r="H2170" s="3">
        <v>12</v>
      </c>
      <c r="I2170" s="3">
        <v>16</v>
      </c>
      <c r="J2170" s="3">
        <v>0.156</v>
      </c>
      <c r="K2170" s="3">
        <v>0.156</v>
      </c>
      <c r="L2170" s="3">
        <v>0.20799999999999999</v>
      </c>
    </row>
    <row r="2171" spans="2:12" x14ac:dyDescent="0.2">
      <c r="B2171" t="s">
        <v>6591</v>
      </c>
      <c r="C2171" t="s">
        <v>6592</v>
      </c>
      <c r="D2171" t="s">
        <v>6593</v>
      </c>
      <c r="E2171" s="1">
        <v>6</v>
      </c>
      <c r="F2171" s="1">
        <v>6</v>
      </c>
      <c r="G2171" s="2">
        <v>1</v>
      </c>
      <c r="H2171" s="3">
        <v>11.999999999999998</v>
      </c>
      <c r="I2171" s="3">
        <v>16</v>
      </c>
      <c r="J2171" s="3">
        <v>7.1999999999999995E-2</v>
      </c>
      <c r="K2171" s="3">
        <v>7.1999999999999995E-2</v>
      </c>
      <c r="L2171" s="3">
        <v>9.6000000000000002E-2</v>
      </c>
    </row>
    <row r="2172" spans="2:12" x14ac:dyDescent="0.2">
      <c r="B2172" t="s">
        <v>6594</v>
      </c>
      <c r="C2172" t="s">
        <v>6289</v>
      </c>
      <c r="D2172" t="s">
        <v>6290</v>
      </c>
      <c r="E2172" s="1">
        <v>4</v>
      </c>
      <c r="F2172" s="1">
        <v>2</v>
      </c>
      <c r="G2172" s="2">
        <v>2</v>
      </c>
      <c r="H2172" s="3">
        <v>8</v>
      </c>
      <c r="I2172" s="3">
        <v>10.6675</v>
      </c>
      <c r="J2172" s="3">
        <v>3.2000000000000001E-2</v>
      </c>
      <c r="K2172" s="3">
        <v>3.2000000000000001E-2</v>
      </c>
      <c r="L2172" s="3">
        <v>4.267E-2</v>
      </c>
    </row>
    <row r="2173" spans="2:12" x14ac:dyDescent="0.2">
      <c r="B2173" t="s">
        <v>6595</v>
      </c>
      <c r="C2173" t="s">
        <v>6518</v>
      </c>
      <c r="D2173" t="s">
        <v>6519</v>
      </c>
      <c r="E2173" s="1">
        <v>3796</v>
      </c>
      <c r="F2173" s="1">
        <v>35</v>
      </c>
      <c r="G2173" s="2">
        <v>108.45714285714286</v>
      </c>
      <c r="H2173" s="3">
        <v>6.5</v>
      </c>
      <c r="I2173" s="3">
        <v>8.6666438356164388</v>
      </c>
      <c r="J2173" s="3">
        <v>24.673999999999999</v>
      </c>
      <c r="K2173" s="3">
        <v>24.673999999999999</v>
      </c>
      <c r="L2173" s="3">
        <v>32.898580000000003</v>
      </c>
    </row>
    <row r="2174" spans="2:12" x14ac:dyDescent="0.2">
      <c r="B2174" t="s">
        <v>6596</v>
      </c>
      <c r="C2174" t="s">
        <v>6597</v>
      </c>
      <c r="D2174" t="s">
        <v>6598</v>
      </c>
      <c r="E2174" s="1">
        <v>6</v>
      </c>
      <c r="F2174" s="1">
        <v>4</v>
      </c>
      <c r="G2174" s="2">
        <v>1.5</v>
      </c>
      <c r="H2174" s="3">
        <v>8</v>
      </c>
      <c r="I2174" s="3">
        <v>10.666666666666666</v>
      </c>
      <c r="J2174" s="3">
        <v>4.8000000000000001E-2</v>
      </c>
      <c r="K2174" s="3">
        <v>4.8000000000000001E-2</v>
      </c>
      <c r="L2174" s="3">
        <v>6.4000000000000001E-2</v>
      </c>
    </row>
    <row r="2175" spans="2:12" x14ac:dyDescent="0.2">
      <c r="B2175" t="s">
        <v>6599</v>
      </c>
      <c r="C2175" t="s">
        <v>6600</v>
      </c>
      <c r="D2175" t="s">
        <v>6601</v>
      </c>
      <c r="E2175" s="1">
        <v>21</v>
      </c>
      <c r="F2175" s="1">
        <v>6</v>
      </c>
      <c r="G2175" s="2">
        <v>3.5</v>
      </c>
      <c r="H2175" s="3">
        <v>12</v>
      </c>
      <c r="I2175" s="3">
        <v>16</v>
      </c>
      <c r="J2175" s="3">
        <v>0.252</v>
      </c>
      <c r="K2175" s="3">
        <v>0.252</v>
      </c>
      <c r="L2175" s="3">
        <v>0.33600000000000002</v>
      </c>
    </row>
    <row r="2176" spans="2:12" x14ac:dyDescent="0.2">
      <c r="B2176" t="s">
        <v>6602</v>
      </c>
      <c r="C2176" t="s">
        <v>6277</v>
      </c>
      <c r="D2176" t="s">
        <v>6278</v>
      </c>
      <c r="E2176" s="1">
        <v>4038</v>
      </c>
      <c r="F2176" s="1">
        <v>102</v>
      </c>
      <c r="G2176" s="2">
        <v>39.588235294117645</v>
      </c>
      <c r="H2176" s="3">
        <v>6</v>
      </c>
      <c r="I2176" s="3">
        <v>7.9999801882119854</v>
      </c>
      <c r="J2176" s="3">
        <v>24.228000000000002</v>
      </c>
      <c r="K2176" s="3">
        <v>24.228000000000002</v>
      </c>
      <c r="L2176" s="3">
        <v>32.303919999999998</v>
      </c>
    </row>
    <row r="2177" spans="2:12" x14ac:dyDescent="0.2">
      <c r="B2177" t="s">
        <v>6603</v>
      </c>
      <c r="C2177" t="s">
        <v>6604</v>
      </c>
      <c r="D2177" t="s">
        <v>6605</v>
      </c>
      <c r="E2177" s="1">
        <v>14</v>
      </c>
      <c r="F2177" s="1">
        <v>2</v>
      </c>
      <c r="G2177" s="2">
        <v>7</v>
      </c>
      <c r="H2177" s="3">
        <v>12</v>
      </c>
      <c r="I2177" s="3">
        <v>16</v>
      </c>
      <c r="J2177" s="3">
        <v>0.16800000000000001</v>
      </c>
      <c r="K2177" s="3">
        <v>0.16800000000000001</v>
      </c>
      <c r="L2177" s="3">
        <v>0.224</v>
      </c>
    </row>
    <row r="2178" spans="2:12" x14ac:dyDescent="0.2">
      <c r="B2178" t="s">
        <v>6606</v>
      </c>
      <c r="C2178" t="s">
        <v>6555</v>
      </c>
      <c r="D2178" t="s">
        <v>6556</v>
      </c>
      <c r="E2178" s="1">
        <v>12</v>
      </c>
      <c r="F2178" s="1">
        <v>2</v>
      </c>
      <c r="G2178" s="2">
        <v>6</v>
      </c>
      <c r="H2178" s="3">
        <v>11.999999999999998</v>
      </c>
      <c r="I2178" s="3">
        <v>16</v>
      </c>
      <c r="J2178" s="3">
        <v>0.14399999999999999</v>
      </c>
      <c r="K2178" s="3">
        <v>0.14399999999999999</v>
      </c>
      <c r="L2178" s="3">
        <v>0.192</v>
      </c>
    </row>
    <row r="2179" spans="2:12" x14ac:dyDescent="0.2">
      <c r="B2179" t="s">
        <v>6607</v>
      </c>
      <c r="C2179" t="s">
        <v>6608</v>
      </c>
      <c r="D2179" t="s">
        <v>6609</v>
      </c>
      <c r="E2179" s="1">
        <v>3</v>
      </c>
      <c r="F2179" s="1">
        <v>1</v>
      </c>
      <c r="G2179" s="2">
        <v>3</v>
      </c>
      <c r="H2179" s="3">
        <v>11.999999999999998</v>
      </c>
      <c r="I2179" s="3">
        <v>16</v>
      </c>
      <c r="J2179" s="3">
        <v>3.5999999999999997E-2</v>
      </c>
      <c r="K2179" s="3">
        <v>3.5999999999999997E-2</v>
      </c>
      <c r="L2179" s="3">
        <v>4.8000000000000001E-2</v>
      </c>
    </row>
    <row r="2180" spans="2:12" x14ac:dyDescent="0.2">
      <c r="B2180" t="s">
        <v>6610</v>
      </c>
      <c r="C2180" t="s">
        <v>6611</v>
      </c>
      <c r="D2180" t="s">
        <v>6612</v>
      </c>
      <c r="E2180" s="1">
        <v>35</v>
      </c>
      <c r="F2180" s="1">
        <v>7</v>
      </c>
      <c r="G2180" s="2">
        <v>5</v>
      </c>
      <c r="H2180" s="3">
        <v>11.999999999999998</v>
      </c>
      <c r="I2180" s="3">
        <v>16</v>
      </c>
      <c r="J2180" s="3">
        <v>0.42</v>
      </c>
      <c r="K2180" s="3">
        <v>0.42</v>
      </c>
      <c r="L2180" s="3">
        <v>0.56000000000000005</v>
      </c>
    </row>
    <row r="2181" spans="2:12" x14ac:dyDescent="0.2">
      <c r="B2181" t="s">
        <v>6613</v>
      </c>
      <c r="C2181" t="s">
        <v>6614</v>
      </c>
      <c r="D2181" t="s">
        <v>6615</v>
      </c>
      <c r="E2181" s="1">
        <v>4</v>
      </c>
      <c r="F2181" s="1">
        <v>2</v>
      </c>
      <c r="G2181" s="2">
        <v>2</v>
      </c>
      <c r="H2181" s="3">
        <v>12</v>
      </c>
      <c r="I2181" s="3">
        <v>16</v>
      </c>
      <c r="J2181" s="3">
        <v>4.8000000000000001E-2</v>
      </c>
      <c r="K2181" s="3">
        <v>4.8000000000000001E-2</v>
      </c>
      <c r="L2181" s="3">
        <v>6.4000000000000001E-2</v>
      </c>
    </row>
    <row r="2182" spans="2:12" x14ac:dyDescent="0.2">
      <c r="B2182" t="s">
        <v>6616</v>
      </c>
      <c r="C2182" t="s">
        <v>6356</v>
      </c>
      <c r="D2182" t="s">
        <v>6357</v>
      </c>
      <c r="E2182" s="1">
        <v>80</v>
      </c>
      <c r="F2182" s="1">
        <v>10</v>
      </c>
      <c r="G2182" s="2">
        <v>8</v>
      </c>
      <c r="H2182" s="3">
        <v>8</v>
      </c>
      <c r="I2182" s="3">
        <v>10.666625</v>
      </c>
      <c r="J2182" s="3">
        <v>0.64</v>
      </c>
      <c r="K2182" s="3">
        <v>0.64</v>
      </c>
      <c r="L2182" s="3">
        <v>0.85333000000000003</v>
      </c>
    </row>
    <row r="2183" spans="2:12" x14ac:dyDescent="0.2">
      <c r="B2183" t="s">
        <v>6617</v>
      </c>
      <c r="C2183" t="s">
        <v>6618</v>
      </c>
      <c r="D2183" t="s">
        <v>6619</v>
      </c>
      <c r="E2183" s="1">
        <v>28</v>
      </c>
      <c r="F2183" s="1">
        <v>10</v>
      </c>
      <c r="G2183" s="2">
        <v>2.8</v>
      </c>
      <c r="H2183" s="3">
        <v>12</v>
      </c>
      <c r="I2183" s="3">
        <v>16</v>
      </c>
      <c r="J2183" s="3">
        <v>0.33600000000000002</v>
      </c>
      <c r="K2183" s="3">
        <v>0.33600000000000002</v>
      </c>
      <c r="L2183" s="3">
        <v>0.44800000000000001</v>
      </c>
    </row>
    <row r="2184" spans="2:12" x14ac:dyDescent="0.2">
      <c r="B2184" t="s">
        <v>6620</v>
      </c>
      <c r="C2184" t="s">
        <v>6621</v>
      </c>
      <c r="D2184" t="s">
        <v>6622</v>
      </c>
      <c r="E2184" s="1">
        <v>9</v>
      </c>
      <c r="F2184" s="1">
        <v>3</v>
      </c>
      <c r="G2184" s="2">
        <v>3</v>
      </c>
      <c r="H2184" s="3">
        <v>12</v>
      </c>
      <c r="I2184" s="3">
        <v>16</v>
      </c>
      <c r="J2184" s="3">
        <v>0.108</v>
      </c>
      <c r="K2184" s="3">
        <v>0.108</v>
      </c>
      <c r="L2184" s="3">
        <v>0.14399999999999999</v>
      </c>
    </row>
    <row r="2185" spans="2:12" x14ac:dyDescent="0.2">
      <c r="B2185" t="s">
        <v>6623</v>
      </c>
      <c r="C2185" t="s">
        <v>6184</v>
      </c>
      <c r="D2185" t="s">
        <v>6185</v>
      </c>
      <c r="E2185" s="1">
        <v>13</v>
      </c>
      <c r="F2185" s="1">
        <v>1</v>
      </c>
      <c r="G2185" s="2">
        <v>13</v>
      </c>
      <c r="H2185" s="3">
        <v>12</v>
      </c>
      <c r="I2185" s="3">
        <v>16</v>
      </c>
      <c r="J2185" s="3">
        <v>0.156</v>
      </c>
      <c r="K2185" s="3">
        <v>0.156</v>
      </c>
      <c r="L2185" s="3">
        <v>0.20799999999999999</v>
      </c>
    </row>
    <row r="2186" spans="2:12" x14ac:dyDescent="0.2">
      <c r="B2186" t="s">
        <v>6624</v>
      </c>
      <c r="C2186" t="s">
        <v>6625</v>
      </c>
      <c r="D2186" t="s">
        <v>6626</v>
      </c>
      <c r="E2186" s="1">
        <v>13</v>
      </c>
      <c r="F2186" s="1">
        <v>2</v>
      </c>
      <c r="G2186" s="2">
        <v>6.5</v>
      </c>
      <c r="H2186" s="3">
        <v>8</v>
      </c>
      <c r="I2186" s="3">
        <v>10.666923076923077</v>
      </c>
      <c r="J2186" s="3">
        <v>0.104</v>
      </c>
      <c r="K2186" s="3">
        <v>0.104</v>
      </c>
      <c r="L2186" s="3">
        <v>0.13866999999999999</v>
      </c>
    </row>
    <row r="2187" spans="2:12" x14ac:dyDescent="0.2">
      <c r="B2187" t="s">
        <v>6627</v>
      </c>
      <c r="C2187" t="s">
        <v>6628</v>
      </c>
      <c r="D2187" t="s">
        <v>6629</v>
      </c>
      <c r="E2187" s="1">
        <v>8</v>
      </c>
      <c r="F2187" s="1">
        <v>8</v>
      </c>
      <c r="G2187" s="2">
        <v>1</v>
      </c>
      <c r="H2187" s="3">
        <v>8</v>
      </c>
      <c r="I2187" s="3">
        <v>10.66625</v>
      </c>
      <c r="J2187" s="3">
        <v>6.4000000000000001E-2</v>
      </c>
      <c r="K2187" s="3">
        <v>6.4000000000000001E-2</v>
      </c>
      <c r="L2187" s="3">
        <v>8.5330000000000003E-2</v>
      </c>
    </row>
    <row r="2188" spans="2:12" x14ac:dyDescent="0.2">
      <c r="B2188" t="s">
        <v>6630</v>
      </c>
      <c r="C2188" t="s">
        <v>6608</v>
      </c>
      <c r="D2188" t="s">
        <v>6609</v>
      </c>
      <c r="E2188" s="1">
        <v>11</v>
      </c>
      <c r="F2188" s="1">
        <v>11</v>
      </c>
      <c r="G2188" s="2">
        <v>1</v>
      </c>
      <c r="H2188" s="3">
        <v>8</v>
      </c>
      <c r="I2188" s="3">
        <v>10.666363636363638</v>
      </c>
      <c r="J2188" s="3">
        <v>8.7999999999999995E-2</v>
      </c>
      <c r="K2188" s="3">
        <v>8.7999999999999995E-2</v>
      </c>
      <c r="L2188" s="3">
        <v>0.11733</v>
      </c>
    </row>
    <row r="2189" spans="2:12" x14ac:dyDescent="0.2">
      <c r="B2189" t="s">
        <v>6631</v>
      </c>
      <c r="C2189" t="s">
        <v>6563</v>
      </c>
      <c r="D2189" t="s">
        <v>6564</v>
      </c>
      <c r="E2189" s="1">
        <v>6</v>
      </c>
      <c r="F2189" s="1">
        <v>2</v>
      </c>
      <c r="G2189" s="2">
        <v>3</v>
      </c>
      <c r="H2189" s="3">
        <v>11.999999999999998</v>
      </c>
      <c r="I2189" s="3">
        <v>16</v>
      </c>
      <c r="J2189" s="3">
        <v>7.1999999999999995E-2</v>
      </c>
      <c r="K2189" s="3">
        <v>7.1999999999999995E-2</v>
      </c>
      <c r="L2189" s="3">
        <v>9.6000000000000002E-2</v>
      </c>
    </row>
    <row r="2190" spans="2:12" x14ac:dyDescent="0.2">
      <c r="B2190" t="s">
        <v>6632</v>
      </c>
      <c r="C2190" t="s">
        <v>6576</v>
      </c>
      <c r="D2190" t="s">
        <v>6577</v>
      </c>
      <c r="E2190" s="1">
        <v>6</v>
      </c>
      <c r="F2190" s="1">
        <v>6</v>
      </c>
      <c r="G2190" s="2">
        <v>1</v>
      </c>
      <c r="H2190" s="3">
        <v>8</v>
      </c>
      <c r="I2190" s="3">
        <v>10.666666666666666</v>
      </c>
      <c r="J2190" s="3">
        <v>4.8000000000000001E-2</v>
      </c>
      <c r="K2190" s="3">
        <v>4.8000000000000001E-2</v>
      </c>
      <c r="L2190" s="3">
        <v>6.4000000000000001E-2</v>
      </c>
    </row>
    <row r="2191" spans="2:12" x14ac:dyDescent="0.2">
      <c r="B2191" t="s">
        <v>6633</v>
      </c>
      <c r="C2191" t="s">
        <v>6634</v>
      </c>
      <c r="D2191" t="s">
        <v>6635</v>
      </c>
      <c r="E2191" s="1">
        <v>32</v>
      </c>
      <c r="F2191" s="1">
        <v>4</v>
      </c>
      <c r="G2191" s="2">
        <v>8</v>
      </c>
      <c r="H2191" s="3">
        <v>12</v>
      </c>
      <c r="I2191" s="3">
        <v>16</v>
      </c>
      <c r="J2191" s="3">
        <v>0.38400000000000001</v>
      </c>
      <c r="K2191" s="3">
        <v>0.38400000000000001</v>
      </c>
      <c r="L2191" s="3">
        <v>0.51200000000000001</v>
      </c>
    </row>
    <row r="2192" spans="2:12" x14ac:dyDescent="0.2">
      <c r="B2192" t="s">
        <v>6636</v>
      </c>
      <c r="C2192" t="s">
        <v>2411</v>
      </c>
      <c r="D2192" t="s">
        <v>6637</v>
      </c>
      <c r="E2192" s="1">
        <v>21</v>
      </c>
      <c r="F2192" s="1">
        <v>7</v>
      </c>
      <c r="G2192" s="2">
        <v>3</v>
      </c>
      <c r="H2192" s="3">
        <v>12</v>
      </c>
      <c r="I2192" s="3">
        <v>16</v>
      </c>
      <c r="J2192" s="3">
        <v>0.252</v>
      </c>
      <c r="K2192" s="3">
        <v>0.252</v>
      </c>
      <c r="L2192" s="3">
        <v>0.33600000000000002</v>
      </c>
    </row>
    <row r="2193" spans="2:12" x14ac:dyDescent="0.2">
      <c r="B2193" t="s">
        <v>6638</v>
      </c>
      <c r="C2193" t="s">
        <v>6639</v>
      </c>
      <c r="D2193" t="s">
        <v>6640</v>
      </c>
      <c r="E2193" s="1">
        <v>9</v>
      </c>
      <c r="F2193" s="1">
        <v>5</v>
      </c>
      <c r="G2193" s="2">
        <v>1.8</v>
      </c>
      <c r="H2193" s="3">
        <v>12</v>
      </c>
      <c r="I2193" s="3">
        <v>16</v>
      </c>
      <c r="J2193" s="3">
        <v>0.108</v>
      </c>
      <c r="K2193" s="3">
        <v>0.108</v>
      </c>
      <c r="L2193" s="3">
        <v>0.14399999999999999</v>
      </c>
    </row>
    <row r="2194" spans="2:12" x14ac:dyDescent="0.2">
      <c r="B2194" t="s">
        <v>6641</v>
      </c>
      <c r="C2194" t="s">
        <v>6559</v>
      </c>
      <c r="D2194" t="s">
        <v>6560</v>
      </c>
      <c r="E2194" s="1">
        <v>6</v>
      </c>
      <c r="F2194" s="1">
        <v>2</v>
      </c>
      <c r="G2194" s="2">
        <v>3</v>
      </c>
      <c r="H2194" s="3">
        <v>11.999999999999998</v>
      </c>
      <c r="I2194" s="3">
        <v>16</v>
      </c>
      <c r="J2194" s="3">
        <v>7.1999999999999995E-2</v>
      </c>
      <c r="K2194" s="3">
        <v>7.1999999999999995E-2</v>
      </c>
      <c r="L2194" s="3">
        <v>9.6000000000000002E-2</v>
      </c>
    </row>
    <row r="2195" spans="2:12" x14ac:dyDescent="0.2">
      <c r="B2195" t="s">
        <v>6642</v>
      </c>
      <c r="C2195" t="s">
        <v>6569</v>
      </c>
      <c r="D2195" t="s">
        <v>6570</v>
      </c>
      <c r="E2195" s="1">
        <v>14</v>
      </c>
      <c r="F2195" s="1">
        <v>5</v>
      </c>
      <c r="G2195" s="2">
        <v>2.8</v>
      </c>
      <c r="H2195" s="3">
        <v>12</v>
      </c>
      <c r="I2195" s="3">
        <v>16</v>
      </c>
      <c r="J2195" s="3">
        <v>0.16800000000000001</v>
      </c>
      <c r="K2195" s="3">
        <v>0.16800000000000001</v>
      </c>
      <c r="L2195" s="3">
        <v>0.224</v>
      </c>
    </row>
    <row r="2196" spans="2:12" x14ac:dyDescent="0.2">
      <c r="B2196" t="s">
        <v>6643</v>
      </c>
      <c r="C2196" t="s">
        <v>6338</v>
      </c>
      <c r="D2196" t="s">
        <v>6339</v>
      </c>
      <c r="E2196" s="1">
        <v>21</v>
      </c>
      <c r="F2196" s="1">
        <v>7</v>
      </c>
      <c r="G2196" s="2">
        <v>3</v>
      </c>
      <c r="H2196" s="3">
        <v>12</v>
      </c>
      <c r="I2196" s="3">
        <v>16</v>
      </c>
      <c r="J2196" s="3">
        <v>0.252</v>
      </c>
      <c r="K2196" s="3">
        <v>0.252</v>
      </c>
      <c r="L2196" s="3">
        <v>0.33600000000000002</v>
      </c>
    </row>
    <row r="2197" spans="2:12" x14ac:dyDescent="0.2">
      <c r="B2197" t="s">
        <v>6644</v>
      </c>
      <c r="C2197" t="s">
        <v>6645</v>
      </c>
      <c r="D2197" t="s">
        <v>6646</v>
      </c>
      <c r="E2197" s="1">
        <v>8</v>
      </c>
      <c r="F2197" s="1">
        <v>4</v>
      </c>
      <c r="G2197" s="2">
        <v>2</v>
      </c>
      <c r="H2197" s="3">
        <v>12</v>
      </c>
      <c r="I2197" s="3">
        <v>16</v>
      </c>
      <c r="J2197" s="3">
        <v>9.6000000000000002E-2</v>
      </c>
      <c r="K2197" s="3">
        <v>9.6000000000000002E-2</v>
      </c>
      <c r="L2197" s="3">
        <v>0.128</v>
      </c>
    </row>
    <row r="2198" spans="2:12" x14ac:dyDescent="0.2">
      <c r="B2198" t="s">
        <v>6647</v>
      </c>
      <c r="C2198" t="s">
        <v>6353</v>
      </c>
      <c r="D2198" t="s">
        <v>6648</v>
      </c>
      <c r="E2198" s="1">
        <v>821</v>
      </c>
      <c r="F2198" s="1">
        <v>68</v>
      </c>
      <c r="G2198" s="2">
        <v>12.073529411764707</v>
      </c>
      <c r="H2198" s="3">
        <v>6.5</v>
      </c>
      <c r="I2198" s="3">
        <v>8.6666504263093795</v>
      </c>
      <c r="J2198" s="3">
        <v>5.3365</v>
      </c>
      <c r="K2198" s="3">
        <v>5.3365</v>
      </c>
      <c r="L2198" s="3">
        <v>7.1153199999999996</v>
      </c>
    </row>
    <row r="2199" spans="2:12" x14ac:dyDescent="0.2">
      <c r="B2199" t="s">
        <v>6649</v>
      </c>
      <c r="C2199" t="s">
        <v>6650</v>
      </c>
      <c r="D2199" t="s">
        <v>6651</v>
      </c>
      <c r="E2199" s="1">
        <v>25</v>
      </c>
      <c r="F2199" s="1">
        <v>5</v>
      </c>
      <c r="G2199" s="2">
        <v>5</v>
      </c>
      <c r="H2199" s="3">
        <v>8</v>
      </c>
      <c r="I2199" s="3">
        <v>10.6668</v>
      </c>
      <c r="J2199" s="3">
        <v>0.2</v>
      </c>
      <c r="K2199" s="3">
        <v>0.2</v>
      </c>
      <c r="L2199" s="3">
        <v>0.26667000000000002</v>
      </c>
    </row>
    <row r="2200" spans="2:12" x14ac:dyDescent="0.2">
      <c r="B2200" t="s">
        <v>6652</v>
      </c>
      <c r="C2200" t="s">
        <v>6653</v>
      </c>
      <c r="D2200" t="s">
        <v>6654</v>
      </c>
      <c r="E2200" s="1">
        <v>4</v>
      </c>
      <c r="F2200" s="1">
        <v>2</v>
      </c>
      <c r="G2200" s="2">
        <v>2</v>
      </c>
      <c r="H2200" s="3">
        <v>12</v>
      </c>
      <c r="I2200" s="3">
        <v>16</v>
      </c>
      <c r="J2200" s="3">
        <v>4.8000000000000001E-2</v>
      </c>
      <c r="K2200" s="3">
        <v>4.8000000000000001E-2</v>
      </c>
      <c r="L2200" s="3">
        <v>6.4000000000000001E-2</v>
      </c>
    </row>
    <row r="2201" spans="2:12" x14ac:dyDescent="0.2">
      <c r="B2201" t="s">
        <v>6655</v>
      </c>
      <c r="C2201" t="s">
        <v>6656</v>
      </c>
      <c r="D2201" t="s">
        <v>6657</v>
      </c>
      <c r="E2201" s="1">
        <v>19</v>
      </c>
      <c r="F2201" s="1">
        <v>5</v>
      </c>
      <c r="G2201" s="2">
        <v>3.8</v>
      </c>
      <c r="H2201" s="3">
        <v>12</v>
      </c>
      <c r="I2201" s="3">
        <v>16</v>
      </c>
      <c r="J2201" s="3">
        <v>0.22800000000000001</v>
      </c>
      <c r="K2201" s="3">
        <v>0.22800000000000001</v>
      </c>
      <c r="L2201" s="3">
        <v>0.30399999999999999</v>
      </c>
    </row>
    <row r="2202" spans="2:12" x14ac:dyDescent="0.2">
      <c r="B2202" t="s">
        <v>6658</v>
      </c>
      <c r="C2202" t="s">
        <v>6659</v>
      </c>
      <c r="D2202" t="s">
        <v>6660</v>
      </c>
      <c r="E2202" s="1">
        <v>44</v>
      </c>
      <c r="F2202" s="1">
        <v>5</v>
      </c>
      <c r="G2202" s="2">
        <v>8.8000000000000007</v>
      </c>
      <c r="H2202" s="3">
        <v>12.000000000000002</v>
      </c>
      <c r="I2202" s="3">
        <v>16</v>
      </c>
      <c r="J2202" s="3">
        <v>0.52800000000000002</v>
      </c>
      <c r="K2202" s="3">
        <v>0.52800000000000002</v>
      </c>
      <c r="L2202" s="3">
        <v>0.70399999999999996</v>
      </c>
    </row>
    <row r="2203" spans="2:12" x14ac:dyDescent="0.2">
      <c r="B2203" t="s">
        <v>6661</v>
      </c>
      <c r="C2203" t="s">
        <v>6589</v>
      </c>
      <c r="D2203" t="s">
        <v>6590</v>
      </c>
      <c r="E2203" s="1">
        <v>2</v>
      </c>
      <c r="F2203" s="1">
        <v>2</v>
      </c>
      <c r="G2203" s="2">
        <v>1</v>
      </c>
      <c r="H2203" s="3">
        <v>8</v>
      </c>
      <c r="I2203" s="3">
        <v>10.664999999999999</v>
      </c>
      <c r="J2203" s="3">
        <v>1.6E-2</v>
      </c>
      <c r="K2203" s="3">
        <v>1.6E-2</v>
      </c>
      <c r="L2203" s="3">
        <v>2.1329999999999998E-2</v>
      </c>
    </row>
    <row r="2204" spans="2:12" x14ac:dyDescent="0.2">
      <c r="B2204" t="s">
        <v>6662</v>
      </c>
      <c r="C2204" t="s">
        <v>6585</v>
      </c>
      <c r="D2204" t="s">
        <v>6586</v>
      </c>
      <c r="E2204" s="1">
        <v>10</v>
      </c>
      <c r="F2204" s="1">
        <v>4</v>
      </c>
      <c r="G2204" s="2">
        <v>2.5</v>
      </c>
      <c r="H2204" s="3">
        <v>12</v>
      </c>
      <c r="I2204" s="3">
        <v>16</v>
      </c>
      <c r="J2204" s="3">
        <v>0.12</v>
      </c>
      <c r="K2204" s="3">
        <v>0.12</v>
      </c>
      <c r="L2204" s="3">
        <v>0.16</v>
      </c>
    </row>
    <row r="2205" spans="2:12" x14ac:dyDescent="0.2">
      <c r="B2205" t="s">
        <v>6663</v>
      </c>
      <c r="C2205" t="s">
        <v>6645</v>
      </c>
      <c r="D2205" t="s">
        <v>6646</v>
      </c>
      <c r="E2205" s="1">
        <v>3</v>
      </c>
      <c r="F2205" s="1">
        <v>2</v>
      </c>
      <c r="G2205" s="2">
        <v>1.5</v>
      </c>
      <c r="H2205" s="3">
        <v>8</v>
      </c>
      <c r="I2205" s="3">
        <v>10.666666666666666</v>
      </c>
      <c r="J2205" s="3">
        <v>2.4E-2</v>
      </c>
      <c r="K2205" s="3">
        <v>2.4E-2</v>
      </c>
      <c r="L2205" s="3">
        <v>3.2000000000000001E-2</v>
      </c>
    </row>
    <row r="2206" spans="2:12" x14ac:dyDescent="0.2">
      <c r="B2206" t="s">
        <v>6664</v>
      </c>
      <c r="C2206" t="s">
        <v>6665</v>
      </c>
      <c r="D2206" t="s">
        <v>6666</v>
      </c>
      <c r="E2206" s="1">
        <v>5</v>
      </c>
      <c r="F2206" s="1">
        <v>5</v>
      </c>
      <c r="G2206" s="2">
        <v>1</v>
      </c>
      <c r="H2206" s="3">
        <v>8</v>
      </c>
      <c r="I2206" s="3">
        <v>10.666</v>
      </c>
      <c r="J2206" s="3">
        <v>0.04</v>
      </c>
      <c r="K2206" s="3">
        <v>0.04</v>
      </c>
      <c r="L2206" s="3">
        <v>5.3330000000000002E-2</v>
      </c>
    </row>
    <row r="2207" spans="2:12" x14ac:dyDescent="0.2">
      <c r="B2207" t="s">
        <v>6667</v>
      </c>
      <c r="C2207" t="s">
        <v>6668</v>
      </c>
      <c r="D2207" t="s">
        <v>6669</v>
      </c>
      <c r="E2207" s="1">
        <v>12</v>
      </c>
      <c r="F2207" s="1">
        <v>2</v>
      </c>
      <c r="G2207" s="2">
        <v>6</v>
      </c>
      <c r="H2207" s="3">
        <v>11.999999999999998</v>
      </c>
      <c r="I2207" s="3">
        <v>16</v>
      </c>
      <c r="J2207" s="3">
        <v>0.14399999999999999</v>
      </c>
      <c r="K2207" s="3">
        <v>0.14399999999999999</v>
      </c>
      <c r="L2207" s="3">
        <v>0.192</v>
      </c>
    </row>
    <row r="2208" spans="2:12" x14ac:dyDescent="0.2">
      <c r="B2208" t="s">
        <v>6670</v>
      </c>
      <c r="C2208" t="s">
        <v>6671</v>
      </c>
      <c r="D2208" t="s">
        <v>6672</v>
      </c>
      <c r="E2208" s="1">
        <v>37</v>
      </c>
      <c r="F2208" s="1">
        <v>16</v>
      </c>
      <c r="G2208" s="2">
        <v>2.3125</v>
      </c>
      <c r="H2208" s="3">
        <v>8</v>
      </c>
      <c r="I2208" s="3">
        <v>10.666756756756758</v>
      </c>
      <c r="J2208" s="3">
        <v>0.29599999999999999</v>
      </c>
      <c r="K2208" s="3">
        <v>0.29599999999999999</v>
      </c>
      <c r="L2208" s="3">
        <v>0.39467000000000002</v>
      </c>
    </row>
    <row r="2209" spans="2:12" x14ac:dyDescent="0.2">
      <c r="B2209" t="s">
        <v>6673</v>
      </c>
      <c r="C2209" t="s">
        <v>6674</v>
      </c>
      <c r="D2209" t="s">
        <v>6675</v>
      </c>
      <c r="E2209" s="1">
        <v>20</v>
      </c>
      <c r="F2209" s="1">
        <v>3</v>
      </c>
      <c r="G2209" s="2">
        <v>6.666666666666667</v>
      </c>
      <c r="H2209" s="3">
        <v>12</v>
      </c>
      <c r="I2209" s="3">
        <v>16</v>
      </c>
      <c r="J2209" s="3">
        <v>0.24</v>
      </c>
      <c r="K2209" s="3">
        <v>0.24</v>
      </c>
      <c r="L2209" s="3">
        <v>0.32</v>
      </c>
    </row>
    <row r="2210" spans="2:12" x14ac:dyDescent="0.2">
      <c r="B2210" t="s">
        <v>6676</v>
      </c>
      <c r="C2210" t="s">
        <v>6677</v>
      </c>
      <c r="D2210" t="s">
        <v>6678</v>
      </c>
      <c r="E2210" s="1">
        <v>10</v>
      </c>
      <c r="F2210" s="1">
        <v>8</v>
      </c>
      <c r="G2210" s="2">
        <v>1.25</v>
      </c>
      <c r="H2210" s="3">
        <v>12</v>
      </c>
      <c r="I2210" s="3">
        <v>16</v>
      </c>
      <c r="J2210" s="3">
        <v>0.12</v>
      </c>
      <c r="K2210" s="3">
        <v>0.12</v>
      </c>
      <c r="L2210" s="3">
        <v>0.16</v>
      </c>
    </row>
    <row r="2211" spans="2:12" x14ac:dyDescent="0.2">
      <c r="B2211" t="s">
        <v>6679</v>
      </c>
      <c r="C2211" t="s">
        <v>6252</v>
      </c>
      <c r="D2211" t="s">
        <v>6253</v>
      </c>
      <c r="E2211" s="1">
        <v>6</v>
      </c>
      <c r="F2211" s="1">
        <v>2</v>
      </c>
      <c r="G2211" s="2">
        <v>3</v>
      </c>
      <c r="H2211" s="3">
        <v>8</v>
      </c>
      <c r="I2211" s="3">
        <v>10.666666666666666</v>
      </c>
      <c r="J2211" s="3">
        <v>4.8000000000000001E-2</v>
      </c>
      <c r="K2211" s="3">
        <v>4.8000000000000001E-2</v>
      </c>
      <c r="L2211" s="3">
        <v>6.4000000000000001E-2</v>
      </c>
    </row>
    <row r="2212" spans="2:12" x14ac:dyDescent="0.2">
      <c r="B2212" t="s">
        <v>6680</v>
      </c>
      <c r="C2212" t="s">
        <v>6681</v>
      </c>
      <c r="D2212" t="s">
        <v>6682</v>
      </c>
      <c r="E2212" s="1">
        <v>5</v>
      </c>
      <c r="F2212" s="1">
        <v>1</v>
      </c>
      <c r="G2212" s="2">
        <v>5</v>
      </c>
      <c r="H2212" s="3">
        <v>8</v>
      </c>
      <c r="I2212" s="3">
        <v>10.666</v>
      </c>
      <c r="J2212" s="3">
        <v>0.04</v>
      </c>
      <c r="K2212" s="3">
        <v>0.04</v>
      </c>
      <c r="L2212" s="3">
        <v>5.3330000000000002E-2</v>
      </c>
    </row>
    <row r="2213" spans="2:12" x14ac:dyDescent="0.2">
      <c r="B2213" t="s">
        <v>6683</v>
      </c>
      <c r="C2213" t="s">
        <v>6614</v>
      </c>
      <c r="D2213" t="s">
        <v>6615</v>
      </c>
      <c r="E2213" s="1">
        <v>12</v>
      </c>
      <c r="F2213" s="1">
        <v>12</v>
      </c>
      <c r="G2213" s="2">
        <v>1</v>
      </c>
      <c r="H2213" s="3">
        <v>8</v>
      </c>
      <c r="I2213" s="3">
        <v>10.666666666666666</v>
      </c>
      <c r="J2213" s="3">
        <v>9.6000000000000002E-2</v>
      </c>
      <c r="K2213" s="3">
        <v>9.6000000000000002E-2</v>
      </c>
      <c r="L2213" s="3">
        <v>0.128</v>
      </c>
    </row>
    <row r="2214" spans="2:12" x14ac:dyDescent="0.2">
      <c r="B2214" t="s">
        <v>6684</v>
      </c>
      <c r="C2214" t="s">
        <v>6618</v>
      </c>
      <c r="D2214" t="s">
        <v>6619</v>
      </c>
      <c r="E2214" s="1">
        <v>2</v>
      </c>
      <c r="F2214" s="1">
        <v>2</v>
      </c>
      <c r="G2214" s="2">
        <v>1</v>
      </c>
      <c r="H2214" s="3">
        <v>8</v>
      </c>
      <c r="I2214" s="3">
        <v>10.664999999999999</v>
      </c>
      <c r="J2214" s="3">
        <v>1.6E-2</v>
      </c>
      <c r="K2214" s="3">
        <v>1.6E-2</v>
      </c>
      <c r="L2214" s="3">
        <v>2.1329999999999998E-2</v>
      </c>
    </row>
    <row r="2215" spans="2:12" x14ac:dyDescent="0.2">
      <c r="B2215" t="s">
        <v>6685</v>
      </c>
      <c r="C2215" t="s">
        <v>6427</v>
      </c>
      <c r="D2215" t="s">
        <v>6428</v>
      </c>
      <c r="E2215" s="1">
        <v>1</v>
      </c>
      <c r="F2215" s="1">
        <v>1</v>
      </c>
      <c r="G2215" s="2">
        <v>1</v>
      </c>
      <c r="H2215" s="3">
        <v>12</v>
      </c>
      <c r="I2215" s="3">
        <v>16</v>
      </c>
      <c r="J2215" s="3">
        <v>1.2E-2</v>
      </c>
      <c r="K2215" s="3">
        <v>1.2E-2</v>
      </c>
      <c r="L2215" s="3">
        <v>1.6E-2</v>
      </c>
    </row>
    <row r="2216" spans="2:12" x14ac:dyDescent="0.2">
      <c r="B2216" t="s">
        <v>6686</v>
      </c>
      <c r="C2216" t="s">
        <v>6665</v>
      </c>
      <c r="D2216" t="s">
        <v>6666</v>
      </c>
      <c r="E2216" s="1">
        <v>3</v>
      </c>
      <c r="F2216" s="1">
        <v>1</v>
      </c>
      <c r="G2216" s="2">
        <v>3</v>
      </c>
      <c r="H2216" s="3">
        <v>11.999999999999998</v>
      </c>
      <c r="I2216" s="3">
        <v>16</v>
      </c>
      <c r="J2216" s="3">
        <v>3.5999999999999997E-2</v>
      </c>
      <c r="K2216" s="3">
        <v>3.5999999999999997E-2</v>
      </c>
      <c r="L2216" s="3">
        <v>4.8000000000000001E-2</v>
      </c>
    </row>
    <row r="2217" spans="2:12" x14ac:dyDescent="0.2">
      <c r="B2217" t="s">
        <v>6687</v>
      </c>
      <c r="C2217" t="s">
        <v>6688</v>
      </c>
      <c r="D2217" t="s">
        <v>6689</v>
      </c>
      <c r="E2217" s="1">
        <v>468</v>
      </c>
      <c r="F2217" s="1">
        <v>285</v>
      </c>
      <c r="G2217" s="2">
        <v>1.6421052631578947</v>
      </c>
      <c r="H2217" s="3">
        <v>6.4999999999999991</v>
      </c>
      <c r="I2217" s="3">
        <v>8.6666452991452996</v>
      </c>
      <c r="J2217" s="3">
        <v>3.0419999999999998</v>
      </c>
      <c r="K2217" s="3">
        <v>3.0419999999999998</v>
      </c>
      <c r="L2217" s="3">
        <v>4.0559900000000004</v>
      </c>
    </row>
    <row r="2218" spans="2:12" x14ac:dyDescent="0.2">
      <c r="B2218" t="s">
        <v>6690</v>
      </c>
      <c r="C2218" t="s">
        <v>6691</v>
      </c>
      <c r="D2218" t="s">
        <v>6692</v>
      </c>
      <c r="E2218" s="1">
        <v>2</v>
      </c>
      <c r="F2218" s="1">
        <v>1</v>
      </c>
      <c r="G2218" s="2">
        <v>2</v>
      </c>
      <c r="H2218" s="3">
        <v>12</v>
      </c>
      <c r="I2218" s="3">
        <v>16</v>
      </c>
      <c r="J2218" s="3">
        <v>2.4E-2</v>
      </c>
      <c r="K2218" s="3">
        <v>2.4E-2</v>
      </c>
      <c r="L2218" s="3">
        <v>3.2000000000000001E-2</v>
      </c>
    </row>
    <row r="2219" spans="2:12" x14ac:dyDescent="0.2">
      <c r="B2219" t="s">
        <v>6693</v>
      </c>
      <c r="C2219" t="s">
        <v>6694</v>
      </c>
      <c r="D2219" t="s">
        <v>6695</v>
      </c>
      <c r="E2219" s="1">
        <v>13</v>
      </c>
      <c r="F2219" s="1">
        <v>7</v>
      </c>
      <c r="G2219" s="2">
        <v>1.8571428571428572</v>
      </c>
      <c r="H2219" s="3">
        <v>12</v>
      </c>
      <c r="I2219" s="3">
        <v>16</v>
      </c>
      <c r="J2219" s="3">
        <v>0.156</v>
      </c>
      <c r="K2219" s="3">
        <v>0.156</v>
      </c>
      <c r="L2219" s="3">
        <v>0.20799999999999999</v>
      </c>
    </row>
    <row r="2220" spans="2:12" x14ac:dyDescent="0.2">
      <c r="B2220" t="s">
        <v>6696</v>
      </c>
      <c r="C2220" t="s">
        <v>6409</v>
      </c>
      <c r="D2220" t="s">
        <v>6410</v>
      </c>
      <c r="E2220" s="1">
        <v>9</v>
      </c>
      <c r="F2220" s="1">
        <v>3</v>
      </c>
      <c r="G2220" s="2">
        <v>3</v>
      </c>
      <c r="H2220" s="3">
        <v>12</v>
      </c>
      <c r="I2220" s="3">
        <v>16</v>
      </c>
      <c r="J2220" s="3">
        <v>0.108</v>
      </c>
      <c r="K2220" s="3">
        <v>0.108</v>
      </c>
      <c r="L2220" s="3">
        <v>0.14399999999999999</v>
      </c>
    </row>
    <row r="2221" spans="2:12" x14ac:dyDescent="0.2">
      <c r="B2221" t="s">
        <v>6697</v>
      </c>
      <c r="C2221" t="s">
        <v>6698</v>
      </c>
      <c r="D2221" t="s">
        <v>6699</v>
      </c>
      <c r="E2221" s="1">
        <v>8</v>
      </c>
      <c r="F2221" s="1">
        <v>1</v>
      </c>
      <c r="G2221" s="2">
        <v>8</v>
      </c>
      <c r="H2221" s="3">
        <v>12</v>
      </c>
      <c r="I2221" s="3">
        <v>16</v>
      </c>
      <c r="J2221" s="3">
        <v>9.6000000000000002E-2</v>
      </c>
      <c r="K2221" s="3">
        <v>9.6000000000000002E-2</v>
      </c>
      <c r="L2221" s="3">
        <v>0.128</v>
      </c>
    </row>
    <row r="2222" spans="2:12" x14ac:dyDescent="0.2">
      <c r="B2222" t="s">
        <v>6700</v>
      </c>
      <c r="C2222" t="s">
        <v>6701</v>
      </c>
      <c r="D2222" t="s">
        <v>6702</v>
      </c>
      <c r="E2222" s="1">
        <v>4</v>
      </c>
      <c r="F2222" s="1">
        <v>4</v>
      </c>
      <c r="G2222" s="2">
        <v>1</v>
      </c>
      <c r="H2222" s="3">
        <v>8</v>
      </c>
      <c r="I2222" s="3">
        <v>10.6675</v>
      </c>
      <c r="J2222" s="3">
        <v>3.2000000000000001E-2</v>
      </c>
      <c r="K2222" s="3">
        <v>3.2000000000000001E-2</v>
      </c>
      <c r="L2222" s="3">
        <v>4.267E-2</v>
      </c>
    </row>
    <row r="2223" spans="2:12" x14ac:dyDescent="0.2">
      <c r="B2223" t="s">
        <v>6703</v>
      </c>
      <c r="C2223" t="s">
        <v>6704</v>
      </c>
      <c r="D2223" t="s">
        <v>6705</v>
      </c>
      <c r="E2223" s="1">
        <v>60</v>
      </c>
      <c r="F2223" s="1">
        <v>5</v>
      </c>
      <c r="G2223" s="2">
        <v>12</v>
      </c>
      <c r="H2223" s="3">
        <v>12</v>
      </c>
      <c r="I2223" s="3">
        <v>16</v>
      </c>
      <c r="J2223" s="3">
        <v>0.72</v>
      </c>
      <c r="K2223" s="3">
        <v>0.72</v>
      </c>
      <c r="L2223" s="3">
        <v>0.96</v>
      </c>
    </row>
    <row r="2224" spans="2:12" x14ac:dyDescent="0.2">
      <c r="B2224" t="s">
        <v>6706</v>
      </c>
      <c r="C2224" t="s">
        <v>6460</v>
      </c>
      <c r="D2224" t="s">
        <v>6461</v>
      </c>
      <c r="E2224" s="1">
        <v>133</v>
      </c>
      <c r="F2224" s="1">
        <v>17</v>
      </c>
      <c r="G2224" s="2">
        <v>7.8235294117647056</v>
      </c>
      <c r="H2224" s="3">
        <v>12</v>
      </c>
      <c r="I2224" s="3">
        <v>15.999924812030075</v>
      </c>
      <c r="J2224" s="3">
        <v>1.5960000000000001</v>
      </c>
      <c r="K2224" s="3">
        <v>1.5960000000000001</v>
      </c>
      <c r="L2224" s="3">
        <v>2.12799</v>
      </c>
    </row>
    <row r="2225" spans="2:12" x14ac:dyDescent="0.2">
      <c r="B2225" t="s">
        <v>6707</v>
      </c>
      <c r="C2225" t="s">
        <v>6708</v>
      </c>
      <c r="D2225" t="s">
        <v>6709</v>
      </c>
      <c r="E2225" s="1">
        <v>9</v>
      </c>
      <c r="F2225" s="1">
        <v>2</v>
      </c>
      <c r="G2225" s="2">
        <v>4.5</v>
      </c>
      <c r="H2225" s="3">
        <v>12</v>
      </c>
      <c r="I2225" s="3">
        <v>16</v>
      </c>
      <c r="J2225" s="3">
        <v>0.108</v>
      </c>
      <c r="K2225" s="3">
        <v>0.108</v>
      </c>
      <c r="L2225" s="3">
        <v>0.14399999999999999</v>
      </c>
    </row>
    <row r="2226" spans="2:12" x14ac:dyDescent="0.2">
      <c r="B2226" t="s">
        <v>6710</v>
      </c>
      <c r="C2226" t="s">
        <v>6196</v>
      </c>
      <c r="D2226" t="s">
        <v>6197</v>
      </c>
      <c r="E2226" s="1">
        <v>8</v>
      </c>
      <c r="F2226" s="1">
        <v>4</v>
      </c>
      <c r="G2226" s="2">
        <v>2</v>
      </c>
      <c r="H2226" s="3">
        <v>8</v>
      </c>
      <c r="I2226" s="3">
        <v>10.66625</v>
      </c>
      <c r="J2226" s="3">
        <v>6.4000000000000001E-2</v>
      </c>
      <c r="K2226" s="3">
        <v>6.4000000000000001E-2</v>
      </c>
      <c r="L2226" s="3">
        <v>8.5330000000000003E-2</v>
      </c>
    </row>
    <row r="2227" spans="2:12" x14ac:dyDescent="0.2">
      <c r="B2227" t="s">
        <v>6711</v>
      </c>
      <c r="C2227" t="s">
        <v>6712</v>
      </c>
      <c r="D2227" t="s">
        <v>6713</v>
      </c>
      <c r="E2227" s="1">
        <v>12</v>
      </c>
      <c r="F2227" s="1">
        <v>4</v>
      </c>
      <c r="G2227" s="2">
        <v>3</v>
      </c>
      <c r="H2227" s="3">
        <v>11.999999999999998</v>
      </c>
      <c r="I2227" s="3">
        <v>16</v>
      </c>
      <c r="J2227" s="3">
        <v>0.14399999999999999</v>
      </c>
      <c r="K2227" s="3">
        <v>0.14399999999999999</v>
      </c>
      <c r="L2227" s="3">
        <v>0.192</v>
      </c>
    </row>
    <row r="2228" spans="2:12" x14ac:dyDescent="0.2">
      <c r="B2228" t="s">
        <v>6714</v>
      </c>
      <c r="C2228" t="s">
        <v>6715</v>
      </c>
      <c r="D2228" t="s">
        <v>6716</v>
      </c>
      <c r="E2228" s="1">
        <v>12</v>
      </c>
      <c r="F2228" s="1">
        <v>4</v>
      </c>
      <c r="G2228" s="2">
        <v>3</v>
      </c>
      <c r="H2228" s="3">
        <v>11.999999999999998</v>
      </c>
      <c r="I2228" s="3">
        <v>16</v>
      </c>
      <c r="J2228" s="3">
        <v>0.14399999999999999</v>
      </c>
      <c r="K2228" s="3">
        <v>0.14399999999999999</v>
      </c>
      <c r="L2228" s="3">
        <v>0.192</v>
      </c>
    </row>
    <row r="2229" spans="2:12" x14ac:dyDescent="0.2">
      <c r="B2229" t="s">
        <v>6717</v>
      </c>
      <c r="C2229" t="s">
        <v>6718</v>
      </c>
      <c r="D2229" t="s">
        <v>6719</v>
      </c>
      <c r="E2229" s="1">
        <v>660</v>
      </c>
      <c r="F2229" s="1">
        <v>125</v>
      </c>
      <c r="G2229" s="2">
        <v>5.28</v>
      </c>
      <c r="H2229" s="3">
        <v>6</v>
      </c>
      <c r="I2229" s="3">
        <v>7.9999848484848481</v>
      </c>
      <c r="J2229" s="3">
        <v>3.96</v>
      </c>
      <c r="K2229" s="3">
        <v>3.96</v>
      </c>
      <c r="L2229" s="3">
        <v>5.2799899999999997</v>
      </c>
    </row>
    <row r="2230" spans="2:12" x14ac:dyDescent="0.2">
      <c r="B2230" t="s">
        <v>6720</v>
      </c>
      <c r="C2230" t="s">
        <v>6028</v>
      </c>
      <c r="D2230" t="s">
        <v>6029</v>
      </c>
      <c r="E2230" s="1">
        <v>4099</v>
      </c>
      <c r="F2230" s="1">
        <v>63</v>
      </c>
      <c r="G2230" s="2">
        <v>65.063492063492063</v>
      </c>
      <c r="H2230" s="3">
        <v>8.5</v>
      </c>
      <c r="I2230" s="3">
        <v>11.333305684313245</v>
      </c>
      <c r="J2230" s="3">
        <v>34.841500000000003</v>
      </c>
      <c r="K2230" s="3">
        <v>34.841500000000003</v>
      </c>
      <c r="L2230" s="3">
        <v>46.455219999999997</v>
      </c>
    </row>
    <row r="2231" spans="2:12" x14ac:dyDescent="0.2">
      <c r="B2231" t="s">
        <v>6721</v>
      </c>
      <c r="C2231" t="s">
        <v>6722</v>
      </c>
      <c r="D2231" t="s">
        <v>6723</v>
      </c>
      <c r="E2231" s="1">
        <v>7</v>
      </c>
      <c r="F2231" s="1">
        <v>4</v>
      </c>
      <c r="G2231" s="2">
        <v>1.75</v>
      </c>
      <c r="H2231" s="3">
        <v>12</v>
      </c>
      <c r="I2231" s="3">
        <v>16</v>
      </c>
      <c r="J2231" s="3">
        <v>8.4000000000000005E-2</v>
      </c>
      <c r="K2231" s="3">
        <v>8.4000000000000005E-2</v>
      </c>
      <c r="L2231" s="3">
        <v>0.112</v>
      </c>
    </row>
    <row r="2232" spans="2:12" x14ac:dyDescent="0.2">
      <c r="B2232" t="s">
        <v>6724</v>
      </c>
      <c r="C2232" t="s">
        <v>6725</v>
      </c>
      <c r="D2232" t="s">
        <v>6726</v>
      </c>
      <c r="E2232" s="1">
        <v>12</v>
      </c>
      <c r="F2232" s="1">
        <v>6</v>
      </c>
      <c r="G2232" s="2">
        <v>2</v>
      </c>
      <c r="H2232" s="3">
        <v>11.999999999999998</v>
      </c>
      <c r="I2232" s="3">
        <v>16</v>
      </c>
      <c r="J2232" s="3">
        <v>0.14399999999999999</v>
      </c>
      <c r="K2232" s="3">
        <v>0.14399999999999999</v>
      </c>
      <c r="L2232" s="3">
        <v>0.192</v>
      </c>
    </row>
    <row r="2233" spans="2:12" x14ac:dyDescent="0.2">
      <c r="B2233" t="s">
        <v>6727</v>
      </c>
      <c r="C2233" t="s">
        <v>6728</v>
      </c>
      <c r="D2233" t="s">
        <v>2474</v>
      </c>
      <c r="E2233" s="1">
        <v>36</v>
      </c>
      <c r="F2233" s="1">
        <v>6</v>
      </c>
      <c r="G2233" s="2">
        <v>6</v>
      </c>
      <c r="H2233" s="3">
        <v>8</v>
      </c>
      <c r="I2233" s="3">
        <v>10.666666666666668</v>
      </c>
      <c r="J2233" s="3">
        <v>0.28799999999999998</v>
      </c>
      <c r="K2233" s="3">
        <v>0.28799999999999998</v>
      </c>
      <c r="L2233" s="3">
        <v>0.38400000000000001</v>
      </c>
    </row>
    <row r="2234" spans="2:12" x14ac:dyDescent="0.2">
      <c r="B2234" t="s">
        <v>6729</v>
      </c>
      <c r="C2234" t="s">
        <v>6536</v>
      </c>
      <c r="D2234" t="s">
        <v>6537</v>
      </c>
      <c r="E2234" s="1">
        <v>3830</v>
      </c>
      <c r="F2234" s="1">
        <v>111</v>
      </c>
      <c r="G2234" s="2">
        <v>34.504504504504503</v>
      </c>
      <c r="H2234" s="3">
        <v>6</v>
      </c>
      <c r="I2234" s="3">
        <v>7.9999791122715402</v>
      </c>
      <c r="J2234" s="3">
        <v>22.98</v>
      </c>
      <c r="K2234" s="3">
        <v>22.98</v>
      </c>
      <c r="L2234" s="3">
        <v>30.63992</v>
      </c>
    </row>
    <row r="2235" spans="2:12" x14ac:dyDescent="0.2">
      <c r="B2235" t="s">
        <v>6730</v>
      </c>
      <c r="C2235" t="s">
        <v>6731</v>
      </c>
      <c r="D2235" t="s">
        <v>6732</v>
      </c>
      <c r="E2235" s="1">
        <v>12</v>
      </c>
      <c r="F2235" s="1">
        <v>4</v>
      </c>
      <c r="G2235" s="2">
        <v>3</v>
      </c>
      <c r="H2235" s="3">
        <v>11.999999999999998</v>
      </c>
      <c r="I2235" s="3">
        <v>16</v>
      </c>
      <c r="J2235" s="3">
        <v>0.14399999999999999</v>
      </c>
      <c r="K2235" s="3">
        <v>0.14399999999999999</v>
      </c>
      <c r="L2235" s="3">
        <v>0.192</v>
      </c>
    </row>
    <row r="2236" spans="2:12" x14ac:dyDescent="0.2">
      <c r="B2236" t="s">
        <v>6733</v>
      </c>
      <c r="C2236" t="s">
        <v>6668</v>
      </c>
      <c r="D2236" t="s">
        <v>6669</v>
      </c>
      <c r="E2236" s="1">
        <v>6</v>
      </c>
      <c r="F2236" s="1">
        <v>1</v>
      </c>
      <c r="G2236" s="2">
        <v>6</v>
      </c>
      <c r="H2236" s="3">
        <v>11.999999999999998</v>
      </c>
      <c r="I2236" s="3">
        <v>16</v>
      </c>
      <c r="J2236" s="3">
        <v>7.1999999999999995E-2</v>
      </c>
      <c r="K2236" s="3">
        <v>7.1999999999999995E-2</v>
      </c>
      <c r="L2236" s="3">
        <v>9.6000000000000002E-2</v>
      </c>
    </row>
    <row r="2237" spans="2:12" x14ac:dyDescent="0.2">
      <c r="B2237" t="s">
        <v>6734</v>
      </c>
      <c r="C2237" t="s">
        <v>6735</v>
      </c>
      <c r="D2237" t="s">
        <v>6736</v>
      </c>
      <c r="E2237" s="1">
        <v>7</v>
      </c>
      <c r="F2237" s="1">
        <v>6</v>
      </c>
      <c r="G2237" s="2">
        <v>1.1666666666666667</v>
      </c>
      <c r="H2237" s="3">
        <v>8</v>
      </c>
      <c r="I2237" s="3">
        <v>10.667142857142856</v>
      </c>
      <c r="J2237" s="3">
        <v>5.6000000000000001E-2</v>
      </c>
      <c r="K2237" s="3">
        <v>5.6000000000000001E-2</v>
      </c>
      <c r="L2237" s="3">
        <v>7.467E-2</v>
      </c>
    </row>
    <row r="2238" spans="2:12" x14ac:dyDescent="0.2">
      <c r="B2238" t="s">
        <v>6737</v>
      </c>
      <c r="C2238" t="s">
        <v>6208</v>
      </c>
      <c r="D2238" t="s">
        <v>6209</v>
      </c>
      <c r="E2238" s="1">
        <v>13</v>
      </c>
      <c r="F2238" s="1">
        <v>13</v>
      </c>
      <c r="G2238" s="2">
        <v>1</v>
      </c>
      <c r="H2238" s="3">
        <v>8</v>
      </c>
      <c r="I2238" s="3">
        <v>10.666923076923077</v>
      </c>
      <c r="J2238" s="3">
        <v>0.104</v>
      </c>
      <c r="K2238" s="3">
        <v>0.104</v>
      </c>
      <c r="L2238" s="3">
        <v>0.13866999999999999</v>
      </c>
    </row>
    <row r="2239" spans="2:12" x14ac:dyDescent="0.2">
      <c r="B2239" t="s">
        <v>6738</v>
      </c>
      <c r="C2239" t="s">
        <v>6739</v>
      </c>
      <c r="D2239" t="s">
        <v>6740</v>
      </c>
      <c r="E2239" s="1">
        <v>25</v>
      </c>
      <c r="F2239" s="1">
        <v>5</v>
      </c>
      <c r="G2239" s="2">
        <v>5</v>
      </c>
      <c r="H2239" s="3">
        <v>11.999999999999998</v>
      </c>
      <c r="I2239" s="3">
        <v>16</v>
      </c>
      <c r="J2239" s="3">
        <v>0.3</v>
      </c>
      <c r="K2239" s="3">
        <v>0.3</v>
      </c>
      <c r="L2239" s="3">
        <v>0.4</v>
      </c>
    </row>
    <row r="2240" spans="2:12" x14ac:dyDescent="0.2">
      <c r="B2240" t="s">
        <v>6741</v>
      </c>
      <c r="C2240" t="s">
        <v>6742</v>
      </c>
      <c r="D2240" t="s">
        <v>6743</v>
      </c>
      <c r="E2240" s="1">
        <v>12</v>
      </c>
      <c r="F2240" s="1">
        <v>3</v>
      </c>
      <c r="G2240" s="2">
        <v>4</v>
      </c>
      <c r="H2240" s="3">
        <v>11.999999999999998</v>
      </c>
      <c r="I2240" s="3">
        <v>16</v>
      </c>
      <c r="J2240" s="3">
        <v>0.14399999999999999</v>
      </c>
      <c r="K2240" s="3">
        <v>0.14399999999999999</v>
      </c>
      <c r="L2240" s="3">
        <v>0.192</v>
      </c>
    </row>
    <row r="2241" spans="2:12" x14ac:dyDescent="0.2">
      <c r="B2241" t="s">
        <v>6744</v>
      </c>
      <c r="C2241" t="s">
        <v>6745</v>
      </c>
      <c r="D2241" t="s">
        <v>6746</v>
      </c>
      <c r="E2241" s="1">
        <v>2841</v>
      </c>
      <c r="F2241" s="1">
        <v>53</v>
      </c>
      <c r="G2241" s="2">
        <v>53.60377358490566</v>
      </c>
      <c r="H2241" s="3">
        <v>5.9999999999999991</v>
      </c>
      <c r="I2241" s="3">
        <v>7.9999788806758181</v>
      </c>
      <c r="J2241" s="3">
        <v>17.045999999999999</v>
      </c>
      <c r="K2241" s="3">
        <v>17.045999999999999</v>
      </c>
      <c r="L2241" s="3">
        <v>22.72794</v>
      </c>
    </row>
    <row r="2242" spans="2:12" x14ac:dyDescent="0.2">
      <c r="B2242" t="s">
        <v>6747</v>
      </c>
      <c r="C2242" t="s">
        <v>6199</v>
      </c>
      <c r="D2242" t="s">
        <v>6200</v>
      </c>
      <c r="E2242" s="1">
        <v>12</v>
      </c>
      <c r="F2242" s="1">
        <v>4</v>
      </c>
      <c r="G2242" s="2">
        <v>3</v>
      </c>
      <c r="H2242" s="3">
        <v>11.999999999999998</v>
      </c>
      <c r="I2242" s="3">
        <v>16</v>
      </c>
      <c r="J2242" s="3">
        <v>0.14399999999999999</v>
      </c>
      <c r="K2242" s="3">
        <v>0.14399999999999999</v>
      </c>
      <c r="L2242" s="3">
        <v>0.192</v>
      </c>
    </row>
    <row r="2243" spans="2:12" x14ac:dyDescent="0.2">
      <c r="B2243" t="s">
        <v>6748</v>
      </c>
      <c r="C2243" t="s">
        <v>6317</v>
      </c>
      <c r="D2243" t="s">
        <v>6749</v>
      </c>
      <c r="E2243" s="1">
        <v>9</v>
      </c>
      <c r="F2243" s="1">
        <v>1</v>
      </c>
      <c r="G2243" s="2">
        <v>9</v>
      </c>
      <c r="H2243" s="3">
        <v>12</v>
      </c>
      <c r="I2243" s="3">
        <v>16</v>
      </c>
      <c r="J2243" s="3">
        <v>0.108</v>
      </c>
      <c r="K2243" s="3">
        <v>0.108</v>
      </c>
      <c r="L2243" s="3">
        <v>0.14399999999999999</v>
      </c>
    </row>
    <row r="2244" spans="2:12" x14ac:dyDescent="0.2">
      <c r="B2244" t="s">
        <v>6750</v>
      </c>
      <c r="C2244" t="s">
        <v>6329</v>
      </c>
      <c r="D2244" t="s">
        <v>6751</v>
      </c>
      <c r="E2244" s="1">
        <v>17</v>
      </c>
      <c r="F2244" s="1">
        <v>4</v>
      </c>
      <c r="G2244" s="2">
        <v>4.25</v>
      </c>
      <c r="H2244" s="3">
        <v>11.999999999999998</v>
      </c>
      <c r="I2244" s="3">
        <v>16</v>
      </c>
      <c r="J2244" s="3">
        <v>0.20399999999999999</v>
      </c>
      <c r="K2244" s="3">
        <v>0.20399999999999999</v>
      </c>
      <c r="L2244" s="3">
        <v>0.27200000000000002</v>
      </c>
    </row>
    <row r="2245" spans="2:12" x14ac:dyDescent="0.2">
      <c r="B2245" t="s">
        <v>6752</v>
      </c>
      <c r="C2245" t="s">
        <v>6753</v>
      </c>
      <c r="D2245" t="s">
        <v>6754</v>
      </c>
      <c r="E2245" s="1">
        <v>3</v>
      </c>
      <c r="F2245" s="1">
        <v>3</v>
      </c>
      <c r="G2245" s="2">
        <v>1</v>
      </c>
      <c r="H2245" s="3">
        <v>8</v>
      </c>
      <c r="I2245" s="3">
        <v>10.666666666666666</v>
      </c>
      <c r="J2245" s="3">
        <v>2.4E-2</v>
      </c>
      <c r="K2245" s="3">
        <v>2.4E-2</v>
      </c>
      <c r="L2245" s="3">
        <v>3.2000000000000001E-2</v>
      </c>
    </row>
    <row r="2246" spans="2:12" x14ac:dyDescent="0.2">
      <c r="B2246" t="s">
        <v>6755</v>
      </c>
      <c r="C2246" t="s">
        <v>6728</v>
      </c>
      <c r="D2246" t="s">
        <v>2474</v>
      </c>
      <c r="E2246" s="1">
        <v>29</v>
      </c>
      <c r="F2246" s="1">
        <v>4</v>
      </c>
      <c r="G2246" s="2">
        <v>7.25</v>
      </c>
      <c r="H2246" s="3">
        <v>11.999999999999998</v>
      </c>
      <c r="I2246" s="3">
        <v>16</v>
      </c>
      <c r="J2246" s="3">
        <v>0.34799999999999998</v>
      </c>
      <c r="K2246" s="3">
        <v>0.34799999999999998</v>
      </c>
      <c r="L2246" s="3">
        <v>0.46400000000000002</v>
      </c>
    </row>
    <row r="2247" spans="2:12" x14ac:dyDescent="0.2">
      <c r="B2247" t="s">
        <v>6756</v>
      </c>
      <c r="C2247" t="s">
        <v>6552</v>
      </c>
      <c r="D2247" t="s">
        <v>6553</v>
      </c>
      <c r="E2247" s="1">
        <v>28</v>
      </c>
      <c r="F2247" s="1">
        <v>2</v>
      </c>
      <c r="G2247" s="2">
        <v>14</v>
      </c>
      <c r="H2247" s="3">
        <v>12</v>
      </c>
      <c r="I2247" s="3">
        <v>16</v>
      </c>
      <c r="J2247" s="3">
        <v>0.33600000000000002</v>
      </c>
      <c r="K2247" s="3">
        <v>0.33600000000000002</v>
      </c>
      <c r="L2247" s="3">
        <v>0.44800000000000001</v>
      </c>
    </row>
    <row r="2248" spans="2:12" x14ac:dyDescent="0.2">
      <c r="B2248" t="s">
        <v>6757</v>
      </c>
      <c r="C2248" t="s">
        <v>6758</v>
      </c>
      <c r="D2248" t="s">
        <v>6759</v>
      </c>
      <c r="E2248" s="1">
        <v>1</v>
      </c>
      <c r="F2248" s="1">
        <v>1</v>
      </c>
      <c r="G2248" s="2">
        <v>1</v>
      </c>
      <c r="H2248" s="3">
        <v>8</v>
      </c>
      <c r="I2248" s="3">
        <v>10.67</v>
      </c>
      <c r="J2248" s="3">
        <v>8.0000000000000002E-3</v>
      </c>
      <c r="K2248" s="3">
        <v>8.0000000000000002E-3</v>
      </c>
      <c r="L2248" s="3">
        <v>1.0670000000000001E-2</v>
      </c>
    </row>
    <row r="2249" spans="2:12" x14ac:dyDescent="0.2">
      <c r="B2249" t="s">
        <v>6760</v>
      </c>
      <c r="C2249" t="s">
        <v>6370</v>
      </c>
      <c r="D2249" t="s">
        <v>6371</v>
      </c>
      <c r="E2249" s="1">
        <v>3</v>
      </c>
      <c r="F2249" s="1">
        <v>3</v>
      </c>
      <c r="G2249" s="2">
        <v>1</v>
      </c>
      <c r="H2249" s="3">
        <v>8</v>
      </c>
      <c r="I2249" s="3">
        <v>10.666666666666666</v>
      </c>
      <c r="J2249" s="3">
        <v>2.4E-2</v>
      </c>
      <c r="K2249" s="3">
        <v>2.4E-2</v>
      </c>
      <c r="L2249" s="3">
        <v>3.2000000000000001E-2</v>
      </c>
    </row>
    <row r="2250" spans="2:12" x14ac:dyDescent="0.2">
      <c r="B2250" t="s">
        <v>6761</v>
      </c>
      <c r="C2250" t="s">
        <v>6476</v>
      </c>
      <c r="D2250" t="s">
        <v>6477</v>
      </c>
      <c r="E2250" s="1">
        <v>56</v>
      </c>
      <c r="F2250" s="1">
        <v>11</v>
      </c>
      <c r="G2250" s="2">
        <v>5.0909090909090908</v>
      </c>
      <c r="H2250" s="3">
        <v>12</v>
      </c>
      <c r="I2250" s="3">
        <v>16</v>
      </c>
      <c r="J2250" s="3">
        <v>0.67200000000000004</v>
      </c>
      <c r="K2250" s="3">
        <v>0.67200000000000004</v>
      </c>
      <c r="L2250" s="3">
        <v>0.89600000000000002</v>
      </c>
    </row>
    <row r="2251" spans="2:12" x14ac:dyDescent="0.2">
      <c r="B2251" t="s">
        <v>6762</v>
      </c>
      <c r="C2251" t="s">
        <v>6701</v>
      </c>
      <c r="D2251" t="s">
        <v>6702</v>
      </c>
      <c r="E2251" s="1">
        <v>10</v>
      </c>
      <c r="F2251" s="1">
        <v>7</v>
      </c>
      <c r="G2251" s="2">
        <v>1.4285714285714286</v>
      </c>
      <c r="H2251" s="3">
        <v>12</v>
      </c>
      <c r="I2251" s="3">
        <v>16</v>
      </c>
      <c r="J2251" s="3">
        <v>0.12</v>
      </c>
      <c r="K2251" s="3">
        <v>0.12</v>
      </c>
      <c r="L2251" s="3">
        <v>0.16</v>
      </c>
    </row>
    <row r="2252" spans="2:12" x14ac:dyDescent="0.2">
      <c r="B2252" t="s">
        <v>6763</v>
      </c>
      <c r="C2252" t="s">
        <v>6485</v>
      </c>
      <c r="D2252" t="s">
        <v>6486</v>
      </c>
      <c r="E2252" s="1">
        <v>28</v>
      </c>
      <c r="F2252" s="1">
        <v>4</v>
      </c>
      <c r="G2252" s="2">
        <v>7</v>
      </c>
      <c r="H2252" s="3">
        <v>12</v>
      </c>
      <c r="I2252" s="3">
        <v>16</v>
      </c>
      <c r="J2252" s="3">
        <v>0.33600000000000002</v>
      </c>
      <c r="K2252" s="3">
        <v>0.33600000000000002</v>
      </c>
      <c r="L2252" s="3">
        <v>0.44800000000000001</v>
      </c>
    </row>
    <row r="2253" spans="2:12" x14ac:dyDescent="0.2">
      <c r="B2253" t="s">
        <v>6764</v>
      </c>
      <c r="C2253" t="s">
        <v>6228</v>
      </c>
      <c r="D2253" t="s">
        <v>6229</v>
      </c>
      <c r="E2253" s="1">
        <v>8</v>
      </c>
      <c r="F2253" s="1">
        <v>1</v>
      </c>
      <c r="G2253" s="2">
        <v>8</v>
      </c>
      <c r="H2253" s="3">
        <v>12</v>
      </c>
      <c r="I2253" s="3">
        <v>16</v>
      </c>
      <c r="J2253" s="3">
        <v>9.6000000000000002E-2</v>
      </c>
      <c r="K2253" s="3">
        <v>9.6000000000000002E-2</v>
      </c>
      <c r="L2253" s="3">
        <v>0.128</v>
      </c>
    </row>
    <row r="2254" spans="2:12" x14ac:dyDescent="0.2">
      <c r="B2254" t="s">
        <v>6765</v>
      </c>
      <c r="C2254" t="s">
        <v>6766</v>
      </c>
      <c r="D2254" t="s">
        <v>6767</v>
      </c>
      <c r="E2254" s="1">
        <v>3</v>
      </c>
      <c r="F2254" s="1">
        <v>1</v>
      </c>
      <c r="G2254" s="2">
        <v>3</v>
      </c>
      <c r="H2254" s="3">
        <v>11.999999999999998</v>
      </c>
      <c r="I2254" s="3">
        <v>16</v>
      </c>
      <c r="J2254" s="3">
        <v>3.5999999999999997E-2</v>
      </c>
      <c r="K2254" s="3">
        <v>3.5999999999999997E-2</v>
      </c>
      <c r="L2254" s="3">
        <v>4.8000000000000001E-2</v>
      </c>
    </row>
    <row r="2255" spans="2:12" x14ac:dyDescent="0.2">
      <c r="B2255" t="s">
        <v>6768</v>
      </c>
      <c r="C2255" t="s">
        <v>6434</v>
      </c>
      <c r="D2255" t="s">
        <v>6435</v>
      </c>
      <c r="E2255" s="1">
        <v>8</v>
      </c>
      <c r="F2255" s="1">
        <v>5</v>
      </c>
      <c r="G2255" s="2">
        <v>1.6</v>
      </c>
      <c r="H2255" s="3">
        <v>12</v>
      </c>
      <c r="I2255" s="3">
        <v>16</v>
      </c>
      <c r="J2255" s="3">
        <v>9.6000000000000002E-2</v>
      </c>
      <c r="K2255" s="3">
        <v>9.6000000000000002E-2</v>
      </c>
      <c r="L2255" s="3">
        <v>0.128</v>
      </c>
    </row>
    <row r="2256" spans="2:12" x14ac:dyDescent="0.2">
      <c r="B2256" t="s">
        <v>6769</v>
      </c>
      <c r="C2256" t="s">
        <v>6237</v>
      </c>
      <c r="D2256" t="s">
        <v>6238</v>
      </c>
      <c r="E2256" s="1">
        <v>46</v>
      </c>
      <c r="F2256" s="1">
        <v>11</v>
      </c>
      <c r="G2256" s="2">
        <v>4.1818181818181817</v>
      </c>
      <c r="H2256" s="3">
        <v>12.000000000000002</v>
      </c>
      <c r="I2256" s="3">
        <v>16</v>
      </c>
      <c r="J2256" s="3">
        <v>0.55200000000000005</v>
      </c>
      <c r="K2256" s="3">
        <v>0.55200000000000005</v>
      </c>
      <c r="L2256" s="3">
        <v>0.73599999999999999</v>
      </c>
    </row>
    <row r="2257" spans="2:12" x14ac:dyDescent="0.2">
      <c r="B2257" t="s">
        <v>6770</v>
      </c>
      <c r="C2257" t="s">
        <v>6771</v>
      </c>
      <c r="D2257" t="s">
        <v>2329</v>
      </c>
      <c r="E2257" s="1">
        <v>16</v>
      </c>
      <c r="F2257" s="1">
        <v>7</v>
      </c>
      <c r="G2257" s="2">
        <v>2.2857142857142856</v>
      </c>
      <c r="H2257" s="3">
        <v>12</v>
      </c>
      <c r="I2257" s="3">
        <v>16</v>
      </c>
      <c r="J2257" s="3">
        <v>0.192</v>
      </c>
      <c r="K2257" s="3">
        <v>0.192</v>
      </c>
      <c r="L2257" s="3">
        <v>0.25600000000000001</v>
      </c>
    </row>
    <row r="2258" spans="2:12" x14ac:dyDescent="0.2">
      <c r="B2258" t="s">
        <v>6772</v>
      </c>
      <c r="C2258" t="s">
        <v>6773</v>
      </c>
      <c r="D2258" t="s">
        <v>6692</v>
      </c>
      <c r="E2258" s="1">
        <v>14</v>
      </c>
      <c r="F2258" s="1">
        <v>2</v>
      </c>
      <c r="G2258" s="2">
        <v>7</v>
      </c>
      <c r="H2258" s="3">
        <v>12</v>
      </c>
      <c r="I2258" s="3">
        <v>16</v>
      </c>
      <c r="J2258" s="3">
        <v>0.16800000000000001</v>
      </c>
      <c r="K2258" s="3">
        <v>0.16800000000000001</v>
      </c>
      <c r="L2258" s="3">
        <v>0.224</v>
      </c>
    </row>
    <row r="2259" spans="2:12" x14ac:dyDescent="0.2">
      <c r="B2259" t="s">
        <v>6774</v>
      </c>
      <c r="C2259" t="s">
        <v>6775</v>
      </c>
      <c r="D2259" t="s">
        <v>6776</v>
      </c>
      <c r="E2259" s="1">
        <v>10</v>
      </c>
      <c r="F2259" s="1">
        <v>1</v>
      </c>
      <c r="G2259" s="2">
        <v>10</v>
      </c>
      <c r="H2259" s="3">
        <v>12</v>
      </c>
      <c r="I2259" s="3">
        <v>16</v>
      </c>
      <c r="J2259" s="3">
        <v>0.12</v>
      </c>
      <c r="K2259" s="3">
        <v>0.12</v>
      </c>
      <c r="L2259" s="3">
        <v>0.16</v>
      </c>
    </row>
    <row r="2260" spans="2:12" x14ac:dyDescent="0.2">
      <c r="B2260" t="s">
        <v>6777</v>
      </c>
      <c r="C2260" t="s">
        <v>6725</v>
      </c>
      <c r="D2260" t="s">
        <v>6726</v>
      </c>
      <c r="E2260" s="1">
        <v>6</v>
      </c>
      <c r="F2260" s="1">
        <v>2</v>
      </c>
      <c r="G2260" s="2">
        <v>3</v>
      </c>
      <c r="H2260" s="3">
        <v>8</v>
      </c>
      <c r="I2260" s="3">
        <v>10.666666666666666</v>
      </c>
      <c r="J2260" s="3">
        <v>4.8000000000000001E-2</v>
      </c>
      <c r="K2260" s="3">
        <v>4.8000000000000001E-2</v>
      </c>
      <c r="L2260" s="3">
        <v>6.4000000000000001E-2</v>
      </c>
    </row>
    <row r="2261" spans="2:12" x14ac:dyDescent="0.2">
      <c r="B2261" t="s">
        <v>6778</v>
      </c>
      <c r="C2261" t="s">
        <v>6779</v>
      </c>
      <c r="D2261" t="s">
        <v>6780</v>
      </c>
      <c r="E2261" s="1">
        <v>27</v>
      </c>
      <c r="F2261" s="1">
        <v>19</v>
      </c>
      <c r="G2261" s="2">
        <v>1.4210526315789473</v>
      </c>
      <c r="H2261" s="3">
        <v>12</v>
      </c>
      <c r="I2261" s="3">
        <v>16</v>
      </c>
      <c r="J2261" s="3">
        <v>0.32400000000000001</v>
      </c>
      <c r="K2261" s="3">
        <v>0.32400000000000001</v>
      </c>
      <c r="L2261" s="3">
        <v>0.432</v>
      </c>
    </row>
    <row r="2262" spans="2:12" x14ac:dyDescent="0.2">
      <c r="B2262" t="s">
        <v>6781</v>
      </c>
      <c r="C2262" t="s">
        <v>6361</v>
      </c>
      <c r="D2262" t="s">
        <v>6362</v>
      </c>
      <c r="E2262" s="1">
        <v>36</v>
      </c>
      <c r="F2262" s="1">
        <v>21</v>
      </c>
      <c r="G2262" s="2">
        <v>1.7142857142857142</v>
      </c>
      <c r="H2262" s="3">
        <v>8</v>
      </c>
      <c r="I2262" s="3">
        <v>10.666666666666668</v>
      </c>
      <c r="J2262" s="3">
        <v>0.28799999999999998</v>
      </c>
      <c r="K2262" s="3">
        <v>0.28799999999999998</v>
      </c>
      <c r="L2262" s="3">
        <v>0.38400000000000001</v>
      </c>
    </row>
    <row r="2263" spans="2:12" x14ac:dyDescent="0.2">
      <c r="B2263" t="s">
        <v>6782</v>
      </c>
      <c r="C2263" t="s">
        <v>6271</v>
      </c>
      <c r="D2263" t="s">
        <v>6272</v>
      </c>
      <c r="E2263" s="1">
        <v>13</v>
      </c>
      <c r="F2263" s="1">
        <v>1</v>
      </c>
      <c r="G2263" s="2">
        <v>13</v>
      </c>
      <c r="H2263" s="3">
        <v>12</v>
      </c>
      <c r="I2263" s="3">
        <v>16</v>
      </c>
      <c r="J2263" s="3">
        <v>0.156</v>
      </c>
      <c r="K2263" s="3">
        <v>0.156</v>
      </c>
      <c r="L2263" s="3">
        <v>0.20799999999999999</v>
      </c>
    </row>
    <row r="2264" spans="2:12" x14ac:dyDescent="0.2">
      <c r="B2264" t="s">
        <v>6783</v>
      </c>
      <c r="C2264" t="s">
        <v>6784</v>
      </c>
      <c r="D2264" t="s">
        <v>6785</v>
      </c>
      <c r="E2264" s="1">
        <v>2</v>
      </c>
      <c r="F2264" s="1">
        <v>1</v>
      </c>
      <c r="G2264" s="2">
        <v>2</v>
      </c>
      <c r="H2264" s="3">
        <v>8</v>
      </c>
      <c r="I2264" s="3">
        <v>10.664999999999999</v>
      </c>
      <c r="J2264" s="3">
        <v>1.6E-2</v>
      </c>
      <c r="K2264" s="3">
        <v>1.6E-2</v>
      </c>
      <c r="L2264" s="3">
        <v>2.1329999999999998E-2</v>
      </c>
    </row>
    <row r="2265" spans="2:12" x14ac:dyDescent="0.2">
      <c r="B2265" t="s">
        <v>6786</v>
      </c>
      <c r="C2265" t="s">
        <v>6415</v>
      </c>
      <c r="D2265" t="s">
        <v>6416</v>
      </c>
      <c r="E2265" s="1">
        <v>36</v>
      </c>
      <c r="F2265" s="1">
        <v>9</v>
      </c>
      <c r="G2265" s="2">
        <v>4</v>
      </c>
      <c r="H2265" s="3">
        <v>12</v>
      </c>
      <c r="I2265" s="3">
        <v>16</v>
      </c>
      <c r="J2265" s="3">
        <v>0.432</v>
      </c>
      <c r="K2265" s="3">
        <v>0.432</v>
      </c>
      <c r="L2265" s="3">
        <v>0.57599999999999996</v>
      </c>
    </row>
    <row r="2266" spans="2:12" x14ac:dyDescent="0.2">
      <c r="B2266" t="s">
        <v>6787</v>
      </c>
      <c r="C2266" t="s">
        <v>6788</v>
      </c>
      <c r="D2266" t="s">
        <v>6321</v>
      </c>
      <c r="E2266" s="1">
        <v>109</v>
      </c>
      <c r="F2266" s="1">
        <v>11</v>
      </c>
      <c r="G2266" s="2">
        <v>9.9090909090909083</v>
      </c>
      <c r="H2266" s="3">
        <v>12</v>
      </c>
      <c r="I2266" s="3">
        <v>16</v>
      </c>
      <c r="J2266" s="3">
        <v>1.3080000000000001</v>
      </c>
      <c r="K2266" s="3">
        <v>1.3080000000000001</v>
      </c>
      <c r="L2266" s="3">
        <v>1.744</v>
      </c>
    </row>
    <row r="2267" spans="2:12" x14ac:dyDescent="0.2">
      <c r="B2267" t="s">
        <v>6789</v>
      </c>
      <c r="C2267" t="s">
        <v>6790</v>
      </c>
      <c r="D2267" t="s">
        <v>6791</v>
      </c>
      <c r="E2267" s="1">
        <v>4</v>
      </c>
      <c r="F2267" s="1">
        <v>1</v>
      </c>
      <c r="G2267" s="2">
        <v>4</v>
      </c>
      <c r="H2267" s="3">
        <v>12</v>
      </c>
      <c r="I2267" s="3">
        <v>16</v>
      </c>
      <c r="J2267" s="3">
        <v>4.8000000000000001E-2</v>
      </c>
      <c r="K2267" s="3">
        <v>4.8000000000000001E-2</v>
      </c>
      <c r="L2267" s="3">
        <v>6.4000000000000001E-2</v>
      </c>
    </row>
    <row r="2268" spans="2:12" x14ac:dyDescent="0.2">
      <c r="B2268" t="s">
        <v>6792</v>
      </c>
      <c r="C2268" t="s">
        <v>6793</v>
      </c>
      <c r="D2268" t="s">
        <v>6794</v>
      </c>
      <c r="E2268" s="1">
        <v>14</v>
      </c>
      <c r="F2268" s="1">
        <v>2</v>
      </c>
      <c r="G2268" s="2">
        <v>7</v>
      </c>
      <c r="H2268" s="3">
        <v>12</v>
      </c>
      <c r="I2268" s="3">
        <v>16</v>
      </c>
      <c r="J2268" s="3">
        <v>0.16800000000000001</v>
      </c>
      <c r="K2268" s="3">
        <v>0.16800000000000001</v>
      </c>
      <c r="L2268" s="3">
        <v>0.224</v>
      </c>
    </row>
    <row r="2269" spans="2:12" x14ac:dyDescent="0.2">
      <c r="B2269" t="s">
        <v>6795</v>
      </c>
      <c r="C2269" t="s">
        <v>6796</v>
      </c>
      <c r="D2269" t="s">
        <v>6797</v>
      </c>
      <c r="E2269" s="1">
        <v>10</v>
      </c>
      <c r="F2269" s="1">
        <v>10</v>
      </c>
      <c r="G2269" s="2">
        <v>1</v>
      </c>
      <c r="H2269" s="3">
        <v>8</v>
      </c>
      <c r="I2269" s="3">
        <v>10.667</v>
      </c>
      <c r="J2269" s="3">
        <v>0.08</v>
      </c>
      <c r="K2269" s="3">
        <v>0.08</v>
      </c>
      <c r="L2269" s="3">
        <v>0.10667</v>
      </c>
    </row>
    <row r="2270" spans="2:12" x14ac:dyDescent="0.2">
      <c r="B2270" t="s">
        <v>6798</v>
      </c>
      <c r="C2270" t="s">
        <v>6430</v>
      </c>
      <c r="D2270" t="s">
        <v>6431</v>
      </c>
      <c r="E2270" s="1">
        <v>14</v>
      </c>
      <c r="F2270" s="1">
        <v>14</v>
      </c>
      <c r="G2270" s="2">
        <v>1</v>
      </c>
      <c r="H2270" s="3">
        <v>8</v>
      </c>
      <c r="I2270" s="3">
        <v>10.66642857142857</v>
      </c>
      <c r="J2270" s="3">
        <v>0.112</v>
      </c>
      <c r="K2270" s="3">
        <v>0.112</v>
      </c>
      <c r="L2270" s="3">
        <v>0.14932999999999999</v>
      </c>
    </row>
    <row r="2271" spans="2:12" x14ac:dyDescent="0.2">
      <c r="B2271" t="s">
        <v>6799</v>
      </c>
      <c r="C2271" t="s">
        <v>6382</v>
      </c>
      <c r="D2271" t="s">
        <v>6383</v>
      </c>
      <c r="E2271" s="1">
        <v>14</v>
      </c>
      <c r="F2271" s="1">
        <v>3</v>
      </c>
      <c r="G2271" s="2">
        <v>4.666666666666667</v>
      </c>
      <c r="H2271" s="3">
        <v>12</v>
      </c>
      <c r="I2271" s="3">
        <v>16</v>
      </c>
      <c r="J2271" s="3">
        <v>0.16800000000000001</v>
      </c>
      <c r="K2271" s="3">
        <v>0.16800000000000001</v>
      </c>
      <c r="L2271" s="3">
        <v>0.224</v>
      </c>
    </row>
    <row r="2272" spans="2:12" x14ac:dyDescent="0.2">
      <c r="B2272" t="s">
        <v>6800</v>
      </c>
      <c r="C2272" t="s">
        <v>6801</v>
      </c>
      <c r="D2272" t="s">
        <v>6802</v>
      </c>
      <c r="E2272" s="1">
        <v>7</v>
      </c>
      <c r="F2272" s="1">
        <v>2</v>
      </c>
      <c r="G2272" s="2">
        <v>3.5</v>
      </c>
      <c r="H2272" s="3">
        <v>12</v>
      </c>
      <c r="I2272" s="3">
        <v>16</v>
      </c>
      <c r="J2272" s="3">
        <v>8.4000000000000005E-2</v>
      </c>
      <c r="K2272" s="3">
        <v>8.4000000000000005E-2</v>
      </c>
      <c r="L2272" s="3">
        <v>0.112</v>
      </c>
    </row>
    <row r="2273" spans="2:12" x14ac:dyDescent="0.2">
      <c r="B2273" t="s">
        <v>6803</v>
      </c>
      <c r="C2273" t="s">
        <v>6217</v>
      </c>
      <c r="D2273" t="s">
        <v>6218</v>
      </c>
      <c r="E2273" s="1">
        <v>16</v>
      </c>
      <c r="F2273" s="1">
        <v>3</v>
      </c>
      <c r="G2273" s="2">
        <v>5.333333333333333</v>
      </c>
      <c r="H2273" s="3">
        <v>8</v>
      </c>
      <c r="I2273" s="3">
        <v>10.666874999999999</v>
      </c>
      <c r="J2273" s="3">
        <v>0.128</v>
      </c>
      <c r="K2273" s="3">
        <v>0.128</v>
      </c>
      <c r="L2273" s="3">
        <v>0.17066999999999999</v>
      </c>
    </row>
    <row r="2274" spans="2:12" x14ac:dyDescent="0.2">
      <c r="B2274" t="s">
        <v>6804</v>
      </c>
      <c r="C2274" t="s">
        <v>6805</v>
      </c>
      <c r="D2274" t="s">
        <v>6806</v>
      </c>
      <c r="E2274" s="1">
        <v>33</v>
      </c>
      <c r="F2274" s="1">
        <v>5</v>
      </c>
      <c r="G2274" s="2">
        <v>6.6</v>
      </c>
      <c r="H2274" s="3">
        <v>12</v>
      </c>
      <c r="I2274" s="3">
        <v>16</v>
      </c>
      <c r="J2274" s="3">
        <v>0.39600000000000002</v>
      </c>
      <c r="K2274" s="3">
        <v>0.39600000000000002</v>
      </c>
      <c r="L2274" s="3">
        <v>0.52800000000000002</v>
      </c>
    </row>
    <row r="2275" spans="2:12" x14ac:dyDescent="0.2">
      <c r="B2275" t="s">
        <v>6807</v>
      </c>
      <c r="C2275" t="s">
        <v>6808</v>
      </c>
      <c r="D2275" t="s">
        <v>6809</v>
      </c>
      <c r="E2275" s="1">
        <v>30</v>
      </c>
      <c r="F2275" s="1">
        <v>6</v>
      </c>
      <c r="G2275" s="2">
        <v>5</v>
      </c>
      <c r="H2275" s="3">
        <v>12</v>
      </c>
      <c r="I2275" s="3">
        <v>16</v>
      </c>
      <c r="J2275" s="3">
        <v>0.36</v>
      </c>
      <c r="K2275" s="3">
        <v>0.36</v>
      </c>
      <c r="L2275" s="3">
        <v>0.48</v>
      </c>
    </row>
    <row r="2276" spans="2:12" x14ac:dyDescent="0.2">
      <c r="B2276" t="s">
        <v>6810</v>
      </c>
      <c r="C2276" t="s">
        <v>6424</v>
      </c>
      <c r="D2276" t="s">
        <v>6425</v>
      </c>
      <c r="E2276" s="1">
        <v>21</v>
      </c>
      <c r="F2276" s="1">
        <v>3</v>
      </c>
      <c r="G2276" s="2">
        <v>7</v>
      </c>
      <c r="H2276" s="3">
        <v>12</v>
      </c>
      <c r="I2276" s="3">
        <v>16</v>
      </c>
      <c r="J2276" s="3">
        <v>0.252</v>
      </c>
      <c r="K2276" s="3">
        <v>0.252</v>
      </c>
      <c r="L2276" s="3">
        <v>0.33600000000000002</v>
      </c>
    </row>
    <row r="2277" spans="2:12" x14ac:dyDescent="0.2">
      <c r="B2277" t="s">
        <v>6811</v>
      </c>
      <c r="C2277" t="s">
        <v>6634</v>
      </c>
      <c r="D2277" t="s">
        <v>6635</v>
      </c>
      <c r="E2277" s="1">
        <v>32</v>
      </c>
      <c r="F2277" s="1">
        <v>7</v>
      </c>
      <c r="G2277" s="2">
        <v>4.5714285714285712</v>
      </c>
      <c r="H2277" s="3">
        <v>8</v>
      </c>
      <c r="I2277" s="3">
        <v>10.666562500000001</v>
      </c>
      <c r="J2277" s="3">
        <v>0.25600000000000001</v>
      </c>
      <c r="K2277" s="3">
        <v>0.25600000000000001</v>
      </c>
      <c r="L2277" s="3">
        <v>0.34133000000000002</v>
      </c>
    </row>
    <row r="2278" spans="2:12" x14ac:dyDescent="0.2">
      <c r="B2278" t="s">
        <v>6812</v>
      </c>
      <c r="C2278" t="s">
        <v>6341</v>
      </c>
      <c r="D2278" t="s">
        <v>6342</v>
      </c>
      <c r="E2278" s="1">
        <v>8</v>
      </c>
      <c r="F2278" s="1">
        <v>4</v>
      </c>
      <c r="G2278" s="2">
        <v>2</v>
      </c>
      <c r="H2278" s="3">
        <v>12</v>
      </c>
      <c r="I2278" s="3">
        <v>16</v>
      </c>
      <c r="J2278" s="3">
        <v>9.6000000000000002E-2</v>
      </c>
      <c r="K2278" s="3">
        <v>9.6000000000000002E-2</v>
      </c>
      <c r="L2278" s="3">
        <v>0.128</v>
      </c>
    </row>
    <row r="2279" spans="2:12" x14ac:dyDescent="0.2">
      <c r="B2279" t="s">
        <v>6813</v>
      </c>
      <c r="C2279" t="s">
        <v>6814</v>
      </c>
      <c r="D2279" t="s">
        <v>6815</v>
      </c>
      <c r="E2279" s="1">
        <v>6</v>
      </c>
      <c r="F2279" s="1">
        <v>2</v>
      </c>
      <c r="G2279" s="2">
        <v>3</v>
      </c>
      <c r="H2279" s="3">
        <v>11.999999999999998</v>
      </c>
      <c r="I2279" s="3">
        <v>16</v>
      </c>
      <c r="J2279" s="3">
        <v>7.1999999999999995E-2</v>
      </c>
      <c r="K2279" s="3">
        <v>7.1999999999999995E-2</v>
      </c>
      <c r="L2279" s="3">
        <v>9.6000000000000002E-2</v>
      </c>
    </row>
    <row r="2280" spans="2:12" x14ac:dyDescent="0.2">
      <c r="B2280" t="s">
        <v>6816</v>
      </c>
      <c r="C2280" t="s">
        <v>6817</v>
      </c>
      <c r="D2280" t="s">
        <v>6818</v>
      </c>
      <c r="E2280" s="1">
        <v>2</v>
      </c>
      <c r="F2280" s="1">
        <v>2</v>
      </c>
      <c r="G2280" s="2">
        <v>1</v>
      </c>
      <c r="H2280" s="3">
        <v>8</v>
      </c>
      <c r="I2280" s="3">
        <v>10.664999999999999</v>
      </c>
      <c r="J2280" s="3">
        <v>1.6E-2</v>
      </c>
      <c r="K2280" s="3">
        <v>1.6E-2</v>
      </c>
      <c r="L2280" s="3">
        <v>2.1329999999999998E-2</v>
      </c>
    </row>
    <row r="2281" spans="2:12" x14ac:dyDescent="0.2">
      <c r="B2281" t="s">
        <v>6819</v>
      </c>
      <c r="C2281" t="s">
        <v>6820</v>
      </c>
      <c r="D2281" t="s">
        <v>6821</v>
      </c>
      <c r="E2281" s="1">
        <v>6</v>
      </c>
      <c r="F2281" s="1">
        <v>6</v>
      </c>
      <c r="G2281" s="2">
        <v>1</v>
      </c>
      <c r="H2281" s="3">
        <v>11.999999999999998</v>
      </c>
      <c r="I2281" s="3">
        <v>16</v>
      </c>
      <c r="J2281" s="3">
        <v>7.1999999999999995E-2</v>
      </c>
      <c r="K2281" s="3">
        <v>7.1999999999999995E-2</v>
      </c>
      <c r="L2281" s="3">
        <v>9.6000000000000002E-2</v>
      </c>
    </row>
    <row r="2282" spans="2:12" x14ac:dyDescent="0.2">
      <c r="B2282" t="s">
        <v>6822</v>
      </c>
      <c r="C2282" t="s">
        <v>6545</v>
      </c>
      <c r="D2282" t="s">
        <v>6546</v>
      </c>
      <c r="E2282" s="1">
        <v>19</v>
      </c>
      <c r="F2282" s="1">
        <v>7</v>
      </c>
      <c r="G2282" s="2">
        <v>2.7142857142857144</v>
      </c>
      <c r="H2282" s="3">
        <v>12</v>
      </c>
      <c r="I2282" s="3">
        <v>16</v>
      </c>
      <c r="J2282" s="3">
        <v>0.22800000000000001</v>
      </c>
      <c r="K2282" s="3">
        <v>0.22800000000000001</v>
      </c>
      <c r="L2282" s="3">
        <v>0.30399999999999999</v>
      </c>
    </row>
    <row r="2283" spans="2:12" x14ac:dyDescent="0.2">
      <c r="B2283" t="s">
        <v>6823</v>
      </c>
      <c r="C2283" t="s">
        <v>6539</v>
      </c>
      <c r="D2283" t="s">
        <v>6540</v>
      </c>
      <c r="E2283" s="1">
        <v>2</v>
      </c>
      <c r="F2283" s="1">
        <v>2</v>
      </c>
      <c r="G2283" s="2">
        <v>1</v>
      </c>
      <c r="H2283" s="3">
        <v>8</v>
      </c>
      <c r="I2283" s="3">
        <v>10.664999999999999</v>
      </c>
      <c r="J2283" s="3">
        <v>1.6E-2</v>
      </c>
      <c r="K2283" s="3">
        <v>1.6E-2</v>
      </c>
      <c r="L2283" s="3">
        <v>2.1329999999999998E-2</v>
      </c>
    </row>
    <row r="2284" spans="2:12" x14ac:dyDescent="0.2">
      <c r="B2284" t="s">
        <v>6824</v>
      </c>
      <c r="C2284" t="s">
        <v>6659</v>
      </c>
      <c r="D2284" t="s">
        <v>6660</v>
      </c>
      <c r="E2284" s="1">
        <v>10</v>
      </c>
      <c r="F2284" s="1">
        <v>5</v>
      </c>
      <c r="G2284" s="2">
        <v>2</v>
      </c>
      <c r="H2284" s="3">
        <v>12</v>
      </c>
      <c r="I2284" s="3">
        <v>16</v>
      </c>
      <c r="J2284" s="3">
        <v>0.12</v>
      </c>
      <c r="K2284" s="3">
        <v>0.12</v>
      </c>
      <c r="L2284" s="3">
        <v>0.16</v>
      </c>
    </row>
    <row r="2285" spans="2:12" x14ac:dyDescent="0.2">
      <c r="B2285" t="s">
        <v>6825</v>
      </c>
      <c r="C2285" t="s">
        <v>6521</v>
      </c>
      <c r="D2285" t="s">
        <v>6522</v>
      </c>
      <c r="E2285" s="1">
        <v>24</v>
      </c>
      <c r="F2285" s="1">
        <v>16</v>
      </c>
      <c r="G2285" s="2">
        <v>1.5</v>
      </c>
      <c r="H2285" s="3">
        <v>8</v>
      </c>
      <c r="I2285" s="3">
        <v>10.666666666666666</v>
      </c>
      <c r="J2285" s="3">
        <v>0.192</v>
      </c>
      <c r="K2285" s="3">
        <v>0.192</v>
      </c>
      <c r="L2285" s="3">
        <v>0.25600000000000001</v>
      </c>
    </row>
    <row r="2286" spans="2:12" x14ac:dyDescent="0.2">
      <c r="B2286" t="s">
        <v>6826</v>
      </c>
      <c r="C2286" t="s">
        <v>6445</v>
      </c>
      <c r="D2286" t="s">
        <v>6446</v>
      </c>
      <c r="E2286" s="1">
        <v>15</v>
      </c>
      <c r="F2286" s="1">
        <v>3</v>
      </c>
      <c r="G2286" s="2">
        <v>5</v>
      </c>
      <c r="H2286" s="3">
        <v>8</v>
      </c>
      <c r="I2286" s="3">
        <v>10.666666666666668</v>
      </c>
      <c r="J2286" s="3">
        <v>0.12</v>
      </c>
      <c r="K2286" s="3">
        <v>0.12</v>
      </c>
      <c r="L2286" s="3">
        <v>0.16</v>
      </c>
    </row>
    <row r="2287" spans="2:12" x14ac:dyDescent="0.2">
      <c r="B2287" t="s">
        <v>6827</v>
      </c>
      <c r="C2287" t="s">
        <v>6735</v>
      </c>
      <c r="D2287" t="s">
        <v>6736</v>
      </c>
      <c r="E2287" s="1">
        <v>10</v>
      </c>
      <c r="F2287" s="1">
        <v>2</v>
      </c>
      <c r="G2287" s="2">
        <v>5</v>
      </c>
      <c r="H2287" s="3">
        <v>12</v>
      </c>
      <c r="I2287" s="3">
        <v>16</v>
      </c>
      <c r="J2287" s="3">
        <v>0.12</v>
      </c>
      <c r="K2287" s="3">
        <v>0.12</v>
      </c>
      <c r="L2287" s="3">
        <v>0.16</v>
      </c>
    </row>
    <row r="2288" spans="2:12" x14ac:dyDescent="0.2">
      <c r="B2288" t="s">
        <v>6828</v>
      </c>
      <c r="C2288" t="s">
        <v>6258</v>
      </c>
      <c r="D2288" t="s">
        <v>6304</v>
      </c>
      <c r="E2288" s="1">
        <v>6</v>
      </c>
      <c r="F2288" s="1">
        <v>2</v>
      </c>
      <c r="G2288" s="2">
        <v>3</v>
      </c>
      <c r="H2288" s="3">
        <v>11.999999999999998</v>
      </c>
      <c r="I2288" s="3">
        <v>16</v>
      </c>
      <c r="J2288" s="3">
        <v>7.1999999999999995E-2</v>
      </c>
      <c r="K2288" s="3">
        <v>7.1999999999999995E-2</v>
      </c>
      <c r="L2288" s="3">
        <v>9.6000000000000002E-2</v>
      </c>
    </row>
    <row r="2289" spans="2:12" x14ac:dyDescent="0.2">
      <c r="B2289" t="s">
        <v>6829</v>
      </c>
      <c r="C2289" t="s">
        <v>6712</v>
      </c>
      <c r="D2289" t="s">
        <v>6713</v>
      </c>
      <c r="E2289" s="1">
        <v>7</v>
      </c>
      <c r="F2289" s="1">
        <v>7</v>
      </c>
      <c r="G2289" s="2">
        <v>1</v>
      </c>
      <c r="H2289" s="3">
        <v>8</v>
      </c>
      <c r="I2289" s="3">
        <v>10.667142857142856</v>
      </c>
      <c r="J2289" s="3">
        <v>5.6000000000000001E-2</v>
      </c>
      <c r="K2289" s="3">
        <v>5.6000000000000001E-2</v>
      </c>
      <c r="L2289" s="3">
        <v>7.467E-2</v>
      </c>
    </row>
    <row r="2290" spans="2:12" x14ac:dyDescent="0.2">
      <c r="B2290" t="s">
        <v>6830</v>
      </c>
      <c r="C2290" t="s">
        <v>6329</v>
      </c>
      <c r="D2290" t="s">
        <v>6330</v>
      </c>
      <c r="E2290" s="1">
        <v>9</v>
      </c>
      <c r="F2290" s="1">
        <v>3</v>
      </c>
      <c r="G2290" s="2">
        <v>3</v>
      </c>
      <c r="H2290" s="3">
        <v>12</v>
      </c>
      <c r="I2290" s="3">
        <v>16</v>
      </c>
      <c r="J2290" s="3">
        <v>0.108</v>
      </c>
      <c r="K2290" s="3">
        <v>0.108</v>
      </c>
      <c r="L2290" s="3">
        <v>0.14399999999999999</v>
      </c>
    </row>
    <row r="2291" spans="2:12" x14ac:dyDescent="0.2">
      <c r="B2291" t="s">
        <v>6831</v>
      </c>
      <c r="C2291" t="s">
        <v>6758</v>
      </c>
      <c r="D2291" t="s">
        <v>6759</v>
      </c>
      <c r="E2291" s="1">
        <v>22</v>
      </c>
      <c r="F2291" s="1">
        <v>3</v>
      </c>
      <c r="G2291" s="2">
        <v>7.333333333333333</v>
      </c>
      <c r="H2291" s="3">
        <v>12.000000000000002</v>
      </c>
      <c r="I2291" s="3">
        <v>16</v>
      </c>
      <c r="J2291" s="3">
        <v>0.26400000000000001</v>
      </c>
      <c r="K2291" s="3">
        <v>0.26400000000000001</v>
      </c>
      <c r="L2291" s="3">
        <v>0.35199999999999998</v>
      </c>
    </row>
    <row r="2292" spans="2:12" x14ac:dyDescent="0.2">
      <c r="B2292" t="s">
        <v>6832</v>
      </c>
      <c r="C2292" t="s">
        <v>6833</v>
      </c>
      <c r="D2292" t="s">
        <v>6834</v>
      </c>
      <c r="E2292" s="1">
        <v>8</v>
      </c>
      <c r="F2292" s="1">
        <v>2</v>
      </c>
      <c r="G2292" s="2">
        <v>4</v>
      </c>
      <c r="H2292" s="3">
        <v>12</v>
      </c>
      <c r="I2292" s="3">
        <v>16</v>
      </c>
      <c r="J2292" s="3">
        <v>9.6000000000000002E-2</v>
      </c>
      <c r="K2292" s="3">
        <v>9.6000000000000002E-2</v>
      </c>
      <c r="L2292" s="3">
        <v>0.128</v>
      </c>
    </row>
    <row r="2293" spans="2:12" x14ac:dyDescent="0.2">
      <c r="B2293" t="s">
        <v>6835</v>
      </c>
      <c r="C2293" t="s">
        <v>6836</v>
      </c>
      <c r="D2293" t="s">
        <v>6837</v>
      </c>
      <c r="E2293" s="1">
        <v>2042.5201400000001</v>
      </c>
      <c r="F2293" s="1">
        <v>95</v>
      </c>
      <c r="G2293" s="2">
        <v>21.500212000000001</v>
      </c>
      <c r="H2293" s="3">
        <v>4.9999996572861205</v>
      </c>
      <c r="I2293" s="3">
        <v>6.6666515219771592</v>
      </c>
      <c r="J2293" s="3">
        <v>10.2126</v>
      </c>
      <c r="K2293" s="3">
        <v>10.2126</v>
      </c>
      <c r="L2293" s="3">
        <v>13.616770000000001</v>
      </c>
    </row>
    <row r="2294" spans="2:12" x14ac:dyDescent="0.2">
      <c r="B2294" t="s">
        <v>6838</v>
      </c>
      <c r="C2294" t="s">
        <v>6839</v>
      </c>
      <c r="D2294" t="s">
        <v>6840</v>
      </c>
      <c r="E2294" s="1">
        <v>3072.8573299999998</v>
      </c>
      <c r="F2294" s="1">
        <v>144</v>
      </c>
      <c r="G2294" s="2">
        <v>21.339287013888889</v>
      </c>
      <c r="H2294" s="3">
        <v>5.0000010901905432</v>
      </c>
      <c r="I2294" s="3">
        <v>6.6666485944532941</v>
      </c>
      <c r="J2294" s="3">
        <v>15.36429</v>
      </c>
      <c r="K2294" s="3">
        <v>15.36429</v>
      </c>
      <c r="L2294" s="3">
        <v>20.485659999999999</v>
      </c>
    </row>
    <row r="2295" spans="2:12" x14ac:dyDescent="0.2">
      <c r="B2295" t="s">
        <v>6841</v>
      </c>
      <c r="C2295" t="s">
        <v>6842</v>
      </c>
      <c r="D2295" t="s">
        <v>6843</v>
      </c>
      <c r="E2295" s="1">
        <v>4907.6994500000001</v>
      </c>
      <c r="F2295" s="1">
        <v>107</v>
      </c>
      <c r="G2295" s="2">
        <v>45.866350000000004</v>
      </c>
      <c r="H2295" s="3">
        <v>7.0000007844816174</v>
      </c>
      <c r="I2295" s="3">
        <v>9.3333099279337493</v>
      </c>
      <c r="J2295" s="3">
        <v>34.353900000000003</v>
      </c>
      <c r="K2295" s="3">
        <v>34.353900000000003</v>
      </c>
      <c r="L2295" s="3">
        <v>45.805079999999997</v>
      </c>
    </row>
    <row r="2296" spans="2:12" x14ac:dyDescent="0.2">
      <c r="B2296" t="s">
        <v>6844</v>
      </c>
      <c r="C2296" t="s">
        <v>6845</v>
      </c>
      <c r="D2296" t="s">
        <v>6846</v>
      </c>
      <c r="E2296" s="1">
        <v>1283.6114299999999</v>
      </c>
      <c r="F2296" s="1">
        <v>108</v>
      </c>
      <c r="G2296" s="2">
        <v>11.885291018518517</v>
      </c>
      <c r="H2296" s="3">
        <v>5.0000022202980849</v>
      </c>
      <c r="I2296" s="3">
        <v>6.6666514491850553</v>
      </c>
      <c r="J2296" s="3">
        <v>6.4180599999999997</v>
      </c>
      <c r="K2296" s="3">
        <v>6.4180599999999997</v>
      </c>
      <c r="L2296" s="3">
        <v>8.5573899999999998</v>
      </c>
    </row>
    <row r="2297" spans="2:12" x14ac:dyDescent="0.2">
      <c r="B2297" t="s">
        <v>6847</v>
      </c>
      <c r="C2297" t="s">
        <v>6848</v>
      </c>
      <c r="D2297" t="s">
        <v>6849</v>
      </c>
      <c r="E2297" s="1">
        <v>7976.8018599999996</v>
      </c>
      <c r="F2297" s="1">
        <v>239</v>
      </c>
      <c r="G2297" s="2">
        <v>33.37574</v>
      </c>
      <c r="H2297" s="3">
        <v>6.9999996214021545</v>
      </c>
      <c r="I2297" s="3">
        <v>9.3333094273448598</v>
      </c>
      <c r="J2297" s="3">
        <v>55.837609999999998</v>
      </c>
      <c r="K2297" s="3">
        <v>55.837609999999998</v>
      </c>
      <c r="L2297" s="3">
        <v>74.449960000000004</v>
      </c>
    </row>
    <row r="2298" spans="2:12" x14ac:dyDescent="0.2">
      <c r="B2298" t="s">
        <v>6850</v>
      </c>
      <c r="C2298" t="s">
        <v>6851</v>
      </c>
      <c r="D2298" t="s">
        <v>6852</v>
      </c>
      <c r="E2298" s="1">
        <v>1355</v>
      </c>
      <c r="F2298" s="1">
        <v>50</v>
      </c>
      <c r="G2298" s="2">
        <v>27.1</v>
      </c>
      <c r="H2298" s="3">
        <v>6.0000000000000009</v>
      </c>
      <c r="I2298" s="3">
        <v>7.9999778597785971</v>
      </c>
      <c r="J2298" s="3">
        <v>8.1300000000000008</v>
      </c>
      <c r="K2298" s="3">
        <v>8.1300000000000008</v>
      </c>
      <c r="L2298" s="3">
        <v>10.839969999999999</v>
      </c>
    </row>
    <row r="2299" spans="2:12" x14ac:dyDescent="0.2">
      <c r="B2299" t="s">
        <v>6853</v>
      </c>
      <c r="C2299" t="s">
        <v>6854</v>
      </c>
      <c r="D2299" t="s">
        <v>6855</v>
      </c>
      <c r="E2299" s="1">
        <v>3667</v>
      </c>
      <c r="F2299" s="1">
        <v>602</v>
      </c>
      <c r="G2299" s="2">
        <v>6.0913621262458468</v>
      </c>
      <c r="H2299" s="3">
        <v>6</v>
      </c>
      <c r="I2299" s="3">
        <v>7.9999809108262889</v>
      </c>
      <c r="J2299" s="3">
        <v>22.001999999999999</v>
      </c>
      <c r="K2299" s="3">
        <v>22.001999999999999</v>
      </c>
      <c r="L2299" s="3">
        <v>29.335930000000001</v>
      </c>
    </row>
    <row r="2300" spans="2:12" x14ac:dyDescent="0.2">
      <c r="B2300" t="s">
        <v>6856</v>
      </c>
      <c r="C2300" t="s">
        <v>6857</v>
      </c>
      <c r="D2300" t="s">
        <v>6858</v>
      </c>
      <c r="E2300" s="1">
        <v>1038</v>
      </c>
      <c r="F2300" s="1">
        <v>27</v>
      </c>
      <c r="G2300" s="2">
        <v>38.444444444444443</v>
      </c>
      <c r="H2300" s="3">
        <v>6</v>
      </c>
      <c r="I2300" s="3">
        <v>7.9999807321772627</v>
      </c>
      <c r="J2300" s="3">
        <v>6.2279999999999998</v>
      </c>
      <c r="K2300" s="3">
        <v>6.2279999999999998</v>
      </c>
      <c r="L2300" s="3">
        <v>8.3039799999999993</v>
      </c>
    </row>
    <row r="2301" spans="2:12" x14ac:dyDescent="0.2">
      <c r="B2301" t="s">
        <v>6859</v>
      </c>
      <c r="C2301" t="s">
        <v>6860</v>
      </c>
      <c r="D2301" t="s">
        <v>6855</v>
      </c>
      <c r="E2301" s="1">
        <v>4482</v>
      </c>
      <c r="F2301" s="1">
        <v>455</v>
      </c>
      <c r="G2301" s="2">
        <v>9.8505494505494511</v>
      </c>
      <c r="H2301" s="3">
        <v>6</v>
      </c>
      <c r="I2301" s="3">
        <v>7.9999799196787151</v>
      </c>
      <c r="J2301" s="3">
        <v>26.891999999999999</v>
      </c>
      <c r="K2301" s="3">
        <v>26.891999999999999</v>
      </c>
      <c r="L2301" s="3">
        <v>35.855910000000002</v>
      </c>
    </row>
    <row r="2302" spans="2:12" x14ac:dyDescent="0.2">
      <c r="B2302" t="s">
        <v>6861</v>
      </c>
      <c r="C2302" t="s">
        <v>6857</v>
      </c>
      <c r="D2302" t="s">
        <v>6858</v>
      </c>
      <c r="E2302" s="1">
        <v>539</v>
      </c>
      <c r="F2302" s="1">
        <v>34</v>
      </c>
      <c r="G2302" s="2">
        <v>15.852941176470589</v>
      </c>
      <c r="H2302" s="3">
        <v>6</v>
      </c>
      <c r="I2302" s="3">
        <v>7.9999814471243029</v>
      </c>
      <c r="J2302" s="3">
        <v>3.234</v>
      </c>
      <c r="K2302" s="3">
        <v>3.234</v>
      </c>
      <c r="L2302" s="3">
        <v>4.3119899999999998</v>
      </c>
    </row>
    <row r="2303" spans="2:12" x14ac:dyDescent="0.2">
      <c r="B2303" t="s">
        <v>6862</v>
      </c>
      <c r="C2303" t="s">
        <v>6863</v>
      </c>
      <c r="D2303" t="s">
        <v>6864</v>
      </c>
      <c r="E2303" s="1">
        <v>15701</v>
      </c>
      <c r="F2303" s="1">
        <v>662</v>
      </c>
      <c r="G2303" s="2">
        <v>23.717522658610271</v>
      </c>
      <c r="H2303" s="3">
        <v>6</v>
      </c>
      <c r="I2303" s="3">
        <v>7.9999802560346476</v>
      </c>
      <c r="J2303" s="3">
        <v>94.206000000000003</v>
      </c>
      <c r="K2303" s="3">
        <v>94.206000000000003</v>
      </c>
      <c r="L2303" s="3">
        <v>125.60769000000001</v>
      </c>
    </row>
    <row r="2304" spans="2:12" x14ac:dyDescent="0.2">
      <c r="B2304" t="s">
        <v>6865</v>
      </c>
      <c r="C2304" t="s">
        <v>6866</v>
      </c>
      <c r="D2304" t="s">
        <v>6867</v>
      </c>
      <c r="E2304" s="1">
        <v>1626</v>
      </c>
      <c r="F2304" s="1">
        <v>58</v>
      </c>
      <c r="G2304" s="2">
        <v>28.03448275862069</v>
      </c>
      <c r="H2304" s="3">
        <v>6.0000000000000009</v>
      </c>
      <c r="I2304" s="3">
        <v>7.9999815498154989</v>
      </c>
      <c r="J2304" s="3">
        <v>9.7560000000000002</v>
      </c>
      <c r="K2304" s="3">
        <v>9.7560000000000002</v>
      </c>
      <c r="L2304" s="3">
        <v>13.00797</v>
      </c>
    </row>
    <row r="2305" spans="2:12" x14ac:dyDescent="0.2">
      <c r="B2305" t="s">
        <v>6868</v>
      </c>
      <c r="C2305" t="s">
        <v>6866</v>
      </c>
      <c r="D2305" t="s">
        <v>6867</v>
      </c>
      <c r="E2305" s="1">
        <v>1587</v>
      </c>
      <c r="F2305" s="1">
        <v>65</v>
      </c>
      <c r="G2305" s="2">
        <v>24.415384615384614</v>
      </c>
      <c r="H2305" s="3">
        <v>6</v>
      </c>
      <c r="I2305" s="3">
        <v>7.9999810964083187</v>
      </c>
      <c r="J2305" s="3">
        <v>9.5220000000000002</v>
      </c>
      <c r="K2305" s="3">
        <v>9.5220000000000002</v>
      </c>
      <c r="L2305" s="3">
        <v>12.695970000000001</v>
      </c>
    </row>
    <row r="2306" spans="2:12" x14ac:dyDescent="0.2">
      <c r="B2306" t="s">
        <v>6869</v>
      </c>
      <c r="C2306" t="s">
        <v>6870</v>
      </c>
      <c r="D2306" t="s">
        <v>6871</v>
      </c>
      <c r="E2306" s="1">
        <v>3368</v>
      </c>
      <c r="F2306" s="1">
        <v>168</v>
      </c>
      <c r="G2306" s="2">
        <v>20.047619047619047</v>
      </c>
      <c r="H2306" s="3">
        <v>6</v>
      </c>
      <c r="I2306" s="3">
        <v>7.9999792161520196</v>
      </c>
      <c r="J2306" s="3">
        <v>20.207999999999998</v>
      </c>
      <c r="K2306" s="3">
        <v>20.207999999999998</v>
      </c>
      <c r="L2306" s="3">
        <v>26.943930000000002</v>
      </c>
    </row>
    <row r="2307" spans="2:12" x14ac:dyDescent="0.2">
      <c r="B2307" t="s">
        <v>6872</v>
      </c>
      <c r="C2307" t="s">
        <v>6873</v>
      </c>
      <c r="D2307" t="s">
        <v>6874</v>
      </c>
      <c r="E2307" s="1">
        <v>1712</v>
      </c>
      <c r="F2307" s="1">
        <v>250</v>
      </c>
      <c r="G2307" s="2">
        <v>6.8479999999999999</v>
      </c>
      <c r="H2307" s="3">
        <v>6</v>
      </c>
      <c r="I2307" s="3">
        <v>7.9999824766355143</v>
      </c>
      <c r="J2307" s="3">
        <v>10.272</v>
      </c>
      <c r="K2307" s="3">
        <v>10.272</v>
      </c>
      <c r="L2307" s="3">
        <v>13.695970000000001</v>
      </c>
    </row>
    <row r="2308" spans="2:12" x14ac:dyDescent="0.2">
      <c r="B2308" t="s">
        <v>6875</v>
      </c>
      <c r="C2308" t="s">
        <v>6876</v>
      </c>
      <c r="D2308" t="s">
        <v>6877</v>
      </c>
      <c r="E2308" s="1">
        <v>2747</v>
      </c>
      <c r="F2308" s="1">
        <v>83</v>
      </c>
      <c r="G2308" s="2">
        <v>33.096385542168676</v>
      </c>
      <c r="H2308" s="3">
        <v>6</v>
      </c>
      <c r="I2308" s="3">
        <v>7.9999817983254466</v>
      </c>
      <c r="J2308" s="3">
        <v>16.481999999999999</v>
      </c>
      <c r="K2308" s="3">
        <v>16.481999999999999</v>
      </c>
      <c r="L2308" s="3">
        <v>21.975950000000001</v>
      </c>
    </row>
    <row r="2309" spans="2:12" x14ac:dyDescent="0.2">
      <c r="B2309" t="s">
        <v>6878</v>
      </c>
      <c r="C2309" t="s">
        <v>6879</v>
      </c>
      <c r="D2309" t="s">
        <v>6880</v>
      </c>
      <c r="E2309" s="1">
        <v>1070</v>
      </c>
      <c r="F2309" s="1">
        <v>97</v>
      </c>
      <c r="G2309" s="2">
        <v>11.030927835051546</v>
      </c>
      <c r="H2309" s="3">
        <v>6.5</v>
      </c>
      <c r="I2309" s="3">
        <v>8.6666448598130845</v>
      </c>
      <c r="J2309" s="3">
        <v>6.9550000000000001</v>
      </c>
      <c r="K2309" s="3">
        <v>6.9550000000000001</v>
      </c>
      <c r="L2309" s="3">
        <v>9.2733100000000004</v>
      </c>
    </row>
    <row r="2310" spans="2:12" x14ac:dyDescent="0.2">
      <c r="B2310" t="s">
        <v>6881</v>
      </c>
      <c r="C2310" t="s">
        <v>6879</v>
      </c>
      <c r="D2310" t="s">
        <v>6880</v>
      </c>
      <c r="E2310" s="1">
        <v>533</v>
      </c>
      <c r="F2310" s="1">
        <v>35</v>
      </c>
      <c r="G2310" s="2">
        <v>15.228571428571428</v>
      </c>
      <c r="H2310" s="3">
        <v>6.5</v>
      </c>
      <c r="I2310" s="3">
        <v>8.6666416510318953</v>
      </c>
      <c r="J2310" s="3">
        <v>3.4645000000000001</v>
      </c>
      <c r="K2310" s="3">
        <v>3.4645000000000001</v>
      </c>
      <c r="L2310" s="3">
        <v>4.6193200000000001</v>
      </c>
    </row>
    <row r="2311" spans="2:12" x14ac:dyDescent="0.2">
      <c r="B2311" t="s">
        <v>6882</v>
      </c>
      <c r="C2311" t="s">
        <v>6883</v>
      </c>
      <c r="D2311" t="s">
        <v>6884</v>
      </c>
      <c r="E2311" s="1">
        <v>245</v>
      </c>
      <c r="F2311" s="1">
        <v>18</v>
      </c>
      <c r="G2311" s="2">
        <v>13.611111111111111</v>
      </c>
      <c r="H2311" s="3">
        <v>6</v>
      </c>
      <c r="I2311" s="3">
        <v>8</v>
      </c>
      <c r="J2311" s="3">
        <v>1.47</v>
      </c>
      <c r="K2311" s="3">
        <v>1.47</v>
      </c>
      <c r="L2311" s="3">
        <v>1.96</v>
      </c>
    </row>
    <row r="2312" spans="2:12" x14ac:dyDescent="0.2">
      <c r="B2312" t="s">
        <v>6885</v>
      </c>
      <c r="C2312" t="s">
        <v>6886</v>
      </c>
      <c r="D2312" t="s">
        <v>6887</v>
      </c>
      <c r="E2312" s="1">
        <v>7552</v>
      </c>
      <c r="F2312" s="1">
        <v>425</v>
      </c>
      <c r="G2312" s="2">
        <v>17.769411764705882</v>
      </c>
      <c r="H2312" s="3">
        <v>6</v>
      </c>
      <c r="I2312" s="3">
        <v>7.9999801377118649</v>
      </c>
      <c r="J2312" s="3">
        <v>45.311999999999998</v>
      </c>
      <c r="K2312" s="3">
        <v>45.311999999999998</v>
      </c>
      <c r="L2312" s="3">
        <v>60.415849999999999</v>
      </c>
    </row>
    <row r="2313" spans="2:12" x14ac:dyDescent="0.2">
      <c r="B2313" t="s">
        <v>6888</v>
      </c>
      <c r="C2313" t="s">
        <v>6889</v>
      </c>
      <c r="D2313" t="s">
        <v>6890</v>
      </c>
      <c r="E2313" s="1">
        <v>292</v>
      </c>
      <c r="F2313" s="1">
        <v>16</v>
      </c>
      <c r="G2313" s="2">
        <v>18.25</v>
      </c>
      <c r="H2313" s="3">
        <v>6</v>
      </c>
      <c r="I2313" s="3">
        <v>7.9999657534246573</v>
      </c>
      <c r="J2313" s="3">
        <v>1.752</v>
      </c>
      <c r="K2313" s="3">
        <v>1.752</v>
      </c>
      <c r="L2313" s="3">
        <v>2.3359899999999998</v>
      </c>
    </row>
    <row r="2314" spans="2:12" x14ac:dyDescent="0.2">
      <c r="B2314" t="s">
        <v>6891</v>
      </c>
      <c r="C2314" t="s">
        <v>6883</v>
      </c>
      <c r="D2314" t="s">
        <v>6884</v>
      </c>
      <c r="E2314" s="1">
        <v>343</v>
      </c>
      <c r="F2314" s="1">
        <v>12</v>
      </c>
      <c r="G2314" s="2">
        <v>28.583333333333332</v>
      </c>
      <c r="H2314" s="3">
        <v>5.9999999999999991</v>
      </c>
      <c r="I2314" s="3">
        <v>7.999970845481049</v>
      </c>
      <c r="J2314" s="3">
        <v>2.0579999999999998</v>
      </c>
      <c r="K2314" s="3">
        <v>2.0579999999999998</v>
      </c>
      <c r="L2314" s="3">
        <v>2.7439900000000002</v>
      </c>
    </row>
    <row r="2315" spans="2:12" x14ac:dyDescent="0.2">
      <c r="B2315" t="s">
        <v>6892</v>
      </c>
      <c r="C2315" t="s">
        <v>6893</v>
      </c>
      <c r="D2315" t="s">
        <v>6894</v>
      </c>
      <c r="E2315" s="1">
        <v>2766</v>
      </c>
      <c r="F2315" s="1">
        <v>278</v>
      </c>
      <c r="G2315" s="2">
        <v>9.9496402877697836</v>
      </c>
      <c r="H2315" s="3">
        <v>6</v>
      </c>
      <c r="I2315" s="3">
        <v>7.99997830802603</v>
      </c>
      <c r="J2315" s="3">
        <v>16.596</v>
      </c>
      <c r="K2315" s="3">
        <v>16.596</v>
      </c>
      <c r="L2315" s="3">
        <v>22.127939999999999</v>
      </c>
    </row>
    <row r="2316" spans="2:12" x14ac:dyDescent="0.2">
      <c r="B2316" t="s">
        <v>6895</v>
      </c>
      <c r="C2316" t="s">
        <v>6893</v>
      </c>
      <c r="D2316" t="s">
        <v>6894</v>
      </c>
      <c r="E2316" s="1">
        <v>2851</v>
      </c>
      <c r="F2316" s="1">
        <v>156</v>
      </c>
      <c r="G2316" s="2">
        <v>18.275641025641026</v>
      </c>
      <c r="H2316" s="3">
        <v>6.0000000000000009</v>
      </c>
      <c r="I2316" s="3">
        <v>7.9999789547527183</v>
      </c>
      <c r="J2316" s="3">
        <v>17.106000000000002</v>
      </c>
      <c r="K2316" s="3">
        <v>17.106000000000002</v>
      </c>
      <c r="L2316" s="3">
        <v>22.807939999999999</v>
      </c>
    </row>
    <row r="2317" spans="2:12" x14ac:dyDescent="0.2">
      <c r="B2317" t="s">
        <v>6896</v>
      </c>
      <c r="C2317" t="s">
        <v>6897</v>
      </c>
      <c r="D2317" t="s">
        <v>6898</v>
      </c>
      <c r="E2317" s="1">
        <v>1201</v>
      </c>
      <c r="F2317" s="1">
        <v>110</v>
      </c>
      <c r="G2317" s="2">
        <v>10.918181818181818</v>
      </c>
      <c r="H2317" s="3">
        <v>6</v>
      </c>
      <c r="I2317" s="3">
        <v>7.999983347210657</v>
      </c>
      <c r="J2317" s="3">
        <v>7.2060000000000004</v>
      </c>
      <c r="K2317" s="3">
        <v>7.2060000000000004</v>
      </c>
      <c r="L2317" s="3">
        <v>9.6079799999999995</v>
      </c>
    </row>
    <row r="2318" spans="2:12" x14ac:dyDescent="0.2">
      <c r="B2318" t="s">
        <v>6899</v>
      </c>
      <c r="C2318" t="s">
        <v>6900</v>
      </c>
      <c r="D2318" t="s">
        <v>6901</v>
      </c>
      <c r="E2318" s="1">
        <v>3709</v>
      </c>
      <c r="F2318" s="1">
        <v>115</v>
      </c>
      <c r="G2318" s="2">
        <v>32.252173913043478</v>
      </c>
      <c r="H2318" s="3">
        <v>6</v>
      </c>
      <c r="I2318" s="3">
        <v>7.9999811269884065</v>
      </c>
      <c r="J2318" s="3">
        <v>22.254000000000001</v>
      </c>
      <c r="K2318" s="3">
        <v>22.254000000000001</v>
      </c>
      <c r="L2318" s="3">
        <v>29.67193</v>
      </c>
    </row>
    <row r="2319" spans="2:12" x14ac:dyDescent="0.2">
      <c r="B2319" t="s">
        <v>6902</v>
      </c>
      <c r="C2319" t="s">
        <v>6897</v>
      </c>
      <c r="D2319" t="s">
        <v>6898</v>
      </c>
      <c r="E2319" s="1">
        <v>153</v>
      </c>
      <c r="F2319" s="1">
        <v>11</v>
      </c>
      <c r="G2319" s="2">
        <v>13.909090909090908</v>
      </c>
      <c r="H2319" s="3">
        <v>6</v>
      </c>
      <c r="I2319" s="3">
        <v>8</v>
      </c>
      <c r="J2319" s="3">
        <v>0.91800000000000004</v>
      </c>
      <c r="K2319" s="3">
        <v>0.91800000000000004</v>
      </c>
      <c r="L2319" s="3">
        <v>1.224</v>
      </c>
    </row>
    <row r="2320" spans="2:12" x14ac:dyDescent="0.2">
      <c r="B2320" t="s">
        <v>6903</v>
      </c>
      <c r="C2320" t="s">
        <v>6904</v>
      </c>
      <c r="D2320" t="s">
        <v>6905</v>
      </c>
      <c r="E2320" s="1">
        <v>564</v>
      </c>
      <c r="F2320" s="1">
        <v>14</v>
      </c>
      <c r="G2320" s="2">
        <v>40.285714285714285</v>
      </c>
      <c r="H2320" s="3">
        <v>6</v>
      </c>
      <c r="I2320" s="3">
        <v>7.9999822695035467</v>
      </c>
      <c r="J2320" s="3">
        <v>3.3839999999999999</v>
      </c>
      <c r="K2320" s="3">
        <v>3.3839999999999999</v>
      </c>
      <c r="L2320" s="3">
        <v>4.5119899999999999</v>
      </c>
    </row>
    <row r="2321" spans="2:12" x14ac:dyDescent="0.2">
      <c r="B2321" t="s">
        <v>6906</v>
      </c>
      <c r="C2321" t="s">
        <v>6900</v>
      </c>
      <c r="D2321" t="s">
        <v>6901</v>
      </c>
      <c r="E2321" s="1">
        <v>2591</v>
      </c>
      <c r="F2321" s="1">
        <v>51</v>
      </c>
      <c r="G2321" s="2">
        <v>50.803921568627452</v>
      </c>
      <c r="H2321" s="3">
        <v>5.9999999999999991</v>
      </c>
      <c r="I2321" s="3">
        <v>7.9999807024314933</v>
      </c>
      <c r="J2321" s="3">
        <v>15.545999999999999</v>
      </c>
      <c r="K2321" s="3">
        <v>15.545999999999999</v>
      </c>
      <c r="L2321" s="3">
        <v>20.72795</v>
      </c>
    </row>
    <row r="2322" spans="2:12" x14ac:dyDescent="0.2">
      <c r="B2322" t="s">
        <v>6907</v>
      </c>
      <c r="C2322" t="s">
        <v>6908</v>
      </c>
      <c r="D2322" t="s">
        <v>6909</v>
      </c>
      <c r="E2322" s="1">
        <v>634.03700000000003</v>
      </c>
      <c r="F2322" s="1">
        <v>14</v>
      </c>
      <c r="G2322" s="2">
        <v>45.288357142857144</v>
      </c>
      <c r="H2322" s="3">
        <v>7.0000015771950208</v>
      </c>
      <c r="I2322" s="3">
        <v>9.3333038923595932</v>
      </c>
      <c r="J2322" s="3">
        <v>4.4382599999999996</v>
      </c>
      <c r="K2322" s="3">
        <v>4.4382599999999996</v>
      </c>
      <c r="L2322" s="3">
        <v>5.9176599999999997</v>
      </c>
    </row>
    <row r="2323" spans="2:12" x14ac:dyDescent="0.2">
      <c r="B2323" t="s">
        <v>6910</v>
      </c>
      <c r="C2323" t="s">
        <v>6911</v>
      </c>
      <c r="D2323" t="s">
        <v>6912</v>
      </c>
      <c r="E2323" s="1">
        <v>2531.3518100000001</v>
      </c>
      <c r="F2323" s="1">
        <v>806</v>
      </c>
      <c r="G2323" s="2">
        <v>3.1406350000000001</v>
      </c>
      <c r="H2323" s="3">
        <v>5.0000003752935465</v>
      </c>
      <c r="I2323" s="3">
        <v>6.6666513652244959</v>
      </c>
      <c r="J2323" s="3">
        <v>12.65676</v>
      </c>
      <c r="K2323" s="3">
        <v>12.65676</v>
      </c>
      <c r="L2323" s="3">
        <v>16.875640000000001</v>
      </c>
    </row>
    <row r="2324" spans="2:12" x14ac:dyDescent="0.2">
      <c r="B2324" t="s">
        <v>6913</v>
      </c>
      <c r="C2324" t="s">
        <v>6914</v>
      </c>
      <c r="D2324" t="s">
        <v>6915</v>
      </c>
      <c r="E2324" s="1">
        <v>5378.3891599999997</v>
      </c>
      <c r="F2324" s="1">
        <v>568</v>
      </c>
      <c r="G2324" s="2">
        <v>9.4689949999999996</v>
      </c>
      <c r="H2324" s="3">
        <v>5.0000007809029583</v>
      </c>
      <c r="I2324" s="3">
        <v>6.6666503544715621</v>
      </c>
      <c r="J2324" s="3">
        <v>26.891950000000001</v>
      </c>
      <c r="K2324" s="3">
        <v>26.891950000000001</v>
      </c>
      <c r="L2324" s="3">
        <v>35.855840000000001</v>
      </c>
    </row>
    <row r="2325" spans="2:12" x14ac:dyDescent="0.2">
      <c r="B2325" t="s">
        <v>6916</v>
      </c>
      <c r="C2325" t="s">
        <v>6836</v>
      </c>
      <c r="D2325" t="s">
        <v>6837</v>
      </c>
      <c r="E2325" s="1">
        <v>2632.66203</v>
      </c>
      <c r="F2325" s="1">
        <v>176</v>
      </c>
      <c r="G2325" s="2">
        <v>14.958306988636364</v>
      </c>
      <c r="H2325" s="3">
        <v>6.9999984008581597</v>
      </c>
      <c r="I2325" s="3">
        <v>9.3333096766697388</v>
      </c>
      <c r="J2325" s="3">
        <v>18.428629999999998</v>
      </c>
      <c r="K2325" s="3">
        <v>18.428629999999998</v>
      </c>
      <c r="L2325" s="3">
        <v>24.571449999999999</v>
      </c>
    </row>
    <row r="2326" spans="2:12" x14ac:dyDescent="0.2">
      <c r="B2326" t="s">
        <v>6917</v>
      </c>
      <c r="C2326" t="s">
        <v>4701</v>
      </c>
      <c r="D2326" t="s">
        <v>4702</v>
      </c>
      <c r="E2326" s="1">
        <v>33.297139999999999</v>
      </c>
      <c r="F2326" s="1">
        <v>9</v>
      </c>
      <c r="G2326" s="2">
        <v>3.6996822222222221</v>
      </c>
      <c r="H2326" s="3">
        <v>7.0000006006521893</v>
      </c>
      <c r="I2326" s="3">
        <v>9.3332340255048933</v>
      </c>
      <c r="J2326" s="3">
        <v>0.23308000000000001</v>
      </c>
      <c r="K2326" s="3">
        <v>0.23308000000000001</v>
      </c>
      <c r="L2326" s="3">
        <v>0.31076999999999999</v>
      </c>
    </row>
    <row r="2327" spans="2:12" x14ac:dyDescent="0.2">
      <c r="B2327" t="s">
        <v>6918</v>
      </c>
      <c r="C2327" t="s">
        <v>6919</v>
      </c>
      <c r="D2327" t="s">
        <v>6920</v>
      </c>
      <c r="E2327" s="1">
        <v>3804.2954800000002</v>
      </c>
      <c r="F2327" s="1">
        <v>467</v>
      </c>
      <c r="G2327" s="2">
        <v>8.146242997858673</v>
      </c>
      <c r="H2327" s="3">
        <v>5.0000006834379747</v>
      </c>
      <c r="I2327" s="3">
        <v>6.6666509300691859</v>
      </c>
      <c r="J2327" s="3">
        <v>19.02148</v>
      </c>
      <c r="K2327" s="3">
        <v>19.02148</v>
      </c>
      <c r="L2327" s="3">
        <v>25.361910000000002</v>
      </c>
    </row>
    <row r="2328" spans="2:12" x14ac:dyDescent="0.2">
      <c r="B2328" t="s">
        <v>6921</v>
      </c>
      <c r="C2328" t="s">
        <v>6922</v>
      </c>
      <c r="D2328" t="s">
        <v>6923</v>
      </c>
      <c r="E2328" s="1">
        <v>152.41785999999999</v>
      </c>
      <c r="F2328" s="1">
        <v>27</v>
      </c>
      <c r="G2328" s="2">
        <v>5.6451059259259253</v>
      </c>
      <c r="H2328" s="3">
        <v>7.0000326733363138</v>
      </c>
      <c r="I2328" s="3">
        <v>9.3332894189696685</v>
      </c>
      <c r="J2328" s="3">
        <v>1.0669299999999999</v>
      </c>
      <c r="K2328" s="3">
        <v>1.0669299999999999</v>
      </c>
      <c r="L2328" s="3">
        <v>1.42256</v>
      </c>
    </row>
    <row r="2329" spans="2:12" x14ac:dyDescent="0.2">
      <c r="B2329" t="s">
        <v>6924</v>
      </c>
      <c r="C2329" t="s">
        <v>6922</v>
      </c>
      <c r="D2329" t="s">
        <v>6923</v>
      </c>
      <c r="E2329" s="1">
        <v>137.07619</v>
      </c>
      <c r="F2329" s="1">
        <v>24</v>
      </c>
      <c r="G2329" s="2">
        <v>5.7115079166666662</v>
      </c>
      <c r="H2329" s="3">
        <v>6.9999757069407904</v>
      </c>
      <c r="I2329" s="3">
        <v>9.3332766252111323</v>
      </c>
      <c r="J2329" s="3">
        <v>0.95952999999999999</v>
      </c>
      <c r="K2329" s="3">
        <v>0.95952999999999999</v>
      </c>
      <c r="L2329" s="3">
        <v>1.2793699999999999</v>
      </c>
    </row>
    <row r="2330" spans="2:12" x14ac:dyDescent="0.2">
      <c r="B2330" t="s">
        <v>6925</v>
      </c>
      <c r="C2330" t="s">
        <v>6926</v>
      </c>
      <c r="D2330" t="s">
        <v>6927</v>
      </c>
      <c r="E2330" s="1">
        <v>64941.532469999998</v>
      </c>
      <c r="F2330" s="1">
        <v>6969</v>
      </c>
      <c r="G2330" s="2">
        <v>9.3186300000000006</v>
      </c>
      <c r="H2330" s="3">
        <v>7.0000000417298436</v>
      </c>
      <c r="I2330" s="3">
        <v>9.3333100859607736</v>
      </c>
      <c r="J2330" s="3">
        <v>454.59073000000001</v>
      </c>
      <c r="K2330" s="3">
        <v>454.59073000000001</v>
      </c>
      <c r="L2330" s="3">
        <v>606.11946</v>
      </c>
    </row>
    <row r="2331" spans="2:12" x14ac:dyDescent="0.2">
      <c r="B2331" t="s">
        <v>6928</v>
      </c>
      <c r="C2331" t="s">
        <v>3488</v>
      </c>
      <c r="D2331" t="s">
        <v>3489</v>
      </c>
      <c r="E2331" s="1">
        <v>2252.7953499999999</v>
      </c>
      <c r="F2331" s="1">
        <v>276</v>
      </c>
      <c r="G2331" s="2">
        <v>8.1623019927536227</v>
      </c>
      <c r="H2331" s="3">
        <v>5.0000014426521258</v>
      </c>
      <c r="I2331" s="3">
        <v>6.6666508344843658</v>
      </c>
      <c r="J2331" s="3">
        <v>11.26398</v>
      </c>
      <c r="K2331" s="3">
        <v>11.26398</v>
      </c>
      <c r="L2331" s="3">
        <v>15.018599999999999</v>
      </c>
    </row>
    <row r="2332" spans="2:12" x14ac:dyDescent="0.2">
      <c r="B2332" t="s">
        <v>6929</v>
      </c>
      <c r="C2332" t="s">
        <v>6930</v>
      </c>
      <c r="D2332" t="s">
        <v>6931</v>
      </c>
      <c r="E2332" s="1">
        <v>498.52276000000001</v>
      </c>
      <c r="F2332" s="1">
        <v>68</v>
      </c>
      <c r="G2332" s="2">
        <v>7.3312170588235297</v>
      </c>
      <c r="H2332" s="3">
        <v>4.9999923774794155</v>
      </c>
      <c r="I2332" s="3">
        <v>6.6666565033058873</v>
      </c>
      <c r="J2332" s="3">
        <v>2.49261</v>
      </c>
      <c r="K2332" s="3">
        <v>2.49261</v>
      </c>
      <c r="L2332" s="3">
        <v>3.32348</v>
      </c>
    </row>
    <row r="2333" spans="2:12" x14ac:dyDescent="0.2">
      <c r="B2333" t="s">
        <v>6932</v>
      </c>
      <c r="C2333" t="s">
        <v>6933</v>
      </c>
      <c r="D2333" t="s">
        <v>6934</v>
      </c>
      <c r="E2333" s="1">
        <v>2853.9049300000001</v>
      </c>
      <c r="F2333" s="1">
        <v>538</v>
      </c>
      <c r="G2333" s="2">
        <v>5.3046560037174721</v>
      </c>
      <c r="H2333" s="3">
        <v>4.9999983706535032</v>
      </c>
      <c r="I2333" s="3">
        <v>6.6666516463111476</v>
      </c>
      <c r="J2333" s="3">
        <v>14.26952</v>
      </c>
      <c r="K2333" s="3">
        <v>14.26952</v>
      </c>
      <c r="L2333" s="3">
        <v>19.02599</v>
      </c>
    </row>
    <row r="2334" spans="2:12" x14ac:dyDescent="0.2">
      <c r="B2334" t="s">
        <v>6935</v>
      </c>
      <c r="C2334" t="s">
        <v>6936</v>
      </c>
      <c r="D2334" t="s">
        <v>6937</v>
      </c>
      <c r="E2334" s="1">
        <v>4386.4406799999997</v>
      </c>
      <c r="F2334" s="1">
        <v>92</v>
      </c>
      <c r="G2334" s="2">
        <v>47.678703043478258</v>
      </c>
      <c r="H2334" s="3">
        <v>6.9999989148377129</v>
      </c>
      <c r="I2334" s="3">
        <v>9.3333098488408162</v>
      </c>
      <c r="J2334" s="3">
        <v>30.705079999999999</v>
      </c>
      <c r="K2334" s="3">
        <v>30.705079999999999</v>
      </c>
      <c r="L2334" s="3">
        <v>40.940010000000001</v>
      </c>
    </row>
    <row r="2335" spans="2:12" x14ac:dyDescent="0.2">
      <c r="B2335" t="s">
        <v>6938</v>
      </c>
      <c r="C2335" t="s">
        <v>6939</v>
      </c>
      <c r="D2335" t="s">
        <v>6940</v>
      </c>
      <c r="E2335" s="1">
        <v>1119.7221500000001</v>
      </c>
      <c r="F2335" s="1">
        <v>139</v>
      </c>
      <c r="G2335" s="2">
        <v>8.0555550359712242</v>
      </c>
      <c r="H2335" s="3">
        <v>7.0000044207395549</v>
      </c>
      <c r="I2335" s="3">
        <v>9.3333064814338087</v>
      </c>
      <c r="J2335" s="3">
        <v>7.8380599999999996</v>
      </c>
      <c r="K2335" s="3">
        <v>7.8380599999999996</v>
      </c>
      <c r="L2335" s="3">
        <v>10.450710000000001</v>
      </c>
    </row>
    <row r="2336" spans="2:12" x14ac:dyDescent="0.2">
      <c r="B2336" t="s">
        <v>6941</v>
      </c>
      <c r="C2336" t="s">
        <v>3363</v>
      </c>
      <c r="D2336" t="s">
        <v>3364</v>
      </c>
      <c r="E2336" s="1">
        <v>6789.8189599999996</v>
      </c>
      <c r="F2336" s="1">
        <v>1112</v>
      </c>
      <c r="G2336" s="2">
        <v>6.1059523021582729</v>
      </c>
      <c r="H2336" s="3">
        <v>5.0000007658525263</v>
      </c>
      <c r="I2336" s="3">
        <v>6.6666505052146485</v>
      </c>
      <c r="J2336" s="3">
        <v>33.949100000000001</v>
      </c>
      <c r="K2336" s="3">
        <v>33.949100000000001</v>
      </c>
      <c r="L2336" s="3">
        <v>45.265349999999998</v>
      </c>
    </row>
    <row r="2337" spans="2:12" x14ac:dyDescent="0.2">
      <c r="B2337" t="s">
        <v>6942</v>
      </c>
      <c r="C2337" t="s">
        <v>6943</v>
      </c>
      <c r="D2337" t="s">
        <v>6944</v>
      </c>
      <c r="E2337" s="1">
        <v>520.66665</v>
      </c>
      <c r="F2337" s="1">
        <v>300</v>
      </c>
      <c r="G2337" s="2">
        <v>1.7355555</v>
      </c>
      <c r="H2337" s="3">
        <v>4.9999937580023612</v>
      </c>
      <c r="I2337" s="3">
        <v>6.666645539905427</v>
      </c>
      <c r="J2337" s="3">
        <v>2.6033300000000001</v>
      </c>
      <c r="K2337" s="3">
        <v>2.6033300000000001</v>
      </c>
      <c r="L2337" s="3">
        <v>3.4710999999999999</v>
      </c>
    </row>
    <row r="2338" spans="2:12" x14ac:dyDescent="0.2">
      <c r="B2338" t="s">
        <v>6945</v>
      </c>
      <c r="C2338" t="s">
        <v>6946</v>
      </c>
      <c r="D2338" t="s">
        <v>6947</v>
      </c>
      <c r="E2338" s="1">
        <v>1786.86643</v>
      </c>
      <c r="F2338" s="1">
        <v>128</v>
      </c>
      <c r="G2338" s="2">
        <v>13.959893984375</v>
      </c>
      <c r="H2338" s="3">
        <v>4.9999987967763202</v>
      </c>
      <c r="I2338" s="3">
        <v>6.6666482732008117</v>
      </c>
      <c r="J2338" s="3">
        <v>8.9343299999999992</v>
      </c>
      <c r="K2338" s="3">
        <v>8.9343299999999992</v>
      </c>
      <c r="L2338" s="3">
        <v>11.912409999999999</v>
      </c>
    </row>
    <row r="2339" spans="2:12" x14ac:dyDescent="0.2">
      <c r="B2339" t="s">
        <v>5004</v>
      </c>
      <c r="C2339" t="s">
        <v>5005</v>
      </c>
      <c r="D2339" t="s">
        <v>5006</v>
      </c>
      <c r="E2339" s="1">
        <v>3324.93833</v>
      </c>
      <c r="F2339" s="1">
        <v>138</v>
      </c>
      <c r="G2339" s="2">
        <v>24.093756014492755</v>
      </c>
      <c r="H2339" s="3">
        <v>4.9999995037501943</v>
      </c>
      <c r="I2339" s="3">
        <v>6.6666499646025006</v>
      </c>
      <c r="J2339" s="3">
        <v>16.624690000000001</v>
      </c>
      <c r="K2339" s="3">
        <v>16.624690000000001</v>
      </c>
      <c r="L2339" s="3">
        <v>22.1662</v>
      </c>
    </row>
    <row r="2340" spans="2:12" x14ac:dyDescent="0.2">
      <c r="B2340" t="s">
        <v>6948</v>
      </c>
      <c r="C2340" t="s">
        <v>6949</v>
      </c>
      <c r="D2340" t="s">
        <v>6950</v>
      </c>
      <c r="E2340" s="1">
        <v>684.56854999999996</v>
      </c>
      <c r="F2340" s="1">
        <v>279</v>
      </c>
      <c r="G2340" s="2">
        <v>2.4536507168458779</v>
      </c>
      <c r="H2340" s="3">
        <v>4.9999959828712557</v>
      </c>
      <c r="I2340" s="3">
        <v>6.666651572001081</v>
      </c>
      <c r="J2340" s="3">
        <v>3.4228399999999999</v>
      </c>
      <c r="K2340" s="3">
        <v>3.4228399999999999</v>
      </c>
      <c r="L2340" s="3">
        <v>4.5637800000000004</v>
      </c>
    </row>
    <row r="2341" spans="2:12" x14ac:dyDescent="0.2">
      <c r="B2341" t="s">
        <v>6951</v>
      </c>
      <c r="C2341" t="s">
        <v>6952</v>
      </c>
      <c r="D2341" t="s">
        <v>6953</v>
      </c>
      <c r="E2341" s="1">
        <v>3328.4251800000002</v>
      </c>
      <c r="F2341" s="1">
        <v>45</v>
      </c>
      <c r="G2341" s="2">
        <v>73.965004000000008</v>
      </c>
      <c r="H2341" s="3">
        <v>7.0000011236545205</v>
      </c>
      <c r="I2341" s="3">
        <v>9.3333087931993113</v>
      </c>
      <c r="J2341" s="3">
        <v>23.29898</v>
      </c>
      <c r="K2341" s="3">
        <v>23.29898</v>
      </c>
      <c r="L2341" s="3">
        <v>31.06522</v>
      </c>
    </row>
    <row r="2342" spans="2:12" x14ac:dyDescent="0.2">
      <c r="B2342" t="s">
        <v>6951</v>
      </c>
      <c r="C2342" t="s">
        <v>6952</v>
      </c>
      <c r="D2342" t="s">
        <v>6953</v>
      </c>
      <c r="E2342" s="1">
        <v>1675.8949</v>
      </c>
      <c r="F2342" s="1">
        <v>78</v>
      </c>
      <c r="G2342" s="2">
        <v>21.485832051282053</v>
      </c>
      <c r="H2342" s="3">
        <v>6.9999974342066436</v>
      </c>
      <c r="I2342" s="3">
        <v>9.3333120113916443</v>
      </c>
      <c r="J2342" s="3">
        <v>11.731260000000001</v>
      </c>
      <c r="K2342" s="3">
        <v>11.731260000000001</v>
      </c>
      <c r="L2342" s="3">
        <v>15.64165</v>
      </c>
    </row>
    <row r="2343" spans="2:12" x14ac:dyDescent="0.2">
      <c r="B2343" t="s">
        <v>6954</v>
      </c>
      <c r="C2343" t="s">
        <v>6955</v>
      </c>
      <c r="D2343" t="s">
        <v>6956</v>
      </c>
      <c r="E2343" s="1">
        <v>1524.28882</v>
      </c>
      <c r="F2343" s="1">
        <v>82</v>
      </c>
      <c r="G2343" s="2">
        <v>18.588888048780486</v>
      </c>
      <c r="H2343" s="3">
        <v>6.9999988584840498</v>
      </c>
      <c r="I2343" s="3">
        <v>9.3333099431904252</v>
      </c>
      <c r="J2343" s="3">
        <v>10.670019999999999</v>
      </c>
      <c r="K2343" s="3">
        <v>10.670019999999999</v>
      </c>
      <c r="L2343" s="3">
        <v>14.226660000000001</v>
      </c>
    </row>
    <row r="2344" spans="2:12" x14ac:dyDescent="0.2">
      <c r="B2344" t="s">
        <v>6957</v>
      </c>
      <c r="C2344" t="s">
        <v>6958</v>
      </c>
      <c r="D2344" t="s">
        <v>6959</v>
      </c>
      <c r="E2344" s="1">
        <v>379.13546000000002</v>
      </c>
      <c r="F2344" s="1">
        <v>38</v>
      </c>
      <c r="G2344" s="2">
        <v>9.9772489473684214</v>
      </c>
      <c r="H2344" s="3">
        <v>5.0000071214652406</v>
      </c>
      <c r="I2344" s="3">
        <v>6.6666409942240685</v>
      </c>
      <c r="J2344" s="3">
        <v>1.89568</v>
      </c>
      <c r="K2344" s="3">
        <v>1.89568</v>
      </c>
      <c r="L2344" s="3">
        <v>2.5275599999999998</v>
      </c>
    </row>
    <row r="2345" spans="2:12" x14ac:dyDescent="0.2">
      <c r="B2345" t="s">
        <v>6960</v>
      </c>
      <c r="C2345" t="s">
        <v>6961</v>
      </c>
      <c r="D2345" t="s">
        <v>6962</v>
      </c>
      <c r="E2345" s="1">
        <v>432.29903999999999</v>
      </c>
      <c r="F2345" s="1">
        <v>73</v>
      </c>
      <c r="G2345" s="2">
        <v>5.9219046575342462</v>
      </c>
      <c r="H2345" s="3">
        <v>6.9999924126595339</v>
      </c>
      <c r="I2345" s="3">
        <v>9.3333077954556636</v>
      </c>
      <c r="J2345" s="3">
        <v>3.0260899999999999</v>
      </c>
      <c r="K2345" s="3">
        <v>3.0260899999999999</v>
      </c>
      <c r="L2345" s="3">
        <v>4.0347799999999996</v>
      </c>
    </row>
    <row r="2346" spans="2:12" x14ac:dyDescent="0.2">
      <c r="B2346" t="s">
        <v>6963</v>
      </c>
      <c r="C2346" t="s">
        <v>6964</v>
      </c>
      <c r="D2346" t="s">
        <v>6965</v>
      </c>
      <c r="E2346" s="1">
        <v>9382.4304300000003</v>
      </c>
      <c r="F2346" s="1">
        <v>598</v>
      </c>
      <c r="G2346" s="2">
        <v>15.689682993311038</v>
      </c>
      <c r="H2346" s="3">
        <v>4.9999997708482864</v>
      </c>
      <c r="I2346" s="3">
        <v>6.6666500185283004</v>
      </c>
      <c r="J2346" s="3">
        <v>46.912149999999997</v>
      </c>
      <c r="K2346" s="3">
        <v>46.912149999999997</v>
      </c>
      <c r="L2346" s="3">
        <v>62.549379999999999</v>
      </c>
    </row>
    <row r="2347" spans="2:12" x14ac:dyDescent="0.2">
      <c r="B2347" t="s">
        <v>6966</v>
      </c>
      <c r="C2347" t="s">
        <v>6967</v>
      </c>
      <c r="D2347" t="s">
        <v>6968</v>
      </c>
      <c r="E2347" s="1">
        <v>13495.990180000001</v>
      </c>
      <c r="F2347" s="1">
        <v>1578</v>
      </c>
      <c r="G2347" s="2">
        <v>8.5525920025348547</v>
      </c>
      <c r="H2347" s="3">
        <v>4.9999999333135259</v>
      </c>
      <c r="I2347" s="3">
        <v>6.6666497826393636</v>
      </c>
      <c r="J2347" s="3">
        <v>67.479950000000002</v>
      </c>
      <c r="K2347" s="3">
        <v>67.479950000000002</v>
      </c>
      <c r="L2347" s="3">
        <v>89.973039999999997</v>
      </c>
    </row>
    <row r="2348" spans="2:12" x14ac:dyDescent="0.2">
      <c r="B2348" t="s">
        <v>6969</v>
      </c>
      <c r="C2348" t="s">
        <v>6970</v>
      </c>
      <c r="D2348" t="s">
        <v>6971</v>
      </c>
      <c r="E2348" s="1">
        <v>1988.2460000000001</v>
      </c>
      <c r="F2348" s="1">
        <v>100</v>
      </c>
      <c r="G2348" s="2">
        <v>19.882460000000002</v>
      </c>
      <c r="H2348" s="3">
        <v>6.9999989940882559</v>
      </c>
      <c r="I2348" s="3">
        <v>9.3333118738828098</v>
      </c>
      <c r="J2348" s="3">
        <v>13.917719999999999</v>
      </c>
      <c r="K2348" s="3">
        <v>13.917719999999999</v>
      </c>
      <c r="L2348" s="3">
        <v>18.556920000000002</v>
      </c>
    </row>
    <row r="2349" spans="2:12" x14ac:dyDescent="0.2">
      <c r="B2349" t="s">
        <v>6972</v>
      </c>
      <c r="C2349" t="s">
        <v>6973</v>
      </c>
      <c r="D2349" t="s">
        <v>6974</v>
      </c>
      <c r="E2349" s="1">
        <v>1361.53907</v>
      </c>
      <c r="F2349" s="1">
        <v>64</v>
      </c>
      <c r="G2349" s="2">
        <v>21.274047968750001</v>
      </c>
      <c r="H2349" s="3">
        <v>5.0000034152527109</v>
      </c>
      <c r="I2349" s="3">
        <v>6.6666467382386605</v>
      </c>
      <c r="J2349" s="3">
        <v>6.8076999999999996</v>
      </c>
      <c r="K2349" s="3">
        <v>6.8076999999999996</v>
      </c>
      <c r="L2349" s="3">
        <v>9.0769000000000002</v>
      </c>
    </row>
    <row r="2350" spans="2:12" x14ac:dyDescent="0.2">
      <c r="B2350" t="s">
        <v>6975</v>
      </c>
      <c r="C2350" t="s">
        <v>6976</v>
      </c>
      <c r="D2350" t="s">
        <v>6977</v>
      </c>
      <c r="E2350" s="1">
        <v>1456.3049799999999</v>
      </c>
      <c r="F2350" s="1">
        <v>119</v>
      </c>
      <c r="G2350" s="2">
        <v>12.237856974789915</v>
      </c>
      <c r="H2350" s="3">
        <v>6.9999966627869394</v>
      </c>
      <c r="I2350" s="3">
        <v>9.3333128614309899</v>
      </c>
      <c r="J2350" s="3">
        <v>10.194129999999999</v>
      </c>
      <c r="K2350" s="3">
        <v>10.194129999999999</v>
      </c>
      <c r="L2350" s="3">
        <v>13.59215</v>
      </c>
    </row>
    <row r="2351" spans="2:12" x14ac:dyDescent="0.2">
      <c r="B2351" t="s">
        <v>6978</v>
      </c>
      <c r="C2351" t="s">
        <v>6979</v>
      </c>
      <c r="D2351" t="s">
        <v>6980</v>
      </c>
      <c r="E2351" s="1">
        <v>966.77671999999995</v>
      </c>
      <c r="F2351" s="1">
        <v>40</v>
      </c>
      <c r="G2351" s="2">
        <v>24.169418</v>
      </c>
      <c r="H2351" s="3">
        <v>7.0000030617203945</v>
      </c>
      <c r="I2351" s="3">
        <v>9.3333132804439067</v>
      </c>
      <c r="J2351" s="3">
        <v>6.7674399999999997</v>
      </c>
      <c r="K2351" s="3">
        <v>6.7674399999999997</v>
      </c>
      <c r="L2351" s="3">
        <v>9.0232299999999999</v>
      </c>
    </row>
    <row r="2352" spans="2:12" x14ac:dyDescent="0.2">
      <c r="B2352" t="s">
        <v>6981</v>
      </c>
      <c r="C2352" t="s">
        <v>6982</v>
      </c>
      <c r="D2352" t="s">
        <v>6983</v>
      </c>
      <c r="E2352" s="1">
        <v>1763.75289</v>
      </c>
      <c r="F2352" s="1">
        <v>44</v>
      </c>
      <c r="G2352" s="2">
        <v>40.085292954545451</v>
      </c>
      <c r="H2352" s="3">
        <v>4.9999974769708242</v>
      </c>
      <c r="I2352" s="3">
        <v>6.666648183351807</v>
      </c>
      <c r="J2352" s="3">
        <v>8.8187599999999993</v>
      </c>
      <c r="K2352" s="3">
        <v>8.8187599999999993</v>
      </c>
      <c r="L2352" s="3">
        <v>11.758319999999999</v>
      </c>
    </row>
    <row r="2353" spans="2:12" x14ac:dyDescent="0.2">
      <c r="B2353" t="s">
        <v>6984</v>
      </c>
      <c r="C2353" t="s">
        <v>6982</v>
      </c>
      <c r="D2353" t="s">
        <v>6983</v>
      </c>
      <c r="E2353" s="1">
        <v>1549.27406</v>
      </c>
      <c r="F2353" s="1">
        <v>38</v>
      </c>
      <c r="G2353" s="2">
        <v>40.77037</v>
      </c>
      <c r="H2353" s="3">
        <v>7.0000010198324762</v>
      </c>
      <c r="I2353" s="3">
        <v>9.3333131776568976</v>
      </c>
      <c r="J2353" s="3">
        <v>10.84492</v>
      </c>
      <c r="K2353" s="3">
        <v>10.84492</v>
      </c>
      <c r="L2353" s="3">
        <v>14.459860000000001</v>
      </c>
    </row>
    <row r="2354" spans="2:12" x14ac:dyDescent="0.2">
      <c r="B2354" t="s">
        <v>6985</v>
      </c>
      <c r="C2354" t="s">
        <v>6986</v>
      </c>
      <c r="D2354" t="s">
        <v>6987</v>
      </c>
      <c r="E2354" s="1">
        <v>992.78922</v>
      </c>
      <c r="F2354" s="1">
        <v>38</v>
      </c>
      <c r="G2354" s="2">
        <v>26.126032105263157</v>
      </c>
      <c r="H2354" s="3">
        <v>6.9999954270252847</v>
      </c>
      <c r="I2354" s="3">
        <v>9.3333104483144957</v>
      </c>
      <c r="J2354" s="3">
        <v>6.9495199999999997</v>
      </c>
      <c r="K2354" s="3">
        <v>6.9495199999999997</v>
      </c>
      <c r="L2354" s="3">
        <v>9.2660099999999996</v>
      </c>
    </row>
    <row r="2355" spans="2:12" x14ac:dyDescent="0.2">
      <c r="B2355" t="s">
        <v>6985</v>
      </c>
      <c r="C2355" t="s">
        <v>6986</v>
      </c>
      <c r="D2355" t="s">
        <v>6987</v>
      </c>
      <c r="E2355" s="1">
        <v>878.16907000000003</v>
      </c>
      <c r="F2355" s="1">
        <v>58</v>
      </c>
      <c r="G2355" s="2">
        <v>15.14084603448276</v>
      </c>
      <c r="H2355" s="3">
        <v>6.9999960258222256</v>
      </c>
      <c r="I2355" s="3">
        <v>9.3333052597719028</v>
      </c>
      <c r="J2355" s="3">
        <v>6.1471799999999996</v>
      </c>
      <c r="K2355" s="3">
        <v>6.1471799999999996</v>
      </c>
      <c r="L2355" s="3">
        <v>8.1962200000000003</v>
      </c>
    </row>
    <row r="2356" spans="2:12" x14ac:dyDescent="0.2">
      <c r="B2356" t="s">
        <v>6988</v>
      </c>
      <c r="C2356" t="s">
        <v>6989</v>
      </c>
      <c r="D2356" t="s">
        <v>6990</v>
      </c>
      <c r="E2356" s="1">
        <v>1354.75236</v>
      </c>
      <c r="F2356" s="1">
        <v>45</v>
      </c>
      <c r="G2356" s="2">
        <v>30.105608</v>
      </c>
      <c r="H2356" s="3">
        <v>7.0000025687351446</v>
      </c>
      <c r="I2356" s="3">
        <v>9.3333072326222037</v>
      </c>
      <c r="J2356" s="3">
        <v>9.4832699999999992</v>
      </c>
      <c r="K2356" s="3">
        <v>9.4832699999999992</v>
      </c>
      <c r="L2356" s="3">
        <v>12.64432</v>
      </c>
    </row>
    <row r="2357" spans="2:12" x14ac:dyDescent="0.2">
      <c r="B2357" t="s">
        <v>6991</v>
      </c>
      <c r="C2357" t="s">
        <v>6989</v>
      </c>
      <c r="D2357" t="s">
        <v>6990</v>
      </c>
      <c r="E2357" s="1">
        <v>713.45268999999996</v>
      </c>
      <c r="F2357" s="1">
        <v>23</v>
      </c>
      <c r="G2357" s="2">
        <v>31.019682173913043</v>
      </c>
      <c r="H2357" s="3">
        <v>7.0000016399125222</v>
      </c>
      <c r="I2357" s="3">
        <v>9.3333168314215769</v>
      </c>
      <c r="J2357" s="3">
        <v>4.9941700000000004</v>
      </c>
      <c r="K2357" s="3">
        <v>4.9941700000000004</v>
      </c>
      <c r="L2357" s="3">
        <v>6.6588799999999999</v>
      </c>
    </row>
    <row r="2358" spans="2:12" x14ac:dyDescent="0.2">
      <c r="B2358" t="s">
        <v>6992</v>
      </c>
      <c r="C2358" t="s">
        <v>6993</v>
      </c>
      <c r="D2358" t="s">
        <v>6994</v>
      </c>
      <c r="E2358" s="1">
        <v>1074.4857</v>
      </c>
      <c r="F2358" s="1">
        <v>30</v>
      </c>
      <c r="G2358" s="2">
        <v>35.816189999999999</v>
      </c>
      <c r="H2358" s="3">
        <v>7.0000000930677819</v>
      </c>
      <c r="I2358" s="3">
        <v>9.3333117416081031</v>
      </c>
      <c r="J2358" s="3">
        <v>7.5213999999999999</v>
      </c>
      <c r="K2358" s="3">
        <v>7.5213999999999999</v>
      </c>
      <c r="L2358" s="3">
        <v>10.028510000000001</v>
      </c>
    </row>
    <row r="2359" spans="2:12" x14ac:dyDescent="0.2">
      <c r="B2359" t="s">
        <v>6995</v>
      </c>
      <c r="C2359" t="s">
        <v>6993</v>
      </c>
      <c r="D2359" t="s">
        <v>6994</v>
      </c>
      <c r="E2359" s="1">
        <v>862.45583999999997</v>
      </c>
      <c r="F2359" s="1">
        <v>24</v>
      </c>
      <c r="G2359" s="2">
        <v>35.935659999999999</v>
      </c>
      <c r="H2359" s="3">
        <v>6.9999989796579039</v>
      </c>
      <c r="I2359" s="3">
        <v>9.3333126482162836</v>
      </c>
      <c r="J2359" s="3">
        <v>6.0371899999999998</v>
      </c>
      <c r="K2359" s="3">
        <v>6.0371899999999998</v>
      </c>
      <c r="L2359" s="3">
        <v>8.0495699999999992</v>
      </c>
    </row>
    <row r="2360" spans="2:12" x14ac:dyDescent="0.2">
      <c r="B2360" t="s">
        <v>6996</v>
      </c>
      <c r="C2360" t="s">
        <v>6997</v>
      </c>
      <c r="D2360" t="s">
        <v>6998</v>
      </c>
      <c r="E2360" s="1">
        <v>609.84702000000004</v>
      </c>
      <c r="F2360" s="1">
        <v>39</v>
      </c>
      <c r="G2360" s="2">
        <v>15.637103076923077</v>
      </c>
      <c r="H2360" s="3">
        <v>5.0000080348019083</v>
      </c>
      <c r="I2360" s="3">
        <v>6.6666555163293246</v>
      </c>
      <c r="J2360" s="3">
        <v>3.0492400000000002</v>
      </c>
      <c r="K2360" s="3">
        <v>3.0492400000000002</v>
      </c>
      <c r="L2360" s="3">
        <v>4.0656400000000001</v>
      </c>
    </row>
    <row r="2361" spans="2:12" x14ac:dyDescent="0.2">
      <c r="B2361" t="s">
        <v>6999</v>
      </c>
      <c r="C2361" t="s">
        <v>7000</v>
      </c>
      <c r="D2361" t="s">
        <v>7001</v>
      </c>
      <c r="E2361" s="1">
        <v>513.51899000000003</v>
      </c>
      <c r="F2361" s="1">
        <v>43</v>
      </c>
      <c r="G2361" s="2">
        <v>11.942302093023256</v>
      </c>
      <c r="H2361" s="3">
        <v>4.9999903606291172</v>
      </c>
      <c r="I2361" s="3">
        <v>6.6666473230133123</v>
      </c>
      <c r="J2361" s="3">
        <v>2.56759</v>
      </c>
      <c r="K2361" s="3">
        <v>2.56759</v>
      </c>
      <c r="L2361" s="3">
        <v>3.4234499999999999</v>
      </c>
    </row>
    <row r="2362" spans="2:12" x14ac:dyDescent="0.2">
      <c r="B2362" t="s">
        <v>7002</v>
      </c>
      <c r="C2362" t="s">
        <v>7000</v>
      </c>
      <c r="D2362" t="s">
        <v>7001</v>
      </c>
      <c r="E2362" s="1">
        <v>844.02527999999995</v>
      </c>
      <c r="F2362" s="1">
        <v>57</v>
      </c>
      <c r="G2362" s="2">
        <v>14.807461052631577</v>
      </c>
      <c r="H2362" s="3">
        <v>5.0000042652750878</v>
      </c>
      <c r="I2362" s="3">
        <v>6.6666486577274089</v>
      </c>
      <c r="J2362" s="3">
        <v>4.2201300000000002</v>
      </c>
      <c r="K2362" s="3">
        <v>4.2201300000000002</v>
      </c>
      <c r="L2362" s="3">
        <v>5.6268200000000004</v>
      </c>
    </row>
    <row r="2363" spans="2:12" x14ac:dyDescent="0.2">
      <c r="B2363" t="s">
        <v>7003</v>
      </c>
      <c r="C2363" t="s">
        <v>7004</v>
      </c>
      <c r="D2363" t="s">
        <v>7005</v>
      </c>
      <c r="E2363" s="1">
        <v>1426.25262</v>
      </c>
      <c r="F2363" s="1">
        <v>217</v>
      </c>
      <c r="G2363" s="2">
        <v>6.5725927188940094</v>
      </c>
      <c r="H2363" s="3">
        <v>4.9999978264720033</v>
      </c>
      <c r="I2363" s="3">
        <v>6.6666520829949469</v>
      </c>
      <c r="J2363" s="3">
        <v>7.1312600000000002</v>
      </c>
      <c r="K2363" s="3">
        <v>7.1312600000000002</v>
      </c>
      <c r="L2363" s="3">
        <v>9.5083300000000008</v>
      </c>
    </row>
    <row r="2364" spans="2:12" x14ac:dyDescent="0.2">
      <c r="B2364" t="s">
        <v>7006</v>
      </c>
      <c r="C2364" t="s">
        <v>7007</v>
      </c>
      <c r="D2364" t="s">
        <v>7008</v>
      </c>
      <c r="E2364" s="1">
        <v>1938.1594299999999</v>
      </c>
      <c r="F2364" s="1">
        <v>186</v>
      </c>
      <c r="G2364" s="2">
        <v>10.420211989247312</v>
      </c>
      <c r="H2364" s="3">
        <v>7.0000020586541734</v>
      </c>
      <c r="I2364" s="3">
        <v>9.3333085606894581</v>
      </c>
      <c r="J2364" s="3">
        <v>13.567119999999999</v>
      </c>
      <c r="K2364" s="3">
        <v>13.567119999999999</v>
      </c>
      <c r="L2364" s="3">
        <v>18.08944</v>
      </c>
    </row>
    <row r="2365" spans="2:12" x14ac:dyDescent="0.2">
      <c r="B2365" t="s">
        <v>7009</v>
      </c>
      <c r="C2365" t="s">
        <v>7010</v>
      </c>
      <c r="D2365" t="s">
        <v>7011</v>
      </c>
      <c r="E2365" s="1">
        <v>2118.3695299999999</v>
      </c>
      <c r="F2365" s="1">
        <v>198</v>
      </c>
      <c r="G2365" s="2">
        <v>10.69883601010101</v>
      </c>
      <c r="H2365" s="3">
        <v>5.000001109343752</v>
      </c>
      <c r="I2365" s="3">
        <v>6.6666508368820807</v>
      </c>
      <c r="J2365" s="3">
        <v>10.591850000000001</v>
      </c>
      <c r="K2365" s="3">
        <v>10.591850000000001</v>
      </c>
      <c r="L2365" s="3">
        <v>14.12243</v>
      </c>
    </row>
    <row r="2366" spans="2:12" x14ac:dyDescent="0.2">
      <c r="B2366" t="s">
        <v>7009</v>
      </c>
      <c r="C2366" t="s">
        <v>7010</v>
      </c>
      <c r="D2366" t="s">
        <v>7011</v>
      </c>
      <c r="E2366" s="1">
        <v>1811.4780699999999</v>
      </c>
      <c r="F2366" s="1">
        <v>171</v>
      </c>
      <c r="G2366" s="2">
        <v>10.593439005847953</v>
      </c>
      <c r="H2366" s="3">
        <v>4.9999998067876144</v>
      </c>
      <c r="I2366" s="3">
        <v>6.6666498479884995</v>
      </c>
      <c r="J2366" s="3">
        <v>9.0573899999999998</v>
      </c>
      <c r="K2366" s="3">
        <v>9.0573899999999998</v>
      </c>
      <c r="L2366" s="3">
        <v>12.07649</v>
      </c>
    </row>
    <row r="2367" spans="2:12" x14ac:dyDescent="0.2">
      <c r="B2367" t="s">
        <v>7012</v>
      </c>
      <c r="C2367" t="s">
        <v>7013</v>
      </c>
      <c r="D2367" t="s">
        <v>7014</v>
      </c>
      <c r="E2367" s="1">
        <v>1120.16761</v>
      </c>
      <c r="F2367" s="1">
        <v>219</v>
      </c>
      <c r="G2367" s="2">
        <v>5.1149205936073061</v>
      </c>
      <c r="H2367" s="3">
        <v>6.9999970807940075</v>
      </c>
      <c r="I2367" s="3">
        <v>9.3333086108426215</v>
      </c>
      <c r="J2367" s="3">
        <v>7.84117</v>
      </c>
      <c r="K2367" s="3">
        <v>7.84117</v>
      </c>
      <c r="L2367" s="3">
        <v>10.45487</v>
      </c>
    </row>
    <row r="2368" spans="2:12" x14ac:dyDescent="0.2">
      <c r="B2368" t="s">
        <v>4862</v>
      </c>
      <c r="C2368" t="s">
        <v>4863</v>
      </c>
      <c r="D2368" t="s">
        <v>4864</v>
      </c>
      <c r="E2368" s="1">
        <v>10761.1633</v>
      </c>
      <c r="F2368" s="1">
        <v>869</v>
      </c>
      <c r="G2368" s="2">
        <v>12.383386996547756</v>
      </c>
      <c r="H2368" s="3">
        <v>6.9999997119270558</v>
      </c>
      <c r="I2368" s="3">
        <v>9.333309717546987</v>
      </c>
      <c r="J2368" s="3">
        <v>75.328140000000005</v>
      </c>
      <c r="K2368" s="3">
        <v>75.328140000000005</v>
      </c>
      <c r="L2368" s="3">
        <v>100.43727</v>
      </c>
    </row>
    <row r="2369" spans="2:12" x14ac:dyDescent="0.2">
      <c r="B2369" t="s">
        <v>7015</v>
      </c>
      <c r="C2369" t="s">
        <v>3913</v>
      </c>
      <c r="D2369" t="s">
        <v>3914</v>
      </c>
      <c r="E2369" s="1">
        <v>3037.1249299999999</v>
      </c>
      <c r="F2369" s="1">
        <v>311</v>
      </c>
      <c r="G2369" s="2">
        <v>9.7656750160771697</v>
      </c>
      <c r="H2369" s="3">
        <v>6.9999985150429751</v>
      </c>
      <c r="I2369" s="3">
        <v>9.3333105003355925</v>
      </c>
      <c r="J2369" s="3">
        <v>21.259869999999999</v>
      </c>
      <c r="K2369" s="3">
        <v>21.259869999999999</v>
      </c>
      <c r="L2369" s="3">
        <v>28.346430000000002</v>
      </c>
    </row>
    <row r="2370" spans="2:12" x14ac:dyDescent="0.2">
      <c r="B2370" t="s">
        <v>7016</v>
      </c>
      <c r="C2370" t="s">
        <v>7017</v>
      </c>
      <c r="D2370" t="s">
        <v>7018</v>
      </c>
      <c r="E2370" s="1">
        <v>2183.96108</v>
      </c>
      <c r="F2370" s="1">
        <v>70</v>
      </c>
      <c r="G2370" s="2">
        <v>31.199444</v>
      </c>
      <c r="H2370" s="3">
        <v>7.0000011172360272</v>
      </c>
      <c r="I2370" s="3">
        <v>9.3333119288004909</v>
      </c>
      <c r="J2370" s="3">
        <v>15.28773</v>
      </c>
      <c r="K2370" s="3">
        <v>15.28773</v>
      </c>
      <c r="L2370" s="3">
        <v>20.383590000000002</v>
      </c>
    </row>
    <row r="2371" spans="2:12" x14ac:dyDescent="0.2">
      <c r="B2371" t="s">
        <v>7016</v>
      </c>
      <c r="C2371" t="s">
        <v>7017</v>
      </c>
      <c r="D2371" t="s">
        <v>7018</v>
      </c>
      <c r="E2371" s="1">
        <v>2716.6517399999998</v>
      </c>
      <c r="F2371" s="1">
        <v>74</v>
      </c>
      <c r="G2371" s="2">
        <v>36.711509999999997</v>
      </c>
      <c r="H2371" s="3">
        <v>6.9999991975416034</v>
      </c>
      <c r="I2371" s="3">
        <v>9.3333089503772779</v>
      </c>
      <c r="J2371" s="3">
        <v>19.016559999999998</v>
      </c>
      <c r="K2371" s="3">
        <v>19.016559999999998</v>
      </c>
      <c r="L2371" s="3">
        <v>25.355350000000001</v>
      </c>
    </row>
    <row r="2372" spans="2:12" x14ac:dyDescent="0.2">
      <c r="B2372" t="s">
        <v>7019</v>
      </c>
      <c r="C2372" t="s">
        <v>3757</v>
      </c>
      <c r="D2372" t="s">
        <v>3758</v>
      </c>
      <c r="E2372" s="1">
        <v>1887.87761</v>
      </c>
      <c r="F2372" s="1">
        <v>337</v>
      </c>
      <c r="G2372" s="2">
        <v>5.6020107121661722</v>
      </c>
      <c r="H2372" s="3">
        <v>5.0000010329059412</v>
      </c>
      <c r="I2372" s="3">
        <v>6.6666503873627692</v>
      </c>
      <c r="J2372" s="3">
        <v>9.4393899999999995</v>
      </c>
      <c r="K2372" s="3">
        <v>9.4393899999999995</v>
      </c>
      <c r="L2372" s="3">
        <v>12.58582</v>
      </c>
    </row>
    <row r="2373" spans="2:12" x14ac:dyDescent="0.2">
      <c r="B2373" t="s">
        <v>7020</v>
      </c>
      <c r="C2373" t="s">
        <v>7021</v>
      </c>
      <c r="D2373" t="s">
        <v>7022</v>
      </c>
      <c r="E2373" s="1">
        <v>2128.0767900000001</v>
      </c>
      <c r="F2373" s="1">
        <v>86</v>
      </c>
      <c r="G2373" s="2">
        <v>24.745078953488374</v>
      </c>
      <c r="H2373" s="3">
        <v>7.0000011606724017</v>
      </c>
      <c r="I2373" s="3">
        <v>9.3333098191442598</v>
      </c>
      <c r="J2373" s="3">
        <v>14.89654</v>
      </c>
      <c r="K2373" s="3">
        <v>14.89654</v>
      </c>
      <c r="L2373" s="3">
        <v>19.861999999999998</v>
      </c>
    </row>
    <row r="2374" spans="2:12" x14ac:dyDescent="0.2">
      <c r="B2374" t="s">
        <v>7023</v>
      </c>
      <c r="C2374" t="s">
        <v>7024</v>
      </c>
      <c r="D2374" t="s">
        <v>7025</v>
      </c>
      <c r="E2374" s="1">
        <v>2561.0244200000002</v>
      </c>
      <c r="F2374" s="1">
        <v>634</v>
      </c>
      <c r="G2374" s="2">
        <v>4.0394706940063099</v>
      </c>
      <c r="H2374" s="3">
        <v>4.999999180015628</v>
      </c>
      <c r="I2374" s="3">
        <v>6.6666486530417384</v>
      </c>
      <c r="J2374" s="3">
        <v>12.805120000000001</v>
      </c>
      <c r="K2374" s="3">
        <v>12.805120000000001</v>
      </c>
      <c r="L2374" s="3">
        <v>17.073450000000001</v>
      </c>
    </row>
    <row r="2375" spans="2:12" x14ac:dyDescent="0.2">
      <c r="B2375" t="s">
        <v>7026</v>
      </c>
      <c r="C2375" t="s">
        <v>7027</v>
      </c>
      <c r="D2375" t="s">
        <v>7028</v>
      </c>
      <c r="E2375" s="1">
        <v>538.74024999999995</v>
      </c>
      <c r="F2375" s="1">
        <v>29</v>
      </c>
      <c r="G2375" s="2">
        <v>18.577249999999999</v>
      </c>
      <c r="H2375" s="3">
        <v>6.9999967516813539</v>
      </c>
      <c r="I2375" s="3">
        <v>9.3333104404209646</v>
      </c>
      <c r="J2375" s="3">
        <v>3.7711800000000002</v>
      </c>
      <c r="K2375" s="3">
        <v>3.7711800000000002</v>
      </c>
      <c r="L2375" s="3">
        <v>5.0282299999999998</v>
      </c>
    </row>
    <row r="2376" spans="2:12" x14ac:dyDescent="0.2">
      <c r="B2376" t="s">
        <v>7029</v>
      </c>
      <c r="C2376" t="s">
        <v>7030</v>
      </c>
      <c r="D2376" t="s">
        <v>7031</v>
      </c>
      <c r="E2376" s="1">
        <v>3400.4960000000001</v>
      </c>
      <c r="F2376" s="1">
        <v>120</v>
      </c>
      <c r="G2376" s="2">
        <v>28.337466666666668</v>
      </c>
      <c r="H2376" s="3">
        <v>6.2999985884412162</v>
      </c>
      <c r="I2376" s="3">
        <v>8.3999775326893484</v>
      </c>
      <c r="J2376" s="3">
        <v>21.423120000000001</v>
      </c>
      <c r="K2376" s="3">
        <v>21.423120000000001</v>
      </c>
      <c r="L2376" s="3">
        <v>28.56409</v>
      </c>
    </row>
    <row r="2377" spans="2:12" x14ac:dyDescent="0.2">
      <c r="B2377" t="s">
        <v>7032</v>
      </c>
      <c r="C2377" t="s">
        <v>7033</v>
      </c>
      <c r="D2377" t="s">
        <v>7034</v>
      </c>
      <c r="E2377" s="1">
        <v>2637.7118</v>
      </c>
      <c r="F2377" s="1">
        <v>115</v>
      </c>
      <c r="G2377" s="2">
        <v>22.936624347826086</v>
      </c>
      <c r="H2377" s="3">
        <v>6.2999983546344982</v>
      </c>
      <c r="I2377" s="3">
        <v>8.399977586633991</v>
      </c>
      <c r="J2377" s="3">
        <v>16.61758</v>
      </c>
      <c r="K2377" s="3">
        <v>16.61758</v>
      </c>
      <c r="L2377" s="3">
        <v>22.15672</v>
      </c>
    </row>
    <row r="2378" spans="2:12" x14ac:dyDescent="0.2">
      <c r="B2378" t="s">
        <v>7035</v>
      </c>
      <c r="C2378" t="s">
        <v>7036</v>
      </c>
      <c r="D2378" t="s">
        <v>7037</v>
      </c>
      <c r="E2378" s="1">
        <v>369.36649999999997</v>
      </c>
      <c r="F2378" s="1">
        <v>44</v>
      </c>
      <c r="G2378" s="2">
        <v>8.394693181818182</v>
      </c>
      <c r="H2378" s="3">
        <v>6.3000028427050099</v>
      </c>
      <c r="I2378" s="3">
        <v>8.3999767168923007</v>
      </c>
      <c r="J2378" s="3">
        <v>2.32701</v>
      </c>
      <c r="K2378" s="3">
        <v>2.32701</v>
      </c>
      <c r="L2378" s="3">
        <v>3.1026699999999998</v>
      </c>
    </row>
    <row r="2379" spans="2:12" x14ac:dyDescent="0.2">
      <c r="B2379" t="s">
        <v>7038</v>
      </c>
      <c r="C2379" t="s">
        <v>7039</v>
      </c>
      <c r="D2379" t="s">
        <v>7040</v>
      </c>
      <c r="E2379" s="1">
        <v>18698.2464</v>
      </c>
      <c r="F2379" s="1">
        <v>994</v>
      </c>
      <c r="G2379" s="2">
        <v>18.811113078470825</v>
      </c>
      <c r="H2379" s="3">
        <v>6.2999998759241942</v>
      </c>
      <c r="I2379" s="3">
        <v>8.3999791552645284</v>
      </c>
      <c r="J2379" s="3">
        <v>117.79895</v>
      </c>
      <c r="K2379" s="3">
        <v>117.79895</v>
      </c>
      <c r="L2379" s="3">
        <v>157.06487999999999</v>
      </c>
    </row>
    <row r="2380" spans="2:12" x14ac:dyDescent="0.2">
      <c r="B2380" t="s">
        <v>7041</v>
      </c>
      <c r="C2380" t="s">
        <v>7042</v>
      </c>
      <c r="D2380" t="s">
        <v>7043</v>
      </c>
      <c r="E2380" s="1">
        <v>41418.121500000001</v>
      </c>
      <c r="F2380" s="1">
        <v>1386</v>
      </c>
      <c r="G2380" s="2">
        <v>29.883204545454547</v>
      </c>
      <c r="H2380" s="3">
        <v>6.3000001098552962</v>
      </c>
      <c r="I2380" s="3">
        <v>8.39997898021522</v>
      </c>
      <c r="J2380" s="3">
        <v>260.93416999999999</v>
      </c>
      <c r="K2380" s="3">
        <v>260.93416999999999</v>
      </c>
      <c r="L2380" s="3">
        <v>347.91135000000003</v>
      </c>
    </row>
    <row r="2381" spans="2:12" x14ac:dyDescent="0.2">
      <c r="B2381" t="s">
        <v>7044</v>
      </c>
      <c r="C2381" t="s">
        <v>7042</v>
      </c>
      <c r="D2381" t="s">
        <v>7043</v>
      </c>
      <c r="E2381" s="1">
        <v>28780.453099999999</v>
      </c>
      <c r="F2381" s="1">
        <v>710</v>
      </c>
      <c r="G2381" s="2">
        <v>40.535849436619714</v>
      </c>
      <c r="H2381" s="3">
        <v>6.2999998426015047</v>
      </c>
      <c r="I2381" s="3">
        <v>8.3999789426525737</v>
      </c>
      <c r="J2381" s="3">
        <v>181.31684999999999</v>
      </c>
      <c r="K2381" s="3">
        <v>181.31684999999999</v>
      </c>
      <c r="L2381" s="3">
        <v>241.7552</v>
      </c>
    </row>
    <row r="2382" spans="2:12" x14ac:dyDescent="0.2">
      <c r="B2382" t="s">
        <v>7045</v>
      </c>
      <c r="C2382" t="s">
        <v>7046</v>
      </c>
      <c r="D2382" t="s">
        <v>7047</v>
      </c>
      <c r="E2382" s="1">
        <v>220.50399999999999</v>
      </c>
      <c r="F2382" s="1">
        <v>87</v>
      </c>
      <c r="G2382" s="2">
        <v>2.5345287356321839</v>
      </c>
      <c r="H2382" s="3">
        <v>12.750018140260496</v>
      </c>
      <c r="I2382" s="3">
        <v>16.999963719479013</v>
      </c>
      <c r="J2382" s="3">
        <v>2.8114300000000001</v>
      </c>
      <c r="K2382" s="3">
        <v>2.8114300000000001</v>
      </c>
      <c r="L2382" s="3">
        <v>3.7485599999999999</v>
      </c>
    </row>
    <row r="2383" spans="2:12" x14ac:dyDescent="0.2">
      <c r="B2383" t="s">
        <v>7048</v>
      </c>
      <c r="C2383" t="s">
        <v>7049</v>
      </c>
      <c r="D2383" t="s">
        <v>7050</v>
      </c>
      <c r="E2383" s="1">
        <v>603</v>
      </c>
      <c r="F2383" s="1">
        <v>111</v>
      </c>
      <c r="G2383" s="2">
        <v>5.4324324324324325</v>
      </c>
      <c r="H2383" s="3">
        <v>8</v>
      </c>
      <c r="I2383" s="3">
        <v>10.666633499170814</v>
      </c>
      <c r="J2383" s="3">
        <v>4.8239999999999998</v>
      </c>
      <c r="K2383" s="3">
        <v>4.8239999999999998</v>
      </c>
      <c r="L2383" s="3">
        <v>6.4319800000000003</v>
      </c>
    </row>
    <row r="2384" spans="2:12" x14ac:dyDescent="0.2">
      <c r="B2384" t="s">
        <v>7051</v>
      </c>
      <c r="C2384" t="s">
        <v>7052</v>
      </c>
      <c r="D2384" t="s">
        <v>5643</v>
      </c>
      <c r="E2384" s="1">
        <v>4651</v>
      </c>
      <c r="F2384" s="1">
        <v>517</v>
      </c>
      <c r="G2384" s="2">
        <v>8.9961315280464209</v>
      </c>
      <c r="H2384" s="3">
        <v>6</v>
      </c>
      <c r="I2384" s="3">
        <v>7.9999806493227261</v>
      </c>
      <c r="J2384" s="3">
        <v>27.905999999999999</v>
      </c>
      <c r="K2384" s="3">
        <v>27.905999999999999</v>
      </c>
      <c r="L2384" s="3">
        <v>37.207909999999998</v>
      </c>
    </row>
    <row r="2385" spans="2:12" x14ac:dyDescent="0.2">
      <c r="B2385" t="s">
        <v>7053</v>
      </c>
      <c r="C2385" t="s">
        <v>7049</v>
      </c>
      <c r="D2385" t="s">
        <v>7050</v>
      </c>
      <c r="E2385" s="1">
        <v>457</v>
      </c>
      <c r="F2385" s="1">
        <v>126</v>
      </c>
      <c r="G2385" s="2">
        <v>3.626984126984127</v>
      </c>
      <c r="H2385" s="3">
        <v>8</v>
      </c>
      <c r="I2385" s="3">
        <v>10.666630196936541</v>
      </c>
      <c r="J2385" s="3">
        <v>3.6560000000000001</v>
      </c>
      <c r="K2385" s="3">
        <v>3.6560000000000001</v>
      </c>
      <c r="L2385" s="3">
        <v>4.8746499999999999</v>
      </c>
    </row>
    <row r="2386" spans="2:12" x14ac:dyDescent="0.2">
      <c r="B2386" t="s">
        <v>7054</v>
      </c>
      <c r="C2386" t="s">
        <v>7055</v>
      </c>
      <c r="D2386" t="s">
        <v>7056</v>
      </c>
      <c r="E2386" s="1">
        <v>299.23612000000003</v>
      </c>
      <c r="F2386" s="1">
        <v>31</v>
      </c>
      <c r="G2386" s="2">
        <v>9.6527780645161307</v>
      </c>
      <c r="H2386" s="3">
        <v>4.9999979948944659</v>
      </c>
      <c r="I2386" s="3">
        <v>6.6666417142422496</v>
      </c>
      <c r="J2386" s="3">
        <v>1.4961800000000001</v>
      </c>
      <c r="K2386" s="3">
        <v>1.4961800000000001</v>
      </c>
      <c r="L2386" s="3">
        <v>1.9948999999999999</v>
      </c>
    </row>
    <row r="2387" spans="2:12" x14ac:dyDescent="0.2">
      <c r="B2387" t="s">
        <v>7057</v>
      </c>
      <c r="C2387" t="s">
        <v>7058</v>
      </c>
      <c r="D2387" t="s">
        <v>7059</v>
      </c>
      <c r="E2387" s="1">
        <v>146.67778000000001</v>
      </c>
      <c r="F2387" s="1">
        <v>28</v>
      </c>
      <c r="G2387" s="2">
        <v>5.2384921428571429</v>
      </c>
      <c r="H2387" s="3">
        <v>5.0000074994317476</v>
      </c>
      <c r="I2387" s="3">
        <v>6.6666539403582465</v>
      </c>
      <c r="J2387" s="3">
        <v>0.73338999999999999</v>
      </c>
      <c r="K2387" s="3">
        <v>0.73338999999999999</v>
      </c>
      <c r="L2387" s="3">
        <v>0.97785</v>
      </c>
    </row>
    <row r="2388" spans="2:12" x14ac:dyDescent="0.2">
      <c r="B2388" t="s">
        <v>7060</v>
      </c>
      <c r="C2388" t="s">
        <v>7061</v>
      </c>
      <c r="D2388" t="s">
        <v>7062</v>
      </c>
      <c r="E2388" s="1">
        <v>384.69418000000002</v>
      </c>
      <c r="F2388" s="1">
        <v>32</v>
      </c>
      <c r="G2388" s="2">
        <v>12.021693125000001</v>
      </c>
      <c r="H2388" s="3">
        <v>4.9999976604792931</v>
      </c>
      <c r="I2388" s="3">
        <v>6.6666462175227093</v>
      </c>
      <c r="J2388" s="3">
        <v>1.92347</v>
      </c>
      <c r="K2388" s="3">
        <v>1.92347</v>
      </c>
      <c r="L2388" s="3">
        <v>2.5646200000000001</v>
      </c>
    </row>
    <row r="2389" spans="2:12" x14ac:dyDescent="0.2">
      <c r="B2389" t="s">
        <v>7063</v>
      </c>
      <c r="C2389" t="s">
        <v>7064</v>
      </c>
      <c r="D2389" t="s">
        <v>7065</v>
      </c>
      <c r="E2389" s="1">
        <v>229.63226</v>
      </c>
      <c r="F2389" s="1">
        <v>13</v>
      </c>
      <c r="G2389" s="2">
        <v>17.664020000000001</v>
      </c>
      <c r="H2389" s="3">
        <v>4.9999943387745258</v>
      </c>
      <c r="I2389" s="3">
        <v>6.6666591183660344</v>
      </c>
      <c r="J2389" s="3">
        <v>1.1481600000000001</v>
      </c>
      <c r="K2389" s="3">
        <v>1.1481600000000001</v>
      </c>
      <c r="L2389" s="3">
        <v>1.53088</v>
      </c>
    </row>
    <row r="2390" spans="2:12" x14ac:dyDescent="0.2">
      <c r="B2390" t="s">
        <v>7066</v>
      </c>
      <c r="C2390" t="s">
        <v>7067</v>
      </c>
      <c r="D2390" t="s">
        <v>7065</v>
      </c>
      <c r="E2390" s="1">
        <v>479.13918999999999</v>
      </c>
      <c r="F2390" s="1">
        <v>34</v>
      </c>
      <c r="G2390" s="2">
        <v>14.092329117647058</v>
      </c>
      <c r="H2390" s="3">
        <v>5.0000084526586113</v>
      </c>
      <c r="I2390" s="3">
        <v>6.666643152274812</v>
      </c>
      <c r="J2390" s="3">
        <v>2.3957000000000002</v>
      </c>
      <c r="K2390" s="3">
        <v>2.3957000000000002</v>
      </c>
      <c r="L2390" s="3">
        <v>3.1942499999999998</v>
      </c>
    </row>
    <row r="2391" spans="2:12" x14ac:dyDescent="0.2">
      <c r="B2391" t="s">
        <v>7068</v>
      </c>
      <c r="C2391" t="s">
        <v>7069</v>
      </c>
      <c r="D2391" t="s">
        <v>7070</v>
      </c>
      <c r="E2391" s="1">
        <v>367.95585</v>
      </c>
      <c r="F2391" s="1">
        <v>22</v>
      </c>
      <c r="G2391" s="2">
        <v>16.725265909090908</v>
      </c>
      <c r="H2391" s="3">
        <v>6.999997418168511</v>
      </c>
      <c r="I2391" s="3">
        <v>9.3333208318334933</v>
      </c>
      <c r="J2391" s="3">
        <v>2.5756899999999998</v>
      </c>
      <c r="K2391" s="3">
        <v>2.5756899999999998</v>
      </c>
      <c r="L2391" s="3">
        <v>3.43425</v>
      </c>
    </row>
    <row r="2392" spans="2:12" x14ac:dyDescent="0.2">
      <c r="B2392" t="s">
        <v>7071</v>
      </c>
      <c r="C2392" t="s">
        <v>7072</v>
      </c>
      <c r="D2392" t="s">
        <v>7073</v>
      </c>
      <c r="E2392" s="1">
        <v>61.365479999999998</v>
      </c>
      <c r="F2392" s="1">
        <v>19</v>
      </c>
      <c r="G2392" s="2">
        <v>3.2297621052631578</v>
      </c>
      <c r="H2392" s="3">
        <v>5.0000423690974145</v>
      </c>
      <c r="I2392" s="3">
        <v>6.6666145200852336</v>
      </c>
      <c r="J2392" s="3">
        <v>0.30682999999999999</v>
      </c>
      <c r="K2392" s="3">
        <v>0.30682999999999999</v>
      </c>
      <c r="L2392" s="3">
        <v>0.40910000000000002</v>
      </c>
    </row>
    <row r="2393" spans="2:12" x14ac:dyDescent="0.2">
      <c r="B2393" t="s">
        <v>7074</v>
      </c>
      <c r="C2393" t="s">
        <v>7055</v>
      </c>
      <c r="D2393" t="s">
        <v>7056</v>
      </c>
      <c r="E2393" s="1">
        <v>311.60120999999998</v>
      </c>
      <c r="F2393" s="1">
        <v>33</v>
      </c>
      <c r="G2393" s="2">
        <v>9.442460909090908</v>
      </c>
      <c r="H2393" s="3">
        <v>5.0000126764591197</v>
      </c>
      <c r="I2393" s="3">
        <v>6.6666621737444478</v>
      </c>
      <c r="J2393" s="3">
        <v>1.5580099999999999</v>
      </c>
      <c r="K2393" s="3">
        <v>1.5580099999999999</v>
      </c>
      <c r="L2393" s="3">
        <v>2.07734</v>
      </c>
    </row>
    <row r="2394" spans="2:12" x14ac:dyDescent="0.2">
      <c r="B2394" t="s">
        <v>7075</v>
      </c>
      <c r="C2394" t="s">
        <v>7076</v>
      </c>
      <c r="D2394" t="s">
        <v>7077</v>
      </c>
      <c r="E2394" s="1">
        <v>90.807410000000004</v>
      </c>
      <c r="F2394" s="1">
        <v>28</v>
      </c>
      <c r="G2394" s="2">
        <v>3.243121785714286</v>
      </c>
      <c r="H2394" s="3">
        <v>5.0000324863356411</v>
      </c>
      <c r="I2394" s="3">
        <v>6.6666365663330778</v>
      </c>
      <c r="J2394" s="3">
        <v>0.45404</v>
      </c>
      <c r="K2394" s="3">
        <v>0.45404</v>
      </c>
      <c r="L2394" s="3">
        <v>0.60538000000000003</v>
      </c>
    </row>
    <row r="2395" spans="2:12" x14ac:dyDescent="0.2">
      <c r="B2395" t="s">
        <v>7078</v>
      </c>
      <c r="C2395" t="s">
        <v>7067</v>
      </c>
      <c r="D2395" t="s">
        <v>7065</v>
      </c>
      <c r="E2395" s="1">
        <v>503.41955000000002</v>
      </c>
      <c r="F2395" s="1">
        <v>38</v>
      </c>
      <c r="G2395" s="2">
        <v>13.247882894736842</v>
      </c>
      <c r="H2395" s="3">
        <v>5.0000044694331001</v>
      </c>
      <c r="I2395" s="3">
        <v>6.6666461403813182</v>
      </c>
      <c r="J2395" s="3">
        <v>2.5171000000000001</v>
      </c>
      <c r="K2395" s="3">
        <v>2.5171000000000001</v>
      </c>
      <c r="L2395" s="3">
        <v>3.3561200000000002</v>
      </c>
    </row>
    <row r="2396" spans="2:12" x14ac:dyDescent="0.2">
      <c r="B2396" t="s">
        <v>7079</v>
      </c>
      <c r="C2396" t="s">
        <v>7069</v>
      </c>
      <c r="D2396" t="s">
        <v>7070</v>
      </c>
      <c r="E2396" s="1">
        <v>448.33438999999998</v>
      </c>
      <c r="F2396" s="1">
        <v>22</v>
      </c>
      <c r="G2396" s="2">
        <v>20.37883590909091</v>
      </c>
      <c r="H2396" s="3">
        <v>4.9999956505678727</v>
      </c>
      <c r="I2396" s="3">
        <v>6.6666534324971147</v>
      </c>
      <c r="J2396" s="3">
        <v>2.2416700000000001</v>
      </c>
      <c r="K2396" s="3">
        <v>2.2416700000000001</v>
      </c>
      <c r="L2396" s="3">
        <v>2.98889</v>
      </c>
    </row>
    <row r="2397" spans="2:12" x14ac:dyDescent="0.2">
      <c r="B2397" t="s">
        <v>7080</v>
      </c>
      <c r="C2397" t="s">
        <v>7081</v>
      </c>
      <c r="D2397" t="s">
        <v>7082</v>
      </c>
      <c r="E2397" s="1">
        <v>8957.3011700000006</v>
      </c>
      <c r="F2397" s="1">
        <v>535</v>
      </c>
      <c r="G2397" s="2">
        <v>16.742619009345795</v>
      </c>
      <c r="H2397" s="3">
        <v>7.0000002020697929</v>
      </c>
      <c r="I2397" s="3">
        <v>9.3333101581980173</v>
      </c>
      <c r="J2397" s="3">
        <v>62.70111</v>
      </c>
      <c r="K2397" s="3">
        <v>62.70111</v>
      </c>
      <c r="L2397" s="3">
        <v>83.60127</v>
      </c>
    </row>
    <row r="2398" spans="2:12" x14ac:dyDescent="0.2">
      <c r="B2398" t="s">
        <v>7083</v>
      </c>
      <c r="C2398" t="s">
        <v>7084</v>
      </c>
      <c r="D2398" t="s">
        <v>7085</v>
      </c>
      <c r="E2398" s="1">
        <v>443.71746999999999</v>
      </c>
      <c r="F2398" s="1">
        <v>92</v>
      </c>
      <c r="G2398" s="2">
        <v>4.8230159782608695</v>
      </c>
      <c r="H2398" s="3">
        <v>6.999994839058286</v>
      </c>
      <c r="I2398" s="3">
        <v>9.3333039152143371</v>
      </c>
      <c r="J2398" s="3">
        <v>3.10602</v>
      </c>
      <c r="K2398" s="3">
        <v>3.10602</v>
      </c>
      <c r="L2398" s="3">
        <v>4.1413500000000001</v>
      </c>
    </row>
    <row r="2399" spans="2:12" x14ac:dyDescent="0.2">
      <c r="B2399" t="s">
        <v>7086</v>
      </c>
      <c r="C2399" t="s">
        <v>7087</v>
      </c>
      <c r="D2399" t="s">
        <v>7088</v>
      </c>
      <c r="E2399" s="1">
        <v>760.15002000000004</v>
      </c>
      <c r="F2399" s="1">
        <v>105</v>
      </c>
      <c r="G2399" s="2">
        <v>7.2395240000000003</v>
      </c>
      <c r="H2399" s="3">
        <v>4.9999998684470199</v>
      </c>
      <c r="I2399" s="3">
        <v>6.6666445657661102</v>
      </c>
      <c r="J2399" s="3">
        <v>3.8007499999999999</v>
      </c>
      <c r="K2399" s="3">
        <v>3.8007499999999999</v>
      </c>
      <c r="L2399" s="3">
        <v>5.0676500000000004</v>
      </c>
    </row>
    <row r="2400" spans="2:12" x14ac:dyDescent="0.2">
      <c r="B2400" t="s">
        <v>7089</v>
      </c>
      <c r="C2400" t="s">
        <v>7090</v>
      </c>
      <c r="D2400" t="s">
        <v>7091</v>
      </c>
      <c r="E2400" s="1">
        <v>1606.2962299999999</v>
      </c>
      <c r="F2400" s="1">
        <v>87</v>
      </c>
      <c r="G2400" s="2">
        <v>18.463175057471265</v>
      </c>
      <c r="H2400" s="3">
        <v>6.500002804588541</v>
      </c>
      <c r="I2400" s="3">
        <v>8.6666455041110328</v>
      </c>
      <c r="J2400" s="3">
        <v>10.44093</v>
      </c>
      <c r="K2400" s="3">
        <v>10.44093</v>
      </c>
      <c r="L2400" s="3">
        <v>13.921200000000001</v>
      </c>
    </row>
    <row r="2401" spans="2:12" x14ac:dyDescent="0.2">
      <c r="B2401" t="s">
        <v>7092</v>
      </c>
      <c r="C2401" t="s">
        <v>7090</v>
      </c>
      <c r="D2401" t="s">
        <v>7091</v>
      </c>
      <c r="E2401" s="1">
        <v>2894.0417499999999</v>
      </c>
      <c r="F2401" s="1">
        <v>179</v>
      </c>
      <c r="G2401" s="2">
        <v>16.167831005586592</v>
      </c>
      <c r="H2401" s="3">
        <v>6.4999995248859141</v>
      </c>
      <c r="I2401" s="3">
        <v>8.6666441491384845</v>
      </c>
      <c r="J2401" s="3">
        <v>18.81127</v>
      </c>
      <c r="K2401" s="3">
        <v>18.81127</v>
      </c>
      <c r="L2401" s="3">
        <v>25.081630000000001</v>
      </c>
    </row>
    <row r="2402" spans="2:12" x14ac:dyDescent="0.2">
      <c r="B2402" t="s">
        <v>7093</v>
      </c>
      <c r="C2402" t="s">
        <v>7094</v>
      </c>
      <c r="D2402" t="s">
        <v>7095</v>
      </c>
      <c r="E2402" s="1">
        <v>7129.4813999999997</v>
      </c>
      <c r="F2402" s="1">
        <v>48</v>
      </c>
      <c r="G2402" s="2">
        <v>148.53086249999998</v>
      </c>
      <c r="H2402" s="3">
        <v>6.2999996044593098</v>
      </c>
      <c r="I2402" s="3">
        <v>8.3999784332139509</v>
      </c>
      <c r="J2402" s="3">
        <v>44.915730000000003</v>
      </c>
      <c r="K2402" s="3">
        <v>44.915730000000003</v>
      </c>
      <c r="L2402" s="3">
        <v>59.88749</v>
      </c>
    </row>
    <row r="2403" spans="2:12" x14ac:dyDescent="0.2">
      <c r="B2403" t="s">
        <v>7096</v>
      </c>
      <c r="C2403" t="s">
        <v>7097</v>
      </c>
      <c r="D2403" t="s">
        <v>7098</v>
      </c>
      <c r="E2403" s="1">
        <v>415.85464000000002</v>
      </c>
      <c r="F2403" s="1">
        <v>29</v>
      </c>
      <c r="G2403" s="2">
        <v>14.339815172413793</v>
      </c>
      <c r="H2403" s="3">
        <v>4.9999923050034987</v>
      </c>
      <c r="I2403" s="3">
        <v>6.666656406671331</v>
      </c>
      <c r="J2403" s="3">
        <v>2.0792700000000002</v>
      </c>
      <c r="K2403" s="3">
        <v>2.0792700000000002</v>
      </c>
      <c r="L2403" s="3">
        <v>2.7723599999999999</v>
      </c>
    </row>
    <row r="2404" spans="2:12" x14ac:dyDescent="0.2">
      <c r="B2404" t="s">
        <v>7099</v>
      </c>
      <c r="C2404" t="s">
        <v>7097</v>
      </c>
      <c r="D2404" t="s">
        <v>7098</v>
      </c>
      <c r="E2404" s="1">
        <v>739.55136000000005</v>
      </c>
      <c r="F2404" s="1">
        <v>32</v>
      </c>
      <c r="G2404" s="2">
        <v>23.110980000000001</v>
      </c>
      <c r="H2404" s="3">
        <v>7.0000006490421427</v>
      </c>
      <c r="I2404" s="3">
        <v>9.3333071553002078</v>
      </c>
      <c r="J2404" s="3">
        <v>5.1768599999999996</v>
      </c>
      <c r="K2404" s="3">
        <v>5.1768599999999996</v>
      </c>
      <c r="L2404" s="3">
        <v>6.9024599999999996</v>
      </c>
    </row>
    <row r="2405" spans="2:12" x14ac:dyDescent="0.2">
      <c r="B2405" t="s">
        <v>7100</v>
      </c>
      <c r="C2405" t="s">
        <v>7101</v>
      </c>
      <c r="D2405" t="s">
        <v>7102</v>
      </c>
      <c r="E2405" s="1">
        <v>490.14314999999999</v>
      </c>
      <c r="F2405" s="1">
        <v>22</v>
      </c>
      <c r="G2405" s="2">
        <v>22.279234090909089</v>
      </c>
      <c r="H2405" s="3">
        <v>5.0000086709362357</v>
      </c>
      <c r="I2405" s="3">
        <v>6.6666442242434689</v>
      </c>
      <c r="J2405" s="3">
        <v>2.45072</v>
      </c>
      <c r="K2405" s="3">
        <v>2.45072</v>
      </c>
      <c r="L2405" s="3">
        <v>3.2676099999999999</v>
      </c>
    </row>
    <row r="2406" spans="2:12" x14ac:dyDescent="0.2">
      <c r="B2406" t="s">
        <v>7103</v>
      </c>
      <c r="C2406" t="s">
        <v>7101</v>
      </c>
      <c r="D2406" t="s">
        <v>7102</v>
      </c>
      <c r="E2406" s="1">
        <v>17.496690000000001</v>
      </c>
      <c r="F2406" s="1">
        <v>1</v>
      </c>
      <c r="G2406" s="2">
        <v>17.496690000000001</v>
      </c>
      <c r="H2406" s="3">
        <v>4.9998028198476394</v>
      </c>
      <c r="I2406" s="3">
        <v>6.666403759796852</v>
      </c>
      <c r="J2406" s="3">
        <v>8.7480000000000002E-2</v>
      </c>
      <c r="K2406" s="3">
        <v>8.7480000000000002E-2</v>
      </c>
      <c r="L2406" s="3">
        <v>0.11663999999999999</v>
      </c>
    </row>
    <row r="2407" spans="2:12" x14ac:dyDescent="0.2">
      <c r="B2407" t="s">
        <v>7104</v>
      </c>
      <c r="C2407" t="s">
        <v>7105</v>
      </c>
      <c r="D2407" t="s">
        <v>7106</v>
      </c>
      <c r="E2407" s="1">
        <v>598.42645000000005</v>
      </c>
      <c r="F2407" s="1">
        <v>41</v>
      </c>
      <c r="G2407" s="2">
        <v>14.595767073170732</v>
      </c>
      <c r="H2407" s="3">
        <v>7.000008104588292</v>
      </c>
      <c r="I2407" s="3">
        <v>9.3333107184684092</v>
      </c>
      <c r="J2407" s="3">
        <v>4.1889900000000004</v>
      </c>
      <c r="K2407" s="3">
        <v>4.1889900000000004</v>
      </c>
      <c r="L2407" s="3">
        <v>5.5853000000000002</v>
      </c>
    </row>
    <row r="2408" spans="2:12" x14ac:dyDescent="0.2">
      <c r="B2408" t="s">
        <v>7107</v>
      </c>
      <c r="C2408" t="s">
        <v>7108</v>
      </c>
      <c r="D2408" t="s">
        <v>7109</v>
      </c>
      <c r="E2408" s="1">
        <v>2770.0264999999999</v>
      </c>
      <c r="F2408" s="1">
        <v>250</v>
      </c>
      <c r="G2408" s="2">
        <v>11.080105999999999</v>
      </c>
      <c r="H2408" s="3">
        <v>4.9999990974815587</v>
      </c>
      <c r="I2408" s="3">
        <v>6.6666510230136788</v>
      </c>
      <c r="J2408" s="3">
        <v>13.85013</v>
      </c>
      <c r="K2408" s="3">
        <v>13.85013</v>
      </c>
      <c r="L2408" s="3">
        <v>18.466799999999999</v>
      </c>
    </row>
    <row r="2409" spans="2:12" x14ac:dyDescent="0.2">
      <c r="B2409" t="s">
        <v>7110</v>
      </c>
      <c r="C2409" t="s">
        <v>7111</v>
      </c>
      <c r="D2409" t="s">
        <v>7112</v>
      </c>
      <c r="E2409" s="1">
        <v>5194.2082200000004</v>
      </c>
      <c r="F2409" s="1">
        <v>206</v>
      </c>
      <c r="G2409" s="2">
        <v>25.214603009708739</v>
      </c>
      <c r="H2409" s="3">
        <v>7.000000473604425</v>
      </c>
      <c r="I2409" s="3">
        <v>9.3333108621509968</v>
      </c>
      <c r="J2409" s="3">
        <v>36.359459999999999</v>
      </c>
      <c r="K2409" s="3">
        <v>36.359459999999999</v>
      </c>
      <c r="L2409" s="3">
        <v>48.47916</v>
      </c>
    </row>
    <row r="2410" spans="2:12" x14ac:dyDescent="0.2">
      <c r="B2410" t="s">
        <v>7113</v>
      </c>
      <c r="C2410" t="s">
        <v>7114</v>
      </c>
      <c r="D2410" t="s">
        <v>7115</v>
      </c>
      <c r="E2410" s="1">
        <v>3594.74944</v>
      </c>
      <c r="F2410" s="1">
        <v>206</v>
      </c>
      <c r="G2410" s="2">
        <v>17.450240000000001</v>
      </c>
      <c r="H2410" s="3">
        <v>5.0000007789138143</v>
      </c>
      <c r="I2410" s="3">
        <v>6.6666510142080995</v>
      </c>
      <c r="J2410" s="3">
        <v>17.973749999999999</v>
      </c>
      <c r="K2410" s="3">
        <v>17.973749999999999</v>
      </c>
      <c r="L2410" s="3">
        <v>23.964939999999999</v>
      </c>
    </row>
    <row r="2411" spans="2:12" x14ac:dyDescent="0.2">
      <c r="B2411" t="s">
        <v>7116</v>
      </c>
      <c r="C2411" t="s">
        <v>7117</v>
      </c>
      <c r="D2411" t="s">
        <v>7118</v>
      </c>
      <c r="E2411" s="1">
        <v>728.63190999999995</v>
      </c>
      <c r="F2411" s="1">
        <v>114</v>
      </c>
      <c r="G2411" s="2">
        <v>6.3915079824561403</v>
      </c>
      <c r="H2411" s="3">
        <v>5.0000006175957905</v>
      </c>
      <c r="I2411" s="3">
        <v>6.6666446162095756</v>
      </c>
      <c r="J2411" s="3">
        <v>3.64316</v>
      </c>
      <c r="K2411" s="3">
        <v>3.64316</v>
      </c>
      <c r="L2411" s="3">
        <v>4.8575299999999997</v>
      </c>
    </row>
    <row r="2412" spans="2:12" x14ac:dyDescent="0.2">
      <c r="B2412" t="s">
        <v>7119</v>
      </c>
      <c r="C2412" t="s">
        <v>7120</v>
      </c>
      <c r="D2412" t="s">
        <v>7121</v>
      </c>
      <c r="E2412" s="1">
        <v>578.84172000000001</v>
      </c>
      <c r="F2412" s="1">
        <v>107</v>
      </c>
      <c r="G2412" s="2">
        <v>5.4097357009345792</v>
      </c>
      <c r="H2412" s="3">
        <v>5.0000024186231773</v>
      </c>
      <c r="I2412" s="3">
        <v>6.6666583742443448</v>
      </c>
      <c r="J2412" s="3">
        <v>2.8942100000000002</v>
      </c>
      <c r="K2412" s="3">
        <v>2.8942100000000002</v>
      </c>
      <c r="L2412" s="3">
        <v>3.85894</v>
      </c>
    </row>
    <row r="2413" spans="2:12" x14ac:dyDescent="0.2">
      <c r="B2413" t="s">
        <v>7122</v>
      </c>
      <c r="C2413" t="s">
        <v>7123</v>
      </c>
      <c r="D2413" t="s">
        <v>7124</v>
      </c>
      <c r="E2413" s="1">
        <v>42.070900000000002</v>
      </c>
      <c r="F2413" s="1">
        <v>5</v>
      </c>
      <c r="G2413" s="2">
        <v>8.41418</v>
      </c>
      <c r="H2413" s="3">
        <v>4.9998930377053972</v>
      </c>
      <c r="I2413" s="3">
        <v>6.6666032816031979</v>
      </c>
      <c r="J2413" s="3">
        <v>0.21035000000000001</v>
      </c>
      <c r="K2413" s="3">
        <v>0.21035000000000001</v>
      </c>
      <c r="L2413" s="3">
        <v>0.28047</v>
      </c>
    </row>
    <row r="2414" spans="2:12" x14ac:dyDescent="0.2">
      <c r="B2414" t="s">
        <v>7125</v>
      </c>
      <c r="C2414" t="s">
        <v>7126</v>
      </c>
      <c r="D2414" t="s">
        <v>7127</v>
      </c>
      <c r="E2414" s="1">
        <v>374.00000999999997</v>
      </c>
      <c r="F2414" s="1">
        <v>51</v>
      </c>
      <c r="G2414" s="2">
        <v>7.3333335294117639</v>
      </c>
      <c r="H2414" s="3">
        <v>4.9999998663101648</v>
      </c>
      <c r="I2414" s="3">
        <v>6.6666575757578181</v>
      </c>
      <c r="J2414" s="3">
        <v>1.87</v>
      </c>
      <c r="K2414" s="3">
        <v>1.87</v>
      </c>
      <c r="L2414" s="3">
        <v>2.4933299999999998</v>
      </c>
    </row>
    <row r="2415" spans="2:12" x14ac:dyDescent="0.2">
      <c r="B2415" t="s">
        <v>7128</v>
      </c>
      <c r="C2415" t="s">
        <v>7129</v>
      </c>
      <c r="D2415" t="s">
        <v>7130</v>
      </c>
      <c r="E2415" s="1">
        <v>809.12752</v>
      </c>
      <c r="F2415" s="1">
        <v>27</v>
      </c>
      <c r="G2415" s="2">
        <v>29.967685925925927</v>
      </c>
      <c r="H2415" s="3">
        <v>5.0000029661579175</v>
      </c>
      <c r="I2415" s="3">
        <v>6.6666500232250163</v>
      </c>
      <c r="J2415" s="3">
        <v>4.0456399999999997</v>
      </c>
      <c r="K2415" s="3">
        <v>4.0456399999999997</v>
      </c>
      <c r="L2415" s="3">
        <v>5.3941699999999999</v>
      </c>
    </row>
    <row r="2416" spans="2:12" x14ac:dyDescent="0.2">
      <c r="B2416" t="s">
        <v>7131</v>
      </c>
      <c r="C2416" t="s">
        <v>7132</v>
      </c>
      <c r="D2416" t="s">
        <v>7133</v>
      </c>
      <c r="E2416" s="1">
        <v>6160.2277299999996</v>
      </c>
      <c r="F2416" s="1">
        <v>215</v>
      </c>
      <c r="G2416" s="2">
        <v>28.652221999999998</v>
      </c>
      <c r="H2416" s="3">
        <v>5.0000002191477426</v>
      </c>
      <c r="I2416" s="3">
        <v>6.6666496434864762</v>
      </c>
      <c r="J2416" s="3">
        <v>30.80114</v>
      </c>
      <c r="K2416" s="3">
        <v>30.80114</v>
      </c>
      <c r="L2416" s="3">
        <v>41.068080000000002</v>
      </c>
    </row>
    <row r="2417" spans="2:12" x14ac:dyDescent="0.2">
      <c r="B2417" t="s">
        <v>7134</v>
      </c>
      <c r="C2417" t="s">
        <v>7129</v>
      </c>
      <c r="D2417" t="s">
        <v>7130</v>
      </c>
      <c r="E2417" s="1">
        <v>4066.0911900000001</v>
      </c>
      <c r="F2417" s="1">
        <v>213</v>
      </c>
      <c r="G2417" s="2">
        <v>19.08963</v>
      </c>
      <c r="H2417" s="3">
        <v>5.0000009960425897</v>
      </c>
      <c r="I2417" s="3">
        <v>6.6666507791725156</v>
      </c>
      <c r="J2417" s="3">
        <v>20.330459999999999</v>
      </c>
      <c r="K2417" s="3">
        <v>20.330459999999999</v>
      </c>
      <c r="L2417" s="3">
        <v>27.107209999999998</v>
      </c>
    </row>
    <row r="2418" spans="2:12" x14ac:dyDescent="0.2">
      <c r="B2418" t="s">
        <v>7135</v>
      </c>
      <c r="C2418" t="s">
        <v>7136</v>
      </c>
      <c r="D2418" t="s">
        <v>7137</v>
      </c>
      <c r="E2418" s="1">
        <v>108.75427999999999</v>
      </c>
      <c r="F2418" s="1">
        <v>13</v>
      </c>
      <c r="G2418" s="2">
        <v>8.3657138461538452</v>
      </c>
      <c r="H2418" s="3">
        <v>4.9999871269434175</v>
      </c>
      <c r="I2418" s="3">
        <v>6.6666801527259434</v>
      </c>
      <c r="J2418" s="3">
        <v>0.54376999999999998</v>
      </c>
      <c r="K2418" s="3">
        <v>0.54376999999999998</v>
      </c>
      <c r="L2418" s="3">
        <v>0.72502999999999995</v>
      </c>
    </row>
    <row r="2419" spans="2:12" x14ac:dyDescent="0.2">
      <c r="B2419" t="s">
        <v>7138</v>
      </c>
      <c r="C2419" t="s">
        <v>7139</v>
      </c>
      <c r="D2419" t="s">
        <v>7140</v>
      </c>
      <c r="E2419" s="1">
        <v>658.53778</v>
      </c>
      <c r="F2419" s="1">
        <v>42</v>
      </c>
      <c r="G2419" s="2">
        <v>15.679470952380953</v>
      </c>
      <c r="H2419" s="3">
        <v>6.9999932274196937</v>
      </c>
      <c r="I2419" s="3">
        <v>9.3333141797878341</v>
      </c>
      <c r="J2419" s="3">
        <v>4.6097599999999996</v>
      </c>
      <c r="K2419" s="3">
        <v>4.6097599999999996</v>
      </c>
      <c r="L2419" s="3">
        <v>6.1463400000000004</v>
      </c>
    </row>
    <row r="2420" spans="2:12" x14ac:dyDescent="0.2">
      <c r="B2420" t="s">
        <v>7141</v>
      </c>
      <c r="C2420" t="s">
        <v>7139</v>
      </c>
      <c r="D2420" t="s">
        <v>7140</v>
      </c>
      <c r="E2420" s="1">
        <v>453.24952000000002</v>
      </c>
      <c r="F2420" s="1">
        <v>38</v>
      </c>
      <c r="G2420" s="2">
        <v>11.927618947368421</v>
      </c>
      <c r="H2420" s="3">
        <v>5.0000052950966163</v>
      </c>
      <c r="I2420" s="3">
        <v>6.6666590181937746</v>
      </c>
      <c r="J2420" s="3">
        <v>2.2662499999999999</v>
      </c>
      <c r="K2420" s="3">
        <v>2.2662499999999999</v>
      </c>
      <c r="L2420" s="3">
        <v>3.0216599999999998</v>
      </c>
    </row>
    <row r="2421" spans="2:12" x14ac:dyDescent="0.2">
      <c r="B2421" t="s">
        <v>7142</v>
      </c>
      <c r="C2421" t="s">
        <v>7143</v>
      </c>
      <c r="D2421" t="s">
        <v>7144</v>
      </c>
      <c r="E2421" s="1">
        <v>13989.40245</v>
      </c>
      <c r="F2421" s="1">
        <v>1391</v>
      </c>
      <c r="G2421" s="2">
        <v>10.057082997843278</v>
      </c>
      <c r="H2421" s="3">
        <v>4.9999998391639666</v>
      </c>
      <c r="I2421" s="3">
        <v>6.6666500112018721</v>
      </c>
      <c r="J2421" s="3">
        <v>69.947010000000006</v>
      </c>
      <c r="K2421" s="3">
        <v>69.947010000000006</v>
      </c>
      <c r="L2421" s="3">
        <v>93.262450000000001</v>
      </c>
    </row>
    <row r="2422" spans="2:12" x14ac:dyDescent="0.2">
      <c r="B2422" t="s">
        <v>7145</v>
      </c>
      <c r="C2422" t="s">
        <v>7146</v>
      </c>
      <c r="D2422" t="s">
        <v>7147</v>
      </c>
      <c r="E2422" s="1">
        <v>2109.7417399999999</v>
      </c>
      <c r="F2422" s="1">
        <v>176</v>
      </c>
      <c r="G2422" s="2">
        <v>11.987168977272727</v>
      </c>
      <c r="H2422" s="3">
        <v>5.0000006161891646</v>
      </c>
      <c r="I2422" s="3">
        <v>6.6666501085578362</v>
      </c>
      <c r="J2422" s="3">
        <v>10.54871</v>
      </c>
      <c r="K2422" s="3">
        <v>10.54871</v>
      </c>
      <c r="L2422" s="3">
        <v>14.064909999999999</v>
      </c>
    </row>
    <row r="2423" spans="2:12" x14ac:dyDescent="0.2">
      <c r="B2423" t="s">
        <v>7148</v>
      </c>
      <c r="C2423" t="s">
        <v>3379</v>
      </c>
      <c r="D2423" t="s">
        <v>7149</v>
      </c>
      <c r="E2423" s="1">
        <v>6742.9828399999997</v>
      </c>
      <c r="F2423" s="1">
        <v>470</v>
      </c>
      <c r="G2423" s="2">
        <v>14.346772</v>
      </c>
      <c r="H2423" s="3">
        <v>7.0000000177962782</v>
      </c>
      <c r="I2423" s="3">
        <v>9.3333101230315467</v>
      </c>
      <c r="J2423" s="3">
        <v>47.200879999999998</v>
      </c>
      <c r="K2423" s="3">
        <v>47.200879999999998</v>
      </c>
      <c r="L2423" s="3">
        <v>62.934350000000002</v>
      </c>
    </row>
    <row r="2424" spans="2:12" x14ac:dyDescent="0.2">
      <c r="B2424" t="s">
        <v>7150</v>
      </c>
      <c r="C2424" t="s">
        <v>7151</v>
      </c>
      <c r="D2424" t="s">
        <v>7152</v>
      </c>
      <c r="E2424" s="1">
        <v>6533.7694600000004</v>
      </c>
      <c r="F2424" s="1">
        <v>1089</v>
      </c>
      <c r="G2424" s="2">
        <v>5.9997883011937558</v>
      </c>
      <c r="H2424" s="3">
        <v>5.0000004132377205</v>
      </c>
      <c r="I2424" s="3">
        <v>6.6666493616993945</v>
      </c>
      <c r="J2424" s="3">
        <v>32.668849999999999</v>
      </c>
      <c r="K2424" s="3">
        <v>32.668849999999999</v>
      </c>
      <c r="L2424" s="3">
        <v>43.558349999999997</v>
      </c>
    </row>
    <row r="2425" spans="2:12" x14ac:dyDescent="0.2">
      <c r="B2425" t="s">
        <v>7153</v>
      </c>
      <c r="C2425" t="s">
        <v>7154</v>
      </c>
      <c r="D2425" t="s">
        <v>7155</v>
      </c>
      <c r="E2425" s="1">
        <v>10621.93101</v>
      </c>
      <c r="F2425" s="1">
        <v>1510</v>
      </c>
      <c r="G2425" s="2">
        <v>7.0343913973509933</v>
      </c>
      <c r="H2425" s="3">
        <v>5.0000004660169592</v>
      </c>
      <c r="I2425" s="3">
        <v>6.6666503419513363</v>
      </c>
      <c r="J2425" s="3">
        <v>53.109659999999998</v>
      </c>
      <c r="K2425" s="3">
        <v>53.109659999999998</v>
      </c>
      <c r="L2425" s="3">
        <v>70.812700000000007</v>
      </c>
    </row>
    <row r="2426" spans="2:12" x14ac:dyDescent="0.2">
      <c r="B2426" t="s">
        <v>7156</v>
      </c>
      <c r="C2426" t="s">
        <v>7157</v>
      </c>
      <c r="D2426" t="s">
        <v>7158</v>
      </c>
      <c r="E2426" s="1">
        <v>5235.1620700000003</v>
      </c>
      <c r="F2426" s="1">
        <v>806</v>
      </c>
      <c r="G2426" s="2">
        <v>6.4952383002481398</v>
      </c>
      <c r="H2426" s="3">
        <v>6.4999993400395342</v>
      </c>
      <c r="I2426" s="3">
        <v>8.6666447749534523</v>
      </c>
      <c r="J2426" s="3">
        <v>34.028550000000003</v>
      </c>
      <c r="K2426" s="3">
        <v>34.028550000000003</v>
      </c>
      <c r="L2426" s="3">
        <v>45.371290000000002</v>
      </c>
    </row>
    <row r="2427" spans="2:12" x14ac:dyDescent="0.2">
      <c r="B2427" t="s">
        <v>7159</v>
      </c>
      <c r="C2427" t="s">
        <v>7157</v>
      </c>
      <c r="D2427" t="s">
        <v>7158</v>
      </c>
      <c r="E2427" s="1">
        <v>4183.8340500000004</v>
      </c>
      <c r="F2427" s="1">
        <v>794</v>
      </c>
      <c r="G2427" s="2">
        <v>5.2693124055415623</v>
      </c>
      <c r="H2427" s="3">
        <v>6.4999996833048375</v>
      </c>
      <c r="I2427" s="3">
        <v>8.6666439363196037</v>
      </c>
      <c r="J2427" s="3">
        <v>27.19492</v>
      </c>
      <c r="K2427" s="3">
        <v>27.19492</v>
      </c>
      <c r="L2427" s="3">
        <v>36.259799999999998</v>
      </c>
    </row>
    <row r="2428" spans="2:12" x14ac:dyDescent="0.2">
      <c r="B2428" t="s">
        <v>7160</v>
      </c>
      <c r="C2428" t="s">
        <v>2628</v>
      </c>
      <c r="D2428" t="s">
        <v>2629</v>
      </c>
      <c r="E2428" s="1">
        <v>4673.2000099999996</v>
      </c>
      <c r="F2428" s="1">
        <v>914</v>
      </c>
      <c r="G2428" s="2">
        <v>5.1129102954048138</v>
      </c>
      <c r="H2428" s="3">
        <v>6.4999999860909021</v>
      </c>
      <c r="I2428" s="3">
        <v>8.6666459627949894</v>
      </c>
      <c r="J2428" s="3">
        <v>30.375800000000002</v>
      </c>
      <c r="K2428" s="3">
        <v>30.375800000000002</v>
      </c>
      <c r="L2428" s="3">
        <v>40.500970000000002</v>
      </c>
    </row>
    <row r="2429" spans="2:12" x14ac:dyDescent="0.2">
      <c r="B2429" t="s">
        <v>7161</v>
      </c>
      <c r="C2429" t="s">
        <v>7162</v>
      </c>
      <c r="D2429" t="s">
        <v>7163</v>
      </c>
      <c r="E2429" s="1">
        <v>2261.8033999999998</v>
      </c>
      <c r="F2429" s="1">
        <v>154</v>
      </c>
      <c r="G2429" s="2">
        <v>14.687035064935063</v>
      </c>
      <c r="H2429" s="3">
        <v>6.2999993721823921</v>
      </c>
      <c r="I2429" s="3">
        <v>8.3999785304063117</v>
      </c>
      <c r="J2429" s="3">
        <v>14.249359999999999</v>
      </c>
      <c r="K2429" s="3">
        <v>14.249359999999999</v>
      </c>
      <c r="L2429" s="3">
        <v>18.999099999999999</v>
      </c>
    </row>
    <row r="2430" spans="2:12" x14ac:dyDescent="0.2">
      <c r="B2430" t="s">
        <v>7164</v>
      </c>
      <c r="C2430" t="s">
        <v>7165</v>
      </c>
      <c r="D2430" t="s">
        <v>1744</v>
      </c>
      <c r="E2430" s="1">
        <v>1660.2367999999999</v>
      </c>
      <c r="F2430" s="1">
        <v>134</v>
      </c>
      <c r="G2430" s="2">
        <v>12.38982686567164</v>
      </c>
      <c r="H2430" s="3">
        <v>6.2999988917243623</v>
      </c>
      <c r="I2430" s="3">
        <v>8.3999764370962033</v>
      </c>
      <c r="J2430" s="3">
        <v>10.459490000000001</v>
      </c>
      <c r="K2430" s="3">
        <v>10.459490000000001</v>
      </c>
      <c r="L2430" s="3">
        <v>13.94595</v>
      </c>
    </row>
    <row r="2431" spans="2:12" x14ac:dyDescent="0.2">
      <c r="B2431" t="s">
        <v>7166</v>
      </c>
      <c r="C2431" t="s">
        <v>7167</v>
      </c>
      <c r="D2431" t="s">
        <v>7168</v>
      </c>
      <c r="E2431" s="1">
        <v>8322.4326000000001</v>
      </c>
      <c r="F2431" s="1">
        <v>193</v>
      </c>
      <c r="G2431" s="2">
        <v>43.121412435233161</v>
      </c>
      <c r="H2431" s="3">
        <v>6.3000005551261538</v>
      </c>
      <c r="I2431" s="3">
        <v>8.3999791118764957</v>
      </c>
      <c r="J2431" s="3">
        <v>52.431330000000003</v>
      </c>
      <c r="K2431" s="3">
        <v>52.431330000000003</v>
      </c>
      <c r="L2431" s="3">
        <v>69.908259999999999</v>
      </c>
    </row>
    <row r="2432" spans="2:12" x14ac:dyDescent="0.2">
      <c r="B2432" t="s">
        <v>7169</v>
      </c>
      <c r="C2432" t="s">
        <v>1275</v>
      </c>
      <c r="D2432" t="s">
        <v>1276</v>
      </c>
      <c r="E2432" s="1">
        <v>5087.9399999999996</v>
      </c>
      <c r="F2432" s="1">
        <v>93</v>
      </c>
      <c r="G2432" s="2">
        <v>54.709032258064511</v>
      </c>
      <c r="H2432" s="3">
        <v>6.2999996069136044</v>
      </c>
      <c r="I2432" s="3">
        <v>8.3999791664209891</v>
      </c>
      <c r="J2432" s="3">
        <v>32.054020000000001</v>
      </c>
      <c r="K2432" s="3">
        <v>32.054020000000001</v>
      </c>
      <c r="L2432" s="3">
        <v>42.738590000000002</v>
      </c>
    </row>
    <row r="2433" spans="2:12" x14ac:dyDescent="0.2">
      <c r="B2433" t="s">
        <v>7170</v>
      </c>
      <c r="C2433" t="s">
        <v>7171</v>
      </c>
      <c r="D2433" t="s">
        <v>7172</v>
      </c>
      <c r="E2433" s="1">
        <v>771.06939999999997</v>
      </c>
      <c r="F2433" s="1">
        <v>21</v>
      </c>
      <c r="G2433" s="2">
        <v>36.717590476190473</v>
      </c>
      <c r="H2433" s="3">
        <v>6.3000036053823427</v>
      </c>
      <c r="I2433" s="3">
        <v>8.3999831921743997</v>
      </c>
      <c r="J2433" s="3">
        <v>4.8577399999999997</v>
      </c>
      <c r="K2433" s="3">
        <v>4.8577399999999997</v>
      </c>
      <c r="L2433" s="3">
        <v>6.4769699999999997</v>
      </c>
    </row>
    <row r="2434" spans="2:12" x14ac:dyDescent="0.2">
      <c r="B2434" t="s">
        <v>7173</v>
      </c>
      <c r="C2434" t="s">
        <v>7171</v>
      </c>
      <c r="D2434" t="s">
        <v>7172</v>
      </c>
      <c r="E2434" s="1">
        <v>3045.1469999999999</v>
      </c>
      <c r="F2434" s="1">
        <v>38</v>
      </c>
      <c r="G2434" s="2">
        <v>80.135447368421055</v>
      </c>
      <c r="H2434" s="3">
        <v>6.3000012807263488</v>
      </c>
      <c r="I2434" s="3">
        <v>8.3999787202391225</v>
      </c>
      <c r="J2434" s="3">
        <v>19.184429999999999</v>
      </c>
      <c r="K2434" s="3">
        <v>19.184429999999999</v>
      </c>
      <c r="L2434" s="3">
        <v>25.579170000000001</v>
      </c>
    </row>
    <row r="2435" spans="2:12" x14ac:dyDescent="0.2">
      <c r="B2435" t="s">
        <v>7174</v>
      </c>
      <c r="C2435" t="s">
        <v>7175</v>
      </c>
      <c r="D2435" t="s">
        <v>7176</v>
      </c>
      <c r="E2435" s="1">
        <v>0.86331000000000002</v>
      </c>
      <c r="F2435" s="1">
        <v>2</v>
      </c>
      <c r="G2435" s="2">
        <v>0.43165500000000001</v>
      </c>
      <c r="H2435" s="3">
        <v>8.0040773302753347</v>
      </c>
      <c r="I2435" s="3">
        <v>10.6682419988185</v>
      </c>
      <c r="J2435" s="3">
        <v>6.9100000000000003E-3</v>
      </c>
      <c r="K2435" s="3">
        <v>6.9100000000000003E-3</v>
      </c>
      <c r="L2435" s="3">
        <v>9.2099999999999994E-3</v>
      </c>
    </row>
    <row r="2436" spans="2:12" x14ac:dyDescent="0.2">
      <c r="B2436" t="s">
        <v>7177</v>
      </c>
      <c r="C2436" t="s">
        <v>7178</v>
      </c>
      <c r="D2436" t="s">
        <v>7179</v>
      </c>
      <c r="E2436" s="1">
        <v>3.9365800000000002</v>
      </c>
      <c r="F2436" s="1">
        <v>2</v>
      </c>
      <c r="G2436" s="2">
        <v>1.9682900000000001</v>
      </c>
      <c r="H2436" s="3">
        <v>7.9993293671156165</v>
      </c>
      <c r="I2436" s="3">
        <v>10.666619248179892</v>
      </c>
      <c r="J2436" s="3">
        <v>3.1489999999999997E-2</v>
      </c>
      <c r="K2436" s="3">
        <v>3.1489999999999997E-2</v>
      </c>
      <c r="L2436" s="3">
        <v>4.199E-2</v>
      </c>
    </row>
    <row r="2437" spans="2:12" x14ac:dyDescent="0.2">
      <c r="B2437" t="s">
        <v>7180</v>
      </c>
      <c r="C2437" t="s">
        <v>7178</v>
      </c>
      <c r="D2437" t="s">
        <v>7179</v>
      </c>
      <c r="E2437" s="1">
        <v>7.6082000000000001</v>
      </c>
      <c r="F2437" s="1">
        <v>2</v>
      </c>
      <c r="G2437" s="2">
        <v>3.8041</v>
      </c>
      <c r="H2437" s="3">
        <v>8.0005783233879235</v>
      </c>
      <c r="I2437" s="3">
        <v>10.666123393181042</v>
      </c>
      <c r="J2437" s="3">
        <v>6.087E-2</v>
      </c>
      <c r="K2437" s="3">
        <v>6.087E-2</v>
      </c>
      <c r="L2437" s="3">
        <v>8.115E-2</v>
      </c>
    </row>
    <row r="2438" spans="2:12" x14ac:dyDescent="0.2">
      <c r="B2438" t="s">
        <v>7181</v>
      </c>
      <c r="C2438" t="s">
        <v>7182</v>
      </c>
      <c r="D2438" t="s">
        <v>7183</v>
      </c>
      <c r="E2438" s="1">
        <v>22.849399999999999</v>
      </c>
      <c r="F2438" s="1">
        <v>2</v>
      </c>
      <c r="G2438" s="2">
        <v>11.4247</v>
      </c>
      <c r="H2438" s="3">
        <v>8.0002100711616055</v>
      </c>
      <c r="I2438" s="3">
        <v>10.666800878797693</v>
      </c>
      <c r="J2438" s="3">
        <v>0.18279999999999999</v>
      </c>
      <c r="K2438" s="3">
        <v>0.18279999999999999</v>
      </c>
      <c r="L2438" s="3">
        <v>0.24373</v>
      </c>
    </row>
    <row r="2439" spans="2:12" x14ac:dyDescent="0.2">
      <c r="B2439" t="s">
        <v>7184</v>
      </c>
      <c r="C2439" t="s">
        <v>7185</v>
      </c>
      <c r="D2439" t="s">
        <v>7186</v>
      </c>
      <c r="E2439" s="1">
        <v>12.78712</v>
      </c>
      <c r="F2439" s="1">
        <v>1</v>
      </c>
      <c r="G2439" s="2">
        <v>12.78712</v>
      </c>
      <c r="H2439" s="3">
        <v>8.0002377392250956</v>
      </c>
      <c r="I2439" s="3">
        <v>10.666983652300127</v>
      </c>
      <c r="J2439" s="3">
        <v>0.1023</v>
      </c>
      <c r="K2439" s="3">
        <v>0.1023</v>
      </c>
      <c r="L2439" s="3">
        <v>0.13639999999999999</v>
      </c>
    </row>
    <row r="2440" spans="2:12" x14ac:dyDescent="0.2">
      <c r="B2440" t="s">
        <v>7187</v>
      </c>
      <c r="C2440" t="s">
        <v>7185</v>
      </c>
      <c r="D2440" t="s">
        <v>7186</v>
      </c>
      <c r="E2440" s="1">
        <v>10.613300000000001</v>
      </c>
      <c r="F2440" s="1">
        <v>4</v>
      </c>
      <c r="G2440" s="2">
        <v>2.6533250000000002</v>
      </c>
      <c r="H2440" s="3">
        <v>8.000339197045216</v>
      </c>
      <c r="I2440" s="3">
        <v>10.666804858055459</v>
      </c>
      <c r="J2440" s="3">
        <v>8.4909999999999999E-2</v>
      </c>
      <c r="K2440" s="3">
        <v>8.4909999999999999E-2</v>
      </c>
      <c r="L2440" s="3">
        <v>0.11321000000000001</v>
      </c>
    </row>
    <row r="2441" spans="2:12" x14ac:dyDescent="0.2">
      <c r="B2441" t="s">
        <v>7188</v>
      </c>
      <c r="C2441" t="s">
        <v>7189</v>
      </c>
      <c r="D2441" t="s">
        <v>7190</v>
      </c>
      <c r="E2441" s="1">
        <v>2.4727700000000001</v>
      </c>
      <c r="F2441" s="1">
        <v>1</v>
      </c>
      <c r="G2441" s="2">
        <v>2.4727700000000001</v>
      </c>
      <c r="H2441" s="3">
        <v>7.9991264856820488</v>
      </c>
      <c r="I2441" s="3">
        <v>10.668198012754926</v>
      </c>
      <c r="J2441" s="3">
        <v>1.9779999999999999E-2</v>
      </c>
      <c r="K2441" s="3">
        <v>1.9779999999999999E-2</v>
      </c>
      <c r="L2441" s="3">
        <v>2.6380000000000001E-2</v>
      </c>
    </row>
    <row r="2442" spans="2:12" x14ac:dyDescent="0.2">
      <c r="B2442" t="s">
        <v>7191</v>
      </c>
      <c r="C2442" t="s">
        <v>7192</v>
      </c>
      <c r="D2442" t="s">
        <v>7193</v>
      </c>
      <c r="E2442" s="1">
        <v>4.3570099999999998</v>
      </c>
      <c r="F2442" s="1">
        <v>1</v>
      </c>
      <c r="G2442" s="2">
        <v>4.3570099999999998</v>
      </c>
      <c r="H2442" s="3">
        <v>8.0008996995646111</v>
      </c>
      <c r="I2442" s="3">
        <v>10.665571114135611</v>
      </c>
      <c r="J2442" s="3">
        <v>3.4860000000000002E-2</v>
      </c>
      <c r="K2442" s="3">
        <v>3.4860000000000002E-2</v>
      </c>
      <c r="L2442" s="3">
        <v>4.6469999999999997E-2</v>
      </c>
    </row>
    <row r="2443" spans="2:12" x14ac:dyDescent="0.2">
      <c r="B2443" t="s">
        <v>7194</v>
      </c>
      <c r="C2443" t="s">
        <v>7195</v>
      </c>
      <c r="D2443" t="s">
        <v>7196</v>
      </c>
      <c r="E2443" s="1">
        <v>12.411949999999999</v>
      </c>
      <c r="F2443" s="1">
        <v>2</v>
      </c>
      <c r="G2443" s="2">
        <v>6.2059749999999996</v>
      </c>
      <c r="H2443" s="3">
        <v>8.0003544970774136</v>
      </c>
      <c r="I2443" s="3">
        <v>10.666333654260612</v>
      </c>
      <c r="J2443" s="3">
        <v>9.9299999999999999E-2</v>
      </c>
      <c r="K2443" s="3">
        <v>9.9299999999999999E-2</v>
      </c>
      <c r="L2443" s="3">
        <v>0.13239000000000001</v>
      </c>
    </row>
    <row r="2444" spans="2:12" x14ac:dyDescent="0.2">
      <c r="B2444" t="s">
        <v>7197</v>
      </c>
      <c r="C2444" t="s">
        <v>7195</v>
      </c>
      <c r="D2444" t="s">
        <v>7196</v>
      </c>
      <c r="E2444" s="1">
        <v>13.458030000000001</v>
      </c>
      <c r="F2444" s="1">
        <v>2</v>
      </c>
      <c r="G2444" s="2">
        <v>6.7290150000000004</v>
      </c>
      <c r="H2444" s="3">
        <v>7.9996849464594746</v>
      </c>
      <c r="I2444" s="3">
        <v>10.666494278880341</v>
      </c>
      <c r="J2444" s="3">
        <v>0.10766000000000001</v>
      </c>
      <c r="K2444" s="3">
        <v>0.10766000000000001</v>
      </c>
      <c r="L2444" s="3">
        <v>0.14355000000000001</v>
      </c>
    </row>
    <row r="2445" spans="2:12" x14ac:dyDescent="0.2">
      <c r="B2445" t="s">
        <v>7198</v>
      </c>
      <c r="C2445" t="s">
        <v>7199</v>
      </c>
      <c r="D2445" t="s">
        <v>7200</v>
      </c>
      <c r="E2445" s="1">
        <v>7.6864999999999997</v>
      </c>
      <c r="F2445" s="1">
        <v>2</v>
      </c>
      <c r="G2445" s="2">
        <v>3.8432499999999998</v>
      </c>
      <c r="H2445" s="3">
        <v>7.999739803551682</v>
      </c>
      <c r="I2445" s="3">
        <v>10.666753398816105</v>
      </c>
      <c r="J2445" s="3">
        <v>6.1490000000000003E-2</v>
      </c>
      <c r="K2445" s="3">
        <v>6.1490000000000003E-2</v>
      </c>
      <c r="L2445" s="3">
        <v>8.1989999999999993E-2</v>
      </c>
    </row>
    <row r="2446" spans="2:12" x14ac:dyDescent="0.2">
      <c r="B2446" t="s">
        <v>7201</v>
      </c>
      <c r="C2446" t="s">
        <v>7202</v>
      </c>
      <c r="D2446" t="s">
        <v>7203</v>
      </c>
      <c r="E2446" s="1">
        <v>12.94997</v>
      </c>
      <c r="F2446" s="1">
        <v>3</v>
      </c>
      <c r="G2446" s="2">
        <v>4.3166566666666668</v>
      </c>
      <c r="H2446" s="3">
        <v>8.0000185328614659</v>
      </c>
      <c r="I2446" s="3">
        <v>10.666433976294925</v>
      </c>
      <c r="J2446" s="3">
        <v>0.1036</v>
      </c>
      <c r="K2446" s="3">
        <v>0.1036</v>
      </c>
      <c r="L2446" s="3">
        <v>0.13813</v>
      </c>
    </row>
    <row r="2447" spans="2:12" x14ac:dyDescent="0.2">
      <c r="B2447" t="s">
        <v>7204</v>
      </c>
      <c r="C2447" t="s">
        <v>7205</v>
      </c>
      <c r="D2447" t="s">
        <v>7206</v>
      </c>
      <c r="E2447" s="1">
        <v>6.8175699999999999</v>
      </c>
      <c r="F2447" s="1">
        <v>2</v>
      </c>
      <c r="G2447" s="2">
        <v>3.408785</v>
      </c>
      <c r="H2447" s="3">
        <v>7.9999178592959073</v>
      </c>
      <c r="I2447" s="3">
        <v>10.666557145727877</v>
      </c>
      <c r="J2447" s="3">
        <v>5.4539999999999998E-2</v>
      </c>
      <c r="K2447" s="3">
        <v>5.4539999999999998E-2</v>
      </c>
      <c r="L2447" s="3">
        <v>7.2720000000000007E-2</v>
      </c>
    </row>
    <row r="2448" spans="2:12" x14ac:dyDescent="0.2">
      <c r="B2448" t="s">
        <v>7207</v>
      </c>
      <c r="C2448" t="s">
        <v>7208</v>
      </c>
      <c r="D2448" t="s">
        <v>7209</v>
      </c>
      <c r="E2448" s="1">
        <v>15.67456</v>
      </c>
      <c r="F2448" s="1">
        <v>4</v>
      </c>
      <c r="G2448" s="2">
        <v>3.9186399999999999</v>
      </c>
      <c r="H2448" s="3">
        <v>8.0002245677071642</v>
      </c>
      <c r="I2448" s="3">
        <v>10.666328113835412</v>
      </c>
      <c r="J2448" s="3">
        <v>0.12540000000000001</v>
      </c>
      <c r="K2448" s="3">
        <v>0.12540000000000001</v>
      </c>
      <c r="L2448" s="3">
        <v>0.16719000000000001</v>
      </c>
    </row>
    <row r="2449" spans="2:12" x14ac:dyDescent="0.2">
      <c r="B2449" t="s">
        <v>7210</v>
      </c>
      <c r="C2449" t="s">
        <v>7211</v>
      </c>
      <c r="D2449" t="s">
        <v>7212</v>
      </c>
      <c r="E2449" s="1">
        <v>4.0188199999999998</v>
      </c>
      <c r="F2449" s="1">
        <v>1</v>
      </c>
      <c r="G2449" s="2">
        <v>4.0188199999999998</v>
      </c>
      <c r="H2449" s="3">
        <v>7.9998606556153291</v>
      </c>
      <c r="I2449" s="3">
        <v>10.667310305014905</v>
      </c>
      <c r="J2449" s="3">
        <v>3.2149999999999998E-2</v>
      </c>
      <c r="K2449" s="3">
        <v>3.2149999999999998E-2</v>
      </c>
      <c r="L2449" s="3">
        <v>4.2869999999999998E-2</v>
      </c>
    </row>
    <row r="2450" spans="2:12" x14ac:dyDescent="0.2">
      <c r="B2450" t="s">
        <v>7213</v>
      </c>
      <c r="C2450" t="s">
        <v>7211</v>
      </c>
      <c r="D2450" t="s">
        <v>7212</v>
      </c>
      <c r="E2450" s="1">
        <v>9.9954099999999997</v>
      </c>
      <c r="F2450" s="1">
        <v>4</v>
      </c>
      <c r="G2450" s="2">
        <v>2.4988524999999999</v>
      </c>
      <c r="H2450" s="3">
        <v>7.9996718493788652</v>
      </c>
      <c r="I2450" s="3">
        <v>10.66689610531234</v>
      </c>
      <c r="J2450" s="3">
        <v>7.9960000000000003E-2</v>
      </c>
      <c r="K2450" s="3">
        <v>7.9960000000000003E-2</v>
      </c>
      <c r="L2450" s="3">
        <v>0.10662000000000001</v>
      </c>
    </row>
    <row r="2451" spans="2:12" x14ac:dyDescent="0.2">
      <c r="B2451" t="s">
        <v>7214</v>
      </c>
      <c r="C2451" t="s">
        <v>7215</v>
      </c>
      <c r="D2451" t="s">
        <v>7216</v>
      </c>
      <c r="E2451" s="1">
        <v>13.0006</v>
      </c>
      <c r="F2451" s="1">
        <v>3</v>
      </c>
      <c r="G2451" s="2">
        <v>4.3335333333333335</v>
      </c>
      <c r="H2451" s="3">
        <v>7.9996307862714016</v>
      </c>
      <c r="I2451" s="3">
        <v>10.666430780117839</v>
      </c>
      <c r="J2451" s="3">
        <v>0.104</v>
      </c>
      <c r="K2451" s="3">
        <v>0.104</v>
      </c>
      <c r="L2451" s="3">
        <v>0.13866999999999999</v>
      </c>
    </row>
    <row r="2452" spans="2:12" x14ac:dyDescent="0.2">
      <c r="B2452" t="s">
        <v>7217</v>
      </c>
      <c r="C2452" t="s">
        <v>7218</v>
      </c>
      <c r="D2452" t="s">
        <v>7219</v>
      </c>
      <c r="E2452" s="1">
        <v>1.4626399999999999</v>
      </c>
      <c r="F2452" s="1">
        <v>1</v>
      </c>
      <c r="G2452" s="2">
        <v>1.4626399999999999</v>
      </c>
      <c r="H2452" s="3">
        <v>7.9992342613356682</v>
      </c>
      <c r="I2452" s="3">
        <v>10.665645681780889</v>
      </c>
      <c r="J2452" s="3">
        <v>1.17E-2</v>
      </c>
      <c r="K2452" s="3">
        <v>1.17E-2</v>
      </c>
      <c r="L2452" s="3">
        <v>1.5599999999999999E-2</v>
      </c>
    </row>
    <row r="2453" spans="2:12" x14ac:dyDescent="0.2">
      <c r="B2453" t="s">
        <v>7220</v>
      </c>
      <c r="C2453" t="s">
        <v>7221</v>
      </c>
      <c r="D2453" t="s">
        <v>7222</v>
      </c>
      <c r="E2453" s="1">
        <v>4.16378</v>
      </c>
      <c r="F2453" s="1">
        <v>1</v>
      </c>
      <c r="G2453" s="2">
        <v>4.16378</v>
      </c>
      <c r="H2453" s="3">
        <v>7.9999423600670552</v>
      </c>
      <c r="I2453" s="3">
        <v>10.665789258798496</v>
      </c>
      <c r="J2453" s="3">
        <v>3.3309999999999999E-2</v>
      </c>
      <c r="K2453" s="3">
        <v>3.3309999999999999E-2</v>
      </c>
      <c r="L2453" s="3">
        <v>4.4409999999999998E-2</v>
      </c>
    </row>
    <row r="2454" spans="2:12" x14ac:dyDescent="0.2">
      <c r="B2454" t="s">
        <v>7223</v>
      </c>
      <c r="C2454" t="s">
        <v>7224</v>
      </c>
      <c r="D2454" t="s">
        <v>7225</v>
      </c>
      <c r="E2454" s="1">
        <v>12.478809999999999</v>
      </c>
      <c r="F2454" s="1">
        <v>2</v>
      </c>
      <c r="G2454" s="2">
        <v>6.2394049999999996</v>
      </c>
      <c r="H2454" s="3">
        <v>7.9999615347937825</v>
      </c>
      <c r="I2454" s="3">
        <v>10.666882499212665</v>
      </c>
      <c r="J2454" s="3">
        <v>9.9830000000000002E-2</v>
      </c>
      <c r="K2454" s="3">
        <v>9.9830000000000002E-2</v>
      </c>
      <c r="L2454" s="3">
        <v>0.13311000000000001</v>
      </c>
    </row>
    <row r="2455" spans="2:12" x14ac:dyDescent="0.2">
      <c r="B2455" t="s">
        <v>7226</v>
      </c>
      <c r="C2455" t="s">
        <v>7227</v>
      </c>
      <c r="D2455" t="s">
        <v>7228</v>
      </c>
      <c r="E2455" s="1">
        <v>6.3100399999999999</v>
      </c>
      <c r="F2455" s="1">
        <v>1</v>
      </c>
      <c r="G2455" s="2">
        <v>6.3100399999999999</v>
      </c>
      <c r="H2455" s="3">
        <v>7.9999492871677509</v>
      </c>
      <c r="I2455" s="3">
        <v>10.667127308226254</v>
      </c>
      <c r="J2455" s="3">
        <v>5.0479999999999997E-2</v>
      </c>
      <c r="K2455" s="3">
        <v>5.0479999999999997E-2</v>
      </c>
      <c r="L2455" s="3">
        <v>6.7309999999999995E-2</v>
      </c>
    </row>
    <row r="2456" spans="2:12" x14ac:dyDescent="0.2">
      <c r="B2456" t="s">
        <v>7229</v>
      </c>
      <c r="C2456" t="s">
        <v>7230</v>
      </c>
      <c r="D2456" t="s">
        <v>7231</v>
      </c>
      <c r="E2456" s="1">
        <v>26.64161</v>
      </c>
      <c r="F2456" s="1">
        <v>2</v>
      </c>
      <c r="G2456" s="2">
        <v>13.320805</v>
      </c>
      <c r="H2456" s="3">
        <v>7.9998918984250569</v>
      </c>
      <c r="I2456" s="3">
        <v>10.666772766360591</v>
      </c>
      <c r="J2456" s="3">
        <v>0.21312999999999999</v>
      </c>
      <c r="K2456" s="3">
        <v>0.21312999999999999</v>
      </c>
      <c r="L2456" s="3">
        <v>0.28417999999999999</v>
      </c>
    </row>
    <row r="2457" spans="2:12" x14ac:dyDescent="0.2">
      <c r="B2457" t="s">
        <v>7232</v>
      </c>
      <c r="C2457" t="s">
        <v>7233</v>
      </c>
      <c r="D2457" t="s">
        <v>7234</v>
      </c>
      <c r="E2457" s="1">
        <v>4.1299299999999999</v>
      </c>
      <c r="F2457" s="1">
        <v>1</v>
      </c>
      <c r="G2457" s="2">
        <v>4.1299299999999999</v>
      </c>
      <c r="H2457" s="3">
        <v>8.0001355955185698</v>
      </c>
      <c r="I2457" s="3">
        <v>10.666040344509472</v>
      </c>
      <c r="J2457" s="3">
        <v>3.304E-2</v>
      </c>
      <c r="K2457" s="3">
        <v>3.304E-2</v>
      </c>
      <c r="L2457" s="3">
        <v>4.4049999999999999E-2</v>
      </c>
    </row>
    <row r="2458" spans="2:12" x14ac:dyDescent="0.2">
      <c r="B2458" t="s">
        <v>7235</v>
      </c>
      <c r="C2458" t="s">
        <v>7236</v>
      </c>
      <c r="D2458" t="s">
        <v>2433</v>
      </c>
      <c r="E2458" s="1">
        <v>11.543369999999999</v>
      </c>
      <c r="F2458" s="1">
        <v>1</v>
      </c>
      <c r="G2458" s="2">
        <v>11.543369999999999</v>
      </c>
      <c r="H2458" s="3">
        <v>8.0002633546356048</v>
      </c>
      <c r="I2458" s="3">
        <v>10.666729040132996</v>
      </c>
      <c r="J2458" s="3">
        <v>9.2350000000000002E-2</v>
      </c>
      <c r="K2458" s="3">
        <v>9.2350000000000002E-2</v>
      </c>
      <c r="L2458" s="3">
        <v>0.12313</v>
      </c>
    </row>
    <row r="2459" spans="2:12" x14ac:dyDescent="0.2">
      <c r="B2459" t="s">
        <v>7237</v>
      </c>
      <c r="C2459" t="s">
        <v>7238</v>
      </c>
      <c r="D2459" t="s">
        <v>6713</v>
      </c>
      <c r="E2459" s="1">
        <v>11.82117</v>
      </c>
      <c r="F2459" s="1">
        <v>2</v>
      </c>
      <c r="G2459" s="2">
        <v>5.9105850000000002</v>
      </c>
      <c r="H2459" s="3">
        <v>16.000108280314045</v>
      </c>
      <c r="I2459" s="3">
        <v>21.332913747116404</v>
      </c>
      <c r="J2459" s="3">
        <v>0.18914</v>
      </c>
      <c r="K2459" s="3">
        <v>0.18914</v>
      </c>
      <c r="L2459" s="3">
        <v>0.25218000000000002</v>
      </c>
    </row>
    <row r="2460" spans="2:12" x14ac:dyDescent="0.2">
      <c r="B2460" t="s">
        <v>7239</v>
      </c>
      <c r="C2460" t="s">
        <v>7240</v>
      </c>
      <c r="D2460" t="s">
        <v>7241</v>
      </c>
      <c r="E2460" s="1">
        <v>17.272169999999999</v>
      </c>
      <c r="F2460" s="1">
        <v>7</v>
      </c>
      <c r="G2460" s="2">
        <v>2.4674528571428569</v>
      </c>
      <c r="H2460" s="3">
        <v>8.0001528470365919</v>
      </c>
      <c r="I2460" s="3">
        <v>10.666870462715455</v>
      </c>
      <c r="J2460" s="3">
        <v>0.13818</v>
      </c>
      <c r="K2460" s="3">
        <v>0.13818</v>
      </c>
      <c r="L2460" s="3">
        <v>0.18423999999999999</v>
      </c>
    </row>
    <row r="2461" spans="2:12" x14ac:dyDescent="0.2">
      <c r="B2461" t="s">
        <v>7242</v>
      </c>
      <c r="C2461" t="s">
        <v>7243</v>
      </c>
      <c r="D2461" t="s">
        <v>7244</v>
      </c>
      <c r="E2461" s="1">
        <v>5.2968599999999997</v>
      </c>
      <c r="F2461" s="1">
        <v>2</v>
      </c>
      <c r="G2461" s="2">
        <v>2.6484299999999998</v>
      </c>
      <c r="H2461" s="3">
        <v>7.9990786994559047</v>
      </c>
      <c r="I2461" s="3">
        <v>10.666696873241884</v>
      </c>
      <c r="J2461" s="3">
        <v>4.2369999999999998E-2</v>
      </c>
      <c r="K2461" s="3">
        <v>4.2369999999999998E-2</v>
      </c>
      <c r="L2461" s="3">
        <v>5.6500000000000002E-2</v>
      </c>
    </row>
    <row r="2462" spans="2:12" x14ac:dyDescent="0.2">
      <c r="B2462" t="s">
        <v>7245</v>
      </c>
      <c r="C2462" t="s">
        <v>7246</v>
      </c>
      <c r="D2462" t="s">
        <v>7247</v>
      </c>
      <c r="E2462" s="1">
        <v>5.6755100000000001</v>
      </c>
      <c r="F2462" s="1">
        <v>1</v>
      </c>
      <c r="G2462" s="2">
        <v>5.6755100000000001</v>
      </c>
      <c r="H2462" s="3">
        <v>7.9992811218727482</v>
      </c>
      <c r="I2462" s="3">
        <v>10.666882799959827</v>
      </c>
      <c r="J2462" s="3">
        <v>4.5400000000000003E-2</v>
      </c>
      <c r="K2462" s="3">
        <v>4.5400000000000003E-2</v>
      </c>
      <c r="L2462" s="3">
        <v>6.0539999999999997E-2</v>
      </c>
    </row>
    <row r="2463" spans="2:12" x14ac:dyDescent="0.2">
      <c r="B2463" t="s">
        <v>7248</v>
      </c>
      <c r="C2463" t="s">
        <v>7249</v>
      </c>
      <c r="D2463" t="s">
        <v>7250</v>
      </c>
      <c r="E2463" s="1">
        <v>6.1561899999999996</v>
      </c>
      <c r="F2463" s="1">
        <v>1</v>
      </c>
      <c r="G2463" s="2">
        <v>6.1561899999999996</v>
      </c>
      <c r="H2463" s="3">
        <v>8.000077970303062</v>
      </c>
      <c r="I2463" s="3">
        <v>10.667312087508671</v>
      </c>
      <c r="J2463" s="3">
        <v>4.9250000000000002E-2</v>
      </c>
      <c r="K2463" s="3">
        <v>4.9250000000000002E-2</v>
      </c>
      <c r="L2463" s="3">
        <v>6.5670000000000006E-2</v>
      </c>
    </row>
    <row r="2464" spans="2:12" x14ac:dyDescent="0.2">
      <c r="B2464" t="s">
        <v>7251</v>
      </c>
      <c r="C2464" t="s">
        <v>7252</v>
      </c>
      <c r="D2464" t="s">
        <v>7253</v>
      </c>
      <c r="E2464" s="1">
        <v>7.1838199999999999</v>
      </c>
      <c r="F2464" s="1">
        <v>1</v>
      </c>
      <c r="G2464" s="2">
        <v>7.1838199999999999</v>
      </c>
      <c r="H2464" s="3">
        <v>7.9999220470446089</v>
      </c>
      <c r="I2464" s="3">
        <v>10.667026735079666</v>
      </c>
      <c r="J2464" s="3">
        <v>5.747E-2</v>
      </c>
      <c r="K2464" s="3">
        <v>5.747E-2</v>
      </c>
      <c r="L2464" s="3">
        <v>7.6630000000000004E-2</v>
      </c>
    </row>
    <row r="2465" spans="2:12" x14ac:dyDescent="0.2">
      <c r="B2465" t="s">
        <v>7254</v>
      </c>
      <c r="C2465" t="s">
        <v>7255</v>
      </c>
      <c r="D2465" t="s">
        <v>7256</v>
      </c>
      <c r="E2465" s="1">
        <v>4.4806900000000001</v>
      </c>
      <c r="F2465" s="1">
        <v>1</v>
      </c>
      <c r="G2465" s="2">
        <v>4.4806900000000001</v>
      </c>
      <c r="H2465" s="3">
        <v>8.0009998460058611</v>
      </c>
      <c r="I2465" s="3">
        <v>10.665767995554257</v>
      </c>
      <c r="J2465" s="3">
        <v>3.585E-2</v>
      </c>
      <c r="K2465" s="3">
        <v>3.585E-2</v>
      </c>
      <c r="L2465" s="3">
        <v>4.7789999999999999E-2</v>
      </c>
    </row>
    <row r="2466" spans="2:12" x14ac:dyDescent="0.2">
      <c r="B2466" t="s">
        <v>7257</v>
      </c>
      <c r="C2466" t="s">
        <v>7258</v>
      </c>
      <c r="D2466" t="s">
        <v>7259</v>
      </c>
      <c r="E2466" s="1">
        <v>4.1389399999999998</v>
      </c>
      <c r="F2466" s="1">
        <v>1</v>
      </c>
      <c r="G2466" s="2">
        <v>4.1389399999999998</v>
      </c>
      <c r="H2466" s="3">
        <v>7.9996327562129439</v>
      </c>
      <c r="I2466" s="3">
        <v>10.666982367466067</v>
      </c>
      <c r="J2466" s="3">
        <v>3.3110000000000001E-2</v>
      </c>
      <c r="K2466" s="3">
        <v>3.3110000000000001E-2</v>
      </c>
      <c r="L2466" s="3">
        <v>4.4150000000000002E-2</v>
      </c>
    </row>
    <row r="2467" spans="2:12" x14ac:dyDescent="0.2">
      <c r="B2467" t="s">
        <v>7260</v>
      </c>
      <c r="C2467" t="s">
        <v>7202</v>
      </c>
      <c r="D2467" t="s">
        <v>7203</v>
      </c>
      <c r="E2467" s="1">
        <v>5.3733500000000003</v>
      </c>
      <c r="F2467" s="1">
        <v>2</v>
      </c>
      <c r="G2467" s="2">
        <v>2.6866750000000001</v>
      </c>
      <c r="H2467" s="3">
        <v>8.0005955316515767</v>
      </c>
      <c r="I2467" s="3">
        <v>10.667460708868768</v>
      </c>
      <c r="J2467" s="3">
        <v>4.299E-2</v>
      </c>
      <c r="K2467" s="3">
        <v>4.299E-2</v>
      </c>
      <c r="L2467" s="3">
        <v>5.7320000000000003E-2</v>
      </c>
    </row>
    <row r="2468" spans="2:12" x14ac:dyDescent="0.2">
      <c r="B2468" t="s">
        <v>7261</v>
      </c>
      <c r="C2468" t="s">
        <v>7262</v>
      </c>
      <c r="D2468" t="s">
        <v>7263</v>
      </c>
      <c r="E2468" s="1">
        <v>15.51036</v>
      </c>
      <c r="F2468" s="1">
        <v>3</v>
      </c>
      <c r="G2468" s="2">
        <v>5.1701199999999998</v>
      </c>
      <c r="H2468" s="3">
        <v>7.9998143176560692</v>
      </c>
      <c r="I2468" s="3">
        <v>10.666419090208093</v>
      </c>
      <c r="J2468" s="3">
        <v>0.12408</v>
      </c>
      <c r="K2468" s="3">
        <v>0.12408</v>
      </c>
      <c r="L2468" s="3">
        <v>0.16544</v>
      </c>
    </row>
    <row r="2469" spans="2:12" x14ac:dyDescent="0.2">
      <c r="B2469" t="s">
        <v>7264</v>
      </c>
      <c r="C2469" t="s">
        <v>7265</v>
      </c>
      <c r="D2469" t="s">
        <v>7266</v>
      </c>
      <c r="E2469" s="1">
        <v>3.9487100000000002</v>
      </c>
      <c r="F2469" s="1">
        <v>1</v>
      </c>
      <c r="G2469" s="2">
        <v>3.9487100000000002</v>
      </c>
      <c r="H2469" s="3">
        <v>8.0000810391241686</v>
      </c>
      <c r="I2469" s="3">
        <v>10.666774718832224</v>
      </c>
      <c r="J2469" s="3">
        <v>3.159E-2</v>
      </c>
      <c r="K2469" s="3">
        <v>3.159E-2</v>
      </c>
      <c r="L2469" s="3">
        <v>4.2119999999999998E-2</v>
      </c>
    </row>
    <row r="2470" spans="2:12" x14ac:dyDescent="0.2">
      <c r="B2470" t="s">
        <v>7267</v>
      </c>
      <c r="C2470" t="s">
        <v>7243</v>
      </c>
      <c r="D2470" t="s">
        <v>7244</v>
      </c>
      <c r="E2470" s="1">
        <v>6.44123</v>
      </c>
      <c r="F2470" s="1">
        <v>7</v>
      </c>
      <c r="G2470" s="2">
        <v>0.92017571428571432</v>
      </c>
      <c r="H2470" s="3">
        <v>8.0000248399762164</v>
      </c>
      <c r="I2470" s="3">
        <v>10.667217286139447</v>
      </c>
      <c r="J2470" s="3">
        <v>5.1529999999999999E-2</v>
      </c>
      <c r="K2470" s="3">
        <v>5.1529999999999999E-2</v>
      </c>
      <c r="L2470" s="3">
        <v>6.8709999999999993E-2</v>
      </c>
    </row>
    <row r="2471" spans="2:12" x14ac:dyDescent="0.2">
      <c r="B2471" t="s">
        <v>7268</v>
      </c>
      <c r="C2471" t="s">
        <v>7269</v>
      </c>
      <c r="D2471" t="s">
        <v>7270</v>
      </c>
      <c r="E2471" s="1">
        <v>14.153779999999999</v>
      </c>
      <c r="F2471" s="1">
        <v>4</v>
      </c>
      <c r="G2471" s="2">
        <v>3.5384449999999998</v>
      </c>
      <c r="H2471" s="3">
        <v>7.9999830433990073</v>
      </c>
      <c r="I2471" s="3">
        <v>10.66640854951822</v>
      </c>
      <c r="J2471" s="3">
        <v>0.11323</v>
      </c>
      <c r="K2471" s="3">
        <v>0.11323</v>
      </c>
      <c r="L2471" s="3">
        <v>0.15096999999999999</v>
      </c>
    </row>
    <row r="2472" spans="2:12" x14ac:dyDescent="0.2">
      <c r="B2472" t="s">
        <v>7271</v>
      </c>
      <c r="C2472" t="s">
        <v>7272</v>
      </c>
      <c r="D2472" t="s">
        <v>7183</v>
      </c>
      <c r="E2472" s="1">
        <v>21.050850000000001</v>
      </c>
      <c r="F2472" s="1">
        <v>3</v>
      </c>
      <c r="G2472" s="2">
        <v>7.0169500000000005</v>
      </c>
      <c r="H2472" s="3">
        <v>8.0001520128640884</v>
      </c>
      <c r="I2472" s="3">
        <v>10.666552657018601</v>
      </c>
      <c r="J2472" s="3">
        <v>0.16841</v>
      </c>
      <c r="K2472" s="3">
        <v>0.16841</v>
      </c>
      <c r="L2472" s="3">
        <v>0.22453999999999999</v>
      </c>
    </row>
    <row r="2473" spans="2:12" x14ac:dyDescent="0.2">
      <c r="B2473" t="s">
        <v>7273</v>
      </c>
      <c r="C2473" t="s">
        <v>7258</v>
      </c>
      <c r="D2473" t="s">
        <v>7259</v>
      </c>
      <c r="E2473" s="1">
        <v>5.8323999999999998</v>
      </c>
      <c r="F2473" s="1">
        <v>8</v>
      </c>
      <c r="G2473" s="2">
        <v>0.72904999999999998</v>
      </c>
      <c r="H2473" s="3">
        <v>8.0001371648035118</v>
      </c>
      <c r="I2473" s="3">
        <v>10.666278033056718</v>
      </c>
      <c r="J2473" s="3">
        <v>4.666E-2</v>
      </c>
      <c r="K2473" s="3">
        <v>4.666E-2</v>
      </c>
      <c r="L2473" s="3">
        <v>6.2210000000000001E-2</v>
      </c>
    </row>
    <row r="2474" spans="2:12" x14ac:dyDescent="0.2">
      <c r="B2474" t="s">
        <v>7274</v>
      </c>
      <c r="C2474" t="s">
        <v>7275</v>
      </c>
      <c r="D2474" t="s">
        <v>7276</v>
      </c>
      <c r="E2474" s="1">
        <v>12.456899999999999</v>
      </c>
      <c r="F2474" s="1">
        <v>4</v>
      </c>
      <c r="G2474" s="2">
        <v>3.1142249999999998</v>
      </c>
      <c r="H2474" s="3">
        <v>8.0003853286130582</v>
      </c>
      <c r="I2474" s="3">
        <v>10.666377670206872</v>
      </c>
      <c r="J2474" s="3">
        <v>9.9659999999999999E-2</v>
      </c>
      <c r="K2474" s="3">
        <v>9.9659999999999999E-2</v>
      </c>
      <c r="L2474" s="3">
        <v>0.13286999999999999</v>
      </c>
    </row>
    <row r="2475" spans="2:12" x14ac:dyDescent="0.2">
      <c r="B2475" t="s">
        <v>7277</v>
      </c>
      <c r="C2475" t="s">
        <v>7278</v>
      </c>
      <c r="D2475" t="s">
        <v>7279</v>
      </c>
      <c r="E2475" s="1">
        <v>7.30138</v>
      </c>
      <c r="F2475" s="1">
        <v>1</v>
      </c>
      <c r="G2475" s="2">
        <v>7.30138</v>
      </c>
      <c r="H2475" s="3">
        <v>7.9998575611733669</v>
      </c>
      <c r="I2475" s="3">
        <v>10.666476748231158</v>
      </c>
      <c r="J2475" s="3">
        <v>5.8409999999999997E-2</v>
      </c>
      <c r="K2475" s="3">
        <v>5.8409999999999997E-2</v>
      </c>
      <c r="L2475" s="3">
        <v>7.7880000000000005E-2</v>
      </c>
    </row>
    <row r="2476" spans="2:12" x14ac:dyDescent="0.2">
      <c r="B2476" t="s">
        <v>7280</v>
      </c>
      <c r="C2476" t="s">
        <v>7281</v>
      </c>
      <c r="D2476" t="s">
        <v>7282</v>
      </c>
      <c r="E2476" s="1">
        <v>13.785349999999999</v>
      </c>
      <c r="F2476" s="1">
        <v>2</v>
      </c>
      <c r="G2476" s="2">
        <v>6.8926749999999997</v>
      </c>
      <c r="H2476" s="3">
        <v>7.9997968858244439</v>
      </c>
      <c r="I2476" s="3">
        <v>10.666395847765926</v>
      </c>
      <c r="J2476" s="3">
        <v>0.11028</v>
      </c>
      <c r="K2476" s="3">
        <v>0.11028</v>
      </c>
      <c r="L2476" s="3">
        <v>0.14704</v>
      </c>
    </row>
    <row r="2477" spans="2:12" x14ac:dyDescent="0.2">
      <c r="B2477" t="s">
        <v>7283</v>
      </c>
      <c r="C2477" t="s">
        <v>7284</v>
      </c>
      <c r="D2477" t="s">
        <v>7285</v>
      </c>
      <c r="E2477" s="1">
        <v>32.634689999999999</v>
      </c>
      <c r="F2477" s="1">
        <v>3</v>
      </c>
      <c r="G2477" s="2">
        <v>10.87823</v>
      </c>
      <c r="H2477" s="3">
        <v>8.0000759927549474</v>
      </c>
      <c r="I2477" s="3">
        <v>10.666563708740608</v>
      </c>
      <c r="J2477" s="3">
        <v>0.26107999999999998</v>
      </c>
      <c r="K2477" s="3">
        <v>0.26107999999999998</v>
      </c>
      <c r="L2477" s="3">
        <v>0.34810000000000002</v>
      </c>
    </row>
    <row r="2478" spans="2:12" x14ac:dyDescent="0.2">
      <c r="B2478" t="s">
        <v>7286</v>
      </c>
      <c r="C2478" t="s">
        <v>7287</v>
      </c>
      <c r="D2478" t="s">
        <v>7288</v>
      </c>
      <c r="E2478" s="1">
        <v>23.564699999999998</v>
      </c>
      <c r="F2478" s="1">
        <v>10</v>
      </c>
      <c r="G2478" s="2">
        <v>2.3564699999999998</v>
      </c>
      <c r="H2478" s="3">
        <v>8.0001018472545802</v>
      </c>
      <c r="I2478" s="3">
        <v>10.666802463006107</v>
      </c>
      <c r="J2478" s="3">
        <v>0.18851999999999999</v>
      </c>
      <c r="K2478" s="3">
        <v>0.18851999999999999</v>
      </c>
      <c r="L2478" s="3">
        <v>0.25135999999999997</v>
      </c>
    </row>
    <row r="2479" spans="2:12" x14ac:dyDescent="0.2">
      <c r="B2479" t="s">
        <v>7289</v>
      </c>
      <c r="C2479" t="s">
        <v>7290</v>
      </c>
      <c r="D2479" t="s">
        <v>7291</v>
      </c>
      <c r="E2479" s="1">
        <v>4.7906399999999998</v>
      </c>
      <c r="F2479" s="1">
        <v>1</v>
      </c>
      <c r="G2479" s="2">
        <v>4.7906399999999998</v>
      </c>
      <c r="H2479" s="3">
        <v>8.0010186530400969</v>
      </c>
      <c r="I2479" s="3">
        <v>10.666633268206336</v>
      </c>
      <c r="J2479" s="3">
        <v>3.8330000000000003E-2</v>
      </c>
      <c r="K2479" s="3">
        <v>3.8330000000000003E-2</v>
      </c>
      <c r="L2479" s="3">
        <v>5.11E-2</v>
      </c>
    </row>
    <row r="2480" spans="2:12" x14ac:dyDescent="0.2">
      <c r="B2480" t="s">
        <v>7292</v>
      </c>
      <c r="C2480" t="s">
        <v>7293</v>
      </c>
      <c r="D2480" t="s">
        <v>7294</v>
      </c>
      <c r="E2480" s="1">
        <v>9.2097300000000004</v>
      </c>
      <c r="F2480" s="1">
        <v>1</v>
      </c>
      <c r="G2480" s="2">
        <v>9.2097300000000004</v>
      </c>
      <c r="H2480" s="3">
        <v>8.0002345345629013</v>
      </c>
      <c r="I2480" s="3">
        <v>10.666979379417201</v>
      </c>
      <c r="J2480" s="3">
        <v>7.3679999999999995E-2</v>
      </c>
      <c r="K2480" s="3">
        <v>7.3679999999999995E-2</v>
      </c>
      <c r="L2480" s="3">
        <v>9.8239999999999994E-2</v>
      </c>
    </row>
    <row r="2481" spans="2:12" x14ac:dyDescent="0.2">
      <c r="B2481" t="s">
        <v>7295</v>
      </c>
      <c r="C2481" t="s">
        <v>7296</v>
      </c>
      <c r="D2481" t="s">
        <v>7297</v>
      </c>
      <c r="E2481" s="1">
        <v>13.818720000000001</v>
      </c>
      <c r="F2481" s="1">
        <v>9</v>
      </c>
      <c r="G2481" s="2">
        <v>1.5354133333333335</v>
      </c>
      <c r="H2481" s="3">
        <v>8.0000173677446238</v>
      </c>
      <c r="I2481" s="3">
        <v>10.6666898236595</v>
      </c>
      <c r="J2481" s="3">
        <v>0.11055</v>
      </c>
      <c r="K2481" s="3">
        <v>0.11055</v>
      </c>
      <c r="L2481" s="3">
        <v>0.1474</v>
      </c>
    </row>
    <row r="2482" spans="2:12" x14ac:dyDescent="0.2">
      <c r="B2482" t="s">
        <v>7298</v>
      </c>
      <c r="C2482" t="s">
        <v>7299</v>
      </c>
      <c r="D2482" t="s">
        <v>7300</v>
      </c>
      <c r="E2482" s="1">
        <v>9.6821400000000004</v>
      </c>
      <c r="F2482" s="1">
        <v>2</v>
      </c>
      <c r="G2482" s="2">
        <v>4.8410700000000002</v>
      </c>
      <c r="H2482" s="3">
        <v>8.0002974549014993</v>
      </c>
      <c r="I2482" s="3">
        <v>10.667063273201999</v>
      </c>
      <c r="J2482" s="3">
        <v>7.7460000000000001E-2</v>
      </c>
      <c r="K2482" s="3">
        <v>7.7460000000000001E-2</v>
      </c>
      <c r="L2482" s="3">
        <v>0.10328</v>
      </c>
    </row>
    <row r="2483" spans="2:12" x14ac:dyDescent="0.2">
      <c r="B2483" t="s">
        <v>7301</v>
      </c>
      <c r="C2483" t="s">
        <v>7302</v>
      </c>
      <c r="D2483" t="s">
        <v>2366</v>
      </c>
      <c r="E2483" s="1">
        <v>16.999310000000001</v>
      </c>
      <c r="F2483" s="1">
        <v>3</v>
      </c>
      <c r="G2483" s="2">
        <v>5.6664366666666668</v>
      </c>
      <c r="H2483" s="3">
        <v>7.999736459891607</v>
      </c>
      <c r="I2483" s="3">
        <v>10.666903539025995</v>
      </c>
      <c r="J2483" s="3">
        <v>0.13599</v>
      </c>
      <c r="K2483" s="3">
        <v>0.13599</v>
      </c>
      <c r="L2483" s="3">
        <v>0.18132999999999999</v>
      </c>
    </row>
    <row r="2484" spans="2:12" x14ac:dyDescent="0.2">
      <c r="B2484" t="s">
        <v>7303</v>
      </c>
      <c r="C2484" t="s">
        <v>7304</v>
      </c>
      <c r="D2484" t="s">
        <v>7305</v>
      </c>
      <c r="E2484" s="1">
        <v>20.36102</v>
      </c>
      <c r="F2484" s="1">
        <v>4</v>
      </c>
      <c r="G2484" s="2">
        <v>5.090255</v>
      </c>
      <c r="H2484" s="3">
        <v>8.0000903687536287</v>
      </c>
      <c r="I2484" s="3">
        <v>10.66645973531778</v>
      </c>
      <c r="J2484" s="3">
        <v>0.16289000000000001</v>
      </c>
      <c r="K2484" s="3">
        <v>0.16289000000000001</v>
      </c>
      <c r="L2484" s="3">
        <v>0.21718000000000001</v>
      </c>
    </row>
    <row r="2485" spans="2:12" x14ac:dyDescent="0.2">
      <c r="B2485" t="s">
        <v>7306</v>
      </c>
      <c r="C2485" t="s">
        <v>7307</v>
      </c>
      <c r="D2485" t="s">
        <v>7308</v>
      </c>
      <c r="E2485" s="1">
        <v>11.048719999999999</v>
      </c>
      <c r="F2485" s="1">
        <v>4</v>
      </c>
      <c r="G2485" s="2">
        <v>2.7621799999999999</v>
      </c>
      <c r="H2485" s="3">
        <v>8.0000217219732246</v>
      </c>
      <c r="I2485" s="3">
        <v>10.666393935225075</v>
      </c>
      <c r="J2485" s="3">
        <v>8.8389999999999996E-2</v>
      </c>
      <c r="K2485" s="3">
        <v>8.8389999999999996E-2</v>
      </c>
      <c r="L2485" s="3">
        <v>0.11785</v>
      </c>
    </row>
    <row r="2486" spans="2:12" x14ac:dyDescent="0.2">
      <c r="B2486" t="s">
        <v>7309</v>
      </c>
      <c r="C2486" t="s">
        <v>7307</v>
      </c>
      <c r="D2486" t="s">
        <v>7308</v>
      </c>
      <c r="E2486" s="1">
        <v>1.7134799999999999</v>
      </c>
      <c r="F2486" s="1">
        <v>1</v>
      </c>
      <c r="G2486" s="2">
        <v>1.7134799999999999</v>
      </c>
      <c r="H2486" s="3">
        <v>8.0012605924784648</v>
      </c>
      <c r="I2486" s="3">
        <v>10.668347456637955</v>
      </c>
      <c r="J2486" s="3">
        <v>1.371E-2</v>
      </c>
      <c r="K2486" s="3">
        <v>1.371E-2</v>
      </c>
      <c r="L2486" s="3">
        <v>1.8280000000000001E-2</v>
      </c>
    </row>
    <row r="2487" spans="2:12" x14ac:dyDescent="0.2">
      <c r="B2487" t="s">
        <v>7310</v>
      </c>
      <c r="C2487" t="s">
        <v>7311</v>
      </c>
      <c r="D2487" t="s">
        <v>7312</v>
      </c>
      <c r="E2487" s="1">
        <v>12.062569999999999</v>
      </c>
      <c r="F2487" s="1">
        <v>3</v>
      </c>
      <c r="G2487" s="2">
        <v>4.0208566666666661</v>
      </c>
      <c r="H2487" s="3">
        <v>7.9999535753989406</v>
      </c>
      <c r="I2487" s="3">
        <v>10.666881104109656</v>
      </c>
      <c r="J2487" s="3">
        <v>9.6500000000000002E-2</v>
      </c>
      <c r="K2487" s="3">
        <v>9.6500000000000002E-2</v>
      </c>
      <c r="L2487" s="3">
        <v>0.12867000000000001</v>
      </c>
    </row>
    <row r="2488" spans="2:12" x14ac:dyDescent="0.2">
      <c r="B2488" t="s">
        <v>7313</v>
      </c>
      <c r="C2488" t="s">
        <v>7311</v>
      </c>
      <c r="D2488" t="s">
        <v>7312</v>
      </c>
      <c r="E2488" s="1">
        <v>16.53294</v>
      </c>
      <c r="F2488" s="1">
        <v>8</v>
      </c>
      <c r="G2488" s="2">
        <v>2.0666175</v>
      </c>
      <c r="H2488" s="3">
        <v>7.9997870917090363</v>
      </c>
      <c r="I2488" s="3">
        <v>10.666584406645159</v>
      </c>
      <c r="J2488" s="3">
        <v>0.13225999999999999</v>
      </c>
      <c r="K2488" s="3">
        <v>0.13225999999999999</v>
      </c>
      <c r="L2488" s="3">
        <v>0.17635000000000001</v>
      </c>
    </row>
    <row r="2489" spans="2:12" x14ac:dyDescent="0.2">
      <c r="B2489" t="s">
        <v>7314</v>
      </c>
      <c r="C2489" t="s">
        <v>7315</v>
      </c>
      <c r="D2489" t="s">
        <v>7316</v>
      </c>
      <c r="E2489" s="1">
        <v>1.11205</v>
      </c>
      <c r="F2489" s="1">
        <v>1</v>
      </c>
      <c r="G2489" s="2">
        <v>1.11205</v>
      </c>
      <c r="H2489" s="3">
        <v>8.0032372645114869</v>
      </c>
      <c r="I2489" s="3">
        <v>10.664988085068117</v>
      </c>
      <c r="J2489" s="3">
        <v>8.8999999999999999E-3</v>
      </c>
      <c r="K2489" s="3">
        <v>8.8999999999999999E-3</v>
      </c>
      <c r="L2489" s="3">
        <v>1.1860000000000001E-2</v>
      </c>
    </row>
    <row r="2490" spans="2:12" x14ac:dyDescent="0.2">
      <c r="B2490" t="s">
        <v>7317</v>
      </c>
      <c r="C2490" t="s">
        <v>7175</v>
      </c>
      <c r="D2490" t="s">
        <v>7176</v>
      </c>
      <c r="E2490" s="1">
        <v>0.52273999999999998</v>
      </c>
      <c r="F2490" s="1">
        <v>1</v>
      </c>
      <c r="G2490" s="2">
        <v>0.52273999999999998</v>
      </c>
      <c r="H2490" s="3">
        <v>7.9963270459501858</v>
      </c>
      <c r="I2490" s="3">
        <v>10.674522707273216</v>
      </c>
      <c r="J2490" s="3">
        <v>4.1799999999999997E-3</v>
      </c>
      <c r="K2490" s="3">
        <v>4.1799999999999997E-3</v>
      </c>
      <c r="L2490" s="3">
        <v>5.5799999999999999E-3</v>
      </c>
    </row>
    <row r="2491" spans="2:12" x14ac:dyDescent="0.2">
      <c r="B2491" t="s">
        <v>7318</v>
      </c>
      <c r="C2491" t="s">
        <v>7319</v>
      </c>
      <c r="D2491" t="s">
        <v>7320</v>
      </c>
      <c r="E2491" s="1">
        <v>0.17621999999999999</v>
      </c>
      <c r="F2491" s="1">
        <v>1</v>
      </c>
      <c r="G2491" s="2">
        <v>0.17621999999999999</v>
      </c>
      <c r="H2491" s="3">
        <v>8.001361933946205</v>
      </c>
      <c r="I2491" s="3">
        <v>10.668482578594938</v>
      </c>
      <c r="J2491" s="3">
        <v>1.41E-3</v>
      </c>
      <c r="K2491" s="3">
        <v>1.41E-3</v>
      </c>
      <c r="L2491" s="3">
        <v>1.8799999999999999E-3</v>
      </c>
    </row>
    <row r="2492" spans="2:12" x14ac:dyDescent="0.2">
      <c r="B2492" t="s">
        <v>7321</v>
      </c>
      <c r="C2492" t="s">
        <v>7322</v>
      </c>
      <c r="D2492" t="s">
        <v>7323</v>
      </c>
      <c r="E2492" s="1">
        <v>4.4177600000000004</v>
      </c>
      <c r="F2492" s="1">
        <v>8</v>
      </c>
      <c r="G2492" s="2">
        <v>0.55222000000000004</v>
      </c>
      <c r="H2492" s="3">
        <v>7.9995291731556257</v>
      </c>
      <c r="I2492" s="3">
        <v>10.666038897540835</v>
      </c>
      <c r="J2492" s="3">
        <v>3.5340000000000003E-2</v>
      </c>
      <c r="K2492" s="3">
        <v>3.5340000000000003E-2</v>
      </c>
      <c r="L2492" s="3">
        <v>4.7120000000000002E-2</v>
      </c>
    </row>
    <row r="2493" spans="2:12" x14ac:dyDescent="0.2">
      <c r="B2493" t="s">
        <v>7324</v>
      </c>
      <c r="C2493" t="s">
        <v>7325</v>
      </c>
      <c r="D2493" t="s">
        <v>7326</v>
      </c>
      <c r="E2493" s="1">
        <v>1.94065</v>
      </c>
      <c r="F2493" s="1">
        <v>1</v>
      </c>
      <c r="G2493" s="2">
        <v>1.94065</v>
      </c>
      <c r="H2493" s="3">
        <v>8.0024733980882701</v>
      </c>
      <c r="I2493" s="3">
        <v>10.666529255661763</v>
      </c>
      <c r="J2493" s="3">
        <v>1.553E-2</v>
      </c>
      <c r="K2493" s="3">
        <v>1.553E-2</v>
      </c>
      <c r="L2493" s="3">
        <v>2.07E-2</v>
      </c>
    </row>
    <row r="2494" spans="2:12" x14ac:dyDescent="0.2">
      <c r="B2494" t="s">
        <v>7327</v>
      </c>
      <c r="C2494" t="s">
        <v>7328</v>
      </c>
      <c r="D2494" t="s">
        <v>7329</v>
      </c>
      <c r="E2494" s="1">
        <v>0.23884</v>
      </c>
      <c r="F2494" s="1">
        <v>1</v>
      </c>
      <c r="G2494" s="2">
        <v>0.23884</v>
      </c>
      <c r="H2494" s="3">
        <v>7.9969854295762861</v>
      </c>
      <c r="I2494" s="3">
        <v>10.676603583989284</v>
      </c>
      <c r="J2494" s="3">
        <v>1.91E-3</v>
      </c>
      <c r="K2494" s="3">
        <v>1.91E-3</v>
      </c>
      <c r="L2494" s="3">
        <v>2.5500000000000002E-3</v>
      </c>
    </row>
    <row r="2495" spans="2:12" x14ac:dyDescent="0.2">
      <c r="B2495" t="s">
        <v>7330</v>
      </c>
      <c r="C2495" t="s">
        <v>7331</v>
      </c>
      <c r="D2495" t="s">
        <v>7332</v>
      </c>
      <c r="E2495" s="1">
        <v>1.2359199999999999</v>
      </c>
      <c r="F2495" s="1">
        <v>1</v>
      </c>
      <c r="G2495" s="2">
        <v>1.2359199999999999</v>
      </c>
      <c r="H2495" s="3">
        <v>8.0021360605864462</v>
      </c>
      <c r="I2495" s="3">
        <v>10.66412065505858</v>
      </c>
      <c r="J2495" s="3">
        <v>9.8899999999999995E-3</v>
      </c>
      <c r="K2495" s="3">
        <v>9.8899999999999995E-3</v>
      </c>
      <c r="L2495" s="3">
        <v>1.3180000000000001E-2</v>
      </c>
    </row>
    <row r="2496" spans="2:12" x14ac:dyDescent="0.2">
      <c r="B2496" t="s">
        <v>7333</v>
      </c>
      <c r="C2496" t="s">
        <v>7334</v>
      </c>
      <c r="D2496" t="s">
        <v>7335</v>
      </c>
      <c r="E2496" s="1">
        <v>2.38672</v>
      </c>
      <c r="F2496" s="1">
        <v>1</v>
      </c>
      <c r="G2496" s="2">
        <v>2.38672</v>
      </c>
      <c r="H2496" s="3">
        <v>7.998424616209693</v>
      </c>
      <c r="I2496" s="3">
        <v>10.667359388617013</v>
      </c>
      <c r="J2496" s="3">
        <v>1.9089999999999999E-2</v>
      </c>
      <c r="K2496" s="3">
        <v>1.9089999999999999E-2</v>
      </c>
      <c r="L2496" s="3">
        <v>2.546E-2</v>
      </c>
    </row>
    <row r="2497" spans="2:12" x14ac:dyDescent="0.2">
      <c r="B2497" t="s">
        <v>7336</v>
      </c>
      <c r="C2497" t="s">
        <v>7337</v>
      </c>
      <c r="D2497" t="s">
        <v>7338</v>
      </c>
      <c r="E2497" s="1">
        <v>6.2664400000000002</v>
      </c>
      <c r="F2497" s="1">
        <v>3</v>
      </c>
      <c r="G2497" s="2">
        <v>2.0888133333333334</v>
      </c>
      <c r="H2497" s="3">
        <v>7.999757438034993</v>
      </c>
      <c r="I2497" s="3">
        <v>10.666343250713323</v>
      </c>
      <c r="J2497" s="3">
        <v>5.0130000000000001E-2</v>
      </c>
      <c r="K2497" s="3">
        <v>5.0130000000000001E-2</v>
      </c>
      <c r="L2497" s="3">
        <v>6.6839999999999997E-2</v>
      </c>
    </row>
    <row r="2498" spans="2:12" x14ac:dyDescent="0.2">
      <c r="B2498" t="s">
        <v>7339</v>
      </c>
      <c r="C2498" t="s">
        <v>2196</v>
      </c>
      <c r="D2498" t="s">
        <v>7340</v>
      </c>
      <c r="E2498" s="1">
        <v>7.9881599999999997</v>
      </c>
      <c r="F2498" s="1">
        <v>2</v>
      </c>
      <c r="G2498" s="2">
        <v>3.9940799999999999</v>
      </c>
      <c r="H2498" s="3">
        <v>8.000590874494252</v>
      </c>
      <c r="I2498" s="3">
        <v>10.667037215078317</v>
      </c>
      <c r="J2498" s="3">
        <v>6.3909999999999995E-2</v>
      </c>
      <c r="K2498" s="3">
        <v>6.3909999999999995E-2</v>
      </c>
      <c r="L2498" s="3">
        <v>8.5209999999999994E-2</v>
      </c>
    </row>
    <row r="2499" spans="2:12" x14ac:dyDescent="0.2">
      <c r="B2499" t="s">
        <v>7341</v>
      </c>
      <c r="C2499" t="s">
        <v>7342</v>
      </c>
      <c r="D2499" t="s">
        <v>7343</v>
      </c>
      <c r="E2499" s="1">
        <v>14.26168</v>
      </c>
      <c r="F2499" s="1">
        <v>5</v>
      </c>
      <c r="G2499" s="2">
        <v>2.8523360000000002</v>
      </c>
      <c r="H2499" s="3">
        <v>7.9997587941953539</v>
      </c>
      <c r="I2499" s="3">
        <v>10.666345058927138</v>
      </c>
      <c r="J2499" s="3">
        <v>0.11409</v>
      </c>
      <c r="K2499" s="3">
        <v>0.11409</v>
      </c>
      <c r="L2499" s="3">
        <v>0.15212000000000001</v>
      </c>
    </row>
    <row r="2500" spans="2:12" x14ac:dyDescent="0.2">
      <c r="B2500" t="s">
        <v>7344</v>
      </c>
      <c r="C2500" t="s">
        <v>7345</v>
      </c>
      <c r="D2500" t="s">
        <v>7346</v>
      </c>
      <c r="E2500" s="1">
        <v>9.5960900000000002</v>
      </c>
      <c r="F2500" s="1">
        <v>21</v>
      </c>
      <c r="G2500" s="2">
        <v>0.45695666666666668</v>
      </c>
      <c r="H2500" s="3">
        <v>8.0001333876610161</v>
      </c>
      <c r="I2500" s="3">
        <v>10.666844516881355</v>
      </c>
      <c r="J2500" s="3">
        <v>7.6770000000000005E-2</v>
      </c>
      <c r="K2500" s="3">
        <v>7.6770000000000005E-2</v>
      </c>
      <c r="L2500" s="3">
        <v>0.10236000000000001</v>
      </c>
    </row>
    <row r="2501" spans="2:12" x14ac:dyDescent="0.2">
      <c r="B2501" t="s">
        <v>7347</v>
      </c>
      <c r="C2501" t="s">
        <v>7345</v>
      </c>
      <c r="D2501" t="s">
        <v>7346</v>
      </c>
      <c r="E2501" s="1">
        <v>4.5590400000000004</v>
      </c>
      <c r="F2501" s="1">
        <v>3</v>
      </c>
      <c r="G2501" s="2">
        <v>1.5196800000000001</v>
      </c>
      <c r="H2501" s="3">
        <v>7.9994911209377415</v>
      </c>
      <c r="I2501" s="3">
        <v>10.666719309328279</v>
      </c>
      <c r="J2501" s="3">
        <v>3.6470000000000002E-2</v>
      </c>
      <c r="K2501" s="3">
        <v>3.6470000000000002E-2</v>
      </c>
      <c r="L2501" s="3">
        <v>4.863E-2</v>
      </c>
    </row>
    <row r="2502" spans="2:12" x14ac:dyDescent="0.2">
      <c r="B2502" t="s">
        <v>7348</v>
      </c>
      <c r="C2502" t="s">
        <v>7349</v>
      </c>
      <c r="D2502" t="s">
        <v>7350</v>
      </c>
      <c r="E2502" s="1">
        <v>17.17229</v>
      </c>
      <c r="F2502" s="1">
        <v>34</v>
      </c>
      <c r="G2502" s="2">
        <v>0.50506735294117644</v>
      </c>
      <c r="H2502" s="3">
        <v>8.0000978320305567</v>
      </c>
      <c r="I2502" s="3">
        <v>10.666602998202336</v>
      </c>
      <c r="J2502" s="3">
        <v>0.13738</v>
      </c>
      <c r="K2502" s="3">
        <v>0.13738</v>
      </c>
      <c r="L2502" s="3">
        <v>0.18317</v>
      </c>
    </row>
    <row r="2503" spans="2:12" x14ac:dyDescent="0.2">
      <c r="B2503" t="s">
        <v>7351</v>
      </c>
      <c r="C2503" t="s">
        <v>7349</v>
      </c>
      <c r="D2503" t="s">
        <v>7350</v>
      </c>
      <c r="E2503" s="1">
        <v>3.82063</v>
      </c>
      <c r="F2503" s="1">
        <v>5</v>
      </c>
      <c r="G2503" s="2">
        <v>0.76412599999999997</v>
      </c>
      <c r="H2503" s="3">
        <v>8.0012982152158152</v>
      </c>
      <c r="I2503" s="3">
        <v>10.665780250901031</v>
      </c>
      <c r="J2503" s="3">
        <v>3.057E-2</v>
      </c>
      <c r="K2503" s="3">
        <v>3.057E-2</v>
      </c>
      <c r="L2503" s="3">
        <v>4.0750000000000001E-2</v>
      </c>
    </row>
    <row r="2504" spans="2:12" x14ac:dyDescent="0.2">
      <c r="B2504" t="s">
        <v>7352</v>
      </c>
      <c r="C2504" t="s">
        <v>7353</v>
      </c>
      <c r="D2504" t="s">
        <v>7354</v>
      </c>
      <c r="E2504" s="1">
        <v>12.43985</v>
      </c>
      <c r="F2504" s="1">
        <v>4</v>
      </c>
      <c r="G2504" s="2">
        <v>3.1099625</v>
      </c>
      <c r="H2504" s="3">
        <v>8.0000964641856616</v>
      </c>
      <c r="I2504" s="3">
        <v>10.6665273295096</v>
      </c>
      <c r="J2504" s="3">
        <v>9.9519999999999997E-2</v>
      </c>
      <c r="K2504" s="3">
        <v>9.9519999999999997E-2</v>
      </c>
      <c r="L2504" s="3">
        <v>0.13269</v>
      </c>
    </row>
    <row r="2505" spans="2:12" x14ac:dyDescent="0.2">
      <c r="B2505" t="s">
        <v>7355</v>
      </c>
      <c r="C2505" t="s">
        <v>7353</v>
      </c>
      <c r="D2505" t="s">
        <v>7354</v>
      </c>
      <c r="E2505" s="1">
        <v>1.20903</v>
      </c>
      <c r="F2505" s="1">
        <v>1</v>
      </c>
      <c r="G2505" s="2">
        <v>1.20903</v>
      </c>
      <c r="H2505" s="3">
        <v>7.9981472750882938</v>
      </c>
      <c r="I2505" s="3">
        <v>10.669710429021611</v>
      </c>
      <c r="J2505" s="3">
        <v>9.6699999999999998E-3</v>
      </c>
      <c r="K2505" s="3">
        <v>9.6699999999999998E-3</v>
      </c>
      <c r="L2505" s="3">
        <v>1.29E-2</v>
      </c>
    </row>
    <row r="2506" spans="2:12" x14ac:dyDescent="0.2">
      <c r="B2506" t="s">
        <v>7356</v>
      </c>
      <c r="C2506" t="s">
        <v>7357</v>
      </c>
      <c r="D2506" t="s">
        <v>7358</v>
      </c>
      <c r="E2506" s="1">
        <v>0.84921999999999997</v>
      </c>
      <c r="F2506" s="1">
        <v>3</v>
      </c>
      <c r="G2506" s="2">
        <v>0.28307333333333334</v>
      </c>
      <c r="H2506" s="3">
        <v>7.9955724076211121</v>
      </c>
      <c r="I2506" s="3">
        <v>10.668613551258803</v>
      </c>
      <c r="J2506" s="3">
        <v>6.79E-3</v>
      </c>
      <c r="K2506" s="3">
        <v>6.79E-3</v>
      </c>
      <c r="L2506" s="3">
        <v>9.0600000000000003E-3</v>
      </c>
    </row>
    <row r="2507" spans="2:12" x14ac:dyDescent="0.2">
      <c r="B2507" t="s">
        <v>7359</v>
      </c>
      <c r="C2507" t="s">
        <v>7357</v>
      </c>
      <c r="D2507" t="s">
        <v>7358</v>
      </c>
      <c r="E2507" s="1">
        <v>1.5414099999999999</v>
      </c>
      <c r="F2507" s="1">
        <v>4</v>
      </c>
      <c r="G2507" s="2">
        <v>0.38535249999999999</v>
      </c>
      <c r="H2507" s="3">
        <v>7.9991695914779326</v>
      </c>
      <c r="I2507" s="3">
        <v>10.66555945530391</v>
      </c>
      <c r="J2507" s="3">
        <v>1.2330000000000001E-2</v>
      </c>
      <c r="K2507" s="3">
        <v>1.2330000000000001E-2</v>
      </c>
      <c r="L2507" s="3">
        <v>1.644E-2</v>
      </c>
    </row>
    <row r="2508" spans="2:12" x14ac:dyDescent="0.2">
      <c r="B2508" t="s">
        <v>7360</v>
      </c>
      <c r="C2508" t="s">
        <v>7361</v>
      </c>
      <c r="D2508" t="s">
        <v>7362</v>
      </c>
      <c r="E2508" s="1">
        <v>20.632680000000001</v>
      </c>
      <c r="F2508" s="1">
        <v>22</v>
      </c>
      <c r="G2508" s="2">
        <v>0.93784909090909097</v>
      </c>
      <c r="H2508" s="3">
        <v>7.9999302078062575</v>
      </c>
      <c r="I2508" s="3">
        <v>10.666573610408342</v>
      </c>
      <c r="J2508" s="3">
        <v>0.16506000000000001</v>
      </c>
      <c r="K2508" s="3">
        <v>0.16506000000000001</v>
      </c>
      <c r="L2508" s="3">
        <v>0.22008</v>
      </c>
    </row>
    <row r="2509" spans="2:12" x14ac:dyDescent="0.2">
      <c r="B2509" t="s">
        <v>7363</v>
      </c>
      <c r="C2509" t="s">
        <v>7364</v>
      </c>
      <c r="D2509" t="s">
        <v>7365</v>
      </c>
      <c r="E2509" s="1">
        <v>0.5212</v>
      </c>
      <c r="F2509" s="1">
        <v>3</v>
      </c>
      <c r="G2509" s="2">
        <v>0.17373333333333332</v>
      </c>
      <c r="H2509" s="3">
        <v>8.0007674597083653</v>
      </c>
      <c r="I2509" s="3">
        <v>10.66768994627782</v>
      </c>
      <c r="J2509" s="3">
        <v>4.1700000000000001E-3</v>
      </c>
      <c r="K2509" s="3">
        <v>4.1700000000000001E-3</v>
      </c>
      <c r="L2509" s="3">
        <v>5.5599999999999998E-3</v>
      </c>
    </row>
    <row r="2510" spans="2:12" x14ac:dyDescent="0.2">
      <c r="B2510" t="s">
        <v>7366</v>
      </c>
      <c r="C2510" t="s">
        <v>7367</v>
      </c>
      <c r="D2510" t="s">
        <v>7368</v>
      </c>
      <c r="E2510" s="1">
        <v>1.4897400000000001</v>
      </c>
      <c r="F2510" s="1">
        <v>1</v>
      </c>
      <c r="G2510" s="2">
        <v>1.4897400000000001</v>
      </c>
      <c r="H2510" s="3">
        <v>8.001396216789507</v>
      </c>
      <c r="I2510" s="3">
        <v>10.666290762146415</v>
      </c>
      <c r="J2510" s="3">
        <v>1.192E-2</v>
      </c>
      <c r="K2510" s="3">
        <v>1.192E-2</v>
      </c>
      <c r="L2510" s="3">
        <v>1.5890000000000001E-2</v>
      </c>
    </row>
    <row r="2511" spans="2:12" x14ac:dyDescent="0.2">
      <c r="B2511" t="s">
        <v>7369</v>
      </c>
      <c r="C2511" t="s">
        <v>7367</v>
      </c>
      <c r="D2511" t="s">
        <v>7368</v>
      </c>
      <c r="E2511" s="1">
        <v>1.7240500000000001</v>
      </c>
      <c r="F2511" s="1">
        <v>1</v>
      </c>
      <c r="G2511" s="2">
        <v>1.7240500000000001</v>
      </c>
      <c r="H2511" s="3">
        <v>7.998607929004379</v>
      </c>
      <c r="I2511" s="3">
        <v>10.666744003944201</v>
      </c>
      <c r="J2511" s="3">
        <v>1.379E-2</v>
      </c>
      <c r="K2511" s="3">
        <v>1.379E-2</v>
      </c>
      <c r="L2511" s="3">
        <v>1.839E-2</v>
      </c>
    </row>
    <row r="2512" spans="2:12" x14ac:dyDescent="0.2">
      <c r="B2512" t="s">
        <v>7370</v>
      </c>
      <c r="C2512" t="s">
        <v>7371</v>
      </c>
      <c r="D2512" t="s">
        <v>7372</v>
      </c>
      <c r="E2512" s="1">
        <v>13.8711</v>
      </c>
      <c r="F2512" s="1">
        <v>54</v>
      </c>
      <c r="G2512" s="2">
        <v>0.25687222222222222</v>
      </c>
      <c r="H2512" s="3">
        <v>8.0000865108030368</v>
      </c>
      <c r="I2512" s="3">
        <v>10.666782014404049</v>
      </c>
      <c r="J2512" s="3">
        <v>0.11097</v>
      </c>
      <c r="K2512" s="3">
        <v>0.11097</v>
      </c>
      <c r="L2512" s="3">
        <v>0.14796000000000001</v>
      </c>
    </row>
    <row r="2513" spans="2:12" x14ac:dyDescent="0.2">
      <c r="B2513" t="s">
        <v>7373</v>
      </c>
      <c r="C2513" t="s">
        <v>7371</v>
      </c>
      <c r="D2513" t="s">
        <v>7372</v>
      </c>
      <c r="E2513" s="1">
        <v>4.8616000000000001</v>
      </c>
      <c r="F2513" s="1">
        <v>5</v>
      </c>
      <c r="G2513" s="2">
        <v>0.97232000000000007</v>
      </c>
      <c r="H2513" s="3">
        <v>7.999424057923318</v>
      </c>
      <c r="I2513" s="3">
        <v>10.667270034556525</v>
      </c>
      <c r="J2513" s="3">
        <v>3.8890000000000001E-2</v>
      </c>
      <c r="K2513" s="3">
        <v>3.8890000000000001E-2</v>
      </c>
      <c r="L2513" s="3">
        <v>5.1860000000000003E-2</v>
      </c>
    </row>
    <row r="2514" spans="2:12" x14ac:dyDescent="0.2">
      <c r="B2514" t="s">
        <v>7374</v>
      </c>
      <c r="C2514" t="s">
        <v>7375</v>
      </c>
      <c r="D2514" t="s">
        <v>7376</v>
      </c>
      <c r="E2514" s="1">
        <v>7.1951000000000001</v>
      </c>
      <c r="F2514" s="1">
        <v>7</v>
      </c>
      <c r="G2514" s="2">
        <v>1.0278714285714285</v>
      </c>
      <c r="H2514" s="3">
        <v>7.9998888132201076</v>
      </c>
      <c r="I2514" s="3">
        <v>10.666981695876359</v>
      </c>
      <c r="J2514" s="3">
        <v>5.756E-2</v>
      </c>
      <c r="K2514" s="3">
        <v>5.756E-2</v>
      </c>
      <c r="L2514" s="3">
        <v>7.6749999999999999E-2</v>
      </c>
    </row>
    <row r="2515" spans="2:12" x14ac:dyDescent="0.2">
      <c r="B2515" t="s">
        <v>7377</v>
      </c>
      <c r="C2515" t="s">
        <v>7378</v>
      </c>
      <c r="D2515" t="s">
        <v>7379</v>
      </c>
      <c r="E2515" s="1">
        <v>8.9510400000000008</v>
      </c>
      <c r="F2515" s="1">
        <v>2</v>
      </c>
      <c r="G2515" s="2">
        <v>4.4755200000000004</v>
      </c>
      <c r="H2515" s="3">
        <v>8.0001876876876867</v>
      </c>
      <c r="I2515" s="3">
        <v>10.666916916916916</v>
      </c>
      <c r="J2515" s="3">
        <v>7.1609999999999993E-2</v>
      </c>
      <c r="K2515" s="3">
        <v>7.1609999999999993E-2</v>
      </c>
      <c r="L2515" s="3">
        <v>9.5479999999999995E-2</v>
      </c>
    </row>
    <row r="2516" spans="2:12" x14ac:dyDescent="0.2">
      <c r="B2516" t="s">
        <v>7380</v>
      </c>
      <c r="C2516" t="s">
        <v>7378</v>
      </c>
      <c r="D2516" t="s">
        <v>7379</v>
      </c>
      <c r="E2516" s="1">
        <v>14.25164</v>
      </c>
      <c r="F2516" s="1">
        <v>6</v>
      </c>
      <c r="G2516" s="2">
        <v>2.3752733333333333</v>
      </c>
      <c r="H2516" s="3">
        <v>7.9997810778268326</v>
      </c>
      <c r="I2516" s="3">
        <v>10.666842552857075</v>
      </c>
      <c r="J2516" s="3">
        <v>0.11401</v>
      </c>
      <c r="K2516" s="3">
        <v>0.11401</v>
      </c>
      <c r="L2516" s="3">
        <v>0.15201999999999999</v>
      </c>
    </row>
    <row r="2517" spans="2:12" x14ac:dyDescent="0.2">
      <c r="B2517" t="s">
        <v>7381</v>
      </c>
      <c r="C2517" t="s">
        <v>7382</v>
      </c>
      <c r="D2517" t="s">
        <v>7383</v>
      </c>
      <c r="E2517" s="1">
        <v>13.6226</v>
      </c>
      <c r="F2517" s="1">
        <v>3</v>
      </c>
      <c r="G2517" s="2">
        <v>4.5408666666666671</v>
      </c>
      <c r="H2517" s="3">
        <v>7.9999412740592835</v>
      </c>
      <c r="I2517" s="3">
        <v>10.666833056832029</v>
      </c>
      <c r="J2517" s="3">
        <v>0.10897999999999999</v>
      </c>
      <c r="K2517" s="3">
        <v>0.10897999999999999</v>
      </c>
      <c r="L2517" s="3">
        <v>0.14530999999999999</v>
      </c>
    </row>
    <row r="2518" spans="2:12" x14ac:dyDescent="0.2">
      <c r="B2518" t="s">
        <v>7384</v>
      </c>
      <c r="C2518" t="s">
        <v>7385</v>
      </c>
      <c r="D2518" t="s">
        <v>7386</v>
      </c>
      <c r="E2518" s="1">
        <v>4.1250200000000001</v>
      </c>
      <c r="F2518" s="1">
        <v>1</v>
      </c>
      <c r="G2518" s="2">
        <v>4.1250200000000001</v>
      </c>
      <c r="H2518" s="3">
        <v>7.999961212309274</v>
      </c>
      <c r="I2518" s="3">
        <v>10.666614949745698</v>
      </c>
      <c r="J2518" s="3">
        <v>3.3000000000000002E-2</v>
      </c>
      <c r="K2518" s="3">
        <v>3.3000000000000002E-2</v>
      </c>
      <c r="L2518" s="3">
        <v>4.3999999999999997E-2</v>
      </c>
    </row>
    <row r="2519" spans="2:12" x14ac:dyDescent="0.2">
      <c r="B2519" t="s">
        <v>7387</v>
      </c>
      <c r="C2519" t="s">
        <v>7385</v>
      </c>
      <c r="D2519" t="s">
        <v>7386</v>
      </c>
      <c r="E2519" s="1">
        <v>7.2122400000000004</v>
      </c>
      <c r="F2519" s="1">
        <v>2</v>
      </c>
      <c r="G2519" s="2">
        <v>3.6061200000000002</v>
      </c>
      <c r="H2519" s="3">
        <v>8.0002883986112483</v>
      </c>
      <c r="I2519" s="3">
        <v>10.666589020886713</v>
      </c>
      <c r="J2519" s="3">
        <v>5.7700000000000001E-2</v>
      </c>
      <c r="K2519" s="3">
        <v>5.7700000000000001E-2</v>
      </c>
      <c r="L2519" s="3">
        <v>7.6929999999999998E-2</v>
      </c>
    </row>
    <row r="2520" spans="2:12" x14ac:dyDescent="0.2">
      <c r="B2520" t="s">
        <v>7388</v>
      </c>
      <c r="C2520" t="s">
        <v>7389</v>
      </c>
      <c r="D2520" t="s">
        <v>7390</v>
      </c>
      <c r="E2520" s="1">
        <v>5.3323</v>
      </c>
      <c r="F2520" s="1">
        <v>1</v>
      </c>
      <c r="G2520" s="2">
        <v>5.3323</v>
      </c>
      <c r="H2520" s="3">
        <v>8.0003000581362631</v>
      </c>
      <c r="I2520" s="3">
        <v>10.667066744181685</v>
      </c>
      <c r="J2520" s="3">
        <v>4.2659999999999997E-2</v>
      </c>
      <c r="K2520" s="3">
        <v>4.2659999999999997E-2</v>
      </c>
      <c r="L2520" s="3">
        <v>5.688E-2</v>
      </c>
    </row>
    <row r="2521" spans="2:12" x14ac:dyDescent="0.2">
      <c r="B2521" t="s">
        <v>7391</v>
      </c>
      <c r="C2521" t="s">
        <v>7392</v>
      </c>
      <c r="D2521" t="s">
        <v>7393</v>
      </c>
      <c r="E2521" s="1">
        <v>6.7422199999999997</v>
      </c>
      <c r="F2521" s="1">
        <v>1</v>
      </c>
      <c r="G2521" s="2">
        <v>6.7422199999999997</v>
      </c>
      <c r="H2521" s="3">
        <v>8.0003322347832029</v>
      </c>
      <c r="I2521" s="3">
        <v>10.667109646377604</v>
      </c>
      <c r="J2521" s="3">
        <v>5.3940000000000002E-2</v>
      </c>
      <c r="K2521" s="3">
        <v>5.3940000000000002E-2</v>
      </c>
      <c r="L2521" s="3">
        <v>7.1919999999999998E-2</v>
      </c>
    </row>
    <row r="2522" spans="2:12" x14ac:dyDescent="0.2">
      <c r="B2522" t="s">
        <v>7394</v>
      </c>
      <c r="C2522" t="s">
        <v>7395</v>
      </c>
      <c r="D2522" t="s">
        <v>7396</v>
      </c>
      <c r="E2522" s="1">
        <v>4.19841</v>
      </c>
      <c r="F2522" s="1">
        <v>1</v>
      </c>
      <c r="G2522" s="2">
        <v>4.19841</v>
      </c>
      <c r="H2522" s="3">
        <v>8.0006478643105385</v>
      </c>
      <c r="I2522" s="3">
        <v>10.66594258302548</v>
      </c>
      <c r="J2522" s="3">
        <v>3.3590000000000002E-2</v>
      </c>
      <c r="K2522" s="3">
        <v>3.3590000000000002E-2</v>
      </c>
      <c r="L2522" s="3">
        <v>4.478E-2</v>
      </c>
    </row>
    <row r="2523" spans="2:12" x14ac:dyDescent="0.2">
      <c r="B2523" t="s">
        <v>7397</v>
      </c>
      <c r="C2523" t="s">
        <v>7398</v>
      </c>
      <c r="D2523" t="s">
        <v>7399</v>
      </c>
      <c r="E2523" s="1">
        <v>10.920719999999999</v>
      </c>
      <c r="F2523" s="1">
        <v>2</v>
      </c>
      <c r="G2523" s="2">
        <v>5.4603599999999997</v>
      </c>
      <c r="H2523" s="3">
        <v>8.0003882527891932</v>
      </c>
      <c r="I2523" s="3">
        <v>10.666879106872074</v>
      </c>
      <c r="J2523" s="3">
        <v>8.7370000000000003E-2</v>
      </c>
      <c r="K2523" s="3">
        <v>8.7370000000000003E-2</v>
      </c>
      <c r="L2523" s="3">
        <v>0.11649</v>
      </c>
    </row>
    <row r="2524" spans="2:12" x14ac:dyDescent="0.2">
      <c r="B2524" t="s">
        <v>7400</v>
      </c>
      <c r="C2524" t="s">
        <v>7398</v>
      </c>
      <c r="D2524" t="s">
        <v>7399</v>
      </c>
      <c r="E2524" s="1">
        <v>9.4756400000000003</v>
      </c>
      <c r="F2524" s="1">
        <v>2</v>
      </c>
      <c r="G2524" s="2">
        <v>4.7378200000000001</v>
      </c>
      <c r="H2524" s="3">
        <v>8.0005150047912323</v>
      </c>
      <c r="I2524" s="3">
        <v>10.66629800203469</v>
      </c>
      <c r="J2524" s="3">
        <v>7.5810000000000002E-2</v>
      </c>
      <c r="K2524" s="3">
        <v>7.5810000000000002E-2</v>
      </c>
      <c r="L2524" s="3">
        <v>0.10106999999999999</v>
      </c>
    </row>
    <row r="2525" spans="2:12" x14ac:dyDescent="0.2">
      <c r="B2525" t="s">
        <v>7401</v>
      </c>
      <c r="C2525" t="s">
        <v>7402</v>
      </c>
      <c r="D2525" t="s">
        <v>7403</v>
      </c>
      <c r="E2525" s="1">
        <v>1.89133</v>
      </c>
      <c r="F2525" s="1">
        <v>1</v>
      </c>
      <c r="G2525" s="2">
        <v>1.89133</v>
      </c>
      <c r="H2525" s="3">
        <v>7.9996616137850083</v>
      </c>
      <c r="I2525" s="3">
        <v>10.664453056843598</v>
      </c>
      <c r="J2525" s="3">
        <v>1.5129999999999999E-2</v>
      </c>
      <c r="K2525" s="3">
        <v>1.5129999999999999E-2</v>
      </c>
      <c r="L2525" s="3">
        <v>2.017E-2</v>
      </c>
    </row>
    <row r="2526" spans="2:12" x14ac:dyDescent="0.2">
      <c r="B2526" t="s">
        <v>7404</v>
      </c>
      <c r="C2526" t="s">
        <v>7402</v>
      </c>
      <c r="D2526" t="s">
        <v>7403</v>
      </c>
      <c r="E2526" s="1">
        <v>2.0668799999999998</v>
      </c>
      <c r="F2526" s="1">
        <v>1</v>
      </c>
      <c r="G2526" s="2">
        <v>2.0668799999999998</v>
      </c>
      <c r="H2526" s="3">
        <v>8.0023997522836368</v>
      </c>
      <c r="I2526" s="3">
        <v>10.668253599628427</v>
      </c>
      <c r="J2526" s="3">
        <v>1.6539999999999999E-2</v>
      </c>
      <c r="K2526" s="3">
        <v>1.6539999999999999E-2</v>
      </c>
      <c r="L2526" s="3">
        <v>2.205E-2</v>
      </c>
    </row>
    <row r="2527" spans="2:12" x14ac:dyDescent="0.2">
      <c r="B2527" t="s">
        <v>7405</v>
      </c>
      <c r="C2527" t="s">
        <v>7406</v>
      </c>
      <c r="D2527" t="s">
        <v>7407</v>
      </c>
      <c r="E2527" s="1">
        <v>6.91784</v>
      </c>
      <c r="F2527" s="1">
        <v>3</v>
      </c>
      <c r="G2527" s="2">
        <v>2.3059466666666668</v>
      </c>
      <c r="H2527" s="3">
        <v>7.9996068136875094</v>
      </c>
      <c r="I2527" s="3">
        <v>10.666624264221202</v>
      </c>
      <c r="J2527" s="3">
        <v>5.534E-2</v>
      </c>
      <c r="K2527" s="3">
        <v>5.534E-2</v>
      </c>
      <c r="L2527" s="3">
        <v>7.3789999999999994E-2</v>
      </c>
    </row>
    <row r="2528" spans="2:12" x14ac:dyDescent="0.2">
      <c r="B2528" t="s">
        <v>7408</v>
      </c>
      <c r="C2528" t="s">
        <v>7406</v>
      </c>
      <c r="D2528" t="s">
        <v>7407</v>
      </c>
      <c r="E2528" s="1">
        <v>4.0343200000000001</v>
      </c>
      <c r="F2528" s="1">
        <v>3</v>
      </c>
      <c r="G2528" s="2">
        <v>1.3447733333333334</v>
      </c>
      <c r="H2528" s="3">
        <v>7.9988696979912346</v>
      </c>
      <c r="I2528" s="3">
        <v>10.665985841480101</v>
      </c>
      <c r="J2528" s="3">
        <v>3.227E-2</v>
      </c>
      <c r="K2528" s="3">
        <v>3.227E-2</v>
      </c>
      <c r="L2528" s="3">
        <v>4.3029999999999999E-2</v>
      </c>
    </row>
    <row r="2529" spans="2:12" x14ac:dyDescent="0.2">
      <c r="B2529" t="s">
        <v>7409</v>
      </c>
      <c r="C2529" t="s">
        <v>7410</v>
      </c>
      <c r="D2529" t="s">
        <v>7411</v>
      </c>
      <c r="E2529" s="1">
        <v>1.33491</v>
      </c>
      <c r="F2529" s="1">
        <v>1</v>
      </c>
      <c r="G2529" s="2">
        <v>1.33491</v>
      </c>
      <c r="H2529" s="3">
        <v>8.0005393622041936</v>
      </c>
      <c r="I2529" s="3">
        <v>10.667385816272256</v>
      </c>
      <c r="J2529" s="3">
        <v>1.068E-2</v>
      </c>
      <c r="K2529" s="3">
        <v>1.068E-2</v>
      </c>
      <c r="L2529" s="3">
        <v>1.4239999999999999E-2</v>
      </c>
    </row>
    <row r="2530" spans="2:12" x14ac:dyDescent="0.2">
      <c r="B2530" t="s">
        <v>7412</v>
      </c>
      <c r="C2530" t="s">
        <v>7410</v>
      </c>
      <c r="D2530" t="s">
        <v>7411</v>
      </c>
      <c r="E2530" s="1">
        <v>13.277710000000001</v>
      </c>
      <c r="F2530" s="1">
        <v>10</v>
      </c>
      <c r="G2530" s="2">
        <v>1.327771</v>
      </c>
      <c r="H2530" s="3">
        <v>7.9998734721574714</v>
      </c>
      <c r="I2530" s="3">
        <v>10.666749010183231</v>
      </c>
      <c r="J2530" s="3">
        <v>0.10621999999999999</v>
      </c>
      <c r="K2530" s="3">
        <v>0.10621999999999999</v>
      </c>
      <c r="L2530" s="3">
        <v>0.14163000000000001</v>
      </c>
    </row>
    <row r="2531" spans="2:12" x14ac:dyDescent="0.2">
      <c r="B2531" t="s">
        <v>7413</v>
      </c>
      <c r="C2531" t="s">
        <v>7414</v>
      </c>
      <c r="D2531" t="s">
        <v>7415</v>
      </c>
      <c r="E2531" s="1">
        <v>16.50046</v>
      </c>
      <c r="F2531" s="1">
        <v>9</v>
      </c>
      <c r="G2531" s="2">
        <v>1.8333844444444445</v>
      </c>
      <c r="H2531" s="3">
        <v>7.9997769759146102</v>
      </c>
      <c r="I2531" s="3">
        <v>10.666369301219479</v>
      </c>
      <c r="J2531" s="3">
        <v>0.13200000000000001</v>
      </c>
      <c r="K2531" s="3">
        <v>0.13200000000000001</v>
      </c>
      <c r="L2531" s="3">
        <v>0.17599999999999999</v>
      </c>
    </row>
    <row r="2532" spans="2:12" x14ac:dyDescent="0.2">
      <c r="B2532" t="s">
        <v>7416</v>
      </c>
      <c r="C2532" t="s">
        <v>7417</v>
      </c>
      <c r="D2532" t="s">
        <v>7418</v>
      </c>
      <c r="E2532" s="1">
        <v>10.96698</v>
      </c>
      <c r="F2532" s="1">
        <v>2</v>
      </c>
      <c r="G2532" s="2">
        <v>5.4834899999999998</v>
      </c>
      <c r="H2532" s="3">
        <v>8.0003793204692641</v>
      </c>
      <c r="I2532" s="3">
        <v>10.666564541924943</v>
      </c>
      <c r="J2532" s="3">
        <v>8.7739999999999999E-2</v>
      </c>
      <c r="K2532" s="3">
        <v>8.7739999999999999E-2</v>
      </c>
      <c r="L2532" s="3">
        <v>0.11698</v>
      </c>
    </row>
    <row r="2533" spans="2:12" x14ac:dyDescent="0.2">
      <c r="B2533" t="s">
        <v>7419</v>
      </c>
      <c r="C2533" t="s">
        <v>7420</v>
      </c>
      <c r="D2533" t="s">
        <v>7421</v>
      </c>
      <c r="E2533" s="1">
        <v>1.3954200000000001</v>
      </c>
      <c r="F2533" s="1">
        <v>1</v>
      </c>
      <c r="G2533" s="2">
        <v>1.3954200000000001</v>
      </c>
      <c r="H2533" s="3">
        <v>7.9975921228017368</v>
      </c>
      <c r="I2533" s="3">
        <v>10.663456163735649</v>
      </c>
      <c r="J2533" s="3">
        <v>1.116E-2</v>
      </c>
      <c r="K2533" s="3">
        <v>1.116E-2</v>
      </c>
      <c r="L2533" s="3">
        <v>1.4880000000000001E-2</v>
      </c>
    </row>
    <row r="2534" spans="2:12" x14ac:dyDescent="0.2">
      <c r="B2534" t="s">
        <v>7422</v>
      </c>
      <c r="C2534" t="s">
        <v>7423</v>
      </c>
      <c r="D2534" t="s">
        <v>7424</v>
      </c>
      <c r="E2534" s="1">
        <v>5.2359900000000001</v>
      </c>
      <c r="F2534" s="1">
        <v>1</v>
      </c>
      <c r="G2534" s="2">
        <v>5.2359900000000001</v>
      </c>
      <c r="H2534" s="3">
        <v>8.0003972505677048</v>
      </c>
      <c r="I2534" s="3">
        <v>10.666559714590745</v>
      </c>
      <c r="J2534" s="3">
        <v>4.1889999999999997E-2</v>
      </c>
      <c r="K2534" s="3">
        <v>4.1889999999999997E-2</v>
      </c>
      <c r="L2534" s="3">
        <v>5.5849999999999997E-2</v>
      </c>
    </row>
    <row r="2535" spans="2:12" x14ac:dyDescent="0.2">
      <c r="B2535" t="s">
        <v>7425</v>
      </c>
      <c r="C2535" t="s">
        <v>7423</v>
      </c>
      <c r="D2535" t="s">
        <v>7424</v>
      </c>
      <c r="E2535" s="1">
        <v>2.76044</v>
      </c>
      <c r="F2535" s="1">
        <v>1</v>
      </c>
      <c r="G2535" s="2">
        <v>2.76044</v>
      </c>
      <c r="H2535" s="3">
        <v>7.9987248409673821</v>
      </c>
      <c r="I2535" s="3">
        <v>10.664966454623176</v>
      </c>
      <c r="J2535" s="3">
        <v>2.2079999999999999E-2</v>
      </c>
      <c r="K2535" s="3">
        <v>2.2079999999999999E-2</v>
      </c>
      <c r="L2535" s="3">
        <v>2.9440000000000001E-2</v>
      </c>
    </row>
    <row r="2536" spans="2:12" x14ac:dyDescent="0.2">
      <c r="B2536" t="s">
        <v>7426</v>
      </c>
      <c r="C2536" t="s">
        <v>7427</v>
      </c>
      <c r="D2536" t="s">
        <v>7428</v>
      </c>
      <c r="E2536" s="1">
        <v>5.9392500000000004</v>
      </c>
      <c r="F2536" s="1">
        <v>2</v>
      </c>
      <c r="G2536" s="2">
        <v>2.9696250000000002</v>
      </c>
      <c r="H2536" s="3">
        <v>7.9993265142905239</v>
      </c>
      <c r="I2536" s="3">
        <v>10.666329923811929</v>
      </c>
      <c r="J2536" s="3">
        <v>4.7509999999999997E-2</v>
      </c>
      <c r="K2536" s="3">
        <v>4.7509999999999997E-2</v>
      </c>
      <c r="L2536" s="3">
        <v>6.3350000000000004E-2</v>
      </c>
    </row>
    <row r="2537" spans="2:12" x14ac:dyDescent="0.2">
      <c r="B2537" t="s">
        <v>7429</v>
      </c>
      <c r="C2537" t="s">
        <v>7430</v>
      </c>
      <c r="D2537" t="s">
        <v>7431</v>
      </c>
      <c r="E2537" s="1">
        <v>6.37967</v>
      </c>
      <c r="F2537" s="1">
        <v>6</v>
      </c>
      <c r="G2537" s="2">
        <v>1.0632783333333333</v>
      </c>
      <c r="H2537" s="3">
        <v>8.0004138145076471</v>
      </c>
      <c r="I2537" s="3">
        <v>10.666695926278319</v>
      </c>
      <c r="J2537" s="3">
        <v>5.1040000000000002E-2</v>
      </c>
      <c r="K2537" s="3">
        <v>5.1040000000000002E-2</v>
      </c>
      <c r="L2537" s="3">
        <v>6.8049999999999999E-2</v>
      </c>
    </row>
    <row r="2538" spans="2:12" x14ac:dyDescent="0.2">
      <c r="B2538" t="s">
        <v>7432</v>
      </c>
      <c r="C2538" t="s">
        <v>7430</v>
      </c>
      <c r="D2538" t="s">
        <v>7431</v>
      </c>
      <c r="E2538" s="1">
        <v>13.59224</v>
      </c>
      <c r="F2538" s="1">
        <v>86</v>
      </c>
      <c r="G2538" s="2">
        <v>0.1580493023255814</v>
      </c>
      <c r="H2538" s="3">
        <v>8.0001530284927291</v>
      </c>
      <c r="I2538" s="3">
        <v>10.666380228718738</v>
      </c>
      <c r="J2538" s="3">
        <v>0.10874</v>
      </c>
      <c r="K2538" s="3">
        <v>0.10874</v>
      </c>
      <c r="L2538" s="3">
        <v>0.14498</v>
      </c>
    </row>
    <row r="2539" spans="2:12" x14ac:dyDescent="0.2">
      <c r="B2539" t="s">
        <v>7433</v>
      </c>
      <c r="C2539" t="s">
        <v>7434</v>
      </c>
      <c r="D2539" t="s">
        <v>7435</v>
      </c>
      <c r="E2539" s="1">
        <v>3.6115699999999999</v>
      </c>
      <c r="F2539" s="1">
        <v>1</v>
      </c>
      <c r="G2539" s="2">
        <v>3.6115699999999999</v>
      </c>
      <c r="H2539" s="3">
        <v>7.9992911669993934</v>
      </c>
      <c r="I2539" s="3">
        <v>10.665721555999191</v>
      </c>
      <c r="J2539" s="3">
        <v>2.8889999999999999E-2</v>
      </c>
      <c r="K2539" s="3">
        <v>2.8889999999999999E-2</v>
      </c>
      <c r="L2539" s="3">
        <v>3.8519999999999999E-2</v>
      </c>
    </row>
    <row r="2540" spans="2:12" x14ac:dyDescent="0.2">
      <c r="B2540" t="s">
        <v>7436</v>
      </c>
      <c r="C2540" t="s">
        <v>7434</v>
      </c>
      <c r="D2540" t="s">
        <v>7435</v>
      </c>
      <c r="E2540" s="1">
        <v>1.5153099999999999</v>
      </c>
      <c r="F2540" s="1">
        <v>1</v>
      </c>
      <c r="G2540" s="2">
        <v>1.5153099999999999</v>
      </c>
      <c r="H2540" s="3">
        <v>7.998363371191374</v>
      </c>
      <c r="I2540" s="3">
        <v>10.664484494921831</v>
      </c>
      <c r="J2540" s="3">
        <v>1.2120000000000001E-2</v>
      </c>
      <c r="K2540" s="3">
        <v>1.2120000000000001E-2</v>
      </c>
      <c r="L2540" s="3">
        <v>1.6160000000000001E-2</v>
      </c>
    </row>
    <row r="2541" spans="2:12" x14ac:dyDescent="0.2">
      <c r="B2541" t="s">
        <v>7437</v>
      </c>
      <c r="C2541" t="s">
        <v>7438</v>
      </c>
      <c r="D2541" t="s">
        <v>7439</v>
      </c>
      <c r="E2541" s="1">
        <v>3.1264500000000002</v>
      </c>
      <c r="F2541" s="1">
        <v>1</v>
      </c>
      <c r="G2541" s="2">
        <v>3.1264500000000002</v>
      </c>
      <c r="H2541" s="3">
        <v>7.9994882374578191</v>
      </c>
      <c r="I2541" s="3">
        <v>10.667050488573301</v>
      </c>
      <c r="J2541" s="3">
        <v>2.5010000000000001E-2</v>
      </c>
      <c r="K2541" s="3">
        <v>2.5010000000000001E-2</v>
      </c>
      <c r="L2541" s="3">
        <v>3.3349999999999998E-2</v>
      </c>
    </row>
    <row r="2542" spans="2:12" x14ac:dyDescent="0.2">
      <c r="B2542" t="s">
        <v>7440</v>
      </c>
      <c r="C2542" t="s">
        <v>7438</v>
      </c>
      <c r="D2542" t="s">
        <v>7439</v>
      </c>
      <c r="E2542" s="1">
        <v>3.1264500000000002</v>
      </c>
      <c r="F2542" s="1">
        <v>1</v>
      </c>
      <c r="G2542" s="2">
        <v>3.1264500000000002</v>
      </c>
      <c r="H2542" s="3">
        <v>7.9994882374578191</v>
      </c>
      <c r="I2542" s="3">
        <v>10.667050488573301</v>
      </c>
      <c r="J2542" s="3">
        <v>2.5010000000000001E-2</v>
      </c>
      <c r="K2542" s="3">
        <v>2.5010000000000001E-2</v>
      </c>
      <c r="L2542" s="3">
        <v>3.3349999999999998E-2</v>
      </c>
    </row>
    <row r="2543" spans="2:12" x14ac:dyDescent="0.2">
      <c r="B2543" t="s">
        <v>7441</v>
      </c>
      <c r="C2543" t="s">
        <v>7442</v>
      </c>
      <c r="D2543" t="s">
        <v>7443</v>
      </c>
      <c r="E2543" s="1">
        <v>1.5567200000000001</v>
      </c>
      <c r="F2543" s="1">
        <v>1</v>
      </c>
      <c r="G2543" s="2">
        <v>1.5567200000000001</v>
      </c>
      <c r="H2543" s="3">
        <v>7.9975846651934823</v>
      </c>
      <c r="I2543" s="3">
        <v>10.663446220257978</v>
      </c>
      <c r="J2543" s="3">
        <v>1.2449999999999999E-2</v>
      </c>
      <c r="K2543" s="3">
        <v>1.2449999999999999E-2</v>
      </c>
      <c r="L2543" s="3">
        <v>1.66E-2</v>
      </c>
    </row>
    <row r="2544" spans="2:12" x14ac:dyDescent="0.2">
      <c r="B2544" t="s">
        <v>7444</v>
      </c>
      <c r="C2544" t="s">
        <v>7445</v>
      </c>
      <c r="D2544" t="s">
        <v>7446</v>
      </c>
      <c r="E2544" s="1">
        <v>2.4318499999999998</v>
      </c>
      <c r="F2544" s="1">
        <v>3</v>
      </c>
      <c r="G2544" s="2">
        <v>0.81061666666666665</v>
      </c>
      <c r="H2544" s="3">
        <v>7.9980261940497979</v>
      </c>
      <c r="I2544" s="3">
        <v>10.66677632255279</v>
      </c>
      <c r="J2544" s="3">
        <v>1.9449999999999999E-2</v>
      </c>
      <c r="K2544" s="3">
        <v>1.9449999999999999E-2</v>
      </c>
      <c r="L2544" s="3">
        <v>2.5940000000000001E-2</v>
      </c>
    </row>
    <row r="2545" spans="2:12" x14ac:dyDescent="0.2">
      <c r="B2545" t="s">
        <v>7447</v>
      </c>
      <c r="C2545" t="s">
        <v>7448</v>
      </c>
      <c r="D2545" t="s">
        <v>7449</v>
      </c>
      <c r="E2545" s="1">
        <v>9.7924500000000005</v>
      </c>
      <c r="F2545" s="1">
        <v>2</v>
      </c>
      <c r="G2545" s="2">
        <v>4.8962250000000003</v>
      </c>
      <c r="H2545" s="3">
        <v>8.0000408477960061</v>
      </c>
      <c r="I2545" s="3">
        <v>10.666380732094623</v>
      </c>
      <c r="J2545" s="3">
        <v>7.8340000000000007E-2</v>
      </c>
      <c r="K2545" s="3">
        <v>7.8340000000000007E-2</v>
      </c>
      <c r="L2545" s="3">
        <v>0.10445</v>
      </c>
    </row>
    <row r="2546" spans="2:12" x14ac:dyDescent="0.2">
      <c r="B2546" t="s">
        <v>7450</v>
      </c>
      <c r="C2546" t="s">
        <v>7448</v>
      </c>
      <c r="D2546" t="s">
        <v>7449</v>
      </c>
      <c r="E2546" s="1">
        <v>1.7978499999999999</v>
      </c>
      <c r="F2546" s="1">
        <v>1</v>
      </c>
      <c r="G2546" s="2">
        <v>1.7978499999999999</v>
      </c>
      <c r="H2546" s="3">
        <v>7.9984425841977922</v>
      </c>
      <c r="I2546" s="3">
        <v>10.668298245126122</v>
      </c>
      <c r="J2546" s="3">
        <v>1.438E-2</v>
      </c>
      <c r="K2546" s="3">
        <v>1.438E-2</v>
      </c>
      <c r="L2546" s="3">
        <v>1.9179999999999999E-2</v>
      </c>
    </row>
    <row r="2547" spans="2:12" x14ac:dyDescent="0.2">
      <c r="B2547" t="s">
        <v>7451</v>
      </c>
      <c r="C2547" t="s">
        <v>7452</v>
      </c>
      <c r="D2547" t="s">
        <v>5969</v>
      </c>
      <c r="E2547" s="1">
        <v>3.2925200000000001</v>
      </c>
      <c r="F2547" s="1">
        <v>1</v>
      </c>
      <c r="G2547" s="2">
        <v>3.2925200000000001</v>
      </c>
      <c r="H2547" s="3">
        <v>7.9999514050028546</v>
      </c>
      <c r="I2547" s="3">
        <v>10.666601873337139</v>
      </c>
      <c r="J2547" s="3">
        <v>2.6339999999999999E-2</v>
      </c>
      <c r="K2547" s="3">
        <v>2.6339999999999999E-2</v>
      </c>
      <c r="L2547" s="3">
        <v>3.5119999999999998E-2</v>
      </c>
    </row>
    <row r="2548" spans="2:12" x14ac:dyDescent="0.2">
      <c r="B2548" t="s">
        <v>7453</v>
      </c>
      <c r="C2548" t="s">
        <v>7452</v>
      </c>
      <c r="D2548" t="s">
        <v>5969</v>
      </c>
      <c r="E2548" s="1">
        <v>3.1509100000000001</v>
      </c>
      <c r="F2548" s="1">
        <v>1</v>
      </c>
      <c r="G2548" s="2">
        <v>3.1509100000000001</v>
      </c>
      <c r="H2548" s="3">
        <v>8.0008632426822714</v>
      </c>
      <c r="I2548" s="3">
        <v>10.666759761465734</v>
      </c>
      <c r="J2548" s="3">
        <v>2.521E-2</v>
      </c>
      <c r="K2548" s="3">
        <v>2.521E-2</v>
      </c>
      <c r="L2548" s="3">
        <v>3.3610000000000001E-2</v>
      </c>
    </row>
    <row r="2549" spans="2:12" x14ac:dyDescent="0.2">
      <c r="B2549" t="s">
        <v>7454</v>
      </c>
      <c r="C2549" t="s">
        <v>7455</v>
      </c>
      <c r="D2549" t="s">
        <v>7456</v>
      </c>
      <c r="E2549" s="1">
        <v>4.1250299999999998</v>
      </c>
      <c r="F2549" s="1">
        <v>1</v>
      </c>
      <c r="G2549" s="2">
        <v>4.1250299999999998</v>
      </c>
      <c r="H2549" s="3">
        <v>7.999941818604956</v>
      </c>
      <c r="I2549" s="3">
        <v>10.666589091473273</v>
      </c>
      <c r="J2549" s="3">
        <v>3.3000000000000002E-2</v>
      </c>
      <c r="K2549" s="3">
        <v>3.3000000000000002E-2</v>
      </c>
      <c r="L2549" s="3">
        <v>4.3999999999999997E-2</v>
      </c>
    </row>
    <row r="2550" spans="2:12" x14ac:dyDescent="0.2">
      <c r="B2550" t="s">
        <v>7457</v>
      </c>
      <c r="C2550" t="s">
        <v>7458</v>
      </c>
      <c r="D2550" t="s">
        <v>7459</v>
      </c>
      <c r="E2550" s="1">
        <v>2.5579499999999999</v>
      </c>
      <c r="F2550" s="1">
        <v>1</v>
      </c>
      <c r="G2550" s="2">
        <v>2.5579499999999999</v>
      </c>
      <c r="H2550" s="3">
        <v>7.9985926229988857</v>
      </c>
      <c r="I2550" s="3">
        <v>10.664790163998514</v>
      </c>
      <c r="J2550" s="3">
        <v>2.0459999999999999E-2</v>
      </c>
      <c r="K2550" s="3">
        <v>2.0459999999999999E-2</v>
      </c>
      <c r="L2550" s="3">
        <v>2.7279999999999999E-2</v>
      </c>
    </row>
    <row r="2551" spans="2:12" x14ac:dyDescent="0.2">
      <c r="B2551" t="s">
        <v>7460</v>
      </c>
      <c r="C2551" t="s">
        <v>7461</v>
      </c>
      <c r="D2551" t="s">
        <v>2186</v>
      </c>
      <c r="E2551" s="1">
        <v>21.567329999999998</v>
      </c>
      <c r="F2551" s="1">
        <v>9</v>
      </c>
      <c r="G2551" s="2">
        <v>2.3963699999999997</v>
      </c>
      <c r="H2551" s="3">
        <v>8.0000630583387</v>
      </c>
      <c r="I2551" s="3">
        <v>10.666596189699884</v>
      </c>
      <c r="J2551" s="3">
        <v>0.17254</v>
      </c>
      <c r="K2551" s="3">
        <v>0.17254</v>
      </c>
      <c r="L2551" s="3">
        <v>0.23005</v>
      </c>
    </row>
    <row r="2552" spans="2:12" x14ac:dyDescent="0.2">
      <c r="B2552" t="s">
        <v>7462</v>
      </c>
      <c r="C2552" t="s">
        <v>7463</v>
      </c>
      <c r="D2552" t="s">
        <v>2303</v>
      </c>
      <c r="E2552" s="1">
        <v>6.19414</v>
      </c>
      <c r="F2552" s="1">
        <v>2</v>
      </c>
      <c r="G2552" s="2">
        <v>3.09707</v>
      </c>
      <c r="H2552" s="3">
        <v>7.9994962981140239</v>
      </c>
      <c r="I2552" s="3">
        <v>10.666533207192606</v>
      </c>
      <c r="J2552" s="3">
        <v>4.9549999999999997E-2</v>
      </c>
      <c r="K2552" s="3">
        <v>4.9549999999999997E-2</v>
      </c>
      <c r="L2552" s="3">
        <v>6.6070000000000004E-2</v>
      </c>
    </row>
    <row r="2553" spans="2:12" x14ac:dyDescent="0.2">
      <c r="B2553" t="s">
        <v>7464</v>
      </c>
      <c r="C2553" t="s">
        <v>7465</v>
      </c>
      <c r="D2553" t="s">
        <v>7466</v>
      </c>
      <c r="E2553" s="1">
        <v>6.2306699999999999</v>
      </c>
      <c r="F2553" s="1">
        <v>4</v>
      </c>
      <c r="G2553" s="2">
        <v>1.5576675</v>
      </c>
      <c r="H2553" s="3">
        <v>8.0007447032181123</v>
      </c>
      <c r="I2553" s="3">
        <v>10.666589628402726</v>
      </c>
      <c r="J2553" s="3">
        <v>4.9849999999999998E-2</v>
      </c>
      <c r="K2553" s="3">
        <v>4.9849999999999998E-2</v>
      </c>
      <c r="L2553" s="3">
        <v>6.6460000000000005E-2</v>
      </c>
    </row>
    <row r="2554" spans="2:12" x14ac:dyDescent="0.2">
      <c r="B2554" t="s">
        <v>7467</v>
      </c>
      <c r="C2554" t="s">
        <v>7468</v>
      </c>
      <c r="D2554" t="s">
        <v>7469</v>
      </c>
      <c r="E2554" s="1">
        <v>1.69739</v>
      </c>
      <c r="F2554" s="1">
        <v>1</v>
      </c>
      <c r="G2554" s="2">
        <v>1.69739</v>
      </c>
      <c r="H2554" s="3">
        <v>8.0005184430213454</v>
      </c>
      <c r="I2554" s="3">
        <v>10.669321723351734</v>
      </c>
      <c r="J2554" s="3">
        <v>1.358E-2</v>
      </c>
      <c r="K2554" s="3">
        <v>1.358E-2</v>
      </c>
      <c r="L2554" s="3">
        <v>1.8110000000000001E-2</v>
      </c>
    </row>
    <row r="2555" spans="2:12" x14ac:dyDescent="0.2">
      <c r="B2555" t="s">
        <v>7470</v>
      </c>
      <c r="C2555" t="s">
        <v>7471</v>
      </c>
      <c r="D2555" t="s">
        <v>7472</v>
      </c>
      <c r="E2555" s="1">
        <v>13.082229999999999</v>
      </c>
      <c r="F2555" s="1">
        <v>8</v>
      </c>
      <c r="G2555" s="2">
        <v>1.6352787499999999</v>
      </c>
      <c r="H2555" s="3">
        <v>8.0001651094652839</v>
      </c>
      <c r="I2555" s="3">
        <v>10.666377215505308</v>
      </c>
      <c r="J2555" s="3">
        <v>0.10466</v>
      </c>
      <c r="K2555" s="3">
        <v>0.10466</v>
      </c>
      <c r="L2555" s="3">
        <v>0.13954</v>
      </c>
    </row>
    <row r="2556" spans="2:12" x14ac:dyDescent="0.2">
      <c r="B2556" t="s">
        <v>7473</v>
      </c>
      <c r="C2556" t="s">
        <v>7474</v>
      </c>
      <c r="D2556" t="s">
        <v>7475</v>
      </c>
      <c r="E2556" s="1">
        <v>1.4481599999999999</v>
      </c>
      <c r="F2556" s="1">
        <v>1</v>
      </c>
      <c r="G2556" s="2">
        <v>1.4481599999999999</v>
      </c>
      <c r="H2556" s="3">
        <v>8.0032593083637167</v>
      </c>
      <c r="I2556" s="3">
        <v>10.668710639708319</v>
      </c>
      <c r="J2556" s="3">
        <v>1.159E-2</v>
      </c>
      <c r="K2556" s="3">
        <v>1.159E-2</v>
      </c>
      <c r="L2556" s="3">
        <v>1.545E-2</v>
      </c>
    </row>
    <row r="2557" spans="2:12" x14ac:dyDescent="0.2">
      <c r="B2557" t="s">
        <v>7476</v>
      </c>
      <c r="C2557" t="s">
        <v>7474</v>
      </c>
      <c r="D2557" t="s">
        <v>7475</v>
      </c>
      <c r="E2557" s="1">
        <v>1.50776</v>
      </c>
      <c r="F2557" s="1">
        <v>2</v>
      </c>
      <c r="G2557" s="2">
        <v>0.75387999999999999</v>
      </c>
      <c r="H2557" s="3">
        <v>7.9986204701013426</v>
      </c>
      <c r="I2557" s="3">
        <v>10.664827293468457</v>
      </c>
      <c r="J2557" s="3">
        <v>1.206E-2</v>
      </c>
      <c r="K2557" s="3">
        <v>1.206E-2</v>
      </c>
      <c r="L2557" s="3">
        <v>1.6080000000000001E-2</v>
      </c>
    </row>
    <row r="2558" spans="2:12" x14ac:dyDescent="0.2">
      <c r="B2558" t="s">
        <v>7477</v>
      </c>
      <c r="C2558" t="s">
        <v>7478</v>
      </c>
      <c r="D2558" t="s">
        <v>7479</v>
      </c>
      <c r="E2558" s="1">
        <v>1.47462</v>
      </c>
      <c r="F2558" s="1">
        <v>1</v>
      </c>
      <c r="G2558" s="2">
        <v>1.47462</v>
      </c>
      <c r="H2558" s="3">
        <v>8.0020615480598387</v>
      </c>
      <c r="I2558" s="3">
        <v>10.667154928049261</v>
      </c>
      <c r="J2558" s="3">
        <v>1.18E-2</v>
      </c>
      <c r="K2558" s="3">
        <v>1.18E-2</v>
      </c>
      <c r="L2558" s="3">
        <v>1.5730000000000001E-2</v>
      </c>
    </row>
    <row r="2559" spans="2:12" x14ac:dyDescent="0.2">
      <c r="B2559" t="s">
        <v>7480</v>
      </c>
      <c r="C2559" t="s">
        <v>7481</v>
      </c>
      <c r="D2559" t="s">
        <v>7482</v>
      </c>
      <c r="E2559" s="1">
        <v>9.0457699999999992</v>
      </c>
      <c r="F2559" s="1">
        <v>1</v>
      </c>
      <c r="G2559" s="2">
        <v>9.0457699999999992</v>
      </c>
      <c r="H2559" s="3">
        <v>8.0004245078086225</v>
      </c>
      <c r="I2559" s="3">
        <v>10.666864180716512</v>
      </c>
      <c r="J2559" s="3">
        <v>7.2370000000000004E-2</v>
      </c>
      <c r="K2559" s="3">
        <v>7.2370000000000004E-2</v>
      </c>
      <c r="L2559" s="3">
        <v>9.6490000000000006E-2</v>
      </c>
    </row>
    <row r="2560" spans="2:12" x14ac:dyDescent="0.2">
      <c r="B2560" t="s">
        <v>7483</v>
      </c>
      <c r="C2560" t="s">
        <v>7484</v>
      </c>
      <c r="D2560" t="s">
        <v>7485</v>
      </c>
      <c r="E2560" s="1">
        <v>4.22919</v>
      </c>
      <c r="F2560" s="1">
        <v>1</v>
      </c>
      <c r="G2560" s="2">
        <v>4.22919</v>
      </c>
      <c r="H2560" s="3">
        <v>7.9991676893211228</v>
      </c>
      <c r="I2560" s="3">
        <v>10.666345092086191</v>
      </c>
      <c r="J2560" s="3">
        <v>3.3829999999999999E-2</v>
      </c>
      <c r="K2560" s="3">
        <v>3.3829999999999999E-2</v>
      </c>
      <c r="L2560" s="3">
        <v>4.5109999999999997E-2</v>
      </c>
    </row>
    <row r="2561" spans="2:12" x14ac:dyDescent="0.2">
      <c r="B2561" t="s">
        <v>7486</v>
      </c>
      <c r="C2561" t="s">
        <v>7487</v>
      </c>
      <c r="D2561" t="s">
        <v>7488</v>
      </c>
      <c r="E2561" s="1">
        <v>2.3337599999999998</v>
      </c>
      <c r="F2561" s="1">
        <v>1</v>
      </c>
      <c r="G2561" s="2">
        <v>2.3337599999999998</v>
      </c>
      <c r="H2561" s="3">
        <v>7.9999657205539565</v>
      </c>
      <c r="I2561" s="3">
        <v>10.665192650486768</v>
      </c>
      <c r="J2561" s="3">
        <v>1.8669999999999999E-2</v>
      </c>
      <c r="K2561" s="3">
        <v>1.8669999999999999E-2</v>
      </c>
      <c r="L2561" s="3">
        <v>2.4889999999999999E-2</v>
      </c>
    </row>
    <row r="2562" spans="2:12" x14ac:dyDescent="0.2">
      <c r="B2562" t="s">
        <v>7489</v>
      </c>
      <c r="C2562" t="s">
        <v>7487</v>
      </c>
      <c r="D2562" t="s">
        <v>7488</v>
      </c>
      <c r="E2562" s="1">
        <v>13.383570000000001</v>
      </c>
      <c r="F2562" s="1">
        <v>52</v>
      </c>
      <c r="G2562" s="2">
        <v>0.25737634615384619</v>
      </c>
      <c r="H2562" s="3">
        <v>8.0001075946104052</v>
      </c>
      <c r="I2562" s="3">
        <v>10.666810126147208</v>
      </c>
      <c r="J2562" s="3">
        <v>0.10707</v>
      </c>
      <c r="K2562" s="3">
        <v>0.10707</v>
      </c>
      <c r="L2562" s="3">
        <v>0.14276</v>
      </c>
    </row>
    <row r="2563" spans="2:12" x14ac:dyDescent="0.2">
      <c r="B2563" t="s">
        <v>7490</v>
      </c>
      <c r="C2563" t="s">
        <v>7491</v>
      </c>
      <c r="D2563" t="s">
        <v>7492</v>
      </c>
      <c r="E2563" s="1">
        <v>1.14246</v>
      </c>
      <c r="F2563" s="1">
        <v>1</v>
      </c>
      <c r="G2563" s="2">
        <v>1.14246</v>
      </c>
      <c r="H2563" s="3">
        <v>8.0002800973338228</v>
      </c>
      <c r="I2563" s="3">
        <v>10.669957810339092</v>
      </c>
      <c r="J2563" s="3">
        <v>9.1400000000000006E-3</v>
      </c>
      <c r="K2563" s="3">
        <v>9.1400000000000006E-3</v>
      </c>
      <c r="L2563" s="3">
        <v>1.2189999999999999E-2</v>
      </c>
    </row>
    <row r="2564" spans="2:12" x14ac:dyDescent="0.2">
      <c r="B2564" t="s">
        <v>7493</v>
      </c>
      <c r="C2564" t="s">
        <v>7494</v>
      </c>
      <c r="D2564" t="s">
        <v>7495</v>
      </c>
      <c r="E2564" s="1">
        <v>4.2199400000000002</v>
      </c>
      <c r="F2564" s="1">
        <v>1</v>
      </c>
      <c r="G2564" s="2">
        <v>4.2199400000000002</v>
      </c>
      <c r="H2564" s="3">
        <v>8.0001137456930653</v>
      </c>
      <c r="I2564" s="3">
        <v>10.666028426944459</v>
      </c>
      <c r="J2564" s="3">
        <v>3.3759999999999998E-2</v>
      </c>
      <c r="K2564" s="3">
        <v>3.3759999999999998E-2</v>
      </c>
      <c r="L2564" s="3">
        <v>4.5010000000000001E-2</v>
      </c>
    </row>
    <row r="2565" spans="2:12" x14ac:dyDescent="0.2">
      <c r="B2565" t="s">
        <v>7496</v>
      </c>
      <c r="C2565" t="s">
        <v>7494</v>
      </c>
      <c r="D2565" t="s">
        <v>7495</v>
      </c>
      <c r="E2565" s="1">
        <v>11.896190000000001</v>
      </c>
      <c r="F2565" s="1">
        <v>19</v>
      </c>
      <c r="G2565" s="2">
        <v>0.62611526315789479</v>
      </c>
      <c r="H2565" s="3">
        <v>8.0000403490529326</v>
      </c>
      <c r="I2565" s="3">
        <v>10.666440263647436</v>
      </c>
      <c r="J2565" s="3">
        <v>9.5170000000000005E-2</v>
      </c>
      <c r="K2565" s="3">
        <v>9.5170000000000005E-2</v>
      </c>
      <c r="L2565" s="3">
        <v>0.12689</v>
      </c>
    </row>
    <row r="2566" spans="2:12" x14ac:dyDescent="0.2">
      <c r="B2566" t="s">
        <v>7497</v>
      </c>
      <c r="C2566" t="s">
        <v>7498</v>
      </c>
      <c r="D2566" t="s">
        <v>6336</v>
      </c>
      <c r="E2566" s="1">
        <v>2.41927</v>
      </c>
      <c r="F2566" s="1">
        <v>1</v>
      </c>
      <c r="G2566" s="2">
        <v>2.41927</v>
      </c>
      <c r="H2566" s="3">
        <v>7.9982804730352548</v>
      </c>
      <c r="I2566" s="3">
        <v>10.668507442327645</v>
      </c>
      <c r="J2566" s="3">
        <v>1.9349999999999999E-2</v>
      </c>
      <c r="K2566" s="3">
        <v>1.9349999999999999E-2</v>
      </c>
      <c r="L2566" s="3">
        <v>2.581E-2</v>
      </c>
    </row>
    <row r="2567" spans="2:12" x14ac:dyDescent="0.2">
      <c r="B2567" t="s">
        <v>7499</v>
      </c>
      <c r="C2567" t="s">
        <v>7500</v>
      </c>
      <c r="D2567" t="s">
        <v>7501</v>
      </c>
      <c r="E2567" s="1">
        <v>7.4518500000000003</v>
      </c>
      <c r="F2567" s="1">
        <v>4</v>
      </c>
      <c r="G2567" s="2">
        <v>1.8629625000000001</v>
      </c>
      <c r="H2567" s="3">
        <v>7.9993558646510596</v>
      </c>
      <c r="I2567" s="3">
        <v>10.667149768178373</v>
      </c>
      <c r="J2567" s="3">
        <v>5.9610000000000003E-2</v>
      </c>
      <c r="K2567" s="3">
        <v>5.9610000000000003E-2</v>
      </c>
      <c r="L2567" s="3">
        <v>7.9490000000000005E-2</v>
      </c>
    </row>
    <row r="2568" spans="2:12" x14ac:dyDescent="0.2">
      <c r="B2568" t="s">
        <v>7502</v>
      </c>
      <c r="C2568" t="s">
        <v>7503</v>
      </c>
      <c r="D2568" t="s">
        <v>7504</v>
      </c>
      <c r="E2568" s="1">
        <v>1.66839</v>
      </c>
      <c r="F2568" s="1">
        <v>5</v>
      </c>
      <c r="G2568" s="2">
        <v>0.33367800000000003</v>
      </c>
      <c r="H2568" s="3">
        <v>8.0017262150935942</v>
      </c>
      <c r="I2568" s="3">
        <v>10.668968286791458</v>
      </c>
      <c r="J2568" s="3">
        <v>1.3350000000000001E-2</v>
      </c>
      <c r="K2568" s="3">
        <v>1.3350000000000001E-2</v>
      </c>
      <c r="L2568" s="3">
        <v>1.78E-2</v>
      </c>
    </row>
    <row r="2569" spans="2:12" x14ac:dyDescent="0.2">
      <c r="B2569" t="s">
        <v>7505</v>
      </c>
      <c r="C2569" t="s">
        <v>7506</v>
      </c>
      <c r="D2569" t="s">
        <v>7507</v>
      </c>
      <c r="E2569" s="1">
        <v>2.6034600000000001</v>
      </c>
      <c r="F2569" s="1">
        <v>1</v>
      </c>
      <c r="G2569" s="2">
        <v>2.6034600000000001</v>
      </c>
      <c r="H2569" s="3">
        <v>8.0008911218148153</v>
      </c>
      <c r="I2569" s="3">
        <v>10.66657448165134</v>
      </c>
      <c r="J2569" s="3">
        <v>2.0830000000000001E-2</v>
      </c>
      <c r="K2569" s="3">
        <v>2.0830000000000001E-2</v>
      </c>
      <c r="L2569" s="3">
        <v>2.777E-2</v>
      </c>
    </row>
    <row r="2570" spans="2:12" x14ac:dyDescent="0.2">
      <c r="B2570" t="s">
        <v>7508</v>
      </c>
      <c r="C2570" t="s">
        <v>7506</v>
      </c>
      <c r="D2570" t="s">
        <v>7507</v>
      </c>
      <c r="E2570" s="1">
        <v>2.52806</v>
      </c>
      <c r="F2570" s="1">
        <v>1</v>
      </c>
      <c r="G2570" s="2">
        <v>2.52806</v>
      </c>
      <c r="H2570" s="3">
        <v>7.9982278901608339</v>
      </c>
      <c r="I2570" s="3">
        <v>10.668259455867345</v>
      </c>
      <c r="J2570" s="3">
        <v>2.0219999999999998E-2</v>
      </c>
      <c r="K2570" s="3">
        <v>2.0219999999999998E-2</v>
      </c>
      <c r="L2570" s="3">
        <v>2.6970000000000001E-2</v>
      </c>
    </row>
    <row r="2571" spans="2:12" x14ac:dyDescent="0.2">
      <c r="B2571" t="s">
        <v>7509</v>
      </c>
      <c r="C2571" t="s">
        <v>7510</v>
      </c>
      <c r="D2571" t="s">
        <v>7511</v>
      </c>
      <c r="E2571" s="1">
        <v>10.97635</v>
      </c>
      <c r="F2571" s="1">
        <v>51</v>
      </c>
      <c r="G2571" s="2">
        <v>0.21522254901960786</v>
      </c>
      <c r="H2571" s="3">
        <v>7.9999271160267309</v>
      </c>
      <c r="I2571" s="3">
        <v>10.666569488035641</v>
      </c>
      <c r="J2571" s="3">
        <v>8.7809999999999999E-2</v>
      </c>
      <c r="K2571" s="3">
        <v>8.7809999999999999E-2</v>
      </c>
      <c r="L2571" s="3">
        <v>0.11708</v>
      </c>
    </row>
    <row r="2572" spans="2:12" x14ac:dyDescent="0.2">
      <c r="B2572" t="s">
        <v>7512</v>
      </c>
      <c r="C2572" t="s">
        <v>7513</v>
      </c>
      <c r="D2572" t="s">
        <v>7514</v>
      </c>
      <c r="E2572" s="1">
        <v>2.0720999999999998</v>
      </c>
      <c r="F2572" s="1">
        <v>1</v>
      </c>
      <c r="G2572" s="2">
        <v>2.0720999999999998</v>
      </c>
      <c r="H2572" s="3">
        <v>8.0015443270112456</v>
      </c>
      <c r="I2572" s="3">
        <v>10.665508421408234</v>
      </c>
      <c r="J2572" s="3">
        <v>1.6580000000000001E-2</v>
      </c>
      <c r="K2572" s="3">
        <v>1.6580000000000001E-2</v>
      </c>
      <c r="L2572" s="3">
        <v>2.2100000000000002E-2</v>
      </c>
    </row>
    <row r="2573" spans="2:12" x14ac:dyDescent="0.2">
      <c r="B2573" t="s">
        <v>7515</v>
      </c>
      <c r="C2573" t="s">
        <v>7516</v>
      </c>
      <c r="D2573" t="s">
        <v>7517</v>
      </c>
      <c r="E2573" s="1">
        <v>1.5184800000000001</v>
      </c>
      <c r="F2573" s="1">
        <v>2</v>
      </c>
      <c r="G2573" s="2">
        <v>0.75924000000000003</v>
      </c>
      <c r="H2573" s="3">
        <v>8.0014224751066845</v>
      </c>
      <c r="I2573" s="3">
        <v>10.668563300142248</v>
      </c>
      <c r="J2573" s="3">
        <v>1.2149999999999999E-2</v>
      </c>
      <c r="K2573" s="3">
        <v>1.2149999999999999E-2</v>
      </c>
      <c r="L2573" s="3">
        <v>1.6199999999999999E-2</v>
      </c>
    </row>
    <row r="2574" spans="2:12" x14ac:dyDescent="0.2">
      <c r="B2574" t="s">
        <v>7518</v>
      </c>
      <c r="C2574" t="s">
        <v>7519</v>
      </c>
      <c r="D2574" t="s">
        <v>7520</v>
      </c>
      <c r="E2574" s="1">
        <v>16.170159999999999</v>
      </c>
      <c r="F2574" s="1">
        <v>20</v>
      </c>
      <c r="G2574" s="2">
        <v>0.808508</v>
      </c>
      <c r="H2574" s="3">
        <v>7.9999208418469578</v>
      </c>
      <c r="I2574" s="3">
        <v>10.66656112246261</v>
      </c>
      <c r="J2574" s="3">
        <v>0.12936</v>
      </c>
      <c r="K2574" s="3">
        <v>0.12936</v>
      </c>
      <c r="L2574" s="3">
        <v>0.17247999999999999</v>
      </c>
    </row>
    <row r="2575" spans="2:12" x14ac:dyDescent="0.2">
      <c r="B2575" t="s">
        <v>7521</v>
      </c>
      <c r="C2575" t="s">
        <v>7519</v>
      </c>
      <c r="D2575" t="s">
        <v>7520</v>
      </c>
      <c r="E2575" s="1">
        <v>15.9428</v>
      </c>
      <c r="F2575" s="1">
        <v>4</v>
      </c>
      <c r="G2575" s="2">
        <v>3.9857</v>
      </c>
      <c r="H2575" s="3">
        <v>7.9998494618260274</v>
      </c>
      <c r="I2575" s="3">
        <v>10.666884110695737</v>
      </c>
      <c r="J2575" s="3">
        <v>0.12753999999999999</v>
      </c>
      <c r="K2575" s="3">
        <v>0.12753999999999999</v>
      </c>
      <c r="L2575" s="3">
        <v>0.17005999999999999</v>
      </c>
    </row>
    <row r="2576" spans="2:12" x14ac:dyDescent="0.2">
      <c r="B2576" t="s">
        <v>7522</v>
      </c>
      <c r="C2576" t="s">
        <v>7523</v>
      </c>
      <c r="D2576" t="s">
        <v>7524</v>
      </c>
      <c r="E2576" s="1">
        <v>3.5167000000000002</v>
      </c>
      <c r="F2576" s="1">
        <v>1</v>
      </c>
      <c r="G2576" s="2">
        <v>3.5167000000000002</v>
      </c>
      <c r="H2576" s="3">
        <v>7.9989763130207292</v>
      </c>
      <c r="I2576" s="3">
        <v>10.666249609008446</v>
      </c>
      <c r="J2576" s="3">
        <v>2.8129999999999999E-2</v>
      </c>
      <c r="K2576" s="3">
        <v>2.8129999999999999E-2</v>
      </c>
      <c r="L2576" s="3">
        <v>3.7510000000000002E-2</v>
      </c>
    </row>
    <row r="2577" spans="2:12" x14ac:dyDescent="0.2">
      <c r="B2577" t="s">
        <v>7525</v>
      </c>
      <c r="C2577" t="s">
        <v>7526</v>
      </c>
      <c r="D2577" t="s">
        <v>7527</v>
      </c>
      <c r="E2577" s="1">
        <v>7.2785099999999998</v>
      </c>
      <c r="F2577" s="1">
        <v>3</v>
      </c>
      <c r="G2577" s="2">
        <v>2.4261699999999999</v>
      </c>
      <c r="H2577" s="3">
        <v>8.0002637902537739</v>
      </c>
      <c r="I2577" s="3">
        <v>10.667018387005033</v>
      </c>
      <c r="J2577" s="3">
        <v>5.8229999999999997E-2</v>
      </c>
      <c r="K2577" s="3">
        <v>5.8229999999999997E-2</v>
      </c>
      <c r="L2577" s="3">
        <v>7.7640000000000001E-2</v>
      </c>
    </row>
    <row r="2578" spans="2:12" x14ac:dyDescent="0.2">
      <c r="B2578" t="s">
        <v>7528</v>
      </c>
      <c r="C2578" t="s">
        <v>7529</v>
      </c>
      <c r="D2578" t="s">
        <v>7530</v>
      </c>
      <c r="E2578" s="1">
        <v>1.5032099999999999</v>
      </c>
      <c r="F2578" s="1">
        <v>1</v>
      </c>
      <c r="G2578" s="2">
        <v>1.5032099999999999</v>
      </c>
      <c r="H2578" s="3">
        <v>8.0028738499610839</v>
      </c>
      <c r="I2578" s="3">
        <v>10.663846036149307</v>
      </c>
      <c r="J2578" s="3">
        <v>1.2030000000000001E-2</v>
      </c>
      <c r="K2578" s="3">
        <v>1.2030000000000001E-2</v>
      </c>
      <c r="L2578" s="3">
        <v>1.6029999999999999E-2</v>
      </c>
    </row>
    <row r="2579" spans="2:12" x14ac:dyDescent="0.2">
      <c r="B2579" t="s">
        <v>7531</v>
      </c>
      <c r="C2579" t="s">
        <v>7532</v>
      </c>
      <c r="D2579" t="s">
        <v>7533</v>
      </c>
      <c r="E2579" s="1">
        <v>12.03284</v>
      </c>
      <c r="F2579" s="1">
        <v>2</v>
      </c>
      <c r="G2579" s="2">
        <v>6.0164200000000001</v>
      </c>
      <c r="H2579" s="3">
        <v>7.999773951951493</v>
      </c>
      <c r="I2579" s="3">
        <v>10.666642288935945</v>
      </c>
      <c r="J2579" s="3">
        <v>9.6259999999999998E-2</v>
      </c>
      <c r="K2579" s="3">
        <v>9.6259999999999998E-2</v>
      </c>
      <c r="L2579" s="3">
        <v>0.12834999999999999</v>
      </c>
    </row>
    <row r="2580" spans="2:12" x14ac:dyDescent="0.2">
      <c r="B2580" t="s">
        <v>7534</v>
      </c>
      <c r="C2580" t="s">
        <v>7532</v>
      </c>
      <c r="D2580" t="s">
        <v>7533</v>
      </c>
      <c r="E2580" s="1">
        <v>14.26601</v>
      </c>
      <c r="F2580" s="1">
        <v>2</v>
      </c>
      <c r="G2580" s="2">
        <v>7.1330049999999998</v>
      </c>
      <c r="H2580" s="3">
        <v>8.0001345856339654</v>
      </c>
      <c r="I2580" s="3">
        <v>10.666612458564098</v>
      </c>
      <c r="J2580" s="3">
        <v>0.11413</v>
      </c>
      <c r="K2580" s="3">
        <v>0.11413</v>
      </c>
      <c r="L2580" s="3">
        <v>0.15217</v>
      </c>
    </row>
    <row r="2581" spans="2:12" x14ac:dyDescent="0.2">
      <c r="B2581" t="s">
        <v>7535</v>
      </c>
      <c r="C2581" t="s">
        <v>7536</v>
      </c>
      <c r="D2581" t="s">
        <v>7537</v>
      </c>
      <c r="E2581" s="1">
        <v>11.476279999999999</v>
      </c>
      <c r="F2581" s="1">
        <v>3</v>
      </c>
      <c r="G2581" s="2">
        <v>3.8254266666666665</v>
      </c>
      <c r="H2581" s="3">
        <v>7.9999790873000673</v>
      </c>
      <c r="I2581" s="3">
        <v>10.666348328901005</v>
      </c>
      <c r="J2581" s="3">
        <v>9.1810000000000003E-2</v>
      </c>
      <c r="K2581" s="3">
        <v>9.1810000000000003E-2</v>
      </c>
      <c r="L2581" s="3">
        <v>0.12241</v>
      </c>
    </row>
    <row r="2582" spans="2:12" x14ac:dyDescent="0.2">
      <c r="B2582" t="s">
        <v>7538</v>
      </c>
      <c r="C2582" t="s">
        <v>7539</v>
      </c>
      <c r="D2582" t="s">
        <v>7540</v>
      </c>
      <c r="E2582" s="1">
        <v>5.2215800000000003</v>
      </c>
      <c r="F2582" s="1">
        <v>1</v>
      </c>
      <c r="G2582" s="2">
        <v>5.2215800000000003</v>
      </c>
      <c r="H2582" s="3">
        <v>7.9994944059077904</v>
      </c>
      <c r="I2582" s="3">
        <v>10.667269293968491</v>
      </c>
      <c r="J2582" s="3">
        <v>4.1770000000000002E-2</v>
      </c>
      <c r="K2582" s="3">
        <v>4.1770000000000002E-2</v>
      </c>
      <c r="L2582" s="3">
        <v>5.57E-2</v>
      </c>
    </row>
    <row r="2583" spans="2:12" x14ac:dyDescent="0.2">
      <c r="B2583" t="s">
        <v>7541</v>
      </c>
      <c r="C2583" t="s">
        <v>7542</v>
      </c>
      <c r="D2583" t="s">
        <v>7543</v>
      </c>
      <c r="E2583" s="1">
        <v>0.39684999999999998</v>
      </c>
      <c r="F2583" s="1">
        <v>1</v>
      </c>
      <c r="G2583" s="2">
        <v>0.39684999999999998</v>
      </c>
      <c r="H2583" s="3">
        <v>7.9879047499055069</v>
      </c>
      <c r="I2583" s="3">
        <v>10.658939145772964</v>
      </c>
      <c r="J2583" s="3">
        <v>3.1700000000000001E-3</v>
      </c>
      <c r="K2583" s="3">
        <v>3.1700000000000001E-3</v>
      </c>
      <c r="L2583" s="3">
        <v>4.2300000000000003E-3</v>
      </c>
    </row>
    <row r="2584" spans="2:12" x14ac:dyDescent="0.2">
      <c r="B2584" t="s">
        <v>7544</v>
      </c>
      <c r="C2584" t="s">
        <v>7545</v>
      </c>
      <c r="D2584" t="s">
        <v>7546</v>
      </c>
      <c r="E2584" s="1">
        <v>6.7629000000000001</v>
      </c>
      <c r="F2584" s="1">
        <v>2</v>
      </c>
      <c r="G2584" s="2">
        <v>3.3814500000000001</v>
      </c>
      <c r="H2584" s="3">
        <v>7.9995268302059763</v>
      </c>
      <c r="I2584" s="3">
        <v>10.667021544012183</v>
      </c>
      <c r="J2584" s="3">
        <v>5.4100000000000002E-2</v>
      </c>
      <c r="K2584" s="3">
        <v>5.4100000000000002E-2</v>
      </c>
      <c r="L2584" s="3">
        <v>7.2139999999999996E-2</v>
      </c>
    </row>
    <row r="2585" spans="2:12" x14ac:dyDescent="0.2">
      <c r="B2585" t="s">
        <v>7547</v>
      </c>
      <c r="C2585" t="s">
        <v>7545</v>
      </c>
      <c r="D2585" t="s">
        <v>7546</v>
      </c>
      <c r="E2585" s="1">
        <v>1.1101799999999999</v>
      </c>
      <c r="F2585" s="1">
        <v>1</v>
      </c>
      <c r="G2585" s="2">
        <v>1.1101799999999999</v>
      </c>
      <c r="H2585" s="3">
        <v>7.9987029130411296</v>
      </c>
      <c r="I2585" s="3">
        <v>10.664937217388172</v>
      </c>
      <c r="J2585" s="3">
        <v>8.8800000000000007E-3</v>
      </c>
      <c r="K2585" s="3">
        <v>8.8800000000000007E-3</v>
      </c>
      <c r="L2585" s="3">
        <v>1.184E-2</v>
      </c>
    </row>
    <row r="2586" spans="2:12" x14ac:dyDescent="0.2">
      <c r="B2586" t="s">
        <v>7548</v>
      </c>
      <c r="C2586" t="s">
        <v>7549</v>
      </c>
      <c r="D2586" t="s">
        <v>7550</v>
      </c>
      <c r="E2586" s="1">
        <v>3.38632</v>
      </c>
      <c r="F2586" s="1">
        <v>6</v>
      </c>
      <c r="G2586" s="2">
        <v>0.5643866666666667</v>
      </c>
      <c r="H2586" s="3">
        <v>7.9998346287415245</v>
      </c>
      <c r="I2586" s="3">
        <v>10.666446171655366</v>
      </c>
      <c r="J2586" s="3">
        <v>2.7089999999999999E-2</v>
      </c>
      <c r="K2586" s="3">
        <v>2.7089999999999999E-2</v>
      </c>
      <c r="L2586" s="3">
        <v>3.6119999999999999E-2</v>
      </c>
    </row>
    <row r="2587" spans="2:12" x14ac:dyDescent="0.2">
      <c r="B2587" t="s">
        <v>7551</v>
      </c>
      <c r="C2587" t="s">
        <v>7552</v>
      </c>
      <c r="D2587" t="s">
        <v>7553</v>
      </c>
      <c r="E2587" s="1">
        <v>4.0743999999999998</v>
      </c>
      <c r="F2587" s="1">
        <v>2</v>
      </c>
      <c r="G2587" s="2">
        <v>2.0371999999999999</v>
      </c>
      <c r="H2587" s="3">
        <v>8.0011780875711764</v>
      </c>
      <c r="I2587" s="3">
        <v>10.666601217357158</v>
      </c>
      <c r="J2587" s="3">
        <v>3.2599999999999997E-2</v>
      </c>
      <c r="K2587" s="3">
        <v>3.2599999999999997E-2</v>
      </c>
      <c r="L2587" s="3">
        <v>4.3459999999999999E-2</v>
      </c>
    </row>
    <row r="2588" spans="2:12" x14ac:dyDescent="0.2">
      <c r="B2588" t="s">
        <v>7554</v>
      </c>
      <c r="C2588" t="s">
        <v>7555</v>
      </c>
      <c r="D2588" t="s">
        <v>7556</v>
      </c>
      <c r="E2588" s="1">
        <v>17.519770000000001</v>
      </c>
      <c r="F2588" s="1">
        <v>9</v>
      </c>
      <c r="G2588" s="2">
        <v>1.9466411111111113</v>
      </c>
      <c r="H2588" s="3">
        <v>8.0001050242097929</v>
      </c>
      <c r="I2588" s="3">
        <v>10.66680669894639</v>
      </c>
      <c r="J2588" s="3">
        <v>0.14016000000000001</v>
      </c>
      <c r="K2588" s="3">
        <v>0.14016000000000001</v>
      </c>
      <c r="L2588" s="3">
        <v>0.18687999999999999</v>
      </c>
    </row>
    <row r="2589" spans="2:12" x14ac:dyDescent="0.2">
      <c r="B2589" t="s">
        <v>7557</v>
      </c>
      <c r="C2589" t="s">
        <v>7558</v>
      </c>
      <c r="D2589" t="s">
        <v>1987</v>
      </c>
      <c r="E2589" s="1">
        <v>6.6454700000000004</v>
      </c>
      <c r="F2589" s="1">
        <v>4</v>
      </c>
      <c r="G2589" s="2">
        <v>1.6613675000000001</v>
      </c>
      <c r="H2589" s="3">
        <v>7.999434201042213</v>
      </c>
      <c r="I2589" s="3">
        <v>10.665912268056283</v>
      </c>
      <c r="J2589" s="3">
        <v>5.3159999999999999E-2</v>
      </c>
      <c r="K2589" s="3">
        <v>5.3159999999999999E-2</v>
      </c>
      <c r="L2589" s="3">
        <v>7.0879999999999999E-2</v>
      </c>
    </row>
    <row r="2590" spans="2:12" x14ac:dyDescent="0.2">
      <c r="B2590" t="s">
        <v>7559</v>
      </c>
      <c r="C2590" t="s">
        <v>7560</v>
      </c>
      <c r="D2590" t="s">
        <v>7561</v>
      </c>
      <c r="E2590" s="1">
        <v>2.0752999999999999</v>
      </c>
      <c r="F2590" s="1">
        <v>1</v>
      </c>
      <c r="G2590" s="2">
        <v>2.0752999999999999</v>
      </c>
      <c r="H2590" s="3">
        <v>7.9988435406929117</v>
      </c>
      <c r="I2590" s="3">
        <v>10.668337107888016</v>
      </c>
      <c r="J2590" s="3">
        <v>1.66E-2</v>
      </c>
      <c r="K2590" s="3">
        <v>1.66E-2</v>
      </c>
      <c r="L2590" s="3">
        <v>2.214E-2</v>
      </c>
    </row>
    <row r="2591" spans="2:12" x14ac:dyDescent="0.2">
      <c r="B2591" t="s">
        <v>7562</v>
      </c>
      <c r="C2591" t="s">
        <v>7563</v>
      </c>
      <c r="D2591" t="s">
        <v>7564</v>
      </c>
      <c r="E2591" s="1">
        <v>6.9462900000000003</v>
      </c>
      <c r="F2591" s="1">
        <v>1</v>
      </c>
      <c r="G2591" s="2">
        <v>6.9462900000000003</v>
      </c>
      <c r="H2591" s="3">
        <v>7.9999539322429678</v>
      </c>
      <c r="I2591" s="3">
        <v>10.666125370521531</v>
      </c>
      <c r="J2591" s="3">
        <v>5.5570000000000001E-2</v>
      </c>
      <c r="K2591" s="3">
        <v>5.5570000000000001E-2</v>
      </c>
      <c r="L2591" s="3">
        <v>7.4090000000000003E-2</v>
      </c>
    </row>
    <row r="2592" spans="2:12" x14ac:dyDescent="0.2">
      <c r="B2592" t="s">
        <v>7565</v>
      </c>
      <c r="C2592" t="s">
        <v>7563</v>
      </c>
      <c r="D2592" t="s">
        <v>7564</v>
      </c>
      <c r="E2592" s="1">
        <v>13.06146</v>
      </c>
      <c r="F2592" s="1">
        <v>4</v>
      </c>
      <c r="G2592" s="2">
        <v>3.2653650000000001</v>
      </c>
      <c r="H2592" s="3">
        <v>7.9998713773192272</v>
      </c>
      <c r="I2592" s="3">
        <v>10.666495169758971</v>
      </c>
      <c r="J2592" s="3">
        <v>0.10449</v>
      </c>
      <c r="K2592" s="3">
        <v>0.10449</v>
      </c>
      <c r="L2592" s="3">
        <v>0.13932</v>
      </c>
    </row>
    <row r="2593" spans="2:12" x14ac:dyDescent="0.2">
      <c r="B2593" t="s">
        <v>7566</v>
      </c>
      <c r="C2593" t="s">
        <v>7567</v>
      </c>
      <c r="D2593" t="s">
        <v>7568</v>
      </c>
      <c r="E2593" s="1">
        <v>5.0413100000000002</v>
      </c>
      <c r="F2593" s="1">
        <v>2</v>
      </c>
      <c r="G2593" s="2">
        <v>2.5206550000000001</v>
      </c>
      <c r="H2593" s="3">
        <v>7.9999047866526745</v>
      </c>
      <c r="I2593" s="3">
        <v>10.665878511736036</v>
      </c>
      <c r="J2593" s="3">
        <v>4.0329999999999998E-2</v>
      </c>
      <c r="K2593" s="3">
        <v>4.0329999999999998E-2</v>
      </c>
      <c r="L2593" s="3">
        <v>5.3769999999999998E-2</v>
      </c>
    </row>
    <row r="2594" spans="2:12" x14ac:dyDescent="0.2">
      <c r="B2594" t="s">
        <v>7569</v>
      </c>
      <c r="C2594" t="s">
        <v>7567</v>
      </c>
      <c r="D2594" t="s">
        <v>7568</v>
      </c>
      <c r="E2594" s="1">
        <v>2.5935700000000002</v>
      </c>
      <c r="F2594" s="1">
        <v>2</v>
      </c>
      <c r="G2594" s="2">
        <v>1.2967850000000001</v>
      </c>
      <c r="H2594" s="3">
        <v>8.0005552192537692</v>
      </c>
      <c r="I2594" s="3">
        <v>10.664836499496831</v>
      </c>
      <c r="J2594" s="3">
        <v>2.0750000000000001E-2</v>
      </c>
      <c r="K2594" s="3">
        <v>2.0750000000000001E-2</v>
      </c>
      <c r="L2594" s="3">
        <v>2.7660000000000001E-2</v>
      </c>
    </row>
    <row r="2595" spans="2:12" x14ac:dyDescent="0.2">
      <c r="B2595" t="s">
        <v>7570</v>
      </c>
      <c r="C2595" t="s">
        <v>7571</v>
      </c>
      <c r="D2595" t="s">
        <v>2285</v>
      </c>
      <c r="E2595" s="1">
        <v>8.7448200000000007</v>
      </c>
      <c r="F2595" s="1">
        <v>3</v>
      </c>
      <c r="G2595" s="2">
        <v>2.9149400000000001</v>
      </c>
      <c r="H2595" s="3">
        <v>8.0001646689125661</v>
      </c>
      <c r="I2595" s="3">
        <v>10.666886225216757</v>
      </c>
      <c r="J2595" s="3">
        <v>6.9959999999999994E-2</v>
      </c>
      <c r="K2595" s="3">
        <v>6.9959999999999994E-2</v>
      </c>
      <c r="L2595" s="3">
        <v>9.3280000000000002E-2</v>
      </c>
    </row>
    <row r="2596" spans="2:12" x14ac:dyDescent="0.2">
      <c r="B2596" t="s">
        <v>7572</v>
      </c>
      <c r="C2596" t="s">
        <v>7573</v>
      </c>
      <c r="D2596" t="s">
        <v>7574</v>
      </c>
      <c r="E2596" s="1">
        <v>2.9749699999999999</v>
      </c>
      <c r="F2596" s="1">
        <v>1</v>
      </c>
      <c r="G2596" s="2">
        <v>2.9749699999999999</v>
      </c>
      <c r="H2596" s="3">
        <v>8.0000806730824188</v>
      </c>
      <c r="I2596" s="3">
        <v>10.665653771298535</v>
      </c>
      <c r="J2596" s="3">
        <v>2.3800000000000002E-2</v>
      </c>
      <c r="K2596" s="3">
        <v>2.3800000000000002E-2</v>
      </c>
      <c r="L2596" s="3">
        <v>3.1730000000000001E-2</v>
      </c>
    </row>
    <row r="2597" spans="2:12" x14ac:dyDescent="0.2">
      <c r="B2597" t="s">
        <v>7575</v>
      </c>
      <c r="C2597" t="s">
        <v>7573</v>
      </c>
      <c r="D2597" t="s">
        <v>7574</v>
      </c>
      <c r="E2597" s="1">
        <v>2.0398299999999998</v>
      </c>
      <c r="F2597" s="1">
        <v>3</v>
      </c>
      <c r="G2597" s="2">
        <v>0.67994333333333323</v>
      </c>
      <c r="H2597" s="3">
        <v>8.0006667222268533</v>
      </c>
      <c r="I2597" s="3">
        <v>10.667555629635805</v>
      </c>
      <c r="J2597" s="3">
        <v>1.6320000000000001E-2</v>
      </c>
      <c r="K2597" s="3">
        <v>1.6320000000000001E-2</v>
      </c>
      <c r="L2597" s="3">
        <v>2.1760000000000002E-2</v>
      </c>
    </row>
    <row r="2598" spans="2:12" x14ac:dyDescent="0.2">
      <c r="B2598" t="s">
        <v>7576</v>
      </c>
      <c r="C2598" t="s">
        <v>7577</v>
      </c>
      <c r="D2598" t="s">
        <v>7578</v>
      </c>
      <c r="E2598" s="1">
        <v>2.8115199999999998</v>
      </c>
      <c r="F2598" s="1">
        <v>2</v>
      </c>
      <c r="G2598" s="2">
        <v>1.4057599999999999</v>
      </c>
      <c r="H2598" s="3">
        <v>7.9992317323013893</v>
      </c>
      <c r="I2598" s="3">
        <v>10.666827908035511</v>
      </c>
      <c r="J2598" s="3">
        <v>2.249E-2</v>
      </c>
      <c r="K2598" s="3">
        <v>2.249E-2</v>
      </c>
      <c r="L2598" s="3">
        <v>2.9989999999999999E-2</v>
      </c>
    </row>
    <row r="2599" spans="2:12" x14ac:dyDescent="0.2">
      <c r="B2599" t="s">
        <v>7579</v>
      </c>
      <c r="C2599" t="s">
        <v>7580</v>
      </c>
      <c r="D2599" t="s">
        <v>7581</v>
      </c>
      <c r="E2599" s="1">
        <v>9.4726599999999994</v>
      </c>
      <c r="F2599" s="1">
        <v>1</v>
      </c>
      <c r="G2599" s="2">
        <v>9.4726599999999994</v>
      </c>
      <c r="H2599" s="3">
        <v>7.9998648742802976</v>
      </c>
      <c r="I2599" s="3">
        <v>10.666486499040397</v>
      </c>
      <c r="J2599" s="3">
        <v>7.578E-2</v>
      </c>
      <c r="K2599" s="3">
        <v>7.578E-2</v>
      </c>
      <c r="L2599" s="3">
        <v>0.10104</v>
      </c>
    </row>
    <row r="2600" spans="2:12" x14ac:dyDescent="0.2">
      <c r="B2600" t="s">
        <v>7582</v>
      </c>
      <c r="C2600" t="s">
        <v>7583</v>
      </c>
      <c r="D2600" t="s">
        <v>7584</v>
      </c>
      <c r="E2600" s="1">
        <v>8.9713899999999995</v>
      </c>
      <c r="F2600" s="1">
        <v>4</v>
      </c>
      <c r="G2600" s="2">
        <v>2.2428474999999999</v>
      </c>
      <c r="H2600" s="3">
        <v>7.9998751586989316</v>
      </c>
      <c r="I2600" s="3">
        <v>10.666128660107297</v>
      </c>
      <c r="J2600" s="3">
        <v>7.177E-2</v>
      </c>
      <c r="K2600" s="3">
        <v>7.177E-2</v>
      </c>
      <c r="L2600" s="3">
        <v>9.5689999999999997E-2</v>
      </c>
    </row>
    <row r="2601" spans="2:12" x14ac:dyDescent="0.2">
      <c r="B2601" t="s">
        <v>7585</v>
      </c>
      <c r="C2601" t="s">
        <v>7586</v>
      </c>
      <c r="D2601" t="s">
        <v>7587</v>
      </c>
      <c r="E2601" s="1">
        <v>1.26633</v>
      </c>
      <c r="F2601" s="1">
        <v>2</v>
      </c>
      <c r="G2601" s="2">
        <v>0.63316499999999998</v>
      </c>
      <c r="H2601" s="3">
        <v>7.9994946025127733</v>
      </c>
      <c r="I2601" s="3">
        <v>10.668625081929671</v>
      </c>
      <c r="J2601" s="3">
        <v>1.013E-2</v>
      </c>
      <c r="K2601" s="3">
        <v>1.013E-2</v>
      </c>
      <c r="L2601" s="3">
        <v>1.3509999999999999E-2</v>
      </c>
    </row>
    <row r="2602" spans="2:12" x14ac:dyDescent="0.2">
      <c r="B2602" t="s">
        <v>7588</v>
      </c>
      <c r="C2602" t="s">
        <v>7589</v>
      </c>
      <c r="D2602" t="s">
        <v>7590</v>
      </c>
      <c r="E2602" s="1">
        <v>22.01896</v>
      </c>
      <c r="F2602" s="1">
        <v>2</v>
      </c>
      <c r="G2602" s="2">
        <v>11.00948</v>
      </c>
      <c r="H2602" s="3">
        <v>7.9999237021185374</v>
      </c>
      <c r="I2602" s="3">
        <v>10.666716320843491</v>
      </c>
      <c r="J2602" s="3">
        <v>0.17615</v>
      </c>
      <c r="K2602" s="3">
        <v>0.17615</v>
      </c>
      <c r="L2602" s="3">
        <v>0.23487</v>
      </c>
    </row>
    <row r="2603" spans="2:12" x14ac:dyDescent="0.2">
      <c r="B2603" t="s">
        <v>7591</v>
      </c>
      <c r="C2603" t="s">
        <v>7592</v>
      </c>
      <c r="D2603" t="s">
        <v>7593</v>
      </c>
      <c r="E2603" s="1">
        <v>6.9707699999999999</v>
      </c>
      <c r="F2603" s="1">
        <v>4</v>
      </c>
      <c r="G2603" s="2">
        <v>1.7426925</v>
      </c>
      <c r="H2603" s="3">
        <v>8.0005508717114466</v>
      </c>
      <c r="I2603" s="3">
        <v>10.66596660053337</v>
      </c>
      <c r="J2603" s="3">
        <v>5.577E-2</v>
      </c>
      <c r="K2603" s="3">
        <v>5.577E-2</v>
      </c>
      <c r="L2603" s="3">
        <v>7.4349999999999999E-2</v>
      </c>
    </row>
    <row r="2604" spans="2:12" x14ac:dyDescent="0.2">
      <c r="B2604" t="s">
        <v>7594</v>
      </c>
      <c r="C2604" t="s">
        <v>7592</v>
      </c>
      <c r="D2604" t="s">
        <v>7593</v>
      </c>
      <c r="E2604" s="1">
        <v>5.03653</v>
      </c>
      <c r="F2604" s="1">
        <v>2</v>
      </c>
      <c r="G2604" s="2">
        <v>2.518265</v>
      </c>
      <c r="H2604" s="3">
        <v>7.9995552493482611</v>
      </c>
      <c r="I2604" s="3">
        <v>10.666073665797681</v>
      </c>
      <c r="J2604" s="3">
        <v>4.0289999999999999E-2</v>
      </c>
      <c r="K2604" s="3">
        <v>4.0289999999999999E-2</v>
      </c>
      <c r="L2604" s="3">
        <v>5.3719999999999997E-2</v>
      </c>
    </row>
    <row r="2605" spans="2:12" x14ac:dyDescent="0.2">
      <c r="B2605" t="s">
        <v>7595</v>
      </c>
      <c r="C2605" t="s">
        <v>7596</v>
      </c>
      <c r="D2605" t="s">
        <v>7597</v>
      </c>
      <c r="E2605" s="1">
        <v>7.3079799999999997</v>
      </c>
      <c r="F2605" s="1">
        <v>5</v>
      </c>
      <c r="G2605" s="2">
        <v>1.4615959999999999</v>
      </c>
      <c r="H2605" s="3">
        <v>7.9994745470020447</v>
      </c>
      <c r="I2605" s="3">
        <v>10.666422185063453</v>
      </c>
      <c r="J2605" s="3">
        <v>5.8459999999999998E-2</v>
      </c>
      <c r="K2605" s="3">
        <v>5.8459999999999998E-2</v>
      </c>
      <c r="L2605" s="3">
        <v>7.7950000000000005E-2</v>
      </c>
    </row>
    <row r="2606" spans="2:12" x14ac:dyDescent="0.2">
      <c r="B2606" t="s">
        <v>7598</v>
      </c>
      <c r="C2606" t="s">
        <v>7596</v>
      </c>
      <c r="D2606" t="s">
        <v>7597</v>
      </c>
      <c r="E2606" s="1">
        <v>14.72837</v>
      </c>
      <c r="F2606" s="1">
        <v>4</v>
      </c>
      <c r="G2606" s="2">
        <v>3.6820925</v>
      </c>
      <c r="H2606" s="3">
        <v>8.000206404374687</v>
      </c>
      <c r="I2606" s="3">
        <v>10.666489231327024</v>
      </c>
      <c r="J2606" s="3">
        <v>0.11783</v>
      </c>
      <c r="K2606" s="3">
        <v>0.11783</v>
      </c>
      <c r="L2606" s="3">
        <v>0.15709999999999999</v>
      </c>
    </row>
    <row r="2607" spans="2:12" x14ac:dyDescent="0.2">
      <c r="B2607" t="s">
        <v>7599</v>
      </c>
      <c r="C2607" t="s">
        <v>7600</v>
      </c>
      <c r="D2607" t="s">
        <v>7601</v>
      </c>
      <c r="E2607" s="1">
        <v>40.994050000000001</v>
      </c>
      <c r="F2607" s="1">
        <v>10</v>
      </c>
      <c r="G2607" s="2">
        <v>4.099405</v>
      </c>
      <c r="H2607" s="3">
        <v>7.9999414549184573</v>
      </c>
      <c r="I2607" s="3">
        <v>10.666669919171195</v>
      </c>
      <c r="J2607" s="3">
        <v>0.32795000000000002</v>
      </c>
      <c r="K2607" s="3">
        <v>0.32795000000000002</v>
      </c>
      <c r="L2607" s="3">
        <v>0.43726999999999999</v>
      </c>
    </row>
    <row r="2608" spans="2:12" x14ac:dyDescent="0.2">
      <c r="B2608" t="s">
        <v>7602</v>
      </c>
      <c r="C2608" t="s">
        <v>7603</v>
      </c>
      <c r="D2608" t="s">
        <v>7604</v>
      </c>
      <c r="E2608" s="1">
        <v>6.9566600000000003</v>
      </c>
      <c r="F2608" s="1">
        <v>4</v>
      </c>
      <c r="G2608" s="2">
        <v>1.7391650000000001</v>
      </c>
      <c r="H2608" s="3">
        <v>7.9995285093708759</v>
      </c>
      <c r="I2608" s="3">
        <v>10.666038012494502</v>
      </c>
      <c r="J2608" s="3">
        <v>5.5649999999999998E-2</v>
      </c>
      <c r="K2608" s="3">
        <v>5.5649999999999998E-2</v>
      </c>
      <c r="L2608" s="3">
        <v>7.4200000000000002E-2</v>
      </c>
    </row>
    <row r="2609" spans="2:12" x14ac:dyDescent="0.2">
      <c r="B2609" t="s">
        <v>7605</v>
      </c>
      <c r="C2609" t="s">
        <v>7606</v>
      </c>
      <c r="D2609" t="s">
        <v>7607</v>
      </c>
      <c r="E2609" s="1">
        <v>23.416270000000001</v>
      </c>
      <c r="F2609" s="1">
        <v>7</v>
      </c>
      <c r="G2609" s="2">
        <v>3.3451814285714288</v>
      </c>
      <c r="H2609" s="3">
        <v>7.9999931671440416</v>
      </c>
      <c r="I2609" s="3">
        <v>10.666515205026249</v>
      </c>
      <c r="J2609" s="3">
        <v>0.18733</v>
      </c>
      <c r="K2609" s="3">
        <v>0.18733</v>
      </c>
      <c r="L2609" s="3">
        <v>0.24976999999999999</v>
      </c>
    </row>
    <row r="2610" spans="2:12" x14ac:dyDescent="0.2">
      <c r="B2610" t="s">
        <v>7608</v>
      </c>
      <c r="C2610" t="s">
        <v>7609</v>
      </c>
      <c r="D2610" t="s">
        <v>7610</v>
      </c>
      <c r="E2610" s="1">
        <v>11.01812</v>
      </c>
      <c r="F2610" s="1">
        <v>6</v>
      </c>
      <c r="G2610" s="2">
        <v>1.8363533333333333</v>
      </c>
      <c r="H2610" s="3">
        <v>7.9995498324578058</v>
      </c>
      <c r="I2610" s="3">
        <v>10.666974039128272</v>
      </c>
      <c r="J2610" s="3">
        <v>8.8139999999999996E-2</v>
      </c>
      <c r="K2610" s="3">
        <v>8.8139999999999996E-2</v>
      </c>
      <c r="L2610" s="3">
        <v>0.11753</v>
      </c>
    </row>
    <row r="2611" spans="2:12" x14ac:dyDescent="0.2">
      <c r="B2611" t="s">
        <v>7611</v>
      </c>
      <c r="C2611" t="s">
        <v>7609</v>
      </c>
      <c r="D2611" t="s">
        <v>7610</v>
      </c>
      <c r="E2611" s="1">
        <v>16.09366</v>
      </c>
      <c r="F2611" s="1">
        <v>33</v>
      </c>
      <c r="G2611" s="2">
        <v>0.48768666666666666</v>
      </c>
      <c r="H2611" s="3">
        <v>8.0000447381142639</v>
      </c>
      <c r="I2611" s="3">
        <v>10.666933438385053</v>
      </c>
      <c r="J2611" s="3">
        <v>0.12875</v>
      </c>
      <c r="K2611" s="3">
        <v>0.12875</v>
      </c>
      <c r="L2611" s="3">
        <v>0.17166999999999999</v>
      </c>
    </row>
    <row r="2612" spans="2:12" x14ac:dyDescent="0.2">
      <c r="B2612" t="s">
        <v>7612</v>
      </c>
      <c r="C2612" t="s">
        <v>7613</v>
      </c>
      <c r="D2612" t="s">
        <v>7614</v>
      </c>
      <c r="E2612" s="1">
        <v>11.2514</v>
      </c>
      <c r="F2612" s="1">
        <v>2</v>
      </c>
      <c r="G2612" s="2">
        <v>5.6257000000000001</v>
      </c>
      <c r="H2612" s="3">
        <v>7.9998933466057567</v>
      </c>
      <c r="I2612" s="3">
        <v>10.666228202712551</v>
      </c>
      <c r="J2612" s="3">
        <v>9.0010000000000007E-2</v>
      </c>
      <c r="K2612" s="3">
        <v>9.0010000000000007E-2</v>
      </c>
      <c r="L2612" s="3">
        <v>0.12001000000000001</v>
      </c>
    </row>
    <row r="2613" spans="2:12" x14ac:dyDescent="0.2">
      <c r="B2613" t="s">
        <v>7615</v>
      </c>
      <c r="C2613" t="s">
        <v>7616</v>
      </c>
      <c r="D2613" t="s">
        <v>7617</v>
      </c>
      <c r="E2613" s="1">
        <v>8.0776400000000006</v>
      </c>
      <c r="F2613" s="1">
        <v>3</v>
      </c>
      <c r="G2613" s="2">
        <v>2.6925466666666669</v>
      </c>
      <c r="H2613" s="3">
        <v>7.9998613456405572</v>
      </c>
      <c r="I2613" s="3">
        <v>10.66648179418741</v>
      </c>
      <c r="J2613" s="3">
        <v>6.4619999999999997E-2</v>
      </c>
      <c r="K2613" s="3">
        <v>6.4619999999999997E-2</v>
      </c>
      <c r="L2613" s="3">
        <v>8.616E-2</v>
      </c>
    </row>
    <row r="2614" spans="2:12" x14ac:dyDescent="0.2">
      <c r="B2614" t="s">
        <v>7618</v>
      </c>
      <c r="C2614" t="s">
        <v>5898</v>
      </c>
      <c r="D2614" t="s">
        <v>7619</v>
      </c>
      <c r="E2614" s="1">
        <v>6.9250400000000001</v>
      </c>
      <c r="F2614" s="1">
        <v>2</v>
      </c>
      <c r="G2614" s="2">
        <v>3.46252</v>
      </c>
      <c r="H2614" s="3">
        <v>7.99995379088063</v>
      </c>
      <c r="I2614" s="3">
        <v>10.667086399500942</v>
      </c>
      <c r="J2614" s="3">
        <v>5.5399999999999998E-2</v>
      </c>
      <c r="K2614" s="3">
        <v>5.5399999999999998E-2</v>
      </c>
      <c r="L2614" s="3">
        <v>7.3870000000000005E-2</v>
      </c>
    </row>
    <row r="2615" spans="2:12" x14ac:dyDescent="0.2">
      <c r="B2615" t="s">
        <v>7620</v>
      </c>
      <c r="C2615" t="s">
        <v>5898</v>
      </c>
      <c r="D2615" t="s">
        <v>7619</v>
      </c>
      <c r="E2615" s="1">
        <v>39.250360000000001</v>
      </c>
      <c r="F2615" s="1">
        <v>7</v>
      </c>
      <c r="G2615" s="2">
        <v>5.6071942857142858</v>
      </c>
      <c r="H2615" s="3">
        <v>7.9999266248768173</v>
      </c>
      <c r="I2615" s="3">
        <v>10.66665375808018</v>
      </c>
      <c r="J2615" s="3">
        <v>0.314</v>
      </c>
      <c r="K2615" s="3">
        <v>0.314</v>
      </c>
      <c r="L2615" s="3">
        <v>0.41866999999999999</v>
      </c>
    </row>
    <row r="2616" spans="2:12" x14ac:dyDescent="0.2">
      <c r="B2616" t="s">
        <v>7621</v>
      </c>
      <c r="C2616" t="s">
        <v>7622</v>
      </c>
      <c r="D2616" t="s">
        <v>7623</v>
      </c>
      <c r="E2616" s="1">
        <v>8.5278200000000002</v>
      </c>
      <c r="F2616" s="1">
        <v>4</v>
      </c>
      <c r="G2616" s="2">
        <v>2.131955</v>
      </c>
      <c r="H2616" s="3">
        <v>7.9996998060465634</v>
      </c>
      <c r="I2616" s="3">
        <v>10.666266408062084</v>
      </c>
      <c r="J2616" s="3">
        <v>6.8220000000000003E-2</v>
      </c>
      <c r="K2616" s="3">
        <v>6.8220000000000003E-2</v>
      </c>
      <c r="L2616" s="3">
        <v>9.0959999999999999E-2</v>
      </c>
    </row>
    <row r="2617" spans="2:12" x14ac:dyDescent="0.2">
      <c r="B2617" t="s">
        <v>7624</v>
      </c>
      <c r="C2617" t="s">
        <v>7622</v>
      </c>
      <c r="D2617" t="s">
        <v>7623</v>
      </c>
      <c r="E2617" s="1">
        <v>10.65978</v>
      </c>
      <c r="F2617" s="1">
        <v>5</v>
      </c>
      <c r="G2617" s="2">
        <v>2.1319559999999997</v>
      </c>
      <c r="H2617" s="3">
        <v>8.0001651065969472</v>
      </c>
      <c r="I2617" s="3">
        <v>10.666261405019617</v>
      </c>
      <c r="J2617" s="3">
        <v>8.5279999999999995E-2</v>
      </c>
      <c r="K2617" s="3">
        <v>8.5279999999999995E-2</v>
      </c>
      <c r="L2617" s="3">
        <v>0.1137</v>
      </c>
    </row>
    <row r="2618" spans="2:12" x14ac:dyDescent="0.2">
      <c r="B2618" t="s">
        <v>7625</v>
      </c>
      <c r="C2618" t="s">
        <v>7626</v>
      </c>
      <c r="D2618" t="s">
        <v>7627</v>
      </c>
      <c r="E2618" s="1">
        <v>10.857620000000001</v>
      </c>
      <c r="F2618" s="1">
        <v>5</v>
      </c>
      <c r="G2618" s="2">
        <v>2.1715240000000002</v>
      </c>
      <c r="H2618" s="3">
        <v>7.9999115828330707</v>
      </c>
      <c r="I2618" s="3">
        <v>10.666241773058921</v>
      </c>
      <c r="J2618" s="3">
        <v>8.6860000000000007E-2</v>
      </c>
      <c r="K2618" s="3">
        <v>8.6860000000000007E-2</v>
      </c>
      <c r="L2618" s="3">
        <v>0.11581</v>
      </c>
    </row>
    <row r="2619" spans="2:12" x14ac:dyDescent="0.2">
      <c r="B2619" t="s">
        <v>7628</v>
      </c>
      <c r="C2619" t="s">
        <v>7626</v>
      </c>
      <c r="D2619" t="s">
        <v>7627</v>
      </c>
      <c r="E2619" s="1">
        <v>12.40254</v>
      </c>
      <c r="F2619" s="1">
        <v>14</v>
      </c>
      <c r="G2619" s="2">
        <v>0.88589571428571434</v>
      </c>
      <c r="H2619" s="3">
        <v>7.9999741988334652</v>
      </c>
      <c r="I2619" s="3">
        <v>10.666363502959877</v>
      </c>
      <c r="J2619" s="3">
        <v>9.9220000000000003E-2</v>
      </c>
      <c r="K2619" s="3">
        <v>9.9220000000000003E-2</v>
      </c>
      <c r="L2619" s="3">
        <v>0.13228999999999999</v>
      </c>
    </row>
    <row r="2620" spans="2:12" x14ac:dyDescent="0.2">
      <c r="B2620" t="s">
        <v>7629</v>
      </c>
      <c r="C2620" t="s">
        <v>7630</v>
      </c>
      <c r="D2620" t="s">
        <v>7631</v>
      </c>
      <c r="E2620" s="1">
        <v>35.460320000000003</v>
      </c>
      <c r="F2620" s="1">
        <v>6</v>
      </c>
      <c r="G2620" s="2">
        <v>5.9100533333333338</v>
      </c>
      <c r="H2620" s="3">
        <v>7.9999278066300574</v>
      </c>
      <c r="I2620" s="3">
        <v>10.666570408840078</v>
      </c>
      <c r="J2620" s="3">
        <v>0.28367999999999999</v>
      </c>
      <c r="K2620" s="3">
        <v>0.28367999999999999</v>
      </c>
      <c r="L2620" s="3">
        <v>0.37824000000000002</v>
      </c>
    </row>
    <row r="2621" spans="2:12" x14ac:dyDescent="0.2">
      <c r="B2621" t="s">
        <v>7632</v>
      </c>
      <c r="C2621" t="s">
        <v>7633</v>
      </c>
      <c r="D2621" t="s">
        <v>7634</v>
      </c>
      <c r="E2621" s="1">
        <v>14.68343</v>
      </c>
      <c r="F2621" s="1">
        <v>2</v>
      </c>
      <c r="G2621" s="2">
        <v>7.3417149999999998</v>
      </c>
      <c r="H2621" s="3">
        <v>8.0001743461847816</v>
      </c>
      <c r="I2621" s="3">
        <v>10.666445101723509</v>
      </c>
      <c r="J2621" s="3">
        <v>0.11747</v>
      </c>
      <c r="K2621" s="3">
        <v>0.11747</v>
      </c>
      <c r="L2621" s="3">
        <v>0.15662000000000001</v>
      </c>
    </row>
    <row r="2622" spans="2:12" x14ac:dyDescent="0.2">
      <c r="B2622" t="s">
        <v>7635</v>
      </c>
      <c r="C2622" t="s">
        <v>7633</v>
      </c>
      <c r="D2622" t="s">
        <v>7634</v>
      </c>
      <c r="E2622" s="1">
        <v>7.3417199999999996</v>
      </c>
      <c r="F2622" s="1">
        <v>1</v>
      </c>
      <c r="G2622" s="2">
        <v>7.3417199999999996</v>
      </c>
      <c r="H2622" s="3">
        <v>7.999487858430995</v>
      </c>
      <c r="I2622" s="3">
        <v>10.666437837454986</v>
      </c>
      <c r="J2622" s="3">
        <v>5.8729999999999997E-2</v>
      </c>
      <c r="K2622" s="3">
        <v>5.8729999999999997E-2</v>
      </c>
      <c r="L2622" s="3">
        <v>7.8310000000000005E-2</v>
      </c>
    </row>
    <row r="2623" spans="2:12" x14ac:dyDescent="0.2">
      <c r="B2623" t="s">
        <v>7636</v>
      </c>
      <c r="C2623" t="s">
        <v>7637</v>
      </c>
      <c r="D2623" t="s">
        <v>7638</v>
      </c>
      <c r="E2623" s="1">
        <v>37.083260000000003</v>
      </c>
      <c r="F2623" s="1">
        <v>10</v>
      </c>
      <c r="G2623" s="2">
        <v>3.7083260000000005</v>
      </c>
      <c r="H2623" s="3">
        <v>8.0001057080742086</v>
      </c>
      <c r="I2623" s="3">
        <v>10.666537947310998</v>
      </c>
      <c r="J2623" s="3">
        <v>0.29666999999999999</v>
      </c>
      <c r="K2623" s="3">
        <v>0.29666999999999999</v>
      </c>
      <c r="L2623" s="3">
        <v>0.39555000000000001</v>
      </c>
    </row>
    <row r="2624" spans="2:12" x14ac:dyDescent="0.2">
      <c r="B2624" t="s">
        <v>7639</v>
      </c>
      <c r="C2624" t="s">
        <v>7640</v>
      </c>
      <c r="D2624" t="s">
        <v>7641</v>
      </c>
      <c r="E2624" s="1">
        <v>35.124209999999998</v>
      </c>
      <c r="F2624" s="1">
        <v>5</v>
      </c>
      <c r="G2624" s="2">
        <v>7.0248419999999996</v>
      </c>
      <c r="H2624" s="3">
        <v>7.9998952289603107</v>
      </c>
      <c r="I2624" s="3">
        <v>10.666716774555216</v>
      </c>
      <c r="J2624" s="3">
        <v>0.28099000000000002</v>
      </c>
      <c r="K2624" s="3">
        <v>0.28099000000000002</v>
      </c>
      <c r="L2624" s="3">
        <v>0.37465999999999999</v>
      </c>
    </row>
    <row r="2625" spans="2:12" x14ac:dyDescent="0.2">
      <c r="B2625" t="s">
        <v>7642</v>
      </c>
      <c r="C2625" t="s">
        <v>7640</v>
      </c>
      <c r="D2625" t="s">
        <v>7641</v>
      </c>
      <c r="E2625" s="1">
        <v>11.1005</v>
      </c>
      <c r="F2625" s="1">
        <v>3</v>
      </c>
      <c r="G2625" s="2">
        <v>3.7001666666666666</v>
      </c>
      <c r="H2625" s="3">
        <v>7.9996396558713565</v>
      </c>
      <c r="I2625" s="3">
        <v>10.667087068150083</v>
      </c>
      <c r="J2625" s="3">
        <v>8.8800000000000004E-2</v>
      </c>
      <c r="K2625" s="3">
        <v>8.8800000000000004E-2</v>
      </c>
      <c r="L2625" s="3">
        <v>0.11841</v>
      </c>
    </row>
    <row r="2626" spans="2:12" x14ac:dyDescent="0.2">
      <c r="B2626" t="s">
        <v>7643</v>
      </c>
      <c r="C2626" t="s">
        <v>7644</v>
      </c>
      <c r="D2626" t="s">
        <v>7645</v>
      </c>
      <c r="E2626" s="1">
        <v>5.42239</v>
      </c>
      <c r="F2626" s="1">
        <v>3</v>
      </c>
      <c r="G2626" s="2">
        <v>1.8074633333333334</v>
      </c>
      <c r="H2626" s="3">
        <v>8.0001622900602882</v>
      </c>
      <c r="I2626" s="3">
        <v>10.666883053413716</v>
      </c>
      <c r="J2626" s="3">
        <v>4.3380000000000002E-2</v>
      </c>
      <c r="K2626" s="3">
        <v>4.3380000000000002E-2</v>
      </c>
      <c r="L2626" s="3">
        <v>5.7840000000000003E-2</v>
      </c>
    </row>
    <row r="2627" spans="2:12" x14ac:dyDescent="0.2">
      <c r="B2627" t="s">
        <v>7646</v>
      </c>
      <c r="C2627" t="s">
        <v>7644</v>
      </c>
      <c r="D2627" t="s">
        <v>7645</v>
      </c>
      <c r="E2627" s="1">
        <v>3.9351400000000001</v>
      </c>
      <c r="F2627" s="1">
        <v>1</v>
      </c>
      <c r="G2627" s="2">
        <v>3.9351400000000001</v>
      </c>
      <c r="H2627" s="3">
        <v>7.999715384967244</v>
      </c>
      <c r="I2627" s="3">
        <v>10.665440111406456</v>
      </c>
      <c r="J2627" s="3">
        <v>3.1480000000000001E-2</v>
      </c>
      <c r="K2627" s="3">
        <v>3.1480000000000001E-2</v>
      </c>
      <c r="L2627" s="3">
        <v>4.197E-2</v>
      </c>
    </row>
    <row r="2628" spans="2:12" x14ac:dyDescent="0.2">
      <c r="B2628" t="s">
        <v>7647</v>
      </c>
      <c r="C2628" t="s">
        <v>7648</v>
      </c>
      <c r="D2628" t="s">
        <v>7649</v>
      </c>
      <c r="E2628" s="1">
        <v>4.2182500000000003</v>
      </c>
      <c r="F2628" s="1">
        <v>2</v>
      </c>
      <c r="G2628" s="2">
        <v>2.1091250000000001</v>
      </c>
      <c r="H2628" s="3">
        <v>8.0009482605345816</v>
      </c>
      <c r="I2628" s="3">
        <v>10.665560362709654</v>
      </c>
      <c r="J2628" s="3">
        <v>3.3750000000000002E-2</v>
      </c>
      <c r="K2628" s="3">
        <v>3.3750000000000002E-2</v>
      </c>
      <c r="L2628" s="3">
        <v>4.4990000000000002E-2</v>
      </c>
    </row>
    <row r="2629" spans="2:12" x14ac:dyDescent="0.2">
      <c r="B2629" t="s">
        <v>7650</v>
      </c>
      <c r="C2629" t="s">
        <v>7651</v>
      </c>
      <c r="D2629" t="s">
        <v>7652</v>
      </c>
      <c r="E2629" s="1">
        <v>5.1843399999999997</v>
      </c>
      <c r="F2629" s="1">
        <v>1</v>
      </c>
      <c r="G2629" s="2">
        <v>5.1843399999999997</v>
      </c>
      <c r="H2629" s="3">
        <v>7.9990895658849537</v>
      </c>
      <c r="I2629" s="3">
        <v>10.666738678404581</v>
      </c>
      <c r="J2629" s="3">
        <v>4.147E-2</v>
      </c>
      <c r="K2629" s="3">
        <v>4.147E-2</v>
      </c>
      <c r="L2629" s="3">
        <v>5.5300000000000002E-2</v>
      </c>
    </row>
    <row r="2630" spans="2:12" x14ac:dyDescent="0.2">
      <c r="B2630" t="s">
        <v>7653</v>
      </c>
      <c r="C2630" t="s">
        <v>7654</v>
      </c>
      <c r="D2630" t="s">
        <v>7655</v>
      </c>
      <c r="E2630" s="1">
        <v>13.51773</v>
      </c>
      <c r="F2630" s="1">
        <v>3</v>
      </c>
      <c r="G2630" s="2">
        <v>4.5059100000000001</v>
      </c>
      <c r="H2630" s="3">
        <v>7.9998638824713915</v>
      </c>
      <c r="I2630" s="3">
        <v>10.666731766354262</v>
      </c>
      <c r="J2630" s="3">
        <v>0.10814</v>
      </c>
      <c r="K2630" s="3">
        <v>0.10814</v>
      </c>
      <c r="L2630" s="3">
        <v>0.14419000000000001</v>
      </c>
    </row>
    <row r="2631" spans="2:12" x14ac:dyDescent="0.2">
      <c r="B2631" t="s">
        <v>7656</v>
      </c>
      <c r="C2631" t="s">
        <v>7654</v>
      </c>
      <c r="D2631" t="s">
        <v>7655</v>
      </c>
      <c r="E2631" s="1">
        <v>6.21577</v>
      </c>
      <c r="F2631" s="1">
        <v>1</v>
      </c>
      <c r="G2631" s="2">
        <v>6.21577</v>
      </c>
      <c r="H2631" s="3">
        <v>8.000617783476546</v>
      </c>
      <c r="I2631" s="3">
        <v>10.666417837210837</v>
      </c>
      <c r="J2631" s="3">
        <v>4.9730000000000003E-2</v>
      </c>
      <c r="K2631" s="3">
        <v>4.9730000000000003E-2</v>
      </c>
      <c r="L2631" s="3">
        <v>6.6299999999999998E-2</v>
      </c>
    </row>
    <row r="2632" spans="2:12" x14ac:dyDescent="0.2">
      <c r="B2632" t="s">
        <v>7657</v>
      </c>
      <c r="C2632" t="s">
        <v>7658</v>
      </c>
      <c r="D2632" t="s">
        <v>7659</v>
      </c>
      <c r="E2632" s="1">
        <v>6.9919799999999999</v>
      </c>
      <c r="F2632" s="1">
        <v>2</v>
      </c>
      <c r="G2632" s="2">
        <v>3.4959899999999999</v>
      </c>
      <c r="H2632" s="3">
        <v>8.0005949673769088</v>
      </c>
      <c r="I2632" s="3">
        <v>10.666506483142113</v>
      </c>
      <c r="J2632" s="3">
        <v>5.5939999999999997E-2</v>
      </c>
      <c r="K2632" s="3">
        <v>5.5939999999999997E-2</v>
      </c>
      <c r="L2632" s="3">
        <v>7.4579999999999994E-2</v>
      </c>
    </row>
    <row r="2633" spans="2:12" x14ac:dyDescent="0.2">
      <c r="B2633" t="s">
        <v>7660</v>
      </c>
      <c r="C2633" t="s">
        <v>7661</v>
      </c>
      <c r="D2633" t="s">
        <v>2018</v>
      </c>
      <c r="E2633" s="1">
        <v>3.3246199999999999</v>
      </c>
      <c r="F2633" s="1">
        <v>1</v>
      </c>
      <c r="G2633" s="2">
        <v>3.3246199999999999</v>
      </c>
      <c r="H2633" s="3">
        <v>8.0009143902160247</v>
      </c>
      <c r="I2633" s="3">
        <v>10.665880611919558</v>
      </c>
      <c r="J2633" s="3">
        <v>2.6599999999999999E-2</v>
      </c>
      <c r="K2633" s="3">
        <v>2.6599999999999999E-2</v>
      </c>
      <c r="L2633" s="3">
        <v>3.5459999999999998E-2</v>
      </c>
    </row>
    <row r="2634" spans="2:12" x14ac:dyDescent="0.2">
      <c r="B2634" t="s">
        <v>7662</v>
      </c>
      <c r="C2634" t="s">
        <v>7663</v>
      </c>
      <c r="D2634" t="s">
        <v>7664</v>
      </c>
      <c r="E2634" s="1">
        <v>10.2593</v>
      </c>
      <c r="F2634" s="1">
        <v>2</v>
      </c>
      <c r="G2634" s="2">
        <v>5.1296499999999998</v>
      </c>
      <c r="H2634" s="3">
        <v>7.9995711208367055</v>
      </c>
      <c r="I2634" s="3">
        <v>10.666419736239316</v>
      </c>
      <c r="J2634" s="3">
        <v>8.2070000000000004E-2</v>
      </c>
      <c r="K2634" s="3">
        <v>8.2070000000000004E-2</v>
      </c>
      <c r="L2634" s="3">
        <v>0.10943</v>
      </c>
    </row>
    <row r="2635" spans="2:12" x14ac:dyDescent="0.2">
      <c r="B2635" t="s">
        <v>7665</v>
      </c>
      <c r="C2635" t="s">
        <v>7666</v>
      </c>
      <c r="D2635" t="s">
        <v>7667</v>
      </c>
      <c r="E2635" s="1">
        <v>21.084299999999999</v>
      </c>
      <c r="F2635" s="1">
        <v>6</v>
      </c>
      <c r="G2635" s="2">
        <v>3.5140499999999997</v>
      </c>
      <c r="H2635" s="3">
        <v>7.9997913139160408</v>
      </c>
      <c r="I2635" s="3">
        <v>10.666704609591022</v>
      </c>
      <c r="J2635" s="3">
        <v>0.16866999999999999</v>
      </c>
      <c r="K2635" s="3">
        <v>0.16866999999999999</v>
      </c>
      <c r="L2635" s="3">
        <v>0.22489999999999999</v>
      </c>
    </row>
    <row r="2636" spans="2:12" x14ac:dyDescent="0.2">
      <c r="B2636" t="s">
        <v>7668</v>
      </c>
      <c r="C2636" t="s">
        <v>7666</v>
      </c>
      <c r="D2636" t="s">
        <v>7667</v>
      </c>
      <c r="E2636" s="1">
        <v>4.10677</v>
      </c>
      <c r="F2636" s="1">
        <v>1</v>
      </c>
      <c r="G2636" s="2">
        <v>4.10677</v>
      </c>
      <c r="H2636" s="3">
        <v>7.9989870384754918</v>
      </c>
      <c r="I2636" s="3">
        <v>10.667751054965338</v>
      </c>
      <c r="J2636" s="3">
        <v>3.2849999999999997E-2</v>
      </c>
      <c r="K2636" s="3">
        <v>3.2849999999999997E-2</v>
      </c>
      <c r="L2636" s="3">
        <v>4.3810000000000002E-2</v>
      </c>
    </row>
    <row r="2637" spans="2:12" x14ac:dyDescent="0.2">
      <c r="B2637" t="s">
        <v>7669</v>
      </c>
      <c r="C2637" t="s">
        <v>7670</v>
      </c>
      <c r="D2637" t="s">
        <v>7671</v>
      </c>
      <c r="E2637" s="1">
        <v>12.930110000000001</v>
      </c>
      <c r="F2637" s="1">
        <v>6</v>
      </c>
      <c r="G2637" s="2">
        <v>2.1550183333333335</v>
      </c>
      <c r="H2637" s="3">
        <v>7.9999319418009582</v>
      </c>
      <c r="I2637" s="3">
        <v>10.666575922401277</v>
      </c>
      <c r="J2637" s="3">
        <v>0.10344</v>
      </c>
      <c r="K2637" s="3">
        <v>0.10344</v>
      </c>
      <c r="L2637" s="3">
        <v>0.13791999999999999</v>
      </c>
    </row>
    <row r="2638" spans="2:12" x14ac:dyDescent="0.2">
      <c r="B2638" t="s">
        <v>7672</v>
      </c>
      <c r="C2638" t="s">
        <v>7670</v>
      </c>
      <c r="D2638" t="s">
        <v>7671</v>
      </c>
      <c r="E2638" s="1">
        <v>8.3365899999999993</v>
      </c>
      <c r="F2638" s="1">
        <v>1</v>
      </c>
      <c r="G2638" s="2">
        <v>8.3365899999999993</v>
      </c>
      <c r="H2638" s="3">
        <v>7.9996737275072904</v>
      </c>
      <c r="I2638" s="3">
        <v>10.666231636676388</v>
      </c>
      <c r="J2638" s="3">
        <v>6.6689999999999999E-2</v>
      </c>
      <c r="K2638" s="3">
        <v>6.6689999999999999E-2</v>
      </c>
      <c r="L2638" s="3">
        <v>8.8919999999999999E-2</v>
      </c>
    </row>
    <row r="2639" spans="2:12" x14ac:dyDescent="0.2">
      <c r="B2639" t="s">
        <v>7673</v>
      </c>
      <c r="C2639" t="s">
        <v>7674</v>
      </c>
      <c r="D2639" t="s">
        <v>7675</v>
      </c>
      <c r="E2639" s="1">
        <v>8.2232400000000005</v>
      </c>
      <c r="F2639" s="1">
        <v>1</v>
      </c>
      <c r="G2639" s="2">
        <v>8.2232400000000005</v>
      </c>
      <c r="H2639" s="3">
        <v>8.0004961548002989</v>
      </c>
      <c r="I2639" s="3">
        <v>10.666112140713393</v>
      </c>
      <c r="J2639" s="3">
        <v>6.5790000000000001E-2</v>
      </c>
      <c r="K2639" s="3">
        <v>6.5790000000000001E-2</v>
      </c>
      <c r="L2639" s="3">
        <v>8.7709999999999996E-2</v>
      </c>
    </row>
    <row r="2640" spans="2:12" x14ac:dyDescent="0.2">
      <c r="B2640" t="s">
        <v>7676</v>
      </c>
      <c r="C2640" t="s">
        <v>7677</v>
      </c>
      <c r="D2640" t="s">
        <v>7678</v>
      </c>
      <c r="E2640" s="1">
        <v>22.83783</v>
      </c>
      <c r="F2640" s="1">
        <v>3</v>
      </c>
      <c r="G2640" s="2">
        <v>7.6126100000000001</v>
      </c>
      <c r="H2640" s="3">
        <v>7.9998844023271918</v>
      </c>
      <c r="I2640" s="3">
        <v>10.666512536436256</v>
      </c>
      <c r="J2640" s="3">
        <v>0.1827</v>
      </c>
      <c r="K2640" s="3">
        <v>0.1827</v>
      </c>
      <c r="L2640" s="3">
        <v>0.24360000000000001</v>
      </c>
    </row>
    <row r="2641" spans="2:12" x14ac:dyDescent="0.2">
      <c r="B2641" t="s">
        <v>7679</v>
      </c>
      <c r="C2641" t="s">
        <v>7677</v>
      </c>
      <c r="D2641" t="s">
        <v>7678</v>
      </c>
      <c r="E2641" s="1">
        <v>4.6058500000000002</v>
      </c>
      <c r="F2641" s="1">
        <v>1</v>
      </c>
      <c r="G2641" s="2">
        <v>4.6058500000000002</v>
      </c>
      <c r="H2641" s="3">
        <v>8.0006947686094865</v>
      </c>
      <c r="I2641" s="3">
        <v>10.666869307511101</v>
      </c>
      <c r="J2641" s="3">
        <v>3.6850000000000001E-2</v>
      </c>
      <c r="K2641" s="3">
        <v>3.6850000000000001E-2</v>
      </c>
      <c r="L2641" s="3">
        <v>4.913E-2</v>
      </c>
    </row>
    <row r="2642" spans="2:12" x14ac:dyDescent="0.2">
      <c r="B2642" t="s">
        <v>7680</v>
      </c>
      <c r="C2642" t="s">
        <v>7681</v>
      </c>
      <c r="D2642" t="s">
        <v>7682</v>
      </c>
      <c r="E2642" s="1">
        <v>12.15676</v>
      </c>
      <c r="F2642" s="1">
        <v>2</v>
      </c>
      <c r="G2642" s="2">
        <v>6.0783800000000001</v>
      </c>
      <c r="H2642" s="3">
        <v>7.9996643842602797</v>
      </c>
      <c r="I2642" s="3">
        <v>10.66649337487949</v>
      </c>
      <c r="J2642" s="3">
        <v>9.7250000000000003E-2</v>
      </c>
      <c r="K2642" s="3">
        <v>9.7250000000000003E-2</v>
      </c>
      <c r="L2642" s="3">
        <v>0.12967000000000001</v>
      </c>
    </row>
    <row r="2643" spans="2:12" x14ac:dyDescent="0.2">
      <c r="B2643" t="s">
        <v>7683</v>
      </c>
      <c r="C2643" t="s">
        <v>7684</v>
      </c>
      <c r="D2643" t="s">
        <v>7685</v>
      </c>
      <c r="E2643" s="1">
        <v>3.70126</v>
      </c>
      <c r="F2643" s="1">
        <v>1</v>
      </c>
      <c r="G2643" s="2">
        <v>3.70126</v>
      </c>
      <c r="H2643" s="3">
        <v>7.9999783857389106</v>
      </c>
      <c r="I2643" s="3">
        <v>10.666637847651881</v>
      </c>
      <c r="J2643" s="3">
        <v>2.9610000000000001E-2</v>
      </c>
      <c r="K2643" s="3">
        <v>2.9610000000000001E-2</v>
      </c>
      <c r="L2643" s="3">
        <v>3.9480000000000001E-2</v>
      </c>
    </row>
    <row r="2644" spans="2:12" x14ac:dyDescent="0.2">
      <c r="B2644" t="s">
        <v>7686</v>
      </c>
      <c r="C2644" t="s">
        <v>7687</v>
      </c>
      <c r="D2644" t="s">
        <v>7688</v>
      </c>
      <c r="E2644" s="1">
        <v>14.2369</v>
      </c>
      <c r="F2644" s="1">
        <v>3</v>
      </c>
      <c r="G2644" s="2">
        <v>4.7456333333333331</v>
      </c>
      <c r="H2644" s="3">
        <v>8.0003371520485498</v>
      </c>
      <c r="I2644" s="3">
        <v>10.666647935997302</v>
      </c>
      <c r="J2644" s="3">
        <v>0.1139</v>
      </c>
      <c r="K2644" s="3">
        <v>0.1139</v>
      </c>
      <c r="L2644" s="3">
        <v>0.15185999999999999</v>
      </c>
    </row>
    <row r="2645" spans="2:12" x14ac:dyDescent="0.2">
      <c r="B2645" t="s">
        <v>7689</v>
      </c>
      <c r="C2645" t="s">
        <v>7687</v>
      </c>
      <c r="D2645" t="s">
        <v>7688</v>
      </c>
      <c r="E2645" s="1">
        <v>14.2369</v>
      </c>
      <c r="F2645" s="1">
        <v>3</v>
      </c>
      <c r="G2645" s="2">
        <v>4.7456333333333331</v>
      </c>
      <c r="H2645" s="3">
        <v>8.0003371520485498</v>
      </c>
      <c r="I2645" s="3">
        <v>10.666647935997302</v>
      </c>
      <c r="J2645" s="3">
        <v>0.1139</v>
      </c>
      <c r="K2645" s="3">
        <v>0.1139</v>
      </c>
      <c r="L2645" s="3">
        <v>0.15185999999999999</v>
      </c>
    </row>
    <row r="2646" spans="2:12" x14ac:dyDescent="0.2">
      <c r="B2646" t="s">
        <v>7690</v>
      </c>
      <c r="C2646" t="s">
        <v>7691</v>
      </c>
      <c r="D2646" t="s">
        <v>7692</v>
      </c>
      <c r="E2646" s="1">
        <v>12.54649</v>
      </c>
      <c r="F2646" s="1">
        <v>7</v>
      </c>
      <c r="G2646" s="2">
        <v>1.7923557142857143</v>
      </c>
      <c r="H2646" s="3">
        <v>7.9998469691523288</v>
      </c>
      <c r="I2646" s="3">
        <v>10.666728304091423</v>
      </c>
      <c r="J2646" s="3">
        <v>0.10037</v>
      </c>
      <c r="K2646" s="3">
        <v>0.10037</v>
      </c>
      <c r="L2646" s="3">
        <v>0.13383</v>
      </c>
    </row>
    <row r="2647" spans="2:12" x14ac:dyDescent="0.2">
      <c r="B2647" t="s">
        <v>7693</v>
      </c>
      <c r="C2647" t="s">
        <v>7691</v>
      </c>
      <c r="D2647" t="s">
        <v>7692</v>
      </c>
      <c r="E2647" s="1">
        <v>9.9548500000000004</v>
      </c>
      <c r="F2647" s="1">
        <v>4</v>
      </c>
      <c r="G2647" s="2">
        <v>2.4887125000000001</v>
      </c>
      <c r="H2647" s="3">
        <v>8.0001205442573209</v>
      </c>
      <c r="I2647" s="3">
        <v>10.666157702024639</v>
      </c>
      <c r="J2647" s="3">
        <v>7.9640000000000002E-2</v>
      </c>
      <c r="K2647" s="3">
        <v>7.9640000000000002E-2</v>
      </c>
      <c r="L2647" s="3">
        <v>0.10618</v>
      </c>
    </row>
    <row r="2648" spans="2:12" x14ac:dyDescent="0.2">
      <c r="B2648" t="s">
        <v>7694</v>
      </c>
      <c r="C2648" t="s">
        <v>7695</v>
      </c>
      <c r="D2648" t="s">
        <v>7696</v>
      </c>
      <c r="E2648" s="1">
        <v>5.8575499999999998</v>
      </c>
      <c r="F2648" s="1">
        <v>1</v>
      </c>
      <c r="G2648" s="2">
        <v>5.8575499999999998</v>
      </c>
      <c r="H2648" s="3">
        <v>7.9999317120639182</v>
      </c>
      <c r="I2648" s="3">
        <v>10.666575616085224</v>
      </c>
      <c r="J2648" s="3">
        <v>4.6859999999999999E-2</v>
      </c>
      <c r="K2648" s="3">
        <v>4.6859999999999999E-2</v>
      </c>
      <c r="L2648" s="3">
        <v>6.2480000000000001E-2</v>
      </c>
    </row>
    <row r="2649" spans="2:12" x14ac:dyDescent="0.2">
      <c r="B2649" t="s">
        <v>7697</v>
      </c>
      <c r="C2649" t="s">
        <v>7698</v>
      </c>
      <c r="D2649" t="s">
        <v>7699</v>
      </c>
      <c r="E2649" s="1">
        <v>14.79548</v>
      </c>
      <c r="F2649" s="1">
        <v>5</v>
      </c>
      <c r="G2649" s="2">
        <v>2.9590959999999997</v>
      </c>
      <c r="H2649" s="3">
        <v>7.9997404612760121</v>
      </c>
      <c r="I2649" s="3">
        <v>10.666771203097161</v>
      </c>
      <c r="J2649" s="3">
        <v>0.11836000000000001</v>
      </c>
      <c r="K2649" s="3">
        <v>0.11836000000000001</v>
      </c>
      <c r="L2649" s="3">
        <v>0.15781999999999999</v>
      </c>
    </row>
    <row r="2650" spans="2:12" x14ac:dyDescent="0.2">
      <c r="B2650" t="s">
        <v>7700</v>
      </c>
      <c r="C2650" t="s">
        <v>7698</v>
      </c>
      <c r="D2650" t="s">
        <v>7699</v>
      </c>
      <c r="E2650" s="1">
        <v>7.7266199999999996</v>
      </c>
      <c r="F2650" s="1">
        <v>1</v>
      </c>
      <c r="G2650" s="2">
        <v>7.7266199999999996</v>
      </c>
      <c r="H2650" s="3">
        <v>7.9996169088165328</v>
      </c>
      <c r="I2650" s="3">
        <v>10.667018696402824</v>
      </c>
      <c r="J2650" s="3">
        <v>6.1809999999999997E-2</v>
      </c>
      <c r="K2650" s="3">
        <v>6.1809999999999997E-2</v>
      </c>
      <c r="L2650" s="3">
        <v>8.2419999999999993E-2</v>
      </c>
    </row>
    <row r="2651" spans="2:12" x14ac:dyDescent="0.2">
      <c r="B2651" t="s">
        <v>7701</v>
      </c>
      <c r="C2651" t="s">
        <v>7702</v>
      </c>
      <c r="D2651" t="s">
        <v>7703</v>
      </c>
      <c r="E2651" s="1">
        <v>20.535869999999999</v>
      </c>
      <c r="F2651" s="1">
        <v>4</v>
      </c>
      <c r="G2651" s="2">
        <v>5.1339674999999998</v>
      </c>
      <c r="H2651" s="3">
        <v>8.0001480336601283</v>
      </c>
      <c r="I2651" s="3">
        <v>10.666701727270382</v>
      </c>
      <c r="J2651" s="3">
        <v>0.16428999999999999</v>
      </c>
      <c r="K2651" s="3">
        <v>0.16428999999999999</v>
      </c>
      <c r="L2651" s="3">
        <v>0.21904999999999999</v>
      </c>
    </row>
    <row r="2652" spans="2:12" x14ac:dyDescent="0.2">
      <c r="B2652" t="s">
        <v>7704</v>
      </c>
      <c r="C2652" t="s">
        <v>7705</v>
      </c>
      <c r="D2652" t="s">
        <v>7706</v>
      </c>
      <c r="E2652" s="1">
        <v>27.186630000000001</v>
      </c>
      <c r="F2652" s="1">
        <v>4</v>
      </c>
      <c r="G2652" s="2">
        <v>6.7966575000000002</v>
      </c>
      <c r="H2652" s="3">
        <v>7.9998881803298163</v>
      </c>
      <c r="I2652" s="3">
        <v>10.666640183060572</v>
      </c>
      <c r="J2652" s="3">
        <v>0.21748999999999999</v>
      </c>
      <c r="K2652" s="3">
        <v>0.21748999999999999</v>
      </c>
      <c r="L2652" s="3">
        <v>0.28999000000000003</v>
      </c>
    </row>
    <row r="2653" spans="2:12" x14ac:dyDescent="0.2">
      <c r="B2653" t="s">
        <v>7707</v>
      </c>
      <c r="C2653" t="s">
        <v>7708</v>
      </c>
      <c r="D2653" t="s">
        <v>7709</v>
      </c>
      <c r="E2653" s="1">
        <v>30.84348</v>
      </c>
      <c r="F2653" s="1">
        <v>5</v>
      </c>
      <c r="G2653" s="2">
        <v>6.1686959999999997</v>
      </c>
      <c r="H2653" s="3">
        <v>8.0000700310081747</v>
      </c>
      <c r="I2653" s="3">
        <v>10.666760041344233</v>
      </c>
      <c r="J2653" s="3">
        <v>0.24675</v>
      </c>
      <c r="K2653" s="3">
        <v>0.24675</v>
      </c>
      <c r="L2653" s="3">
        <v>0.32900000000000001</v>
      </c>
    </row>
    <row r="2654" spans="2:12" x14ac:dyDescent="0.2">
      <c r="B2654" t="s">
        <v>7710</v>
      </c>
      <c r="C2654" t="s">
        <v>7711</v>
      </c>
      <c r="D2654" t="s">
        <v>7712</v>
      </c>
      <c r="E2654" s="1">
        <v>4.7344200000000001</v>
      </c>
      <c r="F2654" s="1">
        <v>2</v>
      </c>
      <c r="G2654" s="2">
        <v>2.36721</v>
      </c>
      <c r="H2654" s="3">
        <v>8.0009800566912084</v>
      </c>
      <c r="I2654" s="3">
        <v>10.666565281491714</v>
      </c>
      <c r="J2654" s="3">
        <v>3.7879999999999997E-2</v>
      </c>
      <c r="K2654" s="3">
        <v>3.7879999999999997E-2</v>
      </c>
      <c r="L2654" s="3">
        <v>5.0500000000000003E-2</v>
      </c>
    </row>
    <row r="2655" spans="2:12" x14ac:dyDescent="0.2">
      <c r="B2655" t="s">
        <v>7713</v>
      </c>
      <c r="C2655" t="s">
        <v>7711</v>
      </c>
      <c r="D2655" t="s">
        <v>7712</v>
      </c>
      <c r="E2655" s="1">
        <v>9.7024600000000003</v>
      </c>
      <c r="F2655" s="1">
        <v>5</v>
      </c>
      <c r="G2655" s="2">
        <v>1.9404920000000001</v>
      </c>
      <c r="H2655" s="3">
        <v>8.0000329813263846</v>
      </c>
      <c r="I2655" s="3">
        <v>10.666367086285334</v>
      </c>
      <c r="J2655" s="3">
        <v>7.7619999999999995E-2</v>
      </c>
      <c r="K2655" s="3">
        <v>7.7619999999999995E-2</v>
      </c>
      <c r="L2655" s="3">
        <v>0.10349</v>
      </c>
    </row>
    <row r="2656" spans="2:12" x14ac:dyDescent="0.2">
      <c r="B2656" t="s">
        <v>7714</v>
      </c>
      <c r="C2656" t="s">
        <v>7715</v>
      </c>
      <c r="D2656" t="s">
        <v>7716</v>
      </c>
      <c r="E2656" s="1">
        <v>58.6937</v>
      </c>
      <c r="F2656" s="1">
        <v>5</v>
      </c>
      <c r="G2656" s="2">
        <v>11.73874</v>
      </c>
      <c r="H2656" s="3">
        <v>8.0000068150414787</v>
      </c>
      <c r="I2656" s="3">
        <v>10.666562169364003</v>
      </c>
      <c r="J2656" s="3">
        <v>0.46955000000000002</v>
      </c>
      <c r="K2656" s="3">
        <v>0.46955000000000002</v>
      </c>
      <c r="L2656" s="3">
        <v>0.62605999999999995</v>
      </c>
    </row>
    <row r="2657" spans="2:12" x14ac:dyDescent="0.2">
      <c r="B2657" t="s">
        <v>7717</v>
      </c>
      <c r="C2657" t="s">
        <v>7715</v>
      </c>
      <c r="D2657" t="s">
        <v>7716</v>
      </c>
      <c r="E2657" s="1">
        <v>28.468330000000002</v>
      </c>
      <c r="F2657" s="1">
        <v>3</v>
      </c>
      <c r="G2657" s="2">
        <v>9.4894433333333339</v>
      </c>
      <c r="H2657" s="3">
        <v>8.0001180258905258</v>
      </c>
      <c r="I2657" s="3">
        <v>10.666589856166484</v>
      </c>
      <c r="J2657" s="3">
        <v>0.22775000000000001</v>
      </c>
      <c r="K2657" s="3">
        <v>0.22775000000000001</v>
      </c>
      <c r="L2657" s="3">
        <v>0.30365999999999999</v>
      </c>
    </row>
    <row r="2658" spans="2:12" x14ac:dyDescent="0.2">
      <c r="B2658" t="s">
        <v>7718</v>
      </c>
      <c r="C2658" t="s">
        <v>7719</v>
      </c>
      <c r="D2658" t="s">
        <v>7720</v>
      </c>
      <c r="E2658" s="1">
        <v>37.487189999999998</v>
      </c>
      <c r="F2658" s="1">
        <v>4</v>
      </c>
      <c r="G2658" s="2">
        <v>9.3717974999999996</v>
      </c>
      <c r="H2658" s="3">
        <v>8.0000661559322008</v>
      </c>
      <c r="I2658" s="3">
        <v>10.666577036048848</v>
      </c>
      <c r="J2658" s="3">
        <v>0.2999</v>
      </c>
      <c r="K2658" s="3">
        <v>0.2999</v>
      </c>
      <c r="L2658" s="3">
        <v>0.39985999999999999</v>
      </c>
    </row>
    <row r="2659" spans="2:12" x14ac:dyDescent="0.2">
      <c r="B2659" t="s">
        <v>7721</v>
      </c>
      <c r="C2659" t="s">
        <v>7722</v>
      </c>
      <c r="D2659" t="s">
        <v>2419</v>
      </c>
      <c r="E2659" s="1">
        <v>7.7266199999999996</v>
      </c>
      <c r="F2659" s="1">
        <v>1</v>
      </c>
      <c r="G2659" s="2">
        <v>7.7266199999999996</v>
      </c>
      <c r="H2659" s="3">
        <v>7.9996169088165328</v>
      </c>
      <c r="I2659" s="3">
        <v>10.667018696402824</v>
      </c>
      <c r="J2659" s="3">
        <v>6.1809999999999997E-2</v>
      </c>
      <c r="K2659" s="3">
        <v>6.1809999999999997E-2</v>
      </c>
      <c r="L2659" s="3">
        <v>8.2419999999999993E-2</v>
      </c>
    </row>
    <row r="2660" spans="2:12" x14ac:dyDescent="0.2">
      <c r="B2660" t="s">
        <v>7723</v>
      </c>
      <c r="C2660" t="s">
        <v>5939</v>
      </c>
      <c r="D2660" t="s">
        <v>7724</v>
      </c>
      <c r="E2660" s="1">
        <v>22.893550000000001</v>
      </c>
      <c r="F2660" s="1">
        <v>2</v>
      </c>
      <c r="G2660" s="2">
        <v>11.446775000000001</v>
      </c>
      <c r="H2660" s="3">
        <v>8.0000698886804358</v>
      </c>
      <c r="I2660" s="3">
        <v>10.666759851573914</v>
      </c>
      <c r="J2660" s="3">
        <v>0.18315000000000001</v>
      </c>
      <c r="K2660" s="3">
        <v>0.18315000000000001</v>
      </c>
      <c r="L2660" s="3">
        <v>0.2442</v>
      </c>
    </row>
    <row r="2661" spans="2:12" x14ac:dyDescent="0.2">
      <c r="B2661" t="s">
        <v>7725</v>
      </c>
      <c r="C2661" t="s">
        <v>5939</v>
      </c>
      <c r="D2661" t="s">
        <v>7724</v>
      </c>
      <c r="E2661" s="1">
        <v>21.715019999999999</v>
      </c>
      <c r="F2661" s="1">
        <v>4</v>
      </c>
      <c r="G2661" s="2">
        <v>5.4287549999999998</v>
      </c>
      <c r="H2661" s="3">
        <v>7.9999926318281096</v>
      </c>
      <c r="I2661" s="3">
        <v>10.666810346018563</v>
      </c>
      <c r="J2661" s="3">
        <v>0.17372000000000001</v>
      </c>
      <c r="K2661" s="3">
        <v>0.17372000000000001</v>
      </c>
      <c r="L2661" s="3">
        <v>0.23163</v>
      </c>
    </row>
    <row r="2662" spans="2:12" x14ac:dyDescent="0.2">
      <c r="B2662" t="s">
        <v>7726</v>
      </c>
      <c r="C2662" t="s">
        <v>7727</v>
      </c>
      <c r="D2662" t="s">
        <v>7728</v>
      </c>
      <c r="E2662" s="1">
        <v>14.678430000000001</v>
      </c>
      <c r="F2662" s="1">
        <v>2</v>
      </c>
      <c r="G2662" s="2">
        <v>7.3392150000000003</v>
      </c>
      <c r="H2662" s="3">
        <v>8.0001744055733486</v>
      </c>
      <c r="I2662" s="3">
        <v>10.666672116840832</v>
      </c>
      <c r="J2662" s="3">
        <v>0.11743000000000001</v>
      </c>
      <c r="K2662" s="3">
        <v>0.11743000000000001</v>
      </c>
      <c r="L2662" s="3">
        <v>0.15656999999999999</v>
      </c>
    </row>
    <row r="2663" spans="2:12" x14ac:dyDescent="0.2">
      <c r="B2663" t="s">
        <v>7729</v>
      </c>
      <c r="C2663" t="s">
        <v>7730</v>
      </c>
      <c r="D2663" t="s">
        <v>7731</v>
      </c>
      <c r="E2663" s="1">
        <v>29.019290000000002</v>
      </c>
      <c r="F2663" s="1">
        <v>3</v>
      </c>
      <c r="G2663" s="2">
        <v>9.6730966666666678</v>
      </c>
      <c r="H2663" s="3">
        <v>7.9998511335046434</v>
      </c>
      <c r="I2663" s="3">
        <v>10.666697910252109</v>
      </c>
      <c r="J2663" s="3">
        <v>0.23215</v>
      </c>
      <c r="K2663" s="3">
        <v>0.23215</v>
      </c>
      <c r="L2663" s="3">
        <v>0.30953999999999998</v>
      </c>
    </row>
    <row r="2664" spans="2:12" x14ac:dyDescent="0.2">
      <c r="B2664" t="s">
        <v>7732</v>
      </c>
      <c r="C2664" t="s">
        <v>7730</v>
      </c>
      <c r="D2664" t="s">
        <v>7731</v>
      </c>
      <c r="E2664" s="1">
        <v>28.871929999999999</v>
      </c>
      <c r="F2664" s="1">
        <v>2</v>
      </c>
      <c r="G2664" s="2">
        <v>14.435964999999999</v>
      </c>
      <c r="H2664" s="3">
        <v>8.0001579388700375</v>
      </c>
      <c r="I2664" s="3">
        <v>10.666761799436339</v>
      </c>
      <c r="J2664" s="3">
        <v>0.23097999999999999</v>
      </c>
      <c r="K2664" s="3">
        <v>0.23097999999999999</v>
      </c>
      <c r="L2664" s="3">
        <v>0.30797000000000002</v>
      </c>
    </row>
    <row r="2665" spans="2:12" x14ac:dyDescent="0.2">
      <c r="B2665" t="s">
        <v>7733</v>
      </c>
      <c r="C2665" t="s">
        <v>7734</v>
      </c>
      <c r="D2665" t="s">
        <v>7735</v>
      </c>
      <c r="E2665" s="1">
        <v>9.4964899999999997</v>
      </c>
      <c r="F2665" s="1">
        <v>1</v>
      </c>
      <c r="G2665" s="2">
        <v>9.4964899999999997</v>
      </c>
      <c r="H2665" s="3">
        <v>7.9997978200366662</v>
      </c>
      <c r="I2665" s="3">
        <v>10.667099107143798</v>
      </c>
      <c r="J2665" s="3">
        <v>7.5969999999999996E-2</v>
      </c>
      <c r="K2665" s="3">
        <v>7.5969999999999996E-2</v>
      </c>
      <c r="L2665" s="3">
        <v>0.1013</v>
      </c>
    </row>
    <row r="2666" spans="2:12" x14ac:dyDescent="0.2">
      <c r="B2666" t="s">
        <v>7736</v>
      </c>
      <c r="C2666" t="s">
        <v>7737</v>
      </c>
      <c r="D2666" t="s">
        <v>7738</v>
      </c>
      <c r="E2666" s="1">
        <v>14.11782</v>
      </c>
      <c r="F2666" s="1">
        <v>3</v>
      </c>
      <c r="G2666" s="2">
        <v>4.70594</v>
      </c>
      <c r="H2666" s="3">
        <v>7.9998186688879729</v>
      </c>
      <c r="I2666" s="3">
        <v>10.666661000069416</v>
      </c>
      <c r="J2666" s="3">
        <v>0.11294</v>
      </c>
      <c r="K2666" s="3">
        <v>0.11294</v>
      </c>
      <c r="L2666" s="3">
        <v>0.15059</v>
      </c>
    </row>
    <row r="2667" spans="2:12" x14ac:dyDescent="0.2">
      <c r="B2667" t="s">
        <v>7739</v>
      </c>
      <c r="C2667" t="s">
        <v>7740</v>
      </c>
      <c r="D2667" t="s">
        <v>7741</v>
      </c>
      <c r="E2667" s="1">
        <v>8.3569800000000001</v>
      </c>
      <c r="F2667" s="1">
        <v>1</v>
      </c>
      <c r="G2667" s="2">
        <v>8.3569800000000001</v>
      </c>
      <c r="H2667" s="3">
        <v>8.0004977874782526</v>
      </c>
      <c r="I2667" s="3">
        <v>10.666532646960983</v>
      </c>
      <c r="J2667" s="3">
        <v>6.6860000000000003E-2</v>
      </c>
      <c r="K2667" s="3">
        <v>6.6860000000000003E-2</v>
      </c>
      <c r="L2667" s="3">
        <v>8.9139999999999997E-2</v>
      </c>
    </row>
    <row r="2668" spans="2:12" x14ac:dyDescent="0.2">
      <c r="B2668" t="s">
        <v>7742</v>
      </c>
      <c r="C2668" t="s">
        <v>7262</v>
      </c>
      <c r="D2668" t="s">
        <v>7263</v>
      </c>
      <c r="E2668" s="1">
        <v>10.740209999999999</v>
      </c>
      <c r="F2668" s="1">
        <v>2</v>
      </c>
      <c r="G2668" s="2">
        <v>5.3701049999999997</v>
      </c>
      <c r="H2668" s="3">
        <v>7.999843578477515</v>
      </c>
      <c r="I2668" s="3">
        <v>10.666458104636687</v>
      </c>
      <c r="J2668" s="3">
        <v>8.5919999999999996E-2</v>
      </c>
      <c r="K2668" s="3">
        <v>8.5919999999999996E-2</v>
      </c>
      <c r="L2668" s="3">
        <v>0.11456</v>
      </c>
    </row>
    <row r="2669" spans="2:12" x14ac:dyDescent="0.2">
      <c r="B2669" t="s">
        <v>7743</v>
      </c>
      <c r="C2669" t="s">
        <v>7744</v>
      </c>
      <c r="D2669" t="s">
        <v>7745</v>
      </c>
      <c r="E2669" s="1">
        <v>13.1783</v>
      </c>
      <c r="F2669" s="1">
        <v>4</v>
      </c>
      <c r="G2669" s="2">
        <v>3.294575</v>
      </c>
      <c r="H2669" s="3">
        <v>8.0002731763581032</v>
      </c>
      <c r="I2669" s="3">
        <v>10.666777960738486</v>
      </c>
      <c r="J2669" s="3">
        <v>0.10543</v>
      </c>
      <c r="K2669" s="3">
        <v>0.10543</v>
      </c>
      <c r="L2669" s="3">
        <v>0.14057</v>
      </c>
    </row>
    <row r="2670" spans="2:12" x14ac:dyDescent="0.2">
      <c r="B2670" t="s">
        <v>7746</v>
      </c>
      <c r="C2670" t="s">
        <v>7747</v>
      </c>
      <c r="D2670" t="s">
        <v>1947</v>
      </c>
      <c r="E2670" s="1">
        <v>17.929749999999999</v>
      </c>
      <c r="F2670" s="1">
        <v>5</v>
      </c>
      <c r="G2670" s="2">
        <v>3.5859499999999995</v>
      </c>
      <c r="H2670" s="3">
        <v>8.0001115464521266</v>
      </c>
      <c r="I2670" s="3">
        <v>10.66662948451596</v>
      </c>
      <c r="J2670" s="3">
        <v>0.14344000000000001</v>
      </c>
      <c r="K2670" s="3">
        <v>0.14344000000000001</v>
      </c>
      <c r="L2670" s="3">
        <v>0.19125</v>
      </c>
    </row>
    <row r="2671" spans="2:12" x14ac:dyDescent="0.2">
      <c r="B2671" t="s">
        <v>7748</v>
      </c>
      <c r="C2671" t="s">
        <v>7747</v>
      </c>
      <c r="D2671" t="s">
        <v>1947</v>
      </c>
      <c r="E2671" s="1">
        <v>6.8860799999999998</v>
      </c>
      <c r="F2671" s="1">
        <v>2</v>
      </c>
      <c r="G2671" s="2">
        <v>3.4430399999999999</v>
      </c>
      <c r="H2671" s="3">
        <v>8.0001974998838232</v>
      </c>
      <c r="I2671" s="3">
        <v>10.666445931502393</v>
      </c>
      <c r="J2671" s="3">
        <v>5.509E-2</v>
      </c>
      <c r="K2671" s="3">
        <v>5.509E-2</v>
      </c>
      <c r="L2671" s="3">
        <v>7.3450000000000001E-2</v>
      </c>
    </row>
    <row r="2672" spans="2:12" x14ac:dyDescent="0.2">
      <c r="B2672" t="s">
        <v>7749</v>
      </c>
      <c r="C2672" t="s">
        <v>7750</v>
      </c>
      <c r="D2672" t="s">
        <v>7751</v>
      </c>
      <c r="E2672" s="1">
        <v>8.7902299999999993</v>
      </c>
      <c r="F2672" s="1">
        <v>2</v>
      </c>
      <c r="G2672" s="2">
        <v>4.3951149999999997</v>
      </c>
      <c r="H2672" s="3">
        <v>7.9997906766944658</v>
      </c>
      <c r="I2672" s="3">
        <v>10.666387568925956</v>
      </c>
      <c r="J2672" s="3">
        <v>7.0319999999999994E-2</v>
      </c>
      <c r="K2672" s="3">
        <v>7.0319999999999994E-2</v>
      </c>
      <c r="L2672" s="3">
        <v>9.3759999999999996E-2</v>
      </c>
    </row>
    <row r="2673" spans="2:12" x14ac:dyDescent="0.2">
      <c r="B2673" t="s">
        <v>7752</v>
      </c>
      <c r="C2673" t="s">
        <v>7753</v>
      </c>
      <c r="D2673" t="s">
        <v>7754</v>
      </c>
      <c r="E2673" s="1">
        <v>39.159019999999998</v>
      </c>
      <c r="F2673" s="1">
        <v>4</v>
      </c>
      <c r="G2673" s="2">
        <v>9.7897549999999995</v>
      </c>
      <c r="H2673" s="3">
        <v>7.9999448402947779</v>
      </c>
      <c r="I2673" s="3">
        <v>10.666763366396811</v>
      </c>
      <c r="J2673" s="3">
        <v>0.31326999999999999</v>
      </c>
      <c r="K2673" s="3">
        <v>0.31326999999999999</v>
      </c>
      <c r="L2673" s="3">
        <v>0.41770000000000002</v>
      </c>
    </row>
    <row r="2674" spans="2:12" x14ac:dyDescent="0.2">
      <c r="B2674" t="s">
        <v>7755</v>
      </c>
      <c r="C2674" t="s">
        <v>7756</v>
      </c>
      <c r="D2674" t="s">
        <v>7757</v>
      </c>
      <c r="E2674" s="1">
        <v>6.2089400000000001</v>
      </c>
      <c r="F2674" s="1">
        <v>1</v>
      </c>
      <c r="G2674" s="2">
        <v>6.2089400000000001</v>
      </c>
      <c r="H2674" s="3">
        <v>7.9997551917074405</v>
      </c>
      <c r="I2674" s="3">
        <v>10.66687711590062</v>
      </c>
      <c r="J2674" s="3">
        <v>4.9669999999999999E-2</v>
      </c>
      <c r="K2674" s="3">
        <v>4.9669999999999999E-2</v>
      </c>
      <c r="L2674" s="3">
        <v>6.6229999999999997E-2</v>
      </c>
    </row>
    <row r="2675" spans="2:12" x14ac:dyDescent="0.2">
      <c r="B2675" t="s">
        <v>7758</v>
      </c>
      <c r="C2675" t="s">
        <v>7756</v>
      </c>
      <c r="D2675" t="s">
        <v>7757</v>
      </c>
      <c r="E2675" s="1">
        <v>19.905999999999999</v>
      </c>
      <c r="F2675" s="1">
        <v>4</v>
      </c>
      <c r="G2675" s="2">
        <v>4.9764999999999997</v>
      </c>
      <c r="H2675" s="3">
        <v>8.0001004722194313</v>
      </c>
      <c r="I2675" s="3">
        <v>10.666633175926856</v>
      </c>
      <c r="J2675" s="3">
        <v>0.15925</v>
      </c>
      <c r="K2675" s="3">
        <v>0.15925</v>
      </c>
      <c r="L2675" s="3">
        <v>0.21232999999999999</v>
      </c>
    </row>
    <row r="2676" spans="2:12" x14ac:dyDescent="0.2">
      <c r="B2676" t="s">
        <v>7759</v>
      </c>
      <c r="C2676" t="s">
        <v>7760</v>
      </c>
      <c r="D2676" t="s">
        <v>7761</v>
      </c>
      <c r="E2676" s="1">
        <v>6.2268100000000004</v>
      </c>
      <c r="F2676" s="1">
        <v>1</v>
      </c>
      <c r="G2676" s="2">
        <v>6.2268100000000004</v>
      </c>
      <c r="H2676" s="3">
        <v>7.9992805304802941</v>
      </c>
      <c r="I2676" s="3">
        <v>10.666778013139956</v>
      </c>
      <c r="J2676" s="3">
        <v>4.981E-2</v>
      </c>
      <c r="K2676" s="3">
        <v>4.981E-2</v>
      </c>
      <c r="L2676" s="3">
        <v>6.6420000000000007E-2</v>
      </c>
    </row>
    <row r="2677" spans="2:12" x14ac:dyDescent="0.2">
      <c r="B2677" t="s">
        <v>7762</v>
      </c>
      <c r="C2677" t="s">
        <v>7760</v>
      </c>
      <c r="D2677" t="s">
        <v>7761</v>
      </c>
      <c r="E2677" s="1">
        <v>16.739609999999999</v>
      </c>
      <c r="F2677" s="1">
        <v>4</v>
      </c>
      <c r="G2677" s="2">
        <v>4.1849024999999997</v>
      </c>
      <c r="H2677" s="3">
        <v>8.0001863842706022</v>
      </c>
      <c r="I2677" s="3">
        <v>10.66691517902747</v>
      </c>
      <c r="J2677" s="3">
        <v>0.13392000000000001</v>
      </c>
      <c r="K2677" s="3">
        <v>0.13392000000000001</v>
      </c>
      <c r="L2677" s="3">
        <v>0.17856</v>
      </c>
    </row>
    <row r="2678" spans="2:12" x14ac:dyDescent="0.2">
      <c r="B2678" t="s">
        <v>7763</v>
      </c>
      <c r="C2678" t="s">
        <v>7764</v>
      </c>
      <c r="D2678" t="s">
        <v>7765</v>
      </c>
      <c r="E2678" s="1">
        <v>25.299600000000002</v>
      </c>
      <c r="F2678" s="1">
        <v>4</v>
      </c>
      <c r="G2678" s="2">
        <v>6.3249000000000004</v>
      </c>
      <c r="H2678" s="3">
        <v>8.0001264842131885</v>
      </c>
      <c r="I2678" s="3">
        <v>10.666571803506773</v>
      </c>
      <c r="J2678" s="3">
        <v>0.2024</v>
      </c>
      <c r="K2678" s="3">
        <v>0.2024</v>
      </c>
      <c r="L2678" s="3">
        <v>0.26985999999999999</v>
      </c>
    </row>
    <row r="2679" spans="2:12" x14ac:dyDescent="0.2">
      <c r="B2679" t="s">
        <v>7766</v>
      </c>
      <c r="C2679" t="s">
        <v>7764</v>
      </c>
      <c r="D2679" t="s">
        <v>7765</v>
      </c>
      <c r="E2679" s="1">
        <v>15.93774</v>
      </c>
      <c r="F2679" s="1">
        <v>2</v>
      </c>
      <c r="G2679" s="2">
        <v>7.9688699999999999</v>
      </c>
      <c r="H2679" s="3">
        <v>7.9998795312258837</v>
      </c>
      <c r="I2679" s="3">
        <v>10.666506041634511</v>
      </c>
      <c r="J2679" s="3">
        <v>0.1275</v>
      </c>
      <c r="K2679" s="3">
        <v>0.1275</v>
      </c>
      <c r="L2679" s="3">
        <v>0.17</v>
      </c>
    </row>
    <row r="2680" spans="2:12" x14ac:dyDescent="0.2">
      <c r="B2680" t="s">
        <v>7767</v>
      </c>
      <c r="C2680" t="s">
        <v>7768</v>
      </c>
      <c r="D2680" t="s">
        <v>7769</v>
      </c>
      <c r="E2680" s="1">
        <v>11.76796</v>
      </c>
      <c r="F2680" s="1">
        <v>3</v>
      </c>
      <c r="G2680" s="2">
        <v>3.9226533333333333</v>
      </c>
      <c r="H2680" s="3">
        <v>7.9996872864965543</v>
      </c>
      <c r="I2680" s="3">
        <v>10.666249715328739</v>
      </c>
      <c r="J2680" s="3">
        <v>9.4140000000000001E-2</v>
      </c>
      <c r="K2680" s="3">
        <v>9.4140000000000001E-2</v>
      </c>
      <c r="L2680" s="3">
        <v>0.12551999999999999</v>
      </c>
    </row>
    <row r="2681" spans="2:12" x14ac:dyDescent="0.2">
      <c r="B2681" t="s">
        <v>7770</v>
      </c>
      <c r="C2681" t="s">
        <v>7768</v>
      </c>
      <c r="D2681" t="s">
        <v>7769</v>
      </c>
      <c r="E2681" s="1">
        <v>32.231540000000003</v>
      </c>
      <c r="F2681" s="1">
        <v>4</v>
      </c>
      <c r="G2681" s="2">
        <v>8.0578850000000006</v>
      </c>
      <c r="H2681" s="3">
        <v>7.9999280208143952</v>
      </c>
      <c r="I2681" s="3">
        <v>10.666570694419192</v>
      </c>
      <c r="J2681" s="3">
        <v>0.25785000000000002</v>
      </c>
      <c r="K2681" s="3">
        <v>0.25785000000000002</v>
      </c>
      <c r="L2681" s="3">
        <v>0.34379999999999999</v>
      </c>
    </row>
    <row r="2682" spans="2:12" x14ac:dyDescent="0.2">
      <c r="B2682" t="s">
        <v>7771</v>
      </c>
      <c r="C2682" t="s">
        <v>7772</v>
      </c>
      <c r="D2682" t="s">
        <v>7773</v>
      </c>
      <c r="E2682" s="1">
        <v>8.3195700000000006</v>
      </c>
      <c r="F2682" s="1">
        <v>1</v>
      </c>
      <c r="G2682" s="2">
        <v>8.3195700000000006</v>
      </c>
      <c r="H2682" s="3">
        <v>8.0004134829083711</v>
      </c>
      <c r="I2682" s="3">
        <v>10.666416653745326</v>
      </c>
      <c r="J2682" s="3">
        <v>6.6559999999999994E-2</v>
      </c>
      <c r="K2682" s="3">
        <v>6.6559999999999994E-2</v>
      </c>
      <c r="L2682" s="3">
        <v>8.8739999999999999E-2</v>
      </c>
    </row>
    <row r="2683" spans="2:12" x14ac:dyDescent="0.2">
      <c r="B2683" t="s">
        <v>7774</v>
      </c>
      <c r="C2683" t="s">
        <v>7775</v>
      </c>
      <c r="D2683" t="s">
        <v>7776</v>
      </c>
      <c r="E2683" s="1">
        <v>10.51224</v>
      </c>
      <c r="F2683" s="1">
        <v>2</v>
      </c>
      <c r="G2683" s="2">
        <v>5.2561200000000001</v>
      </c>
      <c r="H2683" s="3">
        <v>8.0001978645845213</v>
      </c>
      <c r="I2683" s="3">
        <v>10.666613395432371</v>
      </c>
      <c r="J2683" s="3">
        <v>8.4099999999999994E-2</v>
      </c>
      <c r="K2683" s="3">
        <v>8.4099999999999994E-2</v>
      </c>
      <c r="L2683" s="3">
        <v>0.11212999999999999</v>
      </c>
    </row>
    <row r="2684" spans="2:12" x14ac:dyDescent="0.2">
      <c r="B2684" t="s">
        <v>7777</v>
      </c>
      <c r="C2684" t="s">
        <v>7778</v>
      </c>
      <c r="D2684" t="s">
        <v>7779</v>
      </c>
      <c r="E2684" s="1">
        <v>5.3338099999999997</v>
      </c>
      <c r="F2684" s="1">
        <v>1</v>
      </c>
      <c r="G2684" s="2">
        <v>5.3338099999999997</v>
      </c>
      <c r="H2684" s="3">
        <v>7.9999100080430319</v>
      </c>
      <c r="I2684" s="3">
        <v>10.665921733245092</v>
      </c>
      <c r="J2684" s="3">
        <v>4.267E-2</v>
      </c>
      <c r="K2684" s="3">
        <v>4.267E-2</v>
      </c>
      <c r="L2684" s="3">
        <v>5.6890000000000003E-2</v>
      </c>
    </row>
    <row r="2685" spans="2:12" x14ac:dyDescent="0.2">
      <c r="B2685" t="s">
        <v>7780</v>
      </c>
      <c r="C2685" t="s">
        <v>7778</v>
      </c>
      <c r="D2685" t="s">
        <v>7779</v>
      </c>
      <c r="E2685" s="1">
        <v>4.9117499999999996</v>
      </c>
      <c r="F2685" s="1">
        <v>3</v>
      </c>
      <c r="G2685" s="2">
        <v>1.6372499999999999</v>
      </c>
      <c r="H2685" s="3">
        <v>7.9991856263042713</v>
      </c>
      <c r="I2685" s="3">
        <v>10.666259479818804</v>
      </c>
      <c r="J2685" s="3">
        <v>3.9289999999999999E-2</v>
      </c>
      <c r="K2685" s="3">
        <v>3.9289999999999999E-2</v>
      </c>
      <c r="L2685" s="3">
        <v>5.2389999999999999E-2</v>
      </c>
    </row>
    <row r="2686" spans="2:12" x14ac:dyDescent="0.2">
      <c r="B2686" t="s">
        <v>7781</v>
      </c>
      <c r="C2686" t="s">
        <v>7782</v>
      </c>
      <c r="D2686" t="s">
        <v>7783</v>
      </c>
      <c r="E2686" s="1">
        <v>19.759049999999998</v>
      </c>
      <c r="F2686" s="1">
        <v>3</v>
      </c>
      <c r="G2686" s="2">
        <v>6.5863499999999995</v>
      </c>
      <c r="H2686" s="3">
        <v>7.9998785366705389</v>
      </c>
      <c r="I2686" s="3">
        <v>10.66650471556072</v>
      </c>
      <c r="J2686" s="3">
        <v>0.15806999999999999</v>
      </c>
      <c r="K2686" s="3">
        <v>0.15806999999999999</v>
      </c>
      <c r="L2686" s="3">
        <v>0.21076</v>
      </c>
    </row>
    <row r="2687" spans="2:12" x14ac:dyDescent="0.2">
      <c r="B2687" t="s">
        <v>7784</v>
      </c>
      <c r="C2687" t="s">
        <v>7782</v>
      </c>
      <c r="D2687" t="s">
        <v>7783</v>
      </c>
      <c r="E2687" s="1">
        <v>5.1213899999999999</v>
      </c>
      <c r="F2687" s="1">
        <v>2</v>
      </c>
      <c r="G2687" s="2">
        <v>2.5606949999999999</v>
      </c>
      <c r="H2687" s="3">
        <v>7.9997813093710883</v>
      </c>
      <c r="I2687" s="3">
        <v>10.667025944128449</v>
      </c>
      <c r="J2687" s="3">
        <v>4.0969999999999999E-2</v>
      </c>
      <c r="K2687" s="3">
        <v>4.0969999999999999E-2</v>
      </c>
      <c r="L2687" s="3">
        <v>5.4629999999999998E-2</v>
      </c>
    </row>
    <row r="2688" spans="2:12" x14ac:dyDescent="0.2">
      <c r="B2688" t="s">
        <v>7785</v>
      </c>
      <c r="C2688" t="s">
        <v>7786</v>
      </c>
      <c r="D2688" t="s">
        <v>7787</v>
      </c>
      <c r="E2688" s="1">
        <v>8.9842099999999991</v>
      </c>
      <c r="F2688" s="1">
        <v>2</v>
      </c>
      <c r="G2688" s="2">
        <v>4.4921049999999996</v>
      </c>
      <c r="H2688" s="3">
        <v>7.9995903924774696</v>
      </c>
      <c r="I2688" s="3">
        <v>10.666491544609933</v>
      </c>
      <c r="J2688" s="3">
        <v>7.1870000000000003E-2</v>
      </c>
      <c r="K2688" s="3">
        <v>7.1870000000000003E-2</v>
      </c>
      <c r="L2688" s="3">
        <v>9.5829999999999999E-2</v>
      </c>
    </row>
    <row r="2689" spans="2:12" x14ac:dyDescent="0.2">
      <c r="B2689" t="s">
        <v>7788</v>
      </c>
      <c r="C2689" t="s">
        <v>7789</v>
      </c>
      <c r="D2689" t="s">
        <v>7790</v>
      </c>
      <c r="E2689" s="1">
        <v>4.3520899999999996</v>
      </c>
      <c r="F2689" s="1">
        <v>1</v>
      </c>
      <c r="G2689" s="2">
        <v>4.3520899999999996</v>
      </c>
      <c r="H2689" s="3">
        <v>8.0007536608847705</v>
      </c>
      <c r="I2689" s="3">
        <v>10.666139716779757</v>
      </c>
      <c r="J2689" s="3">
        <v>3.4819999999999997E-2</v>
      </c>
      <c r="K2689" s="3">
        <v>3.4819999999999997E-2</v>
      </c>
      <c r="L2689" s="3">
        <v>4.6420000000000003E-2</v>
      </c>
    </row>
    <row r="2690" spans="2:12" x14ac:dyDescent="0.2">
      <c r="B2690" t="s">
        <v>7791</v>
      </c>
      <c r="C2690" t="s">
        <v>7789</v>
      </c>
      <c r="D2690" t="s">
        <v>7790</v>
      </c>
      <c r="E2690" s="1">
        <v>18.738430000000001</v>
      </c>
      <c r="F2690" s="1">
        <v>3</v>
      </c>
      <c r="G2690" s="2">
        <v>6.2461433333333334</v>
      </c>
      <c r="H2690" s="3">
        <v>8.0001366176355209</v>
      </c>
      <c r="I2690" s="3">
        <v>10.66684882351403</v>
      </c>
      <c r="J2690" s="3">
        <v>0.14990999999999999</v>
      </c>
      <c r="K2690" s="3">
        <v>0.14990999999999999</v>
      </c>
      <c r="L2690" s="3">
        <v>0.19988</v>
      </c>
    </row>
    <row r="2691" spans="2:12" x14ac:dyDescent="0.2">
      <c r="B2691" t="s">
        <v>7792</v>
      </c>
      <c r="C2691" t="s">
        <v>7793</v>
      </c>
      <c r="D2691" t="s">
        <v>7794</v>
      </c>
      <c r="E2691" s="1">
        <v>4.7637499999999999</v>
      </c>
      <c r="F2691" s="1">
        <v>1</v>
      </c>
      <c r="G2691" s="2">
        <v>4.7637499999999999</v>
      </c>
      <c r="H2691" s="3">
        <v>8</v>
      </c>
      <c r="I2691" s="3">
        <v>10.665966937811598</v>
      </c>
      <c r="J2691" s="3">
        <v>3.8109999999999998E-2</v>
      </c>
      <c r="K2691" s="3">
        <v>3.8109999999999998E-2</v>
      </c>
      <c r="L2691" s="3">
        <v>5.0810000000000001E-2</v>
      </c>
    </row>
    <row r="2692" spans="2:12" x14ac:dyDescent="0.2">
      <c r="B2692" t="s">
        <v>7795</v>
      </c>
      <c r="C2692" t="s">
        <v>7796</v>
      </c>
      <c r="D2692" t="s">
        <v>7797</v>
      </c>
      <c r="E2692" s="1">
        <v>18.92933</v>
      </c>
      <c r="F2692" s="1">
        <v>3</v>
      </c>
      <c r="G2692" s="2">
        <v>6.309776666666667</v>
      </c>
      <c r="H2692" s="3">
        <v>7.9997548777479182</v>
      </c>
      <c r="I2692" s="3">
        <v>10.666515930569123</v>
      </c>
      <c r="J2692" s="3">
        <v>0.15143000000000001</v>
      </c>
      <c r="K2692" s="3">
        <v>0.15143000000000001</v>
      </c>
      <c r="L2692" s="3">
        <v>0.20191000000000001</v>
      </c>
    </row>
    <row r="2693" spans="2:12" x14ac:dyDescent="0.2">
      <c r="B2693" t="s">
        <v>7798</v>
      </c>
      <c r="C2693" t="s">
        <v>7799</v>
      </c>
      <c r="D2693" t="s">
        <v>7800</v>
      </c>
      <c r="E2693" s="1">
        <v>7.1646999999999998</v>
      </c>
      <c r="F2693" s="1">
        <v>11</v>
      </c>
      <c r="G2693" s="2">
        <v>0.6513363636363636</v>
      </c>
      <c r="H2693" s="3">
        <v>8.0003349756444795</v>
      </c>
      <c r="I2693" s="3">
        <v>10.666182812957976</v>
      </c>
      <c r="J2693" s="3">
        <v>5.7320000000000003E-2</v>
      </c>
      <c r="K2693" s="3">
        <v>5.7320000000000003E-2</v>
      </c>
      <c r="L2693" s="3">
        <v>7.6420000000000002E-2</v>
      </c>
    </row>
    <row r="2694" spans="2:12" x14ac:dyDescent="0.2">
      <c r="B2694" t="s">
        <v>7801</v>
      </c>
      <c r="C2694" t="s">
        <v>7802</v>
      </c>
      <c r="D2694" t="s">
        <v>7803</v>
      </c>
      <c r="E2694" s="1">
        <v>15.367319999999999</v>
      </c>
      <c r="F2694" s="1">
        <v>2</v>
      </c>
      <c r="G2694" s="2">
        <v>7.6836599999999997</v>
      </c>
      <c r="H2694" s="3">
        <v>8.0000937053435468</v>
      </c>
      <c r="I2694" s="3">
        <v>10.666791607124731</v>
      </c>
      <c r="J2694" s="3">
        <v>0.12293999999999999</v>
      </c>
      <c r="K2694" s="3">
        <v>0.12293999999999999</v>
      </c>
      <c r="L2694" s="3">
        <v>0.16392000000000001</v>
      </c>
    </row>
    <row r="2695" spans="2:12" x14ac:dyDescent="0.2">
      <c r="B2695" t="s">
        <v>7804</v>
      </c>
      <c r="C2695" t="s">
        <v>7805</v>
      </c>
      <c r="D2695" t="s">
        <v>7806</v>
      </c>
      <c r="E2695" s="1">
        <v>6.6112200000000003</v>
      </c>
      <c r="F2695" s="1">
        <v>3</v>
      </c>
      <c r="G2695" s="2">
        <v>2.2037400000000003</v>
      </c>
      <c r="H2695" s="3">
        <v>8.0000363019230942</v>
      </c>
      <c r="I2695" s="3">
        <v>10.666715069230792</v>
      </c>
      <c r="J2695" s="3">
        <v>5.289E-2</v>
      </c>
      <c r="K2695" s="3">
        <v>5.289E-2</v>
      </c>
      <c r="L2695" s="3">
        <v>7.0519999999999999E-2</v>
      </c>
    </row>
    <row r="2696" spans="2:12" x14ac:dyDescent="0.2">
      <c r="B2696" t="s">
        <v>7807</v>
      </c>
      <c r="C2696" t="s">
        <v>7805</v>
      </c>
      <c r="D2696" t="s">
        <v>7806</v>
      </c>
      <c r="E2696" s="1">
        <v>6.1133600000000001</v>
      </c>
      <c r="F2696" s="1">
        <v>16</v>
      </c>
      <c r="G2696" s="2">
        <v>0.38208500000000001</v>
      </c>
      <c r="H2696" s="3">
        <v>8.0005103576429324</v>
      </c>
      <c r="I2696" s="3">
        <v>10.666801889631889</v>
      </c>
      <c r="J2696" s="3">
        <v>4.8910000000000002E-2</v>
      </c>
      <c r="K2696" s="3">
        <v>4.8910000000000002E-2</v>
      </c>
      <c r="L2696" s="3">
        <v>6.5210000000000004E-2</v>
      </c>
    </row>
    <row r="2697" spans="2:12" x14ac:dyDescent="0.2">
      <c r="B2697" t="s">
        <v>7808</v>
      </c>
      <c r="C2697" t="s">
        <v>7809</v>
      </c>
      <c r="D2697" t="s">
        <v>7590</v>
      </c>
      <c r="E2697" s="1">
        <v>7.3739699999999999</v>
      </c>
      <c r="F2697" s="1">
        <v>6</v>
      </c>
      <c r="G2697" s="2">
        <v>1.2289950000000001</v>
      </c>
      <c r="H2697" s="3">
        <v>7.9997613225982755</v>
      </c>
      <c r="I2697" s="3">
        <v>10.667252511198173</v>
      </c>
      <c r="J2697" s="3">
        <v>5.8990000000000001E-2</v>
      </c>
      <c r="K2697" s="3">
        <v>5.8990000000000001E-2</v>
      </c>
      <c r="L2697" s="3">
        <v>7.8659999999999994E-2</v>
      </c>
    </row>
    <row r="2698" spans="2:12" x14ac:dyDescent="0.2">
      <c r="B2698" t="s">
        <v>7810</v>
      </c>
      <c r="C2698" t="s">
        <v>7809</v>
      </c>
      <c r="D2698" t="s">
        <v>7590</v>
      </c>
      <c r="E2698" s="1">
        <v>11.071210000000001</v>
      </c>
      <c r="F2698" s="1">
        <v>30</v>
      </c>
      <c r="G2698" s="2">
        <v>0.36904033333333336</v>
      </c>
      <c r="H2698" s="3">
        <v>8.0000289037964212</v>
      </c>
      <c r="I2698" s="3">
        <v>10.666404123849153</v>
      </c>
      <c r="J2698" s="3">
        <v>8.8569999999999996E-2</v>
      </c>
      <c r="K2698" s="3">
        <v>8.8569999999999996E-2</v>
      </c>
      <c r="L2698" s="3">
        <v>0.11809</v>
      </c>
    </row>
    <row r="2699" spans="2:12" x14ac:dyDescent="0.2">
      <c r="B2699" t="s">
        <v>7811</v>
      </c>
      <c r="C2699" t="s">
        <v>7812</v>
      </c>
      <c r="D2699" t="s">
        <v>7813</v>
      </c>
      <c r="E2699" s="1">
        <v>73.45908</v>
      </c>
      <c r="F2699" s="1">
        <v>4</v>
      </c>
      <c r="G2699" s="2">
        <v>18.36477</v>
      </c>
      <c r="H2699" s="3">
        <v>7.9999640616245138</v>
      </c>
      <c r="I2699" s="3">
        <v>10.666618748832684</v>
      </c>
      <c r="J2699" s="3">
        <v>0.58767000000000003</v>
      </c>
      <c r="K2699" s="3">
        <v>0.58767000000000003</v>
      </c>
      <c r="L2699" s="3">
        <v>0.78356000000000003</v>
      </c>
    </row>
    <row r="2700" spans="2:12" x14ac:dyDescent="0.2">
      <c r="B2700" t="s">
        <v>7814</v>
      </c>
      <c r="C2700" t="s">
        <v>7815</v>
      </c>
      <c r="D2700" t="s">
        <v>7816</v>
      </c>
      <c r="E2700" s="1">
        <v>13.17083</v>
      </c>
      <c r="F2700" s="1">
        <v>38</v>
      </c>
      <c r="G2700" s="2">
        <v>0.34660078947368422</v>
      </c>
      <c r="H2700" s="3">
        <v>8.0002551092072416</v>
      </c>
      <c r="I2700" s="3">
        <v>10.666753727745329</v>
      </c>
      <c r="J2700" s="3">
        <v>0.10537000000000001</v>
      </c>
      <c r="K2700" s="3">
        <v>0.10537000000000001</v>
      </c>
      <c r="L2700" s="3">
        <v>0.14049</v>
      </c>
    </row>
    <row r="2701" spans="2:12" x14ac:dyDescent="0.2">
      <c r="B2701" t="s">
        <v>7817</v>
      </c>
      <c r="C2701" t="s">
        <v>7815</v>
      </c>
      <c r="D2701" t="s">
        <v>7816</v>
      </c>
      <c r="E2701" s="1">
        <v>10.80245</v>
      </c>
      <c r="F2701" s="1">
        <v>5</v>
      </c>
      <c r="G2701" s="2">
        <v>2.1604900000000002</v>
      </c>
      <c r="H2701" s="3">
        <v>8.0000370286370224</v>
      </c>
      <c r="I2701" s="3">
        <v>10.667024610157881</v>
      </c>
      <c r="J2701" s="3">
        <v>8.6419999999999997E-2</v>
      </c>
      <c r="K2701" s="3">
        <v>8.6419999999999997E-2</v>
      </c>
      <c r="L2701" s="3">
        <v>0.11523</v>
      </c>
    </row>
    <row r="2702" spans="2:12" x14ac:dyDescent="0.2">
      <c r="B2702" t="s">
        <v>7818</v>
      </c>
      <c r="C2702" t="s">
        <v>7819</v>
      </c>
      <c r="D2702" t="s">
        <v>7820</v>
      </c>
      <c r="E2702" s="1">
        <v>24.446249999999999</v>
      </c>
      <c r="F2702" s="1">
        <v>3</v>
      </c>
      <c r="G2702" s="2">
        <v>8.1487499999999997</v>
      </c>
      <c r="H2702" s="3">
        <v>8</v>
      </c>
      <c r="I2702" s="3">
        <v>10.666666666666666</v>
      </c>
      <c r="J2702" s="3">
        <v>0.19556999999999999</v>
      </c>
      <c r="K2702" s="3">
        <v>0.19556999999999999</v>
      </c>
      <c r="L2702" s="3">
        <v>0.26075999999999999</v>
      </c>
    </row>
    <row r="2703" spans="2:12" x14ac:dyDescent="0.2">
      <c r="B2703" t="s">
        <v>7821</v>
      </c>
      <c r="C2703" t="s">
        <v>7819</v>
      </c>
      <c r="D2703" t="s">
        <v>7820</v>
      </c>
      <c r="E2703" s="1">
        <v>12.8325</v>
      </c>
      <c r="F2703" s="1">
        <v>3</v>
      </c>
      <c r="G2703" s="2">
        <v>4.2774999999999999</v>
      </c>
      <c r="H2703" s="3">
        <v>8</v>
      </c>
      <c r="I2703" s="3">
        <v>10.666666666666666</v>
      </c>
      <c r="J2703" s="3">
        <v>0.10266</v>
      </c>
      <c r="K2703" s="3">
        <v>0.10266</v>
      </c>
      <c r="L2703" s="3">
        <v>0.13688</v>
      </c>
    </row>
    <row r="2704" spans="2:12" x14ac:dyDescent="0.2">
      <c r="B2704" t="s">
        <v>7822</v>
      </c>
      <c r="C2704" t="s">
        <v>7823</v>
      </c>
      <c r="D2704" t="s">
        <v>7824</v>
      </c>
      <c r="E2704" s="1">
        <v>10.63025</v>
      </c>
      <c r="F2704" s="1">
        <v>1</v>
      </c>
      <c r="G2704" s="2">
        <v>10.63025</v>
      </c>
      <c r="H2704" s="3">
        <v>7.999811857670327</v>
      </c>
      <c r="I2704" s="3">
        <v>10.666729380776557</v>
      </c>
      <c r="J2704" s="3">
        <v>8.5040000000000004E-2</v>
      </c>
      <c r="K2704" s="3">
        <v>8.5040000000000004E-2</v>
      </c>
      <c r="L2704" s="3">
        <v>0.11339</v>
      </c>
    </row>
    <row r="2705" spans="2:12" x14ac:dyDescent="0.2">
      <c r="B2705" t="s">
        <v>7825</v>
      </c>
      <c r="C2705" t="s">
        <v>7823</v>
      </c>
      <c r="D2705" t="s">
        <v>7824</v>
      </c>
      <c r="E2705" s="1">
        <v>18.368970000000001</v>
      </c>
      <c r="F2705" s="1">
        <v>2</v>
      </c>
      <c r="G2705" s="2">
        <v>9.1844850000000005</v>
      </c>
      <c r="H2705" s="3">
        <v>7.9999041862445193</v>
      </c>
      <c r="I2705" s="3">
        <v>10.666901845884663</v>
      </c>
      <c r="J2705" s="3">
        <v>0.14695</v>
      </c>
      <c r="K2705" s="3">
        <v>0.14695</v>
      </c>
      <c r="L2705" s="3">
        <v>0.19594</v>
      </c>
    </row>
    <row r="2706" spans="2:12" x14ac:dyDescent="0.2">
      <c r="B2706" t="s">
        <v>7826</v>
      </c>
      <c r="C2706" t="s">
        <v>7827</v>
      </c>
      <c r="D2706" t="s">
        <v>7828</v>
      </c>
      <c r="E2706" s="1">
        <v>18.0519</v>
      </c>
      <c r="F2706" s="1">
        <v>1</v>
      </c>
      <c r="G2706" s="2">
        <v>18.0519</v>
      </c>
      <c r="H2706" s="3">
        <v>8.0002658999883671</v>
      </c>
      <c r="I2706" s="3">
        <v>10.666467241675392</v>
      </c>
      <c r="J2706" s="3">
        <v>0.14441999999999999</v>
      </c>
      <c r="K2706" s="3">
        <v>0.14441999999999999</v>
      </c>
      <c r="L2706" s="3">
        <v>0.19255</v>
      </c>
    </row>
    <row r="2707" spans="2:12" x14ac:dyDescent="0.2">
      <c r="B2707" t="s">
        <v>7829</v>
      </c>
      <c r="C2707" t="s">
        <v>7827</v>
      </c>
      <c r="D2707" t="s">
        <v>7828</v>
      </c>
      <c r="E2707" s="1">
        <v>27.76116</v>
      </c>
      <c r="F2707" s="1">
        <v>4</v>
      </c>
      <c r="G2707" s="2">
        <v>6.9402900000000001</v>
      </c>
      <c r="H2707" s="3">
        <v>8.000025935515664</v>
      </c>
      <c r="I2707" s="3">
        <v>10.666701247354217</v>
      </c>
      <c r="J2707" s="3">
        <v>0.22209000000000001</v>
      </c>
      <c r="K2707" s="3">
        <v>0.22209000000000001</v>
      </c>
      <c r="L2707" s="3">
        <v>0.29611999999999999</v>
      </c>
    </row>
    <row r="2708" spans="2:12" x14ac:dyDescent="0.2">
      <c r="B2708" t="s">
        <v>7830</v>
      </c>
      <c r="C2708" t="s">
        <v>7831</v>
      </c>
      <c r="D2708" t="s">
        <v>7655</v>
      </c>
      <c r="E2708" s="1">
        <v>29.907599999999999</v>
      </c>
      <c r="F2708" s="1">
        <v>3</v>
      </c>
      <c r="G2708" s="2">
        <v>9.969199999999999</v>
      </c>
      <c r="H2708" s="3">
        <v>7.9999732509462476</v>
      </c>
      <c r="I2708" s="3">
        <v>10.666519546871029</v>
      </c>
      <c r="J2708" s="3">
        <v>0.23926</v>
      </c>
      <c r="K2708" s="3">
        <v>0.23926</v>
      </c>
      <c r="L2708" s="3">
        <v>0.31901000000000002</v>
      </c>
    </row>
    <row r="2709" spans="2:12" x14ac:dyDescent="0.2">
      <c r="B2709" t="s">
        <v>7832</v>
      </c>
      <c r="C2709" t="s">
        <v>7833</v>
      </c>
      <c r="D2709" t="s">
        <v>7834</v>
      </c>
      <c r="E2709" s="1">
        <v>74.638930000000002</v>
      </c>
      <c r="F2709" s="1">
        <v>6</v>
      </c>
      <c r="G2709" s="2">
        <v>12.439821666666667</v>
      </c>
      <c r="H2709" s="3">
        <v>7.9999807071189251</v>
      </c>
      <c r="I2709" s="3">
        <v>10.666685602272166</v>
      </c>
      <c r="J2709" s="3">
        <v>0.59711000000000003</v>
      </c>
      <c r="K2709" s="3">
        <v>0.59711000000000003</v>
      </c>
      <c r="L2709" s="3">
        <v>0.79615000000000002</v>
      </c>
    </row>
    <row r="2710" spans="2:12" x14ac:dyDescent="0.2">
      <c r="B2710" t="s">
        <v>7835</v>
      </c>
      <c r="C2710" t="s">
        <v>7833</v>
      </c>
      <c r="D2710" t="s">
        <v>7834</v>
      </c>
      <c r="E2710" s="1">
        <v>15.159140000000001</v>
      </c>
      <c r="F2710" s="1">
        <v>2</v>
      </c>
      <c r="G2710" s="2">
        <v>7.5795700000000004</v>
      </c>
      <c r="H2710" s="3">
        <v>7.999794183575057</v>
      </c>
      <c r="I2710" s="3">
        <v>10.666832023452518</v>
      </c>
      <c r="J2710" s="3">
        <v>0.12127</v>
      </c>
      <c r="K2710" s="3">
        <v>0.12127</v>
      </c>
      <c r="L2710" s="3">
        <v>0.16170000000000001</v>
      </c>
    </row>
    <row r="2711" spans="2:12" x14ac:dyDescent="0.2">
      <c r="B2711" t="s">
        <v>7836</v>
      </c>
      <c r="C2711" t="s">
        <v>7837</v>
      </c>
      <c r="D2711" t="s">
        <v>7838</v>
      </c>
      <c r="E2711" s="1">
        <v>13.74567</v>
      </c>
      <c r="F2711" s="1">
        <v>2</v>
      </c>
      <c r="G2711" s="2">
        <v>6.8728350000000002</v>
      </c>
      <c r="H2711" s="3">
        <v>8.0003375608464342</v>
      </c>
      <c r="I2711" s="3">
        <v>10.666631746579105</v>
      </c>
      <c r="J2711" s="3">
        <v>0.10997</v>
      </c>
      <c r="K2711" s="3">
        <v>0.10997</v>
      </c>
      <c r="L2711" s="3">
        <v>0.14662</v>
      </c>
    </row>
    <row r="2712" spans="2:12" x14ac:dyDescent="0.2">
      <c r="B2712" t="s">
        <v>7839</v>
      </c>
      <c r="C2712" t="s">
        <v>7837</v>
      </c>
      <c r="D2712" t="s">
        <v>7838</v>
      </c>
      <c r="E2712" s="1">
        <v>13.91685</v>
      </c>
      <c r="F2712" s="1">
        <v>3</v>
      </c>
      <c r="G2712" s="2">
        <v>4.6389500000000004</v>
      </c>
      <c r="H2712" s="3">
        <v>7.9996550943640266</v>
      </c>
      <c r="I2712" s="3">
        <v>10.666925345893647</v>
      </c>
      <c r="J2712" s="3">
        <v>0.11133</v>
      </c>
      <c r="K2712" s="3">
        <v>0.11133</v>
      </c>
      <c r="L2712" s="3">
        <v>0.14845</v>
      </c>
    </row>
    <row r="2713" spans="2:12" x14ac:dyDescent="0.2">
      <c r="B2713" t="s">
        <v>7840</v>
      </c>
      <c r="C2713" t="s">
        <v>7841</v>
      </c>
      <c r="D2713" t="s">
        <v>7842</v>
      </c>
      <c r="E2713" s="1">
        <v>26.53697</v>
      </c>
      <c r="F2713" s="1">
        <v>3</v>
      </c>
      <c r="G2713" s="2">
        <v>8.8456566666666667</v>
      </c>
      <c r="H2713" s="3">
        <v>8.0001597770958774</v>
      </c>
      <c r="I2713" s="3">
        <v>10.666628480945638</v>
      </c>
      <c r="J2713" s="3">
        <v>0.21229999999999999</v>
      </c>
      <c r="K2713" s="3">
        <v>0.21229999999999999</v>
      </c>
      <c r="L2713" s="3">
        <v>0.28305999999999998</v>
      </c>
    </row>
    <row r="2714" spans="2:12" x14ac:dyDescent="0.2">
      <c r="B2714" t="s">
        <v>7843</v>
      </c>
      <c r="C2714" t="s">
        <v>7841</v>
      </c>
      <c r="D2714" t="s">
        <v>7842</v>
      </c>
      <c r="E2714" s="1">
        <v>6.68689</v>
      </c>
      <c r="F2714" s="1">
        <v>4</v>
      </c>
      <c r="G2714" s="2">
        <v>1.6717225</v>
      </c>
      <c r="H2714" s="3">
        <v>8.0007297861935811</v>
      </c>
      <c r="I2714" s="3">
        <v>10.66714122708763</v>
      </c>
      <c r="J2714" s="3">
        <v>5.3499999999999999E-2</v>
      </c>
      <c r="K2714" s="3">
        <v>5.3499999999999999E-2</v>
      </c>
      <c r="L2714" s="3">
        <v>7.1330000000000005E-2</v>
      </c>
    </row>
    <row r="2715" spans="2:12" x14ac:dyDescent="0.2">
      <c r="B2715" t="s">
        <v>7844</v>
      </c>
      <c r="C2715" t="s">
        <v>7845</v>
      </c>
      <c r="D2715" t="s">
        <v>7846</v>
      </c>
      <c r="E2715" s="1">
        <v>24.292449999999999</v>
      </c>
      <c r="F2715" s="1">
        <v>5</v>
      </c>
      <c r="G2715" s="2">
        <v>4.8584899999999998</v>
      </c>
      <c r="H2715" s="3">
        <v>8.0000164660213358</v>
      </c>
      <c r="I2715" s="3">
        <v>10.666688621361782</v>
      </c>
      <c r="J2715" s="3">
        <v>0.19434000000000001</v>
      </c>
      <c r="K2715" s="3">
        <v>0.19434000000000001</v>
      </c>
      <c r="L2715" s="3">
        <v>0.25912000000000002</v>
      </c>
    </row>
    <row r="2716" spans="2:12" x14ac:dyDescent="0.2">
      <c r="B2716" t="s">
        <v>7847</v>
      </c>
      <c r="C2716" t="s">
        <v>6376</v>
      </c>
      <c r="D2716" t="s">
        <v>7848</v>
      </c>
      <c r="E2716" s="1">
        <v>21.719000000000001</v>
      </c>
      <c r="F2716" s="1">
        <v>3</v>
      </c>
      <c r="G2716" s="2">
        <v>7.2396666666666674</v>
      </c>
      <c r="H2716" s="3">
        <v>7.9999079147290377</v>
      </c>
      <c r="I2716" s="3">
        <v>10.666697361756984</v>
      </c>
      <c r="J2716" s="3">
        <v>0.17374999999999999</v>
      </c>
      <c r="K2716" s="3">
        <v>0.17374999999999999</v>
      </c>
      <c r="L2716" s="3">
        <v>0.23166999999999999</v>
      </c>
    </row>
    <row r="2717" spans="2:12" x14ac:dyDescent="0.2">
      <c r="B2717" t="s">
        <v>7849</v>
      </c>
      <c r="C2717" t="s">
        <v>6376</v>
      </c>
      <c r="D2717" t="s">
        <v>7848</v>
      </c>
      <c r="E2717" s="1">
        <v>8.1967400000000001</v>
      </c>
      <c r="F2717" s="1">
        <v>1</v>
      </c>
      <c r="G2717" s="2">
        <v>8.1967400000000001</v>
      </c>
      <c r="H2717" s="3">
        <v>7.9995217610903842</v>
      </c>
      <c r="I2717" s="3">
        <v>10.666435680526646</v>
      </c>
      <c r="J2717" s="3">
        <v>6.5570000000000003E-2</v>
      </c>
      <c r="K2717" s="3">
        <v>6.5570000000000003E-2</v>
      </c>
      <c r="L2717" s="3">
        <v>8.7429999999999994E-2</v>
      </c>
    </row>
    <row r="2718" spans="2:12" x14ac:dyDescent="0.2">
      <c r="B2718" t="s">
        <v>7850</v>
      </c>
      <c r="C2718" t="s">
        <v>7851</v>
      </c>
      <c r="D2718" t="s">
        <v>7852</v>
      </c>
      <c r="E2718" s="1">
        <v>10.69849</v>
      </c>
      <c r="F2718" s="1">
        <v>1</v>
      </c>
      <c r="G2718" s="2">
        <v>10.69849</v>
      </c>
      <c r="H2718" s="3">
        <v>8.0001944199602004</v>
      </c>
      <c r="I2718" s="3">
        <v>10.666925893280267</v>
      </c>
      <c r="J2718" s="3">
        <v>8.5589999999999999E-2</v>
      </c>
      <c r="K2718" s="3">
        <v>8.5589999999999999E-2</v>
      </c>
      <c r="L2718" s="3">
        <v>0.11412</v>
      </c>
    </row>
    <row r="2719" spans="2:12" x14ac:dyDescent="0.2">
      <c r="B2719" t="s">
        <v>7853</v>
      </c>
      <c r="C2719" t="s">
        <v>7854</v>
      </c>
      <c r="D2719" t="s">
        <v>7855</v>
      </c>
      <c r="E2719" s="1">
        <v>6.8891400000000003</v>
      </c>
      <c r="F2719" s="1">
        <v>1</v>
      </c>
      <c r="G2719" s="2">
        <v>6.8891400000000003</v>
      </c>
      <c r="H2719" s="3">
        <v>7.9995471132826443</v>
      </c>
      <c r="I2719" s="3">
        <v>10.666062817710193</v>
      </c>
      <c r="J2719" s="3">
        <v>5.5109999999999999E-2</v>
      </c>
      <c r="K2719" s="3">
        <v>5.5109999999999999E-2</v>
      </c>
      <c r="L2719" s="3">
        <v>7.3480000000000004E-2</v>
      </c>
    </row>
    <row r="2720" spans="2:12" x14ac:dyDescent="0.2">
      <c r="B2720" t="s">
        <v>7856</v>
      </c>
      <c r="C2720" t="s">
        <v>7854</v>
      </c>
      <c r="D2720" t="s">
        <v>7855</v>
      </c>
      <c r="E2720" s="1">
        <v>13.310639999999999</v>
      </c>
      <c r="F2720" s="1">
        <v>2</v>
      </c>
      <c r="G2720" s="2">
        <v>6.6553199999999997</v>
      </c>
      <c r="H2720" s="3">
        <v>8.0003666239940383</v>
      </c>
      <c r="I2720" s="3">
        <v>10.666654646207846</v>
      </c>
      <c r="J2720" s="3">
        <v>0.10649</v>
      </c>
      <c r="K2720" s="3">
        <v>0.10649</v>
      </c>
      <c r="L2720" s="3">
        <v>0.14198</v>
      </c>
    </row>
    <row r="2721" spans="2:12" x14ac:dyDescent="0.2">
      <c r="B2721" t="s">
        <v>7857</v>
      </c>
      <c r="C2721" t="s">
        <v>7858</v>
      </c>
      <c r="D2721" t="s">
        <v>7859</v>
      </c>
      <c r="E2721" s="1">
        <v>8.1647300000000005</v>
      </c>
      <c r="F2721" s="1">
        <v>1</v>
      </c>
      <c r="G2721" s="2">
        <v>8.1647300000000005</v>
      </c>
      <c r="H2721" s="3">
        <v>8.0002645525326628</v>
      </c>
      <c r="I2721" s="3">
        <v>10.666611143295613</v>
      </c>
      <c r="J2721" s="3">
        <v>6.5320000000000003E-2</v>
      </c>
      <c r="K2721" s="3">
        <v>6.5320000000000003E-2</v>
      </c>
      <c r="L2721" s="3">
        <v>8.7090000000000001E-2</v>
      </c>
    </row>
    <row r="2722" spans="2:12" x14ac:dyDescent="0.2">
      <c r="B2722" t="s">
        <v>7860</v>
      </c>
      <c r="C2722" t="s">
        <v>7861</v>
      </c>
      <c r="D2722" t="s">
        <v>7862</v>
      </c>
      <c r="E2722" s="1">
        <v>12.990679999999999</v>
      </c>
      <c r="F2722" s="1">
        <v>1</v>
      </c>
      <c r="G2722" s="2">
        <v>12.990679999999999</v>
      </c>
      <c r="H2722" s="3">
        <v>8.0003510208857431</v>
      </c>
      <c r="I2722" s="3">
        <v>10.6668781002996</v>
      </c>
      <c r="J2722" s="3">
        <v>0.10392999999999999</v>
      </c>
      <c r="K2722" s="3">
        <v>0.10392999999999999</v>
      </c>
      <c r="L2722" s="3">
        <v>0.13857</v>
      </c>
    </row>
    <row r="2723" spans="2:12" x14ac:dyDescent="0.2">
      <c r="B2723" t="s">
        <v>7863</v>
      </c>
      <c r="C2723" t="s">
        <v>7864</v>
      </c>
      <c r="D2723" t="s">
        <v>7865</v>
      </c>
      <c r="E2723" s="1">
        <v>23.806229999999999</v>
      </c>
      <c r="F2723" s="1">
        <v>3</v>
      </c>
      <c r="G2723" s="2">
        <v>7.9354100000000001</v>
      </c>
      <c r="H2723" s="3">
        <v>8.0000067209297754</v>
      </c>
      <c r="I2723" s="3">
        <v>10.666535608536085</v>
      </c>
      <c r="J2723" s="3">
        <v>0.19045000000000001</v>
      </c>
      <c r="K2723" s="3">
        <v>0.19045000000000001</v>
      </c>
      <c r="L2723" s="3">
        <v>0.25392999999999999</v>
      </c>
    </row>
    <row r="2724" spans="2:12" x14ac:dyDescent="0.2">
      <c r="B2724" t="s">
        <v>7866</v>
      </c>
      <c r="C2724" t="s">
        <v>7864</v>
      </c>
      <c r="D2724" t="s">
        <v>7865</v>
      </c>
      <c r="E2724" s="1">
        <v>44.459020000000002</v>
      </c>
      <c r="F2724" s="1">
        <v>3</v>
      </c>
      <c r="G2724" s="2">
        <v>14.819673333333334</v>
      </c>
      <c r="H2724" s="3">
        <v>7.9999514159331442</v>
      </c>
      <c r="I2724" s="3">
        <v>10.666676863322673</v>
      </c>
      <c r="J2724" s="3">
        <v>0.35566999999999999</v>
      </c>
      <c r="K2724" s="3">
        <v>0.35566999999999999</v>
      </c>
      <c r="L2724" s="3">
        <v>0.47422999999999998</v>
      </c>
    </row>
    <row r="2725" spans="2:12" x14ac:dyDescent="0.2">
      <c r="B2725" t="s">
        <v>7867</v>
      </c>
      <c r="C2725" t="s">
        <v>7868</v>
      </c>
      <c r="D2725" t="s">
        <v>7869</v>
      </c>
      <c r="E2725" s="1">
        <v>33.410710000000002</v>
      </c>
      <c r="F2725" s="1">
        <v>5</v>
      </c>
      <c r="G2725" s="2">
        <v>6.6821420000000007</v>
      </c>
      <c r="H2725" s="3">
        <v>8.0001292998562441</v>
      </c>
      <c r="I2725" s="3">
        <v>10.666639529659799</v>
      </c>
      <c r="J2725" s="3">
        <v>0.26729000000000003</v>
      </c>
      <c r="K2725" s="3">
        <v>0.26729000000000003</v>
      </c>
      <c r="L2725" s="3">
        <v>0.35637999999999997</v>
      </c>
    </row>
    <row r="2726" spans="2:12" x14ac:dyDescent="0.2">
      <c r="B2726" t="s">
        <v>7870</v>
      </c>
      <c r="C2726" t="s">
        <v>7871</v>
      </c>
      <c r="D2726" t="s">
        <v>7794</v>
      </c>
      <c r="E2726" s="1">
        <v>71.779820000000001</v>
      </c>
      <c r="F2726" s="1">
        <v>3</v>
      </c>
      <c r="G2726" s="2">
        <v>23.926606666666668</v>
      </c>
      <c r="H2726" s="3">
        <v>8.0000200613487191</v>
      </c>
      <c r="I2726" s="3">
        <v>10.666646976824406</v>
      </c>
      <c r="J2726" s="3">
        <v>0.57423999999999997</v>
      </c>
      <c r="K2726" s="3">
        <v>0.57423999999999997</v>
      </c>
      <c r="L2726" s="3">
        <v>0.76565000000000005</v>
      </c>
    </row>
    <row r="2727" spans="2:12" x14ac:dyDescent="0.2">
      <c r="B2727" t="s">
        <v>7872</v>
      </c>
      <c r="C2727" t="s">
        <v>1973</v>
      </c>
      <c r="D2727" t="s">
        <v>7873</v>
      </c>
      <c r="E2727" s="1">
        <v>13.47204</v>
      </c>
      <c r="F2727" s="1">
        <v>2</v>
      </c>
      <c r="G2727" s="2">
        <v>6.7360199999999999</v>
      </c>
      <c r="H2727" s="3">
        <v>8.0002731583338527</v>
      </c>
      <c r="I2727" s="3">
        <v>10.666536025724389</v>
      </c>
      <c r="J2727" s="3">
        <v>0.10778</v>
      </c>
      <c r="K2727" s="3">
        <v>0.10778</v>
      </c>
      <c r="L2727" s="3">
        <v>0.14369999999999999</v>
      </c>
    </row>
    <row r="2728" spans="2:12" x14ac:dyDescent="0.2">
      <c r="B2728" t="s">
        <v>7874</v>
      </c>
      <c r="C2728" t="s">
        <v>1973</v>
      </c>
      <c r="D2728" t="s">
        <v>7873</v>
      </c>
      <c r="E2728" s="1">
        <v>13.75731</v>
      </c>
      <c r="F2728" s="1">
        <v>1</v>
      </c>
      <c r="G2728" s="2">
        <v>13.75731</v>
      </c>
      <c r="H2728" s="3">
        <v>8.0001104867157906</v>
      </c>
      <c r="I2728" s="3">
        <v>10.666329391428993</v>
      </c>
      <c r="J2728" s="3">
        <v>0.11006000000000001</v>
      </c>
      <c r="K2728" s="3">
        <v>0.11006000000000001</v>
      </c>
      <c r="L2728" s="3">
        <v>0.14674000000000001</v>
      </c>
    </row>
    <row r="2729" spans="2:12" x14ac:dyDescent="0.2">
      <c r="B2729" t="s">
        <v>7875</v>
      </c>
      <c r="C2729" t="s">
        <v>7876</v>
      </c>
      <c r="D2729" t="s">
        <v>7877</v>
      </c>
      <c r="E2729" s="1">
        <v>23.951779999999999</v>
      </c>
      <c r="F2729" s="1">
        <v>2</v>
      </c>
      <c r="G2729" s="2">
        <v>11.97589</v>
      </c>
      <c r="H2729" s="3">
        <v>7.9998229776659606</v>
      </c>
      <c r="I2729" s="3">
        <v>10.666430636887947</v>
      </c>
      <c r="J2729" s="3">
        <v>0.19161</v>
      </c>
      <c r="K2729" s="3">
        <v>0.19161</v>
      </c>
      <c r="L2729" s="3">
        <v>0.25547999999999998</v>
      </c>
    </row>
    <row r="2730" spans="2:12" x14ac:dyDescent="0.2">
      <c r="B2730" t="s">
        <v>7878</v>
      </c>
      <c r="C2730" t="s">
        <v>7876</v>
      </c>
      <c r="D2730" t="s">
        <v>7877</v>
      </c>
      <c r="E2730" s="1">
        <v>39.0107</v>
      </c>
      <c r="F2730" s="1">
        <v>3</v>
      </c>
      <c r="G2730" s="2">
        <v>13.003566666666666</v>
      </c>
      <c r="H2730" s="3">
        <v>8.0001127895679893</v>
      </c>
      <c r="I2730" s="3">
        <v>10.666560712830069</v>
      </c>
      <c r="J2730" s="3">
        <v>0.31208999999999998</v>
      </c>
      <c r="K2730" s="3">
        <v>0.31208999999999998</v>
      </c>
      <c r="L2730" s="3">
        <v>0.41610999999999998</v>
      </c>
    </row>
    <row r="2731" spans="2:12" x14ac:dyDescent="0.2">
      <c r="B2731" t="s">
        <v>7879</v>
      </c>
      <c r="C2731" t="s">
        <v>7880</v>
      </c>
      <c r="D2731" t="s">
        <v>7881</v>
      </c>
      <c r="E2731" s="1">
        <v>12.47944</v>
      </c>
      <c r="F2731" s="1">
        <v>1</v>
      </c>
      <c r="G2731" s="2">
        <v>12.47944</v>
      </c>
      <c r="H2731" s="3">
        <v>8.0003589904675216</v>
      </c>
      <c r="I2731" s="3">
        <v>10.666344002615503</v>
      </c>
      <c r="J2731" s="3">
        <v>9.9839999999999998E-2</v>
      </c>
      <c r="K2731" s="3">
        <v>9.9839999999999998E-2</v>
      </c>
      <c r="L2731" s="3">
        <v>0.13311000000000001</v>
      </c>
    </row>
    <row r="2732" spans="2:12" x14ac:dyDescent="0.2">
      <c r="B2732" t="s">
        <v>7882</v>
      </c>
      <c r="C2732" t="s">
        <v>7883</v>
      </c>
      <c r="D2732" t="s">
        <v>7884</v>
      </c>
      <c r="E2732" s="1">
        <v>11.6652</v>
      </c>
      <c r="F2732" s="1">
        <v>1</v>
      </c>
      <c r="G2732" s="2">
        <v>11.6652</v>
      </c>
      <c r="H2732" s="3">
        <v>7.9998628398998726</v>
      </c>
      <c r="I2732" s="3">
        <v>10.666769536741761</v>
      </c>
      <c r="J2732" s="3">
        <v>9.332E-2</v>
      </c>
      <c r="K2732" s="3">
        <v>9.332E-2</v>
      </c>
      <c r="L2732" s="3">
        <v>0.12443</v>
      </c>
    </row>
    <row r="2733" spans="2:12" x14ac:dyDescent="0.2">
      <c r="B2733" t="s">
        <v>7885</v>
      </c>
      <c r="C2733" t="s">
        <v>7230</v>
      </c>
      <c r="D2733" t="s">
        <v>7231</v>
      </c>
      <c r="E2733" s="1">
        <v>21.873270000000002</v>
      </c>
      <c r="F2733" s="1">
        <v>2</v>
      </c>
      <c r="G2733" s="2">
        <v>10.936635000000001</v>
      </c>
      <c r="H2733" s="3">
        <v>8.0001755567411728</v>
      </c>
      <c r="I2733" s="3">
        <v>10.666443563308093</v>
      </c>
      <c r="J2733" s="3">
        <v>0.17499000000000001</v>
      </c>
      <c r="K2733" s="3">
        <v>0.17499000000000001</v>
      </c>
      <c r="L2733" s="3">
        <v>0.23330999999999999</v>
      </c>
    </row>
    <row r="2734" spans="2:12" x14ac:dyDescent="0.2">
      <c r="B2734" t="s">
        <v>7886</v>
      </c>
      <c r="C2734" t="s">
        <v>7887</v>
      </c>
      <c r="D2734" t="s">
        <v>7888</v>
      </c>
      <c r="E2734" s="1">
        <v>43.14432</v>
      </c>
      <c r="F2734" s="1">
        <v>4</v>
      </c>
      <c r="G2734" s="2">
        <v>10.78608</v>
      </c>
      <c r="H2734" s="3">
        <v>7.9998943082194831</v>
      </c>
      <c r="I2734" s="3">
        <v>10.666525744292644</v>
      </c>
      <c r="J2734" s="3">
        <v>0.34515000000000001</v>
      </c>
      <c r="K2734" s="3">
        <v>0.34515000000000001</v>
      </c>
      <c r="L2734" s="3">
        <v>0.4602</v>
      </c>
    </row>
    <row r="2735" spans="2:12" x14ac:dyDescent="0.2">
      <c r="B2735" t="s">
        <v>7889</v>
      </c>
      <c r="C2735" t="s">
        <v>7887</v>
      </c>
      <c r="D2735" t="s">
        <v>7888</v>
      </c>
      <c r="E2735" s="1">
        <v>11.847329999999999</v>
      </c>
      <c r="F2735" s="1">
        <v>2</v>
      </c>
      <c r="G2735" s="2">
        <v>5.9236649999999997</v>
      </c>
      <c r="H2735" s="3">
        <v>8.0001147937974206</v>
      </c>
      <c r="I2735" s="3">
        <v>10.666538367716608</v>
      </c>
      <c r="J2735" s="3">
        <v>9.4780000000000003E-2</v>
      </c>
      <c r="K2735" s="3">
        <v>9.4780000000000003E-2</v>
      </c>
      <c r="L2735" s="3">
        <v>0.12637000000000001</v>
      </c>
    </row>
    <row r="2736" spans="2:12" x14ac:dyDescent="0.2">
      <c r="B2736" t="s">
        <v>7890</v>
      </c>
      <c r="C2736" t="s">
        <v>7891</v>
      </c>
      <c r="D2736" t="s">
        <v>7892</v>
      </c>
      <c r="E2736" s="1">
        <v>4.7191799999999997</v>
      </c>
      <c r="F2736" s="1">
        <v>1</v>
      </c>
      <c r="G2736" s="2">
        <v>4.7191799999999997</v>
      </c>
      <c r="H2736" s="3">
        <v>7.9992710598027621</v>
      </c>
      <c r="I2736" s="3">
        <v>10.667107421204532</v>
      </c>
      <c r="J2736" s="3">
        <v>3.7749999999999999E-2</v>
      </c>
      <c r="K2736" s="3">
        <v>3.7749999999999999E-2</v>
      </c>
      <c r="L2736" s="3">
        <v>5.0340000000000003E-2</v>
      </c>
    </row>
    <row r="2737" spans="2:12" x14ac:dyDescent="0.2">
      <c r="B2737" t="s">
        <v>7893</v>
      </c>
      <c r="C2737" t="s">
        <v>7894</v>
      </c>
      <c r="D2737" t="s">
        <v>7895</v>
      </c>
      <c r="E2737" s="1">
        <v>45.903260000000003</v>
      </c>
      <c r="F2737" s="1">
        <v>3</v>
      </c>
      <c r="G2737" s="2">
        <v>15.301086666666668</v>
      </c>
      <c r="H2737" s="3">
        <v>8.0000853969848755</v>
      </c>
      <c r="I2737" s="3">
        <v>10.666562679861952</v>
      </c>
      <c r="J2737" s="3">
        <v>0.36723</v>
      </c>
      <c r="K2737" s="3">
        <v>0.36723</v>
      </c>
      <c r="L2737" s="3">
        <v>0.48963000000000001</v>
      </c>
    </row>
    <row r="2738" spans="2:12" x14ac:dyDescent="0.2">
      <c r="B2738" t="s">
        <v>7896</v>
      </c>
      <c r="C2738" t="s">
        <v>7897</v>
      </c>
      <c r="D2738" t="s">
        <v>7898</v>
      </c>
      <c r="E2738" s="1">
        <v>23.61627</v>
      </c>
      <c r="F2738" s="1">
        <v>2</v>
      </c>
      <c r="G2738" s="2">
        <v>11.808135</v>
      </c>
      <c r="H2738" s="3">
        <v>7.9999932250097059</v>
      </c>
      <c r="I2738" s="3">
        <v>10.666798778977375</v>
      </c>
      <c r="J2738" s="3">
        <v>0.18892999999999999</v>
      </c>
      <c r="K2738" s="3">
        <v>0.18892999999999999</v>
      </c>
      <c r="L2738" s="3">
        <v>0.25191000000000002</v>
      </c>
    </row>
    <row r="2739" spans="2:12" x14ac:dyDescent="0.2">
      <c r="B2739" t="s">
        <v>7899</v>
      </c>
      <c r="C2739" t="s">
        <v>7900</v>
      </c>
      <c r="D2739" t="s">
        <v>7901</v>
      </c>
      <c r="E2739" s="1">
        <v>11.83708</v>
      </c>
      <c r="F2739" s="1">
        <v>1</v>
      </c>
      <c r="G2739" s="2">
        <v>11.83708</v>
      </c>
      <c r="H2739" s="3">
        <v>8.0002838537882663</v>
      </c>
      <c r="I2739" s="3">
        <v>10.66648193642351</v>
      </c>
      <c r="J2739" s="3">
        <v>9.4700000000000006E-2</v>
      </c>
      <c r="K2739" s="3">
        <v>9.4700000000000006E-2</v>
      </c>
      <c r="L2739" s="3">
        <v>0.12626000000000001</v>
      </c>
    </row>
    <row r="2740" spans="2:12" x14ac:dyDescent="0.2">
      <c r="B2740" t="s">
        <v>7902</v>
      </c>
      <c r="C2740" t="s">
        <v>7900</v>
      </c>
      <c r="D2740" t="s">
        <v>7901</v>
      </c>
      <c r="E2740" s="1">
        <v>16.130199999999999</v>
      </c>
      <c r="F2740" s="1">
        <v>3</v>
      </c>
      <c r="G2740" s="2">
        <v>5.3767333333333331</v>
      </c>
      <c r="H2740" s="3">
        <v>7.9999008071815609</v>
      </c>
      <c r="I2740" s="3">
        <v>10.66694771298558</v>
      </c>
      <c r="J2740" s="3">
        <v>0.12903999999999999</v>
      </c>
      <c r="K2740" s="3">
        <v>0.12903999999999999</v>
      </c>
      <c r="L2740" s="3">
        <v>0.17205999999999999</v>
      </c>
    </row>
    <row r="2741" spans="2:12" x14ac:dyDescent="0.2">
      <c r="B2741" t="s">
        <v>7903</v>
      </c>
      <c r="C2741" t="s">
        <v>7904</v>
      </c>
      <c r="D2741" t="s">
        <v>7905</v>
      </c>
      <c r="E2741" s="1">
        <v>85.501540000000006</v>
      </c>
      <c r="F2741" s="1">
        <v>12</v>
      </c>
      <c r="G2741" s="2">
        <v>7.1251283333333335</v>
      </c>
      <c r="H2741" s="3">
        <v>7.9999728659858054</v>
      </c>
      <c r="I2741" s="3">
        <v>10.666591502328496</v>
      </c>
      <c r="J2741" s="3">
        <v>0.68401000000000001</v>
      </c>
      <c r="K2741" s="3">
        <v>0.68401000000000001</v>
      </c>
      <c r="L2741" s="3">
        <v>0.91200999999999999</v>
      </c>
    </row>
    <row r="2742" spans="2:12" x14ac:dyDescent="0.2">
      <c r="B2742" t="s">
        <v>7906</v>
      </c>
      <c r="C2742" t="s">
        <v>7904</v>
      </c>
      <c r="D2742" t="s">
        <v>7905</v>
      </c>
      <c r="E2742" s="1">
        <v>27.227509999999999</v>
      </c>
      <c r="F2742" s="1">
        <v>3</v>
      </c>
      <c r="G2742" s="2">
        <v>9.0758366666666657</v>
      </c>
      <c r="H2742" s="3">
        <v>7.9999970617952219</v>
      </c>
      <c r="I2742" s="3">
        <v>10.666785174259417</v>
      </c>
      <c r="J2742" s="3">
        <v>0.21782000000000001</v>
      </c>
      <c r="K2742" s="3">
        <v>0.21782000000000001</v>
      </c>
      <c r="L2742" s="3">
        <v>0.29043000000000002</v>
      </c>
    </row>
    <row r="2743" spans="2:12" x14ac:dyDescent="0.2">
      <c r="B2743" t="s">
        <v>7907</v>
      </c>
      <c r="C2743" t="s">
        <v>7908</v>
      </c>
      <c r="D2743" t="s">
        <v>7909</v>
      </c>
      <c r="E2743" s="1">
        <v>6.4054399999999996</v>
      </c>
      <c r="F2743" s="1">
        <v>1</v>
      </c>
      <c r="G2743" s="2">
        <v>6.4054399999999996</v>
      </c>
      <c r="H2743" s="3">
        <v>7.9994504671029638</v>
      </c>
      <c r="I2743" s="3">
        <v>10.665933956137286</v>
      </c>
      <c r="J2743" s="3">
        <v>5.1240000000000001E-2</v>
      </c>
      <c r="K2743" s="3">
        <v>5.1240000000000001E-2</v>
      </c>
      <c r="L2743" s="3">
        <v>6.8320000000000006E-2</v>
      </c>
    </row>
    <row r="2744" spans="2:12" x14ac:dyDescent="0.2">
      <c r="B2744" t="s">
        <v>7910</v>
      </c>
      <c r="C2744" t="s">
        <v>7908</v>
      </c>
      <c r="D2744" t="s">
        <v>7909</v>
      </c>
      <c r="E2744" s="1">
        <v>11.010400000000001</v>
      </c>
      <c r="F2744" s="1">
        <v>2</v>
      </c>
      <c r="G2744" s="2">
        <v>5.5052000000000003</v>
      </c>
      <c r="H2744" s="3">
        <v>7.9997093656906202</v>
      </c>
      <c r="I2744" s="3">
        <v>10.666279154254159</v>
      </c>
      <c r="J2744" s="3">
        <v>8.8080000000000006E-2</v>
      </c>
      <c r="K2744" s="3">
        <v>8.8080000000000006E-2</v>
      </c>
      <c r="L2744" s="3">
        <v>0.11744</v>
      </c>
    </row>
    <row r="2745" spans="2:12" x14ac:dyDescent="0.2">
      <c r="B2745" t="s">
        <v>7911</v>
      </c>
      <c r="C2745" t="s">
        <v>7912</v>
      </c>
      <c r="D2745" t="s">
        <v>7913</v>
      </c>
      <c r="E2745" s="1">
        <v>26.56494</v>
      </c>
      <c r="F2745" s="1">
        <v>3</v>
      </c>
      <c r="G2745" s="2">
        <v>8.8549799999999994</v>
      </c>
      <c r="H2745" s="3">
        <v>8.0000180689284441</v>
      </c>
      <c r="I2745" s="3">
        <v>10.66669075857126</v>
      </c>
      <c r="J2745" s="3">
        <v>0.21251999999999999</v>
      </c>
      <c r="K2745" s="3">
        <v>0.21251999999999999</v>
      </c>
      <c r="L2745" s="3">
        <v>0.28336</v>
      </c>
    </row>
    <row r="2746" spans="2:12" x14ac:dyDescent="0.2">
      <c r="B2746" t="s">
        <v>7914</v>
      </c>
      <c r="C2746" t="s">
        <v>7915</v>
      </c>
      <c r="D2746" t="s">
        <v>7916</v>
      </c>
      <c r="E2746" s="1">
        <v>22.955549999999999</v>
      </c>
      <c r="F2746" s="1">
        <v>4</v>
      </c>
      <c r="G2746" s="2">
        <v>5.7388874999999997</v>
      </c>
      <c r="H2746" s="3">
        <v>7.9998083252198278</v>
      </c>
      <c r="I2746" s="3">
        <v>10.666701516626699</v>
      </c>
      <c r="J2746" s="3">
        <v>0.18364</v>
      </c>
      <c r="K2746" s="3">
        <v>0.18364</v>
      </c>
      <c r="L2746" s="3">
        <v>0.24485999999999999</v>
      </c>
    </row>
    <row r="2747" spans="2:12" x14ac:dyDescent="0.2">
      <c r="B2747" t="s">
        <v>7917</v>
      </c>
      <c r="C2747" t="s">
        <v>7915</v>
      </c>
      <c r="D2747" t="s">
        <v>7916</v>
      </c>
      <c r="E2747" s="1">
        <v>7.9515500000000001</v>
      </c>
      <c r="F2747" s="1">
        <v>2</v>
      </c>
      <c r="G2747" s="2">
        <v>3.9757750000000001</v>
      </c>
      <c r="H2747" s="3">
        <v>7.9996981720545053</v>
      </c>
      <c r="I2747" s="3">
        <v>10.667102640365716</v>
      </c>
      <c r="J2747" s="3">
        <v>6.361E-2</v>
      </c>
      <c r="K2747" s="3">
        <v>6.361E-2</v>
      </c>
      <c r="L2747" s="3">
        <v>8.4820000000000007E-2</v>
      </c>
    </row>
    <row r="2748" spans="2:12" x14ac:dyDescent="0.2">
      <c r="B2748" t="s">
        <v>7918</v>
      </c>
      <c r="C2748" t="s">
        <v>7919</v>
      </c>
      <c r="D2748" t="s">
        <v>7920</v>
      </c>
      <c r="E2748" s="1">
        <v>147.35563999999999</v>
      </c>
      <c r="F2748" s="1">
        <v>11</v>
      </c>
      <c r="G2748" s="2">
        <v>13.395967272727273</v>
      </c>
      <c r="H2748" s="3">
        <v>8.0000331171579191</v>
      </c>
      <c r="I2748" s="3">
        <v>10.666642959848705</v>
      </c>
      <c r="J2748" s="3">
        <v>1.17885</v>
      </c>
      <c r="K2748" s="3">
        <v>1.17885</v>
      </c>
      <c r="L2748" s="3">
        <v>1.57179</v>
      </c>
    </row>
    <row r="2749" spans="2:12" x14ac:dyDescent="0.2">
      <c r="B2749" t="s">
        <v>7921</v>
      </c>
      <c r="C2749" t="s">
        <v>7922</v>
      </c>
      <c r="D2749" t="s">
        <v>7923</v>
      </c>
      <c r="E2749" s="1">
        <v>39.201149999999998</v>
      </c>
      <c r="F2749" s="1">
        <v>2</v>
      </c>
      <c r="G2749" s="2">
        <v>19.600574999999999</v>
      </c>
      <c r="H2749" s="3">
        <v>8.0000204075645751</v>
      </c>
      <c r="I2749" s="3">
        <v>10.666523813714649</v>
      </c>
      <c r="J2749" s="3">
        <v>0.31361</v>
      </c>
      <c r="K2749" s="3">
        <v>0.31361</v>
      </c>
      <c r="L2749" s="3">
        <v>0.41814000000000001</v>
      </c>
    </row>
    <row r="2750" spans="2:12" x14ac:dyDescent="0.2">
      <c r="B2750" t="s">
        <v>7924</v>
      </c>
      <c r="C2750" t="s">
        <v>7922</v>
      </c>
      <c r="D2750" t="s">
        <v>7923</v>
      </c>
      <c r="E2750" s="1">
        <v>9.9647699999999997</v>
      </c>
      <c r="F2750" s="1">
        <v>1</v>
      </c>
      <c r="G2750" s="2">
        <v>9.9647699999999997</v>
      </c>
      <c r="H2750" s="3">
        <v>8.0001846505237957</v>
      </c>
      <c r="I2750" s="3">
        <v>10.666578355546591</v>
      </c>
      <c r="J2750" s="3">
        <v>7.9719999999999999E-2</v>
      </c>
      <c r="K2750" s="3">
        <v>7.9719999999999999E-2</v>
      </c>
      <c r="L2750" s="3">
        <v>0.10629</v>
      </c>
    </row>
    <row r="2751" spans="2:12" x14ac:dyDescent="0.2">
      <c r="B2751" t="s">
        <v>7925</v>
      </c>
      <c r="C2751" t="s">
        <v>7926</v>
      </c>
      <c r="D2751" t="s">
        <v>7927</v>
      </c>
      <c r="E2751" s="1">
        <v>7.5525900000000004</v>
      </c>
      <c r="F2751" s="1">
        <v>3</v>
      </c>
      <c r="G2751" s="2">
        <v>2.5175300000000003</v>
      </c>
      <c r="H2751" s="3">
        <v>7.9999046684647253</v>
      </c>
      <c r="I2751" s="3">
        <v>10.666539557952968</v>
      </c>
      <c r="J2751" s="3">
        <v>6.0420000000000001E-2</v>
      </c>
      <c r="K2751" s="3">
        <v>6.0420000000000001E-2</v>
      </c>
      <c r="L2751" s="3">
        <v>8.0560000000000007E-2</v>
      </c>
    </row>
    <row r="2752" spans="2:12" x14ac:dyDescent="0.2">
      <c r="B2752" t="s">
        <v>7928</v>
      </c>
      <c r="C2752" t="s">
        <v>7929</v>
      </c>
      <c r="D2752" t="s">
        <v>7930</v>
      </c>
      <c r="E2752" s="1">
        <v>14.963900000000001</v>
      </c>
      <c r="F2752" s="1">
        <v>2</v>
      </c>
      <c r="G2752" s="2">
        <v>7.4819500000000003</v>
      </c>
      <c r="H2752" s="3">
        <v>7.9999198070021844</v>
      </c>
      <c r="I2752" s="3">
        <v>10.666336984342317</v>
      </c>
      <c r="J2752" s="3">
        <v>0.11971</v>
      </c>
      <c r="K2752" s="3">
        <v>0.11971</v>
      </c>
      <c r="L2752" s="3">
        <v>0.15961</v>
      </c>
    </row>
    <row r="2753" spans="2:12" x14ac:dyDescent="0.2">
      <c r="B2753" t="s">
        <v>7931</v>
      </c>
      <c r="C2753" t="s">
        <v>7932</v>
      </c>
      <c r="D2753" t="s">
        <v>7933</v>
      </c>
      <c r="E2753" s="1">
        <v>26.953669999999999</v>
      </c>
      <c r="F2753" s="1">
        <v>3</v>
      </c>
      <c r="G2753" s="2">
        <v>8.9845566666666663</v>
      </c>
      <c r="H2753" s="3">
        <v>8.0000237444474163</v>
      </c>
      <c r="I2753" s="3">
        <v>10.666821994926851</v>
      </c>
      <c r="J2753" s="3">
        <v>0.21562999999999999</v>
      </c>
      <c r="K2753" s="3">
        <v>0.21562999999999999</v>
      </c>
      <c r="L2753" s="3">
        <v>0.28750999999999999</v>
      </c>
    </row>
    <row r="2754" spans="2:12" x14ac:dyDescent="0.2">
      <c r="B2754" t="s">
        <v>7934</v>
      </c>
      <c r="C2754" t="s">
        <v>7932</v>
      </c>
      <c r="D2754" t="s">
        <v>7933</v>
      </c>
      <c r="E2754" s="1">
        <v>21.96894</v>
      </c>
      <c r="F2754" s="1">
        <v>4</v>
      </c>
      <c r="G2754" s="2">
        <v>5.492235</v>
      </c>
      <c r="H2754" s="3">
        <v>7.9999308114091985</v>
      </c>
      <c r="I2754" s="3">
        <v>10.666422685846474</v>
      </c>
      <c r="J2754" s="3">
        <v>0.17574999999999999</v>
      </c>
      <c r="K2754" s="3">
        <v>0.17574999999999999</v>
      </c>
      <c r="L2754" s="3">
        <v>0.23433000000000001</v>
      </c>
    </row>
    <row r="2755" spans="2:12" x14ac:dyDescent="0.2">
      <c r="B2755" t="s">
        <v>7935</v>
      </c>
      <c r="C2755" t="s">
        <v>7936</v>
      </c>
      <c r="D2755" t="s">
        <v>7937</v>
      </c>
      <c r="E2755" s="1">
        <v>20.354179999999999</v>
      </c>
      <c r="F2755" s="1">
        <v>2</v>
      </c>
      <c r="G2755" s="2">
        <v>10.17709</v>
      </c>
      <c r="H2755" s="3">
        <v>7.9998309929459213</v>
      </c>
      <c r="I2755" s="3">
        <v>10.666605090453166</v>
      </c>
      <c r="J2755" s="3">
        <v>0.16283</v>
      </c>
      <c r="K2755" s="3">
        <v>0.16283</v>
      </c>
      <c r="L2755" s="3">
        <v>0.21711</v>
      </c>
    </row>
    <row r="2756" spans="2:12" x14ac:dyDescent="0.2">
      <c r="B2756" t="s">
        <v>7938</v>
      </c>
      <c r="C2756" t="s">
        <v>7939</v>
      </c>
      <c r="D2756" t="s">
        <v>7940</v>
      </c>
      <c r="E2756" s="1">
        <v>24.022860000000001</v>
      </c>
      <c r="F2756" s="1">
        <v>3</v>
      </c>
      <c r="G2756" s="2">
        <v>8.0076200000000011</v>
      </c>
      <c r="H2756" s="3">
        <v>7.9998801141912326</v>
      </c>
      <c r="I2756" s="3">
        <v>10.666506818921645</v>
      </c>
      <c r="J2756" s="3">
        <v>0.19217999999999999</v>
      </c>
      <c r="K2756" s="3">
        <v>0.19217999999999999</v>
      </c>
      <c r="L2756" s="3">
        <v>0.25624000000000002</v>
      </c>
    </row>
    <row r="2757" spans="2:12" x14ac:dyDescent="0.2">
      <c r="B2757" t="s">
        <v>7941</v>
      </c>
      <c r="C2757" t="s">
        <v>7939</v>
      </c>
      <c r="D2757" t="s">
        <v>7940</v>
      </c>
      <c r="E2757" s="1">
        <v>16.688140000000001</v>
      </c>
      <c r="F2757" s="1">
        <v>5</v>
      </c>
      <c r="G2757" s="2">
        <v>3.337628</v>
      </c>
      <c r="H2757" s="3">
        <v>8.0002924232418948</v>
      </c>
      <c r="I2757" s="3">
        <v>10.666856821670958</v>
      </c>
      <c r="J2757" s="3">
        <v>0.13350999999999999</v>
      </c>
      <c r="K2757" s="3">
        <v>0.13350999999999999</v>
      </c>
      <c r="L2757" s="3">
        <v>0.17801</v>
      </c>
    </row>
    <row r="2758" spans="2:12" x14ac:dyDescent="0.2">
      <c r="B2758" t="s">
        <v>7942</v>
      </c>
      <c r="C2758" t="s">
        <v>7943</v>
      </c>
      <c r="D2758" t="s">
        <v>7631</v>
      </c>
      <c r="E2758" s="1">
        <v>7.6249000000000002</v>
      </c>
      <c r="F2758" s="1">
        <v>1</v>
      </c>
      <c r="G2758" s="2">
        <v>7.6249000000000002</v>
      </c>
      <c r="H2758" s="3">
        <v>8.0001049194087788</v>
      </c>
      <c r="I2758" s="3">
        <v>10.666369395008459</v>
      </c>
      <c r="J2758" s="3">
        <v>6.0999999999999999E-2</v>
      </c>
      <c r="K2758" s="3">
        <v>6.0999999999999999E-2</v>
      </c>
      <c r="L2758" s="3">
        <v>8.133E-2</v>
      </c>
    </row>
    <row r="2759" spans="2:12" x14ac:dyDescent="0.2">
      <c r="B2759" t="s">
        <v>7944</v>
      </c>
      <c r="C2759" t="s">
        <v>5906</v>
      </c>
      <c r="D2759" t="s">
        <v>7945</v>
      </c>
      <c r="E2759" s="1">
        <v>39.455800000000004</v>
      </c>
      <c r="F2759" s="1">
        <v>8</v>
      </c>
      <c r="G2759" s="2">
        <v>4.9319750000000004</v>
      </c>
      <c r="H2759" s="3">
        <v>8.0000912413384082</v>
      </c>
      <c r="I2759" s="3">
        <v>10.666619356343046</v>
      </c>
      <c r="J2759" s="3">
        <v>0.31564999999999999</v>
      </c>
      <c r="K2759" s="3">
        <v>0.31564999999999999</v>
      </c>
      <c r="L2759" s="3">
        <v>0.42086000000000001</v>
      </c>
    </row>
    <row r="2760" spans="2:12" x14ac:dyDescent="0.2">
      <c r="B2760" t="s">
        <v>7946</v>
      </c>
      <c r="C2760" t="s">
        <v>6396</v>
      </c>
      <c r="D2760" t="s">
        <v>7947</v>
      </c>
      <c r="E2760" s="1">
        <v>54.455500000000001</v>
      </c>
      <c r="F2760" s="1">
        <v>5</v>
      </c>
      <c r="G2760" s="2">
        <v>10.8911</v>
      </c>
      <c r="H2760" s="3">
        <v>7.999926545528</v>
      </c>
      <c r="I2760" s="3">
        <v>10.666691151490667</v>
      </c>
      <c r="J2760" s="3">
        <v>0.43564000000000003</v>
      </c>
      <c r="K2760" s="3">
        <v>0.43564000000000003</v>
      </c>
      <c r="L2760" s="3">
        <v>0.58086000000000004</v>
      </c>
    </row>
    <row r="2761" spans="2:12" x14ac:dyDescent="0.2">
      <c r="B2761" t="s">
        <v>7948</v>
      </c>
      <c r="C2761" t="s">
        <v>7949</v>
      </c>
      <c r="D2761" t="s">
        <v>7950</v>
      </c>
      <c r="E2761" s="1">
        <v>24.08006</v>
      </c>
      <c r="F2761" s="1">
        <v>3</v>
      </c>
      <c r="G2761" s="2">
        <v>8.0266866666666665</v>
      </c>
      <c r="H2761" s="3">
        <v>7.9999800664948513</v>
      </c>
      <c r="I2761" s="3">
        <v>10.66650166154071</v>
      </c>
      <c r="J2761" s="3">
        <v>0.19264000000000001</v>
      </c>
      <c r="K2761" s="3">
        <v>0.19264000000000001</v>
      </c>
      <c r="L2761" s="3">
        <v>0.25685000000000002</v>
      </c>
    </row>
    <row r="2762" spans="2:12" x14ac:dyDescent="0.2">
      <c r="B2762" t="s">
        <v>7951</v>
      </c>
      <c r="C2762" t="s">
        <v>7949</v>
      </c>
      <c r="D2762" t="s">
        <v>7950</v>
      </c>
      <c r="E2762" s="1">
        <v>4.04772</v>
      </c>
      <c r="F2762" s="1">
        <v>1</v>
      </c>
      <c r="G2762" s="2">
        <v>4.04772</v>
      </c>
      <c r="H2762" s="3">
        <v>7.9995651873153273</v>
      </c>
      <c r="I2762" s="3">
        <v>10.667733934165406</v>
      </c>
      <c r="J2762" s="3">
        <v>3.2379999999999999E-2</v>
      </c>
      <c r="K2762" s="3">
        <v>3.2379999999999999E-2</v>
      </c>
      <c r="L2762" s="3">
        <v>4.3180000000000003E-2</v>
      </c>
    </row>
    <row r="2763" spans="2:12" x14ac:dyDescent="0.2">
      <c r="B2763" t="s">
        <v>7952</v>
      </c>
      <c r="C2763" t="s">
        <v>7953</v>
      </c>
      <c r="D2763" t="s">
        <v>7954</v>
      </c>
      <c r="E2763" s="1">
        <v>12.53715</v>
      </c>
      <c r="F2763" s="1">
        <v>3</v>
      </c>
      <c r="G2763" s="2">
        <v>4.1790500000000002</v>
      </c>
      <c r="H2763" s="3">
        <v>8.0002233362446802</v>
      </c>
      <c r="I2763" s="3">
        <v>10.666698571844478</v>
      </c>
      <c r="J2763" s="3">
        <v>0.1003</v>
      </c>
      <c r="K2763" s="3">
        <v>0.1003</v>
      </c>
      <c r="L2763" s="3">
        <v>0.13372999999999999</v>
      </c>
    </row>
    <row r="2764" spans="2:12" x14ac:dyDescent="0.2">
      <c r="B2764" t="s">
        <v>7955</v>
      </c>
      <c r="C2764" t="s">
        <v>7953</v>
      </c>
      <c r="D2764" t="s">
        <v>7954</v>
      </c>
      <c r="E2764" s="1">
        <v>12.04063</v>
      </c>
      <c r="F2764" s="1">
        <v>2</v>
      </c>
      <c r="G2764" s="2">
        <v>6.0203150000000001</v>
      </c>
      <c r="H2764" s="3">
        <v>8.0004119385779653</v>
      </c>
      <c r="I2764" s="3">
        <v>10.666385396777411</v>
      </c>
      <c r="J2764" s="3">
        <v>9.6329999999999999E-2</v>
      </c>
      <c r="K2764" s="3">
        <v>9.6329999999999999E-2</v>
      </c>
      <c r="L2764" s="3">
        <v>0.12842999999999999</v>
      </c>
    </row>
    <row r="2765" spans="2:12" x14ac:dyDescent="0.2">
      <c r="B2765" t="s">
        <v>7956</v>
      </c>
      <c r="C2765" t="s">
        <v>7957</v>
      </c>
      <c r="D2765" t="s">
        <v>7958</v>
      </c>
      <c r="E2765" s="1">
        <v>33.346539999999997</v>
      </c>
      <c r="F2765" s="1">
        <v>3</v>
      </c>
      <c r="G2765" s="2">
        <v>11.115513333333332</v>
      </c>
      <c r="H2765" s="3">
        <v>7.9999304275646006</v>
      </c>
      <c r="I2765" s="3">
        <v>10.66677382421085</v>
      </c>
      <c r="J2765" s="3">
        <v>0.26677000000000001</v>
      </c>
      <c r="K2765" s="3">
        <v>0.26677000000000001</v>
      </c>
      <c r="L2765" s="3">
        <v>0.35570000000000002</v>
      </c>
    </row>
    <row r="2766" spans="2:12" x14ac:dyDescent="0.2">
      <c r="B2766" t="s">
        <v>7959</v>
      </c>
      <c r="C2766" t="s">
        <v>7960</v>
      </c>
      <c r="D2766" t="s">
        <v>7961</v>
      </c>
      <c r="E2766" s="1">
        <v>48.040930000000003</v>
      </c>
      <c r="F2766" s="1">
        <v>3</v>
      </c>
      <c r="G2766" s="2">
        <v>16.013643333333334</v>
      </c>
      <c r="H2766" s="3">
        <v>8.0000532878943016</v>
      </c>
      <c r="I2766" s="3">
        <v>10.666737717192403</v>
      </c>
      <c r="J2766" s="3">
        <v>0.38433</v>
      </c>
      <c r="K2766" s="3">
        <v>0.38433</v>
      </c>
      <c r="L2766" s="3">
        <v>0.51244000000000001</v>
      </c>
    </row>
    <row r="2767" spans="2:12" x14ac:dyDescent="0.2">
      <c r="B2767" t="s">
        <v>7962</v>
      </c>
      <c r="C2767" t="s">
        <v>7963</v>
      </c>
      <c r="D2767" t="s">
        <v>7964</v>
      </c>
      <c r="E2767" s="1">
        <v>12.58339</v>
      </c>
      <c r="F2767" s="1">
        <v>1</v>
      </c>
      <c r="G2767" s="2">
        <v>12.58339</v>
      </c>
      <c r="H2767" s="3">
        <v>8.0002288731414986</v>
      </c>
      <c r="I2767" s="3">
        <v>10.666442031916677</v>
      </c>
      <c r="J2767" s="3">
        <v>0.10067</v>
      </c>
      <c r="K2767" s="3">
        <v>0.10067</v>
      </c>
      <c r="L2767" s="3">
        <v>0.13422000000000001</v>
      </c>
    </row>
    <row r="2768" spans="2:12" x14ac:dyDescent="0.2">
      <c r="B2768" t="s">
        <v>7965</v>
      </c>
      <c r="C2768" t="s">
        <v>7966</v>
      </c>
      <c r="D2768" t="s">
        <v>5937</v>
      </c>
      <c r="E2768" s="1">
        <v>11.733829999999999</v>
      </c>
      <c r="F2768" s="1">
        <v>2</v>
      </c>
      <c r="G2768" s="2">
        <v>5.8669149999999997</v>
      </c>
      <c r="H2768" s="3">
        <v>7.9999454568542419</v>
      </c>
      <c r="I2768" s="3">
        <v>10.666593942472321</v>
      </c>
      <c r="J2768" s="3">
        <v>9.3869999999999995E-2</v>
      </c>
      <c r="K2768" s="3">
        <v>9.3869999999999995E-2</v>
      </c>
      <c r="L2768" s="3">
        <v>0.12515999999999999</v>
      </c>
    </row>
    <row r="2769" spans="2:12" x14ac:dyDescent="0.2">
      <c r="B2769" t="s">
        <v>7967</v>
      </c>
      <c r="C2769" t="s">
        <v>7968</v>
      </c>
      <c r="D2769" t="s">
        <v>7869</v>
      </c>
      <c r="E2769" s="1">
        <v>12.625959999999999</v>
      </c>
      <c r="F2769" s="1">
        <v>1</v>
      </c>
      <c r="G2769" s="2">
        <v>12.625959999999999</v>
      </c>
      <c r="H2769" s="3">
        <v>8.0001837484040834</v>
      </c>
      <c r="I2769" s="3">
        <v>10.666911664538777</v>
      </c>
      <c r="J2769" s="3">
        <v>0.10101</v>
      </c>
      <c r="K2769" s="3">
        <v>0.10101</v>
      </c>
      <c r="L2769" s="3">
        <v>0.13467999999999999</v>
      </c>
    </row>
    <row r="2770" spans="2:12" x14ac:dyDescent="0.2">
      <c r="B2770" t="s">
        <v>7969</v>
      </c>
      <c r="C2770" t="s">
        <v>7970</v>
      </c>
      <c r="D2770" t="s">
        <v>2268</v>
      </c>
      <c r="E2770" s="1">
        <v>13.975009999999999</v>
      </c>
      <c r="F2770" s="1">
        <v>3</v>
      </c>
      <c r="G2770" s="2">
        <v>4.6583366666666661</v>
      </c>
      <c r="H2770" s="3">
        <v>7.9999942754960465</v>
      </c>
      <c r="I2770" s="3">
        <v>10.666897554992806</v>
      </c>
      <c r="J2770" s="3">
        <v>0.1118</v>
      </c>
      <c r="K2770" s="3">
        <v>0.1118</v>
      </c>
      <c r="L2770" s="3">
        <v>0.14907000000000001</v>
      </c>
    </row>
    <row r="2771" spans="2:12" x14ac:dyDescent="0.2">
      <c r="B2771" t="s">
        <v>7971</v>
      </c>
      <c r="C2771" t="s">
        <v>7970</v>
      </c>
      <c r="D2771" t="s">
        <v>2268</v>
      </c>
      <c r="E2771" s="1">
        <v>20.92512</v>
      </c>
      <c r="F2771" s="1">
        <v>4</v>
      </c>
      <c r="G2771" s="2">
        <v>5.2312799999999999</v>
      </c>
      <c r="H2771" s="3">
        <v>7.9999541221268986</v>
      </c>
      <c r="I2771" s="3">
        <v>10.666605496169199</v>
      </c>
      <c r="J2771" s="3">
        <v>0.16739999999999999</v>
      </c>
      <c r="K2771" s="3">
        <v>0.16739999999999999</v>
      </c>
      <c r="L2771" s="3">
        <v>0.22320000000000001</v>
      </c>
    </row>
    <row r="2772" spans="2:12" x14ac:dyDescent="0.2">
      <c r="B2772" t="s">
        <v>7972</v>
      </c>
      <c r="C2772" t="s">
        <v>7973</v>
      </c>
      <c r="D2772" t="s">
        <v>7974</v>
      </c>
      <c r="E2772" s="1">
        <v>7.5096400000000001</v>
      </c>
      <c r="F2772" s="1">
        <v>1</v>
      </c>
      <c r="G2772" s="2">
        <v>7.5096400000000001</v>
      </c>
      <c r="H2772" s="3">
        <v>8.0003835070655853</v>
      </c>
      <c r="I2772" s="3">
        <v>10.666290261583779</v>
      </c>
      <c r="J2772" s="3">
        <v>6.0080000000000001E-2</v>
      </c>
      <c r="K2772" s="3">
        <v>6.0080000000000001E-2</v>
      </c>
      <c r="L2772" s="3">
        <v>8.0100000000000005E-2</v>
      </c>
    </row>
    <row r="2773" spans="2:12" x14ac:dyDescent="0.2">
      <c r="B2773" t="s">
        <v>7975</v>
      </c>
      <c r="C2773" t="s">
        <v>7973</v>
      </c>
      <c r="D2773" t="s">
        <v>7974</v>
      </c>
      <c r="E2773" s="1">
        <v>8.7530699999999992</v>
      </c>
      <c r="F2773" s="1">
        <v>3</v>
      </c>
      <c r="G2773" s="2">
        <v>2.9176899999999999</v>
      </c>
      <c r="H2773" s="3">
        <v>7.9994790399254203</v>
      </c>
      <c r="I2773" s="3">
        <v>10.667114509537797</v>
      </c>
      <c r="J2773" s="3">
        <v>7.0019999999999999E-2</v>
      </c>
      <c r="K2773" s="3">
        <v>7.0019999999999999E-2</v>
      </c>
      <c r="L2773" s="3">
        <v>9.3369999999999995E-2</v>
      </c>
    </row>
    <row r="2774" spans="2:12" x14ac:dyDescent="0.2">
      <c r="B2774" t="s">
        <v>7976</v>
      </c>
      <c r="C2774" t="s">
        <v>7977</v>
      </c>
      <c r="D2774" t="s">
        <v>7978</v>
      </c>
      <c r="E2774" s="1">
        <v>20.250810000000001</v>
      </c>
      <c r="F2774" s="1">
        <v>2</v>
      </c>
      <c r="G2774" s="2">
        <v>10.125405000000001</v>
      </c>
      <c r="H2774" s="3">
        <v>8.0001738202076851</v>
      </c>
      <c r="I2774" s="3">
        <v>10.666733824474182</v>
      </c>
      <c r="J2774" s="3">
        <v>0.16200999999999999</v>
      </c>
      <c r="K2774" s="3">
        <v>0.16200999999999999</v>
      </c>
      <c r="L2774" s="3">
        <v>0.21601000000000001</v>
      </c>
    </row>
    <row r="2775" spans="2:12" x14ac:dyDescent="0.2">
      <c r="B2775" t="s">
        <v>7979</v>
      </c>
      <c r="C2775" t="s">
        <v>7977</v>
      </c>
      <c r="D2775" t="s">
        <v>7978</v>
      </c>
      <c r="E2775" s="1">
        <v>12.874470000000001</v>
      </c>
      <c r="F2775" s="1">
        <v>1</v>
      </c>
      <c r="G2775" s="2">
        <v>12.874470000000001</v>
      </c>
      <c r="H2775" s="3">
        <v>8.0003293339453965</v>
      </c>
      <c r="I2775" s="3">
        <v>10.666846868259432</v>
      </c>
      <c r="J2775" s="3">
        <v>0.10299999999999999</v>
      </c>
      <c r="K2775" s="3">
        <v>0.10299999999999999</v>
      </c>
      <c r="L2775" s="3">
        <v>0.13733000000000001</v>
      </c>
    </row>
    <row r="2776" spans="2:12" x14ac:dyDescent="0.2">
      <c r="B2776" t="s">
        <v>7980</v>
      </c>
      <c r="C2776" t="s">
        <v>7981</v>
      </c>
      <c r="D2776" t="s">
        <v>7982</v>
      </c>
      <c r="E2776" s="1">
        <v>6.6733200000000004</v>
      </c>
      <c r="F2776" s="1">
        <v>1</v>
      </c>
      <c r="G2776" s="2">
        <v>6.6733200000000004</v>
      </c>
      <c r="H2776" s="3">
        <v>8.0005154855454261</v>
      </c>
      <c r="I2776" s="3">
        <v>10.666354977732222</v>
      </c>
      <c r="J2776" s="3">
        <v>5.339E-2</v>
      </c>
      <c r="K2776" s="3">
        <v>5.339E-2</v>
      </c>
      <c r="L2776" s="3">
        <v>7.1179999999999993E-2</v>
      </c>
    </row>
    <row r="2777" spans="2:12" x14ac:dyDescent="0.2">
      <c r="B2777" t="s">
        <v>7983</v>
      </c>
      <c r="C2777" t="s">
        <v>7981</v>
      </c>
      <c r="D2777" t="s">
        <v>7982</v>
      </c>
      <c r="E2777" s="1">
        <v>11.74563</v>
      </c>
      <c r="F2777" s="1">
        <v>3</v>
      </c>
      <c r="G2777" s="2">
        <v>3.9152100000000001</v>
      </c>
      <c r="H2777" s="3">
        <v>8.0004222847135491</v>
      </c>
      <c r="I2777" s="3">
        <v>10.666945919461112</v>
      </c>
      <c r="J2777" s="3">
        <v>9.3969999999999998E-2</v>
      </c>
      <c r="K2777" s="3">
        <v>9.3969999999999998E-2</v>
      </c>
      <c r="L2777" s="3">
        <v>0.12529000000000001</v>
      </c>
    </row>
    <row r="2778" spans="2:12" x14ac:dyDescent="0.2">
      <c r="B2778" t="s">
        <v>7984</v>
      </c>
      <c r="C2778" t="s">
        <v>7985</v>
      </c>
      <c r="D2778" t="s">
        <v>7986</v>
      </c>
      <c r="E2778" s="1">
        <v>15.67149</v>
      </c>
      <c r="F2778" s="1">
        <v>4</v>
      </c>
      <c r="G2778" s="2">
        <v>3.9178725000000001</v>
      </c>
      <c r="H2778" s="3">
        <v>7.9998774845276364</v>
      </c>
      <c r="I2778" s="3">
        <v>10.666503312703515</v>
      </c>
      <c r="J2778" s="3">
        <v>0.12537000000000001</v>
      </c>
      <c r="K2778" s="3">
        <v>0.12537000000000001</v>
      </c>
      <c r="L2778" s="3">
        <v>0.16716</v>
      </c>
    </row>
    <row r="2779" spans="2:12" x14ac:dyDescent="0.2">
      <c r="B2779" t="s">
        <v>7987</v>
      </c>
      <c r="C2779" t="s">
        <v>7985</v>
      </c>
      <c r="D2779" t="s">
        <v>7986</v>
      </c>
      <c r="E2779" s="1">
        <v>20.474499999999999</v>
      </c>
      <c r="F2779" s="1">
        <v>1</v>
      </c>
      <c r="G2779" s="2">
        <v>20.474499999999999</v>
      </c>
      <c r="H2779" s="3">
        <v>8.0001953649661779</v>
      </c>
      <c r="I2779" s="3">
        <v>10.666438740872794</v>
      </c>
      <c r="J2779" s="3">
        <v>0.1638</v>
      </c>
      <c r="K2779" s="3">
        <v>0.1638</v>
      </c>
      <c r="L2779" s="3">
        <v>0.21839</v>
      </c>
    </row>
    <row r="2780" spans="2:12" x14ac:dyDescent="0.2">
      <c r="B2780" t="s">
        <v>7988</v>
      </c>
      <c r="C2780" t="s">
        <v>7989</v>
      </c>
      <c r="D2780" t="s">
        <v>7990</v>
      </c>
      <c r="E2780" s="1">
        <v>25.75328</v>
      </c>
      <c r="F2780" s="1">
        <v>2</v>
      </c>
      <c r="G2780" s="2">
        <v>12.87664</v>
      </c>
      <c r="H2780" s="3">
        <v>8.0001460008200898</v>
      </c>
      <c r="I2780" s="3">
        <v>10.6666024677245</v>
      </c>
      <c r="J2780" s="3">
        <v>0.20602999999999999</v>
      </c>
      <c r="K2780" s="3">
        <v>0.20602999999999999</v>
      </c>
      <c r="L2780" s="3">
        <v>0.2747</v>
      </c>
    </row>
    <row r="2781" spans="2:12" x14ac:dyDescent="0.2">
      <c r="B2781" t="s">
        <v>7991</v>
      </c>
      <c r="C2781" t="s">
        <v>7992</v>
      </c>
      <c r="D2781" t="s">
        <v>7982</v>
      </c>
      <c r="E2781" s="1">
        <v>6.0851300000000004</v>
      </c>
      <c r="F2781" s="1">
        <v>1</v>
      </c>
      <c r="G2781" s="2">
        <v>6.0851300000000004</v>
      </c>
      <c r="H2781" s="3">
        <v>7.9998290915724066</v>
      </c>
      <c r="I2781" s="3">
        <v>10.666986572184982</v>
      </c>
      <c r="J2781" s="3">
        <v>4.8680000000000001E-2</v>
      </c>
      <c r="K2781" s="3">
        <v>4.8680000000000001E-2</v>
      </c>
      <c r="L2781" s="3">
        <v>6.4909999999999995E-2</v>
      </c>
    </row>
    <row r="2782" spans="2:12" x14ac:dyDescent="0.2">
      <c r="B2782" t="s">
        <v>7993</v>
      </c>
      <c r="C2782" t="s">
        <v>7994</v>
      </c>
      <c r="D2782" t="s">
        <v>7995</v>
      </c>
      <c r="E2782" s="1">
        <v>14.07258</v>
      </c>
      <c r="F2782" s="1">
        <v>1</v>
      </c>
      <c r="G2782" s="2">
        <v>14.07258</v>
      </c>
      <c r="H2782" s="3">
        <v>7.9999545214878864</v>
      </c>
      <c r="I2782" s="3">
        <v>10.666842895901107</v>
      </c>
      <c r="J2782" s="3">
        <v>0.11258</v>
      </c>
      <c r="K2782" s="3">
        <v>0.11258</v>
      </c>
      <c r="L2782" s="3">
        <v>0.15010999999999999</v>
      </c>
    </row>
    <row r="2783" spans="2:12" x14ac:dyDescent="0.2">
      <c r="B2783" t="s">
        <v>7996</v>
      </c>
      <c r="C2783" t="s">
        <v>7994</v>
      </c>
      <c r="D2783" t="s">
        <v>7995</v>
      </c>
      <c r="E2783" s="1">
        <v>24.817589999999999</v>
      </c>
      <c r="F2783" s="1">
        <v>3</v>
      </c>
      <c r="G2783" s="2">
        <v>8.2725299999999997</v>
      </c>
      <c r="H2783" s="3">
        <v>7.9999709883191716</v>
      </c>
      <c r="I2783" s="3">
        <v>10.666627984425563</v>
      </c>
      <c r="J2783" s="3">
        <v>0.19853999999999999</v>
      </c>
      <c r="K2783" s="3">
        <v>0.19853999999999999</v>
      </c>
      <c r="L2783" s="3">
        <v>0.26472000000000001</v>
      </c>
    </row>
    <row r="2784" spans="2:12" x14ac:dyDescent="0.2">
      <c r="B2784" t="s">
        <v>7997</v>
      </c>
      <c r="C2784" t="s">
        <v>7998</v>
      </c>
      <c r="D2784" t="s">
        <v>7999</v>
      </c>
      <c r="E2784" s="1">
        <v>28.407679999999999</v>
      </c>
      <c r="F2784" s="1">
        <v>2</v>
      </c>
      <c r="G2784" s="2">
        <v>14.20384</v>
      </c>
      <c r="H2784" s="3">
        <v>7.9999493094825063</v>
      </c>
      <c r="I2784" s="3">
        <v>10.666481740149143</v>
      </c>
      <c r="J2784" s="3">
        <v>0.22725999999999999</v>
      </c>
      <c r="K2784" s="3">
        <v>0.22725999999999999</v>
      </c>
      <c r="L2784" s="3">
        <v>0.30301</v>
      </c>
    </row>
    <row r="2785" spans="2:12" x14ac:dyDescent="0.2">
      <c r="B2785" t="s">
        <v>8000</v>
      </c>
      <c r="C2785" t="s">
        <v>7998</v>
      </c>
      <c r="D2785" t="s">
        <v>7999</v>
      </c>
      <c r="E2785" s="1">
        <v>10.733610000000001</v>
      </c>
      <c r="F2785" s="1">
        <v>1</v>
      </c>
      <c r="G2785" s="2">
        <v>10.733610000000001</v>
      </c>
      <c r="H2785" s="3">
        <v>8.0001043451364442</v>
      </c>
      <c r="I2785" s="3">
        <v>10.666495242513934</v>
      </c>
      <c r="J2785" s="3">
        <v>8.5870000000000002E-2</v>
      </c>
      <c r="K2785" s="3">
        <v>8.5870000000000002E-2</v>
      </c>
      <c r="L2785" s="3">
        <v>0.11448999999999999</v>
      </c>
    </row>
    <row r="2786" spans="2:12" x14ac:dyDescent="0.2">
      <c r="B2786" t="s">
        <v>8001</v>
      </c>
      <c r="C2786" t="s">
        <v>8002</v>
      </c>
      <c r="D2786" t="s">
        <v>8003</v>
      </c>
      <c r="E2786" s="1">
        <v>63.362780000000001</v>
      </c>
      <c r="F2786" s="1">
        <v>6</v>
      </c>
      <c r="G2786" s="2">
        <v>10.560463333333333</v>
      </c>
      <c r="H2786" s="3">
        <v>7.9999646480157587</v>
      </c>
      <c r="I2786" s="3">
        <v>10.666672137807083</v>
      </c>
      <c r="J2786" s="3">
        <v>0.50690000000000002</v>
      </c>
      <c r="K2786" s="3">
        <v>0.50690000000000002</v>
      </c>
      <c r="L2786" s="3">
        <v>0.67586999999999997</v>
      </c>
    </row>
    <row r="2787" spans="2:12" x14ac:dyDescent="0.2">
      <c r="B2787" t="s">
        <v>8004</v>
      </c>
      <c r="C2787" t="s">
        <v>8005</v>
      </c>
      <c r="D2787" t="s">
        <v>8006</v>
      </c>
      <c r="E2787" s="1">
        <v>41.642960000000002</v>
      </c>
      <c r="F2787" s="1">
        <v>4</v>
      </c>
      <c r="G2787" s="2">
        <v>10.410740000000001</v>
      </c>
      <c r="H2787" s="3">
        <v>7.9999116297208461</v>
      </c>
      <c r="I2787" s="3">
        <v>10.666628885170507</v>
      </c>
      <c r="J2787" s="3">
        <v>0.33313999999999999</v>
      </c>
      <c r="K2787" s="3">
        <v>0.33313999999999999</v>
      </c>
      <c r="L2787" s="3">
        <v>0.44418999999999997</v>
      </c>
    </row>
    <row r="2788" spans="2:12" x14ac:dyDescent="0.2">
      <c r="B2788" t="s">
        <v>8007</v>
      </c>
      <c r="C2788" t="s">
        <v>8005</v>
      </c>
      <c r="D2788" t="s">
        <v>8006</v>
      </c>
      <c r="E2788" s="1">
        <v>8.34971</v>
      </c>
      <c r="F2788" s="1">
        <v>1</v>
      </c>
      <c r="G2788" s="2">
        <v>8.34971</v>
      </c>
      <c r="H2788" s="3">
        <v>8.0002778539613946</v>
      </c>
      <c r="I2788" s="3">
        <v>10.666238707691644</v>
      </c>
      <c r="J2788" s="3">
        <v>6.6799999999999998E-2</v>
      </c>
      <c r="K2788" s="3">
        <v>6.6799999999999998E-2</v>
      </c>
      <c r="L2788" s="3">
        <v>8.906E-2</v>
      </c>
    </row>
    <row r="2789" spans="2:12" x14ac:dyDescent="0.2">
      <c r="B2789" t="s">
        <v>8008</v>
      </c>
      <c r="C2789" t="s">
        <v>8009</v>
      </c>
      <c r="D2789" t="s">
        <v>8010</v>
      </c>
      <c r="E2789" s="1">
        <v>19.88344</v>
      </c>
      <c r="F2789" s="1">
        <v>4</v>
      </c>
      <c r="G2789" s="2">
        <v>4.9708600000000001</v>
      </c>
      <c r="H2789" s="3">
        <v>8.0001247269084228</v>
      </c>
      <c r="I2789" s="3">
        <v>10.666665325517114</v>
      </c>
      <c r="J2789" s="3">
        <v>0.15906999999999999</v>
      </c>
      <c r="K2789" s="3">
        <v>0.15906999999999999</v>
      </c>
      <c r="L2789" s="3">
        <v>0.21209</v>
      </c>
    </row>
    <row r="2790" spans="2:12" x14ac:dyDescent="0.2">
      <c r="B2790" t="s">
        <v>8011</v>
      </c>
      <c r="C2790" t="s">
        <v>8012</v>
      </c>
      <c r="D2790" t="s">
        <v>8013</v>
      </c>
      <c r="E2790" s="1">
        <v>37.440519999999999</v>
      </c>
      <c r="F2790" s="1">
        <v>7</v>
      </c>
      <c r="G2790" s="2">
        <v>5.3486457142857144</v>
      </c>
      <c r="H2790" s="3">
        <v>7.9998888904320777</v>
      </c>
      <c r="I2790" s="3">
        <v>10.666518520576103</v>
      </c>
      <c r="J2790" s="3">
        <v>0.29952000000000001</v>
      </c>
      <c r="K2790" s="3">
        <v>0.29952000000000001</v>
      </c>
      <c r="L2790" s="3">
        <v>0.39935999999999999</v>
      </c>
    </row>
    <row r="2791" spans="2:12" x14ac:dyDescent="0.2">
      <c r="B2791" t="s">
        <v>8014</v>
      </c>
      <c r="C2791" t="s">
        <v>8012</v>
      </c>
      <c r="D2791" t="s">
        <v>8013</v>
      </c>
      <c r="E2791" s="1">
        <v>7.0683800000000003</v>
      </c>
      <c r="F2791" s="1">
        <v>1</v>
      </c>
      <c r="G2791" s="2">
        <v>7.0683800000000003</v>
      </c>
      <c r="H2791" s="3">
        <v>8.0004187663934321</v>
      </c>
      <c r="I2791" s="3">
        <v>10.667225021857908</v>
      </c>
      <c r="J2791" s="3">
        <v>5.6550000000000003E-2</v>
      </c>
      <c r="K2791" s="3">
        <v>5.6550000000000003E-2</v>
      </c>
      <c r="L2791" s="3">
        <v>7.5399999999999995E-2</v>
      </c>
    </row>
    <row r="2792" spans="2:12" x14ac:dyDescent="0.2">
      <c r="B2792" t="s">
        <v>8015</v>
      </c>
      <c r="C2792" t="s">
        <v>8016</v>
      </c>
      <c r="D2792" t="s">
        <v>8017</v>
      </c>
      <c r="E2792" s="1">
        <v>21.060120000000001</v>
      </c>
      <c r="F2792" s="1">
        <v>3</v>
      </c>
      <c r="G2792" s="2">
        <v>7.0200400000000007</v>
      </c>
      <c r="H2792" s="3">
        <v>7.9999544162141518</v>
      </c>
      <c r="I2792" s="3">
        <v>10.666605888285536</v>
      </c>
      <c r="J2792" s="3">
        <v>0.16847999999999999</v>
      </c>
      <c r="K2792" s="3">
        <v>0.16847999999999999</v>
      </c>
      <c r="L2792" s="3">
        <v>0.22464000000000001</v>
      </c>
    </row>
    <row r="2793" spans="2:12" x14ac:dyDescent="0.2">
      <c r="B2793" t="s">
        <v>8018</v>
      </c>
      <c r="C2793" t="s">
        <v>8016</v>
      </c>
      <c r="D2793" t="s">
        <v>8017</v>
      </c>
      <c r="E2793" s="1">
        <v>21.00713</v>
      </c>
      <c r="F2793" s="1">
        <v>3</v>
      </c>
      <c r="G2793" s="2">
        <v>7.0023766666666667</v>
      </c>
      <c r="H2793" s="3">
        <v>8.0001409045405065</v>
      </c>
      <c r="I2793" s="3">
        <v>10.666854539387343</v>
      </c>
      <c r="J2793" s="3">
        <v>0.16805999999999999</v>
      </c>
      <c r="K2793" s="3">
        <v>0.16805999999999999</v>
      </c>
      <c r="L2793" s="3">
        <v>0.22408</v>
      </c>
    </row>
    <row r="2794" spans="2:12" x14ac:dyDescent="0.2">
      <c r="B2794" t="s">
        <v>8019</v>
      </c>
      <c r="C2794" t="s">
        <v>8020</v>
      </c>
      <c r="D2794" t="s">
        <v>8021</v>
      </c>
      <c r="E2794" s="1">
        <v>9.6568900000000006</v>
      </c>
      <c r="F2794" s="1">
        <v>2</v>
      </c>
      <c r="G2794" s="2">
        <v>4.8284450000000003</v>
      </c>
      <c r="H2794" s="3">
        <v>8.0005053386752856</v>
      </c>
      <c r="I2794" s="3">
        <v>10.666995274876278</v>
      </c>
      <c r="J2794" s="3">
        <v>7.7259999999999995E-2</v>
      </c>
      <c r="K2794" s="3">
        <v>7.7259999999999995E-2</v>
      </c>
      <c r="L2794" s="3">
        <v>0.10301</v>
      </c>
    </row>
    <row r="2795" spans="2:12" x14ac:dyDescent="0.2">
      <c r="B2795" t="s">
        <v>8022</v>
      </c>
      <c r="C2795" t="s">
        <v>8023</v>
      </c>
      <c r="D2795" t="s">
        <v>8024</v>
      </c>
      <c r="E2795" s="1">
        <v>46.491030000000002</v>
      </c>
      <c r="F2795" s="1">
        <v>4</v>
      </c>
      <c r="G2795" s="2">
        <v>11.622757500000001</v>
      </c>
      <c r="H2795" s="3">
        <v>8.0000378567650561</v>
      </c>
      <c r="I2795" s="3">
        <v>10.66657374551607</v>
      </c>
      <c r="J2795" s="3">
        <v>0.37192999999999998</v>
      </c>
      <c r="K2795" s="3">
        <v>0.37192999999999998</v>
      </c>
      <c r="L2795" s="3">
        <v>0.49590000000000001</v>
      </c>
    </row>
    <row r="2796" spans="2:12" x14ac:dyDescent="0.2">
      <c r="B2796" t="s">
        <v>8025</v>
      </c>
      <c r="C2796" t="s">
        <v>8023</v>
      </c>
      <c r="D2796" t="s">
        <v>8024</v>
      </c>
      <c r="E2796" s="1">
        <v>5.1589700000000001</v>
      </c>
      <c r="F2796" s="1">
        <v>2</v>
      </c>
      <c r="G2796" s="2">
        <v>2.579485</v>
      </c>
      <c r="H2796" s="3">
        <v>7.999658846630239</v>
      </c>
      <c r="I2796" s="3">
        <v>10.666857919313353</v>
      </c>
      <c r="J2796" s="3">
        <v>4.1270000000000001E-2</v>
      </c>
      <c r="K2796" s="3">
        <v>4.1270000000000001E-2</v>
      </c>
      <c r="L2796" s="3">
        <v>5.5030000000000003E-2</v>
      </c>
    </row>
    <row r="2797" spans="2:12" x14ac:dyDescent="0.2">
      <c r="B2797" t="s">
        <v>8026</v>
      </c>
      <c r="C2797" t="s">
        <v>8027</v>
      </c>
      <c r="D2797" t="s">
        <v>8028</v>
      </c>
      <c r="E2797" s="1">
        <v>15.21753</v>
      </c>
      <c r="F2797" s="1">
        <v>4</v>
      </c>
      <c r="G2797" s="2">
        <v>3.8043825</v>
      </c>
      <c r="H2797" s="3">
        <v>7.9999842287151726</v>
      </c>
      <c r="I2797" s="3">
        <v>10.666645638286896</v>
      </c>
      <c r="J2797" s="3">
        <v>0.12174</v>
      </c>
      <c r="K2797" s="3">
        <v>0.12174</v>
      </c>
      <c r="L2797" s="3">
        <v>0.16231999999999999</v>
      </c>
    </row>
    <row r="2798" spans="2:12" x14ac:dyDescent="0.2">
      <c r="B2798" t="s">
        <v>8029</v>
      </c>
      <c r="C2798" t="s">
        <v>8027</v>
      </c>
      <c r="D2798" t="s">
        <v>8028</v>
      </c>
      <c r="E2798" s="1">
        <v>10.25257</v>
      </c>
      <c r="F2798" s="1">
        <v>2</v>
      </c>
      <c r="G2798" s="2">
        <v>5.1262850000000002</v>
      </c>
      <c r="H2798" s="3">
        <v>7.9999453795487367</v>
      </c>
      <c r="I2798" s="3">
        <v>10.666593839398315</v>
      </c>
      <c r="J2798" s="3">
        <v>8.2019999999999996E-2</v>
      </c>
      <c r="K2798" s="3">
        <v>8.2019999999999996E-2</v>
      </c>
      <c r="L2798" s="3">
        <v>0.10936</v>
      </c>
    </row>
    <row r="2799" spans="2:12" x14ac:dyDescent="0.2">
      <c r="B2799" t="s">
        <v>8030</v>
      </c>
      <c r="C2799" t="s">
        <v>8031</v>
      </c>
      <c r="D2799" t="s">
        <v>8032</v>
      </c>
      <c r="E2799" s="1">
        <v>14.892060000000001</v>
      </c>
      <c r="F2799" s="1">
        <v>2</v>
      </c>
      <c r="G2799" s="2">
        <v>7.4460300000000004</v>
      </c>
      <c r="H2799" s="3">
        <v>8.000236367567684</v>
      </c>
      <c r="I2799" s="3">
        <v>10.666757990499635</v>
      </c>
      <c r="J2799" s="3">
        <v>0.11914</v>
      </c>
      <c r="K2799" s="3">
        <v>0.11914</v>
      </c>
      <c r="L2799" s="3">
        <v>0.15884999999999999</v>
      </c>
    </row>
    <row r="2800" spans="2:12" x14ac:dyDescent="0.2">
      <c r="B2800" t="s">
        <v>8033</v>
      </c>
      <c r="C2800" t="s">
        <v>8034</v>
      </c>
      <c r="D2800" t="s">
        <v>8035</v>
      </c>
      <c r="E2800" s="1">
        <v>10.98166</v>
      </c>
      <c r="F2800" s="1">
        <v>2</v>
      </c>
      <c r="G2800" s="2">
        <v>5.4908299999999999</v>
      </c>
      <c r="H2800" s="3">
        <v>7.9997013202011358</v>
      </c>
      <c r="I2800" s="3">
        <v>10.666875499696767</v>
      </c>
      <c r="J2800" s="3">
        <v>8.7849999999999998E-2</v>
      </c>
      <c r="K2800" s="3">
        <v>8.7849999999999998E-2</v>
      </c>
      <c r="L2800" s="3">
        <v>0.11713999999999999</v>
      </c>
    </row>
    <row r="2801" spans="2:12" x14ac:dyDescent="0.2">
      <c r="B2801" t="s">
        <v>8036</v>
      </c>
      <c r="C2801" t="s">
        <v>8037</v>
      </c>
      <c r="D2801" t="s">
        <v>8038</v>
      </c>
      <c r="E2801" s="1">
        <v>11.71552</v>
      </c>
      <c r="F2801" s="1">
        <v>3</v>
      </c>
      <c r="G2801" s="2">
        <v>3.9051733333333334</v>
      </c>
      <c r="H2801" s="3">
        <v>7.9996449154625653</v>
      </c>
      <c r="I2801" s="3">
        <v>10.667046789216355</v>
      </c>
      <c r="J2801" s="3">
        <v>9.3719999999999998E-2</v>
      </c>
      <c r="K2801" s="3">
        <v>9.3719999999999998E-2</v>
      </c>
      <c r="L2801" s="3">
        <v>0.12497</v>
      </c>
    </row>
    <row r="2802" spans="2:12" x14ac:dyDescent="0.2">
      <c r="B2802" t="s">
        <v>8039</v>
      </c>
      <c r="C2802" t="s">
        <v>2299</v>
      </c>
      <c r="D2802" t="s">
        <v>8040</v>
      </c>
      <c r="E2802" s="1">
        <v>46.031509999999997</v>
      </c>
      <c r="F2802" s="1">
        <v>7</v>
      </c>
      <c r="G2802" s="2">
        <v>6.5759299999999996</v>
      </c>
      <c r="H2802" s="3">
        <v>7.9999548135614074</v>
      </c>
      <c r="I2802" s="3">
        <v>10.666606418081875</v>
      </c>
      <c r="J2802" s="3">
        <v>0.36825000000000002</v>
      </c>
      <c r="K2802" s="3">
        <v>0.36825000000000002</v>
      </c>
      <c r="L2802" s="3">
        <v>0.49099999999999999</v>
      </c>
    </row>
    <row r="2803" spans="2:12" x14ac:dyDescent="0.2">
      <c r="B2803" t="s">
        <v>8041</v>
      </c>
      <c r="C2803" t="s">
        <v>8042</v>
      </c>
      <c r="D2803" t="s">
        <v>6723</v>
      </c>
      <c r="E2803" s="1">
        <v>9.8646700000000003</v>
      </c>
      <c r="F2803" s="1">
        <v>2</v>
      </c>
      <c r="G2803" s="2">
        <v>4.9323350000000001</v>
      </c>
      <c r="H2803" s="3">
        <v>8.0002676217248023</v>
      </c>
      <c r="I2803" s="3">
        <v>10.666347683196699</v>
      </c>
      <c r="J2803" s="3">
        <v>7.8920000000000004E-2</v>
      </c>
      <c r="K2803" s="3">
        <v>7.8920000000000004E-2</v>
      </c>
      <c r="L2803" s="3">
        <v>0.10521999999999999</v>
      </c>
    </row>
    <row r="2804" spans="2:12" x14ac:dyDescent="0.2">
      <c r="B2804" t="s">
        <v>8043</v>
      </c>
      <c r="C2804" t="s">
        <v>8044</v>
      </c>
      <c r="D2804" t="s">
        <v>8045</v>
      </c>
      <c r="E2804" s="1">
        <v>16.87565</v>
      </c>
      <c r="F2804" s="1">
        <v>2</v>
      </c>
      <c r="G2804" s="2">
        <v>8.4378250000000001</v>
      </c>
      <c r="H2804" s="3">
        <v>8.0002844334884884</v>
      </c>
      <c r="I2804" s="3">
        <v>10.666848388062091</v>
      </c>
      <c r="J2804" s="3">
        <v>0.13500999999999999</v>
      </c>
      <c r="K2804" s="3">
        <v>0.13500999999999999</v>
      </c>
      <c r="L2804" s="3">
        <v>0.18001</v>
      </c>
    </row>
    <row r="2805" spans="2:12" x14ac:dyDescent="0.2">
      <c r="B2805" t="s">
        <v>8046</v>
      </c>
      <c r="C2805" t="s">
        <v>8044</v>
      </c>
      <c r="D2805" t="s">
        <v>8045</v>
      </c>
      <c r="E2805" s="1">
        <v>18.271339999999999</v>
      </c>
      <c r="F2805" s="1">
        <v>3</v>
      </c>
      <c r="G2805" s="2">
        <v>6.0904466666666659</v>
      </c>
      <c r="H2805" s="3">
        <v>7.999960594023209</v>
      </c>
      <c r="I2805" s="3">
        <v>10.666431690286538</v>
      </c>
      <c r="J2805" s="3">
        <v>0.14616999999999999</v>
      </c>
      <c r="K2805" s="3">
        <v>0.14616999999999999</v>
      </c>
      <c r="L2805" s="3">
        <v>0.19489000000000001</v>
      </c>
    </row>
    <row r="2806" spans="2:12" x14ac:dyDescent="0.2">
      <c r="B2806" t="s">
        <v>8047</v>
      </c>
      <c r="C2806" t="s">
        <v>8048</v>
      </c>
      <c r="D2806" t="s">
        <v>8049</v>
      </c>
      <c r="E2806" s="1">
        <v>30.35012</v>
      </c>
      <c r="F2806" s="1">
        <v>4</v>
      </c>
      <c r="G2806" s="2">
        <v>7.5875300000000001</v>
      </c>
      <c r="H2806" s="3">
        <v>7.9999683691530699</v>
      </c>
      <c r="I2806" s="3">
        <v>10.66651466287448</v>
      </c>
      <c r="J2806" s="3">
        <v>0.24279999999999999</v>
      </c>
      <c r="K2806" s="3">
        <v>0.24279999999999999</v>
      </c>
      <c r="L2806" s="3">
        <v>0.32373000000000002</v>
      </c>
    </row>
    <row r="2807" spans="2:12" x14ac:dyDescent="0.2">
      <c r="B2807" t="s">
        <v>8050</v>
      </c>
      <c r="C2807" t="s">
        <v>8051</v>
      </c>
      <c r="D2807" t="s">
        <v>8052</v>
      </c>
      <c r="E2807" s="1">
        <v>10.57391</v>
      </c>
      <c r="F2807" s="1">
        <v>1</v>
      </c>
      <c r="G2807" s="2">
        <v>10.57391</v>
      </c>
      <c r="H2807" s="3">
        <v>7.9998789473335794</v>
      </c>
      <c r="I2807" s="3">
        <v>10.666820504430245</v>
      </c>
      <c r="J2807" s="3">
        <v>8.4589999999999999E-2</v>
      </c>
      <c r="K2807" s="3">
        <v>8.4589999999999999E-2</v>
      </c>
      <c r="L2807" s="3">
        <v>0.11279</v>
      </c>
    </row>
    <row r="2808" spans="2:12" x14ac:dyDescent="0.2">
      <c r="B2808" t="s">
        <v>8053</v>
      </c>
      <c r="C2808" t="s">
        <v>8054</v>
      </c>
      <c r="D2808" t="s">
        <v>8055</v>
      </c>
      <c r="E2808" s="1">
        <v>44.246020000000001</v>
      </c>
      <c r="F2808" s="1">
        <v>6</v>
      </c>
      <c r="G2808" s="2">
        <v>7.3743366666666672</v>
      </c>
      <c r="H2808" s="3">
        <v>8.000041585661263</v>
      </c>
      <c r="I2808" s="3">
        <v>10.666722114215018</v>
      </c>
      <c r="J2808" s="3">
        <v>0.35397000000000001</v>
      </c>
      <c r="K2808" s="3">
        <v>0.35397000000000001</v>
      </c>
      <c r="L2808" s="3">
        <v>0.47195999999999999</v>
      </c>
    </row>
    <row r="2809" spans="2:12" x14ac:dyDescent="0.2">
      <c r="B2809" t="s">
        <v>8056</v>
      </c>
      <c r="C2809" t="s">
        <v>8054</v>
      </c>
      <c r="D2809" t="s">
        <v>8055</v>
      </c>
      <c r="E2809" s="1">
        <v>7.6704600000000003</v>
      </c>
      <c r="F2809" s="1">
        <v>3</v>
      </c>
      <c r="G2809" s="2">
        <v>2.5568200000000001</v>
      </c>
      <c r="H2809" s="3">
        <v>7.9995202373782011</v>
      </c>
      <c r="I2809" s="3">
        <v>10.666896118355353</v>
      </c>
      <c r="J2809" s="3">
        <v>6.1359999999999998E-2</v>
      </c>
      <c r="K2809" s="3">
        <v>6.1359999999999998E-2</v>
      </c>
      <c r="L2809" s="3">
        <v>8.1820000000000004E-2</v>
      </c>
    </row>
    <row r="2810" spans="2:12" x14ac:dyDescent="0.2">
      <c r="B2810" t="s">
        <v>8057</v>
      </c>
      <c r="C2810" t="s">
        <v>8058</v>
      </c>
      <c r="D2810" t="s">
        <v>8059</v>
      </c>
      <c r="E2810" s="1">
        <v>23.35078</v>
      </c>
      <c r="F2810" s="1">
        <v>3</v>
      </c>
      <c r="G2810" s="2">
        <v>7.7835933333333331</v>
      </c>
      <c r="H2810" s="3">
        <v>8.0001610224583501</v>
      </c>
      <c r="I2810" s="3">
        <v>10.666453112058784</v>
      </c>
      <c r="J2810" s="3">
        <v>0.18681</v>
      </c>
      <c r="K2810" s="3">
        <v>0.18681</v>
      </c>
      <c r="L2810" s="3">
        <v>0.24907000000000001</v>
      </c>
    </row>
    <row r="2811" spans="2:12" x14ac:dyDescent="0.2">
      <c r="B2811" t="s">
        <v>8060</v>
      </c>
      <c r="C2811" t="s">
        <v>8058</v>
      </c>
      <c r="D2811" t="s">
        <v>8059</v>
      </c>
      <c r="E2811" s="1">
        <v>15.960839999999999</v>
      </c>
      <c r="F2811" s="1">
        <v>3</v>
      </c>
      <c r="G2811" s="2">
        <v>5.3202799999999995</v>
      </c>
      <c r="H2811" s="3">
        <v>8.000205502968516</v>
      </c>
      <c r="I2811" s="3">
        <v>10.666731826144488</v>
      </c>
      <c r="J2811" s="3">
        <v>0.12769</v>
      </c>
      <c r="K2811" s="3">
        <v>0.12769</v>
      </c>
      <c r="L2811" s="3">
        <v>0.17025000000000001</v>
      </c>
    </row>
    <row r="2812" spans="2:12" x14ac:dyDescent="0.2">
      <c r="B2812" t="s">
        <v>8061</v>
      </c>
      <c r="C2812" t="s">
        <v>8062</v>
      </c>
      <c r="D2812" t="s">
        <v>8063</v>
      </c>
      <c r="E2812" s="1">
        <v>10.36613</v>
      </c>
      <c r="F2812" s="1">
        <v>2</v>
      </c>
      <c r="G2812" s="2">
        <v>5.183065</v>
      </c>
      <c r="H2812" s="3">
        <v>8.0000926092958515</v>
      </c>
      <c r="I2812" s="3">
        <v>10.666468585672764</v>
      </c>
      <c r="J2812" s="3">
        <v>8.2930000000000004E-2</v>
      </c>
      <c r="K2812" s="3">
        <v>8.2930000000000004E-2</v>
      </c>
      <c r="L2812" s="3">
        <v>0.11057</v>
      </c>
    </row>
    <row r="2813" spans="2:12" x14ac:dyDescent="0.2">
      <c r="B2813" t="s">
        <v>8064</v>
      </c>
      <c r="C2813" t="s">
        <v>8062</v>
      </c>
      <c r="D2813" t="s">
        <v>8063</v>
      </c>
      <c r="E2813" s="1">
        <v>22.312439999999999</v>
      </c>
      <c r="F2813" s="1">
        <v>2</v>
      </c>
      <c r="G2813" s="2">
        <v>11.156219999999999</v>
      </c>
      <c r="H2813" s="3">
        <v>8.0000215126628902</v>
      </c>
      <c r="I2813" s="3">
        <v>10.666695350217188</v>
      </c>
      <c r="J2813" s="3">
        <v>0.17849999999999999</v>
      </c>
      <c r="K2813" s="3">
        <v>0.17849999999999999</v>
      </c>
      <c r="L2813" s="3">
        <v>0.23799999999999999</v>
      </c>
    </row>
    <row r="2814" spans="2:12" x14ac:dyDescent="0.2">
      <c r="B2814" t="s">
        <v>8065</v>
      </c>
      <c r="C2814" t="s">
        <v>8066</v>
      </c>
      <c r="D2814" t="s">
        <v>8067</v>
      </c>
      <c r="E2814" s="1">
        <v>6.4681699999999998</v>
      </c>
      <c r="F2814" s="1">
        <v>4</v>
      </c>
      <c r="G2814" s="2">
        <v>1.6170424999999999</v>
      </c>
      <c r="H2814" s="3">
        <v>8.0007173590057157</v>
      </c>
      <c r="I2814" s="3">
        <v>10.66607711300105</v>
      </c>
      <c r="J2814" s="3">
        <v>5.1749999999999997E-2</v>
      </c>
      <c r="K2814" s="3">
        <v>5.1749999999999997E-2</v>
      </c>
      <c r="L2814" s="3">
        <v>6.8989999999999996E-2</v>
      </c>
    </row>
    <row r="2815" spans="2:12" x14ac:dyDescent="0.2">
      <c r="B2815" t="s">
        <v>8068</v>
      </c>
      <c r="C2815" t="s">
        <v>8069</v>
      </c>
      <c r="D2815" t="s">
        <v>8070</v>
      </c>
      <c r="E2815" s="1">
        <v>12.757669999999999</v>
      </c>
      <c r="F2815" s="1">
        <v>1</v>
      </c>
      <c r="G2815" s="2">
        <v>12.757669999999999</v>
      </c>
      <c r="H2815" s="3">
        <v>7.9998933974620767</v>
      </c>
      <c r="I2815" s="3">
        <v>10.666524529949436</v>
      </c>
      <c r="J2815" s="3">
        <v>0.10206</v>
      </c>
      <c r="K2815" s="3">
        <v>0.10206</v>
      </c>
      <c r="L2815" s="3">
        <v>0.13608000000000001</v>
      </c>
    </row>
    <row r="2816" spans="2:12" x14ac:dyDescent="0.2">
      <c r="B2816" t="s">
        <v>8071</v>
      </c>
      <c r="C2816" t="s">
        <v>8069</v>
      </c>
      <c r="D2816" t="s">
        <v>8070</v>
      </c>
      <c r="E2816" s="1">
        <v>10.161860000000001</v>
      </c>
      <c r="F2816" s="1">
        <v>1</v>
      </c>
      <c r="G2816" s="2">
        <v>10.161860000000001</v>
      </c>
      <c r="H2816" s="3">
        <v>7.999519772954951</v>
      </c>
      <c r="I2816" s="3">
        <v>10.66635438787781</v>
      </c>
      <c r="J2816" s="3">
        <v>8.1290000000000001E-2</v>
      </c>
      <c r="K2816" s="3">
        <v>8.1290000000000001E-2</v>
      </c>
      <c r="L2816" s="3">
        <v>0.10839</v>
      </c>
    </row>
    <row r="2817" spans="2:12" x14ac:dyDescent="0.2">
      <c r="B2817" t="s">
        <v>8072</v>
      </c>
      <c r="C2817" t="s">
        <v>8073</v>
      </c>
      <c r="D2817" t="s">
        <v>8074</v>
      </c>
      <c r="E2817" s="1">
        <v>22.20589</v>
      </c>
      <c r="F2817" s="1">
        <v>5</v>
      </c>
      <c r="G2817" s="2">
        <v>4.4411779999999998</v>
      </c>
      <c r="H2817" s="3">
        <v>8.0001296953195755</v>
      </c>
      <c r="I2817" s="3">
        <v>10.666539373112268</v>
      </c>
      <c r="J2817" s="3">
        <v>0.17765</v>
      </c>
      <c r="K2817" s="3">
        <v>0.17765</v>
      </c>
      <c r="L2817" s="3">
        <v>0.23685999999999999</v>
      </c>
    </row>
    <row r="2818" spans="2:12" x14ac:dyDescent="0.2">
      <c r="B2818" t="s">
        <v>8075</v>
      </c>
      <c r="C2818" t="s">
        <v>8073</v>
      </c>
      <c r="D2818" t="s">
        <v>8074</v>
      </c>
      <c r="E2818" s="1">
        <v>5.1489900000000004</v>
      </c>
      <c r="F2818" s="1">
        <v>1</v>
      </c>
      <c r="G2818" s="2">
        <v>5.1489900000000004</v>
      </c>
      <c r="H2818" s="3">
        <v>7.9996271113363973</v>
      </c>
      <c r="I2818" s="3">
        <v>10.666169481781864</v>
      </c>
      <c r="J2818" s="3">
        <v>4.1189999999999997E-2</v>
      </c>
      <c r="K2818" s="3">
        <v>4.1189999999999997E-2</v>
      </c>
      <c r="L2818" s="3">
        <v>5.4919999999999997E-2</v>
      </c>
    </row>
    <row r="2819" spans="2:12" x14ac:dyDescent="0.2">
      <c r="B2819" t="s">
        <v>8076</v>
      </c>
      <c r="C2819" t="s">
        <v>8077</v>
      </c>
      <c r="D2819" t="s">
        <v>8078</v>
      </c>
      <c r="E2819" s="1">
        <v>14.055859999999999</v>
      </c>
      <c r="F2819" s="1">
        <v>2</v>
      </c>
      <c r="G2819" s="2">
        <v>7.0279299999999996</v>
      </c>
      <c r="H2819" s="3">
        <v>8.0002219714766643</v>
      </c>
      <c r="I2819" s="3">
        <v>10.666725479622023</v>
      </c>
      <c r="J2819" s="3">
        <v>0.11244999999999999</v>
      </c>
      <c r="K2819" s="3">
        <v>0.11244999999999999</v>
      </c>
      <c r="L2819" s="3">
        <v>0.14993000000000001</v>
      </c>
    </row>
    <row r="2820" spans="2:12" x14ac:dyDescent="0.2">
      <c r="B2820" t="s">
        <v>8079</v>
      </c>
      <c r="C2820" t="s">
        <v>8077</v>
      </c>
      <c r="D2820" t="s">
        <v>8078</v>
      </c>
      <c r="E2820" s="1">
        <v>6.7845300000000002</v>
      </c>
      <c r="F2820" s="1">
        <v>2</v>
      </c>
      <c r="G2820" s="2">
        <v>3.3922650000000001</v>
      </c>
      <c r="H2820" s="3">
        <v>8.0005542019859881</v>
      </c>
      <c r="I2820" s="3">
        <v>10.666914288830618</v>
      </c>
      <c r="J2820" s="3">
        <v>5.4280000000000002E-2</v>
      </c>
      <c r="K2820" s="3">
        <v>5.4280000000000002E-2</v>
      </c>
      <c r="L2820" s="3">
        <v>7.2370000000000004E-2</v>
      </c>
    </row>
    <row r="2821" spans="2:12" x14ac:dyDescent="0.2">
      <c r="B2821" t="s">
        <v>8080</v>
      </c>
      <c r="C2821" t="s">
        <v>8081</v>
      </c>
      <c r="D2821" t="s">
        <v>8082</v>
      </c>
      <c r="E2821" s="1">
        <v>52.942680000000003</v>
      </c>
      <c r="F2821" s="1">
        <v>4</v>
      </c>
      <c r="G2821" s="2">
        <v>13.235670000000001</v>
      </c>
      <c r="H2821" s="3">
        <v>7.9999728007724578</v>
      </c>
      <c r="I2821" s="3">
        <v>10.666630401029943</v>
      </c>
      <c r="J2821" s="3">
        <v>0.42354000000000003</v>
      </c>
      <c r="K2821" s="3">
        <v>0.42354000000000003</v>
      </c>
      <c r="L2821" s="3">
        <v>0.56472</v>
      </c>
    </row>
    <row r="2822" spans="2:12" x14ac:dyDescent="0.2">
      <c r="B2822" t="s">
        <v>8083</v>
      </c>
      <c r="C2822" t="s">
        <v>8081</v>
      </c>
      <c r="D2822" t="s">
        <v>8082</v>
      </c>
      <c r="E2822" s="1">
        <v>9.2506900000000005</v>
      </c>
      <c r="F2822" s="1">
        <v>1</v>
      </c>
      <c r="G2822" s="2">
        <v>9.2506900000000005</v>
      </c>
      <c r="H2822" s="3">
        <v>8.0004842881990434</v>
      </c>
      <c r="I2822" s="3">
        <v>10.666231383821097</v>
      </c>
      <c r="J2822" s="3">
        <v>7.4010000000000006E-2</v>
      </c>
      <c r="K2822" s="3">
        <v>7.4010000000000006E-2</v>
      </c>
      <c r="L2822" s="3">
        <v>9.8669999999999994E-2</v>
      </c>
    </row>
    <row r="2823" spans="2:12" x14ac:dyDescent="0.2">
      <c r="B2823" t="s">
        <v>8084</v>
      </c>
      <c r="C2823" t="s">
        <v>8085</v>
      </c>
      <c r="D2823" t="s">
        <v>8086</v>
      </c>
      <c r="E2823" s="1">
        <v>18.163180000000001</v>
      </c>
      <c r="F2823" s="1">
        <v>3</v>
      </c>
      <c r="G2823" s="2">
        <v>6.0543933333333335</v>
      </c>
      <c r="H2823" s="3">
        <v>8.0002510573588985</v>
      </c>
      <c r="I2823" s="3">
        <v>10.666634366889497</v>
      </c>
      <c r="J2823" s="3">
        <v>0.14530999999999999</v>
      </c>
      <c r="K2823" s="3">
        <v>0.14530999999999999</v>
      </c>
      <c r="L2823" s="3">
        <v>0.19374</v>
      </c>
    </row>
    <row r="2824" spans="2:12" x14ac:dyDescent="0.2">
      <c r="B2824" t="s">
        <v>8087</v>
      </c>
      <c r="C2824" t="s">
        <v>8088</v>
      </c>
      <c r="D2824" t="s">
        <v>8089</v>
      </c>
      <c r="E2824" s="1">
        <v>13.207100000000001</v>
      </c>
      <c r="F2824" s="1">
        <v>2</v>
      </c>
      <c r="G2824" s="2">
        <v>6.6035500000000003</v>
      </c>
      <c r="H2824" s="3">
        <v>8.0002422939176654</v>
      </c>
      <c r="I2824" s="3">
        <v>10.666989725223553</v>
      </c>
      <c r="J2824" s="3">
        <v>0.10566</v>
      </c>
      <c r="K2824" s="3">
        <v>0.10566</v>
      </c>
      <c r="L2824" s="3">
        <v>0.14088000000000001</v>
      </c>
    </row>
    <row r="2825" spans="2:12" x14ac:dyDescent="0.2">
      <c r="B2825" t="s">
        <v>8090</v>
      </c>
      <c r="C2825" t="s">
        <v>8088</v>
      </c>
      <c r="D2825" t="s">
        <v>8089</v>
      </c>
      <c r="E2825" s="1">
        <v>22.04421</v>
      </c>
      <c r="F2825" s="1">
        <v>5</v>
      </c>
      <c r="G2825" s="2">
        <v>4.4088419999999999</v>
      </c>
      <c r="H2825" s="3">
        <v>7.9998330627407386</v>
      </c>
      <c r="I2825" s="3">
        <v>10.666746506225445</v>
      </c>
      <c r="J2825" s="3">
        <v>0.17635000000000001</v>
      </c>
      <c r="K2825" s="3">
        <v>0.17635000000000001</v>
      </c>
      <c r="L2825" s="3">
        <v>0.23513999999999999</v>
      </c>
    </row>
    <row r="2826" spans="2:12" x14ac:dyDescent="0.2">
      <c r="B2826" t="s">
        <v>8091</v>
      </c>
      <c r="C2826" t="s">
        <v>8092</v>
      </c>
      <c r="D2826" t="s">
        <v>8093</v>
      </c>
      <c r="E2826" s="1">
        <v>14.135490000000001</v>
      </c>
      <c r="F2826" s="1">
        <v>1</v>
      </c>
      <c r="G2826" s="2">
        <v>14.135490000000001</v>
      </c>
      <c r="H2826" s="3">
        <v>7.9997226838263122</v>
      </c>
      <c r="I2826" s="3">
        <v>10.666768537914143</v>
      </c>
      <c r="J2826" s="3">
        <v>0.11308</v>
      </c>
      <c r="K2826" s="3">
        <v>0.11308</v>
      </c>
      <c r="L2826" s="3">
        <v>0.15078</v>
      </c>
    </row>
    <row r="2827" spans="2:12" x14ac:dyDescent="0.2">
      <c r="B2827" t="s">
        <v>8094</v>
      </c>
      <c r="C2827" t="s">
        <v>8095</v>
      </c>
      <c r="D2827" t="s">
        <v>8096</v>
      </c>
      <c r="E2827" s="1">
        <v>8.9512900000000002</v>
      </c>
      <c r="F2827" s="1">
        <v>2</v>
      </c>
      <c r="G2827" s="2">
        <v>4.4756450000000001</v>
      </c>
      <c r="H2827" s="3">
        <v>7.9999642509627087</v>
      </c>
      <c r="I2827" s="3">
        <v>10.666619001283612</v>
      </c>
      <c r="J2827" s="3">
        <v>7.1609999999999993E-2</v>
      </c>
      <c r="K2827" s="3">
        <v>7.1609999999999993E-2</v>
      </c>
      <c r="L2827" s="3">
        <v>9.5479999999999995E-2</v>
      </c>
    </row>
    <row r="2828" spans="2:12" x14ac:dyDescent="0.2">
      <c r="B2828" t="s">
        <v>8097</v>
      </c>
      <c r="C2828" t="s">
        <v>8095</v>
      </c>
      <c r="D2828" t="s">
        <v>8096</v>
      </c>
      <c r="E2828" s="1">
        <v>17.902570000000001</v>
      </c>
      <c r="F2828" s="1">
        <v>4</v>
      </c>
      <c r="G2828" s="2">
        <v>4.4756425000000002</v>
      </c>
      <c r="H2828" s="3">
        <v>7.9999687195748983</v>
      </c>
      <c r="I2828" s="3">
        <v>10.666624959433198</v>
      </c>
      <c r="J2828" s="3">
        <v>0.14321999999999999</v>
      </c>
      <c r="K2828" s="3">
        <v>0.14321999999999999</v>
      </c>
      <c r="L2828" s="3">
        <v>0.19095999999999999</v>
      </c>
    </row>
    <row r="2829" spans="2:12" x14ac:dyDescent="0.2">
      <c r="B2829" t="s">
        <v>8098</v>
      </c>
      <c r="C2829" t="s">
        <v>8099</v>
      </c>
      <c r="D2829" t="s">
        <v>8100</v>
      </c>
      <c r="E2829" s="1">
        <v>22.031479999999998</v>
      </c>
      <c r="F2829" s="1">
        <v>3</v>
      </c>
      <c r="G2829" s="2">
        <v>7.3438266666666658</v>
      </c>
      <c r="H2829" s="3">
        <v>7.999916483141396</v>
      </c>
      <c r="I2829" s="3">
        <v>10.666555310855195</v>
      </c>
      <c r="J2829" s="3">
        <v>0.17624999999999999</v>
      </c>
      <c r="K2829" s="3">
        <v>0.17624999999999999</v>
      </c>
      <c r="L2829" s="3">
        <v>0.23499999999999999</v>
      </c>
    </row>
    <row r="2830" spans="2:12" x14ac:dyDescent="0.2">
      <c r="B2830" t="s">
        <v>8101</v>
      </c>
      <c r="C2830" t="s">
        <v>8102</v>
      </c>
      <c r="D2830" t="s">
        <v>8103</v>
      </c>
      <c r="E2830" s="1">
        <v>39.135550000000002</v>
      </c>
      <c r="F2830" s="1">
        <v>6</v>
      </c>
      <c r="G2830" s="2">
        <v>6.522591666666667</v>
      </c>
      <c r="H2830" s="3">
        <v>7.9998875702526213</v>
      </c>
      <c r="I2830" s="3">
        <v>10.666516760336828</v>
      </c>
      <c r="J2830" s="3">
        <v>0.31308000000000002</v>
      </c>
      <c r="K2830" s="3">
        <v>0.31308000000000002</v>
      </c>
      <c r="L2830" s="3">
        <v>0.41743999999999998</v>
      </c>
    </row>
    <row r="2831" spans="2:12" x14ac:dyDescent="0.2">
      <c r="B2831" t="s">
        <v>8104</v>
      </c>
      <c r="C2831" t="s">
        <v>8102</v>
      </c>
      <c r="D2831" t="s">
        <v>8103</v>
      </c>
      <c r="E2831" s="1">
        <v>11.7753</v>
      </c>
      <c r="F2831" s="1">
        <v>2</v>
      </c>
      <c r="G2831" s="2">
        <v>5.8876499999999998</v>
      </c>
      <c r="H2831" s="3">
        <v>7.9997961835367262</v>
      </c>
      <c r="I2831" s="3">
        <v>10.6663949113823</v>
      </c>
      <c r="J2831" s="3">
        <v>9.4200000000000006E-2</v>
      </c>
      <c r="K2831" s="3">
        <v>9.4200000000000006E-2</v>
      </c>
      <c r="L2831" s="3">
        <v>0.12559999999999999</v>
      </c>
    </row>
    <row r="2832" spans="2:12" x14ac:dyDescent="0.2">
      <c r="B2832" t="s">
        <v>8105</v>
      </c>
      <c r="C2832" t="s">
        <v>8106</v>
      </c>
      <c r="D2832" t="s">
        <v>8107</v>
      </c>
      <c r="E2832" s="1">
        <v>46.048430000000003</v>
      </c>
      <c r="F2832" s="1">
        <v>4</v>
      </c>
      <c r="G2832" s="2">
        <v>11.512107500000001</v>
      </c>
      <c r="H2832" s="3">
        <v>8.0000555936434754</v>
      </c>
      <c r="I2832" s="3">
        <v>10.666596016411416</v>
      </c>
      <c r="J2832" s="3">
        <v>0.36839</v>
      </c>
      <c r="K2832" s="3">
        <v>0.36839</v>
      </c>
      <c r="L2832" s="3">
        <v>0.49118000000000001</v>
      </c>
    </row>
    <row r="2833" spans="2:12" x14ac:dyDescent="0.2">
      <c r="B2833" t="s">
        <v>8108</v>
      </c>
      <c r="C2833" t="s">
        <v>8106</v>
      </c>
      <c r="D2833" t="s">
        <v>8107</v>
      </c>
      <c r="E2833" s="1">
        <v>14.929320000000001</v>
      </c>
      <c r="F2833" s="1">
        <v>2</v>
      </c>
      <c r="G2833" s="2">
        <v>7.4646600000000003</v>
      </c>
      <c r="H2833" s="3">
        <v>7.9996945607703491</v>
      </c>
      <c r="I2833" s="3">
        <v>10.666929237232505</v>
      </c>
      <c r="J2833" s="3">
        <v>0.11942999999999999</v>
      </c>
      <c r="K2833" s="3">
        <v>0.11942999999999999</v>
      </c>
      <c r="L2833" s="3">
        <v>0.15925</v>
      </c>
    </row>
    <row r="2834" spans="2:12" x14ac:dyDescent="0.2">
      <c r="B2834" t="s">
        <v>8109</v>
      </c>
      <c r="C2834" t="s">
        <v>8110</v>
      </c>
      <c r="D2834" t="s">
        <v>7923</v>
      </c>
      <c r="E2834" s="1">
        <v>25.82282</v>
      </c>
      <c r="F2834" s="1">
        <v>4</v>
      </c>
      <c r="G2834" s="2">
        <v>6.455705</v>
      </c>
      <c r="H2834" s="3">
        <v>7.9999008628801969</v>
      </c>
      <c r="I2834" s="3">
        <v>10.666534483840262</v>
      </c>
      <c r="J2834" s="3">
        <v>0.20658000000000001</v>
      </c>
      <c r="K2834" s="3">
        <v>0.20658000000000001</v>
      </c>
      <c r="L2834" s="3">
        <v>0.27544000000000002</v>
      </c>
    </row>
    <row r="2835" spans="2:12" x14ac:dyDescent="0.2">
      <c r="B2835" t="s">
        <v>8111</v>
      </c>
      <c r="C2835" t="s">
        <v>8110</v>
      </c>
      <c r="D2835" t="s">
        <v>7923</v>
      </c>
      <c r="E2835" s="1">
        <v>41.178150000000002</v>
      </c>
      <c r="F2835" s="1">
        <v>4</v>
      </c>
      <c r="G2835" s="2">
        <v>10.294537500000001</v>
      </c>
      <c r="H2835" s="3">
        <v>8.0001165666743148</v>
      </c>
      <c r="I2835" s="3">
        <v>10.666579241660928</v>
      </c>
      <c r="J2835" s="3">
        <v>0.32943</v>
      </c>
      <c r="K2835" s="3">
        <v>0.32943</v>
      </c>
      <c r="L2835" s="3">
        <v>0.43923000000000001</v>
      </c>
    </row>
    <row r="2836" spans="2:12" x14ac:dyDescent="0.2">
      <c r="B2836" t="s">
        <v>8112</v>
      </c>
      <c r="C2836" t="s">
        <v>7189</v>
      </c>
      <c r="D2836" t="s">
        <v>7190</v>
      </c>
      <c r="E2836" s="1">
        <v>33.358669999999996</v>
      </c>
      <c r="F2836" s="1">
        <v>3</v>
      </c>
      <c r="G2836" s="2">
        <v>11.119556666666666</v>
      </c>
      <c r="H2836" s="3">
        <v>8.0000191854171661</v>
      </c>
      <c r="I2836" s="3">
        <v>10.666492399127426</v>
      </c>
      <c r="J2836" s="3">
        <v>0.26687</v>
      </c>
      <c r="K2836" s="3">
        <v>0.26687</v>
      </c>
      <c r="L2836" s="3">
        <v>0.35582000000000003</v>
      </c>
    </row>
    <row r="2837" spans="2:12" x14ac:dyDescent="0.2">
      <c r="B2837" t="s">
        <v>8113</v>
      </c>
      <c r="C2837" t="s">
        <v>7192</v>
      </c>
      <c r="D2837" t="s">
        <v>7193</v>
      </c>
      <c r="E2837" s="1">
        <v>44.928240000000002</v>
      </c>
      <c r="F2837" s="1">
        <v>4</v>
      </c>
      <c r="G2837" s="2">
        <v>11.232060000000001</v>
      </c>
      <c r="H2837" s="3">
        <v>8.0000908114807086</v>
      </c>
      <c r="I2837" s="3">
        <v>10.666565171482345</v>
      </c>
      <c r="J2837" s="3">
        <v>0.35943000000000003</v>
      </c>
      <c r="K2837" s="3">
        <v>0.35943000000000003</v>
      </c>
      <c r="L2837" s="3">
        <v>0.47922999999999999</v>
      </c>
    </row>
    <row r="2838" spans="2:12" x14ac:dyDescent="0.2">
      <c r="B2838" t="s">
        <v>8114</v>
      </c>
      <c r="C2838" t="s">
        <v>8115</v>
      </c>
      <c r="D2838" t="s">
        <v>8116</v>
      </c>
      <c r="E2838" s="1">
        <v>17.13653</v>
      </c>
      <c r="F2838" s="1">
        <v>4</v>
      </c>
      <c r="G2838" s="2">
        <v>4.2841325000000001</v>
      </c>
      <c r="H2838" s="3">
        <v>7.9998692850886375</v>
      </c>
      <c r="I2838" s="3">
        <v>10.66668689635533</v>
      </c>
      <c r="J2838" s="3">
        <v>0.13708999999999999</v>
      </c>
      <c r="K2838" s="3">
        <v>0.13708999999999999</v>
      </c>
      <c r="L2838" s="3">
        <v>0.18279000000000001</v>
      </c>
    </row>
    <row r="2839" spans="2:12" x14ac:dyDescent="0.2">
      <c r="B2839" t="s">
        <v>8117</v>
      </c>
      <c r="C2839" t="s">
        <v>8118</v>
      </c>
      <c r="D2839" t="s">
        <v>8119</v>
      </c>
      <c r="E2839" s="1">
        <v>32.84487</v>
      </c>
      <c r="F2839" s="1">
        <v>5</v>
      </c>
      <c r="G2839" s="2">
        <v>6.5689739999999999</v>
      </c>
      <c r="H2839" s="3">
        <v>8.0000316640011064</v>
      </c>
      <c r="I2839" s="3">
        <v>10.666505910968745</v>
      </c>
      <c r="J2839" s="3">
        <v>0.26275999999999999</v>
      </c>
      <c r="K2839" s="3">
        <v>0.26275999999999999</v>
      </c>
      <c r="L2839" s="3">
        <v>0.35033999999999998</v>
      </c>
    </row>
    <row r="2840" spans="2:12" x14ac:dyDescent="0.2">
      <c r="B2840" t="s">
        <v>8120</v>
      </c>
      <c r="C2840" t="s">
        <v>8118</v>
      </c>
      <c r="D2840" t="s">
        <v>8119</v>
      </c>
      <c r="E2840" s="1">
        <v>9.5165299999999995</v>
      </c>
      <c r="F2840" s="1">
        <v>7</v>
      </c>
      <c r="G2840" s="2">
        <v>1.3595042857142856</v>
      </c>
      <c r="H2840" s="3">
        <v>7.9997646200873653</v>
      </c>
      <c r="I2840" s="3">
        <v>10.666703094510291</v>
      </c>
      <c r="J2840" s="3">
        <v>7.6130000000000003E-2</v>
      </c>
      <c r="K2840" s="3">
        <v>7.6130000000000003E-2</v>
      </c>
      <c r="L2840" s="3">
        <v>0.10151</v>
      </c>
    </row>
    <row r="2841" spans="2:12" x14ac:dyDescent="0.2">
      <c r="B2841" t="s">
        <v>8121</v>
      </c>
      <c r="C2841" t="s">
        <v>8122</v>
      </c>
      <c r="D2841" t="s">
        <v>8123</v>
      </c>
      <c r="E2841" s="1">
        <v>16.769659999999998</v>
      </c>
      <c r="F2841" s="1">
        <v>3</v>
      </c>
      <c r="G2841" s="2">
        <v>5.5898866666666658</v>
      </c>
      <c r="H2841" s="3">
        <v>8.0001621976831974</v>
      </c>
      <c r="I2841" s="3">
        <v>10.666882930244263</v>
      </c>
      <c r="J2841" s="3">
        <v>0.13416</v>
      </c>
      <c r="K2841" s="3">
        <v>0.13416</v>
      </c>
      <c r="L2841" s="3">
        <v>0.17888000000000001</v>
      </c>
    </row>
    <row r="2842" spans="2:12" x14ac:dyDescent="0.2">
      <c r="B2842" t="s">
        <v>8124</v>
      </c>
      <c r="C2842" t="s">
        <v>8125</v>
      </c>
      <c r="D2842" t="s">
        <v>8126</v>
      </c>
      <c r="E2842" s="1">
        <v>31.776759999999999</v>
      </c>
      <c r="F2842" s="1">
        <v>5</v>
      </c>
      <c r="G2842" s="2">
        <v>6.3553519999999999</v>
      </c>
      <c r="H2842" s="3">
        <v>7.9998716042793534</v>
      </c>
      <c r="I2842" s="3">
        <v>10.666600370837051</v>
      </c>
      <c r="J2842" s="3">
        <v>0.25420999999999999</v>
      </c>
      <c r="K2842" s="3">
        <v>0.25420999999999999</v>
      </c>
      <c r="L2842" s="3">
        <v>0.33894999999999997</v>
      </c>
    </row>
    <row r="2843" spans="2:12" x14ac:dyDescent="0.2">
      <c r="B2843" t="s">
        <v>8127</v>
      </c>
      <c r="C2843" t="s">
        <v>8128</v>
      </c>
      <c r="D2843" t="s">
        <v>8129</v>
      </c>
      <c r="E2843" s="1">
        <v>8.1245899999999995</v>
      </c>
      <c r="F2843" s="1">
        <v>2</v>
      </c>
      <c r="G2843" s="2">
        <v>4.0622949999999998</v>
      </c>
      <c r="H2843" s="3">
        <v>8.0004037126796561</v>
      </c>
      <c r="I2843" s="3">
        <v>10.666384396012599</v>
      </c>
      <c r="J2843" s="3">
        <v>6.5000000000000002E-2</v>
      </c>
      <c r="K2843" s="3">
        <v>6.5000000000000002E-2</v>
      </c>
      <c r="L2843" s="3">
        <v>8.6660000000000001E-2</v>
      </c>
    </row>
    <row r="2844" spans="2:12" x14ac:dyDescent="0.2">
      <c r="B2844" t="s">
        <v>8130</v>
      </c>
      <c r="C2844" t="s">
        <v>8131</v>
      </c>
      <c r="D2844" t="s">
        <v>8132</v>
      </c>
      <c r="E2844" s="1">
        <v>5.1567600000000002</v>
      </c>
      <c r="F2844" s="1">
        <v>1</v>
      </c>
      <c r="G2844" s="2">
        <v>5.1567600000000002</v>
      </c>
      <c r="H2844" s="3">
        <v>7.9992088055290536</v>
      </c>
      <c r="I2844" s="3">
        <v>10.667550942840078</v>
      </c>
      <c r="J2844" s="3">
        <v>4.1250000000000002E-2</v>
      </c>
      <c r="K2844" s="3">
        <v>4.1250000000000002E-2</v>
      </c>
      <c r="L2844" s="3">
        <v>5.5010000000000003E-2</v>
      </c>
    </row>
    <row r="2845" spans="2:12" x14ac:dyDescent="0.2">
      <c r="B2845" t="s">
        <v>8133</v>
      </c>
      <c r="C2845" t="s">
        <v>8134</v>
      </c>
      <c r="D2845" t="s">
        <v>8135</v>
      </c>
      <c r="E2845" s="1">
        <v>7.5471300000000001</v>
      </c>
      <c r="F2845" s="1">
        <v>4</v>
      </c>
      <c r="G2845" s="2">
        <v>1.8867825</v>
      </c>
      <c r="H2845" s="3">
        <v>8.0003922020688663</v>
      </c>
      <c r="I2845" s="3">
        <v>10.666306264765547</v>
      </c>
      <c r="J2845" s="3">
        <v>6.0380000000000003E-2</v>
      </c>
      <c r="K2845" s="3">
        <v>6.0380000000000003E-2</v>
      </c>
      <c r="L2845" s="3">
        <v>8.0500000000000002E-2</v>
      </c>
    </row>
    <row r="2846" spans="2:12" x14ac:dyDescent="0.2">
      <c r="B2846" t="s">
        <v>8136</v>
      </c>
      <c r="C2846" t="s">
        <v>8134</v>
      </c>
      <c r="D2846" t="s">
        <v>8135</v>
      </c>
      <c r="E2846" s="1">
        <v>20.033159999999999</v>
      </c>
      <c r="F2846" s="1">
        <v>4</v>
      </c>
      <c r="G2846" s="2">
        <v>5.0082899999999997</v>
      </c>
      <c r="H2846" s="3">
        <v>8.0002356093596827</v>
      </c>
      <c r="I2846" s="3">
        <v>10.666814421688841</v>
      </c>
      <c r="J2846" s="3">
        <v>0.16027</v>
      </c>
      <c r="K2846" s="3">
        <v>0.16027</v>
      </c>
      <c r="L2846" s="3">
        <v>0.21368999999999999</v>
      </c>
    </row>
    <row r="2847" spans="2:12" x14ac:dyDescent="0.2">
      <c r="B2847" t="s">
        <v>8137</v>
      </c>
      <c r="C2847" t="s">
        <v>8138</v>
      </c>
      <c r="D2847" t="s">
        <v>8139</v>
      </c>
      <c r="E2847" s="1">
        <v>34.598419999999997</v>
      </c>
      <c r="F2847" s="1">
        <v>3</v>
      </c>
      <c r="G2847" s="2">
        <v>11.532806666666666</v>
      </c>
      <c r="H2847" s="3">
        <v>8.0000763040624392</v>
      </c>
      <c r="I2847" s="3">
        <v>10.666672061903405</v>
      </c>
      <c r="J2847" s="3">
        <v>0.27678999999999998</v>
      </c>
      <c r="K2847" s="3">
        <v>0.27678999999999998</v>
      </c>
      <c r="L2847" s="3">
        <v>0.36904999999999999</v>
      </c>
    </row>
    <row r="2848" spans="2:12" x14ac:dyDescent="0.2">
      <c r="B2848" t="s">
        <v>8140</v>
      </c>
      <c r="C2848" t="s">
        <v>8141</v>
      </c>
      <c r="D2848" t="s">
        <v>8142</v>
      </c>
      <c r="E2848" s="1">
        <v>5.6820300000000001</v>
      </c>
      <c r="F2848" s="1">
        <v>1</v>
      </c>
      <c r="G2848" s="2">
        <v>5.6820300000000001</v>
      </c>
      <c r="H2848" s="3">
        <v>8.0006617353305067</v>
      </c>
      <c r="I2848" s="3">
        <v>10.666962335644126</v>
      </c>
      <c r="J2848" s="3">
        <v>4.546E-2</v>
      </c>
      <c r="K2848" s="3">
        <v>4.546E-2</v>
      </c>
      <c r="L2848" s="3">
        <v>6.0609999999999997E-2</v>
      </c>
    </row>
    <row r="2849" spans="2:12" x14ac:dyDescent="0.2">
      <c r="B2849" t="s">
        <v>8143</v>
      </c>
      <c r="C2849" t="s">
        <v>8144</v>
      </c>
      <c r="D2849" t="s">
        <v>8145</v>
      </c>
      <c r="E2849" s="1">
        <v>11.78406</v>
      </c>
      <c r="F2849" s="1">
        <v>2</v>
      </c>
      <c r="G2849" s="2">
        <v>5.8920300000000001</v>
      </c>
      <c r="H2849" s="3">
        <v>7.9997895462175173</v>
      </c>
      <c r="I2849" s="3">
        <v>10.666951797597772</v>
      </c>
      <c r="J2849" s="3">
        <v>9.4270000000000007E-2</v>
      </c>
      <c r="K2849" s="3">
        <v>9.4270000000000007E-2</v>
      </c>
      <c r="L2849" s="3">
        <v>0.12570000000000001</v>
      </c>
    </row>
    <row r="2850" spans="2:12" x14ac:dyDescent="0.2">
      <c r="B2850" t="s">
        <v>8146</v>
      </c>
      <c r="C2850" t="s">
        <v>8147</v>
      </c>
      <c r="D2850" t="s">
        <v>8148</v>
      </c>
      <c r="E2850" s="1">
        <v>6.5036100000000001</v>
      </c>
      <c r="F2850" s="1">
        <v>1</v>
      </c>
      <c r="G2850" s="2">
        <v>6.5036100000000001</v>
      </c>
      <c r="H2850" s="3">
        <v>8.0001722120483851</v>
      </c>
      <c r="I2850" s="3">
        <v>10.66638374687289</v>
      </c>
      <c r="J2850" s="3">
        <v>5.203E-2</v>
      </c>
      <c r="K2850" s="3">
        <v>5.203E-2</v>
      </c>
      <c r="L2850" s="3">
        <v>6.9370000000000001E-2</v>
      </c>
    </row>
    <row r="2851" spans="2:12" x14ac:dyDescent="0.2">
      <c r="B2851" t="s">
        <v>8149</v>
      </c>
      <c r="C2851" t="s">
        <v>8147</v>
      </c>
      <c r="D2851" t="s">
        <v>8148</v>
      </c>
      <c r="E2851" s="1">
        <v>7.9756299999999998</v>
      </c>
      <c r="F2851" s="1">
        <v>2</v>
      </c>
      <c r="G2851" s="2">
        <v>3.9878149999999999</v>
      </c>
      <c r="H2851" s="3">
        <v>8.0006218944459579</v>
      </c>
      <c r="I2851" s="3">
        <v>10.666242039813785</v>
      </c>
      <c r="J2851" s="3">
        <v>6.3810000000000006E-2</v>
      </c>
      <c r="K2851" s="3">
        <v>6.3810000000000006E-2</v>
      </c>
      <c r="L2851" s="3">
        <v>8.5070000000000007E-2</v>
      </c>
    </row>
    <row r="2852" spans="2:12" x14ac:dyDescent="0.2">
      <c r="B2852" t="s">
        <v>8150</v>
      </c>
      <c r="C2852" t="s">
        <v>7851</v>
      </c>
      <c r="D2852" t="s">
        <v>8151</v>
      </c>
      <c r="E2852" s="1">
        <v>28.295850000000002</v>
      </c>
      <c r="F2852" s="1">
        <v>5</v>
      </c>
      <c r="G2852" s="2">
        <v>5.6591700000000005</v>
      </c>
      <c r="H2852" s="3">
        <v>8.0001130907889308</v>
      </c>
      <c r="I2852" s="3">
        <v>10.666581848574966</v>
      </c>
      <c r="J2852" s="3">
        <v>0.22636999999999999</v>
      </c>
      <c r="K2852" s="3">
        <v>0.22636999999999999</v>
      </c>
      <c r="L2852" s="3">
        <v>0.30181999999999998</v>
      </c>
    </row>
    <row r="2853" spans="2:12" x14ac:dyDescent="0.2">
      <c r="B2853" t="s">
        <v>8152</v>
      </c>
      <c r="C2853" t="s">
        <v>8153</v>
      </c>
      <c r="D2853" t="s">
        <v>7848</v>
      </c>
      <c r="E2853" s="1">
        <v>15.756180000000001</v>
      </c>
      <c r="F2853" s="1">
        <v>2</v>
      </c>
      <c r="G2853" s="2">
        <v>7.8780900000000003</v>
      </c>
      <c r="H2853" s="3">
        <v>8.0000355416097033</v>
      </c>
      <c r="I2853" s="3">
        <v>10.666925612680229</v>
      </c>
      <c r="J2853" s="3">
        <v>0.12605</v>
      </c>
      <c r="K2853" s="3">
        <v>0.12605</v>
      </c>
      <c r="L2853" s="3">
        <v>0.16807</v>
      </c>
    </row>
    <row r="2854" spans="2:12" x14ac:dyDescent="0.2">
      <c r="B2854" t="s">
        <v>8154</v>
      </c>
      <c r="C2854" t="s">
        <v>8153</v>
      </c>
      <c r="D2854" t="s">
        <v>7848</v>
      </c>
      <c r="E2854" s="1">
        <v>35.139650000000003</v>
      </c>
      <c r="F2854" s="1">
        <v>5</v>
      </c>
      <c r="G2854" s="2">
        <v>7.0279300000000005</v>
      </c>
      <c r="H2854" s="3">
        <v>8.0000796820685451</v>
      </c>
      <c r="I2854" s="3">
        <v>10.666583190213903</v>
      </c>
      <c r="J2854" s="3">
        <v>0.28111999999999998</v>
      </c>
      <c r="K2854" s="3">
        <v>0.28111999999999998</v>
      </c>
      <c r="L2854" s="3">
        <v>0.37481999999999999</v>
      </c>
    </row>
    <row r="2855" spans="2:12" x14ac:dyDescent="0.2">
      <c r="B2855" t="s">
        <v>8155</v>
      </c>
      <c r="C2855" t="s">
        <v>8156</v>
      </c>
      <c r="D2855" t="s">
        <v>8157</v>
      </c>
      <c r="E2855" s="1">
        <v>7.3255100000000004</v>
      </c>
      <c r="F2855" s="1">
        <v>1</v>
      </c>
      <c r="G2855" s="2">
        <v>7.3255100000000004</v>
      </c>
      <c r="H2855" s="3">
        <v>7.9994430421909186</v>
      </c>
      <c r="I2855" s="3">
        <v>10.666834118034103</v>
      </c>
      <c r="J2855" s="3">
        <v>5.8599999999999999E-2</v>
      </c>
      <c r="K2855" s="3">
        <v>5.8599999999999999E-2</v>
      </c>
      <c r="L2855" s="3">
        <v>7.8140000000000001E-2</v>
      </c>
    </row>
    <row r="2856" spans="2:12" x14ac:dyDescent="0.2">
      <c r="B2856" t="s">
        <v>8158</v>
      </c>
      <c r="C2856" t="s">
        <v>8156</v>
      </c>
      <c r="D2856" t="s">
        <v>8157</v>
      </c>
      <c r="E2856" s="1">
        <v>10.519590000000001</v>
      </c>
      <c r="F2856" s="1">
        <v>2</v>
      </c>
      <c r="G2856" s="2">
        <v>5.2597950000000004</v>
      </c>
      <c r="H2856" s="3">
        <v>8.0003117992241144</v>
      </c>
      <c r="I2856" s="3">
        <v>10.666765529835288</v>
      </c>
      <c r="J2856" s="3">
        <v>8.4159999999999999E-2</v>
      </c>
      <c r="K2856" s="3">
        <v>8.4159999999999999E-2</v>
      </c>
      <c r="L2856" s="3">
        <v>0.11221</v>
      </c>
    </row>
    <row r="2857" spans="2:12" x14ac:dyDescent="0.2">
      <c r="B2857" t="s">
        <v>8159</v>
      </c>
      <c r="C2857" t="s">
        <v>8160</v>
      </c>
      <c r="D2857" t="s">
        <v>8161</v>
      </c>
      <c r="E2857" s="1">
        <v>45.602870000000003</v>
      </c>
      <c r="F2857" s="1">
        <v>6</v>
      </c>
      <c r="G2857" s="2">
        <v>7.6004783333333341</v>
      </c>
      <c r="H2857" s="3">
        <v>7.9999350918045282</v>
      </c>
      <c r="I2857" s="3">
        <v>10.666653217220757</v>
      </c>
      <c r="J2857" s="3">
        <v>0.36481999999999998</v>
      </c>
      <c r="K2857" s="3">
        <v>0.36481999999999998</v>
      </c>
      <c r="L2857" s="3">
        <v>0.48642999999999997</v>
      </c>
    </row>
    <row r="2858" spans="2:12" x14ac:dyDescent="0.2">
      <c r="B2858" t="s">
        <v>8162</v>
      </c>
      <c r="C2858" t="s">
        <v>8163</v>
      </c>
      <c r="D2858" t="s">
        <v>8164</v>
      </c>
      <c r="E2858" s="1">
        <v>11.117610000000001</v>
      </c>
      <c r="F2858" s="1">
        <v>1</v>
      </c>
      <c r="G2858" s="2">
        <v>11.117610000000001</v>
      </c>
      <c r="H2858" s="3">
        <v>7.999920846297</v>
      </c>
      <c r="I2858" s="3">
        <v>10.666860953028571</v>
      </c>
      <c r="J2858" s="3">
        <v>8.8940000000000005E-2</v>
      </c>
      <c r="K2858" s="3">
        <v>8.8940000000000005E-2</v>
      </c>
      <c r="L2858" s="3">
        <v>0.11859</v>
      </c>
    </row>
    <row r="2859" spans="2:12" x14ac:dyDescent="0.2">
      <c r="B2859" t="s">
        <v>8165</v>
      </c>
      <c r="C2859" t="s">
        <v>8163</v>
      </c>
      <c r="D2859" t="s">
        <v>8164</v>
      </c>
      <c r="E2859" s="1">
        <v>23.321400000000001</v>
      </c>
      <c r="F2859" s="1">
        <v>3</v>
      </c>
      <c r="G2859" s="2">
        <v>7.7738000000000005</v>
      </c>
      <c r="H2859" s="3">
        <v>7.9999485451130727</v>
      </c>
      <c r="I2859" s="3">
        <v>10.666598060150763</v>
      </c>
      <c r="J2859" s="3">
        <v>0.18657000000000001</v>
      </c>
      <c r="K2859" s="3">
        <v>0.18657000000000001</v>
      </c>
      <c r="L2859" s="3">
        <v>0.24876000000000001</v>
      </c>
    </row>
    <row r="2860" spans="2:12" x14ac:dyDescent="0.2">
      <c r="B2860" t="s">
        <v>8166</v>
      </c>
      <c r="C2860" t="s">
        <v>8167</v>
      </c>
      <c r="D2860" t="s">
        <v>8168</v>
      </c>
      <c r="E2860" s="1">
        <v>16.22411</v>
      </c>
      <c r="F2860" s="1">
        <v>2</v>
      </c>
      <c r="G2860" s="2">
        <v>8.1120549999999998</v>
      </c>
      <c r="H2860" s="3">
        <v>7.9998224864106557</v>
      </c>
      <c r="I2860" s="3">
        <v>10.666840892967318</v>
      </c>
      <c r="J2860" s="3">
        <v>0.12978999999999999</v>
      </c>
      <c r="K2860" s="3">
        <v>0.12978999999999999</v>
      </c>
      <c r="L2860" s="3">
        <v>0.17305999999999999</v>
      </c>
    </row>
    <row r="2861" spans="2:12" x14ac:dyDescent="0.2">
      <c r="B2861" t="s">
        <v>8169</v>
      </c>
      <c r="C2861" t="s">
        <v>8167</v>
      </c>
      <c r="D2861" t="s">
        <v>8168</v>
      </c>
      <c r="E2861" s="1">
        <v>8.6833200000000001</v>
      </c>
      <c r="F2861" s="1">
        <v>2</v>
      </c>
      <c r="G2861" s="2">
        <v>4.3416600000000001</v>
      </c>
      <c r="H2861" s="3">
        <v>8.0003961618367185</v>
      </c>
      <c r="I2861" s="3">
        <v>10.666427126951442</v>
      </c>
      <c r="J2861" s="3">
        <v>6.9470000000000004E-2</v>
      </c>
      <c r="K2861" s="3">
        <v>6.9470000000000004E-2</v>
      </c>
      <c r="L2861" s="3">
        <v>9.2619999999999994E-2</v>
      </c>
    </row>
    <row r="2862" spans="2:12" x14ac:dyDescent="0.2">
      <c r="B2862" t="s">
        <v>8170</v>
      </c>
      <c r="C2862" t="s">
        <v>7199</v>
      </c>
      <c r="D2862" t="s">
        <v>7200</v>
      </c>
      <c r="E2862" s="1">
        <v>11.328200000000001</v>
      </c>
      <c r="F2862" s="1">
        <v>1</v>
      </c>
      <c r="G2862" s="2">
        <v>11.328200000000001</v>
      </c>
      <c r="H2862" s="3">
        <v>8.0003884112215538</v>
      </c>
      <c r="I2862" s="3">
        <v>10.666301795519148</v>
      </c>
      <c r="J2862" s="3">
        <v>9.0630000000000002E-2</v>
      </c>
      <c r="K2862" s="3">
        <v>9.0630000000000002E-2</v>
      </c>
      <c r="L2862" s="3">
        <v>0.12083000000000001</v>
      </c>
    </row>
    <row r="2863" spans="2:12" x14ac:dyDescent="0.2">
      <c r="B2863" t="s">
        <v>8171</v>
      </c>
      <c r="C2863" t="s">
        <v>8172</v>
      </c>
      <c r="D2863" t="s">
        <v>8173</v>
      </c>
      <c r="E2863" s="1">
        <v>16.100010000000001</v>
      </c>
      <c r="F2863" s="1">
        <v>3</v>
      </c>
      <c r="G2863" s="2">
        <v>5.3666700000000001</v>
      </c>
      <c r="H2863" s="3">
        <v>7.9999950310589858</v>
      </c>
      <c r="I2863" s="3">
        <v>10.666453002203102</v>
      </c>
      <c r="J2863" s="3">
        <v>0.1288</v>
      </c>
      <c r="K2863" s="3">
        <v>0.1288</v>
      </c>
      <c r="L2863" s="3">
        <v>0.17172999999999999</v>
      </c>
    </row>
    <row r="2864" spans="2:12" x14ac:dyDescent="0.2">
      <c r="B2864" t="s">
        <v>8174</v>
      </c>
      <c r="C2864" t="s">
        <v>8172</v>
      </c>
      <c r="D2864" t="s">
        <v>8173</v>
      </c>
      <c r="E2864" s="1">
        <v>9.62059</v>
      </c>
      <c r="F2864" s="1">
        <v>3</v>
      </c>
      <c r="G2864" s="2">
        <v>3.2068633333333332</v>
      </c>
      <c r="H2864" s="3">
        <v>7.999509385599012</v>
      </c>
      <c r="I2864" s="3">
        <v>10.666705472325502</v>
      </c>
      <c r="J2864" s="3">
        <v>7.6960000000000001E-2</v>
      </c>
      <c r="K2864" s="3">
        <v>7.6960000000000001E-2</v>
      </c>
      <c r="L2864" s="3">
        <v>0.10262</v>
      </c>
    </row>
    <row r="2865" spans="2:12" x14ac:dyDescent="0.2">
      <c r="B2865" t="s">
        <v>8175</v>
      </c>
      <c r="C2865" t="s">
        <v>7973</v>
      </c>
      <c r="D2865" t="s">
        <v>8176</v>
      </c>
      <c r="E2865" s="1">
        <v>3.3330700000000002</v>
      </c>
      <c r="F2865" s="1">
        <v>1</v>
      </c>
      <c r="G2865" s="2">
        <v>3.3330700000000002</v>
      </c>
      <c r="H2865" s="3">
        <v>7.9986318919194614</v>
      </c>
      <c r="I2865" s="3">
        <v>10.665842601565522</v>
      </c>
      <c r="J2865" s="3">
        <v>2.666E-2</v>
      </c>
      <c r="K2865" s="3">
        <v>2.666E-2</v>
      </c>
      <c r="L2865" s="3">
        <v>3.5549999999999998E-2</v>
      </c>
    </row>
    <row r="2866" spans="2:12" x14ac:dyDescent="0.2">
      <c r="B2866" t="s">
        <v>8177</v>
      </c>
      <c r="C2866" t="s">
        <v>8178</v>
      </c>
      <c r="D2866" t="s">
        <v>8179</v>
      </c>
      <c r="E2866" s="1">
        <v>4.8194499999999998</v>
      </c>
      <c r="F2866" s="1">
        <v>2</v>
      </c>
      <c r="G2866" s="2">
        <v>2.4097249999999999</v>
      </c>
      <c r="H2866" s="3">
        <v>8.0009129672473005</v>
      </c>
      <c r="I2866" s="3">
        <v>10.667192314475718</v>
      </c>
      <c r="J2866" s="3">
        <v>3.8559999999999997E-2</v>
      </c>
      <c r="K2866" s="3">
        <v>3.8559999999999997E-2</v>
      </c>
      <c r="L2866" s="3">
        <v>5.1409999999999997E-2</v>
      </c>
    </row>
    <row r="2867" spans="2:12" x14ac:dyDescent="0.2">
      <c r="B2867" t="s">
        <v>8180</v>
      </c>
      <c r="C2867" t="s">
        <v>8178</v>
      </c>
      <c r="D2867" t="s">
        <v>8179</v>
      </c>
      <c r="E2867" s="1">
        <v>24.144169999999999</v>
      </c>
      <c r="F2867" s="1">
        <v>4</v>
      </c>
      <c r="G2867" s="2">
        <v>6.0360424999999998</v>
      </c>
      <c r="H2867" s="3">
        <v>7.9998608359699253</v>
      </c>
      <c r="I2867" s="3">
        <v>10.666757233733858</v>
      </c>
      <c r="J2867" s="3">
        <v>0.19314999999999999</v>
      </c>
      <c r="K2867" s="3">
        <v>0.19314999999999999</v>
      </c>
      <c r="L2867" s="3">
        <v>0.25753999999999999</v>
      </c>
    </row>
    <row r="2868" spans="2:12" x14ac:dyDescent="0.2">
      <c r="B2868" t="s">
        <v>8181</v>
      </c>
      <c r="C2868" t="s">
        <v>8182</v>
      </c>
      <c r="D2868" t="s">
        <v>8183</v>
      </c>
      <c r="E2868" s="1">
        <v>5.3379899999999996</v>
      </c>
      <c r="F2868" s="1">
        <v>1</v>
      </c>
      <c r="G2868" s="2">
        <v>5.3379899999999996</v>
      </c>
      <c r="H2868" s="3">
        <v>7.9992656411870389</v>
      </c>
      <c r="I2868" s="3">
        <v>10.666936431128571</v>
      </c>
      <c r="J2868" s="3">
        <v>4.2700000000000002E-2</v>
      </c>
      <c r="K2868" s="3">
        <v>4.2700000000000002E-2</v>
      </c>
      <c r="L2868" s="3">
        <v>5.6939999999999998E-2</v>
      </c>
    </row>
    <row r="2869" spans="2:12" x14ac:dyDescent="0.2">
      <c r="B2869" t="s">
        <v>8184</v>
      </c>
      <c r="C2869" t="s">
        <v>8185</v>
      </c>
      <c r="D2869" t="s">
        <v>8186</v>
      </c>
      <c r="E2869" s="1">
        <v>26.613099999999999</v>
      </c>
      <c r="F2869" s="1">
        <v>4</v>
      </c>
      <c r="G2869" s="2">
        <v>6.6532749999999998</v>
      </c>
      <c r="H2869" s="3">
        <v>7.9998196376972244</v>
      </c>
      <c r="I2869" s="3">
        <v>10.66655143519545</v>
      </c>
      <c r="J2869" s="3">
        <v>0.21290000000000001</v>
      </c>
      <c r="K2869" s="3">
        <v>0.21290000000000001</v>
      </c>
      <c r="L2869" s="3">
        <v>0.28387000000000001</v>
      </c>
    </row>
    <row r="2870" spans="2:12" x14ac:dyDescent="0.2">
      <c r="B2870" t="s">
        <v>8187</v>
      </c>
      <c r="C2870" t="s">
        <v>8185</v>
      </c>
      <c r="D2870" t="s">
        <v>8186</v>
      </c>
      <c r="E2870" s="1">
        <v>13.30655</v>
      </c>
      <c r="F2870" s="1">
        <v>2</v>
      </c>
      <c r="G2870" s="2">
        <v>6.6532749999999998</v>
      </c>
      <c r="H2870" s="3">
        <v>7.9998196376972244</v>
      </c>
      <c r="I2870" s="3">
        <v>10.666927189992899</v>
      </c>
      <c r="J2870" s="3">
        <v>0.10645</v>
      </c>
      <c r="K2870" s="3">
        <v>0.10645</v>
      </c>
      <c r="L2870" s="3">
        <v>0.14194000000000001</v>
      </c>
    </row>
    <row r="2871" spans="2:12" x14ac:dyDescent="0.2">
      <c r="B2871" t="s">
        <v>8188</v>
      </c>
      <c r="C2871" t="s">
        <v>8189</v>
      </c>
      <c r="D2871" t="s">
        <v>8190</v>
      </c>
      <c r="E2871" s="1">
        <v>5.1536499999999998</v>
      </c>
      <c r="F2871" s="1">
        <v>1</v>
      </c>
      <c r="G2871" s="2">
        <v>5.1536499999999998</v>
      </c>
      <c r="H2871" s="3">
        <v>8.0001552297885965</v>
      </c>
      <c r="I2871" s="3">
        <v>10.666226848932309</v>
      </c>
      <c r="J2871" s="3">
        <v>4.1230000000000003E-2</v>
      </c>
      <c r="K2871" s="3">
        <v>4.1230000000000003E-2</v>
      </c>
      <c r="L2871" s="3">
        <v>5.4969999999999998E-2</v>
      </c>
    </row>
    <row r="2872" spans="2:12" x14ac:dyDescent="0.2">
      <c r="B2872" t="s">
        <v>8191</v>
      </c>
      <c r="C2872" t="s">
        <v>8192</v>
      </c>
      <c r="D2872" t="s">
        <v>8193</v>
      </c>
      <c r="E2872" s="1">
        <v>12.239229999999999</v>
      </c>
      <c r="F2872" s="1">
        <v>2</v>
      </c>
      <c r="G2872" s="2">
        <v>6.1196149999999996</v>
      </c>
      <c r="H2872" s="3">
        <v>7.9996862547725645</v>
      </c>
      <c r="I2872" s="3">
        <v>10.666520687984457</v>
      </c>
      <c r="J2872" s="3">
        <v>9.7909999999999997E-2</v>
      </c>
      <c r="K2872" s="3">
        <v>9.7909999999999997E-2</v>
      </c>
      <c r="L2872" s="3">
        <v>0.13055</v>
      </c>
    </row>
    <row r="2873" spans="2:12" x14ac:dyDescent="0.2">
      <c r="B2873" t="s">
        <v>8194</v>
      </c>
      <c r="C2873" t="s">
        <v>8195</v>
      </c>
      <c r="D2873" t="s">
        <v>8196</v>
      </c>
      <c r="E2873" s="1">
        <v>3.6034000000000002</v>
      </c>
      <c r="F2873" s="1">
        <v>1</v>
      </c>
      <c r="G2873" s="2">
        <v>3.6034000000000002</v>
      </c>
      <c r="H2873" s="3">
        <v>8.0007770439029802</v>
      </c>
      <c r="I2873" s="3">
        <v>10.667702725203974</v>
      </c>
      <c r="J2873" s="3">
        <v>2.8830000000000001E-2</v>
      </c>
      <c r="K2873" s="3">
        <v>2.8830000000000001E-2</v>
      </c>
      <c r="L2873" s="3">
        <v>3.8440000000000002E-2</v>
      </c>
    </row>
    <row r="2874" spans="2:12" x14ac:dyDescent="0.2">
      <c r="B2874" t="s">
        <v>8197</v>
      </c>
      <c r="C2874" t="s">
        <v>8195</v>
      </c>
      <c r="D2874" t="s">
        <v>8196</v>
      </c>
      <c r="E2874" s="1">
        <v>33.09646</v>
      </c>
      <c r="F2874" s="1">
        <v>3</v>
      </c>
      <c r="G2874" s="2">
        <v>11.032153333333333</v>
      </c>
      <c r="H2874" s="3">
        <v>7.9999492392842013</v>
      </c>
      <c r="I2874" s="3">
        <v>10.666699701418217</v>
      </c>
      <c r="J2874" s="3">
        <v>0.26477000000000001</v>
      </c>
      <c r="K2874" s="3">
        <v>0.26477000000000001</v>
      </c>
      <c r="L2874" s="3">
        <v>0.35303000000000001</v>
      </c>
    </row>
    <row r="2875" spans="2:12" x14ac:dyDescent="0.2">
      <c r="B2875" t="s">
        <v>8198</v>
      </c>
      <c r="C2875" t="s">
        <v>8199</v>
      </c>
      <c r="D2875" t="s">
        <v>8200</v>
      </c>
      <c r="E2875" s="1">
        <v>8.9626199999999994</v>
      </c>
      <c r="F2875" s="1">
        <v>3</v>
      </c>
      <c r="G2875" s="2">
        <v>2.9875399999999996</v>
      </c>
      <c r="H2875" s="3">
        <v>7.9998928884634184</v>
      </c>
      <c r="I2875" s="3">
        <v>10.666523851284559</v>
      </c>
      <c r="J2875" s="3">
        <v>7.17E-2</v>
      </c>
      <c r="K2875" s="3">
        <v>7.17E-2</v>
      </c>
      <c r="L2875" s="3">
        <v>9.5600000000000004E-2</v>
      </c>
    </row>
    <row r="2876" spans="2:12" x14ac:dyDescent="0.2">
      <c r="B2876" t="s">
        <v>8201</v>
      </c>
      <c r="C2876" t="s">
        <v>8202</v>
      </c>
      <c r="D2876" t="s">
        <v>8203</v>
      </c>
      <c r="E2876" s="1">
        <v>11.099729999999999</v>
      </c>
      <c r="F2876" s="1">
        <v>2</v>
      </c>
      <c r="G2876" s="2">
        <v>5.5498649999999996</v>
      </c>
      <c r="H2876" s="3">
        <v>8.0001945993280934</v>
      </c>
      <c r="I2876" s="3">
        <v>10.666926132437457</v>
      </c>
      <c r="J2876" s="3">
        <v>8.8800000000000004E-2</v>
      </c>
      <c r="K2876" s="3">
        <v>8.8800000000000004E-2</v>
      </c>
      <c r="L2876" s="3">
        <v>0.11840000000000001</v>
      </c>
    </row>
    <row r="2877" spans="2:12" x14ac:dyDescent="0.2">
      <c r="B2877" t="s">
        <v>8204</v>
      </c>
      <c r="C2877" t="s">
        <v>8202</v>
      </c>
      <c r="D2877" t="s">
        <v>8203</v>
      </c>
      <c r="E2877" s="1">
        <v>5.1733500000000001</v>
      </c>
      <c r="F2877" s="1">
        <v>1</v>
      </c>
      <c r="G2877" s="2">
        <v>5.1733500000000001</v>
      </c>
      <c r="H2877" s="3">
        <v>8.0006185547082644</v>
      </c>
      <c r="I2877" s="3">
        <v>10.666202750635469</v>
      </c>
      <c r="J2877" s="3">
        <v>4.1390000000000003E-2</v>
      </c>
      <c r="K2877" s="3">
        <v>4.1390000000000003E-2</v>
      </c>
      <c r="L2877" s="3">
        <v>5.518E-2</v>
      </c>
    </row>
    <row r="2878" spans="2:12" x14ac:dyDescent="0.2">
      <c r="B2878" t="s">
        <v>8205</v>
      </c>
      <c r="C2878" t="s">
        <v>8206</v>
      </c>
      <c r="D2878" t="s">
        <v>8207</v>
      </c>
      <c r="E2878" s="1">
        <v>3.2468900000000001</v>
      </c>
      <c r="F2878" s="1">
        <v>1</v>
      </c>
      <c r="G2878" s="2">
        <v>3.2468900000000001</v>
      </c>
      <c r="H2878" s="3">
        <v>8.0015029766946206</v>
      </c>
      <c r="I2878" s="3">
        <v>10.665590765316965</v>
      </c>
      <c r="J2878" s="3">
        <v>2.598E-2</v>
      </c>
      <c r="K2878" s="3">
        <v>2.598E-2</v>
      </c>
      <c r="L2878" s="3">
        <v>3.4630000000000001E-2</v>
      </c>
    </row>
    <row r="2879" spans="2:12" x14ac:dyDescent="0.2">
      <c r="B2879" t="s">
        <v>8208</v>
      </c>
      <c r="C2879" t="s">
        <v>8209</v>
      </c>
      <c r="D2879" t="s">
        <v>2361</v>
      </c>
      <c r="E2879" s="1">
        <v>9.1933699999999998</v>
      </c>
      <c r="F2879" s="1">
        <v>2</v>
      </c>
      <c r="G2879" s="2">
        <v>4.5966849999999999</v>
      </c>
      <c r="H2879" s="3">
        <v>8.0003306730828854</v>
      </c>
      <c r="I2879" s="3">
        <v>10.666382403841029</v>
      </c>
      <c r="J2879" s="3">
        <v>7.3550000000000004E-2</v>
      </c>
      <c r="K2879" s="3">
        <v>7.3550000000000004E-2</v>
      </c>
      <c r="L2879" s="3">
        <v>9.8059999999999994E-2</v>
      </c>
    </row>
    <row r="2880" spans="2:12" x14ac:dyDescent="0.2">
      <c r="B2880" t="s">
        <v>8210</v>
      </c>
      <c r="C2880" t="s">
        <v>8211</v>
      </c>
      <c r="D2880" t="s">
        <v>8212</v>
      </c>
      <c r="E2880" s="1">
        <v>13.211309999999999</v>
      </c>
      <c r="F2880" s="1">
        <v>2</v>
      </c>
      <c r="G2880" s="2">
        <v>6.6056549999999996</v>
      </c>
      <c r="H2880" s="3">
        <v>7.9999636674939891</v>
      </c>
      <c r="I2880" s="3">
        <v>10.666618223325317</v>
      </c>
      <c r="J2880" s="3">
        <v>0.10569000000000001</v>
      </c>
      <c r="K2880" s="3">
        <v>0.10569000000000001</v>
      </c>
      <c r="L2880" s="3">
        <v>0.14091999999999999</v>
      </c>
    </row>
    <row r="2881" spans="2:12" x14ac:dyDescent="0.2">
      <c r="B2881" t="s">
        <v>8213</v>
      </c>
      <c r="C2881" t="s">
        <v>8211</v>
      </c>
      <c r="D2881" t="s">
        <v>8212</v>
      </c>
      <c r="E2881" s="1">
        <v>10.37574</v>
      </c>
      <c r="F2881" s="1">
        <v>2</v>
      </c>
      <c r="G2881" s="2">
        <v>5.1878700000000002</v>
      </c>
      <c r="H2881" s="3">
        <v>8.0003932249651601</v>
      </c>
      <c r="I2881" s="3">
        <v>10.666227179940902</v>
      </c>
      <c r="J2881" s="3">
        <v>8.301E-2</v>
      </c>
      <c r="K2881" s="3">
        <v>8.301E-2</v>
      </c>
      <c r="L2881" s="3">
        <v>0.11067</v>
      </c>
    </row>
    <row r="2882" spans="2:12" x14ac:dyDescent="0.2">
      <c r="B2882" t="s">
        <v>8214</v>
      </c>
      <c r="C2882" t="s">
        <v>8215</v>
      </c>
      <c r="D2882" t="s">
        <v>8216</v>
      </c>
      <c r="E2882" s="1">
        <v>2.7222400000000002</v>
      </c>
      <c r="F2882" s="1">
        <v>1</v>
      </c>
      <c r="G2882" s="2">
        <v>2.7222400000000002</v>
      </c>
      <c r="H2882" s="3">
        <v>8.0007640766427635</v>
      </c>
      <c r="I2882" s="3">
        <v>10.667685435523685</v>
      </c>
      <c r="J2882" s="3">
        <v>2.1780000000000001E-2</v>
      </c>
      <c r="K2882" s="3">
        <v>2.1780000000000001E-2</v>
      </c>
      <c r="L2882" s="3">
        <v>2.904E-2</v>
      </c>
    </row>
    <row r="2883" spans="2:12" x14ac:dyDescent="0.2">
      <c r="B2883" t="s">
        <v>8217</v>
      </c>
      <c r="C2883" t="s">
        <v>8218</v>
      </c>
      <c r="D2883" t="s">
        <v>8219</v>
      </c>
      <c r="E2883" s="1">
        <v>11.6698</v>
      </c>
      <c r="F2883" s="1">
        <v>3</v>
      </c>
      <c r="G2883" s="2">
        <v>3.8899333333333335</v>
      </c>
      <c r="H2883" s="3">
        <v>8.0001371060343782</v>
      </c>
      <c r="I2883" s="3">
        <v>10.666849474712505</v>
      </c>
      <c r="J2883" s="3">
        <v>9.3359999999999999E-2</v>
      </c>
      <c r="K2883" s="3">
        <v>9.3359999999999999E-2</v>
      </c>
      <c r="L2883" s="3">
        <v>0.12447999999999999</v>
      </c>
    </row>
    <row r="2884" spans="2:12" x14ac:dyDescent="0.2">
      <c r="B2884" t="s">
        <v>8220</v>
      </c>
      <c r="C2884" t="s">
        <v>8218</v>
      </c>
      <c r="D2884" t="s">
        <v>8219</v>
      </c>
      <c r="E2884" s="1">
        <v>24.508019999999998</v>
      </c>
      <c r="F2884" s="1">
        <v>2</v>
      </c>
      <c r="G2884" s="2">
        <v>12.254009999999999</v>
      </c>
      <c r="H2884" s="3">
        <v>7.999830259645619</v>
      </c>
      <c r="I2884" s="3">
        <v>10.666712365992847</v>
      </c>
      <c r="J2884" s="3">
        <v>0.19606000000000001</v>
      </c>
      <c r="K2884" s="3">
        <v>0.19606000000000001</v>
      </c>
      <c r="L2884" s="3">
        <v>0.26141999999999999</v>
      </c>
    </row>
    <row r="2885" spans="2:12" x14ac:dyDescent="0.2">
      <c r="B2885" t="s">
        <v>8221</v>
      </c>
      <c r="C2885" t="s">
        <v>8222</v>
      </c>
      <c r="D2885" t="s">
        <v>8223</v>
      </c>
      <c r="E2885" s="1">
        <v>5.2438000000000002</v>
      </c>
      <c r="F2885" s="1">
        <v>2</v>
      </c>
      <c r="G2885" s="2">
        <v>2.6219000000000001</v>
      </c>
      <c r="H2885" s="3">
        <v>7.9999237194401012</v>
      </c>
      <c r="I2885" s="3">
        <v>10.665929287920974</v>
      </c>
      <c r="J2885" s="3">
        <v>4.1950000000000001E-2</v>
      </c>
      <c r="K2885" s="3">
        <v>4.1950000000000001E-2</v>
      </c>
      <c r="L2885" s="3">
        <v>5.5930000000000001E-2</v>
      </c>
    </row>
    <row r="2886" spans="2:12" x14ac:dyDescent="0.2">
      <c r="B2886" t="s">
        <v>8224</v>
      </c>
      <c r="C2886" t="s">
        <v>8225</v>
      </c>
      <c r="D2886" t="s">
        <v>8226</v>
      </c>
      <c r="E2886" s="1">
        <v>3.3964799999999999</v>
      </c>
      <c r="F2886" s="1">
        <v>2</v>
      </c>
      <c r="G2886" s="2">
        <v>1.69824</v>
      </c>
      <c r="H2886" s="3">
        <v>7.9994582626719426</v>
      </c>
      <c r="I2886" s="3">
        <v>10.666925758432258</v>
      </c>
      <c r="J2886" s="3">
        <v>2.717E-2</v>
      </c>
      <c r="K2886" s="3">
        <v>2.717E-2</v>
      </c>
      <c r="L2886" s="3">
        <v>3.6229999999999998E-2</v>
      </c>
    </row>
    <row r="2887" spans="2:12" x14ac:dyDescent="0.2">
      <c r="B2887" t="s">
        <v>8227</v>
      </c>
      <c r="C2887" t="s">
        <v>8225</v>
      </c>
      <c r="D2887" t="s">
        <v>8226</v>
      </c>
      <c r="E2887" s="1">
        <v>2.5507399999999998</v>
      </c>
      <c r="F2887" s="1">
        <v>1</v>
      </c>
      <c r="G2887" s="2">
        <v>2.5507399999999998</v>
      </c>
      <c r="H2887" s="3">
        <v>8.0015995358209793</v>
      </c>
      <c r="I2887" s="3">
        <v>10.667492570783383</v>
      </c>
      <c r="J2887" s="3">
        <v>2.0410000000000001E-2</v>
      </c>
      <c r="K2887" s="3">
        <v>2.0410000000000001E-2</v>
      </c>
      <c r="L2887" s="3">
        <v>2.7210000000000002E-2</v>
      </c>
    </row>
    <row r="2888" spans="2:12" x14ac:dyDescent="0.2">
      <c r="B2888" t="s">
        <v>8228</v>
      </c>
      <c r="C2888" t="s">
        <v>8229</v>
      </c>
      <c r="D2888" t="s">
        <v>8230</v>
      </c>
      <c r="E2888" s="1">
        <v>15.584569999999999</v>
      </c>
      <c r="F2888" s="1">
        <v>5</v>
      </c>
      <c r="G2888" s="2">
        <v>3.116914</v>
      </c>
      <c r="H2888" s="3">
        <v>8.0002207311462552</v>
      </c>
      <c r="I2888" s="3">
        <v>10.666960974861675</v>
      </c>
      <c r="J2888" s="3">
        <v>0.12468</v>
      </c>
      <c r="K2888" s="3">
        <v>0.12468</v>
      </c>
      <c r="L2888" s="3">
        <v>0.16624</v>
      </c>
    </row>
    <row r="2889" spans="2:12" x14ac:dyDescent="0.2">
      <c r="B2889" t="s">
        <v>8231</v>
      </c>
      <c r="C2889" t="s">
        <v>8229</v>
      </c>
      <c r="D2889" t="s">
        <v>8230</v>
      </c>
      <c r="E2889" s="1">
        <v>8.5374700000000008</v>
      </c>
      <c r="F2889" s="1">
        <v>4</v>
      </c>
      <c r="G2889" s="2">
        <v>2.1343675000000002</v>
      </c>
      <c r="H2889" s="3">
        <v>8.000028111372572</v>
      </c>
      <c r="I2889" s="3">
        <v>10.667094584226943</v>
      </c>
      <c r="J2889" s="3">
        <v>6.83E-2</v>
      </c>
      <c r="K2889" s="3">
        <v>6.83E-2</v>
      </c>
      <c r="L2889" s="3">
        <v>9.1069999999999998E-2</v>
      </c>
    </row>
    <row r="2890" spans="2:12" x14ac:dyDescent="0.2">
      <c r="B2890" t="s">
        <v>8232</v>
      </c>
      <c r="C2890" t="s">
        <v>8233</v>
      </c>
      <c r="D2890" t="s">
        <v>8234</v>
      </c>
      <c r="E2890" s="1">
        <v>2.4883999999999999</v>
      </c>
      <c r="F2890" s="1">
        <v>1</v>
      </c>
      <c r="G2890" s="2">
        <v>2.4883999999999999</v>
      </c>
      <c r="H2890" s="3">
        <v>8.0011252210255588</v>
      </c>
      <c r="I2890" s="3">
        <v>10.66548786368751</v>
      </c>
      <c r="J2890" s="3">
        <v>1.9910000000000001E-2</v>
      </c>
      <c r="K2890" s="3">
        <v>1.9910000000000001E-2</v>
      </c>
      <c r="L2890" s="3">
        <v>2.6540000000000001E-2</v>
      </c>
    </row>
    <row r="2891" spans="2:12" x14ac:dyDescent="0.2">
      <c r="B2891" t="s">
        <v>8235</v>
      </c>
      <c r="C2891" t="s">
        <v>8233</v>
      </c>
      <c r="D2891" t="s">
        <v>8234</v>
      </c>
      <c r="E2891" s="1">
        <v>3.88069</v>
      </c>
      <c r="F2891" s="1">
        <v>1</v>
      </c>
      <c r="G2891" s="2">
        <v>3.88069</v>
      </c>
      <c r="H2891" s="3">
        <v>8.0011544338764509</v>
      </c>
      <c r="I2891" s="3">
        <v>10.665629050503906</v>
      </c>
      <c r="J2891" s="3">
        <v>3.1050000000000001E-2</v>
      </c>
      <c r="K2891" s="3">
        <v>3.1050000000000001E-2</v>
      </c>
      <c r="L2891" s="3">
        <v>4.1390000000000003E-2</v>
      </c>
    </row>
    <row r="2892" spans="2:12" x14ac:dyDescent="0.2">
      <c r="B2892" t="s">
        <v>8236</v>
      </c>
      <c r="C2892" t="s">
        <v>8237</v>
      </c>
      <c r="D2892" t="s">
        <v>8238</v>
      </c>
      <c r="E2892" s="1">
        <v>8.0010999999999992</v>
      </c>
      <c r="F2892" s="1">
        <v>2</v>
      </c>
      <c r="G2892" s="2">
        <v>4.0005499999999996</v>
      </c>
      <c r="H2892" s="3">
        <v>8.0001499793778361</v>
      </c>
      <c r="I2892" s="3">
        <v>10.666033420404696</v>
      </c>
      <c r="J2892" s="3">
        <v>6.4009999999999997E-2</v>
      </c>
      <c r="K2892" s="3">
        <v>6.4009999999999997E-2</v>
      </c>
      <c r="L2892" s="3">
        <v>8.5339999999999999E-2</v>
      </c>
    </row>
    <row r="2893" spans="2:12" x14ac:dyDescent="0.2">
      <c r="B2893" t="s">
        <v>8239</v>
      </c>
      <c r="C2893" t="s">
        <v>8240</v>
      </c>
      <c r="D2893" t="s">
        <v>8241</v>
      </c>
      <c r="E2893" s="1">
        <v>17.017769999999999</v>
      </c>
      <c r="F2893" s="1">
        <v>11</v>
      </c>
      <c r="G2893" s="2">
        <v>1.5470699999999999</v>
      </c>
      <c r="H2893" s="3">
        <v>7.9998730738516288</v>
      </c>
      <c r="I2893" s="3">
        <v>10.666497431802169</v>
      </c>
      <c r="J2893" s="3">
        <v>0.13614000000000001</v>
      </c>
      <c r="K2893" s="3">
        <v>0.13614000000000001</v>
      </c>
      <c r="L2893" s="3">
        <v>0.18151999999999999</v>
      </c>
    </row>
    <row r="2894" spans="2:12" x14ac:dyDescent="0.2">
      <c r="B2894" t="s">
        <v>8242</v>
      </c>
      <c r="C2894" t="s">
        <v>8240</v>
      </c>
      <c r="D2894" t="s">
        <v>8241</v>
      </c>
      <c r="E2894" s="1">
        <v>16.467479999999998</v>
      </c>
      <c r="F2894" s="1">
        <v>3</v>
      </c>
      <c r="G2894" s="2">
        <v>5.4891599999999992</v>
      </c>
      <c r="H2894" s="3">
        <v>8.0000097161192851</v>
      </c>
      <c r="I2894" s="3">
        <v>10.666477202340614</v>
      </c>
      <c r="J2894" s="3">
        <v>0.13174</v>
      </c>
      <c r="K2894" s="3">
        <v>0.13174</v>
      </c>
      <c r="L2894" s="3">
        <v>0.17565</v>
      </c>
    </row>
    <row r="2895" spans="2:12" x14ac:dyDescent="0.2">
      <c r="B2895" t="s">
        <v>8243</v>
      </c>
      <c r="C2895" t="s">
        <v>8244</v>
      </c>
      <c r="D2895" t="s">
        <v>8245</v>
      </c>
      <c r="E2895" s="1">
        <v>32.449109999999997</v>
      </c>
      <c r="F2895" s="1">
        <v>3</v>
      </c>
      <c r="G2895" s="2">
        <v>10.816369999999999</v>
      </c>
      <c r="H2895" s="3">
        <v>7.9999112456397112</v>
      </c>
      <c r="I2895" s="3">
        <v>10.666548327519616</v>
      </c>
      <c r="J2895" s="3">
        <v>0.25958999999999999</v>
      </c>
      <c r="K2895" s="3">
        <v>0.25958999999999999</v>
      </c>
      <c r="L2895" s="3">
        <v>0.34611999999999998</v>
      </c>
    </row>
    <row r="2896" spans="2:12" x14ac:dyDescent="0.2">
      <c r="B2896" t="s">
        <v>8246</v>
      </c>
      <c r="C2896" t="s">
        <v>8247</v>
      </c>
      <c r="D2896" t="s">
        <v>2118</v>
      </c>
      <c r="E2896" s="1">
        <v>16.77684</v>
      </c>
      <c r="F2896" s="1">
        <v>2</v>
      </c>
      <c r="G2896" s="2">
        <v>8.38842</v>
      </c>
      <c r="H2896" s="3">
        <v>7.999718659771446</v>
      </c>
      <c r="I2896" s="3">
        <v>10.666490232964014</v>
      </c>
      <c r="J2896" s="3">
        <v>0.13421</v>
      </c>
      <c r="K2896" s="3">
        <v>0.13421</v>
      </c>
      <c r="L2896" s="3">
        <v>0.17895</v>
      </c>
    </row>
    <row r="2897" spans="2:12" x14ac:dyDescent="0.2">
      <c r="B2897" t="s">
        <v>8248</v>
      </c>
      <c r="C2897" t="s">
        <v>8247</v>
      </c>
      <c r="D2897" t="s">
        <v>2118</v>
      </c>
      <c r="E2897" s="1">
        <v>4.0897500000000004</v>
      </c>
      <c r="F2897" s="1">
        <v>6</v>
      </c>
      <c r="G2897" s="2">
        <v>0.68162500000000004</v>
      </c>
      <c r="H2897" s="3">
        <v>8.0004890274466636</v>
      </c>
      <c r="I2897" s="3">
        <v>10.665688611773334</v>
      </c>
      <c r="J2897" s="3">
        <v>3.2719999999999999E-2</v>
      </c>
      <c r="K2897" s="3">
        <v>3.2719999999999999E-2</v>
      </c>
      <c r="L2897" s="3">
        <v>4.3619999999999999E-2</v>
      </c>
    </row>
    <row r="2898" spans="2:12" x14ac:dyDescent="0.2">
      <c r="B2898" t="s">
        <v>8249</v>
      </c>
      <c r="C2898" t="s">
        <v>8250</v>
      </c>
      <c r="D2898" t="s">
        <v>8251</v>
      </c>
      <c r="E2898" s="1">
        <v>19.363890000000001</v>
      </c>
      <c r="F2898" s="1">
        <v>3</v>
      </c>
      <c r="G2898" s="2">
        <v>6.4546300000000008</v>
      </c>
      <c r="H2898" s="3">
        <v>7.9999421603820293</v>
      </c>
      <c r="I2898" s="3">
        <v>10.666761688896187</v>
      </c>
      <c r="J2898" s="3">
        <v>0.15490999999999999</v>
      </c>
      <c r="K2898" s="3">
        <v>0.15490999999999999</v>
      </c>
      <c r="L2898" s="3">
        <v>0.20655000000000001</v>
      </c>
    </row>
    <row r="2899" spans="2:12" x14ac:dyDescent="0.2">
      <c r="B2899" t="s">
        <v>8252</v>
      </c>
      <c r="C2899" t="s">
        <v>8250</v>
      </c>
      <c r="D2899" t="s">
        <v>8251</v>
      </c>
      <c r="E2899" s="1">
        <v>9.5602999999999998</v>
      </c>
      <c r="F2899" s="1">
        <v>3</v>
      </c>
      <c r="G2899" s="2">
        <v>3.1867666666666667</v>
      </c>
      <c r="H2899" s="3">
        <v>7.9997489618526627</v>
      </c>
      <c r="I2899" s="3">
        <v>10.667029277323934</v>
      </c>
      <c r="J2899" s="3">
        <v>7.6480000000000006E-2</v>
      </c>
      <c r="K2899" s="3">
        <v>7.6480000000000006E-2</v>
      </c>
      <c r="L2899" s="3">
        <v>0.10198</v>
      </c>
    </row>
    <row r="2900" spans="2:12" x14ac:dyDescent="0.2">
      <c r="B2900" t="s">
        <v>8253</v>
      </c>
      <c r="C2900" t="s">
        <v>8254</v>
      </c>
      <c r="D2900" t="s">
        <v>8196</v>
      </c>
      <c r="E2900" s="1">
        <v>11.463010000000001</v>
      </c>
      <c r="F2900" s="1">
        <v>5</v>
      </c>
      <c r="G2900" s="2">
        <v>2.292602</v>
      </c>
      <c r="H2900" s="3">
        <v>7.9996440725429006</v>
      </c>
      <c r="I2900" s="3">
        <v>10.666482887129995</v>
      </c>
      <c r="J2900" s="3">
        <v>9.1700000000000004E-2</v>
      </c>
      <c r="K2900" s="3">
        <v>9.1700000000000004E-2</v>
      </c>
      <c r="L2900" s="3">
        <v>0.12227</v>
      </c>
    </row>
    <row r="2901" spans="2:12" x14ac:dyDescent="0.2">
      <c r="B2901" t="s">
        <v>8255</v>
      </c>
      <c r="C2901" t="s">
        <v>8256</v>
      </c>
      <c r="D2901" t="s">
        <v>8257</v>
      </c>
      <c r="E2901" s="1">
        <v>4.5203100000000003</v>
      </c>
      <c r="F2901" s="1">
        <v>1</v>
      </c>
      <c r="G2901" s="2">
        <v>4.5203100000000003</v>
      </c>
      <c r="H2901" s="3">
        <v>7.9994513650612449</v>
      </c>
      <c r="I2901" s="3">
        <v>10.667409978519171</v>
      </c>
      <c r="J2901" s="3">
        <v>3.6159999999999998E-2</v>
      </c>
      <c r="K2901" s="3">
        <v>3.6159999999999998E-2</v>
      </c>
      <c r="L2901" s="3">
        <v>4.8219999999999999E-2</v>
      </c>
    </row>
    <row r="2902" spans="2:12" x14ac:dyDescent="0.2">
      <c r="B2902" t="s">
        <v>8258</v>
      </c>
      <c r="C2902" t="s">
        <v>8256</v>
      </c>
      <c r="D2902" t="s">
        <v>8257</v>
      </c>
      <c r="E2902" s="1">
        <v>9.3670200000000001</v>
      </c>
      <c r="F2902" s="1">
        <v>2</v>
      </c>
      <c r="G2902" s="2">
        <v>4.6835100000000001</v>
      </c>
      <c r="H2902" s="3">
        <v>8.0004099489485458</v>
      </c>
      <c r="I2902" s="3">
        <v>10.66614568987789</v>
      </c>
      <c r="J2902" s="3">
        <v>7.4940000000000007E-2</v>
      </c>
      <c r="K2902" s="3">
        <v>7.4940000000000007E-2</v>
      </c>
      <c r="L2902" s="3">
        <v>9.9909999999999999E-2</v>
      </c>
    </row>
    <row r="2903" spans="2:12" x14ac:dyDescent="0.2">
      <c r="B2903" t="s">
        <v>8259</v>
      </c>
      <c r="C2903" t="s">
        <v>8260</v>
      </c>
      <c r="D2903" t="s">
        <v>8261</v>
      </c>
      <c r="E2903" s="1">
        <v>9.5249199999999998</v>
      </c>
      <c r="F2903" s="1">
        <v>3</v>
      </c>
      <c r="G2903" s="2">
        <v>3.1749733333333334</v>
      </c>
      <c r="H2903" s="3">
        <v>8.0000671921653943</v>
      </c>
      <c r="I2903" s="3">
        <v>10.666756256220525</v>
      </c>
      <c r="J2903" s="3">
        <v>7.6200000000000004E-2</v>
      </c>
      <c r="K2903" s="3">
        <v>7.6200000000000004E-2</v>
      </c>
      <c r="L2903" s="3">
        <v>0.1016</v>
      </c>
    </row>
    <row r="2904" spans="2:12" x14ac:dyDescent="0.2">
      <c r="B2904" t="s">
        <v>8262</v>
      </c>
      <c r="C2904" t="s">
        <v>8260</v>
      </c>
      <c r="D2904" t="s">
        <v>8261</v>
      </c>
      <c r="E2904" s="1">
        <v>4.8426</v>
      </c>
      <c r="F2904" s="1">
        <v>1</v>
      </c>
      <c r="G2904" s="2">
        <v>4.8426</v>
      </c>
      <c r="H2904" s="3">
        <v>7.9998347994878776</v>
      </c>
      <c r="I2904" s="3">
        <v>10.665758063849999</v>
      </c>
      <c r="J2904" s="3">
        <v>3.8739999999999997E-2</v>
      </c>
      <c r="K2904" s="3">
        <v>3.8739999999999997E-2</v>
      </c>
      <c r="L2904" s="3">
        <v>5.1650000000000001E-2</v>
      </c>
    </row>
    <row r="2905" spans="2:12" x14ac:dyDescent="0.2">
      <c r="B2905" t="s">
        <v>8263</v>
      </c>
      <c r="C2905" t="s">
        <v>8264</v>
      </c>
      <c r="D2905" t="s">
        <v>8265</v>
      </c>
      <c r="E2905" s="1">
        <v>9.1965000000000003</v>
      </c>
      <c r="F2905" s="1">
        <v>4</v>
      </c>
      <c r="G2905" s="2">
        <v>2.2991250000000001</v>
      </c>
      <c r="H2905" s="3">
        <v>7.9997825259609634</v>
      </c>
      <c r="I2905" s="3">
        <v>10.667101614744741</v>
      </c>
      <c r="J2905" s="3">
        <v>7.3569999999999997E-2</v>
      </c>
      <c r="K2905" s="3">
        <v>7.3569999999999997E-2</v>
      </c>
      <c r="L2905" s="3">
        <v>9.8100000000000007E-2</v>
      </c>
    </row>
    <row r="2906" spans="2:12" x14ac:dyDescent="0.2">
      <c r="B2906" t="s">
        <v>8266</v>
      </c>
      <c r="C2906" t="s">
        <v>8264</v>
      </c>
      <c r="D2906" t="s">
        <v>8265</v>
      </c>
      <c r="E2906" s="1">
        <v>10.00093</v>
      </c>
      <c r="F2906" s="1">
        <v>4</v>
      </c>
      <c r="G2906" s="2">
        <v>2.5002325000000001</v>
      </c>
      <c r="H2906" s="3">
        <v>8.0002559761942145</v>
      </c>
      <c r="I2906" s="3">
        <v>10.667007968258952</v>
      </c>
      <c r="J2906" s="3">
        <v>8.0009999999999998E-2</v>
      </c>
      <c r="K2906" s="3">
        <v>8.0009999999999998E-2</v>
      </c>
      <c r="L2906" s="3">
        <v>0.10668</v>
      </c>
    </row>
    <row r="2907" spans="2:12" x14ac:dyDescent="0.2">
      <c r="B2907" t="s">
        <v>8267</v>
      </c>
      <c r="C2907" t="s">
        <v>8268</v>
      </c>
      <c r="D2907" t="s">
        <v>8269</v>
      </c>
      <c r="E2907" s="1">
        <v>3.2244799999999998</v>
      </c>
      <c r="F2907" s="1">
        <v>1</v>
      </c>
      <c r="G2907" s="2">
        <v>3.2244799999999998</v>
      </c>
      <c r="H2907" s="3">
        <v>8.0012901305016637</v>
      </c>
      <c r="I2907" s="3">
        <v>10.665285565424503</v>
      </c>
      <c r="J2907" s="3">
        <v>2.58E-2</v>
      </c>
      <c r="K2907" s="3">
        <v>2.58E-2</v>
      </c>
      <c r="L2907" s="3">
        <v>3.4389999999999997E-2</v>
      </c>
    </row>
    <row r="2908" spans="2:12" x14ac:dyDescent="0.2">
      <c r="B2908" t="s">
        <v>8270</v>
      </c>
      <c r="C2908" t="s">
        <v>8268</v>
      </c>
      <c r="D2908" t="s">
        <v>8269</v>
      </c>
      <c r="E2908" s="1">
        <v>18.699470000000002</v>
      </c>
      <c r="F2908" s="1">
        <v>8</v>
      </c>
      <c r="G2908" s="2">
        <v>2.3374337500000002</v>
      </c>
      <c r="H2908" s="3">
        <v>8.0002267443943591</v>
      </c>
      <c r="I2908" s="3">
        <v>10.666612476182479</v>
      </c>
      <c r="J2908" s="3">
        <v>0.14960000000000001</v>
      </c>
      <c r="K2908" s="3">
        <v>0.14960000000000001</v>
      </c>
      <c r="L2908" s="3">
        <v>0.19946</v>
      </c>
    </row>
    <row r="2909" spans="2:12" x14ac:dyDescent="0.2">
      <c r="B2909" t="s">
        <v>8271</v>
      </c>
      <c r="C2909" t="s">
        <v>8272</v>
      </c>
      <c r="D2909" t="s">
        <v>8273</v>
      </c>
      <c r="E2909" s="1">
        <v>25.234850000000002</v>
      </c>
      <c r="F2909" s="1">
        <v>4</v>
      </c>
      <c r="G2909" s="2">
        <v>6.3087125000000004</v>
      </c>
      <c r="H2909" s="3">
        <v>8.0000475532844444</v>
      </c>
      <c r="I2909" s="3">
        <v>10.666597978589133</v>
      </c>
      <c r="J2909" s="3">
        <v>0.20188</v>
      </c>
      <c r="K2909" s="3">
        <v>0.20188</v>
      </c>
      <c r="L2909" s="3">
        <v>0.26917000000000002</v>
      </c>
    </row>
    <row r="2910" spans="2:12" x14ac:dyDescent="0.2">
      <c r="B2910" t="s">
        <v>8274</v>
      </c>
      <c r="C2910" t="s">
        <v>8275</v>
      </c>
      <c r="D2910" t="s">
        <v>8276</v>
      </c>
      <c r="E2910" s="1">
        <v>13.342829999999999</v>
      </c>
      <c r="F2910" s="1">
        <v>2</v>
      </c>
      <c r="G2910" s="2">
        <v>6.6714149999999997</v>
      </c>
      <c r="H2910" s="3">
        <v>7.9998021409251265</v>
      </c>
      <c r="I2910" s="3">
        <v>10.666402854566835</v>
      </c>
      <c r="J2910" s="3">
        <v>0.10674</v>
      </c>
      <c r="K2910" s="3">
        <v>0.10674</v>
      </c>
      <c r="L2910" s="3">
        <v>0.14232</v>
      </c>
    </row>
    <row r="2911" spans="2:12" x14ac:dyDescent="0.2">
      <c r="B2911" t="s">
        <v>8277</v>
      </c>
      <c r="C2911" t="s">
        <v>8275</v>
      </c>
      <c r="D2911" t="s">
        <v>8276</v>
      </c>
      <c r="E2911" s="1">
        <v>5.2012099999999997</v>
      </c>
      <c r="F2911" s="1">
        <v>3</v>
      </c>
      <c r="G2911" s="2">
        <v>1.7337366666666665</v>
      </c>
      <c r="H2911" s="3">
        <v>8.0000615241453445</v>
      </c>
      <c r="I2911" s="3">
        <v>10.666748698860459</v>
      </c>
      <c r="J2911" s="3">
        <v>4.1610000000000001E-2</v>
      </c>
      <c r="K2911" s="3">
        <v>4.1610000000000001E-2</v>
      </c>
      <c r="L2911" s="3">
        <v>5.5480000000000002E-2</v>
      </c>
    </row>
    <row r="2912" spans="2:12" x14ac:dyDescent="0.2">
      <c r="B2912" t="s">
        <v>8278</v>
      </c>
      <c r="C2912" t="s">
        <v>8279</v>
      </c>
      <c r="D2912" t="s">
        <v>8280</v>
      </c>
      <c r="E2912" s="1">
        <v>8.2050099999999997</v>
      </c>
      <c r="F2912" s="1">
        <v>2</v>
      </c>
      <c r="G2912" s="2">
        <v>4.1025049999999998</v>
      </c>
      <c r="H2912" s="3">
        <v>7.999990249859537</v>
      </c>
      <c r="I2912" s="3">
        <v>10.666653666479382</v>
      </c>
      <c r="J2912" s="3">
        <v>6.5640000000000004E-2</v>
      </c>
      <c r="K2912" s="3">
        <v>6.5640000000000004E-2</v>
      </c>
      <c r="L2912" s="3">
        <v>8.7520000000000001E-2</v>
      </c>
    </row>
    <row r="2913" spans="2:12" x14ac:dyDescent="0.2">
      <c r="B2913" t="s">
        <v>8281</v>
      </c>
      <c r="C2913" t="s">
        <v>8279</v>
      </c>
      <c r="D2913" t="s">
        <v>8280</v>
      </c>
      <c r="E2913" s="1">
        <v>15.78012</v>
      </c>
      <c r="F2913" s="1">
        <v>5</v>
      </c>
      <c r="G2913" s="2">
        <v>3.1560239999999999</v>
      </c>
      <c r="H2913" s="3">
        <v>7.9999391639607289</v>
      </c>
      <c r="I2913" s="3">
        <v>10.666585551947639</v>
      </c>
      <c r="J2913" s="3">
        <v>0.12623999999999999</v>
      </c>
      <c r="K2913" s="3">
        <v>0.12623999999999999</v>
      </c>
      <c r="L2913" s="3">
        <v>0.16832</v>
      </c>
    </row>
    <row r="2914" spans="2:12" x14ac:dyDescent="0.2">
      <c r="B2914" t="s">
        <v>8282</v>
      </c>
      <c r="C2914" t="s">
        <v>8283</v>
      </c>
      <c r="D2914" t="s">
        <v>8284</v>
      </c>
      <c r="E2914" s="1">
        <v>21.696940000000001</v>
      </c>
      <c r="F2914" s="1">
        <v>3</v>
      </c>
      <c r="G2914" s="2">
        <v>7.2323133333333338</v>
      </c>
      <c r="H2914" s="3">
        <v>8.0002064807295401</v>
      </c>
      <c r="I2914" s="3">
        <v>10.666481079820471</v>
      </c>
      <c r="J2914" s="3">
        <v>0.17358000000000001</v>
      </c>
      <c r="K2914" s="3">
        <v>0.17358000000000001</v>
      </c>
      <c r="L2914" s="3">
        <v>0.23143</v>
      </c>
    </row>
    <row r="2915" spans="2:12" x14ac:dyDescent="0.2">
      <c r="B2915" t="s">
        <v>8285</v>
      </c>
      <c r="C2915" t="s">
        <v>8286</v>
      </c>
      <c r="D2915" t="s">
        <v>8287</v>
      </c>
      <c r="E2915" s="1">
        <v>6.8072100000000004</v>
      </c>
      <c r="F2915" s="1">
        <v>3</v>
      </c>
      <c r="G2915" s="2">
        <v>2.2690700000000001</v>
      </c>
      <c r="H2915" s="3">
        <v>8.0003408151063358</v>
      </c>
      <c r="I2915" s="3">
        <v>10.666631409931528</v>
      </c>
      <c r="J2915" s="3">
        <v>5.4460000000000001E-2</v>
      </c>
      <c r="K2915" s="3">
        <v>5.4460000000000001E-2</v>
      </c>
      <c r="L2915" s="3">
        <v>7.2609999999999994E-2</v>
      </c>
    </row>
    <row r="2916" spans="2:12" x14ac:dyDescent="0.2">
      <c r="B2916" t="s">
        <v>8288</v>
      </c>
      <c r="C2916" t="s">
        <v>8289</v>
      </c>
      <c r="D2916" t="s">
        <v>8290</v>
      </c>
      <c r="E2916" s="1">
        <v>5.3627900000000004</v>
      </c>
      <c r="F2916" s="1">
        <v>1</v>
      </c>
      <c r="G2916" s="2">
        <v>5.3627900000000004</v>
      </c>
      <c r="H2916" s="3">
        <v>7.9995673893626265</v>
      </c>
      <c r="I2916" s="3">
        <v>10.666089852483502</v>
      </c>
      <c r="J2916" s="3">
        <v>4.2900000000000001E-2</v>
      </c>
      <c r="K2916" s="3">
        <v>4.2900000000000001E-2</v>
      </c>
      <c r="L2916" s="3">
        <v>5.7200000000000001E-2</v>
      </c>
    </row>
    <row r="2917" spans="2:12" x14ac:dyDescent="0.2">
      <c r="B2917" t="s">
        <v>8291</v>
      </c>
      <c r="C2917" t="s">
        <v>8289</v>
      </c>
      <c r="D2917" t="s">
        <v>8290</v>
      </c>
      <c r="E2917" s="1">
        <v>4.8859199999999996</v>
      </c>
      <c r="F2917" s="1">
        <v>2</v>
      </c>
      <c r="G2917" s="2">
        <v>2.4429599999999998</v>
      </c>
      <c r="H2917" s="3">
        <v>8.0005403281265366</v>
      </c>
      <c r="I2917" s="3">
        <v>10.667387104168714</v>
      </c>
      <c r="J2917" s="3">
        <v>3.909E-2</v>
      </c>
      <c r="K2917" s="3">
        <v>3.909E-2</v>
      </c>
      <c r="L2917" s="3">
        <v>5.212E-2</v>
      </c>
    </row>
    <row r="2918" spans="2:12" x14ac:dyDescent="0.2">
      <c r="B2918" t="s">
        <v>8292</v>
      </c>
      <c r="C2918" t="s">
        <v>8293</v>
      </c>
      <c r="D2918" t="s">
        <v>8294</v>
      </c>
      <c r="E2918" s="1">
        <v>9.2032799999999995</v>
      </c>
      <c r="F2918" s="1">
        <v>1</v>
      </c>
      <c r="G2918" s="2">
        <v>9.2032799999999995</v>
      </c>
      <c r="H2918" s="3">
        <v>8.0004085499952193</v>
      </c>
      <c r="I2918" s="3">
        <v>10.666849210281551</v>
      </c>
      <c r="J2918" s="3">
        <v>7.3630000000000001E-2</v>
      </c>
      <c r="K2918" s="3">
        <v>7.3630000000000001E-2</v>
      </c>
      <c r="L2918" s="3">
        <v>9.8169999999999993E-2</v>
      </c>
    </row>
    <row r="2919" spans="2:12" x14ac:dyDescent="0.2">
      <c r="B2919" t="s">
        <v>8295</v>
      </c>
      <c r="C2919" t="s">
        <v>7205</v>
      </c>
      <c r="D2919" t="s">
        <v>7206</v>
      </c>
      <c r="E2919" s="1">
        <v>3.4087900000000002</v>
      </c>
      <c r="F2919" s="1">
        <v>1</v>
      </c>
      <c r="G2919" s="2">
        <v>3.4087900000000002</v>
      </c>
      <c r="H2919" s="3">
        <v>7.9999061250473034</v>
      </c>
      <c r="I2919" s="3">
        <v>10.666541500063072</v>
      </c>
      <c r="J2919" s="3">
        <v>2.7269999999999999E-2</v>
      </c>
      <c r="K2919" s="3">
        <v>2.7269999999999999E-2</v>
      </c>
      <c r="L2919" s="3">
        <v>3.6360000000000003E-2</v>
      </c>
    </row>
    <row r="2920" spans="2:12" x14ac:dyDescent="0.2">
      <c r="B2920" t="s">
        <v>8296</v>
      </c>
      <c r="C2920" t="s">
        <v>8297</v>
      </c>
      <c r="D2920" t="s">
        <v>8298</v>
      </c>
      <c r="E2920" s="1">
        <v>23.102129999999999</v>
      </c>
      <c r="F2920" s="1">
        <v>4</v>
      </c>
      <c r="G2920" s="2">
        <v>5.7755324999999997</v>
      </c>
      <c r="H2920" s="3">
        <v>8.0001281267138573</v>
      </c>
      <c r="I2920" s="3">
        <v>10.666548928605286</v>
      </c>
      <c r="J2920" s="3">
        <v>0.18482000000000001</v>
      </c>
      <c r="K2920" s="3">
        <v>0.18482000000000001</v>
      </c>
      <c r="L2920" s="3">
        <v>0.24642</v>
      </c>
    </row>
    <row r="2921" spans="2:12" x14ac:dyDescent="0.2">
      <c r="B2921" t="s">
        <v>8299</v>
      </c>
      <c r="C2921" t="s">
        <v>8297</v>
      </c>
      <c r="D2921" t="s">
        <v>8298</v>
      </c>
      <c r="E2921" s="1">
        <v>24.441490000000002</v>
      </c>
      <c r="F2921" s="1">
        <v>4</v>
      </c>
      <c r="G2921" s="2">
        <v>6.1103725000000004</v>
      </c>
      <c r="H2921" s="3">
        <v>7.999921445051017</v>
      </c>
      <c r="I2921" s="3">
        <v>10.66669830685445</v>
      </c>
      <c r="J2921" s="3">
        <v>0.19553000000000001</v>
      </c>
      <c r="K2921" s="3">
        <v>0.19553000000000001</v>
      </c>
      <c r="L2921" s="3">
        <v>0.26071</v>
      </c>
    </row>
    <row r="2922" spans="2:12" x14ac:dyDescent="0.2">
      <c r="B2922" t="s">
        <v>8300</v>
      </c>
      <c r="C2922" t="s">
        <v>8301</v>
      </c>
      <c r="D2922" t="s">
        <v>8302</v>
      </c>
      <c r="E2922" s="1">
        <v>12.65846</v>
      </c>
      <c r="F2922" s="1">
        <v>4</v>
      </c>
      <c r="G2922" s="2">
        <v>3.164615</v>
      </c>
      <c r="H2922" s="3">
        <v>8.0001832766387064</v>
      </c>
      <c r="I2922" s="3">
        <v>10.666384378510498</v>
      </c>
      <c r="J2922" s="3">
        <v>0.10127</v>
      </c>
      <c r="K2922" s="3">
        <v>0.10127</v>
      </c>
      <c r="L2922" s="3">
        <v>0.13502</v>
      </c>
    </row>
    <row r="2923" spans="2:12" x14ac:dyDescent="0.2">
      <c r="B2923" t="s">
        <v>8303</v>
      </c>
      <c r="C2923" t="s">
        <v>8304</v>
      </c>
      <c r="D2923" t="s">
        <v>8305</v>
      </c>
      <c r="E2923" s="1">
        <v>7.5578700000000003</v>
      </c>
      <c r="F2923" s="1">
        <v>1</v>
      </c>
      <c r="G2923" s="2">
        <v>7.5578700000000003</v>
      </c>
      <c r="H2923" s="3">
        <v>7.9996083552641153</v>
      </c>
      <c r="I2923" s="3">
        <v>10.667026556423965</v>
      </c>
      <c r="J2923" s="3">
        <v>6.046E-2</v>
      </c>
      <c r="K2923" s="3">
        <v>6.046E-2</v>
      </c>
      <c r="L2923" s="3">
        <v>8.0619999999999997E-2</v>
      </c>
    </row>
    <row r="2924" spans="2:12" x14ac:dyDescent="0.2">
      <c r="B2924" t="s">
        <v>8306</v>
      </c>
      <c r="C2924" t="s">
        <v>8304</v>
      </c>
      <c r="D2924" t="s">
        <v>8305</v>
      </c>
      <c r="E2924" s="1">
        <v>5.65557</v>
      </c>
      <c r="F2924" s="1">
        <v>2</v>
      </c>
      <c r="G2924" s="2">
        <v>2.827785</v>
      </c>
      <c r="H2924" s="3">
        <v>7.9991937152223382</v>
      </c>
      <c r="I2924" s="3">
        <v>10.667359788668517</v>
      </c>
      <c r="J2924" s="3">
        <v>4.5240000000000002E-2</v>
      </c>
      <c r="K2924" s="3">
        <v>4.5240000000000002E-2</v>
      </c>
      <c r="L2924" s="3">
        <v>6.0330000000000002E-2</v>
      </c>
    </row>
    <row r="2925" spans="2:12" x14ac:dyDescent="0.2">
      <c r="B2925" t="s">
        <v>8307</v>
      </c>
      <c r="C2925" t="s">
        <v>8308</v>
      </c>
      <c r="D2925" t="s">
        <v>8309</v>
      </c>
      <c r="E2925" s="1">
        <v>5.4768499999999998</v>
      </c>
      <c r="F2925" s="1">
        <v>1</v>
      </c>
      <c r="G2925" s="2">
        <v>5.4768499999999998</v>
      </c>
      <c r="H2925" s="3">
        <v>7.9991235838118628</v>
      </c>
      <c r="I2925" s="3">
        <v>10.666715356454896</v>
      </c>
      <c r="J2925" s="3">
        <v>4.3810000000000002E-2</v>
      </c>
      <c r="K2925" s="3">
        <v>4.3810000000000002E-2</v>
      </c>
      <c r="L2925" s="3">
        <v>5.842E-2</v>
      </c>
    </row>
    <row r="2926" spans="2:12" x14ac:dyDescent="0.2">
      <c r="B2926" t="s">
        <v>8310</v>
      </c>
      <c r="C2926" t="s">
        <v>8311</v>
      </c>
      <c r="D2926" t="s">
        <v>8312</v>
      </c>
      <c r="E2926" s="1">
        <v>6.7916999999999996</v>
      </c>
      <c r="F2926" s="1">
        <v>1</v>
      </c>
      <c r="G2926" s="2">
        <v>6.7916999999999996</v>
      </c>
      <c r="H2926" s="3">
        <v>7.9994699412518235</v>
      </c>
      <c r="I2926" s="3">
        <v>10.665959921669097</v>
      </c>
      <c r="J2926" s="3">
        <v>5.4330000000000003E-2</v>
      </c>
      <c r="K2926" s="3">
        <v>5.4330000000000003E-2</v>
      </c>
      <c r="L2926" s="3">
        <v>7.2440000000000004E-2</v>
      </c>
    </row>
    <row r="2927" spans="2:12" x14ac:dyDescent="0.2">
      <c r="B2927" t="s">
        <v>8313</v>
      </c>
      <c r="C2927" t="s">
        <v>8311</v>
      </c>
      <c r="D2927" t="s">
        <v>8312</v>
      </c>
      <c r="E2927" s="1">
        <v>5.6975699999999998</v>
      </c>
      <c r="F2927" s="1">
        <v>2</v>
      </c>
      <c r="G2927" s="2">
        <v>2.8487849999999999</v>
      </c>
      <c r="H2927" s="3">
        <v>7.999901712484446</v>
      </c>
      <c r="I2927" s="3">
        <v>10.66595057191048</v>
      </c>
      <c r="J2927" s="3">
        <v>4.5580000000000002E-2</v>
      </c>
      <c r="K2927" s="3">
        <v>4.5580000000000002E-2</v>
      </c>
      <c r="L2927" s="3">
        <v>6.0769999999999998E-2</v>
      </c>
    </row>
    <row r="2928" spans="2:12" x14ac:dyDescent="0.2">
      <c r="B2928" t="s">
        <v>8314</v>
      </c>
      <c r="C2928" t="s">
        <v>8315</v>
      </c>
      <c r="D2928" t="s">
        <v>8316</v>
      </c>
      <c r="E2928" s="1">
        <v>6.9323600000000001</v>
      </c>
      <c r="F2928" s="1">
        <v>1</v>
      </c>
      <c r="G2928" s="2">
        <v>6.9323600000000001</v>
      </c>
      <c r="H2928" s="3">
        <v>8.000161561142237</v>
      </c>
      <c r="I2928" s="3">
        <v>10.665920408057286</v>
      </c>
      <c r="J2928" s="3">
        <v>5.5460000000000002E-2</v>
      </c>
      <c r="K2928" s="3">
        <v>5.5460000000000002E-2</v>
      </c>
      <c r="L2928" s="3">
        <v>7.3940000000000006E-2</v>
      </c>
    </row>
    <row r="2929" spans="2:12" x14ac:dyDescent="0.2">
      <c r="B2929" t="s">
        <v>8317</v>
      </c>
      <c r="C2929" t="s">
        <v>8318</v>
      </c>
      <c r="D2929" t="s">
        <v>8319</v>
      </c>
      <c r="E2929" s="1">
        <v>8.6395700000000009</v>
      </c>
      <c r="F2929" s="1">
        <v>2</v>
      </c>
      <c r="G2929" s="2">
        <v>4.3197850000000004</v>
      </c>
      <c r="H2929" s="3">
        <v>8.0003981679643772</v>
      </c>
      <c r="I2929" s="3">
        <v>10.667197557285837</v>
      </c>
      <c r="J2929" s="3">
        <v>6.9120000000000001E-2</v>
      </c>
      <c r="K2929" s="3">
        <v>6.9120000000000001E-2</v>
      </c>
      <c r="L2929" s="3">
        <v>9.2160000000000006E-2</v>
      </c>
    </row>
    <row r="2930" spans="2:12" x14ac:dyDescent="0.2">
      <c r="B2930" t="s">
        <v>8320</v>
      </c>
      <c r="C2930" t="s">
        <v>8321</v>
      </c>
      <c r="D2930" t="s">
        <v>8322</v>
      </c>
      <c r="E2930" s="1">
        <v>10.45417</v>
      </c>
      <c r="F2930" s="1">
        <v>4</v>
      </c>
      <c r="G2930" s="2">
        <v>2.6135424999999999</v>
      </c>
      <c r="H2930" s="3">
        <v>7.9996785971530979</v>
      </c>
      <c r="I2930" s="3">
        <v>10.666556981568121</v>
      </c>
      <c r="J2930" s="3">
        <v>8.3629999999999996E-2</v>
      </c>
      <c r="K2930" s="3">
        <v>8.3629999999999996E-2</v>
      </c>
      <c r="L2930" s="3">
        <v>0.11151</v>
      </c>
    </row>
    <row r="2931" spans="2:12" x14ac:dyDescent="0.2">
      <c r="B2931" t="s">
        <v>8323</v>
      </c>
      <c r="C2931" t="s">
        <v>8324</v>
      </c>
      <c r="D2931" t="s">
        <v>8325</v>
      </c>
      <c r="E2931" s="1">
        <v>13.336790000000001</v>
      </c>
      <c r="F2931" s="1">
        <v>1</v>
      </c>
      <c r="G2931" s="2">
        <v>13.336790000000001</v>
      </c>
      <c r="H2931" s="3">
        <v>7.9996760839752286</v>
      </c>
      <c r="I2931" s="3">
        <v>10.666734649042235</v>
      </c>
      <c r="J2931" s="3">
        <v>0.10668999999999999</v>
      </c>
      <c r="K2931" s="3">
        <v>0.10668999999999999</v>
      </c>
      <c r="L2931" s="3">
        <v>0.14226</v>
      </c>
    </row>
    <row r="2932" spans="2:12" x14ac:dyDescent="0.2">
      <c r="B2932" t="s">
        <v>8326</v>
      </c>
      <c r="C2932" t="s">
        <v>8324</v>
      </c>
      <c r="D2932" t="s">
        <v>8325</v>
      </c>
      <c r="E2932" s="1">
        <v>13.20448</v>
      </c>
      <c r="F2932" s="1">
        <v>2</v>
      </c>
      <c r="G2932" s="2">
        <v>6.6022400000000001</v>
      </c>
      <c r="H2932" s="3">
        <v>8.0003150445909252</v>
      </c>
      <c r="I2932" s="3">
        <v>10.666834286545171</v>
      </c>
      <c r="J2932" s="3">
        <v>0.10564</v>
      </c>
      <c r="K2932" s="3">
        <v>0.10564</v>
      </c>
      <c r="L2932" s="3">
        <v>0.14085</v>
      </c>
    </row>
    <row r="2933" spans="2:12" x14ac:dyDescent="0.2">
      <c r="B2933" t="s">
        <v>8327</v>
      </c>
      <c r="C2933" t="s">
        <v>8328</v>
      </c>
      <c r="D2933" t="s">
        <v>8298</v>
      </c>
      <c r="E2933" s="1">
        <v>19.52375</v>
      </c>
      <c r="F2933" s="1">
        <v>4</v>
      </c>
      <c r="G2933" s="2">
        <v>4.8809374999999999</v>
      </c>
      <c r="H2933" s="3">
        <v>8</v>
      </c>
      <c r="I2933" s="3">
        <v>10.666495934438824</v>
      </c>
      <c r="J2933" s="3">
        <v>0.15619</v>
      </c>
      <c r="K2933" s="3">
        <v>0.15619</v>
      </c>
      <c r="L2933" s="3">
        <v>0.20824999999999999</v>
      </c>
    </row>
    <row r="2934" spans="2:12" x14ac:dyDescent="0.2">
      <c r="B2934" t="s">
        <v>8329</v>
      </c>
      <c r="C2934" t="s">
        <v>8330</v>
      </c>
      <c r="D2934" t="s">
        <v>1906</v>
      </c>
      <c r="E2934" s="1">
        <v>12.03281</v>
      </c>
      <c r="F2934" s="1">
        <v>3</v>
      </c>
      <c r="G2934" s="2">
        <v>4.0109366666666668</v>
      </c>
      <c r="H2934" s="3">
        <v>7.9997938968536859</v>
      </c>
      <c r="I2934" s="3">
        <v>10.66666888282953</v>
      </c>
      <c r="J2934" s="3">
        <v>9.6259999999999998E-2</v>
      </c>
      <c r="K2934" s="3">
        <v>9.6259999999999998E-2</v>
      </c>
      <c r="L2934" s="3">
        <v>0.12834999999999999</v>
      </c>
    </row>
    <row r="2935" spans="2:12" x14ac:dyDescent="0.2">
      <c r="B2935" t="s">
        <v>8331</v>
      </c>
      <c r="C2935" t="s">
        <v>8332</v>
      </c>
      <c r="D2935" t="s">
        <v>8333</v>
      </c>
      <c r="E2935" s="1">
        <v>57.998049999999999</v>
      </c>
      <c r="F2935" s="1">
        <v>6</v>
      </c>
      <c r="G2935" s="2">
        <v>9.6663416666666659</v>
      </c>
      <c r="H2935" s="3">
        <v>7.9999241353804136</v>
      </c>
      <c r="I2935" s="3">
        <v>10.666565513840551</v>
      </c>
      <c r="J2935" s="3">
        <v>0.46398</v>
      </c>
      <c r="K2935" s="3">
        <v>0.46398</v>
      </c>
      <c r="L2935" s="3">
        <v>0.61863999999999997</v>
      </c>
    </row>
    <row r="2936" spans="2:12" x14ac:dyDescent="0.2">
      <c r="B2936" t="s">
        <v>8334</v>
      </c>
      <c r="C2936" t="s">
        <v>8332</v>
      </c>
      <c r="D2936" t="s">
        <v>8333</v>
      </c>
      <c r="E2936" s="1">
        <v>36.100470000000001</v>
      </c>
      <c r="F2936" s="1">
        <v>7</v>
      </c>
      <c r="G2936" s="2">
        <v>5.1572100000000001</v>
      </c>
      <c r="H2936" s="3">
        <v>7.9998958462313645</v>
      </c>
      <c r="I2936" s="3">
        <v>10.666620129876426</v>
      </c>
      <c r="J2936" s="3">
        <v>0.2888</v>
      </c>
      <c r="K2936" s="3">
        <v>0.2888</v>
      </c>
      <c r="L2936" s="3">
        <v>0.38507000000000002</v>
      </c>
    </row>
    <row r="2937" spans="2:12" x14ac:dyDescent="0.2">
      <c r="B2937" t="s">
        <v>8335</v>
      </c>
      <c r="C2937" t="s">
        <v>8336</v>
      </c>
      <c r="D2937" t="s">
        <v>8337</v>
      </c>
      <c r="E2937" s="1">
        <v>8.15672</v>
      </c>
      <c r="F2937" s="1">
        <v>1</v>
      </c>
      <c r="G2937" s="2">
        <v>8.15672</v>
      </c>
      <c r="H2937" s="3">
        <v>7.9995390303945717</v>
      </c>
      <c r="I2937" s="3">
        <v>10.666052040526093</v>
      </c>
      <c r="J2937" s="3">
        <v>6.5250000000000002E-2</v>
      </c>
      <c r="K2937" s="3">
        <v>6.5250000000000002E-2</v>
      </c>
      <c r="L2937" s="3">
        <v>8.6999999999999994E-2</v>
      </c>
    </row>
    <row r="2938" spans="2:12" x14ac:dyDescent="0.2">
      <c r="B2938" t="s">
        <v>8338</v>
      </c>
      <c r="C2938" t="s">
        <v>8336</v>
      </c>
      <c r="D2938" t="s">
        <v>8337</v>
      </c>
      <c r="E2938" s="1">
        <v>7.6990499999999997</v>
      </c>
      <c r="F2938" s="1">
        <v>1</v>
      </c>
      <c r="G2938" s="2">
        <v>7.6990499999999997</v>
      </c>
      <c r="H2938" s="3">
        <v>7.9996882732285153</v>
      </c>
      <c r="I2938" s="3">
        <v>10.666251030971354</v>
      </c>
      <c r="J2938" s="3">
        <v>6.1589999999999999E-2</v>
      </c>
      <c r="K2938" s="3">
        <v>6.1589999999999999E-2</v>
      </c>
      <c r="L2938" s="3">
        <v>8.2119999999999999E-2</v>
      </c>
    </row>
    <row r="2939" spans="2:12" x14ac:dyDescent="0.2">
      <c r="B2939" t="s">
        <v>8339</v>
      </c>
      <c r="C2939" t="s">
        <v>8340</v>
      </c>
      <c r="D2939" t="s">
        <v>8341</v>
      </c>
      <c r="E2939" s="1">
        <v>10.082929999999999</v>
      </c>
      <c r="F2939" s="1">
        <v>6</v>
      </c>
      <c r="G2939" s="2">
        <v>1.6804883333333331</v>
      </c>
      <c r="H2939" s="3">
        <v>7.9996588293283803</v>
      </c>
      <c r="I2939" s="3">
        <v>10.666542364173909</v>
      </c>
      <c r="J2939" s="3">
        <v>8.0659999999999996E-2</v>
      </c>
      <c r="K2939" s="3">
        <v>8.0659999999999996E-2</v>
      </c>
      <c r="L2939" s="3">
        <v>0.10755000000000001</v>
      </c>
    </row>
    <row r="2940" spans="2:12" x14ac:dyDescent="0.2">
      <c r="B2940" t="s">
        <v>8342</v>
      </c>
      <c r="C2940" t="s">
        <v>8340</v>
      </c>
      <c r="D2940" t="s">
        <v>8341</v>
      </c>
      <c r="E2940" s="1">
        <v>2.6663000000000001</v>
      </c>
      <c r="F2940" s="1">
        <v>1</v>
      </c>
      <c r="G2940" s="2">
        <v>2.6663000000000001</v>
      </c>
      <c r="H2940" s="3">
        <v>7.9998499793721631</v>
      </c>
      <c r="I2940" s="3">
        <v>10.666466639162886</v>
      </c>
      <c r="J2940" s="3">
        <v>2.1329999999999998E-2</v>
      </c>
      <c r="K2940" s="3">
        <v>2.1329999999999998E-2</v>
      </c>
      <c r="L2940" s="3">
        <v>2.844E-2</v>
      </c>
    </row>
    <row r="2941" spans="2:12" x14ac:dyDescent="0.2">
      <c r="B2941" t="s">
        <v>8343</v>
      </c>
      <c r="C2941" t="s">
        <v>8344</v>
      </c>
      <c r="D2941" t="s">
        <v>8345</v>
      </c>
      <c r="E2941" s="1">
        <v>22.92652</v>
      </c>
      <c r="F2941" s="1">
        <v>3</v>
      </c>
      <c r="G2941" s="2">
        <v>7.642173333333333</v>
      </c>
      <c r="H2941" s="3">
        <v>7.999905785963155</v>
      </c>
      <c r="I2941" s="3">
        <v>10.666686439983042</v>
      </c>
      <c r="J2941" s="3">
        <v>0.18340999999999999</v>
      </c>
      <c r="K2941" s="3">
        <v>0.18340999999999999</v>
      </c>
      <c r="L2941" s="3">
        <v>0.24454999999999999</v>
      </c>
    </row>
    <row r="2942" spans="2:12" x14ac:dyDescent="0.2">
      <c r="B2942" t="s">
        <v>8346</v>
      </c>
      <c r="C2942" t="s">
        <v>8344</v>
      </c>
      <c r="D2942" t="s">
        <v>8345</v>
      </c>
      <c r="E2942" s="1">
        <v>2.10988</v>
      </c>
      <c r="F2942" s="1">
        <v>1</v>
      </c>
      <c r="G2942" s="2">
        <v>2.10988</v>
      </c>
      <c r="H2942" s="3">
        <v>8.0004550021802174</v>
      </c>
      <c r="I2942" s="3">
        <v>10.668853204921605</v>
      </c>
      <c r="J2942" s="3">
        <v>1.6879999999999999E-2</v>
      </c>
      <c r="K2942" s="3">
        <v>1.6879999999999999E-2</v>
      </c>
      <c r="L2942" s="3">
        <v>2.2509999999999999E-2</v>
      </c>
    </row>
    <row r="2943" spans="2:12" x14ac:dyDescent="0.2">
      <c r="B2943" t="s">
        <v>8347</v>
      </c>
      <c r="C2943" t="s">
        <v>8348</v>
      </c>
      <c r="D2943" t="s">
        <v>8349</v>
      </c>
      <c r="E2943" s="1">
        <v>11.16886</v>
      </c>
      <c r="F2943" s="1">
        <v>1</v>
      </c>
      <c r="G2943" s="2">
        <v>11.16886</v>
      </c>
      <c r="H2943" s="3">
        <v>7.9999212095057146</v>
      </c>
      <c r="I2943" s="3">
        <v>10.666263163832298</v>
      </c>
      <c r="J2943" s="3">
        <v>8.9349999999999999E-2</v>
      </c>
      <c r="K2943" s="3">
        <v>8.9349999999999999E-2</v>
      </c>
      <c r="L2943" s="3">
        <v>0.11913</v>
      </c>
    </row>
    <row r="2944" spans="2:12" x14ac:dyDescent="0.2">
      <c r="B2944" t="s">
        <v>8350</v>
      </c>
      <c r="C2944" t="s">
        <v>8351</v>
      </c>
      <c r="D2944" t="s">
        <v>8352</v>
      </c>
      <c r="E2944" s="1">
        <v>3.6843599999999999</v>
      </c>
      <c r="F2944" s="1">
        <v>1</v>
      </c>
      <c r="G2944" s="2">
        <v>3.6843599999999999</v>
      </c>
      <c r="H2944" s="3">
        <v>7.9986754823090038</v>
      </c>
      <c r="I2944" s="3">
        <v>10.666710093476208</v>
      </c>
      <c r="J2944" s="3">
        <v>2.947E-2</v>
      </c>
      <c r="K2944" s="3">
        <v>2.947E-2</v>
      </c>
      <c r="L2944" s="3">
        <v>3.9300000000000002E-2</v>
      </c>
    </row>
    <row r="2945" spans="2:12" x14ac:dyDescent="0.2">
      <c r="B2945" t="s">
        <v>8353</v>
      </c>
      <c r="C2945" t="s">
        <v>8351</v>
      </c>
      <c r="D2945" t="s">
        <v>8352</v>
      </c>
      <c r="E2945" s="1">
        <v>2.0524200000000001</v>
      </c>
      <c r="F2945" s="1">
        <v>1</v>
      </c>
      <c r="G2945" s="2">
        <v>2.0524200000000001</v>
      </c>
      <c r="H2945" s="3">
        <v>8.000311827013963</v>
      </c>
      <c r="I2945" s="3">
        <v>10.665458336987555</v>
      </c>
      <c r="J2945" s="3">
        <v>1.6420000000000001E-2</v>
      </c>
      <c r="K2945" s="3">
        <v>1.6420000000000001E-2</v>
      </c>
      <c r="L2945" s="3">
        <v>2.189E-2</v>
      </c>
    </row>
    <row r="2946" spans="2:12" x14ac:dyDescent="0.2">
      <c r="B2946" t="s">
        <v>8354</v>
      </c>
      <c r="C2946" t="s">
        <v>8355</v>
      </c>
      <c r="D2946" t="s">
        <v>8356</v>
      </c>
      <c r="E2946" s="1">
        <v>13.29975</v>
      </c>
      <c r="F2946" s="1">
        <v>3</v>
      </c>
      <c r="G2946" s="2">
        <v>4.4332500000000001</v>
      </c>
      <c r="H2946" s="3">
        <v>8.0001503787665182</v>
      </c>
      <c r="I2946" s="3">
        <v>10.666365909133631</v>
      </c>
      <c r="J2946" s="3">
        <v>0.10639999999999999</v>
      </c>
      <c r="K2946" s="3">
        <v>0.10639999999999999</v>
      </c>
      <c r="L2946" s="3">
        <v>0.14186000000000001</v>
      </c>
    </row>
    <row r="2947" spans="2:12" x14ac:dyDescent="0.2">
      <c r="B2947" t="s">
        <v>8357</v>
      </c>
      <c r="C2947" t="s">
        <v>8358</v>
      </c>
      <c r="D2947" t="s">
        <v>5928</v>
      </c>
      <c r="E2947" s="1">
        <v>6.6080300000000003</v>
      </c>
      <c r="F2947" s="1">
        <v>1</v>
      </c>
      <c r="G2947" s="2">
        <v>6.6080300000000003</v>
      </c>
      <c r="H2947" s="3">
        <v>7.9993583564239259</v>
      </c>
      <c r="I2947" s="3">
        <v>10.667324452219496</v>
      </c>
      <c r="J2947" s="3">
        <v>5.2859999999999997E-2</v>
      </c>
      <c r="K2947" s="3">
        <v>5.2859999999999997E-2</v>
      </c>
      <c r="L2947" s="3">
        <v>7.0489999999999997E-2</v>
      </c>
    </row>
    <row r="2948" spans="2:12" x14ac:dyDescent="0.2">
      <c r="B2948" t="s">
        <v>8359</v>
      </c>
      <c r="C2948" t="s">
        <v>8360</v>
      </c>
      <c r="D2948" t="s">
        <v>8361</v>
      </c>
      <c r="E2948" s="1">
        <v>8.3650800000000007</v>
      </c>
      <c r="F2948" s="1">
        <v>5</v>
      </c>
      <c r="G2948" s="2">
        <v>1.6730160000000001</v>
      </c>
      <c r="H2948" s="3">
        <v>7.9999234914669062</v>
      </c>
      <c r="I2948" s="3">
        <v>10.666963137232399</v>
      </c>
      <c r="J2948" s="3">
        <v>6.6919999999999993E-2</v>
      </c>
      <c r="K2948" s="3">
        <v>6.6919999999999993E-2</v>
      </c>
      <c r="L2948" s="3">
        <v>8.9230000000000004E-2</v>
      </c>
    </row>
    <row r="2949" spans="2:12" x14ac:dyDescent="0.2">
      <c r="B2949" t="s">
        <v>8362</v>
      </c>
      <c r="C2949" t="s">
        <v>8363</v>
      </c>
      <c r="D2949" t="s">
        <v>8364</v>
      </c>
      <c r="E2949" s="1">
        <v>17.416029999999999</v>
      </c>
      <c r="F2949" s="1">
        <v>2</v>
      </c>
      <c r="G2949" s="2">
        <v>8.7080149999999996</v>
      </c>
      <c r="H2949" s="3">
        <v>8.0001010563256969</v>
      </c>
      <c r="I2949" s="3">
        <v>10.666610013878019</v>
      </c>
      <c r="J2949" s="3">
        <v>0.13933000000000001</v>
      </c>
      <c r="K2949" s="3">
        <v>0.13933000000000001</v>
      </c>
      <c r="L2949" s="3">
        <v>0.18576999999999999</v>
      </c>
    </row>
    <row r="2950" spans="2:12" x14ac:dyDescent="0.2">
      <c r="B2950" t="s">
        <v>8365</v>
      </c>
      <c r="C2950" t="s">
        <v>8363</v>
      </c>
      <c r="D2950" t="s">
        <v>8364</v>
      </c>
      <c r="E2950" s="1">
        <v>10.28848</v>
      </c>
      <c r="F2950" s="1">
        <v>2</v>
      </c>
      <c r="G2950" s="2">
        <v>5.1442399999999999</v>
      </c>
      <c r="H2950" s="3">
        <v>8.0002099435485121</v>
      </c>
      <c r="I2950" s="3">
        <v>10.666298617482855</v>
      </c>
      <c r="J2950" s="3">
        <v>8.2309999999999994E-2</v>
      </c>
      <c r="K2950" s="3">
        <v>8.2309999999999994E-2</v>
      </c>
      <c r="L2950" s="3">
        <v>0.10974</v>
      </c>
    </row>
    <row r="2951" spans="2:12" x14ac:dyDescent="0.2">
      <c r="B2951" t="s">
        <v>8366</v>
      </c>
      <c r="C2951" t="s">
        <v>8367</v>
      </c>
      <c r="D2951" t="s">
        <v>8368</v>
      </c>
      <c r="E2951" s="1">
        <v>20.442550000000001</v>
      </c>
      <c r="F2951" s="1">
        <v>8</v>
      </c>
      <c r="G2951" s="2">
        <v>2.5553187500000001</v>
      </c>
      <c r="H2951" s="3">
        <v>7.9999804329694673</v>
      </c>
      <c r="I2951" s="3">
        <v>10.666477518704857</v>
      </c>
      <c r="J2951" s="3">
        <v>0.16353999999999999</v>
      </c>
      <c r="K2951" s="3">
        <v>0.16353999999999999</v>
      </c>
      <c r="L2951" s="3">
        <v>0.21804999999999999</v>
      </c>
    </row>
    <row r="2952" spans="2:12" x14ac:dyDescent="0.2">
      <c r="B2952" t="s">
        <v>8369</v>
      </c>
      <c r="C2952" t="s">
        <v>8367</v>
      </c>
      <c r="D2952" t="s">
        <v>8368</v>
      </c>
      <c r="E2952" s="1">
        <v>19.8993</v>
      </c>
      <c r="F2952" s="1">
        <v>2</v>
      </c>
      <c r="G2952" s="2">
        <v>9.9496500000000001</v>
      </c>
      <c r="H2952" s="3">
        <v>7.9997788866945063</v>
      </c>
      <c r="I2952" s="3">
        <v>10.666706869085846</v>
      </c>
      <c r="J2952" s="3">
        <v>0.15919</v>
      </c>
      <c r="K2952" s="3">
        <v>0.15919</v>
      </c>
      <c r="L2952" s="3">
        <v>0.21226</v>
      </c>
    </row>
    <row r="2953" spans="2:12" x14ac:dyDescent="0.2">
      <c r="B2953" t="s">
        <v>8370</v>
      </c>
      <c r="C2953" t="s">
        <v>8371</v>
      </c>
      <c r="D2953" t="s">
        <v>8070</v>
      </c>
      <c r="E2953" s="1">
        <v>3.8944700000000001</v>
      </c>
      <c r="F2953" s="1">
        <v>2</v>
      </c>
      <c r="G2953" s="2">
        <v>1.947235</v>
      </c>
      <c r="H2953" s="3">
        <v>8.0010887232409029</v>
      </c>
      <c r="I2953" s="3">
        <v>10.666406468659407</v>
      </c>
      <c r="J2953" s="3">
        <v>3.116E-2</v>
      </c>
      <c r="K2953" s="3">
        <v>3.116E-2</v>
      </c>
      <c r="L2953" s="3">
        <v>4.1540000000000001E-2</v>
      </c>
    </row>
    <row r="2954" spans="2:12" x14ac:dyDescent="0.2">
      <c r="B2954" t="s">
        <v>8372</v>
      </c>
      <c r="C2954" t="s">
        <v>8371</v>
      </c>
      <c r="D2954" t="s">
        <v>8070</v>
      </c>
      <c r="E2954" s="1">
        <v>9.7361799999999992</v>
      </c>
      <c r="F2954" s="1">
        <v>5</v>
      </c>
      <c r="G2954" s="2">
        <v>1.9472359999999997</v>
      </c>
      <c r="H2954" s="3">
        <v>8.0000575174246986</v>
      </c>
      <c r="I2954" s="3">
        <v>10.66640099094306</v>
      </c>
      <c r="J2954" s="3">
        <v>7.7890000000000001E-2</v>
      </c>
      <c r="K2954" s="3">
        <v>7.7890000000000001E-2</v>
      </c>
      <c r="L2954" s="3">
        <v>0.10385</v>
      </c>
    </row>
    <row r="2955" spans="2:12" x14ac:dyDescent="0.2">
      <c r="B2955" t="s">
        <v>8373</v>
      </c>
      <c r="C2955" t="s">
        <v>8374</v>
      </c>
      <c r="D2955" t="s">
        <v>8375</v>
      </c>
      <c r="E2955" s="1">
        <v>25.605350000000001</v>
      </c>
      <c r="F2955" s="1">
        <v>4</v>
      </c>
      <c r="G2955" s="2">
        <v>6.4013375000000003</v>
      </c>
      <c r="H2955" s="3">
        <v>7.9998906478528893</v>
      </c>
      <c r="I2955" s="3">
        <v>10.666520863803852</v>
      </c>
      <c r="J2955" s="3">
        <v>0.20483999999999999</v>
      </c>
      <c r="K2955" s="3">
        <v>0.20483999999999999</v>
      </c>
      <c r="L2955" s="3">
        <v>0.27311999999999997</v>
      </c>
    </row>
    <row r="2956" spans="2:12" x14ac:dyDescent="0.2">
      <c r="B2956" t="s">
        <v>8376</v>
      </c>
      <c r="C2956" t="s">
        <v>8377</v>
      </c>
      <c r="D2956" t="s">
        <v>8378</v>
      </c>
      <c r="E2956" s="1">
        <v>13.38977</v>
      </c>
      <c r="F2956" s="1">
        <v>2</v>
      </c>
      <c r="G2956" s="2">
        <v>6.6948850000000002</v>
      </c>
      <c r="H2956" s="3">
        <v>8.0001374183425114</v>
      </c>
      <c r="I2956" s="3">
        <v>10.666351998578019</v>
      </c>
      <c r="J2956" s="3">
        <v>0.10712000000000001</v>
      </c>
      <c r="K2956" s="3">
        <v>0.10712000000000001</v>
      </c>
      <c r="L2956" s="3">
        <v>0.14282</v>
      </c>
    </row>
    <row r="2957" spans="2:12" x14ac:dyDescent="0.2">
      <c r="B2957" t="s">
        <v>8379</v>
      </c>
      <c r="C2957" t="s">
        <v>8377</v>
      </c>
      <c r="D2957" t="s">
        <v>8378</v>
      </c>
      <c r="E2957" s="1">
        <v>10.47963</v>
      </c>
      <c r="F2957" s="1">
        <v>3</v>
      </c>
      <c r="G2957" s="2">
        <v>3.4932099999999999</v>
      </c>
      <c r="H2957" s="3">
        <v>8.0002824527201817</v>
      </c>
      <c r="I2957" s="3">
        <v>10.666407115518391</v>
      </c>
      <c r="J2957" s="3">
        <v>8.3839999999999998E-2</v>
      </c>
      <c r="K2957" s="3">
        <v>8.3839999999999998E-2</v>
      </c>
      <c r="L2957" s="3">
        <v>0.11178</v>
      </c>
    </row>
    <row r="2958" spans="2:12" x14ac:dyDescent="0.2">
      <c r="B2958" t="s">
        <v>8380</v>
      </c>
      <c r="C2958" t="s">
        <v>8381</v>
      </c>
      <c r="D2958" t="s">
        <v>8382</v>
      </c>
      <c r="E2958" s="1">
        <v>17.752569999999999</v>
      </c>
      <c r="F2958" s="1">
        <v>2</v>
      </c>
      <c r="G2958" s="2">
        <v>8.8762849999999993</v>
      </c>
      <c r="H2958" s="3">
        <v>7.9999684552715475</v>
      </c>
      <c r="I2958" s="3">
        <v>10.66662460702873</v>
      </c>
      <c r="J2958" s="3">
        <v>0.14202000000000001</v>
      </c>
      <c r="K2958" s="3">
        <v>0.14202000000000001</v>
      </c>
      <c r="L2958" s="3">
        <v>0.18936</v>
      </c>
    </row>
    <row r="2959" spans="2:12" x14ac:dyDescent="0.2">
      <c r="B2959" t="s">
        <v>8383</v>
      </c>
      <c r="C2959" t="s">
        <v>8381</v>
      </c>
      <c r="D2959" t="s">
        <v>8382</v>
      </c>
      <c r="E2959" s="1">
        <v>3.2049500000000002</v>
      </c>
      <c r="F2959" s="1">
        <v>2</v>
      </c>
      <c r="G2959" s="2">
        <v>1.6024750000000001</v>
      </c>
      <c r="H2959" s="3">
        <v>8.0001248069392652</v>
      </c>
      <c r="I2959" s="3">
        <v>10.667873133746236</v>
      </c>
      <c r="J2959" s="3">
        <v>2.564E-2</v>
      </c>
      <c r="K2959" s="3">
        <v>2.564E-2</v>
      </c>
      <c r="L2959" s="3">
        <v>3.4189999999999998E-2</v>
      </c>
    </row>
    <row r="2960" spans="2:12" x14ac:dyDescent="0.2">
      <c r="B2960" t="s">
        <v>8384</v>
      </c>
      <c r="C2960" t="s">
        <v>8385</v>
      </c>
      <c r="D2960" t="s">
        <v>8386</v>
      </c>
      <c r="E2960" s="1">
        <v>5.60175</v>
      </c>
      <c r="F2960" s="1">
        <v>1</v>
      </c>
      <c r="G2960" s="2">
        <v>5.60175</v>
      </c>
      <c r="H2960" s="3">
        <v>7.9992859374302681</v>
      </c>
      <c r="I2960" s="3">
        <v>10.666309635381801</v>
      </c>
      <c r="J2960" s="3">
        <v>4.4810000000000003E-2</v>
      </c>
      <c r="K2960" s="3">
        <v>4.4810000000000003E-2</v>
      </c>
      <c r="L2960" s="3">
        <v>5.9749999999999998E-2</v>
      </c>
    </row>
    <row r="2961" spans="2:12" x14ac:dyDescent="0.2">
      <c r="B2961" t="s">
        <v>8387</v>
      </c>
      <c r="C2961" t="s">
        <v>8385</v>
      </c>
      <c r="D2961" t="s">
        <v>8386</v>
      </c>
      <c r="E2961" s="1">
        <v>12.22794</v>
      </c>
      <c r="F2961" s="1">
        <v>2</v>
      </c>
      <c r="G2961" s="2">
        <v>6.1139700000000001</v>
      </c>
      <c r="H2961" s="3">
        <v>7.9997121346686368</v>
      </c>
      <c r="I2961" s="3">
        <v>10.666555445970458</v>
      </c>
      <c r="J2961" s="3">
        <v>9.7820000000000004E-2</v>
      </c>
      <c r="K2961" s="3">
        <v>9.7820000000000004E-2</v>
      </c>
      <c r="L2961" s="3">
        <v>0.13042999999999999</v>
      </c>
    </row>
    <row r="2962" spans="2:12" x14ac:dyDescent="0.2">
      <c r="B2962" t="s">
        <v>8388</v>
      </c>
      <c r="C2962" t="s">
        <v>8389</v>
      </c>
      <c r="D2962" t="s">
        <v>8082</v>
      </c>
      <c r="E2962" s="1">
        <v>9.2764199999999999</v>
      </c>
      <c r="F2962" s="1">
        <v>1</v>
      </c>
      <c r="G2962" s="2">
        <v>9.2764199999999999</v>
      </c>
      <c r="H2962" s="3">
        <v>7.9998533917179246</v>
      </c>
      <c r="I2962" s="3">
        <v>10.666830522981925</v>
      </c>
      <c r="J2962" s="3">
        <v>7.4209999999999998E-2</v>
      </c>
      <c r="K2962" s="3">
        <v>7.4209999999999998E-2</v>
      </c>
      <c r="L2962" s="3">
        <v>9.8949999999999996E-2</v>
      </c>
    </row>
    <row r="2963" spans="2:12" x14ac:dyDescent="0.2">
      <c r="B2963" t="s">
        <v>8390</v>
      </c>
      <c r="C2963" t="s">
        <v>8389</v>
      </c>
      <c r="D2963" t="s">
        <v>8082</v>
      </c>
      <c r="E2963" s="1">
        <v>12.361409999999999</v>
      </c>
      <c r="F2963" s="1">
        <v>5</v>
      </c>
      <c r="G2963" s="2">
        <v>2.4722819999999999</v>
      </c>
      <c r="H2963" s="3">
        <v>7.9998964519419715</v>
      </c>
      <c r="I2963" s="3">
        <v>10.666258946188178</v>
      </c>
      <c r="J2963" s="3">
        <v>9.8890000000000006E-2</v>
      </c>
      <c r="K2963" s="3">
        <v>9.8890000000000006E-2</v>
      </c>
      <c r="L2963" s="3">
        <v>0.13184999999999999</v>
      </c>
    </row>
    <row r="2964" spans="2:12" x14ac:dyDescent="0.2">
      <c r="B2964" t="s">
        <v>8391</v>
      </c>
      <c r="C2964" t="s">
        <v>8392</v>
      </c>
      <c r="D2964" t="s">
        <v>5969</v>
      </c>
      <c r="E2964" s="1">
        <v>20.272020000000001</v>
      </c>
      <c r="F2964" s="1">
        <v>2</v>
      </c>
      <c r="G2964" s="2">
        <v>10.136010000000001</v>
      </c>
      <c r="H2964" s="3">
        <v>8.0001894236489495</v>
      </c>
      <c r="I2964" s="3">
        <v>10.666425940779458</v>
      </c>
      <c r="J2964" s="3">
        <v>0.16217999999999999</v>
      </c>
      <c r="K2964" s="3">
        <v>0.16217999999999999</v>
      </c>
      <c r="L2964" s="3">
        <v>0.21623000000000001</v>
      </c>
    </row>
    <row r="2965" spans="2:12" x14ac:dyDescent="0.2">
      <c r="B2965" t="s">
        <v>8393</v>
      </c>
      <c r="C2965" t="s">
        <v>8394</v>
      </c>
      <c r="D2965" t="s">
        <v>8395</v>
      </c>
      <c r="E2965" s="1">
        <v>18.843</v>
      </c>
      <c r="F2965" s="1">
        <v>5</v>
      </c>
      <c r="G2965" s="2">
        <v>3.7686000000000002</v>
      </c>
      <c r="H2965" s="3">
        <v>7.9997877195775633</v>
      </c>
      <c r="I2965" s="3">
        <v>10.666560526455449</v>
      </c>
      <c r="J2965" s="3">
        <v>0.15074000000000001</v>
      </c>
      <c r="K2965" s="3">
        <v>0.15074000000000001</v>
      </c>
      <c r="L2965" s="3">
        <v>0.20099</v>
      </c>
    </row>
    <row r="2966" spans="2:12" x14ac:dyDescent="0.2">
      <c r="B2966" t="s">
        <v>8396</v>
      </c>
      <c r="C2966" t="s">
        <v>8397</v>
      </c>
      <c r="D2966" t="s">
        <v>8398</v>
      </c>
      <c r="E2966" s="1">
        <v>13.46374</v>
      </c>
      <c r="F2966" s="1">
        <v>3</v>
      </c>
      <c r="G2966" s="2">
        <v>4.4879133333333332</v>
      </c>
      <c r="H2966" s="3">
        <v>8.000005941885389</v>
      </c>
      <c r="I2966" s="3">
        <v>10.666427010622604</v>
      </c>
      <c r="J2966" s="3">
        <v>0.10771</v>
      </c>
      <c r="K2966" s="3">
        <v>0.10771</v>
      </c>
      <c r="L2966" s="3">
        <v>0.14360999999999999</v>
      </c>
    </row>
    <row r="2967" spans="2:12" x14ac:dyDescent="0.2">
      <c r="B2967" t="s">
        <v>8399</v>
      </c>
      <c r="C2967" t="s">
        <v>8400</v>
      </c>
      <c r="D2967" t="s">
        <v>8401</v>
      </c>
      <c r="E2967" s="1">
        <v>19.709320000000002</v>
      </c>
      <c r="F2967" s="1">
        <v>4</v>
      </c>
      <c r="G2967" s="2">
        <v>4.9273300000000004</v>
      </c>
      <c r="H2967" s="3">
        <v>7.9997686373756167</v>
      </c>
      <c r="I2967" s="3">
        <v>10.666527307892915</v>
      </c>
      <c r="J2967" s="3">
        <v>0.15767</v>
      </c>
      <c r="K2967" s="3">
        <v>0.15767</v>
      </c>
      <c r="L2967" s="3">
        <v>0.21023</v>
      </c>
    </row>
    <row r="2968" spans="2:12" x14ac:dyDescent="0.2">
      <c r="B2968" t="s">
        <v>8402</v>
      </c>
      <c r="C2968" t="s">
        <v>8400</v>
      </c>
      <c r="D2968" t="s">
        <v>8401</v>
      </c>
      <c r="E2968" s="1">
        <v>9.7236399999999996</v>
      </c>
      <c r="F2968" s="1">
        <v>2</v>
      </c>
      <c r="G2968" s="2">
        <v>4.8618199999999998</v>
      </c>
      <c r="H2968" s="3">
        <v>8.000090501088069</v>
      </c>
      <c r="I2968" s="3">
        <v>10.666787334784093</v>
      </c>
      <c r="J2968" s="3">
        <v>7.7789999999999998E-2</v>
      </c>
      <c r="K2968" s="3">
        <v>7.7789999999999998E-2</v>
      </c>
      <c r="L2968" s="3">
        <v>0.10372000000000001</v>
      </c>
    </row>
    <row r="2969" spans="2:12" x14ac:dyDescent="0.2">
      <c r="B2969" t="s">
        <v>8403</v>
      </c>
      <c r="C2969" t="s">
        <v>8404</v>
      </c>
      <c r="D2969" t="s">
        <v>2244</v>
      </c>
      <c r="E2969" s="1">
        <v>17.633410000000001</v>
      </c>
      <c r="F2969" s="1">
        <v>5</v>
      </c>
      <c r="G2969" s="2">
        <v>3.5266820000000001</v>
      </c>
      <c r="H2969" s="3">
        <v>8.0001542526374632</v>
      </c>
      <c r="I2969" s="3">
        <v>10.66668330175502</v>
      </c>
      <c r="J2969" s="3">
        <v>0.14107</v>
      </c>
      <c r="K2969" s="3">
        <v>0.14107</v>
      </c>
      <c r="L2969" s="3">
        <v>0.18809000000000001</v>
      </c>
    </row>
    <row r="2970" spans="2:12" x14ac:dyDescent="0.2">
      <c r="B2970" t="s">
        <v>8405</v>
      </c>
      <c r="C2970" t="s">
        <v>8404</v>
      </c>
      <c r="D2970" t="s">
        <v>2244</v>
      </c>
      <c r="E2970" s="1">
        <v>4.3984199999999998</v>
      </c>
      <c r="F2970" s="1">
        <v>2</v>
      </c>
      <c r="G2970" s="2">
        <v>2.1992099999999999</v>
      </c>
      <c r="H2970" s="3">
        <v>8.0006002155319411</v>
      </c>
      <c r="I2970" s="3">
        <v>10.667466954042588</v>
      </c>
      <c r="J2970" s="3">
        <v>3.5189999999999999E-2</v>
      </c>
      <c r="K2970" s="3">
        <v>3.5189999999999999E-2</v>
      </c>
      <c r="L2970" s="3">
        <v>4.6920000000000003E-2</v>
      </c>
    </row>
    <row r="2971" spans="2:12" x14ac:dyDescent="0.2">
      <c r="B2971" t="s">
        <v>8406</v>
      </c>
      <c r="C2971" t="s">
        <v>8407</v>
      </c>
      <c r="D2971" t="s">
        <v>8408</v>
      </c>
      <c r="E2971" s="1">
        <v>68.908199999999994</v>
      </c>
      <c r="F2971" s="1">
        <v>9</v>
      </c>
      <c r="G2971" s="2">
        <v>7.6564666666666659</v>
      </c>
      <c r="H2971" s="3">
        <v>8.000063853068287</v>
      </c>
      <c r="I2971" s="3">
        <v>10.66665505701789</v>
      </c>
      <c r="J2971" s="3">
        <v>0.55127000000000004</v>
      </c>
      <c r="K2971" s="3">
        <v>0.55127000000000004</v>
      </c>
      <c r="L2971" s="3">
        <v>0.73502000000000001</v>
      </c>
    </row>
    <row r="2972" spans="2:12" x14ac:dyDescent="0.2">
      <c r="B2972" t="s">
        <v>8409</v>
      </c>
      <c r="C2972" t="s">
        <v>8410</v>
      </c>
      <c r="D2972" t="s">
        <v>2138</v>
      </c>
      <c r="E2972" s="1">
        <v>7.3726900000000004</v>
      </c>
      <c r="F2972" s="1">
        <v>4</v>
      </c>
      <c r="G2972" s="2">
        <v>1.8431725000000001</v>
      </c>
      <c r="H2972" s="3">
        <v>7.9997938337296146</v>
      </c>
      <c r="I2972" s="3">
        <v>10.666391778306155</v>
      </c>
      <c r="J2972" s="3">
        <v>5.8979999999999998E-2</v>
      </c>
      <c r="K2972" s="3">
        <v>5.8979999999999998E-2</v>
      </c>
      <c r="L2972" s="3">
        <v>7.8640000000000002E-2</v>
      </c>
    </row>
    <row r="2973" spans="2:12" x14ac:dyDescent="0.2">
      <c r="B2973" t="s">
        <v>8411</v>
      </c>
      <c r="C2973" t="s">
        <v>7215</v>
      </c>
      <c r="D2973" t="s">
        <v>7216</v>
      </c>
      <c r="E2973" s="1">
        <v>31.93291</v>
      </c>
      <c r="F2973" s="1">
        <v>4</v>
      </c>
      <c r="G2973" s="2">
        <v>7.9832274999999999</v>
      </c>
      <c r="H2973" s="3">
        <v>7.9998972846508511</v>
      </c>
      <c r="I2973" s="3">
        <v>10.666738483902655</v>
      </c>
      <c r="J2973" s="3">
        <v>0.25546000000000002</v>
      </c>
      <c r="K2973" s="3">
        <v>0.25546000000000002</v>
      </c>
      <c r="L2973" s="3">
        <v>0.34061999999999998</v>
      </c>
    </row>
    <row r="2974" spans="2:12" x14ac:dyDescent="0.2">
      <c r="B2974" t="s">
        <v>8412</v>
      </c>
      <c r="C2974" t="s">
        <v>8413</v>
      </c>
      <c r="D2974" t="s">
        <v>2358</v>
      </c>
      <c r="E2974" s="1">
        <v>16.914249999999999</v>
      </c>
      <c r="F2974" s="1">
        <v>2</v>
      </c>
      <c r="G2974" s="2">
        <v>8.4571249999999996</v>
      </c>
      <c r="H2974" s="3">
        <v>7.9997635130141758</v>
      </c>
      <c r="I2974" s="3">
        <v>10.666745495661942</v>
      </c>
      <c r="J2974" s="3">
        <v>0.13531000000000001</v>
      </c>
      <c r="K2974" s="3">
        <v>0.13531000000000001</v>
      </c>
      <c r="L2974" s="3">
        <v>0.18042</v>
      </c>
    </row>
    <row r="2975" spans="2:12" x14ac:dyDescent="0.2">
      <c r="B2975" t="s">
        <v>8414</v>
      </c>
      <c r="C2975" t="s">
        <v>8413</v>
      </c>
      <c r="D2975" t="s">
        <v>2358</v>
      </c>
      <c r="E2975" s="1">
        <v>22.937380000000001</v>
      </c>
      <c r="F2975" s="1">
        <v>5</v>
      </c>
      <c r="G2975" s="2">
        <v>4.5874760000000006</v>
      </c>
      <c r="H2975" s="3">
        <v>8.0000418530799937</v>
      </c>
      <c r="I2975" s="3">
        <v>10.666431824384476</v>
      </c>
      <c r="J2975" s="3">
        <v>0.1835</v>
      </c>
      <c r="K2975" s="3">
        <v>0.1835</v>
      </c>
      <c r="L2975" s="3">
        <v>0.24465999999999999</v>
      </c>
    </row>
    <row r="2976" spans="2:12" x14ac:dyDescent="0.2">
      <c r="B2976" t="s">
        <v>8415</v>
      </c>
      <c r="C2976" t="s">
        <v>8416</v>
      </c>
      <c r="D2976" t="s">
        <v>8417</v>
      </c>
      <c r="E2976" s="1">
        <v>7.9229599999999998</v>
      </c>
      <c r="F2976" s="1">
        <v>2</v>
      </c>
      <c r="G2976" s="2">
        <v>3.9614799999999999</v>
      </c>
      <c r="H2976" s="3">
        <v>7.999535527126227</v>
      </c>
      <c r="I2976" s="3">
        <v>10.666468087684402</v>
      </c>
      <c r="J2976" s="3">
        <v>6.3380000000000006E-2</v>
      </c>
      <c r="K2976" s="3">
        <v>6.3380000000000006E-2</v>
      </c>
      <c r="L2976" s="3">
        <v>8.4510000000000002E-2</v>
      </c>
    </row>
    <row r="2977" spans="2:12" x14ac:dyDescent="0.2">
      <c r="B2977" t="s">
        <v>8418</v>
      </c>
      <c r="C2977" t="s">
        <v>8419</v>
      </c>
      <c r="D2977" t="s">
        <v>8420</v>
      </c>
      <c r="E2977" s="1">
        <v>6.0830599999999997</v>
      </c>
      <c r="F2977" s="1">
        <v>1</v>
      </c>
      <c r="G2977" s="2">
        <v>6.0830599999999997</v>
      </c>
      <c r="H2977" s="3">
        <v>7.9992635285530644</v>
      </c>
      <c r="I2977" s="3">
        <v>10.667328614217189</v>
      </c>
      <c r="J2977" s="3">
        <v>4.8660000000000002E-2</v>
      </c>
      <c r="K2977" s="3">
        <v>4.8660000000000002E-2</v>
      </c>
      <c r="L2977" s="3">
        <v>6.4890000000000003E-2</v>
      </c>
    </row>
    <row r="2978" spans="2:12" x14ac:dyDescent="0.2">
      <c r="B2978" t="s">
        <v>8421</v>
      </c>
      <c r="C2978" t="s">
        <v>8422</v>
      </c>
      <c r="D2978" t="s">
        <v>8423</v>
      </c>
      <c r="E2978" s="1">
        <v>6.1367099999999999</v>
      </c>
      <c r="F2978" s="1">
        <v>1</v>
      </c>
      <c r="G2978" s="2">
        <v>6.1367099999999999</v>
      </c>
      <c r="H2978" s="3">
        <v>7.9994003301443284</v>
      </c>
      <c r="I2978" s="3">
        <v>10.666953465293293</v>
      </c>
      <c r="J2978" s="3">
        <v>4.9090000000000002E-2</v>
      </c>
      <c r="K2978" s="3">
        <v>4.9090000000000002E-2</v>
      </c>
      <c r="L2978" s="3">
        <v>6.5460000000000004E-2</v>
      </c>
    </row>
    <row r="2979" spans="2:12" x14ac:dyDescent="0.2">
      <c r="B2979" t="s">
        <v>8424</v>
      </c>
      <c r="C2979" t="s">
        <v>8425</v>
      </c>
      <c r="D2979" t="s">
        <v>8426</v>
      </c>
      <c r="E2979" s="1">
        <v>2.49763</v>
      </c>
      <c r="F2979" s="1">
        <v>1</v>
      </c>
      <c r="G2979" s="2">
        <v>2.49763</v>
      </c>
      <c r="H2979" s="3">
        <v>7.9995836052577856</v>
      </c>
      <c r="I2979" s="3">
        <v>10.666111473677047</v>
      </c>
      <c r="J2979" s="3">
        <v>1.9980000000000001E-2</v>
      </c>
      <c r="K2979" s="3">
        <v>1.9980000000000001E-2</v>
      </c>
      <c r="L2979" s="3">
        <v>2.664E-2</v>
      </c>
    </row>
    <row r="2980" spans="2:12" x14ac:dyDescent="0.2">
      <c r="B2980" t="s">
        <v>8427</v>
      </c>
      <c r="C2980" t="s">
        <v>8425</v>
      </c>
      <c r="D2980" t="s">
        <v>8426</v>
      </c>
      <c r="E2980" s="1">
        <v>21.851040000000001</v>
      </c>
      <c r="F2980" s="1">
        <v>3</v>
      </c>
      <c r="G2980" s="2">
        <v>7.2836800000000004</v>
      </c>
      <c r="H2980" s="3">
        <v>8.0000768842123744</v>
      </c>
      <c r="I2980" s="3">
        <v>10.666769178949835</v>
      </c>
      <c r="J2980" s="3">
        <v>0.17480999999999999</v>
      </c>
      <c r="K2980" s="3">
        <v>0.17480999999999999</v>
      </c>
      <c r="L2980" s="3">
        <v>0.23308000000000001</v>
      </c>
    </row>
    <row r="2981" spans="2:12" x14ac:dyDescent="0.2">
      <c r="B2981" t="s">
        <v>8428</v>
      </c>
      <c r="C2981" t="s">
        <v>8429</v>
      </c>
      <c r="D2981" t="s">
        <v>2074</v>
      </c>
      <c r="E2981" s="1">
        <v>16.417950000000001</v>
      </c>
      <c r="F2981" s="1">
        <v>7</v>
      </c>
      <c r="G2981" s="2">
        <v>2.3454214285714285</v>
      </c>
      <c r="H2981" s="3">
        <v>7.9997807278009745</v>
      </c>
      <c r="I2981" s="3">
        <v>10.666374303734631</v>
      </c>
      <c r="J2981" s="3">
        <v>0.13134000000000001</v>
      </c>
      <c r="K2981" s="3">
        <v>0.13134000000000001</v>
      </c>
      <c r="L2981" s="3">
        <v>0.17512</v>
      </c>
    </row>
    <row r="2982" spans="2:12" x14ac:dyDescent="0.2">
      <c r="B2982" t="s">
        <v>8430</v>
      </c>
      <c r="C2982" t="s">
        <v>8429</v>
      </c>
      <c r="D2982" t="s">
        <v>2074</v>
      </c>
      <c r="E2982" s="1">
        <v>10.522349999999999</v>
      </c>
      <c r="F2982" s="1">
        <v>3</v>
      </c>
      <c r="G2982" s="2">
        <v>3.50745</v>
      </c>
      <c r="H2982" s="3">
        <v>8.0001140429656878</v>
      </c>
      <c r="I2982" s="3">
        <v>10.66681872395425</v>
      </c>
      <c r="J2982" s="3">
        <v>8.4180000000000005E-2</v>
      </c>
      <c r="K2982" s="3">
        <v>8.4180000000000005E-2</v>
      </c>
      <c r="L2982" s="3">
        <v>0.11224000000000001</v>
      </c>
    </row>
    <row r="2983" spans="2:12" x14ac:dyDescent="0.2">
      <c r="B2983" t="s">
        <v>8431</v>
      </c>
      <c r="C2983" t="s">
        <v>8432</v>
      </c>
      <c r="D2983" t="s">
        <v>8433</v>
      </c>
      <c r="E2983" s="1">
        <v>3.3411599999999999</v>
      </c>
      <c r="F2983" s="1">
        <v>1</v>
      </c>
      <c r="G2983" s="2">
        <v>3.3411599999999999</v>
      </c>
      <c r="H2983" s="3">
        <v>8.0002154940200416</v>
      </c>
      <c r="I2983" s="3">
        <v>10.666953992026722</v>
      </c>
      <c r="J2983" s="3">
        <v>2.673E-2</v>
      </c>
      <c r="K2983" s="3">
        <v>2.673E-2</v>
      </c>
      <c r="L2983" s="3">
        <v>3.5639999999999998E-2</v>
      </c>
    </row>
    <row r="2984" spans="2:12" x14ac:dyDescent="0.2">
      <c r="B2984" t="s">
        <v>8434</v>
      </c>
      <c r="C2984" t="s">
        <v>8435</v>
      </c>
      <c r="D2984" t="s">
        <v>8436</v>
      </c>
      <c r="E2984" s="1">
        <v>13.74859</v>
      </c>
      <c r="F2984" s="1">
        <v>4</v>
      </c>
      <c r="G2984" s="2">
        <v>3.4371475</v>
      </c>
      <c r="H2984" s="3">
        <v>8.0000931004561195</v>
      </c>
      <c r="I2984" s="3">
        <v>10.666548351503682</v>
      </c>
      <c r="J2984" s="3">
        <v>0.10999</v>
      </c>
      <c r="K2984" s="3">
        <v>0.10999</v>
      </c>
      <c r="L2984" s="3">
        <v>0.14665</v>
      </c>
    </row>
    <row r="2985" spans="2:12" x14ac:dyDescent="0.2">
      <c r="B2985" t="s">
        <v>8437</v>
      </c>
      <c r="C2985" t="s">
        <v>8435</v>
      </c>
      <c r="D2985" t="s">
        <v>8436</v>
      </c>
      <c r="E2985" s="1">
        <v>6.11008</v>
      </c>
      <c r="F2985" s="1">
        <v>1</v>
      </c>
      <c r="G2985" s="2">
        <v>6.11008</v>
      </c>
      <c r="H2985" s="3">
        <v>7.9998952550539428</v>
      </c>
      <c r="I2985" s="3">
        <v>10.665981460144549</v>
      </c>
      <c r="J2985" s="3">
        <v>4.888E-2</v>
      </c>
      <c r="K2985" s="3">
        <v>4.888E-2</v>
      </c>
      <c r="L2985" s="3">
        <v>6.5170000000000006E-2</v>
      </c>
    </row>
    <row r="2986" spans="2:12" x14ac:dyDescent="0.2">
      <c r="B2986" t="s">
        <v>8438</v>
      </c>
      <c r="C2986" t="s">
        <v>8439</v>
      </c>
      <c r="D2986" t="s">
        <v>8440</v>
      </c>
      <c r="E2986" s="1">
        <v>21.300730000000001</v>
      </c>
      <c r="F2986" s="1">
        <v>6</v>
      </c>
      <c r="G2986" s="2">
        <v>3.5501216666666671</v>
      </c>
      <c r="H2986" s="3">
        <v>8.0001952984709916</v>
      </c>
      <c r="I2986" s="3">
        <v>10.66677057546854</v>
      </c>
      <c r="J2986" s="3">
        <v>0.17041000000000001</v>
      </c>
      <c r="K2986" s="3">
        <v>0.17041000000000001</v>
      </c>
      <c r="L2986" s="3">
        <v>0.22721</v>
      </c>
    </row>
    <row r="2987" spans="2:12" x14ac:dyDescent="0.2">
      <c r="B2987" t="s">
        <v>8441</v>
      </c>
      <c r="C2987" t="s">
        <v>8439</v>
      </c>
      <c r="D2987" t="s">
        <v>8440</v>
      </c>
      <c r="E2987" s="1">
        <v>30.41733</v>
      </c>
      <c r="F2987" s="1">
        <v>3</v>
      </c>
      <c r="G2987" s="2">
        <v>10.139110000000001</v>
      </c>
      <c r="H2987" s="3">
        <v>8.0000447113536914</v>
      </c>
      <c r="I2987" s="3">
        <v>10.666616695153717</v>
      </c>
      <c r="J2987" s="3">
        <v>0.24334</v>
      </c>
      <c r="K2987" s="3">
        <v>0.24334</v>
      </c>
      <c r="L2987" s="3">
        <v>0.32445000000000002</v>
      </c>
    </row>
    <row r="2988" spans="2:12" x14ac:dyDescent="0.2">
      <c r="B2988" t="s">
        <v>8442</v>
      </c>
      <c r="C2988" t="s">
        <v>8443</v>
      </c>
      <c r="D2988" t="s">
        <v>7986</v>
      </c>
      <c r="E2988" s="1">
        <v>2.58405</v>
      </c>
      <c r="F2988" s="1">
        <v>1</v>
      </c>
      <c r="G2988" s="2">
        <v>2.58405</v>
      </c>
      <c r="H2988" s="3">
        <v>7.9990712254019858</v>
      </c>
      <c r="I2988" s="3">
        <v>10.66542830053598</v>
      </c>
      <c r="J2988" s="3">
        <v>2.0670000000000001E-2</v>
      </c>
      <c r="K2988" s="3">
        <v>2.0670000000000001E-2</v>
      </c>
      <c r="L2988" s="3">
        <v>2.7560000000000001E-2</v>
      </c>
    </row>
    <row r="2989" spans="2:12" x14ac:dyDescent="0.2">
      <c r="B2989" t="s">
        <v>8444</v>
      </c>
      <c r="C2989" t="s">
        <v>8443</v>
      </c>
      <c r="D2989" t="s">
        <v>7986</v>
      </c>
      <c r="E2989" s="1">
        <v>7.3308</v>
      </c>
      <c r="F2989" s="1">
        <v>1</v>
      </c>
      <c r="G2989" s="2">
        <v>7.3308</v>
      </c>
      <c r="H2989" s="3">
        <v>8.0004910787362906</v>
      </c>
      <c r="I2989" s="3">
        <v>10.665957330714246</v>
      </c>
      <c r="J2989" s="3">
        <v>5.8650000000000001E-2</v>
      </c>
      <c r="K2989" s="3">
        <v>5.8650000000000001E-2</v>
      </c>
      <c r="L2989" s="3">
        <v>7.8189999999999996E-2</v>
      </c>
    </row>
    <row r="2990" spans="2:12" x14ac:dyDescent="0.2">
      <c r="B2990" t="s">
        <v>8445</v>
      </c>
      <c r="C2990" t="s">
        <v>8446</v>
      </c>
      <c r="D2990" t="s">
        <v>8447</v>
      </c>
      <c r="E2990" s="1">
        <v>6.1017000000000001</v>
      </c>
      <c r="F2990" s="1">
        <v>3</v>
      </c>
      <c r="G2990" s="2">
        <v>2.0339</v>
      </c>
      <c r="H2990" s="3">
        <v>7.9994100004916664</v>
      </c>
      <c r="I2990" s="3">
        <v>10.665880000655555</v>
      </c>
      <c r="J2990" s="3">
        <v>4.8809999999999999E-2</v>
      </c>
      <c r="K2990" s="3">
        <v>4.8809999999999999E-2</v>
      </c>
      <c r="L2990" s="3">
        <v>6.5079999999999999E-2</v>
      </c>
    </row>
    <row r="2991" spans="2:12" x14ac:dyDescent="0.2">
      <c r="B2991" t="s">
        <v>8448</v>
      </c>
      <c r="C2991" t="s">
        <v>8449</v>
      </c>
      <c r="D2991" t="s">
        <v>8450</v>
      </c>
      <c r="E2991" s="1">
        <v>2.00563</v>
      </c>
      <c r="F2991" s="1">
        <v>1</v>
      </c>
      <c r="G2991" s="2">
        <v>2.00563</v>
      </c>
      <c r="H2991" s="3">
        <v>8.0024730383969125</v>
      </c>
      <c r="I2991" s="3">
        <v>10.664978086685979</v>
      </c>
      <c r="J2991" s="3">
        <v>1.6049999999999998E-2</v>
      </c>
      <c r="K2991" s="3">
        <v>1.6049999999999998E-2</v>
      </c>
      <c r="L2991" s="3">
        <v>2.1389999999999999E-2</v>
      </c>
    </row>
    <row r="2992" spans="2:12" x14ac:dyDescent="0.2">
      <c r="B2992" t="s">
        <v>8451</v>
      </c>
      <c r="C2992" t="s">
        <v>8452</v>
      </c>
      <c r="D2992" t="s">
        <v>8453</v>
      </c>
      <c r="E2992" s="1">
        <v>4.4483899999999998</v>
      </c>
      <c r="F2992" s="1">
        <v>2</v>
      </c>
      <c r="G2992" s="2">
        <v>2.2241949999999999</v>
      </c>
      <c r="H2992" s="3">
        <v>8.0006474252482356</v>
      </c>
      <c r="I2992" s="3">
        <v>10.66678056555293</v>
      </c>
      <c r="J2992" s="3">
        <v>3.5589999999999997E-2</v>
      </c>
      <c r="K2992" s="3">
        <v>3.5589999999999997E-2</v>
      </c>
      <c r="L2992" s="3">
        <v>4.7449999999999999E-2</v>
      </c>
    </row>
    <row r="2993" spans="2:12" x14ac:dyDescent="0.2">
      <c r="B2993" t="s">
        <v>8454</v>
      </c>
      <c r="C2993" t="s">
        <v>8452</v>
      </c>
      <c r="D2993" t="s">
        <v>8453</v>
      </c>
      <c r="E2993" s="1">
        <v>6.8247999999999998</v>
      </c>
      <c r="F2993" s="1">
        <v>5</v>
      </c>
      <c r="G2993" s="2">
        <v>1.36496</v>
      </c>
      <c r="H2993" s="3">
        <v>8.0002344391044424</v>
      </c>
      <c r="I2993" s="3">
        <v>10.666979252139258</v>
      </c>
      <c r="J2993" s="3">
        <v>5.4600000000000003E-2</v>
      </c>
      <c r="K2993" s="3">
        <v>5.4600000000000003E-2</v>
      </c>
      <c r="L2993" s="3">
        <v>7.2800000000000004E-2</v>
      </c>
    </row>
    <row r="2994" spans="2:12" x14ac:dyDescent="0.2">
      <c r="B2994" t="s">
        <v>8455</v>
      </c>
      <c r="C2994" t="s">
        <v>8456</v>
      </c>
      <c r="D2994" t="s">
        <v>8457</v>
      </c>
      <c r="E2994" s="1">
        <v>9.0782100000000003</v>
      </c>
      <c r="F2994" s="1">
        <v>2</v>
      </c>
      <c r="G2994" s="2">
        <v>4.5391050000000002</v>
      </c>
      <c r="H2994" s="3">
        <v>8.0004758647354492</v>
      </c>
      <c r="I2994" s="3">
        <v>10.666199614241133</v>
      </c>
      <c r="J2994" s="3">
        <v>7.263E-2</v>
      </c>
      <c r="K2994" s="3">
        <v>7.263E-2</v>
      </c>
      <c r="L2994" s="3">
        <v>9.6829999999999999E-2</v>
      </c>
    </row>
    <row r="2995" spans="2:12" x14ac:dyDescent="0.2">
      <c r="B2995" t="s">
        <v>8458</v>
      </c>
      <c r="C2995" t="s">
        <v>8456</v>
      </c>
      <c r="D2995" t="s">
        <v>8457</v>
      </c>
      <c r="E2995" s="1">
        <v>9.6121400000000001</v>
      </c>
      <c r="F2995" s="1">
        <v>3</v>
      </c>
      <c r="G2995" s="2">
        <v>3.2040466666666667</v>
      </c>
      <c r="H2995" s="3">
        <v>8.0002996211041442</v>
      </c>
      <c r="I2995" s="3">
        <v>10.666719377786841</v>
      </c>
      <c r="J2995" s="3">
        <v>7.6899999999999996E-2</v>
      </c>
      <c r="K2995" s="3">
        <v>7.6899999999999996E-2</v>
      </c>
      <c r="L2995" s="3">
        <v>0.10253</v>
      </c>
    </row>
    <row r="2996" spans="2:12" x14ac:dyDescent="0.2">
      <c r="B2996" t="s">
        <v>8459</v>
      </c>
      <c r="C2996" t="s">
        <v>8460</v>
      </c>
      <c r="D2996" t="s">
        <v>8461</v>
      </c>
      <c r="E2996" s="1">
        <v>4.9192099999999996</v>
      </c>
      <c r="F2996" s="1">
        <v>3</v>
      </c>
      <c r="G2996" s="2">
        <v>1.6397366666666666</v>
      </c>
      <c r="H2996" s="3">
        <v>7.9992519124005703</v>
      </c>
      <c r="I2996" s="3">
        <v>10.666346832113289</v>
      </c>
      <c r="J2996" s="3">
        <v>3.9350000000000003E-2</v>
      </c>
      <c r="K2996" s="3">
        <v>3.9350000000000003E-2</v>
      </c>
      <c r="L2996" s="3">
        <v>5.2470000000000003E-2</v>
      </c>
    </row>
    <row r="2997" spans="2:12" x14ac:dyDescent="0.2">
      <c r="B2997" t="s">
        <v>8462</v>
      </c>
      <c r="C2997" t="s">
        <v>8463</v>
      </c>
      <c r="D2997" t="s">
        <v>8464</v>
      </c>
      <c r="E2997" s="1">
        <v>19.24671</v>
      </c>
      <c r="F2997" s="1">
        <v>2</v>
      </c>
      <c r="G2997" s="2">
        <v>9.6233550000000001</v>
      </c>
      <c r="H2997" s="3">
        <v>7.9998087984907551</v>
      </c>
      <c r="I2997" s="3">
        <v>10.666758110866741</v>
      </c>
      <c r="J2997" s="3">
        <v>0.15397</v>
      </c>
      <c r="K2997" s="3">
        <v>0.15397</v>
      </c>
      <c r="L2997" s="3">
        <v>0.20530000000000001</v>
      </c>
    </row>
    <row r="2998" spans="2:12" x14ac:dyDescent="0.2">
      <c r="B2998" t="s">
        <v>8465</v>
      </c>
      <c r="C2998" t="s">
        <v>8463</v>
      </c>
      <c r="D2998" t="s">
        <v>8464</v>
      </c>
      <c r="E2998" s="1">
        <v>5.6321000000000003</v>
      </c>
      <c r="F2998" s="1">
        <v>3</v>
      </c>
      <c r="G2998" s="2">
        <v>1.8773666666666669</v>
      </c>
      <c r="H2998" s="3">
        <v>8.0005681717299062</v>
      </c>
      <c r="I2998" s="3">
        <v>10.667424228973207</v>
      </c>
      <c r="J2998" s="3">
        <v>4.5060000000000003E-2</v>
      </c>
      <c r="K2998" s="3">
        <v>4.5060000000000003E-2</v>
      </c>
      <c r="L2998" s="3">
        <v>6.0080000000000001E-2</v>
      </c>
    </row>
    <row r="2999" spans="2:12" x14ac:dyDescent="0.2">
      <c r="B2999" t="s">
        <v>8466</v>
      </c>
      <c r="C2999" t="s">
        <v>8467</v>
      </c>
      <c r="D2999" t="s">
        <v>8468</v>
      </c>
      <c r="E2999" s="1">
        <v>9.2623800000000003</v>
      </c>
      <c r="F2999" s="1">
        <v>2</v>
      </c>
      <c r="G2999" s="2">
        <v>4.6311900000000001</v>
      </c>
      <c r="H2999" s="3">
        <v>8.0001036450674654</v>
      </c>
      <c r="I2999" s="3">
        <v>10.666804860089954</v>
      </c>
      <c r="J2999" s="3">
        <v>7.4099999999999999E-2</v>
      </c>
      <c r="K2999" s="3">
        <v>7.4099999999999999E-2</v>
      </c>
      <c r="L2999" s="3">
        <v>9.8799999999999999E-2</v>
      </c>
    </row>
    <row r="3000" spans="2:12" x14ac:dyDescent="0.2">
      <c r="B3000" t="s">
        <v>8469</v>
      </c>
      <c r="C3000" t="s">
        <v>8470</v>
      </c>
      <c r="D3000" t="s">
        <v>8471</v>
      </c>
      <c r="E3000" s="1">
        <v>9.3604000000000003</v>
      </c>
      <c r="F3000" s="1">
        <v>2</v>
      </c>
      <c r="G3000" s="2">
        <v>4.6802000000000001</v>
      </c>
      <c r="H3000" s="3">
        <v>7.9996581342677668</v>
      </c>
      <c r="I3000" s="3">
        <v>10.666210845690355</v>
      </c>
      <c r="J3000" s="3">
        <v>7.4880000000000002E-2</v>
      </c>
      <c r="K3000" s="3">
        <v>7.4880000000000002E-2</v>
      </c>
      <c r="L3000" s="3">
        <v>9.9839999999999998E-2</v>
      </c>
    </row>
    <row r="3001" spans="2:12" x14ac:dyDescent="0.2">
      <c r="B3001" t="s">
        <v>8472</v>
      </c>
      <c r="C3001" t="s">
        <v>8470</v>
      </c>
      <c r="D3001" t="s">
        <v>8471</v>
      </c>
      <c r="E3001" s="1">
        <v>11.83356</v>
      </c>
      <c r="F3001" s="1">
        <v>2</v>
      </c>
      <c r="G3001" s="2">
        <v>5.9167800000000002</v>
      </c>
      <c r="H3001" s="3">
        <v>8.0001284482438084</v>
      </c>
      <c r="I3001" s="3">
        <v>10.666274561501357</v>
      </c>
      <c r="J3001" s="3">
        <v>9.4670000000000004E-2</v>
      </c>
      <c r="K3001" s="3">
        <v>9.4670000000000004E-2</v>
      </c>
      <c r="L3001" s="3">
        <v>0.12622</v>
      </c>
    </row>
    <row r="3002" spans="2:12" x14ac:dyDescent="0.2">
      <c r="B3002" t="s">
        <v>8473</v>
      </c>
      <c r="C3002" t="s">
        <v>8474</v>
      </c>
      <c r="D3002" t="s">
        <v>8475</v>
      </c>
      <c r="E3002" s="1">
        <v>5.0923400000000001</v>
      </c>
      <c r="F3002" s="1">
        <v>1</v>
      </c>
      <c r="G3002" s="2">
        <v>5.0923400000000001</v>
      </c>
      <c r="H3002" s="3">
        <v>8.0002513579218988</v>
      </c>
      <c r="I3002" s="3">
        <v>10.667001810562532</v>
      </c>
      <c r="J3002" s="3">
        <v>4.0739999999999998E-2</v>
      </c>
      <c r="K3002" s="3">
        <v>4.0739999999999998E-2</v>
      </c>
      <c r="L3002" s="3">
        <v>5.432E-2</v>
      </c>
    </row>
    <row r="3003" spans="2:12" x14ac:dyDescent="0.2">
      <c r="B3003" t="s">
        <v>8476</v>
      </c>
      <c r="C3003" t="s">
        <v>8477</v>
      </c>
      <c r="D3003" t="s">
        <v>8325</v>
      </c>
      <c r="E3003" s="1">
        <v>5.46814</v>
      </c>
      <c r="F3003" s="1">
        <v>2</v>
      </c>
      <c r="G3003" s="2">
        <v>2.73407</v>
      </c>
      <c r="H3003" s="3">
        <v>8.0008924424027175</v>
      </c>
      <c r="I3003" s="3">
        <v>10.667246998065156</v>
      </c>
      <c r="J3003" s="3">
        <v>4.3749999999999997E-2</v>
      </c>
      <c r="K3003" s="3">
        <v>4.3749999999999997E-2</v>
      </c>
      <c r="L3003" s="3">
        <v>5.833E-2</v>
      </c>
    </row>
    <row r="3004" spans="2:12" x14ac:dyDescent="0.2">
      <c r="B3004" t="s">
        <v>8478</v>
      </c>
      <c r="C3004" t="s">
        <v>8477</v>
      </c>
      <c r="D3004" t="s">
        <v>8325</v>
      </c>
      <c r="E3004" s="1">
        <v>6.7154100000000003</v>
      </c>
      <c r="F3004" s="1">
        <v>4</v>
      </c>
      <c r="G3004" s="2">
        <v>1.6788525000000001</v>
      </c>
      <c r="H3004" s="3">
        <v>7.9995115711475533</v>
      </c>
      <c r="I3004" s="3">
        <v>10.666511798981745</v>
      </c>
      <c r="J3004" s="3">
        <v>5.3719999999999997E-2</v>
      </c>
      <c r="K3004" s="3">
        <v>5.3719999999999997E-2</v>
      </c>
      <c r="L3004" s="3">
        <v>7.1629999999999999E-2</v>
      </c>
    </row>
    <row r="3005" spans="2:12" x14ac:dyDescent="0.2">
      <c r="B3005" t="s">
        <v>8479</v>
      </c>
      <c r="C3005" t="s">
        <v>8480</v>
      </c>
      <c r="D3005" t="s">
        <v>8481</v>
      </c>
      <c r="E3005" s="1">
        <v>4.1628299999999996</v>
      </c>
      <c r="F3005" s="1">
        <v>1</v>
      </c>
      <c r="G3005" s="2">
        <v>4.1628299999999996</v>
      </c>
      <c r="H3005" s="3">
        <v>7.9993658160434151</v>
      </c>
      <c r="I3005" s="3">
        <v>10.665821088057886</v>
      </c>
      <c r="J3005" s="3">
        <v>3.3300000000000003E-2</v>
      </c>
      <c r="K3005" s="3">
        <v>3.3300000000000003E-2</v>
      </c>
      <c r="L3005" s="3">
        <v>4.4400000000000002E-2</v>
      </c>
    </row>
    <row r="3006" spans="2:12" x14ac:dyDescent="0.2">
      <c r="B3006" t="s">
        <v>8482</v>
      </c>
      <c r="C3006" t="s">
        <v>8480</v>
      </c>
      <c r="D3006" t="s">
        <v>8481</v>
      </c>
      <c r="E3006" s="1">
        <v>4.2676400000000001</v>
      </c>
      <c r="F3006" s="1">
        <v>1</v>
      </c>
      <c r="G3006" s="2">
        <v>4.2676400000000001</v>
      </c>
      <c r="H3006" s="3">
        <v>7.9997375598691534</v>
      </c>
      <c r="I3006" s="3">
        <v>10.666316746492205</v>
      </c>
      <c r="J3006" s="3">
        <v>3.4139999999999997E-2</v>
      </c>
      <c r="K3006" s="3">
        <v>3.4139999999999997E-2</v>
      </c>
      <c r="L3006" s="3">
        <v>4.5519999999999998E-2</v>
      </c>
    </row>
    <row r="3007" spans="2:12" x14ac:dyDescent="0.2">
      <c r="B3007" t="s">
        <v>8483</v>
      </c>
      <c r="C3007" t="s">
        <v>8484</v>
      </c>
      <c r="D3007" t="s">
        <v>8485</v>
      </c>
      <c r="E3007" s="1">
        <v>5.86233</v>
      </c>
      <c r="F3007" s="1">
        <v>1</v>
      </c>
      <c r="G3007" s="2">
        <v>5.86233</v>
      </c>
      <c r="H3007" s="3">
        <v>8.0002319896696363</v>
      </c>
      <c r="I3007" s="3">
        <v>10.66640738409472</v>
      </c>
      <c r="J3007" s="3">
        <v>4.6899999999999997E-2</v>
      </c>
      <c r="K3007" s="3">
        <v>4.6899999999999997E-2</v>
      </c>
      <c r="L3007" s="3">
        <v>6.2530000000000002E-2</v>
      </c>
    </row>
    <row r="3008" spans="2:12" x14ac:dyDescent="0.2">
      <c r="B3008" t="s">
        <v>8486</v>
      </c>
      <c r="C3008" t="s">
        <v>8487</v>
      </c>
      <c r="D3008" t="s">
        <v>8488</v>
      </c>
      <c r="E3008" s="1">
        <v>16.938639999999999</v>
      </c>
      <c r="F3008" s="1">
        <v>4</v>
      </c>
      <c r="G3008" s="2">
        <v>4.2346599999999999</v>
      </c>
      <c r="H3008" s="3">
        <v>8.0000519522228473</v>
      </c>
      <c r="I3008" s="3">
        <v>10.666735936297131</v>
      </c>
      <c r="J3008" s="3">
        <v>0.13550999999999999</v>
      </c>
      <c r="K3008" s="3">
        <v>0.13550999999999999</v>
      </c>
      <c r="L3008" s="3">
        <v>0.18068000000000001</v>
      </c>
    </row>
    <row r="3009" spans="2:12" x14ac:dyDescent="0.2">
      <c r="B3009" t="s">
        <v>8489</v>
      </c>
      <c r="C3009" t="s">
        <v>8487</v>
      </c>
      <c r="D3009" t="s">
        <v>8488</v>
      </c>
      <c r="E3009" s="1">
        <v>30.510010000000001</v>
      </c>
      <c r="F3009" s="1">
        <v>4</v>
      </c>
      <c r="G3009" s="2">
        <v>7.6275025000000003</v>
      </c>
      <c r="H3009" s="3">
        <v>7.9999973779097413</v>
      </c>
      <c r="I3009" s="3">
        <v>10.666663170546322</v>
      </c>
      <c r="J3009" s="3">
        <v>0.24407999999999999</v>
      </c>
      <c r="K3009" s="3">
        <v>0.24407999999999999</v>
      </c>
      <c r="L3009" s="3">
        <v>0.32544000000000001</v>
      </c>
    </row>
    <row r="3010" spans="2:12" x14ac:dyDescent="0.2">
      <c r="B3010" t="s">
        <v>8490</v>
      </c>
      <c r="C3010" t="s">
        <v>7287</v>
      </c>
      <c r="D3010" t="s">
        <v>8491</v>
      </c>
      <c r="E3010" s="1">
        <v>47.537350000000004</v>
      </c>
      <c r="F3010" s="1">
        <v>7</v>
      </c>
      <c r="G3010" s="2">
        <v>6.7910500000000003</v>
      </c>
      <c r="H3010" s="3">
        <v>8.0000252433086825</v>
      </c>
      <c r="I3010" s="3">
        <v>10.666560083807783</v>
      </c>
      <c r="J3010" s="3">
        <v>0.38030000000000003</v>
      </c>
      <c r="K3010" s="3">
        <v>0.38030000000000003</v>
      </c>
      <c r="L3010" s="3">
        <v>0.50705999999999996</v>
      </c>
    </row>
    <row r="3011" spans="2:12" x14ac:dyDescent="0.2">
      <c r="B3011" t="s">
        <v>8492</v>
      </c>
      <c r="C3011" t="s">
        <v>7287</v>
      </c>
      <c r="D3011" t="s">
        <v>8491</v>
      </c>
      <c r="E3011" s="1">
        <v>13.32306</v>
      </c>
      <c r="F3011" s="1">
        <v>5</v>
      </c>
      <c r="G3011" s="2">
        <v>2.664612</v>
      </c>
      <c r="H3011" s="3">
        <v>7.9996637409123732</v>
      </c>
      <c r="I3011" s="3">
        <v>10.666468513990029</v>
      </c>
      <c r="J3011" s="3">
        <v>0.10657999999999999</v>
      </c>
      <c r="K3011" s="3">
        <v>0.10657999999999999</v>
      </c>
      <c r="L3011" s="3">
        <v>0.14210999999999999</v>
      </c>
    </row>
    <row r="3012" spans="2:12" x14ac:dyDescent="0.2">
      <c r="B3012" t="s">
        <v>8493</v>
      </c>
      <c r="C3012" t="s">
        <v>8494</v>
      </c>
      <c r="D3012" t="s">
        <v>8495</v>
      </c>
      <c r="E3012" s="1">
        <v>11.39556</v>
      </c>
      <c r="F3012" s="1">
        <v>1</v>
      </c>
      <c r="G3012" s="2">
        <v>11.39556</v>
      </c>
      <c r="H3012" s="3">
        <v>7.9996068644279008</v>
      </c>
      <c r="I3012" s="3">
        <v>10.666434997490253</v>
      </c>
      <c r="J3012" s="3">
        <v>9.1160000000000005E-2</v>
      </c>
      <c r="K3012" s="3">
        <v>9.1160000000000005E-2</v>
      </c>
      <c r="L3012" s="3">
        <v>0.12155000000000001</v>
      </c>
    </row>
    <row r="3013" spans="2:12" x14ac:dyDescent="0.2">
      <c r="B3013" t="s">
        <v>8496</v>
      </c>
      <c r="C3013" t="s">
        <v>8497</v>
      </c>
      <c r="D3013" t="s">
        <v>8498</v>
      </c>
      <c r="E3013" s="1">
        <v>6.4128999999999996</v>
      </c>
      <c r="F3013" s="1">
        <v>5</v>
      </c>
      <c r="G3013" s="2">
        <v>1.2825799999999998</v>
      </c>
      <c r="H3013" s="3">
        <v>7.9995010057852136</v>
      </c>
      <c r="I3013" s="3">
        <v>10.666001341046952</v>
      </c>
      <c r="J3013" s="3">
        <v>5.1299999999999998E-2</v>
      </c>
      <c r="K3013" s="3">
        <v>5.1299999999999998E-2</v>
      </c>
      <c r="L3013" s="3">
        <v>6.8400000000000002E-2</v>
      </c>
    </row>
    <row r="3014" spans="2:12" x14ac:dyDescent="0.2">
      <c r="B3014" t="s">
        <v>8499</v>
      </c>
      <c r="C3014" t="s">
        <v>8500</v>
      </c>
      <c r="D3014" t="s">
        <v>8501</v>
      </c>
      <c r="E3014" s="1">
        <v>9.3531399999999998</v>
      </c>
      <c r="F3014" s="1">
        <v>1</v>
      </c>
      <c r="G3014" s="2">
        <v>9.3531399999999998</v>
      </c>
      <c r="H3014" s="3">
        <v>8.0005217499150021</v>
      </c>
      <c r="I3014" s="3">
        <v>10.667005946666039</v>
      </c>
      <c r="J3014" s="3">
        <v>7.4829999999999994E-2</v>
      </c>
      <c r="K3014" s="3">
        <v>7.4829999999999994E-2</v>
      </c>
      <c r="L3014" s="3">
        <v>9.9769999999999998E-2</v>
      </c>
    </row>
    <row r="3015" spans="2:12" x14ac:dyDescent="0.2">
      <c r="B3015" t="s">
        <v>8502</v>
      </c>
      <c r="C3015" t="s">
        <v>8503</v>
      </c>
      <c r="D3015" t="s">
        <v>8504</v>
      </c>
      <c r="E3015" s="1">
        <v>14.970370000000001</v>
      </c>
      <c r="F3015" s="1">
        <v>4</v>
      </c>
      <c r="G3015" s="2">
        <v>3.7425925000000002</v>
      </c>
      <c r="H3015" s="3">
        <v>7.999802276096049</v>
      </c>
      <c r="I3015" s="3">
        <v>10.66640303479473</v>
      </c>
      <c r="J3015" s="3">
        <v>0.11976000000000001</v>
      </c>
      <c r="K3015" s="3">
        <v>0.11976000000000001</v>
      </c>
      <c r="L3015" s="3">
        <v>0.15967999999999999</v>
      </c>
    </row>
    <row r="3016" spans="2:12" x14ac:dyDescent="0.2">
      <c r="B3016" t="s">
        <v>8505</v>
      </c>
      <c r="C3016" t="s">
        <v>8503</v>
      </c>
      <c r="D3016" t="s">
        <v>8504</v>
      </c>
      <c r="E3016" s="1">
        <v>13.95051</v>
      </c>
      <c r="F3016" s="1">
        <v>4</v>
      </c>
      <c r="G3016" s="2">
        <v>3.4876274999999999</v>
      </c>
      <c r="H3016" s="3">
        <v>7.9997075375738955</v>
      </c>
      <c r="I3016" s="3">
        <v>10.666993536437019</v>
      </c>
      <c r="J3016" s="3">
        <v>0.1116</v>
      </c>
      <c r="K3016" s="3">
        <v>0.1116</v>
      </c>
      <c r="L3016" s="3">
        <v>0.14881</v>
      </c>
    </row>
    <row r="3017" spans="2:12" x14ac:dyDescent="0.2">
      <c r="B3017" t="s">
        <v>8506</v>
      </c>
      <c r="C3017" t="s">
        <v>8507</v>
      </c>
      <c r="D3017" t="s">
        <v>8508</v>
      </c>
      <c r="E3017" s="1">
        <v>10.390079999999999</v>
      </c>
      <c r="F3017" s="1">
        <v>4</v>
      </c>
      <c r="G3017" s="2">
        <v>2.5975199999999998</v>
      </c>
      <c r="H3017" s="3">
        <v>7.9999384027841947</v>
      </c>
      <c r="I3017" s="3">
        <v>10.666905355877915</v>
      </c>
      <c r="J3017" s="3">
        <v>8.3119999999999999E-2</v>
      </c>
      <c r="K3017" s="3">
        <v>8.3119999999999999E-2</v>
      </c>
      <c r="L3017" s="3">
        <v>0.11083</v>
      </c>
    </row>
    <row r="3018" spans="2:12" x14ac:dyDescent="0.2">
      <c r="B3018" t="s">
        <v>8509</v>
      </c>
      <c r="C3018" t="s">
        <v>8507</v>
      </c>
      <c r="D3018" t="s">
        <v>8508</v>
      </c>
      <c r="E3018" s="1">
        <v>5.875</v>
      </c>
      <c r="F3018" s="1">
        <v>4</v>
      </c>
      <c r="G3018" s="2">
        <v>1.46875</v>
      </c>
      <c r="H3018" s="3">
        <v>8</v>
      </c>
      <c r="I3018" s="3">
        <v>10.667234042553192</v>
      </c>
      <c r="J3018" s="3">
        <v>4.7E-2</v>
      </c>
      <c r="K3018" s="3">
        <v>4.7E-2</v>
      </c>
      <c r="L3018" s="3">
        <v>6.2670000000000003E-2</v>
      </c>
    </row>
    <row r="3019" spans="2:12" x14ac:dyDescent="0.2">
      <c r="B3019" t="s">
        <v>8510</v>
      </c>
      <c r="C3019" t="s">
        <v>8511</v>
      </c>
      <c r="D3019" t="s">
        <v>8512</v>
      </c>
      <c r="E3019" s="1">
        <v>22.9025</v>
      </c>
      <c r="F3019" s="1">
        <v>6</v>
      </c>
      <c r="G3019" s="2">
        <v>3.8170833333333332</v>
      </c>
      <c r="H3019" s="3">
        <v>8</v>
      </c>
      <c r="I3019" s="3">
        <v>10.666521122148238</v>
      </c>
      <c r="J3019" s="3">
        <v>0.18321999999999999</v>
      </c>
      <c r="K3019" s="3">
        <v>0.18321999999999999</v>
      </c>
      <c r="L3019" s="3">
        <v>0.24429000000000001</v>
      </c>
    </row>
    <row r="3020" spans="2:12" x14ac:dyDescent="0.2">
      <c r="B3020" t="s">
        <v>8513</v>
      </c>
      <c r="C3020" t="s">
        <v>8514</v>
      </c>
      <c r="D3020" t="s">
        <v>8515</v>
      </c>
      <c r="E3020" s="1">
        <v>9.7915100000000006</v>
      </c>
      <c r="F3020" s="1">
        <v>3</v>
      </c>
      <c r="G3020" s="2">
        <v>3.2638366666666667</v>
      </c>
      <c r="H3020" s="3">
        <v>7.9997875710692217</v>
      </c>
      <c r="I3020" s="3">
        <v>10.666383428092297</v>
      </c>
      <c r="J3020" s="3">
        <v>7.8329999999999997E-2</v>
      </c>
      <c r="K3020" s="3">
        <v>7.8329999999999997E-2</v>
      </c>
      <c r="L3020" s="3">
        <v>0.10444000000000001</v>
      </c>
    </row>
    <row r="3021" spans="2:12" x14ac:dyDescent="0.2">
      <c r="B3021" t="s">
        <v>8516</v>
      </c>
      <c r="C3021" t="s">
        <v>8514</v>
      </c>
      <c r="D3021" t="s">
        <v>8515</v>
      </c>
      <c r="E3021" s="1">
        <v>11.30358</v>
      </c>
      <c r="F3021" s="1">
        <v>7</v>
      </c>
      <c r="G3021" s="2">
        <v>1.6147971428571428</v>
      </c>
      <c r="H3021" s="3">
        <v>8.00012031586453</v>
      </c>
      <c r="I3021" s="3">
        <v>10.666532195994542</v>
      </c>
      <c r="J3021" s="3">
        <v>9.0429999999999996E-2</v>
      </c>
      <c r="K3021" s="3">
        <v>9.0429999999999996E-2</v>
      </c>
      <c r="L3021" s="3">
        <v>0.12057</v>
      </c>
    </row>
    <row r="3022" spans="2:12" x14ac:dyDescent="0.2">
      <c r="B3022" t="s">
        <v>8517</v>
      </c>
      <c r="C3022" t="s">
        <v>8518</v>
      </c>
      <c r="D3022" t="s">
        <v>8519</v>
      </c>
      <c r="E3022" s="1">
        <v>20.836169999999999</v>
      </c>
      <c r="F3022" s="1">
        <v>3</v>
      </c>
      <c r="G3022" s="2">
        <v>6.9453899999999997</v>
      </c>
      <c r="H3022" s="3">
        <v>8.0000307158177346</v>
      </c>
      <c r="I3022" s="3">
        <v>10.666547642872947</v>
      </c>
      <c r="J3022" s="3">
        <v>0.16669</v>
      </c>
      <c r="K3022" s="3">
        <v>0.16669</v>
      </c>
      <c r="L3022" s="3">
        <v>0.22225</v>
      </c>
    </row>
    <row r="3023" spans="2:12" x14ac:dyDescent="0.2">
      <c r="B3023" t="s">
        <v>8520</v>
      </c>
      <c r="C3023" t="s">
        <v>8518</v>
      </c>
      <c r="D3023" t="s">
        <v>8519</v>
      </c>
      <c r="E3023" s="1">
        <v>4.3493300000000001</v>
      </c>
      <c r="F3023" s="1">
        <v>1</v>
      </c>
      <c r="G3023" s="2">
        <v>4.3493300000000001</v>
      </c>
      <c r="H3023" s="3">
        <v>7.998933169016837</v>
      </c>
      <c r="I3023" s="3">
        <v>10.666010626924146</v>
      </c>
      <c r="J3023" s="3">
        <v>3.4790000000000001E-2</v>
      </c>
      <c r="K3023" s="3">
        <v>3.4790000000000001E-2</v>
      </c>
      <c r="L3023" s="3">
        <v>4.6390000000000001E-2</v>
      </c>
    </row>
    <row r="3024" spans="2:12" x14ac:dyDescent="0.2">
      <c r="B3024" t="s">
        <v>8521</v>
      </c>
      <c r="C3024" t="s">
        <v>8522</v>
      </c>
      <c r="D3024" t="s">
        <v>8523</v>
      </c>
      <c r="E3024" s="1">
        <v>3.5130400000000002</v>
      </c>
      <c r="F3024" s="1">
        <v>1</v>
      </c>
      <c r="G3024" s="2">
        <v>3.5130400000000002</v>
      </c>
      <c r="H3024" s="3">
        <v>7.9987702958121734</v>
      </c>
      <c r="I3024" s="3">
        <v>10.665975906906839</v>
      </c>
      <c r="J3024" s="3">
        <v>2.81E-2</v>
      </c>
      <c r="K3024" s="3">
        <v>2.81E-2</v>
      </c>
      <c r="L3024" s="3">
        <v>3.7470000000000003E-2</v>
      </c>
    </row>
    <row r="3025" spans="2:12" x14ac:dyDescent="0.2">
      <c r="B3025" t="s">
        <v>8524</v>
      </c>
      <c r="C3025" t="s">
        <v>8525</v>
      </c>
      <c r="D3025" t="s">
        <v>5879</v>
      </c>
      <c r="E3025" s="1">
        <v>39.536340000000003</v>
      </c>
      <c r="F3025" s="1">
        <v>4</v>
      </c>
      <c r="G3025" s="2">
        <v>9.8840850000000007</v>
      </c>
      <c r="H3025" s="3">
        <v>7.9999817889061049</v>
      </c>
      <c r="I3025" s="3">
        <v>10.666642385208139</v>
      </c>
      <c r="J3025" s="3">
        <v>0.31629000000000002</v>
      </c>
      <c r="K3025" s="3">
        <v>0.31629000000000002</v>
      </c>
      <c r="L3025" s="3">
        <v>0.42171999999999998</v>
      </c>
    </row>
    <row r="3026" spans="2:12" x14ac:dyDescent="0.2">
      <c r="B3026" t="s">
        <v>8526</v>
      </c>
      <c r="C3026" t="s">
        <v>8527</v>
      </c>
      <c r="D3026" t="s">
        <v>8528</v>
      </c>
      <c r="E3026" s="1">
        <v>11.386089999999999</v>
      </c>
      <c r="F3026" s="1">
        <v>4</v>
      </c>
      <c r="G3026" s="2">
        <v>2.8465224999999998</v>
      </c>
      <c r="H3026" s="3">
        <v>8.0001124178712804</v>
      </c>
      <c r="I3026" s="3">
        <v>10.666523802288582</v>
      </c>
      <c r="J3026" s="3">
        <v>9.1090000000000004E-2</v>
      </c>
      <c r="K3026" s="3">
        <v>9.1090000000000004E-2</v>
      </c>
      <c r="L3026" s="3">
        <v>0.12145</v>
      </c>
    </row>
    <row r="3027" spans="2:12" x14ac:dyDescent="0.2">
      <c r="B3027" t="s">
        <v>8529</v>
      </c>
      <c r="C3027" t="s">
        <v>8530</v>
      </c>
      <c r="D3027" t="s">
        <v>8531</v>
      </c>
      <c r="E3027" s="1">
        <v>19.114999999999998</v>
      </c>
      <c r="F3027" s="1">
        <v>3</v>
      </c>
      <c r="G3027" s="2">
        <v>6.3716666666666661</v>
      </c>
      <c r="H3027" s="3">
        <v>8</v>
      </c>
      <c r="I3027" s="3">
        <v>10.666492283546951</v>
      </c>
      <c r="J3027" s="3">
        <v>0.15292</v>
      </c>
      <c r="K3027" s="3">
        <v>0.15292</v>
      </c>
      <c r="L3027" s="3">
        <v>0.20388999999999999</v>
      </c>
    </row>
    <row r="3028" spans="2:12" x14ac:dyDescent="0.2">
      <c r="B3028" t="s">
        <v>8532</v>
      </c>
      <c r="C3028" t="s">
        <v>8530</v>
      </c>
      <c r="D3028" t="s">
        <v>8531</v>
      </c>
      <c r="E3028" s="1">
        <v>16.085750000000001</v>
      </c>
      <c r="F3028" s="1">
        <v>3</v>
      </c>
      <c r="G3028" s="2">
        <v>5.3619166666666667</v>
      </c>
      <c r="H3028" s="3">
        <v>8.0002486672986954</v>
      </c>
      <c r="I3028" s="3">
        <v>10.666583777567102</v>
      </c>
      <c r="J3028" s="3">
        <v>0.12869</v>
      </c>
      <c r="K3028" s="3">
        <v>0.12869</v>
      </c>
      <c r="L3028" s="3">
        <v>0.17158000000000001</v>
      </c>
    </row>
    <row r="3029" spans="2:12" x14ac:dyDescent="0.2">
      <c r="B3029" t="s">
        <v>8533</v>
      </c>
      <c r="C3029" t="s">
        <v>8534</v>
      </c>
      <c r="D3029" t="s">
        <v>8535</v>
      </c>
      <c r="E3029" s="1">
        <v>9.9183199999999996</v>
      </c>
      <c r="F3029" s="1">
        <v>3</v>
      </c>
      <c r="G3029" s="2">
        <v>3.3061066666666665</v>
      </c>
      <c r="H3029" s="3">
        <v>8.0003468329313847</v>
      </c>
      <c r="I3029" s="3">
        <v>10.667129110575178</v>
      </c>
      <c r="J3029" s="3">
        <v>7.9350000000000004E-2</v>
      </c>
      <c r="K3029" s="3">
        <v>7.9350000000000004E-2</v>
      </c>
      <c r="L3029" s="3">
        <v>0.10580000000000001</v>
      </c>
    </row>
    <row r="3030" spans="2:12" x14ac:dyDescent="0.2">
      <c r="B3030" t="s">
        <v>8536</v>
      </c>
      <c r="C3030" t="s">
        <v>8534</v>
      </c>
      <c r="D3030" t="s">
        <v>8535</v>
      </c>
      <c r="E3030" s="1">
        <v>13.3902</v>
      </c>
      <c r="F3030" s="1">
        <v>5</v>
      </c>
      <c r="G3030" s="2">
        <v>2.6780400000000002</v>
      </c>
      <c r="H3030" s="3">
        <v>7.9998805096264443</v>
      </c>
      <c r="I3030" s="3">
        <v>10.666756284446835</v>
      </c>
      <c r="J3030" s="3">
        <v>0.10712000000000001</v>
      </c>
      <c r="K3030" s="3">
        <v>0.10712000000000001</v>
      </c>
      <c r="L3030" s="3">
        <v>0.14283000000000001</v>
      </c>
    </row>
    <row r="3031" spans="2:12" x14ac:dyDescent="0.2">
      <c r="B3031" t="s">
        <v>8537</v>
      </c>
      <c r="C3031" t="s">
        <v>8538</v>
      </c>
      <c r="D3031" t="s">
        <v>8539</v>
      </c>
      <c r="E3031" s="1">
        <v>19.806719999999999</v>
      </c>
      <c r="F3031" s="1">
        <v>3</v>
      </c>
      <c r="G3031" s="2">
        <v>6.6022399999999992</v>
      </c>
      <c r="H3031" s="3">
        <v>7.9998101654388014</v>
      </c>
      <c r="I3031" s="3">
        <v>10.666581846969111</v>
      </c>
      <c r="J3031" s="3">
        <v>0.15845000000000001</v>
      </c>
      <c r="K3031" s="3">
        <v>0.15845000000000001</v>
      </c>
      <c r="L3031" s="3">
        <v>0.21127000000000001</v>
      </c>
    </row>
    <row r="3032" spans="2:12" x14ac:dyDescent="0.2">
      <c r="B3032" t="s">
        <v>8540</v>
      </c>
      <c r="C3032" t="s">
        <v>8538</v>
      </c>
      <c r="D3032" t="s">
        <v>8539</v>
      </c>
      <c r="E3032" s="1">
        <v>4.4207200000000002</v>
      </c>
      <c r="F3032" s="1">
        <v>1</v>
      </c>
      <c r="G3032" s="2">
        <v>4.4207200000000002</v>
      </c>
      <c r="H3032" s="3">
        <v>8.0009591197813918</v>
      </c>
      <c r="I3032" s="3">
        <v>10.66568341808574</v>
      </c>
      <c r="J3032" s="3">
        <v>3.5369999999999999E-2</v>
      </c>
      <c r="K3032" s="3">
        <v>3.5369999999999999E-2</v>
      </c>
      <c r="L3032" s="3">
        <v>4.7149999999999997E-2</v>
      </c>
    </row>
    <row r="3033" spans="2:12" x14ac:dyDescent="0.2">
      <c r="B3033" t="s">
        <v>8541</v>
      </c>
      <c r="C3033" t="s">
        <v>8542</v>
      </c>
      <c r="D3033" t="s">
        <v>2363</v>
      </c>
      <c r="E3033" s="1">
        <v>11.09394</v>
      </c>
      <c r="F3033" s="1">
        <v>2</v>
      </c>
      <c r="G3033" s="2">
        <v>5.54697</v>
      </c>
      <c r="H3033" s="3">
        <v>7.99986298826206</v>
      </c>
      <c r="I3033" s="3">
        <v>10.667084913024588</v>
      </c>
      <c r="J3033" s="3">
        <v>8.8749999999999996E-2</v>
      </c>
      <c r="K3033" s="3">
        <v>8.8749999999999996E-2</v>
      </c>
      <c r="L3033" s="3">
        <v>0.11834</v>
      </c>
    </row>
    <row r="3034" spans="2:12" x14ac:dyDescent="0.2">
      <c r="B3034" t="s">
        <v>8543</v>
      </c>
      <c r="C3034" t="s">
        <v>8544</v>
      </c>
      <c r="D3034" t="s">
        <v>8545</v>
      </c>
      <c r="E3034" s="1">
        <v>9.7764000000000006</v>
      </c>
      <c r="F3034" s="1">
        <v>2</v>
      </c>
      <c r="G3034" s="2">
        <v>4.8882000000000003</v>
      </c>
      <c r="H3034" s="3">
        <v>7.9998772554314463</v>
      </c>
      <c r="I3034" s="3">
        <v>10.666503007241928</v>
      </c>
      <c r="J3034" s="3">
        <v>7.8210000000000002E-2</v>
      </c>
      <c r="K3034" s="3">
        <v>7.8210000000000002E-2</v>
      </c>
      <c r="L3034" s="3">
        <v>0.10428</v>
      </c>
    </row>
    <row r="3035" spans="2:12" x14ac:dyDescent="0.2">
      <c r="B3035" t="s">
        <v>8546</v>
      </c>
      <c r="C3035" t="s">
        <v>8547</v>
      </c>
      <c r="D3035" t="s">
        <v>8548</v>
      </c>
      <c r="E3035" s="1">
        <v>10.922739999999999</v>
      </c>
      <c r="F3035" s="1">
        <v>2</v>
      </c>
      <c r="G3035" s="2">
        <v>5.4613699999999996</v>
      </c>
      <c r="H3035" s="3">
        <v>7.999824219930165</v>
      </c>
      <c r="I3035" s="3">
        <v>10.666737466972574</v>
      </c>
      <c r="J3035" s="3">
        <v>8.7379999999999999E-2</v>
      </c>
      <c r="K3035" s="3">
        <v>8.7379999999999999E-2</v>
      </c>
      <c r="L3035" s="3">
        <v>0.11651</v>
      </c>
    </row>
    <row r="3036" spans="2:12" x14ac:dyDescent="0.2">
      <c r="B3036" t="s">
        <v>8549</v>
      </c>
      <c r="C3036" t="s">
        <v>8547</v>
      </c>
      <c r="D3036" t="s">
        <v>8548</v>
      </c>
      <c r="E3036" s="1">
        <v>16.38411</v>
      </c>
      <c r="F3036" s="1">
        <v>3</v>
      </c>
      <c r="G3036" s="2">
        <v>5.4613699999999996</v>
      </c>
      <c r="H3036" s="3">
        <v>7.9998242199301632</v>
      </c>
      <c r="I3036" s="3">
        <v>10.666432293240218</v>
      </c>
      <c r="J3036" s="3">
        <v>0.13106999999999999</v>
      </c>
      <c r="K3036" s="3">
        <v>0.13106999999999999</v>
      </c>
      <c r="L3036" s="3">
        <v>0.17476</v>
      </c>
    </row>
    <row r="3037" spans="2:12" x14ac:dyDescent="0.2">
      <c r="B3037" t="s">
        <v>8550</v>
      </c>
      <c r="C3037" t="s">
        <v>8551</v>
      </c>
      <c r="D3037" t="s">
        <v>8552</v>
      </c>
      <c r="E3037" s="1">
        <v>11.4274</v>
      </c>
      <c r="F3037" s="1">
        <v>3</v>
      </c>
      <c r="G3037" s="2">
        <v>3.8091333333333335</v>
      </c>
      <c r="H3037" s="3">
        <v>8.0000700071757347</v>
      </c>
      <c r="I3037" s="3">
        <v>10.666468313002081</v>
      </c>
      <c r="J3037" s="3">
        <v>9.1420000000000001E-2</v>
      </c>
      <c r="K3037" s="3">
        <v>9.1420000000000001E-2</v>
      </c>
      <c r="L3037" s="3">
        <v>0.12189</v>
      </c>
    </row>
    <row r="3038" spans="2:12" x14ac:dyDescent="0.2">
      <c r="B3038" t="s">
        <v>8553</v>
      </c>
      <c r="C3038" t="s">
        <v>8551</v>
      </c>
      <c r="D3038" t="s">
        <v>8552</v>
      </c>
      <c r="E3038" s="1">
        <v>9.7395999999999994</v>
      </c>
      <c r="F3038" s="1">
        <v>2</v>
      </c>
      <c r="G3038" s="2">
        <v>4.8697999999999997</v>
      </c>
      <c r="H3038" s="3">
        <v>8.0003285555874992</v>
      </c>
      <c r="I3038" s="3">
        <v>10.666762495379688</v>
      </c>
      <c r="J3038" s="3">
        <v>7.7920000000000003E-2</v>
      </c>
      <c r="K3038" s="3">
        <v>7.7920000000000003E-2</v>
      </c>
      <c r="L3038" s="3">
        <v>0.10389</v>
      </c>
    </row>
    <row r="3039" spans="2:12" x14ac:dyDescent="0.2">
      <c r="B3039" t="s">
        <v>8554</v>
      </c>
      <c r="C3039" t="s">
        <v>8555</v>
      </c>
      <c r="D3039" t="s">
        <v>8556</v>
      </c>
      <c r="E3039" s="1">
        <v>12.95912</v>
      </c>
      <c r="F3039" s="1">
        <v>3</v>
      </c>
      <c r="G3039" s="2">
        <v>4.3197066666666668</v>
      </c>
      <c r="H3039" s="3">
        <v>7.999771589428911</v>
      </c>
      <c r="I3039" s="3">
        <v>10.666619338350133</v>
      </c>
      <c r="J3039" s="3">
        <v>0.10367</v>
      </c>
      <c r="K3039" s="3">
        <v>0.10367</v>
      </c>
      <c r="L3039" s="3">
        <v>0.13822999999999999</v>
      </c>
    </row>
    <row r="3040" spans="2:12" x14ac:dyDescent="0.2">
      <c r="B3040" t="s">
        <v>8557</v>
      </c>
      <c r="C3040" t="s">
        <v>8558</v>
      </c>
      <c r="D3040" t="s">
        <v>8559</v>
      </c>
      <c r="E3040" s="1">
        <v>14.510059999999999</v>
      </c>
      <c r="F3040" s="1">
        <v>4</v>
      </c>
      <c r="G3040" s="2">
        <v>3.6275149999999998</v>
      </c>
      <c r="H3040" s="3">
        <v>7.9999669195027456</v>
      </c>
      <c r="I3040" s="3">
        <v>10.666392833661611</v>
      </c>
      <c r="J3040" s="3">
        <v>0.11608</v>
      </c>
      <c r="K3040" s="3">
        <v>0.11608</v>
      </c>
      <c r="L3040" s="3">
        <v>0.15476999999999999</v>
      </c>
    </row>
    <row r="3041" spans="2:12" x14ac:dyDescent="0.2">
      <c r="B3041" t="s">
        <v>8560</v>
      </c>
      <c r="C3041" t="s">
        <v>8558</v>
      </c>
      <c r="D3041" t="s">
        <v>8559</v>
      </c>
      <c r="E3041" s="1">
        <v>3.6275200000000001</v>
      </c>
      <c r="F3041" s="1">
        <v>1</v>
      </c>
      <c r="G3041" s="2">
        <v>3.6275200000000001</v>
      </c>
      <c r="H3041" s="3">
        <v>7.9999558927311227</v>
      </c>
      <c r="I3041" s="3">
        <v>10.665688955539874</v>
      </c>
      <c r="J3041" s="3">
        <v>2.9020000000000001E-2</v>
      </c>
      <c r="K3041" s="3">
        <v>2.9020000000000001E-2</v>
      </c>
      <c r="L3041" s="3">
        <v>3.8690000000000002E-2</v>
      </c>
    </row>
    <row r="3042" spans="2:12" x14ac:dyDescent="0.2">
      <c r="B3042" t="s">
        <v>8561</v>
      </c>
      <c r="C3042" t="s">
        <v>8562</v>
      </c>
      <c r="D3042" t="s">
        <v>8563</v>
      </c>
      <c r="E3042" s="1">
        <v>2.91953</v>
      </c>
      <c r="F3042" s="1">
        <v>1</v>
      </c>
      <c r="G3042" s="2">
        <v>2.91953</v>
      </c>
      <c r="H3042" s="3">
        <v>8.0012878785283927</v>
      </c>
      <c r="I3042" s="3">
        <v>10.666100365469784</v>
      </c>
      <c r="J3042" s="3">
        <v>2.3359999999999999E-2</v>
      </c>
      <c r="K3042" s="3">
        <v>2.3359999999999999E-2</v>
      </c>
      <c r="L3042" s="3">
        <v>3.1140000000000001E-2</v>
      </c>
    </row>
    <row r="3043" spans="2:12" x14ac:dyDescent="0.2">
      <c r="B3043" t="s">
        <v>8564</v>
      </c>
      <c r="C3043" t="s">
        <v>8562</v>
      </c>
      <c r="D3043" t="s">
        <v>8563</v>
      </c>
      <c r="E3043" s="1">
        <v>10.970599999999999</v>
      </c>
      <c r="F3043" s="1">
        <v>2</v>
      </c>
      <c r="G3043" s="2">
        <v>5.4852999999999996</v>
      </c>
      <c r="H3043" s="3">
        <v>7.9995624669571415</v>
      </c>
      <c r="I3043" s="3">
        <v>10.666690974057937</v>
      </c>
      <c r="J3043" s="3">
        <v>8.7760000000000005E-2</v>
      </c>
      <c r="K3043" s="3">
        <v>8.7760000000000005E-2</v>
      </c>
      <c r="L3043" s="3">
        <v>0.11702</v>
      </c>
    </row>
    <row r="3044" spans="2:12" x14ac:dyDescent="0.2">
      <c r="B3044" t="s">
        <v>8565</v>
      </c>
      <c r="C3044" t="s">
        <v>8566</v>
      </c>
      <c r="D3044" t="s">
        <v>8567</v>
      </c>
      <c r="E3044" s="1">
        <v>3.71637</v>
      </c>
      <c r="F3044" s="1">
        <v>1</v>
      </c>
      <c r="G3044" s="2">
        <v>3.71637</v>
      </c>
      <c r="H3044" s="3">
        <v>7.9997416834168824</v>
      </c>
      <c r="I3044" s="3">
        <v>10.666322244555843</v>
      </c>
      <c r="J3044" s="3">
        <v>2.9729999999999999E-2</v>
      </c>
      <c r="K3044" s="3">
        <v>2.9729999999999999E-2</v>
      </c>
      <c r="L3044" s="3">
        <v>3.9640000000000002E-2</v>
      </c>
    </row>
    <row r="3045" spans="2:12" x14ac:dyDescent="0.2">
      <c r="B3045" t="s">
        <v>8568</v>
      </c>
      <c r="C3045" t="s">
        <v>8569</v>
      </c>
      <c r="D3045" t="s">
        <v>8570</v>
      </c>
      <c r="E3045" s="1">
        <v>16.650670000000002</v>
      </c>
      <c r="F3045" s="1">
        <v>4</v>
      </c>
      <c r="G3045" s="2">
        <v>4.1626675000000004</v>
      </c>
      <c r="H3045" s="3">
        <v>8.0002786674650306</v>
      </c>
      <c r="I3045" s="3">
        <v>10.666838031142287</v>
      </c>
      <c r="J3045" s="3">
        <v>0.13321</v>
      </c>
      <c r="K3045" s="3">
        <v>0.13321</v>
      </c>
      <c r="L3045" s="3">
        <v>0.17760999999999999</v>
      </c>
    </row>
    <row r="3046" spans="2:12" x14ac:dyDescent="0.2">
      <c r="B3046" t="s">
        <v>8571</v>
      </c>
      <c r="C3046" t="s">
        <v>8569</v>
      </c>
      <c r="D3046" t="s">
        <v>8570</v>
      </c>
      <c r="E3046" s="1">
        <v>5.3420100000000001</v>
      </c>
      <c r="F3046" s="1">
        <v>1</v>
      </c>
      <c r="G3046" s="2">
        <v>5.3420100000000001</v>
      </c>
      <c r="H3046" s="3">
        <v>8.0007338061890554</v>
      </c>
      <c r="I3046" s="3">
        <v>10.666397105209462</v>
      </c>
      <c r="J3046" s="3">
        <v>4.274E-2</v>
      </c>
      <c r="K3046" s="3">
        <v>4.274E-2</v>
      </c>
      <c r="L3046" s="3">
        <v>5.6980000000000003E-2</v>
      </c>
    </row>
    <row r="3047" spans="2:12" x14ac:dyDescent="0.2">
      <c r="B3047" t="s">
        <v>8572</v>
      </c>
      <c r="C3047" t="s">
        <v>8573</v>
      </c>
      <c r="D3047" t="s">
        <v>8574</v>
      </c>
      <c r="E3047" s="1">
        <v>14.474399999999999</v>
      </c>
      <c r="F3047" s="1">
        <v>3</v>
      </c>
      <c r="G3047" s="2">
        <v>4.8247999999999998</v>
      </c>
      <c r="H3047" s="3">
        <v>8.0003316199635215</v>
      </c>
      <c r="I3047" s="3">
        <v>10.666417951694026</v>
      </c>
      <c r="J3047" s="3">
        <v>0.1158</v>
      </c>
      <c r="K3047" s="3">
        <v>0.1158</v>
      </c>
      <c r="L3047" s="3">
        <v>0.15439</v>
      </c>
    </row>
    <row r="3048" spans="2:12" x14ac:dyDescent="0.2">
      <c r="B3048" t="s">
        <v>8575</v>
      </c>
      <c r="C3048" t="s">
        <v>8573</v>
      </c>
      <c r="D3048" t="s">
        <v>8574</v>
      </c>
      <c r="E3048" s="1">
        <v>10.971640000000001</v>
      </c>
      <c r="F3048" s="1">
        <v>6</v>
      </c>
      <c r="G3048" s="2">
        <v>1.8286066666666667</v>
      </c>
      <c r="H3048" s="3">
        <v>7.9997156304800372</v>
      </c>
      <c r="I3048" s="3">
        <v>10.666591320896419</v>
      </c>
      <c r="J3048" s="3">
        <v>8.7770000000000001E-2</v>
      </c>
      <c r="K3048" s="3">
        <v>8.7770000000000001E-2</v>
      </c>
      <c r="L3048" s="3">
        <v>0.11703</v>
      </c>
    </row>
    <row r="3049" spans="2:12" x14ac:dyDescent="0.2">
      <c r="B3049" t="s">
        <v>8576</v>
      </c>
      <c r="C3049" t="s">
        <v>8577</v>
      </c>
      <c r="D3049" t="s">
        <v>8578</v>
      </c>
      <c r="E3049" s="1">
        <v>14.79917</v>
      </c>
      <c r="F3049" s="1">
        <v>4</v>
      </c>
      <c r="G3049" s="2">
        <v>3.6997925</v>
      </c>
      <c r="H3049" s="3">
        <v>7.9997729602403371</v>
      </c>
      <c r="I3049" s="3">
        <v>10.666814422700732</v>
      </c>
      <c r="J3049" s="3">
        <v>0.11839</v>
      </c>
      <c r="K3049" s="3">
        <v>0.11839</v>
      </c>
      <c r="L3049" s="3">
        <v>0.15786</v>
      </c>
    </row>
    <row r="3050" spans="2:12" x14ac:dyDescent="0.2">
      <c r="B3050" t="s">
        <v>8579</v>
      </c>
      <c r="C3050" t="s">
        <v>8577</v>
      </c>
      <c r="D3050" t="s">
        <v>8578</v>
      </c>
      <c r="E3050" s="1">
        <v>12.638210000000001</v>
      </c>
      <c r="F3050" s="1">
        <v>2</v>
      </c>
      <c r="G3050" s="2">
        <v>6.3191050000000004</v>
      </c>
      <c r="H3050" s="3">
        <v>8.0003418205584502</v>
      </c>
      <c r="I3050" s="3">
        <v>10.666858676980365</v>
      </c>
      <c r="J3050" s="3">
        <v>0.10111000000000001</v>
      </c>
      <c r="K3050" s="3">
        <v>0.10111000000000001</v>
      </c>
      <c r="L3050" s="3">
        <v>0.13481000000000001</v>
      </c>
    </row>
    <row r="3051" spans="2:12" x14ac:dyDescent="0.2">
      <c r="B3051" t="s">
        <v>8580</v>
      </c>
      <c r="C3051" t="s">
        <v>8581</v>
      </c>
      <c r="D3051" t="s">
        <v>8582</v>
      </c>
      <c r="E3051" s="1">
        <v>15.8744</v>
      </c>
      <c r="F3051" s="1">
        <v>11</v>
      </c>
      <c r="G3051" s="2">
        <v>1.4431272727272726</v>
      </c>
      <c r="H3051" s="3">
        <v>8.0003023736330192</v>
      </c>
      <c r="I3051" s="3">
        <v>10.666859849821096</v>
      </c>
      <c r="J3051" s="3">
        <v>0.127</v>
      </c>
      <c r="K3051" s="3">
        <v>0.127</v>
      </c>
      <c r="L3051" s="3">
        <v>0.16933000000000001</v>
      </c>
    </row>
    <row r="3052" spans="2:12" x14ac:dyDescent="0.2">
      <c r="B3052" t="s">
        <v>8583</v>
      </c>
      <c r="C3052" t="s">
        <v>8581</v>
      </c>
      <c r="D3052" t="s">
        <v>8582</v>
      </c>
      <c r="E3052" s="1">
        <v>14.51505</v>
      </c>
      <c r="F3052" s="1">
        <v>4</v>
      </c>
      <c r="G3052" s="2">
        <v>3.6287625000000001</v>
      </c>
      <c r="H3052" s="3">
        <v>7.9999724423959959</v>
      </c>
      <c r="I3052" s="3">
        <v>10.666859569894696</v>
      </c>
      <c r="J3052" s="3">
        <v>0.11612</v>
      </c>
      <c r="K3052" s="3">
        <v>0.11612</v>
      </c>
      <c r="L3052" s="3">
        <v>0.15483</v>
      </c>
    </row>
    <row r="3053" spans="2:12" x14ac:dyDescent="0.2">
      <c r="B3053" t="s">
        <v>8584</v>
      </c>
      <c r="C3053" t="s">
        <v>8585</v>
      </c>
      <c r="D3053" t="s">
        <v>8586</v>
      </c>
      <c r="E3053" s="1">
        <v>9.7299199999999999</v>
      </c>
      <c r="F3053" s="1">
        <v>3</v>
      </c>
      <c r="G3053" s="2">
        <v>3.2433066666666668</v>
      </c>
      <c r="H3053" s="3">
        <v>8.0000657764914838</v>
      </c>
      <c r="I3053" s="3">
        <v>10.667096954548445</v>
      </c>
      <c r="J3053" s="3">
        <v>7.7840000000000006E-2</v>
      </c>
      <c r="K3053" s="3">
        <v>7.7840000000000006E-2</v>
      </c>
      <c r="L3053" s="3">
        <v>0.10378999999999999</v>
      </c>
    </row>
    <row r="3054" spans="2:12" x14ac:dyDescent="0.2">
      <c r="B3054" t="s">
        <v>8587</v>
      </c>
      <c r="C3054" t="s">
        <v>8588</v>
      </c>
      <c r="D3054" t="s">
        <v>8589</v>
      </c>
      <c r="E3054" s="1">
        <v>26.9801</v>
      </c>
      <c r="F3054" s="1">
        <v>2</v>
      </c>
      <c r="G3054" s="2">
        <v>13.49005</v>
      </c>
      <c r="H3054" s="3">
        <v>7.9999703485161291</v>
      </c>
      <c r="I3054" s="3">
        <v>10.666750679204302</v>
      </c>
      <c r="J3054" s="3">
        <v>0.21584</v>
      </c>
      <c r="K3054" s="3">
        <v>0.21584</v>
      </c>
      <c r="L3054" s="3">
        <v>0.28778999999999999</v>
      </c>
    </row>
    <row r="3055" spans="2:12" x14ac:dyDescent="0.2">
      <c r="B3055" t="s">
        <v>8590</v>
      </c>
      <c r="C3055" t="s">
        <v>8588</v>
      </c>
      <c r="D3055" t="s">
        <v>8589</v>
      </c>
      <c r="E3055" s="1">
        <v>11.615690000000001</v>
      </c>
      <c r="F3055" s="1">
        <v>4</v>
      </c>
      <c r="G3055" s="2">
        <v>2.9039225000000002</v>
      </c>
      <c r="H3055" s="3">
        <v>8.0003856852240371</v>
      </c>
      <c r="I3055" s="3">
        <v>10.666606977286754</v>
      </c>
      <c r="J3055" s="3">
        <v>9.2929999999999999E-2</v>
      </c>
      <c r="K3055" s="3">
        <v>9.2929999999999999E-2</v>
      </c>
      <c r="L3055" s="3">
        <v>0.1239</v>
      </c>
    </row>
    <row r="3056" spans="2:12" x14ac:dyDescent="0.2">
      <c r="B3056" t="s">
        <v>8591</v>
      </c>
      <c r="C3056" t="s">
        <v>8592</v>
      </c>
      <c r="D3056" t="s">
        <v>8593</v>
      </c>
      <c r="E3056" s="1">
        <v>18.07621</v>
      </c>
      <c r="F3056" s="1">
        <v>7</v>
      </c>
      <c r="G3056" s="2">
        <v>2.582315714285714</v>
      </c>
      <c r="H3056" s="3">
        <v>8.0000177028259802</v>
      </c>
      <c r="I3056" s="3">
        <v>10.666505865997353</v>
      </c>
      <c r="J3056" s="3">
        <v>0.14460999999999999</v>
      </c>
      <c r="K3056" s="3">
        <v>0.14460999999999999</v>
      </c>
      <c r="L3056" s="3">
        <v>0.19281000000000001</v>
      </c>
    </row>
    <row r="3057" spans="2:12" x14ac:dyDescent="0.2">
      <c r="B3057" t="s">
        <v>8594</v>
      </c>
      <c r="C3057" t="s">
        <v>8592</v>
      </c>
      <c r="D3057" t="s">
        <v>8593</v>
      </c>
      <c r="E3057" s="1">
        <v>8.1686499999999995</v>
      </c>
      <c r="F3057" s="1">
        <v>2</v>
      </c>
      <c r="G3057" s="2">
        <v>4.0843249999999998</v>
      </c>
      <c r="H3057" s="3">
        <v>8.0000979353993635</v>
      </c>
      <c r="I3057" s="3">
        <v>10.666389183035141</v>
      </c>
      <c r="J3057" s="3">
        <v>6.5350000000000005E-2</v>
      </c>
      <c r="K3057" s="3">
        <v>6.5350000000000005E-2</v>
      </c>
      <c r="L3057" s="3">
        <v>8.7129999999999999E-2</v>
      </c>
    </row>
    <row r="3058" spans="2:12" x14ac:dyDescent="0.2">
      <c r="B3058" t="s">
        <v>8595</v>
      </c>
      <c r="C3058" t="s">
        <v>8596</v>
      </c>
      <c r="D3058" t="s">
        <v>8597</v>
      </c>
      <c r="E3058" s="1">
        <v>13.689769999999999</v>
      </c>
      <c r="F3058" s="1">
        <v>3</v>
      </c>
      <c r="G3058" s="2">
        <v>4.5632566666666667</v>
      </c>
      <c r="H3058" s="3">
        <v>8.0001344069330607</v>
      </c>
      <c r="I3058" s="3">
        <v>10.666358894269226</v>
      </c>
      <c r="J3058" s="3">
        <v>0.10952000000000001</v>
      </c>
      <c r="K3058" s="3">
        <v>0.10952000000000001</v>
      </c>
      <c r="L3058" s="3">
        <v>0.14602000000000001</v>
      </c>
    </row>
    <row r="3059" spans="2:12" x14ac:dyDescent="0.2">
      <c r="B3059" t="s">
        <v>8598</v>
      </c>
      <c r="C3059" t="s">
        <v>8599</v>
      </c>
      <c r="D3059" t="s">
        <v>8600</v>
      </c>
      <c r="E3059" s="1">
        <v>23.94866</v>
      </c>
      <c r="F3059" s="1">
        <v>5</v>
      </c>
      <c r="G3059" s="2">
        <v>4.7897319999999999</v>
      </c>
      <c r="H3059" s="3">
        <v>8.0000300643125755</v>
      </c>
      <c r="I3059" s="3">
        <v>10.666567565784474</v>
      </c>
      <c r="J3059" s="3">
        <v>0.19159000000000001</v>
      </c>
      <c r="K3059" s="3">
        <v>0.19159000000000001</v>
      </c>
      <c r="L3059" s="3">
        <v>0.25545000000000001</v>
      </c>
    </row>
    <row r="3060" spans="2:12" x14ac:dyDescent="0.2">
      <c r="B3060" t="s">
        <v>8601</v>
      </c>
      <c r="C3060" t="s">
        <v>8599</v>
      </c>
      <c r="D3060" t="s">
        <v>8600</v>
      </c>
      <c r="E3060" s="1">
        <v>20.023489999999999</v>
      </c>
      <c r="F3060" s="1">
        <v>2</v>
      </c>
      <c r="G3060" s="2">
        <v>10.011744999999999</v>
      </c>
      <c r="H3060" s="3">
        <v>8.0001038779952953</v>
      </c>
      <c r="I3060" s="3">
        <v>10.666472228367782</v>
      </c>
      <c r="J3060" s="3">
        <v>0.16019</v>
      </c>
      <c r="K3060" s="3">
        <v>0.16019</v>
      </c>
      <c r="L3060" s="3">
        <v>0.21357999999999999</v>
      </c>
    </row>
    <row r="3061" spans="2:12" x14ac:dyDescent="0.2">
      <c r="B3061" t="s">
        <v>8602</v>
      </c>
      <c r="C3061" t="s">
        <v>8603</v>
      </c>
      <c r="D3061" t="s">
        <v>8604</v>
      </c>
      <c r="E3061" s="1">
        <v>12.40579</v>
      </c>
      <c r="F3061" s="1">
        <v>3</v>
      </c>
      <c r="G3061" s="2">
        <v>4.1352633333333335</v>
      </c>
      <c r="H3061" s="3">
        <v>8.0002966356838225</v>
      </c>
      <c r="I3061" s="3">
        <v>10.666793489169171</v>
      </c>
      <c r="J3061" s="3">
        <v>9.9250000000000005E-2</v>
      </c>
      <c r="K3061" s="3">
        <v>9.9250000000000005E-2</v>
      </c>
      <c r="L3061" s="3">
        <v>0.13233</v>
      </c>
    </row>
    <row r="3062" spans="2:12" x14ac:dyDescent="0.2">
      <c r="B3062" t="s">
        <v>8605</v>
      </c>
      <c r="C3062" t="s">
        <v>8603</v>
      </c>
      <c r="D3062" t="s">
        <v>8604</v>
      </c>
      <c r="E3062" s="1">
        <v>22.520340000000001</v>
      </c>
      <c r="F3062" s="1">
        <v>5</v>
      </c>
      <c r="G3062" s="2">
        <v>4.5040680000000002</v>
      </c>
      <c r="H3062" s="3">
        <v>7.9998792202959628</v>
      </c>
      <c r="I3062" s="3">
        <v>10.666801655747648</v>
      </c>
      <c r="J3062" s="3">
        <v>0.18015999999999999</v>
      </c>
      <c r="K3062" s="3">
        <v>0.18015999999999999</v>
      </c>
      <c r="L3062" s="3">
        <v>0.24021999999999999</v>
      </c>
    </row>
    <row r="3063" spans="2:12" x14ac:dyDescent="0.2">
      <c r="B3063" t="s">
        <v>8606</v>
      </c>
      <c r="C3063" t="s">
        <v>8607</v>
      </c>
      <c r="D3063" t="s">
        <v>8608</v>
      </c>
      <c r="E3063" s="1">
        <v>15.908770000000001</v>
      </c>
      <c r="F3063" s="1">
        <v>2</v>
      </c>
      <c r="G3063" s="2">
        <v>7.9543850000000003</v>
      </c>
      <c r="H3063" s="3">
        <v>7.9999899426542722</v>
      </c>
      <c r="I3063" s="3">
        <v>10.666443728836359</v>
      </c>
      <c r="J3063" s="3">
        <v>0.12726999999999999</v>
      </c>
      <c r="K3063" s="3">
        <v>0.12726999999999999</v>
      </c>
      <c r="L3063" s="3">
        <v>0.16969000000000001</v>
      </c>
    </row>
    <row r="3064" spans="2:12" x14ac:dyDescent="0.2">
      <c r="B3064" t="s">
        <v>8609</v>
      </c>
      <c r="C3064" t="s">
        <v>8610</v>
      </c>
      <c r="D3064" t="s">
        <v>8611</v>
      </c>
      <c r="E3064" s="1">
        <v>21.830559999999998</v>
      </c>
      <c r="F3064" s="1">
        <v>5</v>
      </c>
      <c r="G3064" s="2">
        <v>4.3661119999999993</v>
      </c>
      <c r="H3064" s="3">
        <v>7.9997947830930585</v>
      </c>
      <c r="I3064" s="3">
        <v>10.666698426426075</v>
      </c>
      <c r="J3064" s="3">
        <v>0.17463999999999999</v>
      </c>
      <c r="K3064" s="3">
        <v>0.17463999999999999</v>
      </c>
      <c r="L3064" s="3">
        <v>0.23286000000000001</v>
      </c>
    </row>
    <row r="3065" spans="2:12" x14ac:dyDescent="0.2">
      <c r="B3065" t="s">
        <v>8612</v>
      </c>
      <c r="C3065" t="s">
        <v>8610</v>
      </c>
      <c r="D3065" t="s">
        <v>8611</v>
      </c>
      <c r="E3065" s="1">
        <v>37.170439999999999</v>
      </c>
      <c r="F3065" s="1">
        <v>5</v>
      </c>
      <c r="G3065" s="2">
        <v>7.434088</v>
      </c>
      <c r="H3065" s="3">
        <v>7.9999053010940955</v>
      </c>
      <c r="I3065" s="3">
        <v>10.666540401458795</v>
      </c>
      <c r="J3065" s="3">
        <v>0.29736000000000001</v>
      </c>
      <c r="K3065" s="3">
        <v>0.29736000000000001</v>
      </c>
      <c r="L3065" s="3">
        <v>0.39648</v>
      </c>
    </row>
    <row r="3066" spans="2:12" x14ac:dyDescent="0.2">
      <c r="B3066" t="s">
        <v>8613</v>
      </c>
      <c r="C3066" t="s">
        <v>8614</v>
      </c>
      <c r="D3066" t="s">
        <v>8615</v>
      </c>
      <c r="E3066" s="1">
        <v>6.12622</v>
      </c>
      <c r="F3066" s="1">
        <v>1</v>
      </c>
      <c r="G3066" s="2">
        <v>6.12622</v>
      </c>
      <c r="H3066" s="3">
        <v>8.0000391758702758</v>
      </c>
      <c r="I3066" s="3">
        <v>10.667263010469751</v>
      </c>
      <c r="J3066" s="3">
        <v>4.9009999999999998E-2</v>
      </c>
      <c r="K3066" s="3">
        <v>4.9009999999999998E-2</v>
      </c>
      <c r="L3066" s="3">
        <v>6.5350000000000005E-2</v>
      </c>
    </row>
    <row r="3067" spans="2:12" x14ac:dyDescent="0.2">
      <c r="B3067" t="s">
        <v>8616</v>
      </c>
      <c r="C3067" t="s">
        <v>8617</v>
      </c>
      <c r="D3067" t="s">
        <v>8618</v>
      </c>
      <c r="E3067" s="1">
        <v>12.270200000000001</v>
      </c>
      <c r="F3067" s="1">
        <v>3</v>
      </c>
      <c r="G3067" s="2">
        <v>4.090066666666667</v>
      </c>
      <c r="H3067" s="3">
        <v>7.9998696027774603</v>
      </c>
      <c r="I3067" s="3">
        <v>10.66649280370328</v>
      </c>
      <c r="J3067" s="3">
        <v>9.8159999999999997E-2</v>
      </c>
      <c r="K3067" s="3">
        <v>9.8159999999999997E-2</v>
      </c>
      <c r="L3067" s="3">
        <v>0.13088</v>
      </c>
    </row>
    <row r="3068" spans="2:12" x14ac:dyDescent="0.2">
      <c r="B3068" t="s">
        <v>8619</v>
      </c>
      <c r="C3068" t="s">
        <v>8617</v>
      </c>
      <c r="D3068" t="s">
        <v>8618</v>
      </c>
      <c r="E3068" s="1">
        <v>21.30378</v>
      </c>
      <c r="F3068" s="1">
        <v>2</v>
      </c>
      <c r="G3068" s="2">
        <v>10.65189</v>
      </c>
      <c r="H3068" s="3">
        <v>7.9999887343936145</v>
      </c>
      <c r="I3068" s="3">
        <v>10.666651645858153</v>
      </c>
      <c r="J3068" s="3">
        <v>0.17043</v>
      </c>
      <c r="K3068" s="3">
        <v>0.17043</v>
      </c>
      <c r="L3068" s="3">
        <v>0.22724</v>
      </c>
    </row>
    <row r="3069" spans="2:12" x14ac:dyDescent="0.2">
      <c r="B3069" t="s">
        <v>8620</v>
      </c>
      <c r="C3069" t="s">
        <v>8621</v>
      </c>
      <c r="D3069" t="s">
        <v>8622</v>
      </c>
      <c r="E3069" s="1">
        <v>20.403829999999999</v>
      </c>
      <c r="F3069" s="1">
        <v>3</v>
      </c>
      <c r="G3069" s="2">
        <v>6.8012766666666664</v>
      </c>
      <c r="H3069" s="3">
        <v>7.9999686333399174</v>
      </c>
      <c r="I3069" s="3">
        <v>10.666624844453224</v>
      </c>
      <c r="J3069" s="3">
        <v>0.16322999999999999</v>
      </c>
      <c r="K3069" s="3">
        <v>0.16322999999999999</v>
      </c>
      <c r="L3069" s="3">
        <v>0.21764</v>
      </c>
    </row>
    <row r="3070" spans="2:12" x14ac:dyDescent="0.2">
      <c r="B3070" t="s">
        <v>8623</v>
      </c>
      <c r="C3070" t="s">
        <v>8621</v>
      </c>
      <c r="D3070" t="s">
        <v>8622</v>
      </c>
      <c r="E3070" s="1">
        <v>28.968450000000001</v>
      </c>
      <c r="F3070" s="1">
        <v>4</v>
      </c>
      <c r="G3070" s="2">
        <v>7.2421125000000002</v>
      </c>
      <c r="H3070" s="3">
        <v>8.0000828487544204</v>
      </c>
      <c r="I3070" s="3">
        <v>10.666777131672561</v>
      </c>
      <c r="J3070" s="3">
        <v>0.23175000000000001</v>
      </c>
      <c r="K3070" s="3">
        <v>0.23175000000000001</v>
      </c>
      <c r="L3070" s="3">
        <v>0.309</v>
      </c>
    </row>
    <row r="3071" spans="2:12" x14ac:dyDescent="0.2">
      <c r="B3071" t="s">
        <v>8624</v>
      </c>
      <c r="C3071" t="s">
        <v>8625</v>
      </c>
      <c r="D3071" t="s">
        <v>8626</v>
      </c>
      <c r="E3071" s="1">
        <v>15.66438</v>
      </c>
      <c r="F3071" s="1">
        <v>2</v>
      </c>
      <c r="G3071" s="2">
        <v>7.8321899999999998</v>
      </c>
      <c r="H3071" s="3">
        <v>8.0003166419609322</v>
      </c>
      <c r="I3071" s="3">
        <v>10.666876058931155</v>
      </c>
      <c r="J3071" s="3">
        <v>0.12531999999999999</v>
      </c>
      <c r="K3071" s="3">
        <v>0.12531999999999999</v>
      </c>
      <c r="L3071" s="3">
        <v>0.16708999999999999</v>
      </c>
    </row>
    <row r="3072" spans="2:12" x14ac:dyDescent="0.2">
      <c r="B3072" t="s">
        <v>8627</v>
      </c>
      <c r="C3072" t="s">
        <v>8628</v>
      </c>
      <c r="D3072" t="s">
        <v>8629</v>
      </c>
      <c r="E3072" s="1">
        <v>4.3432000000000004</v>
      </c>
      <c r="F3072" s="1">
        <v>1</v>
      </c>
      <c r="G3072" s="2">
        <v>4.3432000000000004</v>
      </c>
      <c r="H3072" s="3">
        <v>8.0010130779149016</v>
      </c>
      <c r="I3072" s="3">
        <v>10.667249953951004</v>
      </c>
      <c r="J3072" s="3">
        <v>3.4750000000000003E-2</v>
      </c>
      <c r="K3072" s="3">
        <v>3.4750000000000003E-2</v>
      </c>
      <c r="L3072" s="3">
        <v>4.6330000000000003E-2</v>
      </c>
    </row>
    <row r="3073" spans="2:12" x14ac:dyDescent="0.2">
      <c r="B3073" t="s">
        <v>8630</v>
      </c>
      <c r="C3073" t="s">
        <v>8631</v>
      </c>
      <c r="D3073" t="s">
        <v>2285</v>
      </c>
      <c r="E3073" s="1">
        <v>27.077000000000002</v>
      </c>
      <c r="F3073" s="1">
        <v>3</v>
      </c>
      <c r="G3073" s="2">
        <v>9.0256666666666678</v>
      </c>
      <c r="H3073" s="3">
        <v>8.000147726853049</v>
      </c>
      <c r="I3073" s="3">
        <v>10.666617424382318</v>
      </c>
      <c r="J3073" s="3">
        <v>0.21662000000000001</v>
      </c>
      <c r="K3073" s="3">
        <v>0.21662000000000001</v>
      </c>
      <c r="L3073" s="3">
        <v>0.28882000000000002</v>
      </c>
    </row>
    <row r="3074" spans="2:12" x14ac:dyDescent="0.2">
      <c r="B3074" t="s">
        <v>8632</v>
      </c>
      <c r="C3074" t="s">
        <v>8631</v>
      </c>
      <c r="D3074" t="s">
        <v>2285</v>
      </c>
      <c r="E3074" s="1">
        <v>7.1644600000000001</v>
      </c>
      <c r="F3074" s="1">
        <v>3</v>
      </c>
      <c r="G3074" s="2">
        <v>2.3881533333333334</v>
      </c>
      <c r="H3074" s="3">
        <v>8.0006029763583015</v>
      </c>
      <c r="I3074" s="3">
        <v>10.66654011607295</v>
      </c>
      <c r="J3074" s="3">
        <v>5.7320000000000003E-2</v>
      </c>
      <c r="K3074" s="3">
        <v>5.7320000000000003E-2</v>
      </c>
      <c r="L3074" s="3">
        <v>7.6420000000000002E-2</v>
      </c>
    </row>
    <row r="3075" spans="2:12" x14ac:dyDescent="0.2">
      <c r="B3075" t="s">
        <v>8633</v>
      </c>
      <c r="C3075" t="s">
        <v>8634</v>
      </c>
      <c r="D3075" t="s">
        <v>8635</v>
      </c>
      <c r="E3075" s="1">
        <v>6.0247400000000004</v>
      </c>
      <c r="F3075" s="1">
        <v>1</v>
      </c>
      <c r="G3075" s="2">
        <v>6.0247400000000004</v>
      </c>
      <c r="H3075" s="3">
        <v>8.000345243114225</v>
      </c>
      <c r="I3075" s="3">
        <v>10.666020442375935</v>
      </c>
      <c r="J3075" s="3">
        <v>4.82E-2</v>
      </c>
      <c r="K3075" s="3">
        <v>4.82E-2</v>
      </c>
      <c r="L3075" s="3">
        <v>6.4259999999999998E-2</v>
      </c>
    </row>
    <row r="3076" spans="2:12" x14ac:dyDescent="0.2">
      <c r="B3076" t="s">
        <v>8636</v>
      </c>
      <c r="C3076" t="s">
        <v>8634</v>
      </c>
      <c r="D3076" t="s">
        <v>8635</v>
      </c>
      <c r="E3076" s="1">
        <v>8.6041000000000007</v>
      </c>
      <c r="F3076" s="1">
        <v>2</v>
      </c>
      <c r="G3076" s="2">
        <v>4.3020500000000004</v>
      </c>
      <c r="H3076" s="3">
        <v>7.9996745737497239</v>
      </c>
      <c r="I3076" s="3">
        <v>10.667007589405051</v>
      </c>
      <c r="J3076" s="3">
        <v>6.8830000000000002E-2</v>
      </c>
      <c r="K3076" s="3">
        <v>6.8830000000000002E-2</v>
      </c>
      <c r="L3076" s="3">
        <v>9.178E-2</v>
      </c>
    </row>
    <row r="3077" spans="2:12" x14ac:dyDescent="0.2">
      <c r="B3077" t="s">
        <v>8637</v>
      </c>
      <c r="C3077" t="s">
        <v>8638</v>
      </c>
      <c r="D3077" t="s">
        <v>8639</v>
      </c>
      <c r="E3077" s="1">
        <v>9.1122999999999994</v>
      </c>
      <c r="F3077" s="1">
        <v>2</v>
      </c>
      <c r="G3077" s="2">
        <v>4.5561499999999997</v>
      </c>
      <c r="H3077" s="3">
        <v>8.000175586844156</v>
      </c>
      <c r="I3077" s="3">
        <v>10.666900782458873</v>
      </c>
      <c r="J3077" s="3">
        <v>7.2900000000000006E-2</v>
      </c>
      <c r="K3077" s="3">
        <v>7.2900000000000006E-2</v>
      </c>
      <c r="L3077" s="3">
        <v>9.7199999999999995E-2</v>
      </c>
    </row>
    <row r="3078" spans="2:12" x14ac:dyDescent="0.2">
      <c r="B3078" t="s">
        <v>8640</v>
      </c>
      <c r="C3078" t="s">
        <v>8638</v>
      </c>
      <c r="D3078" t="s">
        <v>8639</v>
      </c>
      <c r="E3078" s="1">
        <v>27.69726</v>
      </c>
      <c r="F3078" s="1">
        <v>2</v>
      </c>
      <c r="G3078" s="2">
        <v>13.84863</v>
      </c>
      <c r="H3078" s="3">
        <v>8.0000693209364382</v>
      </c>
      <c r="I3078" s="3">
        <v>10.666759094581918</v>
      </c>
      <c r="J3078" s="3">
        <v>0.22158</v>
      </c>
      <c r="K3078" s="3">
        <v>0.22158</v>
      </c>
      <c r="L3078" s="3">
        <v>0.29543999999999998</v>
      </c>
    </row>
    <row r="3079" spans="2:12" x14ac:dyDescent="0.2">
      <c r="B3079" t="s">
        <v>8641</v>
      </c>
      <c r="C3079" t="s">
        <v>8642</v>
      </c>
      <c r="D3079" t="s">
        <v>8643</v>
      </c>
      <c r="E3079" s="1">
        <v>10.36726</v>
      </c>
      <c r="F3079" s="1">
        <v>2</v>
      </c>
      <c r="G3079" s="2">
        <v>5.18363</v>
      </c>
      <c r="H3079" s="3">
        <v>8.000185198403436</v>
      </c>
      <c r="I3079" s="3">
        <v>10.66627054785932</v>
      </c>
      <c r="J3079" s="3">
        <v>8.294E-2</v>
      </c>
      <c r="K3079" s="3">
        <v>8.294E-2</v>
      </c>
      <c r="L3079" s="3">
        <v>0.11058</v>
      </c>
    </row>
    <row r="3080" spans="2:12" x14ac:dyDescent="0.2">
      <c r="B3080" t="s">
        <v>8644</v>
      </c>
      <c r="C3080" t="s">
        <v>8642</v>
      </c>
      <c r="D3080" t="s">
        <v>8643</v>
      </c>
      <c r="E3080" s="1">
        <v>10.2075</v>
      </c>
      <c r="F3080" s="1">
        <v>1</v>
      </c>
      <c r="G3080" s="2">
        <v>10.2075</v>
      </c>
      <c r="H3080" s="3">
        <v>8</v>
      </c>
      <c r="I3080" s="3">
        <v>10.666666666666668</v>
      </c>
      <c r="J3080" s="3">
        <v>8.1659999999999996E-2</v>
      </c>
      <c r="K3080" s="3">
        <v>8.1659999999999996E-2</v>
      </c>
      <c r="L3080" s="3">
        <v>0.10888</v>
      </c>
    </row>
    <row r="3081" spans="2:12" x14ac:dyDescent="0.2">
      <c r="B3081" t="s">
        <v>8645</v>
      </c>
      <c r="C3081" t="s">
        <v>8646</v>
      </c>
      <c r="D3081" t="s">
        <v>8647</v>
      </c>
      <c r="E3081" s="1">
        <v>13.44571</v>
      </c>
      <c r="F3081" s="1">
        <v>2</v>
      </c>
      <c r="G3081" s="2">
        <v>6.722855</v>
      </c>
      <c r="H3081" s="3">
        <v>8.0003212920701099</v>
      </c>
      <c r="I3081" s="3">
        <v>10.666599234997632</v>
      </c>
      <c r="J3081" s="3">
        <v>0.10757</v>
      </c>
      <c r="K3081" s="3">
        <v>0.10757</v>
      </c>
      <c r="L3081" s="3">
        <v>0.14341999999999999</v>
      </c>
    </row>
    <row r="3082" spans="2:12" x14ac:dyDescent="0.2">
      <c r="B3082" t="s">
        <v>8648</v>
      </c>
      <c r="C3082" t="s">
        <v>8649</v>
      </c>
      <c r="D3082" t="s">
        <v>8650</v>
      </c>
      <c r="E3082" s="1">
        <v>13.06179</v>
      </c>
      <c r="F3082" s="1">
        <v>1</v>
      </c>
      <c r="G3082" s="2">
        <v>13.06179</v>
      </c>
      <c r="H3082" s="3">
        <v>7.9996692643198211</v>
      </c>
      <c r="I3082" s="3">
        <v>10.666991277612027</v>
      </c>
      <c r="J3082" s="3">
        <v>0.10449</v>
      </c>
      <c r="K3082" s="3">
        <v>0.10449</v>
      </c>
      <c r="L3082" s="3">
        <v>0.13933000000000001</v>
      </c>
    </row>
    <row r="3083" spans="2:12" x14ac:dyDescent="0.2">
      <c r="B3083" t="s">
        <v>8651</v>
      </c>
      <c r="C3083" t="s">
        <v>8649</v>
      </c>
      <c r="D3083" t="s">
        <v>8650</v>
      </c>
      <c r="E3083" s="1">
        <v>12.043049999999999</v>
      </c>
      <c r="F3083" s="1">
        <v>1</v>
      </c>
      <c r="G3083" s="2">
        <v>12.043049999999999</v>
      </c>
      <c r="H3083" s="3">
        <v>7.9996346440478119</v>
      </c>
      <c r="I3083" s="3">
        <v>10.666733095021609</v>
      </c>
      <c r="J3083" s="3">
        <v>9.6339999999999995E-2</v>
      </c>
      <c r="K3083" s="3">
        <v>9.6339999999999995E-2</v>
      </c>
      <c r="L3083" s="3">
        <v>0.12845999999999999</v>
      </c>
    </row>
    <row r="3084" spans="2:12" x14ac:dyDescent="0.2">
      <c r="B3084" t="s">
        <v>8652</v>
      </c>
      <c r="C3084" t="s">
        <v>8653</v>
      </c>
      <c r="D3084" t="s">
        <v>5954</v>
      </c>
      <c r="E3084" s="1">
        <v>8.1275399999999998</v>
      </c>
      <c r="F3084" s="1">
        <v>3</v>
      </c>
      <c r="G3084" s="2">
        <v>2.7091799999999999</v>
      </c>
      <c r="H3084" s="3">
        <v>7.9999606276930049</v>
      </c>
      <c r="I3084" s="3">
        <v>10.666204042059469</v>
      </c>
      <c r="J3084" s="3">
        <v>6.5019999999999994E-2</v>
      </c>
      <c r="K3084" s="3">
        <v>6.5019999999999994E-2</v>
      </c>
      <c r="L3084" s="3">
        <v>8.6690000000000003E-2</v>
      </c>
    </row>
    <row r="3085" spans="2:12" x14ac:dyDescent="0.2">
      <c r="B3085" t="s">
        <v>8654</v>
      </c>
      <c r="C3085" t="s">
        <v>8655</v>
      </c>
      <c r="D3085" t="s">
        <v>8656</v>
      </c>
      <c r="E3085" s="1">
        <v>12.4595</v>
      </c>
      <c r="F3085" s="1">
        <v>2</v>
      </c>
      <c r="G3085" s="2">
        <v>6.2297500000000001</v>
      </c>
      <c r="H3085" s="3">
        <v>8.0003210401701512</v>
      </c>
      <c r="I3085" s="3">
        <v>10.666559653276616</v>
      </c>
      <c r="J3085" s="3">
        <v>9.9680000000000005E-2</v>
      </c>
      <c r="K3085" s="3">
        <v>9.9680000000000005E-2</v>
      </c>
      <c r="L3085" s="3">
        <v>0.13289999999999999</v>
      </c>
    </row>
    <row r="3086" spans="2:12" x14ac:dyDescent="0.2">
      <c r="B3086" t="s">
        <v>8657</v>
      </c>
      <c r="C3086" t="s">
        <v>8655</v>
      </c>
      <c r="D3086" t="s">
        <v>8656</v>
      </c>
      <c r="E3086" s="1">
        <v>18.758389999999999</v>
      </c>
      <c r="F3086" s="1">
        <v>3</v>
      </c>
      <c r="G3086" s="2">
        <v>6.2527966666666659</v>
      </c>
      <c r="H3086" s="3">
        <v>8.000153531299862</v>
      </c>
      <c r="I3086" s="3">
        <v>10.666693676802753</v>
      </c>
      <c r="J3086" s="3">
        <v>0.15007000000000001</v>
      </c>
      <c r="K3086" s="3">
        <v>0.15007000000000001</v>
      </c>
      <c r="L3086" s="3">
        <v>0.20008999999999999</v>
      </c>
    </row>
    <row r="3087" spans="2:12" x14ac:dyDescent="0.2">
      <c r="B3087" t="s">
        <v>8658</v>
      </c>
      <c r="C3087" t="s">
        <v>8659</v>
      </c>
      <c r="D3087" t="s">
        <v>8660</v>
      </c>
      <c r="E3087" s="1">
        <v>40.129730000000002</v>
      </c>
      <c r="F3087" s="1">
        <v>5</v>
      </c>
      <c r="G3087" s="2">
        <v>8.0259460000000011</v>
      </c>
      <c r="H3087" s="3">
        <v>8.0000538254306708</v>
      </c>
      <c r="I3087" s="3">
        <v>10.666655369971339</v>
      </c>
      <c r="J3087" s="3">
        <v>0.32103999999999999</v>
      </c>
      <c r="K3087" s="3">
        <v>0.32103999999999999</v>
      </c>
      <c r="L3087" s="3">
        <v>0.42804999999999999</v>
      </c>
    </row>
    <row r="3088" spans="2:12" x14ac:dyDescent="0.2">
      <c r="B3088" t="s">
        <v>8661</v>
      </c>
      <c r="C3088" t="s">
        <v>8659</v>
      </c>
      <c r="D3088" t="s">
        <v>8660</v>
      </c>
      <c r="E3088" s="1">
        <v>8.5234299999999994</v>
      </c>
      <c r="F3088" s="1">
        <v>1</v>
      </c>
      <c r="G3088" s="2">
        <v>8.5234299999999994</v>
      </c>
      <c r="H3088" s="3">
        <v>8.000300348568592</v>
      </c>
      <c r="I3088" s="3">
        <v>10.66706713142479</v>
      </c>
      <c r="J3088" s="3">
        <v>6.8190000000000001E-2</v>
      </c>
      <c r="K3088" s="3">
        <v>6.8190000000000001E-2</v>
      </c>
      <c r="L3088" s="3">
        <v>9.0920000000000001E-2</v>
      </c>
    </row>
    <row r="3089" spans="2:12" x14ac:dyDescent="0.2">
      <c r="B3089" t="s">
        <v>8662</v>
      </c>
      <c r="C3089" t="s">
        <v>8663</v>
      </c>
      <c r="D3089" t="s">
        <v>8664</v>
      </c>
      <c r="E3089" s="1">
        <v>17.91075</v>
      </c>
      <c r="F3089" s="1">
        <v>2</v>
      </c>
      <c r="G3089" s="2">
        <v>8.9553750000000001</v>
      </c>
      <c r="H3089" s="3">
        <v>8.0002233295646477</v>
      </c>
      <c r="I3089" s="3">
        <v>10.66677833144899</v>
      </c>
      <c r="J3089" s="3">
        <v>0.14329</v>
      </c>
      <c r="K3089" s="3">
        <v>0.14329</v>
      </c>
      <c r="L3089" s="3">
        <v>0.19105</v>
      </c>
    </row>
    <row r="3090" spans="2:12" x14ac:dyDescent="0.2">
      <c r="B3090" t="s">
        <v>8665</v>
      </c>
      <c r="C3090" t="s">
        <v>8666</v>
      </c>
      <c r="D3090" t="s">
        <v>8667</v>
      </c>
      <c r="E3090" s="1">
        <v>22.585609999999999</v>
      </c>
      <c r="F3090" s="1">
        <v>4</v>
      </c>
      <c r="G3090" s="2">
        <v>5.6464024999999998</v>
      </c>
      <c r="H3090" s="3">
        <v>7.999783933221198</v>
      </c>
      <c r="I3090" s="3">
        <v>10.666526164225807</v>
      </c>
      <c r="J3090" s="3">
        <v>0.18068000000000001</v>
      </c>
      <c r="K3090" s="3">
        <v>0.18068000000000001</v>
      </c>
      <c r="L3090" s="3">
        <v>0.24091000000000001</v>
      </c>
    </row>
    <row r="3091" spans="2:12" x14ac:dyDescent="0.2">
      <c r="B3091" t="s">
        <v>8668</v>
      </c>
      <c r="C3091" t="s">
        <v>8669</v>
      </c>
      <c r="D3091" t="s">
        <v>8670</v>
      </c>
      <c r="E3091" s="1">
        <v>6.3144400000000003</v>
      </c>
      <c r="F3091" s="1">
        <v>1</v>
      </c>
      <c r="G3091" s="2">
        <v>6.3144400000000003</v>
      </c>
      <c r="H3091" s="3">
        <v>8.0007094849266132</v>
      </c>
      <c r="I3091" s="3">
        <v>10.666028974857626</v>
      </c>
      <c r="J3091" s="3">
        <v>5.0520000000000002E-2</v>
      </c>
      <c r="K3091" s="3">
        <v>5.0520000000000002E-2</v>
      </c>
      <c r="L3091" s="3">
        <v>6.7349999999999993E-2</v>
      </c>
    </row>
    <row r="3092" spans="2:12" x14ac:dyDescent="0.2">
      <c r="B3092" t="s">
        <v>8671</v>
      </c>
      <c r="C3092" t="s">
        <v>8672</v>
      </c>
      <c r="D3092" t="s">
        <v>8673</v>
      </c>
      <c r="E3092" s="1">
        <v>48.01014</v>
      </c>
      <c r="F3092" s="1">
        <v>5</v>
      </c>
      <c r="G3092" s="2">
        <v>9.6020280000000007</v>
      </c>
      <c r="H3092" s="3">
        <v>7.9999766715947915</v>
      </c>
      <c r="I3092" s="3">
        <v>10.666704991903792</v>
      </c>
      <c r="J3092" s="3">
        <v>0.38407999999999998</v>
      </c>
      <c r="K3092" s="3">
        <v>0.38407999999999998</v>
      </c>
      <c r="L3092" s="3">
        <v>0.51210999999999995</v>
      </c>
    </row>
    <row r="3093" spans="2:12" x14ac:dyDescent="0.2">
      <c r="B3093" t="s">
        <v>8674</v>
      </c>
      <c r="C3093" t="s">
        <v>8672</v>
      </c>
      <c r="D3093" t="s">
        <v>8673</v>
      </c>
      <c r="E3093" s="1">
        <v>8.4266000000000005</v>
      </c>
      <c r="F3093" s="1">
        <v>1</v>
      </c>
      <c r="G3093" s="2">
        <v>8.4266000000000005</v>
      </c>
      <c r="H3093" s="3">
        <v>7.9996677188901799</v>
      </c>
      <c r="I3093" s="3">
        <v>10.666223625186907</v>
      </c>
      <c r="J3093" s="3">
        <v>6.7409999999999998E-2</v>
      </c>
      <c r="K3093" s="3">
        <v>6.7409999999999998E-2</v>
      </c>
      <c r="L3093" s="3">
        <v>8.9880000000000002E-2</v>
      </c>
    </row>
    <row r="3094" spans="2:12" x14ac:dyDescent="0.2">
      <c r="B3094" t="s">
        <v>8675</v>
      </c>
      <c r="C3094" t="s">
        <v>8676</v>
      </c>
      <c r="D3094" t="s">
        <v>8677</v>
      </c>
      <c r="E3094" s="1">
        <v>19.060230000000001</v>
      </c>
      <c r="F3094" s="1">
        <v>3</v>
      </c>
      <c r="G3094" s="2">
        <v>6.3534100000000002</v>
      </c>
      <c r="H3094" s="3">
        <v>7.9999034639141291</v>
      </c>
      <c r="I3094" s="3">
        <v>10.666712836099039</v>
      </c>
      <c r="J3094" s="3">
        <v>0.15248</v>
      </c>
      <c r="K3094" s="3">
        <v>0.15248</v>
      </c>
      <c r="L3094" s="3">
        <v>0.20330999999999999</v>
      </c>
    </row>
    <row r="3095" spans="2:12" x14ac:dyDescent="0.2">
      <c r="B3095" t="s">
        <v>8678</v>
      </c>
      <c r="C3095" t="s">
        <v>8676</v>
      </c>
      <c r="D3095" t="s">
        <v>8677</v>
      </c>
      <c r="E3095" s="1">
        <v>12.1119</v>
      </c>
      <c r="F3095" s="1">
        <v>1</v>
      </c>
      <c r="G3095" s="2">
        <v>12.1119</v>
      </c>
      <c r="H3095" s="3">
        <v>8.0003963044609012</v>
      </c>
      <c r="I3095" s="3">
        <v>10.66636943832099</v>
      </c>
      <c r="J3095" s="3">
        <v>9.69E-2</v>
      </c>
      <c r="K3095" s="3">
        <v>9.69E-2</v>
      </c>
      <c r="L3095" s="3">
        <v>0.12919</v>
      </c>
    </row>
    <row r="3096" spans="2:12" x14ac:dyDescent="0.2">
      <c r="B3096" t="s">
        <v>8679</v>
      </c>
      <c r="C3096" t="s">
        <v>8680</v>
      </c>
      <c r="D3096" t="s">
        <v>8681</v>
      </c>
      <c r="E3096" s="1">
        <v>6.85372</v>
      </c>
      <c r="F3096" s="1">
        <v>2</v>
      </c>
      <c r="G3096" s="2">
        <v>3.42686</v>
      </c>
      <c r="H3096" s="3">
        <v>8.0000350174795578</v>
      </c>
      <c r="I3096" s="3">
        <v>10.667199710522169</v>
      </c>
      <c r="J3096" s="3">
        <v>5.4829999999999997E-2</v>
      </c>
      <c r="K3096" s="3">
        <v>5.4829999999999997E-2</v>
      </c>
      <c r="L3096" s="3">
        <v>7.3109999999999994E-2</v>
      </c>
    </row>
    <row r="3097" spans="2:12" x14ac:dyDescent="0.2">
      <c r="B3097" t="s">
        <v>8682</v>
      </c>
      <c r="C3097" t="s">
        <v>8680</v>
      </c>
      <c r="D3097" t="s">
        <v>8681</v>
      </c>
      <c r="E3097" s="1">
        <v>13.39967</v>
      </c>
      <c r="F3097" s="1">
        <v>2</v>
      </c>
      <c r="G3097" s="2">
        <v>6.6998350000000002</v>
      </c>
      <c r="H3097" s="3">
        <v>8.0001970197773531</v>
      </c>
      <c r="I3097" s="3">
        <v>10.666680597357994</v>
      </c>
      <c r="J3097" s="3">
        <v>0.1072</v>
      </c>
      <c r="K3097" s="3">
        <v>0.1072</v>
      </c>
      <c r="L3097" s="3">
        <v>0.14293</v>
      </c>
    </row>
    <row r="3098" spans="2:12" x14ac:dyDescent="0.2">
      <c r="B3098" t="s">
        <v>8683</v>
      </c>
      <c r="C3098" t="s">
        <v>8684</v>
      </c>
      <c r="D3098" t="s">
        <v>8685</v>
      </c>
      <c r="E3098" s="1">
        <v>23.074719999999999</v>
      </c>
      <c r="F3098" s="1">
        <v>2</v>
      </c>
      <c r="G3098" s="2">
        <v>11.53736</v>
      </c>
      <c r="H3098" s="3">
        <v>8.0000970759341818</v>
      </c>
      <c r="I3098" s="3">
        <v>10.666651643010185</v>
      </c>
      <c r="J3098" s="3">
        <v>0.18459999999999999</v>
      </c>
      <c r="K3098" s="3">
        <v>0.18459999999999999</v>
      </c>
      <c r="L3098" s="3">
        <v>0.24612999999999999</v>
      </c>
    </row>
    <row r="3099" spans="2:12" x14ac:dyDescent="0.2">
      <c r="B3099" t="s">
        <v>8686</v>
      </c>
      <c r="C3099" t="s">
        <v>8687</v>
      </c>
      <c r="D3099" t="s">
        <v>8688</v>
      </c>
      <c r="E3099" s="1">
        <v>11.805809999999999</v>
      </c>
      <c r="F3099" s="1">
        <v>3</v>
      </c>
      <c r="G3099" s="2">
        <v>3.9352699999999996</v>
      </c>
      <c r="H3099" s="3">
        <v>8.0002981582796959</v>
      </c>
      <c r="I3099" s="3">
        <v>10.66678186418382</v>
      </c>
      <c r="J3099" s="3">
        <v>9.4450000000000006E-2</v>
      </c>
      <c r="K3099" s="3">
        <v>9.4450000000000006E-2</v>
      </c>
      <c r="L3099" s="3">
        <v>0.12592999999999999</v>
      </c>
    </row>
    <row r="3100" spans="2:12" x14ac:dyDescent="0.2">
      <c r="B3100" t="s">
        <v>8689</v>
      </c>
      <c r="C3100" t="s">
        <v>8690</v>
      </c>
      <c r="D3100" t="s">
        <v>8691</v>
      </c>
      <c r="E3100" s="1">
        <v>1.9908300000000001</v>
      </c>
      <c r="F3100" s="1">
        <v>1</v>
      </c>
      <c r="G3100" s="2">
        <v>1.9908300000000001</v>
      </c>
      <c r="H3100" s="3">
        <v>8.0016877382800118</v>
      </c>
      <c r="I3100" s="3">
        <v>10.66891698437335</v>
      </c>
      <c r="J3100" s="3">
        <v>1.593E-2</v>
      </c>
      <c r="K3100" s="3">
        <v>1.593E-2</v>
      </c>
      <c r="L3100" s="3">
        <v>2.1239999999999998E-2</v>
      </c>
    </row>
    <row r="3101" spans="2:12" x14ac:dyDescent="0.2">
      <c r="B3101" t="s">
        <v>8692</v>
      </c>
      <c r="C3101" t="s">
        <v>8693</v>
      </c>
      <c r="D3101" t="s">
        <v>8694</v>
      </c>
      <c r="E3101" s="1">
        <v>16.8428</v>
      </c>
      <c r="F3101" s="1">
        <v>3</v>
      </c>
      <c r="G3101" s="2">
        <v>5.6142666666666665</v>
      </c>
      <c r="H3101" s="3">
        <v>7.9998575058778814</v>
      </c>
      <c r="I3101" s="3">
        <v>10.666872491509723</v>
      </c>
      <c r="J3101" s="3">
        <v>0.13474</v>
      </c>
      <c r="K3101" s="3">
        <v>0.13474</v>
      </c>
      <c r="L3101" s="3">
        <v>0.17965999999999999</v>
      </c>
    </row>
    <row r="3102" spans="2:12" x14ac:dyDescent="0.2">
      <c r="B3102" t="s">
        <v>8695</v>
      </c>
      <c r="C3102" t="s">
        <v>8696</v>
      </c>
      <c r="D3102" t="s">
        <v>8697</v>
      </c>
      <c r="E3102" s="1">
        <v>10.114050000000001</v>
      </c>
      <c r="F3102" s="1">
        <v>3</v>
      </c>
      <c r="G3102" s="2">
        <v>3.3713500000000001</v>
      </c>
      <c r="H3102" s="3">
        <v>7.9997627063342565</v>
      </c>
      <c r="I3102" s="3">
        <v>10.666350275112343</v>
      </c>
      <c r="J3102" s="3">
        <v>8.0909999999999996E-2</v>
      </c>
      <c r="K3102" s="3">
        <v>8.0909999999999996E-2</v>
      </c>
      <c r="L3102" s="3">
        <v>0.10788</v>
      </c>
    </row>
    <row r="3103" spans="2:12" x14ac:dyDescent="0.2">
      <c r="B3103" t="s">
        <v>8698</v>
      </c>
      <c r="C3103" t="s">
        <v>8699</v>
      </c>
      <c r="D3103" t="s">
        <v>8700</v>
      </c>
      <c r="E3103" s="1">
        <v>1.8712200000000001</v>
      </c>
      <c r="F3103" s="1">
        <v>1</v>
      </c>
      <c r="G3103" s="2">
        <v>1.8712200000000001</v>
      </c>
      <c r="H3103" s="3">
        <v>8.0001282585692763</v>
      </c>
      <c r="I3103" s="3">
        <v>10.666837678092367</v>
      </c>
      <c r="J3103" s="3">
        <v>1.4970000000000001E-2</v>
      </c>
      <c r="K3103" s="3">
        <v>1.4970000000000001E-2</v>
      </c>
      <c r="L3103" s="3">
        <v>1.9959999999999999E-2</v>
      </c>
    </row>
    <row r="3104" spans="2:12" x14ac:dyDescent="0.2">
      <c r="B3104" t="s">
        <v>8701</v>
      </c>
      <c r="C3104" t="s">
        <v>8702</v>
      </c>
      <c r="D3104" t="s">
        <v>8703</v>
      </c>
      <c r="E3104" s="1">
        <v>4.44963</v>
      </c>
      <c r="F3104" s="1">
        <v>1</v>
      </c>
      <c r="G3104" s="2">
        <v>4.44963</v>
      </c>
      <c r="H3104" s="3">
        <v>8.0006652238500742</v>
      </c>
      <c r="I3104" s="3">
        <v>10.66605537988552</v>
      </c>
      <c r="J3104" s="3">
        <v>3.56E-2</v>
      </c>
      <c r="K3104" s="3">
        <v>3.56E-2</v>
      </c>
      <c r="L3104" s="3">
        <v>4.7460000000000002E-2</v>
      </c>
    </row>
    <row r="3105" spans="2:12" x14ac:dyDescent="0.2">
      <c r="B3105" t="s">
        <v>8704</v>
      </c>
      <c r="C3105" t="s">
        <v>8705</v>
      </c>
      <c r="D3105" t="s">
        <v>8706</v>
      </c>
      <c r="E3105" s="1">
        <v>8.6755399999999998</v>
      </c>
      <c r="F3105" s="1">
        <v>4</v>
      </c>
      <c r="G3105" s="2">
        <v>2.168885</v>
      </c>
      <c r="H3105" s="3">
        <v>7.9995020482874857</v>
      </c>
      <c r="I3105" s="3">
        <v>10.666771175050776</v>
      </c>
      <c r="J3105" s="3">
        <v>6.9400000000000003E-2</v>
      </c>
      <c r="K3105" s="3">
        <v>6.9400000000000003E-2</v>
      </c>
      <c r="L3105" s="3">
        <v>9.2539999999999997E-2</v>
      </c>
    </row>
    <row r="3106" spans="2:12" x14ac:dyDescent="0.2">
      <c r="B3106" t="s">
        <v>8707</v>
      </c>
      <c r="C3106" t="s">
        <v>8705</v>
      </c>
      <c r="D3106" t="s">
        <v>8706</v>
      </c>
      <c r="E3106" s="1">
        <v>6.1296600000000003</v>
      </c>
      <c r="F3106" s="1">
        <v>1</v>
      </c>
      <c r="G3106" s="2">
        <v>6.1296600000000003</v>
      </c>
      <c r="H3106" s="3">
        <v>8.0004437440249543</v>
      </c>
      <c r="I3106" s="3">
        <v>10.666170717462304</v>
      </c>
      <c r="J3106" s="3">
        <v>4.904E-2</v>
      </c>
      <c r="K3106" s="3">
        <v>4.904E-2</v>
      </c>
      <c r="L3106" s="3">
        <v>6.5379999999999994E-2</v>
      </c>
    </row>
    <row r="3107" spans="2:12" x14ac:dyDescent="0.2">
      <c r="B3107" t="s">
        <v>8708</v>
      </c>
      <c r="C3107" t="s">
        <v>8709</v>
      </c>
      <c r="D3107" t="s">
        <v>2401</v>
      </c>
      <c r="E3107" s="1">
        <v>29.253129999999999</v>
      </c>
      <c r="F3107" s="1">
        <v>10</v>
      </c>
      <c r="G3107" s="2">
        <v>2.9253130000000001</v>
      </c>
      <c r="H3107" s="3">
        <v>8.000169554505792</v>
      </c>
      <c r="I3107" s="3">
        <v>10.666550895579379</v>
      </c>
      <c r="J3107" s="3">
        <v>0.23402999999999999</v>
      </c>
      <c r="K3107" s="3">
        <v>0.23402999999999999</v>
      </c>
      <c r="L3107" s="3">
        <v>0.31202999999999997</v>
      </c>
    </row>
    <row r="3108" spans="2:12" x14ac:dyDescent="0.2">
      <c r="B3108" t="s">
        <v>8710</v>
      </c>
      <c r="C3108" t="s">
        <v>8711</v>
      </c>
      <c r="D3108" t="s">
        <v>8712</v>
      </c>
      <c r="E3108" s="1">
        <v>8.0896000000000008</v>
      </c>
      <c r="F3108" s="1">
        <v>4</v>
      </c>
      <c r="G3108" s="2">
        <v>2.0224000000000002</v>
      </c>
      <c r="H3108" s="3">
        <v>8.0003955696202524</v>
      </c>
      <c r="I3108" s="3">
        <v>10.666782041139241</v>
      </c>
      <c r="J3108" s="3">
        <v>6.472E-2</v>
      </c>
      <c r="K3108" s="3">
        <v>6.472E-2</v>
      </c>
      <c r="L3108" s="3">
        <v>8.6290000000000006E-2</v>
      </c>
    </row>
    <row r="3109" spans="2:12" x14ac:dyDescent="0.2">
      <c r="B3109" t="s">
        <v>8713</v>
      </c>
      <c r="C3109" t="s">
        <v>8711</v>
      </c>
      <c r="D3109" t="s">
        <v>8712</v>
      </c>
      <c r="E3109" s="1">
        <v>4.0448000000000004</v>
      </c>
      <c r="F3109" s="1">
        <v>2</v>
      </c>
      <c r="G3109" s="2">
        <v>2.0224000000000002</v>
      </c>
      <c r="H3109" s="3">
        <v>8.0003955696202524</v>
      </c>
      <c r="I3109" s="3">
        <v>10.665545886075948</v>
      </c>
      <c r="J3109" s="3">
        <v>3.236E-2</v>
      </c>
      <c r="K3109" s="3">
        <v>3.236E-2</v>
      </c>
      <c r="L3109" s="3">
        <v>4.3139999999999998E-2</v>
      </c>
    </row>
    <row r="3110" spans="2:12" x14ac:dyDescent="0.2">
      <c r="B3110" t="s">
        <v>8714</v>
      </c>
      <c r="C3110" t="s">
        <v>8715</v>
      </c>
      <c r="D3110" t="s">
        <v>8716</v>
      </c>
      <c r="E3110" s="1">
        <v>4.8990900000000002</v>
      </c>
      <c r="F3110" s="1">
        <v>4</v>
      </c>
      <c r="G3110" s="2">
        <v>1.2247725</v>
      </c>
      <c r="H3110" s="3">
        <v>7.9994447948496559</v>
      </c>
      <c r="I3110" s="3">
        <v>10.667287190069993</v>
      </c>
      <c r="J3110" s="3">
        <v>3.9190000000000003E-2</v>
      </c>
      <c r="K3110" s="3">
        <v>3.9190000000000003E-2</v>
      </c>
      <c r="L3110" s="3">
        <v>5.2260000000000001E-2</v>
      </c>
    </row>
    <row r="3111" spans="2:12" x14ac:dyDescent="0.2">
      <c r="B3111" t="s">
        <v>8717</v>
      </c>
      <c r="C3111" t="s">
        <v>8718</v>
      </c>
      <c r="D3111" t="s">
        <v>8719</v>
      </c>
      <c r="E3111" s="1">
        <v>35.387219999999999</v>
      </c>
      <c r="F3111" s="1">
        <v>18</v>
      </c>
      <c r="G3111" s="2">
        <v>1.9659566666666666</v>
      </c>
      <c r="H3111" s="3">
        <v>8.0000632996884189</v>
      </c>
      <c r="I3111" s="3">
        <v>10.666562674321408</v>
      </c>
      <c r="J3111" s="3">
        <v>0.28310000000000002</v>
      </c>
      <c r="K3111" s="3">
        <v>0.28310000000000002</v>
      </c>
      <c r="L3111" s="3">
        <v>0.37746000000000002</v>
      </c>
    </row>
    <row r="3112" spans="2:12" x14ac:dyDescent="0.2">
      <c r="B3112" t="s">
        <v>8720</v>
      </c>
      <c r="C3112" t="s">
        <v>8718</v>
      </c>
      <c r="D3112" t="s">
        <v>8719</v>
      </c>
      <c r="E3112" s="1">
        <v>5.5627500000000003</v>
      </c>
      <c r="F3112" s="1">
        <v>3</v>
      </c>
      <c r="G3112" s="2">
        <v>1.8542500000000002</v>
      </c>
      <c r="H3112" s="3">
        <v>7.9996404655970519</v>
      </c>
      <c r="I3112" s="3">
        <v>10.667385735472562</v>
      </c>
      <c r="J3112" s="3">
        <v>4.4499999999999998E-2</v>
      </c>
      <c r="K3112" s="3">
        <v>4.4499999999999998E-2</v>
      </c>
      <c r="L3112" s="3">
        <v>5.9339999999999997E-2</v>
      </c>
    </row>
    <row r="3113" spans="2:12" x14ac:dyDescent="0.2">
      <c r="B3113" t="s">
        <v>8721</v>
      </c>
      <c r="C3113" t="s">
        <v>8722</v>
      </c>
      <c r="D3113" t="s">
        <v>8723</v>
      </c>
      <c r="E3113" s="1">
        <v>3.1185299999999998</v>
      </c>
      <c r="F3113" s="1">
        <v>1</v>
      </c>
      <c r="G3113" s="2">
        <v>3.1185299999999998</v>
      </c>
      <c r="H3113" s="3">
        <v>8.0005643684684777</v>
      </c>
      <c r="I3113" s="3">
        <v>10.665281398607677</v>
      </c>
      <c r="J3113" s="3">
        <v>2.495E-2</v>
      </c>
      <c r="K3113" s="3">
        <v>2.495E-2</v>
      </c>
      <c r="L3113" s="3">
        <v>3.3259999999999998E-2</v>
      </c>
    </row>
    <row r="3114" spans="2:12" x14ac:dyDescent="0.2">
      <c r="B3114" t="s">
        <v>8724</v>
      </c>
      <c r="C3114" t="s">
        <v>8725</v>
      </c>
      <c r="D3114" t="s">
        <v>8726</v>
      </c>
      <c r="E3114" s="1">
        <v>3.5762200000000002</v>
      </c>
      <c r="F3114" s="1">
        <v>1</v>
      </c>
      <c r="G3114" s="2">
        <v>3.5762200000000002</v>
      </c>
      <c r="H3114" s="3">
        <v>8.0000671099652703</v>
      </c>
      <c r="I3114" s="3">
        <v>10.667688229471342</v>
      </c>
      <c r="J3114" s="3">
        <v>2.861E-2</v>
      </c>
      <c r="K3114" s="3">
        <v>2.861E-2</v>
      </c>
      <c r="L3114" s="3">
        <v>3.8150000000000003E-2</v>
      </c>
    </row>
    <row r="3115" spans="2:12" x14ac:dyDescent="0.2">
      <c r="B3115" t="s">
        <v>8727</v>
      </c>
      <c r="C3115" t="s">
        <v>8725</v>
      </c>
      <c r="D3115" t="s">
        <v>8726</v>
      </c>
      <c r="E3115" s="1">
        <v>34.455080000000002</v>
      </c>
      <c r="F3115" s="1">
        <v>6</v>
      </c>
      <c r="G3115" s="2">
        <v>5.742513333333334</v>
      </c>
      <c r="H3115" s="3">
        <v>7.9999814250902919</v>
      </c>
      <c r="I3115" s="3">
        <v>10.666641900120389</v>
      </c>
      <c r="J3115" s="3">
        <v>0.27564</v>
      </c>
      <c r="K3115" s="3">
        <v>0.27564</v>
      </c>
      <c r="L3115" s="3">
        <v>0.36752000000000001</v>
      </c>
    </row>
    <row r="3116" spans="2:12" x14ac:dyDescent="0.2">
      <c r="B3116" t="s">
        <v>8728</v>
      </c>
      <c r="C3116" t="s">
        <v>8729</v>
      </c>
      <c r="D3116" t="s">
        <v>8730</v>
      </c>
      <c r="E3116" s="1">
        <v>7.3979299999999997</v>
      </c>
      <c r="F3116" s="1">
        <v>2</v>
      </c>
      <c r="G3116" s="2">
        <v>3.6989649999999998</v>
      </c>
      <c r="H3116" s="3">
        <v>7.9995350050622278</v>
      </c>
      <c r="I3116" s="3">
        <v>10.666497249906392</v>
      </c>
      <c r="J3116" s="3">
        <v>5.9180000000000003E-2</v>
      </c>
      <c r="K3116" s="3">
        <v>5.9180000000000003E-2</v>
      </c>
      <c r="L3116" s="3">
        <v>7.8909999999999994E-2</v>
      </c>
    </row>
    <row r="3117" spans="2:12" x14ac:dyDescent="0.2">
      <c r="B3117" t="s">
        <v>8731</v>
      </c>
      <c r="C3117" t="s">
        <v>8732</v>
      </c>
      <c r="D3117" t="s">
        <v>8733</v>
      </c>
      <c r="E3117" s="1">
        <v>10.55308</v>
      </c>
      <c r="F3117" s="1">
        <v>2</v>
      </c>
      <c r="G3117" s="2">
        <v>5.2765399999999998</v>
      </c>
      <c r="H3117" s="3">
        <v>7.9995603179356172</v>
      </c>
      <c r="I3117" s="3">
        <v>10.667028014570155</v>
      </c>
      <c r="J3117" s="3">
        <v>8.4419999999999995E-2</v>
      </c>
      <c r="K3117" s="3">
        <v>8.4419999999999995E-2</v>
      </c>
      <c r="L3117" s="3">
        <v>0.11257</v>
      </c>
    </row>
    <row r="3118" spans="2:12" x14ac:dyDescent="0.2">
      <c r="B3118" t="s">
        <v>8734</v>
      </c>
      <c r="C3118" t="s">
        <v>8735</v>
      </c>
      <c r="D3118" t="s">
        <v>8736</v>
      </c>
      <c r="E3118" s="1">
        <v>3.5564300000000002</v>
      </c>
      <c r="F3118" s="1">
        <v>1</v>
      </c>
      <c r="G3118" s="2">
        <v>3.5564300000000002</v>
      </c>
      <c r="H3118" s="3">
        <v>7.9995950995801968</v>
      </c>
      <c r="I3118" s="3">
        <v>10.668001338420831</v>
      </c>
      <c r="J3118" s="3">
        <v>2.845E-2</v>
      </c>
      <c r="K3118" s="3">
        <v>2.845E-2</v>
      </c>
      <c r="L3118" s="3">
        <v>3.7940000000000002E-2</v>
      </c>
    </row>
    <row r="3119" spans="2:12" x14ac:dyDescent="0.2">
      <c r="B3119" t="s">
        <v>8737</v>
      </c>
      <c r="C3119" t="s">
        <v>8735</v>
      </c>
      <c r="D3119" t="s">
        <v>8736</v>
      </c>
      <c r="E3119" s="1">
        <v>24.974910000000001</v>
      </c>
      <c r="F3119" s="1">
        <v>5</v>
      </c>
      <c r="G3119" s="2">
        <v>4.9949820000000003</v>
      </c>
      <c r="H3119" s="3">
        <v>8.0000288289327166</v>
      </c>
      <c r="I3119" s="3">
        <v>10.666705105243622</v>
      </c>
      <c r="J3119" s="3">
        <v>0.19980000000000001</v>
      </c>
      <c r="K3119" s="3">
        <v>0.19980000000000001</v>
      </c>
      <c r="L3119" s="3">
        <v>0.26640000000000003</v>
      </c>
    </row>
    <row r="3120" spans="2:12" x14ac:dyDescent="0.2">
      <c r="B3120" t="s">
        <v>8738</v>
      </c>
      <c r="C3120" t="s">
        <v>8739</v>
      </c>
      <c r="D3120" t="s">
        <v>8740</v>
      </c>
      <c r="E3120" s="1">
        <v>1.8874899999999999</v>
      </c>
      <c r="F3120" s="1">
        <v>1</v>
      </c>
      <c r="G3120" s="2">
        <v>1.8874899999999999</v>
      </c>
      <c r="H3120" s="3">
        <v>8.0000423843305128</v>
      </c>
      <c r="I3120" s="3">
        <v>10.664957165335975</v>
      </c>
      <c r="J3120" s="3">
        <v>1.5100000000000001E-2</v>
      </c>
      <c r="K3120" s="3">
        <v>1.5100000000000001E-2</v>
      </c>
      <c r="L3120" s="3">
        <v>2.0129999999999999E-2</v>
      </c>
    </row>
    <row r="3121" spans="2:12" x14ac:dyDescent="0.2">
      <c r="B3121" t="s">
        <v>8741</v>
      </c>
      <c r="C3121" t="s">
        <v>8742</v>
      </c>
      <c r="D3121" t="s">
        <v>8743</v>
      </c>
      <c r="E3121" s="1">
        <v>14.266260000000001</v>
      </c>
      <c r="F3121" s="1">
        <v>3</v>
      </c>
      <c r="G3121" s="2">
        <v>4.75542</v>
      </c>
      <c r="H3121" s="3">
        <v>7.9999943923635195</v>
      </c>
      <c r="I3121" s="3">
        <v>10.666425538298054</v>
      </c>
      <c r="J3121" s="3">
        <v>0.11413</v>
      </c>
      <c r="K3121" s="3">
        <v>0.11413</v>
      </c>
      <c r="L3121" s="3">
        <v>0.15217</v>
      </c>
    </row>
    <row r="3122" spans="2:12" x14ac:dyDescent="0.2">
      <c r="B3122" t="s">
        <v>8744</v>
      </c>
      <c r="C3122" t="s">
        <v>8745</v>
      </c>
      <c r="D3122" t="s">
        <v>8746</v>
      </c>
      <c r="E3122" s="1">
        <v>2.5142099999999998</v>
      </c>
      <c r="F3122" s="1">
        <v>1</v>
      </c>
      <c r="G3122" s="2">
        <v>2.5142099999999998</v>
      </c>
      <c r="H3122" s="3">
        <v>7.9985363195596237</v>
      </c>
      <c r="I3122" s="3">
        <v>10.667366687746847</v>
      </c>
      <c r="J3122" s="3">
        <v>2.0109999999999999E-2</v>
      </c>
      <c r="K3122" s="3">
        <v>2.0109999999999999E-2</v>
      </c>
      <c r="L3122" s="3">
        <v>2.682E-2</v>
      </c>
    </row>
    <row r="3123" spans="2:12" x14ac:dyDescent="0.2">
      <c r="B3123" t="s">
        <v>8747</v>
      </c>
      <c r="C3123" t="s">
        <v>8748</v>
      </c>
      <c r="D3123" t="s">
        <v>8749</v>
      </c>
      <c r="E3123" s="1">
        <v>1.4634100000000001</v>
      </c>
      <c r="F3123" s="1">
        <v>1</v>
      </c>
      <c r="G3123" s="2">
        <v>1.4634100000000001</v>
      </c>
      <c r="H3123" s="3">
        <v>8.0018586725524621</v>
      </c>
      <c r="I3123" s="3">
        <v>10.666867111745853</v>
      </c>
      <c r="J3123" s="3">
        <v>1.171E-2</v>
      </c>
      <c r="K3123" s="3">
        <v>1.171E-2</v>
      </c>
      <c r="L3123" s="3">
        <v>1.5610000000000001E-2</v>
      </c>
    </row>
    <row r="3124" spans="2:12" x14ac:dyDescent="0.2">
      <c r="B3124" t="s">
        <v>8750</v>
      </c>
      <c r="C3124" t="s">
        <v>8751</v>
      </c>
      <c r="D3124" t="s">
        <v>8752</v>
      </c>
      <c r="E3124" s="1">
        <v>15.66976</v>
      </c>
      <c r="F3124" s="1">
        <v>4</v>
      </c>
      <c r="G3124" s="2">
        <v>3.91744</v>
      </c>
      <c r="H3124" s="3">
        <v>8.0001225289985296</v>
      </c>
      <c r="I3124" s="3">
        <v>10.666404590753144</v>
      </c>
      <c r="J3124" s="3">
        <v>0.12536</v>
      </c>
      <c r="K3124" s="3">
        <v>0.12536</v>
      </c>
      <c r="L3124" s="3">
        <v>0.16714000000000001</v>
      </c>
    </row>
    <row r="3125" spans="2:12" x14ac:dyDescent="0.2">
      <c r="B3125" t="s">
        <v>8753</v>
      </c>
      <c r="C3125" t="s">
        <v>8751</v>
      </c>
      <c r="D3125" t="s">
        <v>8752</v>
      </c>
      <c r="E3125" s="1">
        <v>28.226410000000001</v>
      </c>
      <c r="F3125" s="1">
        <v>4</v>
      </c>
      <c r="G3125" s="2">
        <v>7.0566025000000003</v>
      </c>
      <c r="H3125" s="3">
        <v>7.999954652398233</v>
      </c>
      <c r="I3125" s="3">
        <v>10.666606203197643</v>
      </c>
      <c r="J3125" s="3">
        <v>0.22581000000000001</v>
      </c>
      <c r="K3125" s="3">
        <v>0.22581000000000001</v>
      </c>
      <c r="L3125" s="3">
        <v>0.30108000000000001</v>
      </c>
    </row>
    <row r="3126" spans="2:12" x14ac:dyDescent="0.2">
      <c r="B3126" t="s">
        <v>8754</v>
      </c>
      <c r="C3126" t="s">
        <v>8755</v>
      </c>
      <c r="D3126" t="s">
        <v>8756</v>
      </c>
      <c r="E3126" s="1">
        <v>6.9899199999999997</v>
      </c>
      <c r="F3126" s="1">
        <v>3</v>
      </c>
      <c r="G3126" s="2">
        <v>2.3299733333333332</v>
      </c>
      <c r="H3126" s="3">
        <v>8.0000915604184311</v>
      </c>
      <c r="I3126" s="3">
        <v>10.666788747224576</v>
      </c>
      <c r="J3126" s="3">
        <v>5.5919999999999997E-2</v>
      </c>
      <c r="K3126" s="3">
        <v>5.5919999999999997E-2</v>
      </c>
      <c r="L3126" s="3">
        <v>7.4560000000000001E-2</v>
      </c>
    </row>
    <row r="3127" spans="2:12" x14ac:dyDescent="0.2">
      <c r="B3127" t="s">
        <v>8757</v>
      </c>
      <c r="C3127" t="s">
        <v>8758</v>
      </c>
      <c r="D3127" t="s">
        <v>8759</v>
      </c>
      <c r="E3127" s="1">
        <v>3.3210799999999998</v>
      </c>
      <c r="F3127" s="1">
        <v>1</v>
      </c>
      <c r="G3127" s="2">
        <v>3.3210799999999998</v>
      </c>
      <c r="H3127" s="3">
        <v>8.0004095053416364</v>
      </c>
      <c r="I3127" s="3">
        <v>10.665205294663183</v>
      </c>
      <c r="J3127" s="3">
        <v>2.657E-2</v>
      </c>
      <c r="K3127" s="3">
        <v>2.657E-2</v>
      </c>
      <c r="L3127" s="3">
        <v>3.542E-2</v>
      </c>
    </row>
    <row r="3128" spans="2:12" x14ac:dyDescent="0.2">
      <c r="B3128" t="s">
        <v>8760</v>
      </c>
      <c r="C3128" t="s">
        <v>8761</v>
      </c>
      <c r="D3128" t="s">
        <v>8762</v>
      </c>
      <c r="E3128" s="1">
        <v>5.2825699999999998</v>
      </c>
      <c r="F3128" s="1">
        <v>6</v>
      </c>
      <c r="G3128" s="2">
        <v>0.88042833333333326</v>
      </c>
      <c r="H3128" s="3">
        <v>7.9998939909930211</v>
      </c>
      <c r="I3128" s="3">
        <v>10.667156327317954</v>
      </c>
      <c r="J3128" s="3">
        <v>4.2259999999999999E-2</v>
      </c>
      <c r="K3128" s="3">
        <v>4.2259999999999999E-2</v>
      </c>
      <c r="L3128" s="3">
        <v>5.6349999999999997E-2</v>
      </c>
    </row>
    <row r="3129" spans="2:12" x14ac:dyDescent="0.2">
      <c r="B3129" t="s">
        <v>8763</v>
      </c>
      <c r="C3129" t="s">
        <v>8764</v>
      </c>
      <c r="D3129" t="s">
        <v>8765</v>
      </c>
      <c r="E3129" s="1">
        <v>9.8649500000000003</v>
      </c>
      <c r="F3129" s="1">
        <v>3</v>
      </c>
      <c r="G3129" s="2">
        <v>3.2883166666666668</v>
      </c>
      <c r="H3129" s="3">
        <v>8.0000405475952743</v>
      </c>
      <c r="I3129" s="3">
        <v>10.667058626754317</v>
      </c>
      <c r="J3129" s="3">
        <v>7.8920000000000004E-2</v>
      </c>
      <c r="K3129" s="3">
        <v>7.8920000000000004E-2</v>
      </c>
      <c r="L3129" s="3">
        <v>0.10523</v>
      </c>
    </row>
    <row r="3130" spans="2:12" x14ac:dyDescent="0.2">
      <c r="B3130" t="s">
        <v>8766</v>
      </c>
      <c r="C3130" t="s">
        <v>8767</v>
      </c>
      <c r="D3130" t="s">
        <v>8768</v>
      </c>
      <c r="E3130" s="1">
        <v>3.8174999999999999</v>
      </c>
      <c r="F3130" s="1">
        <v>1</v>
      </c>
      <c r="G3130" s="2">
        <v>3.8174999999999999</v>
      </c>
      <c r="H3130" s="3">
        <v>8.0000000000000018</v>
      </c>
      <c r="I3130" s="3">
        <v>10.666666666666668</v>
      </c>
      <c r="J3130" s="3">
        <v>3.0540000000000001E-2</v>
      </c>
      <c r="K3130" s="3">
        <v>3.0540000000000001E-2</v>
      </c>
      <c r="L3130" s="3">
        <v>4.0719999999999999E-2</v>
      </c>
    </row>
    <row r="3131" spans="2:12" x14ac:dyDescent="0.2">
      <c r="B3131" t="s">
        <v>8769</v>
      </c>
      <c r="C3131" t="s">
        <v>8770</v>
      </c>
      <c r="D3131" t="s">
        <v>8771</v>
      </c>
      <c r="E3131" s="1">
        <v>13.87571</v>
      </c>
      <c r="F3131" s="1">
        <v>7</v>
      </c>
      <c r="G3131" s="2">
        <v>1.9822442857142857</v>
      </c>
      <c r="H3131" s="3">
        <v>8.0003113354199531</v>
      </c>
      <c r="I3131" s="3">
        <v>10.666841552612443</v>
      </c>
      <c r="J3131" s="3">
        <v>0.11101</v>
      </c>
      <c r="K3131" s="3">
        <v>0.11101</v>
      </c>
      <c r="L3131" s="3">
        <v>0.14801</v>
      </c>
    </row>
    <row r="3132" spans="2:12" x14ac:dyDescent="0.2">
      <c r="B3132" t="s">
        <v>8772</v>
      </c>
      <c r="C3132" t="s">
        <v>8773</v>
      </c>
      <c r="D3132" t="s">
        <v>8774</v>
      </c>
      <c r="E3132" s="1">
        <v>3.29793</v>
      </c>
      <c r="F3132" s="1">
        <v>1</v>
      </c>
      <c r="G3132" s="2">
        <v>3.29793</v>
      </c>
      <c r="H3132" s="3">
        <v>7.9989569214628569</v>
      </c>
      <c r="I3132" s="3">
        <v>10.667297365317033</v>
      </c>
      <c r="J3132" s="3">
        <v>2.6380000000000001E-2</v>
      </c>
      <c r="K3132" s="3">
        <v>2.6380000000000001E-2</v>
      </c>
      <c r="L3132" s="3">
        <v>3.5180000000000003E-2</v>
      </c>
    </row>
    <row r="3133" spans="2:12" x14ac:dyDescent="0.2">
      <c r="B3133" t="s">
        <v>8775</v>
      </c>
      <c r="C3133" t="s">
        <v>8776</v>
      </c>
      <c r="D3133" t="s">
        <v>8777</v>
      </c>
      <c r="E3133" s="1">
        <v>3.0189499999999998</v>
      </c>
      <c r="F3133" s="1">
        <v>1</v>
      </c>
      <c r="G3133" s="2">
        <v>3.0189499999999998</v>
      </c>
      <c r="H3133" s="3">
        <v>7.9994700144089839</v>
      </c>
      <c r="I3133" s="3">
        <v>10.665960019211978</v>
      </c>
      <c r="J3133" s="3">
        <v>2.4150000000000001E-2</v>
      </c>
      <c r="K3133" s="3">
        <v>2.4150000000000001E-2</v>
      </c>
      <c r="L3133" s="3">
        <v>3.2199999999999999E-2</v>
      </c>
    </row>
    <row r="3134" spans="2:12" x14ac:dyDescent="0.2">
      <c r="B3134" t="s">
        <v>8778</v>
      </c>
      <c r="C3134" t="s">
        <v>8779</v>
      </c>
      <c r="D3134" t="s">
        <v>8780</v>
      </c>
      <c r="E3134" s="1">
        <v>6.0199699999999998</v>
      </c>
      <c r="F3134" s="1">
        <v>2</v>
      </c>
      <c r="G3134" s="2">
        <v>3.0099849999999999</v>
      </c>
      <c r="H3134" s="3">
        <v>8.0000398673083097</v>
      </c>
      <c r="I3134" s="3">
        <v>10.666166110462346</v>
      </c>
      <c r="J3134" s="3">
        <v>4.8160000000000001E-2</v>
      </c>
      <c r="K3134" s="3">
        <v>4.8160000000000001E-2</v>
      </c>
      <c r="L3134" s="3">
        <v>6.4210000000000003E-2</v>
      </c>
    </row>
    <row r="3135" spans="2:12" x14ac:dyDescent="0.2">
      <c r="B3135" t="s">
        <v>8781</v>
      </c>
      <c r="C3135" t="s">
        <v>8782</v>
      </c>
      <c r="D3135" t="s">
        <v>8783</v>
      </c>
      <c r="E3135" s="1">
        <v>8.3446400000000001</v>
      </c>
      <c r="F3135" s="1">
        <v>3</v>
      </c>
      <c r="G3135" s="2">
        <v>2.7815466666666668</v>
      </c>
      <c r="H3135" s="3">
        <v>8.0003451317252754</v>
      </c>
      <c r="I3135" s="3">
        <v>10.666727384285002</v>
      </c>
      <c r="J3135" s="3">
        <v>6.676E-2</v>
      </c>
      <c r="K3135" s="3">
        <v>6.676E-2</v>
      </c>
      <c r="L3135" s="3">
        <v>8.9010000000000006E-2</v>
      </c>
    </row>
    <row r="3136" spans="2:12" x14ac:dyDescent="0.2">
      <c r="B3136" t="s">
        <v>8784</v>
      </c>
      <c r="C3136" t="s">
        <v>8785</v>
      </c>
      <c r="D3136" t="s">
        <v>8786</v>
      </c>
      <c r="E3136" s="1">
        <v>3.23203</v>
      </c>
      <c r="F3136" s="1">
        <v>1</v>
      </c>
      <c r="G3136" s="2">
        <v>3.23203</v>
      </c>
      <c r="H3136" s="3">
        <v>8.0011633555381607</v>
      </c>
      <c r="I3136" s="3">
        <v>10.665123776697618</v>
      </c>
      <c r="J3136" s="3">
        <v>2.5860000000000001E-2</v>
      </c>
      <c r="K3136" s="3">
        <v>2.5860000000000001E-2</v>
      </c>
      <c r="L3136" s="3">
        <v>3.4470000000000001E-2</v>
      </c>
    </row>
    <row r="3137" spans="2:12" x14ac:dyDescent="0.2">
      <c r="B3137" t="s">
        <v>8787</v>
      </c>
      <c r="C3137" t="s">
        <v>8788</v>
      </c>
      <c r="D3137" t="s">
        <v>8789</v>
      </c>
      <c r="E3137" s="1">
        <v>3.1341100000000002</v>
      </c>
      <c r="F3137" s="1">
        <v>1</v>
      </c>
      <c r="G3137" s="2">
        <v>3.1341100000000002</v>
      </c>
      <c r="H3137" s="3">
        <v>7.9990810788389677</v>
      </c>
      <c r="I3137" s="3">
        <v>10.666505004610558</v>
      </c>
      <c r="J3137" s="3">
        <v>2.5069999999999999E-2</v>
      </c>
      <c r="K3137" s="3">
        <v>2.5069999999999999E-2</v>
      </c>
      <c r="L3137" s="3">
        <v>3.3430000000000001E-2</v>
      </c>
    </row>
    <row r="3138" spans="2:12" x14ac:dyDescent="0.2">
      <c r="B3138" t="s">
        <v>8790</v>
      </c>
      <c r="C3138" t="s">
        <v>8791</v>
      </c>
      <c r="D3138" t="s">
        <v>8792</v>
      </c>
      <c r="E3138" s="1">
        <v>5.4391100000000003</v>
      </c>
      <c r="F3138" s="1">
        <v>2</v>
      </c>
      <c r="G3138" s="2">
        <v>2.7195550000000002</v>
      </c>
      <c r="H3138" s="3">
        <v>7.9994705016077994</v>
      </c>
      <c r="I3138" s="3">
        <v>10.667186359533085</v>
      </c>
      <c r="J3138" s="3">
        <v>4.351E-2</v>
      </c>
      <c r="K3138" s="3">
        <v>4.351E-2</v>
      </c>
      <c r="L3138" s="3">
        <v>5.8020000000000002E-2</v>
      </c>
    </row>
    <row r="3139" spans="2:12" x14ac:dyDescent="0.2">
      <c r="B3139" t="s">
        <v>8793</v>
      </c>
      <c r="C3139" t="s">
        <v>8794</v>
      </c>
      <c r="D3139" t="s">
        <v>8795</v>
      </c>
      <c r="E3139" s="1">
        <v>2.8360799999999999</v>
      </c>
      <c r="F3139" s="1">
        <v>1</v>
      </c>
      <c r="G3139" s="2">
        <v>2.8360799999999999</v>
      </c>
      <c r="H3139" s="3">
        <v>8.0004795351329996</v>
      </c>
      <c r="I3139" s="3">
        <v>10.666130715635665</v>
      </c>
      <c r="J3139" s="3">
        <v>2.2689999999999998E-2</v>
      </c>
      <c r="K3139" s="3">
        <v>2.2689999999999998E-2</v>
      </c>
      <c r="L3139" s="3">
        <v>3.0249999999999999E-2</v>
      </c>
    </row>
    <row r="3140" spans="2:12" x14ac:dyDescent="0.2">
      <c r="B3140" t="s">
        <v>8796</v>
      </c>
      <c r="C3140" t="s">
        <v>8794</v>
      </c>
      <c r="D3140" t="s">
        <v>8795</v>
      </c>
      <c r="E3140" s="1">
        <v>2.9649999999999999</v>
      </c>
      <c r="F3140" s="1">
        <v>1</v>
      </c>
      <c r="G3140" s="2">
        <v>2.9649999999999999</v>
      </c>
      <c r="H3140" s="3">
        <v>8.0000000000000018</v>
      </c>
      <c r="I3140" s="3">
        <v>10.667790893760539</v>
      </c>
      <c r="J3140" s="3">
        <v>2.3720000000000001E-2</v>
      </c>
      <c r="K3140" s="3">
        <v>2.3720000000000001E-2</v>
      </c>
      <c r="L3140" s="3">
        <v>3.1629999999999998E-2</v>
      </c>
    </row>
    <row r="3141" spans="2:12" x14ac:dyDescent="0.2">
      <c r="B3141" t="s">
        <v>8797</v>
      </c>
      <c r="C3141" t="s">
        <v>8798</v>
      </c>
      <c r="D3141" t="s">
        <v>8799</v>
      </c>
      <c r="E3141" s="1">
        <v>6.1445299999999996</v>
      </c>
      <c r="F3141" s="1">
        <v>2</v>
      </c>
      <c r="G3141" s="2">
        <v>3.0722649999999998</v>
      </c>
      <c r="H3141" s="3">
        <v>8.0006119263800493</v>
      </c>
      <c r="I3141" s="3">
        <v>10.666397592655583</v>
      </c>
      <c r="J3141" s="3">
        <v>4.9160000000000002E-2</v>
      </c>
      <c r="K3141" s="3">
        <v>4.9160000000000002E-2</v>
      </c>
      <c r="L3141" s="3">
        <v>6.5540000000000001E-2</v>
      </c>
    </row>
    <row r="3142" spans="2:12" x14ac:dyDescent="0.2">
      <c r="B3142" t="s">
        <v>8800</v>
      </c>
      <c r="C3142" t="s">
        <v>8801</v>
      </c>
      <c r="D3142" t="s">
        <v>8802</v>
      </c>
      <c r="E3142" s="1">
        <v>12.110889999999999</v>
      </c>
      <c r="F3142" s="1">
        <v>4</v>
      </c>
      <c r="G3142" s="2">
        <v>3.0277224999999999</v>
      </c>
      <c r="H3142" s="3">
        <v>8.0002378025066712</v>
      </c>
      <c r="I3142" s="3">
        <v>10.66643326791012</v>
      </c>
      <c r="J3142" s="3">
        <v>9.6890000000000004E-2</v>
      </c>
      <c r="K3142" s="3">
        <v>9.6890000000000004E-2</v>
      </c>
      <c r="L3142" s="3">
        <v>0.12917999999999999</v>
      </c>
    </row>
    <row r="3143" spans="2:12" x14ac:dyDescent="0.2">
      <c r="B3143" t="s">
        <v>8803</v>
      </c>
      <c r="C3143" t="s">
        <v>8804</v>
      </c>
      <c r="D3143" t="s">
        <v>8805</v>
      </c>
      <c r="E3143" s="1">
        <v>2.8744399999999999</v>
      </c>
      <c r="F3143" s="1">
        <v>1</v>
      </c>
      <c r="G3143" s="2">
        <v>2.8744399999999999</v>
      </c>
      <c r="H3143" s="3">
        <v>8.001558564450816</v>
      </c>
      <c r="I3143" s="3">
        <v>10.666425460263564</v>
      </c>
      <c r="J3143" s="3">
        <v>2.3E-2</v>
      </c>
      <c r="K3143" s="3">
        <v>2.3E-2</v>
      </c>
      <c r="L3143" s="3">
        <v>3.066E-2</v>
      </c>
    </row>
    <row r="3144" spans="2:12" x14ac:dyDescent="0.2">
      <c r="B3144" t="s">
        <v>8806</v>
      </c>
      <c r="C3144" t="s">
        <v>8807</v>
      </c>
      <c r="D3144" t="s">
        <v>8808</v>
      </c>
      <c r="E3144" s="1">
        <v>5.0702299999999996</v>
      </c>
      <c r="F3144" s="1">
        <v>2</v>
      </c>
      <c r="G3144" s="2">
        <v>2.5351149999999998</v>
      </c>
      <c r="H3144" s="3">
        <v>7.9996370973308908</v>
      </c>
      <c r="I3144" s="3">
        <v>10.666182796441189</v>
      </c>
      <c r="J3144" s="3">
        <v>4.0559999999999999E-2</v>
      </c>
      <c r="K3144" s="3">
        <v>4.0559999999999999E-2</v>
      </c>
      <c r="L3144" s="3">
        <v>5.4080000000000003E-2</v>
      </c>
    </row>
    <row r="3145" spans="2:12" x14ac:dyDescent="0.2">
      <c r="B3145" t="s">
        <v>8809</v>
      </c>
      <c r="C3145" t="s">
        <v>8807</v>
      </c>
      <c r="D3145" t="s">
        <v>8808</v>
      </c>
      <c r="E3145" s="1">
        <v>10.463900000000001</v>
      </c>
      <c r="F3145" s="1">
        <v>3</v>
      </c>
      <c r="G3145" s="2">
        <v>3.4879666666666669</v>
      </c>
      <c r="H3145" s="3">
        <v>7.99988532000497</v>
      </c>
      <c r="I3145" s="3">
        <v>10.666195204464875</v>
      </c>
      <c r="J3145" s="3">
        <v>8.3710000000000007E-2</v>
      </c>
      <c r="K3145" s="3">
        <v>8.3710000000000007E-2</v>
      </c>
      <c r="L3145" s="3">
        <v>0.11161</v>
      </c>
    </row>
    <row r="3146" spans="2:12" x14ac:dyDescent="0.2">
      <c r="B3146" t="s">
        <v>8810</v>
      </c>
      <c r="C3146" t="s">
        <v>8811</v>
      </c>
      <c r="D3146" t="s">
        <v>8812</v>
      </c>
      <c r="E3146" s="1">
        <v>21.400870000000001</v>
      </c>
      <c r="F3146" s="1">
        <v>4</v>
      </c>
      <c r="G3146" s="2">
        <v>5.3502175000000003</v>
      </c>
      <c r="H3146" s="3">
        <v>8.0001420502998233</v>
      </c>
      <c r="I3146" s="3">
        <v>10.666856067066432</v>
      </c>
      <c r="J3146" s="3">
        <v>0.17121</v>
      </c>
      <c r="K3146" s="3">
        <v>0.17121</v>
      </c>
      <c r="L3146" s="3">
        <v>0.22828000000000001</v>
      </c>
    </row>
    <row r="3147" spans="2:12" x14ac:dyDescent="0.2">
      <c r="B3147" t="s">
        <v>8813</v>
      </c>
      <c r="C3147" t="s">
        <v>8814</v>
      </c>
      <c r="D3147" t="s">
        <v>8815</v>
      </c>
      <c r="E3147" s="1">
        <v>6.97593</v>
      </c>
      <c r="F3147" s="1">
        <v>2</v>
      </c>
      <c r="G3147" s="2">
        <v>3.487965</v>
      </c>
      <c r="H3147" s="3">
        <v>8.0003669761594516</v>
      </c>
      <c r="I3147" s="3">
        <v>10.666678134671651</v>
      </c>
      <c r="J3147" s="3">
        <v>5.5809999999999998E-2</v>
      </c>
      <c r="K3147" s="3">
        <v>5.5809999999999998E-2</v>
      </c>
      <c r="L3147" s="3">
        <v>7.4410000000000004E-2</v>
      </c>
    </row>
    <row r="3148" spans="2:12" x14ac:dyDescent="0.2">
      <c r="B3148" t="s">
        <v>8816</v>
      </c>
      <c r="C3148" t="s">
        <v>8817</v>
      </c>
      <c r="D3148" t="s">
        <v>8818</v>
      </c>
      <c r="E3148" s="1">
        <v>7.2724200000000003</v>
      </c>
      <c r="F3148" s="1">
        <v>2</v>
      </c>
      <c r="G3148" s="2">
        <v>3.6362100000000002</v>
      </c>
      <c r="H3148" s="3">
        <v>8.0000880037181581</v>
      </c>
      <c r="I3148" s="3">
        <v>10.666325652258807</v>
      </c>
      <c r="J3148" s="3">
        <v>5.8180000000000003E-2</v>
      </c>
      <c r="K3148" s="3">
        <v>5.8180000000000003E-2</v>
      </c>
      <c r="L3148" s="3">
        <v>7.757E-2</v>
      </c>
    </row>
    <row r="3149" spans="2:12" x14ac:dyDescent="0.2">
      <c r="B3149" t="s">
        <v>8819</v>
      </c>
      <c r="C3149" t="s">
        <v>8820</v>
      </c>
      <c r="D3149" t="s">
        <v>8821</v>
      </c>
      <c r="E3149" s="1">
        <v>5.8444399999999996</v>
      </c>
      <c r="F3149" s="1">
        <v>1</v>
      </c>
      <c r="G3149" s="2">
        <v>5.8444399999999996</v>
      </c>
      <c r="H3149" s="3">
        <v>8.0007665405068771</v>
      </c>
      <c r="I3149" s="3">
        <v>10.666548035397746</v>
      </c>
      <c r="J3149" s="3">
        <v>4.6760000000000003E-2</v>
      </c>
      <c r="K3149" s="3">
        <v>4.6760000000000003E-2</v>
      </c>
      <c r="L3149" s="3">
        <v>6.234E-2</v>
      </c>
    </row>
    <row r="3150" spans="2:12" x14ac:dyDescent="0.2">
      <c r="B3150" t="s">
        <v>8822</v>
      </c>
      <c r="C3150" t="s">
        <v>8823</v>
      </c>
      <c r="D3150" t="s">
        <v>8824</v>
      </c>
      <c r="E3150" s="1">
        <v>24.882169999999999</v>
      </c>
      <c r="F3150" s="1">
        <v>3</v>
      </c>
      <c r="G3150" s="2">
        <v>8.2940566666666662</v>
      </c>
      <c r="H3150" s="3">
        <v>8.0001061000708535</v>
      </c>
      <c r="I3150" s="3">
        <v>10.666674168691879</v>
      </c>
      <c r="J3150" s="3">
        <v>0.19905999999999999</v>
      </c>
      <c r="K3150" s="3">
        <v>0.19905999999999999</v>
      </c>
      <c r="L3150" s="3">
        <v>0.26540999999999998</v>
      </c>
    </row>
    <row r="3151" spans="2:12" x14ac:dyDescent="0.2">
      <c r="B3151" t="s">
        <v>8825</v>
      </c>
      <c r="C3151" t="s">
        <v>8826</v>
      </c>
      <c r="D3151" t="s">
        <v>8827</v>
      </c>
      <c r="E3151" s="1">
        <v>8.6460100000000004</v>
      </c>
      <c r="F3151" s="1">
        <v>5</v>
      </c>
      <c r="G3151" s="2">
        <v>1.7292020000000001</v>
      </c>
      <c r="H3151" s="3">
        <v>8.0002220677514817</v>
      </c>
      <c r="I3151" s="3">
        <v>10.666191688420438</v>
      </c>
      <c r="J3151" s="3">
        <v>6.9169999999999995E-2</v>
      </c>
      <c r="K3151" s="3">
        <v>6.9169999999999995E-2</v>
      </c>
      <c r="L3151" s="3">
        <v>9.2219999999999996E-2</v>
      </c>
    </row>
    <row r="3152" spans="2:12" x14ac:dyDescent="0.2">
      <c r="B3152" t="s">
        <v>8828</v>
      </c>
      <c r="C3152" t="s">
        <v>8826</v>
      </c>
      <c r="D3152" t="s">
        <v>8827</v>
      </c>
      <c r="E3152" s="1">
        <v>4.9948800000000002</v>
      </c>
      <c r="F3152" s="1">
        <v>1</v>
      </c>
      <c r="G3152" s="2">
        <v>4.9948800000000002</v>
      </c>
      <c r="H3152" s="3">
        <v>8.0001921968095324</v>
      </c>
      <c r="I3152" s="3">
        <v>10.666922929079377</v>
      </c>
      <c r="J3152" s="3">
        <v>3.9960000000000002E-2</v>
      </c>
      <c r="K3152" s="3">
        <v>3.9960000000000002E-2</v>
      </c>
      <c r="L3152" s="3">
        <v>5.3280000000000001E-2</v>
      </c>
    </row>
    <row r="3153" spans="2:12" x14ac:dyDescent="0.2">
      <c r="B3153" t="s">
        <v>8829</v>
      </c>
      <c r="C3153" t="s">
        <v>8830</v>
      </c>
      <c r="D3153" t="s">
        <v>8831</v>
      </c>
      <c r="E3153" s="1">
        <v>16.917909999999999</v>
      </c>
      <c r="F3153" s="1">
        <v>7</v>
      </c>
      <c r="G3153" s="2">
        <v>2.4168442857142858</v>
      </c>
      <c r="H3153" s="3">
        <v>7.9998061226238946</v>
      </c>
      <c r="I3153" s="3">
        <v>10.66680222320606</v>
      </c>
      <c r="J3153" s="3">
        <v>0.13533999999999999</v>
      </c>
      <c r="K3153" s="3">
        <v>0.13533999999999999</v>
      </c>
      <c r="L3153" s="3">
        <v>0.18046000000000001</v>
      </c>
    </row>
    <row r="3154" spans="2:12" x14ac:dyDescent="0.2">
      <c r="B3154" t="s">
        <v>8832</v>
      </c>
      <c r="C3154" t="s">
        <v>8833</v>
      </c>
      <c r="D3154" t="s">
        <v>8821</v>
      </c>
      <c r="E3154" s="1">
        <v>6.1848799999999997</v>
      </c>
      <c r="F3154" s="1">
        <v>2</v>
      </c>
      <c r="G3154" s="2">
        <v>3.0924399999999999</v>
      </c>
      <c r="H3154" s="3">
        <v>8.0001552172394632</v>
      </c>
      <c r="I3154" s="3">
        <v>10.66633467423782</v>
      </c>
      <c r="J3154" s="3">
        <v>4.9480000000000003E-2</v>
      </c>
      <c r="K3154" s="3">
        <v>4.9480000000000003E-2</v>
      </c>
      <c r="L3154" s="3">
        <v>6.5970000000000001E-2</v>
      </c>
    </row>
    <row r="3155" spans="2:12" x14ac:dyDescent="0.2">
      <c r="B3155" t="s">
        <v>8834</v>
      </c>
      <c r="C3155" t="s">
        <v>8835</v>
      </c>
      <c r="D3155" t="s">
        <v>8836</v>
      </c>
      <c r="E3155" s="1">
        <v>4.3053800000000004</v>
      </c>
      <c r="F3155" s="1">
        <v>1</v>
      </c>
      <c r="G3155" s="2">
        <v>4.3053800000000004</v>
      </c>
      <c r="H3155" s="3">
        <v>7.9992939066934854</v>
      </c>
      <c r="I3155" s="3">
        <v>10.665725208924648</v>
      </c>
      <c r="J3155" s="3">
        <v>3.4439999999999998E-2</v>
      </c>
      <c r="K3155" s="3">
        <v>3.4439999999999998E-2</v>
      </c>
      <c r="L3155" s="3">
        <v>4.5920000000000002E-2</v>
      </c>
    </row>
    <row r="3156" spans="2:12" x14ac:dyDescent="0.2">
      <c r="B3156" t="s">
        <v>8837</v>
      </c>
      <c r="C3156" t="s">
        <v>8835</v>
      </c>
      <c r="D3156" t="s">
        <v>8836</v>
      </c>
      <c r="E3156" s="1">
        <v>8.0161999999999995</v>
      </c>
      <c r="F3156" s="1">
        <v>2</v>
      </c>
      <c r="G3156" s="2">
        <v>4.0080999999999998</v>
      </c>
      <c r="H3156" s="3">
        <v>8.000049898954618</v>
      </c>
      <c r="I3156" s="3">
        <v>10.667149023227964</v>
      </c>
      <c r="J3156" s="3">
        <v>6.4130000000000006E-2</v>
      </c>
      <c r="K3156" s="3">
        <v>6.4130000000000006E-2</v>
      </c>
      <c r="L3156" s="3">
        <v>8.5510000000000003E-2</v>
      </c>
    </row>
    <row r="3157" spans="2:12" x14ac:dyDescent="0.2">
      <c r="B3157" t="s">
        <v>8838</v>
      </c>
      <c r="C3157" t="s">
        <v>8839</v>
      </c>
      <c r="D3157" t="s">
        <v>8840</v>
      </c>
      <c r="E3157" s="1">
        <v>3.8293200000000001</v>
      </c>
      <c r="F3157" s="1">
        <v>1</v>
      </c>
      <c r="G3157" s="2">
        <v>3.8293200000000001</v>
      </c>
      <c r="H3157" s="3">
        <v>7.9988091880542758</v>
      </c>
      <c r="I3157" s="3">
        <v>10.667690347111236</v>
      </c>
      <c r="J3157" s="3">
        <v>3.0630000000000001E-2</v>
      </c>
      <c r="K3157" s="3">
        <v>3.0630000000000001E-2</v>
      </c>
      <c r="L3157" s="3">
        <v>4.0849999999999997E-2</v>
      </c>
    </row>
    <row r="3158" spans="2:12" x14ac:dyDescent="0.2">
      <c r="B3158" t="s">
        <v>8841</v>
      </c>
      <c r="C3158" t="s">
        <v>8839</v>
      </c>
      <c r="D3158" t="s">
        <v>8840</v>
      </c>
      <c r="E3158" s="1">
        <v>12.94271</v>
      </c>
      <c r="F3158" s="1">
        <v>2</v>
      </c>
      <c r="G3158" s="2">
        <v>6.471355</v>
      </c>
      <c r="H3158" s="3">
        <v>7.9998701971998134</v>
      </c>
      <c r="I3158" s="3">
        <v>10.667008686743348</v>
      </c>
      <c r="J3158" s="3">
        <v>0.10353999999999999</v>
      </c>
      <c r="K3158" s="3">
        <v>0.10353999999999999</v>
      </c>
      <c r="L3158" s="3">
        <v>0.13805999999999999</v>
      </c>
    </row>
    <row r="3159" spans="2:12" x14ac:dyDescent="0.2">
      <c r="B3159" t="s">
        <v>8842</v>
      </c>
      <c r="C3159" t="s">
        <v>8843</v>
      </c>
      <c r="D3159" t="s">
        <v>8844</v>
      </c>
      <c r="E3159" s="1">
        <v>3.3492700000000002</v>
      </c>
      <c r="F3159" s="1">
        <v>1</v>
      </c>
      <c r="G3159" s="2">
        <v>3.3492700000000002</v>
      </c>
      <c r="H3159" s="3">
        <v>7.9987579382970022</v>
      </c>
      <c r="I3159" s="3">
        <v>10.667996309643593</v>
      </c>
      <c r="J3159" s="3">
        <v>2.6790000000000001E-2</v>
      </c>
      <c r="K3159" s="3">
        <v>2.6790000000000001E-2</v>
      </c>
      <c r="L3159" s="3">
        <v>3.5729999999999998E-2</v>
      </c>
    </row>
    <row r="3160" spans="2:12" x14ac:dyDescent="0.2">
      <c r="B3160" t="s">
        <v>8845</v>
      </c>
      <c r="C3160" t="s">
        <v>8507</v>
      </c>
      <c r="D3160" t="s">
        <v>8846</v>
      </c>
      <c r="E3160" s="1">
        <v>7.0993199999999996</v>
      </c>
      <c r="F3160" s="1">
        <v>2</v>
      </c>
      <c r="G3160" s="2">
        <v>3.5496599999999998</v>
      </c>
      <c r="H3160" s="3">
        <v>7.9993576849613772</v>
      </c>
      <c r="I3160" s="3">
        <v>10.667218832226187</v>
      </c>
      <c r="J3160" s="3">
        <v>5.679E-2</v>
      </c>
      <c r="K3160" s="3">
        <v>5.679E-2</v>
      </c>
      <c r="L3160" s="3">
        <v>7.5730000000000006E-2</v>
      </c>
    </row>
    <row r="3161" spans="2:12" x14ac:dyDescent="0.2">
      <c r="B3161" t="s">
        <v>8847</v>
      </c>
      <c r="C3161" t="s">
        <v>8848</v>
      </c>
      <c r="D3161" t="s">
        <v>8849</v>
      </c>
      <c r="E3161" s="1">
        <v>53.332439999999998</v>
      </c>
      <c r="F3161" s="1">
        <v>9</v>
      </c>
      <c r="G3161" s="2">
        <v>5.9258266666666666</v>
      </c>
      <c r="H3161" s="3">
        <v>8.0000090001507527</v>
      </c>
      <c r="I3161" s="3">
        <v>10.666678666867671</v>
      </c>
      <c r="J3161" s="3">
        <v>0.42665999999999998</v>
      </c>
      <c r="K3161" s="3">
        <v>0.42665999999999998</v>
      </c>
      <c r="L3161" s="3">
        <v>0.56888000000000005</v>
      </c>
    </row>
    <row r="3162" spans="2:12" x14ac:dyDescent="0.2">
      <c r="B3162" t="s">
        <v>8850</v>
      </c>
      <c r="C3162" t="s">
        <v>8851</v>
      </c>
      <c r="D3162" t="s">
        <v>8852</v>
      </c>
      <c r="E3162" s="1">
        <v>2.9979100000000001</v>
      </c>
      <c r="F3162" s="1">
        <v>1</v>
      </c>
      <c r="G3162" s="2">
        <v>2.9979100000000001</v>
      </c>
      <c r="H3162" s="3">
        <v>7.9989059044467652</v>
      </c>
      <c r="I3162" s="3">
        <v>10.667431644045353</v>
      </c>
      <c r="J3162" s="3">
        <v>2.3980000000000001E-2</v>
      </c>
      <c r="K3162" s="3">
        <v>2.3980000000000001E-2</v>
      </c>
      <c r="L3162" s="3">
        <v>3.1980000000000001E-2</v>
      </c>
    </row>
    <row r="3163" spans="2:12" x14ac:dyDescent="0.2">
      <c r="B3163" t="s">
        <v>8853</v>
      </c>
      <c r="C3163" t="s">
        <v>8851</v>
      </c>
      <c r="D3163" t="s">
        <v>8852</v>
      </c>
      <c r="E3163" s="1">
        <v>5.8436899999999996</v>
      </c>
      <c r="F3163" s="1">
        <v>2</v>
      </c>
      <c r="G3163" s="2">
        <v>2.9218449999999998</v>
      </c>
      <c r="H3163" s="3">
        <v>8.0000821398807958</v>
      </c>
      <c r="I3163" s="3">
        <v>10.666205770668876</v>
      </c>
      <c r="J3163" s="3">
        <v>4.675E-2</v>
      </c>
      <c r="K3163" s="3">
        <v>4.675E-2</v>
      </c>
      <c r="L3163" s="3">
        <v>6.2330000000000003E-2</v>
      </c>
    </row>
    <row r="3164" spans="2:12" x14ac:dyDescent="0.2">
      <c r="B3164" t="s">
        <v>8854</v>
      </c>
      <c r="C3164" t="s">
        <v>8855</v>
      </c>
      <c r="D3164" t="s">
        <v>8856</v>
      </c>
      <c r="E3164" s="1">
        <v>14.95783</v>
      </c>
      <c r="F3164" s="1">
        <v>7</v>
      </c>
      <c r="G3164" s="2">
        <v>2.1368328571428572</v>
      </c>
      <c r="H3164" s="3">
        <v>7.9998235038103793</v>
      </c>
      <c r="I3164" s="3">
        <v>10.666654187138107</v>
      </c>
      <c r="J3164" s="3">
        <v>0.11966</v>
      </c>
      <c r="K3164" s="3">
        <v>0.11966</v>
      </c>
      <c r="L3164" s="3">
        <v>0.15955</v>
      </c>
    </row>
    <row r="3165" spans="2:12" x14ac:dyDescent="0.2">
      <c r="B3165" t="s">
        <v>8857</v>
      </c>
      <c r="C3165" t="s">
        <v>8855</v>
      </c>
      <c r="D3165" t="s">
        <v>8856</v>
      </c>
      <c r="E3165" s="1">
        <v>21.30076</v>
      </c>
      <c r="F3165" s="1">
        <v>11</v>
      </c>
      <c r="G3165" s="2">
        <v>1.9364327272727273</v>
      </c>
      <c r="H3165" s="3">
        <v>8.0001840309923207</v>
      </c>
      <c r="I3165" s="3">
        <v>10.666755552384044</v>
      </c>
      <c r="J3165" s="3">
        <v>0.17041000000000001</v>
      </c>
      <c r="K3165" s="3">
        <v>0.17041000000000001</v>
      </c>
      <c r="L3165" s="3">
        <v>0.22721</v>
      </c>
    </row>
    <row r="3166" spans="2:12" x14ac:dyDescent="0.2">
      <c r="B3166" t="s">
        <v>8858</v>
      </c>
      <c r="C3166" t="s">
        <v>8859</v>
      </c>
      <c r="D3166" t="s">
        <v>8860</v>
      </c>
      <c r="E3166" s="1">
        <v>31.578939999999999</v>
      </c>
      <c r="F3166" s="1">
        <v>8</v>
      </c>
      <c r="G3166" s="2">
        <v>3.9473674999999999</v>
      </c>
      <c r="H3166" s="3">
        <v>7.9999518666554366</v>
      </c>
      <c r="I3166" s="3">
        <v>10.666602488873913</v>
      </c>
      <c r="J3166" s="3">
        <v>0.25263000000000002</v>
      </c>
      <c r="K3166" s="3">
        <v>0.25263000000000002</v>
      </c>
      <c r="L3166" s="3">
        <v>0.33683999999999997</v>
      </c>
    </row>
    <row r="3167" spans="2:12" x14ac:dyDescent="0.2">
      <c r="B3167" t="s">
        <v>8861</v>
      </c>
      <c r="C3167" t="s">
        <v>8859</v>
      </c>
      <c r="D3167" t="s">
        <v>8860</v>
      </c>
      <c r="E3167" s="1">
        <v>26.13627</v>
      </c>
      <c r="F3167" s="1">
        <v>3</v>
      </c>
      <c r="G3167" s="2">
        <v>8.7120899999999999</v>
      </c>
      <c r="H3167" s="3">
        <v>7.9999938782389375</v>
      </c>
      <c r="I3167" s="3">
        <v>10.666786041007381</v>
      </c>
      <c r="J3167" s="3">
        <v>0.20909</v>
      </c>
      <c r="K3167" s="3">
        <v>0.20909</v>
      </c>
      <c r="L3167" s="3">
        <v>0.27878999999999998</v>
      </c>
    </row>
    <row r="3168" spans="2:12" x14ac:dyDescent="0.2">
      <c r="B3168" t="s">
        <v>8862</v>
      </c>
      <c r="C3168" t="s">
        <v>8863</v>
      </c>
      <c r="D3168" t="s">
        <v>8864</v>
      </c>
      <c r="E3168" s="1">
        <v>46.520420000000001</v>
      </c>
      <c r="F3168" s="1">
        <v>12</v>
      </c>
      <c r="G3168" s="2">
        <v>3.8767016666666669</v>
      </c>
      <c r="H3168" s="3">
        <v>7.9999277736529466</v>
      </c>
      <c r="I3168" s="3">
        <v>10.666713671114749</v>
      </c>
      <c r="J3168" s="3">
        <v>0.37215999999999999</v>
      </c>
      <c r="K3168" s="3">
        <v>0.37215999999999999</v>
      </c>
      <c r="L3168" s="3">
        <v>0.49621999999999999</v>
      </c>
    </row>
    <row r="3169" spans="2:12" x14ac:dyDescent="0.2">
      <c r="B3169" t="s">
        <v>8865</v>
      </c>
      <c r="C3169" t="s">
        <v>8866</v>
      </c>
      <c r="D3169" t="s">
        <v>8867</v>
      </c>
      <c r="E3169" s="1">
        <v>7.4728500000000002</v>
      </c>
      <c r="F3169" s="1">
        <v>1</v>
      </c>
      <c r="G3169" s="2">
        <v>7.4728500000000002</v>
      </c>
      <c r="H3169" s="3">
        <v>7.9996253102899155</v>
      </c>
      <c r="I3169" s="3">
        <v>10.666613139565225</v>
      </c>
      <c r="J3169" s="3">
        <v>5.978E-2</v>
      </c>
      <c r="K3169" s="3">
        <v>5.978E-2</v>
      </c>
      <c r="L3169" s="3">
        <v>7.9710000000000003E-2</v>
      </c>
    </row>
    <row r="3170" spans="2:12" x14ac:dyDescent="0.2">
      <c r="B3170" t="s">
        <v>8868</v>
      </c>
      <c r="C3170" t="s">
        <v>8869</v>
      </c>
      <c r="D3170" t="s">
        <v>8870</v>
      </c>
      <c r="E3170" s="1">
        <v>13.775869999999999</v>
      </c>
      <c r="F3170" s="1">
        <v>17</v>
      </c>
      <c r="G3170" s="2">
        <v>0.810345294117647</v>
      </c>
      <c r="H3170" s="3">
        <v>8.0002206757177596</v>
      </c>
      <c r="I3170" s="3">
        <v>10.66647696297947</v>
      </c>
      <c r="J3170" s="3">
        <v>0.11021</v>
      </c>
      <c r="K3170" s="3">
        <v>0.11021</v>
      </c>
      <c r="L3170" s="3">
        <v>0.14693999999999999</v>
      </c>
    </row>
    <row r="3171" spans="2:12" x14ac:dyDescent="0.2">
      <c r="B3171" t="s">
        <v>8871</v>
      </c>
      <c r="C3171" t="s">
        <v>8872</v>
      </c>
      <c r="D3171" t="s">
        <v>8873</v>
      </c>
      <c r="E3171" s="1">
        <v>26.05707</v>
      </c>
      <c r="F3171" s="1">
        <v>11</v>
      </c>
      <c r="G3171" s="2">
        <v>2.3688245454545456</v>
      </c>
      <c r="H3171" s="3">
        <v>8.0001320179129891</v>
      </c>
      <c r="I3171" s="3">
        <v>10.66658684188207</v>
      </c>
      <c r="J3171" s="3">
        <v>0.20846000000000001</v>
      </c>
      <c r="K3171" s="3">
        <v>0.20846000000000001</v>
      </c>
      <c r="L3171" s="3">
        <v>0.27794000000000002</v>
      </c>
    </row>
    <row r="3172" spans="2:12" x14ac:dyDescent="0.2">
      <c r="B3172" t="s">
        <v>8874</v>
      </c>
      <c r="C3172" t="s">
        <v>8872</v>
      </c>
      <c r="D3172" t="s">
        <v>8873</v>
      </c>
      <c r="E3172" s="1">
        <v>36.174550000000004</v>
      </c>
      <c r="F3172" s="1">
        <v>12</v>
      </c>
      <c r="G3172" s="2">
        <v>3.0145458333333335</v>
      </c>
      <c r="H3172" s="3">
        <v>8.0000995174784464</v>
      </c>
      <c r="I3172" s="3">
        <v>10.666615065011172</v>
      </c>
      <c r="J3172" s="3">
        <v>0.28939999999999999</v>
      </c>
      <c r="K3172" s="3">
        <v>0.28939999999999999</v>
      </c>
      <c r="L3172" s="3">
        <v>0.38585999999999998</v>
      </c>
    </row>
    <row r="3173" spans="2:12" x14ac:dyDescent="0.2">
      <c r="B3173" t="s">
        <v>8875</v>
      </c>
      <c r="C3173" t="s">
        <v>8876</v>
      </c>
      <c r="D3173" t="s">
        <v>8877</v>
      </c>
      <c r="E3173" s="1">
        <v>14.997170000000001</v>
      </c>
      <c r="F3173" s="1">
        <v>3</v>
      </c>
      <c r="G3173" s="2">
        <v>4.9990566666666671</v>
      </c>
      <c r="H3173" s="3">
        <v>8.0001760332115985</v>
      </c>
      <c r="I3173" s="3">
        <v>10.666679113459406</v>
      </c>
      <c r="J3173" s="3">
        <v>0.11998</v>
      </c>
      <c r="K3173" s="3">
        <v>0.11998</v>
      </c>
      <c r="L3173" s="3">
        <v>0.15997</v>
      </c>
    </row>
    <row r="3174" spans="2:12" x14ac:dyDescent="0.2">
      <c r="B3174" t="s">
        <v>8878</v>
      </c>
      <c r="C3174" t="s">
        <v>8879</v>
      </c>
      <c r="D3174" t="s">
        <v>8880</v>
      </c>
      <c r="E3174" s="1">
        <v>61.629150000000003</v>
      </c>
      <c r="F3174" s="1">
        <v>8</v>
      </c>
      <c r="G3174" s="2">
        <v>7.7036437500000003</v>
      </c>
      <c r="H3174" s="3">
        <v>7.9999480765189857</v>
      </c>
      <c r="I3174" s="3">
        <v>10.666705609277427</v>
      </c>
      <c r="J3174" s="3">
        <v>0.49303000000000002</v>
      </c>
      <c r="K3174" s="3">
        <v>0.49303000000000002</v>
      </c>
      <c r="L3174" s="3">
        <v>0.65737999999999996</v>
      </c>
    </row>
    <row r="3175" spans="2:12" x14ac:dyDescent="0.2">
      <c r="B3175" t="s">
        <v>8881</v>
      </c>
      <c r="C3175" t="s">
        <v>8882</v>
      </c>
      <c r="D3175" t="s">
        <v>8883</v>
      </c>
      <c r="E3175" s="1">
        <v>24.800460000000001</v>
      </c>
      <c r="F3175" s="1">
        <v>7</v>
      </c>
      <c r="G3175" s="2">
        <v>3.5429228571428575</v>
      </c>
      <c r="H3175" s="3">
        <v>7.9998516156555155</v>
      </c>
      <c r="I3175" s="3">
        <v>10.666737633092289</v>
      </c>
      <c r="J3175" s="3">
        <v>0.19839999999999999</v>
      </c>
      <c r="K3175" s="3">
        <v>0.19839999999999999</v>
      </c>
      <c r="L3175" s="3">
        <v>0.26454</v>
      </c>
    </row>
    <row r="3176" spans="2:12" x14ac:dyDescent="0.2">
      <c r="B3176" t="s">
        <v>8884</v>
      </c>
      <c r="C3176" t="s">
        <v>8885</v>
      </c>
      <c r="D3176" t="s">
        <v>8886</v>
      </c>
      <c r="E3176" s="1">
        <v>52.97992</v>
      </c>
      <c r="F3176" s="1">
        <v>9</v>
      </c>
      <c r="G3176" s="2">
        <v>5.8866577777777778</v>
      </c>
      <c r="H3176" s="3">
        <v>8.0000120800484407</v>
      </c>
      <c r="I3176" s="3">
        <v>10.66668277339792</v>
      </c>
      <c r="J3176" s="3">
        <v>0.42383999999999999</v>
      </c>
      <c r="K3176" s="3">
        <v>0.42383999999999999</v>
      </c>
      <c r="L3176" s="3">
        <v>0.56511999999999996</v>
      </c>
    </row>
    <row r="3177" spans="2:12" x14ac:dyDescent="0.2">
      <c r="B3177" t="s">
        <v>8887</v>
      </c>
      <c r="C3177" t="s">
        <v>8888</v>
      </c>
      <c r="D3177" t="s">
        <v>8889</v>
      </c>
      <c r="E3177" s="1">
        <v>23.63016</v>
      </c>
      <c r="F3177" s="1">
        <v>5</v>
      </c>
      <c r="G3177" s="2">
        <v>4.726032</v>
      </c>
      <c r="H3177" s="3">
        <v>7.9999458319368131</v>
      </c>
      <c r="I3177" s="3">
        <v>10.666453379917867</v>
      </c>
      <c r="J3177" s="3">
        <v>0.18904000000000001</v>
      </c>
      <c r="K3177" s="3">
        <v>0.18904000000000001</v>
      </c>
      <c r="L3177" s="3">
        <v>0.25205</v>
      </c>
    </row>
    <row r="3178" spans="2:12" x14ac:dyDescent="0.2">
      <c r="B3178" t="s">
        <v>8890</v>
      </c>
      <c r="C3178" t="s">
        <v>8888</v>
      </c>
      <c r="D3178" t="s">
        <v>8889</v>
      </c>
      <c r="E3178" s="1">
        <v>35.716659999999997</v>
      </c>
      <c r="F3178" s="1">
        <v>9</v>
      </c>
      <c r="G3178" s="2">
        <v>3.9685177777777776</v>
      </c>
      <c r="H3178" s="3">
        <v>7.9999081661051177</v>
      </c>
      <c r="I3178" s="3">
        <v>10.666730875731382</v>
      </c>
      <c r="J3178" s="3">
        <v>0.28572999999999998</v>
      </c>
      <c r="K3178" s="3">
        <v>0.28572999999999998</v>
      </c>
      <c r="L3178" s="3">
        <v>0.38097999999999999</v>
      </c>
    </row>
    <row r="3179" spans="2:12" x14ac:dyDescent="0.2">
      <c r="B3179" t="s">
        <v>8891</v>
      </c>
      <c r="C3179" t="s">
        <v>8892</v>
      </c>
      <c r="D3179" t="s">
        <v>8893</v>
      </c>
      <c r="E3179" s="1">
        <v>53.923999999999999</v>
      </c>
      <c r="F3179" s="1">
        <v>18</v>
      </c>
      <c r="G3179" s="2">
        <v>2.9957777777777777</v>
      </c>
      <c r="H3179" s="3">
        <v>7.9999629107632968</v>
      </c>
      <c r="I3179" s="3">
        <v>10.666679029745568</v>
      </c>
      <c r="J3179" s="3">
        <v>0.43139</v>
      </c>
      <c r="K3179" s="3">
        <v>0.43139</v>
      </c>
      <c r="L3179" s="3">
        <v>0.57518999999999998</v>
      </c>
    </row>
    <row r="3180" spans="2:12" x14ac:dyDescent="0.2">
      <c r="B3180" t="s">
        <v>8894</v>
      </c>
      <c r="C3180" t="s">
        <v>8895</v>
      </c>
      <c r="D3180" t="s">
        <v>8896</v>
      </c>
      <c r="E3180" s="1">
        <v>27.594889999999999</v>
      </c>
      <c r="F3180" s="1">
        <v>10</v>
      </c>
      <c r="G3180" s="2">
        <v>2.7594889999999999</v>
      </c>
      <c r="H3180" s="3">
        <v>8.0000318899622354</v>
      </c>
      <c r="I3180" s="3">
        <v>10.666467595993316</v>
      </c>
      <c r="J3180" s="3">
        <v>0.22076000000000001</v>
      </c>
      <c r="K3180" s="3">
        <v>0.22076000000000001</v>
      </c>
      <c r="L3180" s="3">
        <v>0.29433999999999999</v>
      </c>
    </row>
    <row r="3181" spans="2:12" x14ac:dyDescent="0.2">
      <c r="B3181" t="s">
        <v>8897</v>
      </c>
      <c r="C3181" t="s">
        <v>8898</v>
      </c>
      <c r="D3181" t="s">
        <v>8899</v>
      </c>
      <c r="E3181" s="1">
        <v>9.0892099999999996</v>
      </c>
      <c r="F3181" s="1">
        <v>3</v>
      </c>
      <c r="G3181" s="2">
        <v>3.0297366666666665</v>
      </c>
      <c r="H3181" s="3">
        <v>7.999595124328736</v>
      </c>
      <c r="I3181" s="3">
        <v>10.666493567647793</v>
      </c>
      <c r="J3181" s="3">
        <v>7.2709999999999997E-2</v>
      </c>
      <c r="K3181" s="3">
        <v>7.2709999999999997E-2</v>
      </c>
      <c r="L3181" s="3">
        <v>9.6949999999999995E-2</v>
      </c>
    </row>
    <row r="3182" spans="2:12" x14ac:dyDescent="0.2">
      <c r="B3182" t="s">
        <v>8900</v>
      </c>
      <c r="C3182" t="s">
        <v>8901</v>
      </c>
      <c r="D3182" t="s">
        <v>8902</v>
      </c>
      <c r="E3182" s="1">
        <v>15.78181</v>
      </c>
      <c r="F3182" s="1">
        <v>12</v>
      </c>
      <c r="G3182" s="2">
        <v>1.3151508333333333</v>
      </c>
      <c r="H3182" s="3">
        <v>7.9997161288850895</v>
      </c>
      <c r="I3182" s="3">
        <v>10.666710599101116</v>
      </c>
      <c r="J3182" s="3">
        <v>0.12625</v>
      </c>
      <c r="K3182" s="3">
        <v>0.12625</v>
      </c>
      <c r="L3182" s="3">
        <v>0.16833999999999999</v>
      </c>
    </row>
    <row r="3183" spans="2:12" x14ac:dyDescent="0.2">
      <c r="B3183" t="s">
        <v>8903</v>
      </c>
      <c r="C3183" t="s">
        <v>8904</v>
      </c>
      <c r="D3183" t="s">
        <v>8905</v>
      </c>
      <c r="E3183" s="1">
        <v>4.06203</v>
      </c>
      <c r="F3183" s="1">
        <v>2</v>
      </c>
      <c r="G3183" s="2">
        <v>2.031015</v>
      </c>
      <c r="H3183" s="3">
        <v>8.0009256455516073</v>
      </c>
      <c r="I3183" s="3">
        <v>10.667080252976959</v>
      </c>
      <c r="J3183" s="3">
        <v>3.2500000000000001E-2</v>
      </c>
      <c r="K3183" s="3">
        <v>3.2500000000000001E-2</v>
      </c>
      <c r="L3183" s="3">
        <v>4.333E-2</v>
      </c>
    </row>
    <row r="3184" spans="2:12" x14ac:dyDescent="0.2">
      <c r="B3184" t="s">
        <v>8906</v>
      </c>
      <c r="C3184" t="s">
        <v>8907</v>
      </c>
      <c r="D3184" t="s">
        <v>8908</v>
      </c>
      <c r="E3184" s="1">
        <v>0.89875000000000005</v>
      </c>
      <c r="F3184" s="1">
        <v>1</v>
      </c>
      <c r="G3184" s="2">
        <v>0.89875000000000005</v>
      </c>
      <c r="H3184" s="3">
        <v>8</v>
      </c>
      <c r="I3184" s="3">
        <v>10.670375521557718</v>
      </c>
      <c r="J3184" s="3">
        <v>7.1900000000000002E-3</v>
      </c>
      <c r="K3184" s="3">
        <v>7.1900000000000002E-3</v>
      </c>
      <c r="L3184" s="3">
        <v>9.5899999999999996E-3</v>
      </c>
    </row>
    <row r="3185" spans="2:12" x14ac:dyDescent="0.2">
      <c r="B3185" t="s">
        <v>8909</v>
      </c>
      <c r="C3185" t="s">
        <v>8910</v>
      </c>
      <c r="D3185" t="s">
        <v>8911</v>
      </c>
      <c r="E3185" s="1">
        <v>10.04552</v>
      </c>
      <c r="F3185" s="1">
        <v>4</v>
      </c>
      <c r="G3185" s="2">
        <v>2.5113799999999999</v>
      </c>
      <c r="H3185" s="3">
        <v>7.9995858850512462</v>
      </c>
      <c r="I3185" s="3">
        <v>10.666446336277264</v>
      </c>
      <c r="J3185" s="3">
        <v>8.0360000000000001E-2</v>
      </c>
      <c r="K3185" s="3">
        <v>8.0360000000000001E-2</v>
      </c>
      <c r="L3185" s="3">
        <v>0.10715</v>
      </c>
    </row>
    <row r="3186" spans="2:12" x14ac:dyDescent="0.2">
      <c r="B3186" t="s">
        <v>8912</v>
      </c>
      <c r="C3186" t="s">
        <v>8910</v>
      </c>
      <c r="D3186" t="s">
        <v>8911</v>
      </c>
      <c r="E3186" s="1">
        <v>27.96895</v>
      </c>
      <c r="F3186" s="1">
        <v>5</v>
      </c>
      <c r="G3186" s="2">
        <v>5.5937900000000003</v>
      </c>
      <c r="H3186" s="3">
        <v>7.9999427937051628</v>
      </c>
      <c r="I3186" s="3">
        <v>10.666471211825971</v>
      </c>
      <c r="J3186" s="3">
        <v>0.22375</v>
      </c>
      <c r="K3186" s="3">
        <v>0.22375</v>
      </c>
      <c r="L3186" s="3">
        <v>0.29832999999999998</v>
      </c>
    </row>
    <row r="3187" spans="2:12" x14ac:dyDescent="0.2">
      <c r="B3187" t="s">
        <v>8913</v>
      </c>
      <c r="C3187" t="s">
        <v>8914</v>
      </c>
      <c r="D3187" t="s">
        <v>8915</v>
      </c>
      <c r="E3187" s="1">
        <v>10.97442</v>
      </c>
      <c r="F3187" s="1">
        <v>4</v>
      </c>
      <c r="G3187" s="2">
        <v>2.7436050000000001</v>
      </c>
      <c r="H3187" s="3">
        <v>8.0004228013872254</v>
      </c>
      <c r="I3187" s="3">
        <v>10.666622928592126</v>
      </c>
      <c r="J3187" s="3">
        <v>8.7800000000000003E-2</v>
      </c>
      <c r="K3187" s="3">
        <v>8.7800000000000003E-2</v>
      </c>
      <c r="L3187" s="3">
        <v>0.11706</v>
      </c>
    </row>
    <row r="3188" spans="2:12" x14ac:dyDescent="0.2">
      <c r="B3188" t="s">
        <v>8916</v>
      </c>
      <c r="C3188" t="s">
        <v>7796</v>
      </c>
      <c r="D3188" t="s">
        <v>8917</v>
      </c>
      <c r="E3188" s="1">
        <v>1.1199699999999999</v>
      </c>
      <c r="F3188" s="1">
        <v>1</v>
      </c>
      <c r="G3188" s="2">
        <v>1.1199699999999999</v>
      </c>
      <c r="H3188" s="3">
        <v>8.0002142914542365</v>
      </c>
      <c r="I3188" s="3">
        <v>10.669928658803363</v>
      </c>
      <c r="J3188" s="3">
        <v>8.9599999999999992E-3</v>
      </c>
      <c r="K3188" s="3">
        <v>8.9599999999999992E-3</v>
      </c>
      <c r="L3188" s="3">
        <v>1.1950000000000001E-2</v>
      </c>
    </row>
    <row r="3189" spans="2:12" x14ac:dyDescent="0.2">
      <c r="B3189" t="s">
        <v>8918</v>
      </c>
      <c r="C3189" t="s">
        <v>8919</v>
      </c>
      <c r="D3189" t="s">
        <v>8920</v>
      </c>
      <c r="E3189" s="1">
        <v>3.3405200000000002</v>
      </c>
      <c r="F3189" s="1">
        <v>1</v>
      </c>
      <c r="G3189" s="2">
        <v>3.3405200000000002</v>
      </c>
      <c r="H3189" s="3">
        <v>7.9987546848993567</v>
      </c>
      <c r="I3189" s="3">
        <v>10.666004095170813</v>
      </c>
      <c r="J3189" s="3">
        <v>2.6720000000000001E-2</v>
      </c>
      <c r="K3189" s="3">
        <v>2.6720000000000001E-2</v>
      </c>
      <c r="L3189" s="3">
        <v>3.5630000000000002E-2</v>
      </c>
    </row>
    <row r="3190" spans="2:12" x14ac:dyDescent="0.2">
      <c r="B3190" t="s">
        <v>8921</v>
      </c>
      <c r="C3190" t="s">
        <v>8922</v>
      </c>
      <c r="D3190" t="s">
        <v>8923</v>
      </c>
      <c r="E3190" s="1">
        <v>0.90154000000000001</v>
      </c>
      <c r="F3190" s="1">
        <v>1</v>
      </c>
      <c r="G3190" s="2">
        <v>0.90154000000000001</v>
      </c>
      <c r="H3190" s="3">
        <v>7.9974266255518334</v>
      </c>
      <c r="I3190" s="3">
        <v>10.670630254897176</v>
      </c>
      <c r="J3190" s="3">
        <v>7.2100000000000003E-3</v>
      </c>
      <c r="K3190" s="3">
        <v>7.2100000000000003E-3</v>
      </c>
      <c r="L3190" s="3">
        <v>9.6200000000000001E-3</v>
      </c>
    </row>
    <row r="3191" spans="2:12" x14ac:dyDescent="0.2">
      <c r="B3191" t="s">
        <v>8924</v>
      </c>
      <c r="C3191" t="s">
        <v>8925</v>
      </c>
      <c r="D3191" t="s">
        <v>8926</v>
      </c>
      <c r="E3191" s="1">
        <v>12.818709999999999</v>
      </c>
      <c r="F3191" s="1">
        <v>7</v>
      </c>
      <c r="G3191" s="2">
        <v>1.8312442857142857</v>
      </c>
      <c r="H3191" s="3">
        <v>8.00002496351037</v>
      </c>
      <c r="I3191" s="3">
        <v>10.666439914780817</v>
      </c>
      <c r="J3191" s="3">
        <v>0.10255</v>
      </c>
      <c r="K3191" s="3">
        <v>0.10255</v>
      </c>
      <c r="L3191" s="3">
        <v>0.13672999999999999</v>
      </c>
    </row>
    <row r="3192" spans="2:12" x14ac:dyDescent="0.2">
      <c r="B3192" t="s">
        <v>8927</v>
      </c>
      <c r="C3192" t="s">
        <v>8925</v>
      </c>
      <c r="D3192" t="s">
        <v>8926</v>
      </c>
      <c r="E3192" s="1">
        <v>17.483630000000002</v>
      </c>
      <c r="F3192" s="1">
        <v>7</v>
      </c>
      <c r="G3192" s="2">
        <v>2.4976614285714289</v>
      </c>
      <c r="H3192" s="3">
        <v>8.0000549085058417</v>
      </c>
      <c r="I3192" s="3">
        <v>10.666549223473615</v>
      </c>
      <c r="J3192" s="3">
        <v>0.13986999999999999</v>
      </c>
      <c r="K3192" s="3">
        <v>0.13986999999999999</v>
      </c>
      <c r="L3192" s="3">
        <v>0.18648999999999999</v>
      </c>
    </row>
    <row r="3193" spans="2:12" x14ac:dyDescent="0.2">
      <c r="B3193" t="s">
        <v>8928</v>
      </c>
      <c r="C3193" t="s">
        <v>8929</v>
      </c>
      <c r="D3193" t="s">
        <v>8930</v>
      </c>
      <c r="E3193" s="1">
        <v>1.9852700000000001</v>
      </c>
      <c r="F3193" s="1">
        <v>1</v>
      </c>
      <c r="G3193" s="2">
        <v>1.9852700000000001</v>
      </c>
      <c r="H3193" s="3">
        <v>7.9989119867826535</v>
      </c>
      <c r="I3193" s="3">
        <v>10.668574047862508</v>
      </c>
      <c r="J3193" s="3">
        <v>1.5879999999999998E-2</v>
      </c>
      <c r="K3193" s="3">
        <v>1.5879999999999998E-2</v>
      </c>
      <c r="L3193" s="3">
        <v>2.1180000000000001E-2</v>
      </c>
    </row>
    <row r="3194" spans="2:12" x14ac:dyDescent="0.2">
      <c r="B3194" t="s">
        <v>8931</v>
      </c>
      <c r="C3194" t="s">
        <v>8085</v>
      </c>
      <c r="D3194" t="s">
        <v>8932</v>
      </c>
      <c r="E3194" s="1">
        <v>2.64479</v>
      </c>
      <c r="F3194" s="1">
        <v>2</v>
      </c>
      <c r="G3194" s="2">
        <v>1.322395</v>
      </c>
      <c r="H3194" s="3">
        <v>8.0006352111131704</v>
      </c>
      <c r="I3194" s="3">
        <v>10.666253275307302</v>
      </c>
      <c r="J3194" s="3">
        <v>2.1160000000000002E-2</v>
      </c>
      <c r="K3194" s="3">
        <v>2.1160000000000002E-2</v>
      </c>
      <c r="L3194" s="3">
        <v>2.8209999999999999E-2</v>
      </c>
    </row>
    <row r="3195" spans="2:12" x14ac:dyDescent="0.2">
      <c r="B3195" t="s">
        <v>8933</v>
      </c>
      <c r="C3195" t="s">
        <v>8934</v>
      </c>
      <c r="D3195" t="s">
        <v>8935</v>
      </c>
      <c r="E3195" s="1">
        <v>2.7103299999999999</v>
      </c>
      <c r="F3195" s="1">
        <v>1</v>
      </c>
      <c r="G3195" s="2">
        <v>2.7103299999999999</v>
      </c>
      <c r="H3195" s="3">
        <v>7.9990259488696953</v>
      </c>
      <c r="I3195" s="3">
        <v>10.666597794364526</v>
      </c>
      <c r="J3195" s="3">
        <v>2.1680000000000001E-2</v>
      </c>
      <c r="K3195" s="3">
        <v>2.1680000000000001E-2</v>
      </c>
      <c r="L3195" s="3">
        <v>2.8910000000000002E-2</v>
      </c>
    </row>
    <row r="3196" spans="2:12" x14ac:dyDescent="0.2">
      <c r="B3196" t="s">
        <v>8936</v>
      </c>
      <c r="C3196" t="s">
        <v>8937</v>
      </c>
      <c r="D3196" t="s">
        <v>8938</v>
      </c>
      <c r="E3196" s="1">
        <v>14.541539999999999</v>
      </c>
      <c r="F3196" s="1">
        <v>2</v>
      </c>
      <c r="G3196" s="2">
        <v>7.2707699999999997</v>
      </c>
      <c r="H3196" s="3">
        <v>7.9998404570630077</v>
      </c>
      <c r="I3196" s="3">
        <v>10.666683171108426</v>
      </c>
      <c r="J3196" s="3">
        <v>0.11633</v>
      </c>
      <c r="K3196" s="3">
        <v>0.11633</v>
      </c>
      <c r="L3196" s="3">
        <v>0.15511</v>
      </c>
    </row>
    <row r="3197" spans="2:12" x14ac:dyDescent="0.2">
      <c r="B3197" t="s">
        <v>8939</v>
      </c>
      <c r="C3197" t="s">
        <v>8940</v>
      </c>
      <c r="D3197" t="s">
        <v>8941</v>
      </c>
      <c r="E3197" s="1">
        <v>5.1818099999999996</v>
      </c>
      <c r="F3197" s="1">
        <v>12</v>
      </c>
      <c r="G3197" s="2">
        <v>0.43181749999999997</v>
      </c>
      <c r="H3197" s="3">
        <v>7.9991354372313932</v>
      </c>
      <c r="I3197" s="3">
        <v>10.666157192178025</v>
      </c>
      <c r="J3197" s="3">
        <v>4.1450000000000001E-2</v>
      </c>
      <c r="K3197" s="3">
        <v>4.1450000000000001E-2</v>
      </c>
      <c r="L3197" s="3">
        <v>5.527E-2</v>
      </c>
    </row>
    <row r="3198" spans="2:12" x14ac:dyDescent="0.2">
      <c r="B3198" t="s">
        <v>8942</v>
      </c>
      <c r="C3198" t="s">
        <v>8940</v>
      </c>
      <c r="D3198" t="s">
        <v>8941</v>
      </c>
      <c r="E3198" s="1">
        <v>5.0510799999999998</v>
      </c>
      <c r="F3198" s="1">
        <v>7</v>
      </c>
      <c r="G3198" s="2">
        <v>0.72158285714285708</v>
      </c>
      <c r="H3198" s="3">
        <v>8.0002692493486549</v>
      </c>
      <c r="I3198" s="3">
        <v>10.667025665798207</v>
      </c>
      <c r="J3198" s="3">
        <v>4.0410000000000001E-2</v>
      </c>
      <c r="K3198" s="3">
        <v>4.0410000000000001E-2</v>
      </c>
      <c r="L3198" s="3">
        <v>5.3879999999999997E-2</v>
      </c>
    </row>
    <row r="3199" spans="2:12" x14ac:dyDescent="0.2">
      <c r="B3199" t="s">
        <v>8943</v>
      </c>
      <c r="C3199" t="s">
        <v>8944</v>
      </c>
      <c r="D3199" t="s">
        <v>2510</v>
      </c>
      <c r="E3199" s="1">
        <v>2.8880400000000002</v>
      </c>
      <c r="F3199" s="1">
        <v>2</v>
      </c>
      <c r="G3199" s="2">
        <v>1.4440200000000001</v>
      </c>
      <c r="H3199" s="3">
        <v>7.9985041758424389</v>
      </c>
      <c r="I3199" s="3">
        <v>10.668134790376865</v>
      </c>
      <c r="J3199" s="3">
        <v>2.3099999999999999E-2</v>
      </c>
      <c r="K3199" s="3">
        <v>2.3099999999999999E-2</v>
      </c>
      <c r="L3199" s="3">
        <v>3.0810000000000001E-2</v>
      </c>
    </row>
    <row r="3200" spans="2:12" x14ac:dyDescent="0.2">
      <c r="B3200" t="s">
        <v>8945</v>
      </c>
      <c r="C3200" t="s">
        <v>8944</v>
      </c>
      <c r="D3200" t="s">
        <v>2510</v>
      </c>
      <c r="E3200" s="1">
        <v>2.8144100000000001</v>
      </c>
      <c r="F3200" s="1">
        <v>3</v>
      </c>
      <c r="G3200" s="2">
        <v>0.93813666666666673</v>
      </c>
      <c r="H3200" s="3">
        <v>8.00167708329632</v>
      </c>
      <c r="I3200" s="3">
        <v>10.666534016010459</v>
      </c>
      <c r="J3200" s="3">
        <v>2.2519999999999998E-2</v>
      </c>
      <c r="K3200" s="3">
        <v>2.2519999999999998E-2</v>
      </c>
      <c r="L3200" s="3">
        <v>3.0020000000000002E-2</v>
      </c>
    </row>
    <row r="3201" spans="2:12" x14ac:dyDescent="0.2">
      <c r="B3201" t="s">
        <v>8946</v>
      </c>
      <c r="C3201" t="s">
        <v>8947</v>
      </c>
      <c r="D3201" t="s">
        <v>8948</v>
      </c>
      <c r="E3201" s="1">
        <v>25.519960000000001</v>
      </c>
      <c r="F3201" s="1">
        <v>6</v>
      </c>
      <c r="G3201" s="2">
        <v>4.2533266666666671</v>
      </c>
      <c r="H3201" s="3">
        <v>8.0000125392046062</v>
      </c>
      <c r="I3201" s="3">
        <v>10.666552768891487</v>
      </c>
      <c r="J3201" s="3">
        <v>0.20416000000000001</v>
      </c>
      <c r="K3201" s="3">
        <v>0.20416000000000001</v>
      </c>
      <c r="L3201" s="3">
        <v>0.27221000000000001</v>
      </c>
    </row>
    <row r="3202" spans="2:12" x14ac:dyDescent="0.2">
      <c r="B3202" t="s">
        <v>8949</v>
      </c>
      <c r="C3202" t="s">
        <v>8947</v>
      </c>
      <c r="D3202" t="s">
        <v>8948</v>
      </c>
      <c r="E3202" s="1">
        <v>3.9619800000000001</v>
      </c>
      <c r="F3202" s="1">
        <v>1</v>
      </c>
      <c r="G3202" s="2">
        <v>3.9619800000000001</v>
      </c>
      <c r="H3202" s="3">
        <v>8.0010499800604737</v>
      </c>
      <c r="I3202" s="3">
        <v>10.666383979727307</v>
      </c>
      <c r="J3202" s="3">
        <v>3.1699999999999999E-2</v>
      </c>
      <c r="K3202" s="3">
        <v>3.1699999999999999E-2</v>
      </c>
      <c r="L3202" s="3">
        <v>4.2259999999999999E-2</v>
      </c>
    </row>
    <row r="3203" spans="2:12" x14ac:dyDescent="0.2">
      <c r="B3203" t="s">
        <v>8950</v>
      </c>
      <c r="C3203" t="s">
        <v>8951</v>
      </c>
      <c r="D3203" t="s">
        <v>8952</v>
      </c>
      <c r="E3203" s="1">
        <v>3.52216</v>
      </c>
      <c r="F3203" s="1">
        <v>2</v>
      </c>
      <c r="G3203" s="2">
        <v>1.76108</v>
      </c>
      <c r="H3203" s="3">
        <v>8.0007722533899663</v>
      </c>
      <c r="I3203" s="3">
        <v>10.666749948894996</v>
      </c>
      <c r="J3203" s="3">
        <v>2.818E-2</v>
      </c>
      <c r="K3203" s="3">
        <v>2.818E-2</v>
      </c>
      <c r="L3203" s="3">
        <v>3.7569999999999999E-2</v>
      </c>
    </row>
    <row r="3204" spans="2:12" x14ac:dyDescent="0.2">
      <c r="B3204" t="s">
        <v>8953</v>
      </c>
      <c r="C3204" t="s">
        <v>8954</v>
      </c>
      <c r="D3204" t="s">
        <v>8955</v>
      </c>
      <c r="E3204" s="1">
        <v>0.86645000000000005</v>
      </c>
      <c r="F3204" s="1">
        <v>1</v>
      </c>
      <c r="G3204" s="2">
        <v>0.86645000000000005</v>
      </c>
      <c r="H3204" s="3">
        <v>7.9981533844999708</v>
      </c>
      <c r="I3204" s="3">
        <v>10.664204512666627</v>
      </c>
      <c r="J3204" s="3">
        <v>6.9300000000000004E-3</v>
      </c>
      <c r="K3204" s="3">
        <v>6.9300000000000004E-3</v>
      </c>
      <c r="L3204" s="3">
        <v>9.2399999999999999E-3</v>
      </c>
    </row>
    <row r="3205" spans="2:12" x14ac:dyDescent="0.2">
      <c r="B3205" t="s">
        <v>8956</v>
      </c>
      <c r="C3205" t="s">
        <v>8957</v>
      </c>
      <c r="D3205" t="s">
        <v>8958</v>
      </c>
      <c r="E3205" s="1">
        <v>10.80011</v>
      </c>
      <c r="F3205" s="1">
        <v>4</v>
      </c>
      <c r="G3205" s="2">
        <v>2.7000275</v>
      </c>
      <c r="H3205" s="3">
        <v>7.9999185193484141</v>
      </c>
      <c r="I3205" s="3">
        <v>10.666558025797885</v>
      </c>
      <c r="J3205" s="3">
        <v>8.6400000000000005E-2</v>
      </c>
      <c r="K3205" s="3">
        <v>8.6400000000000005E-2</v>
      </c>
      <c r="L3205" s="3">
        <v>0.1152</v>
      </c>
    </row>
    <row r="3206" spans="2:12" x14ac:dyDescent="0.2">
      <c r="B3206" t="s">
        <v>8959</v>
      </c>
      <c r="C3206" t="s">
        <v>8960</v>
      </c>
      <c r="D3206" t="s">
        <v>8961</v>
      </c>
      <c r="E3206" s="1">
        <v>15.386010000000001</v>
      </c>
      <c r="F3206" s="1">
        <v>2</v>
      </c>
      <c r="G3206" s="2">
        <v>7.6930050000000003</v>
      </c>
      <c r="H3206" s="3">
        <v>8.0001247886879057</v>
      </c>
      <c r="I3206" s="3">
        <v>10.666833051583874</v>
      </c>
      <c r="J3206" s="3">
        <v>0.12309</v>
      </c>
      <c r="K3206" s="3">
        <v>0.12309</v>
      </c>
      <c r="L3206" s="3">
        <v>0.16411999999999999</v>
      </c>
    </row>
    <row r="3207" spans="2:12" x14ac:dyDescent="0.2">
      <c r="B3207" t="s">
        <v>8962</v>
      </c>
      <c r="C3207" t="s">
        <v>8960</v>
      </c>
      <c r="D3207" t="s">
        <v>8961</v>
      </c>
      <c r="E3207" s="1">
        <v>0.99582000000000004</v>
      </c>
      <c r="F3207" s="1">
        <v>1</v>
      </c>
      <c r="G3207" s="2">
        <v>0.99582000000000004</v>
      </c>
      <c r="H3207" s="3">
        <v>8.0034544395573484</v>
      </c>
      <c r="I3207" s="3">
        <v>10.664577935771522</v>
      </c>
      <c r="J3207" s="3">
        <v>7.9699999999999997E-3</v>
      </c>
      <c r="K3207" s="3">
        <v>7.9699999999999997E-3</v>
      </c>
      <c r="L3207" s="3">
        <v>1.0619999999999999E-2</v>
      </c>
    </row>
    <row r="3208" spans="2:12" x14ac:dyDescent="0.2">
      <c r="B3208" t="s">
        <v>8963</v>
      </c>
      <c r="C3208" t="s">
        <v>7296</v>
      </c>
      <c r="D3208" t="s">
        <v>7297</v>
      </c>
      <c r="E3208" s="1">
        <v>5.7555800000000001</v>
      </c>
      <c r="F3208" s="1">
        <v>4</v>
      </c>
      <c r="G3208" s="2">
        <v>1.438895</v>
      </c>
      <c r="H3208" s="3">
        <v>7.999193825817728</v>
      </c>
      <c r="I3208" s="3">
        <v>10.666170915876419</v>
      </c>
      <c r="J3208" s="3">
        <v>4.6039999999999998E-2</v>
      </c>
      <c r="K3208" s="3">
        <v>4.6039999999999998E-2</v>
      </c>
      <c r="L3208" s="3">
        <v>6.139E-2</v>
      </c>
    </row>
    <row r="3209" spans="2:12" x14ac:dyDescent="0.2">
      <c r="B3209" t="s">
        <v>8964</v>
      </c>
      <c r="C3209" t="s">
        <v>8965</v>
      </c>
      <c r="D3209" t="s">
        <v>8966</v>
      </c>
      <c r="E3209" s="1">
        <v>1.76105</v>
      </c>
      <c r="F3209" s="1">
        <v>1</v>
      </c>
      <c r="G3209" s="2">
        <v>1.76105</v>
      </c>
      <c r="H3209" s="3">
        <v>8.0009085488770904</v>
      </c>
      <c r="I3209" s="3">
        <v>10.664092444848245</v>
      </c>
      <c r="J3209" s="3">
        <v>1.409E-2</v>
      </c>
      <c r="K3209" s="3">
        <v>1.409E-2</v>
      </c>
      <c r="L3209" s="3">
        <v>1.8780000000000002E-2</v>
      </c>
    </row>
    <row r="3210" spans="2:12" x14ac:dyDescent="0.2">
      <c r="B3210" t="s">
        <v>8967</v>
      </c>
      <c r="C3210" t="s">
        <v>8968</v>
      </c>
      <c r="D3210" t="s">
        <v>8969</v>
      </c>
      <c r="E3210" s="1">
        <v>2.5080499999999999</v>
      </c>
      <c r="F3210" s="1">
        <v>1</v>
      </c>
      <c r="G3210" s="2">
        <v>2.5080499999999999</v>
      </c>
      <c r="H3210" s="3">
        <v>7.9982456490101876</v>
      </c>
      <c r="I3210" s="3">
        <v>10.665656585793744</v>
      </c>
      <c r="J3210" s="3">
        <v>2.0060000000000001E-2</v>
      </c>
      <c r="K3210" s="3">
        <v>2.0060000000000001E-2</v>
      </c>
      <c r="L3210" s="3">
        <v>2.6749999999999999E-2</v>
      </c>
    </row>
    <row r="3211" spans="2:12" x14ac:dyDescent="0.2">
      <c r="B3211" t="s">
        <v>8970</v>
      </c>
      <c r="C3211" t="s">
        <v>8971</v>
      </c>
      <c r="D3211" t="s">
        <v>8972</v>
      </c>
      <c r="E3211" s="1">
        <v>5.7051800000000004</v>
      </c>
      <c r="F3211" s="1">
        <v>3</v>
      </c>
      <c r="G3211" s="2">
        <v>1.9017266666666668</v>
      </c>
      <c r="H3211" s="3">
        <v>7.9997475977970884</v>
      </c>
      <c r="I3211" s="3">
        <v>10.667498659113296</v>
      </c>
      <c r="J3211" s="3">
        <v>4.564E-2</v>
      </c>
      <c r="K3211" s="3">
        <v>4.564E-2</v>
      </c>
      <c r="L3211" s="3">
        <v>6.0859999999999997E-2</v>
      </c>
    </row>
    <row r="3212" spans="2:12" x14ac:dyDescent="0.2">
      <c r="B3212" t="s">
        <v>8973</v>
      </c>
      <c r="C3212" t="s">
        <v>8974</v>
      </c>
      <c r="D3212" t="s">
        <v>8975</v>
      </c>
      <c r="E3212" s="1">
        <v>8.8027099999999994</v>
      </c>
      <c r="F3212" s="1">
        <v>3</v>
      </c>
      <c r="G3212" s="2">
        <v>2.9342366666666666</v>
      </c>
      <c r="H3212" s="3">
        <v>7.9998091496823136</v>
      </c>
      <c r="I3212" s="3">
        <v>10.667169542106919</v>
      </c>
      <c r="J3212" s="3">
        <v>7.0419999999999996E-2</v>
      </c>
      <c r="K3212" s="3">
        <v>7.0419999999999996E-2</v>
      </c>
      <c r="L3212" s="3">
        <v>9.3899999999999997E-2</v>
      </c>
    </row>
    <row r="3213" spans="2:12" x14ac:dyDescent="0.2">
      <c r="B3213" t="s">
        <v>8976</v>
      </c>
      <c r="C3213" t="s">
        <v>8974</v>
      </c>
      <c r="D3213" t="s">
        <v>8975</v>
      </c>
      <c r="E3213" s="1">
        <v>10.046200000000001</v>
      </c>
      <c r="F3213" s="1">
        <v>7</v>
      </c>
      <c r="G3213" s="2">
        <v>1.4351714285714288</v>
      </c>
      <c r="H3213" s="3">
        <v>8.0000398160498492</v>
      </c>
      <c r="I3213" s="3">
        <v>10.666719754733133</v>
      </c>
      <c r="J3213" s="3">
        <v>8.0369999999999997E-2</v>
      </c>
      <c r="K3213" s="3">
        <v>8.0369999999999997E-2</v>
      </c>
      <c r="L3213" s="3">
        <v>0.10716000000000001</v>
      </c>
    </row>
    <row r="3214" spans="2:12" x14ac:dyDescent="0.2">
      <c r="B3214" t="s">
        <v>8977</v>
      </c>
      <c r="C3214" t="s">
        <v>8978</v>
      </c>
      <c r="D3214" t="s">
        <v>8979</v>
      </c>
      <c r="E3214" s="1">
        <v>19.46744</v>
      </c>
      <c r="F3214" s="1">
        <v>10</v>
      </c>
      <c r="G3214" s="2">
        <v>1.946744</v>
      </c>
      <c r="H3214" s="3">
        <v>8.0000246565547393</v>
      </c>
      <c r="I3214" s="3">
        <v>10.666528315998406</v>
      </c>
      <c r="J3214" s="3">
        <v>0.15573999999999999</v>
      </c>
      <c r="K3214" s="3">
        <v>0.15573999999999999</v>
      </c>
      <c r="L3214" s="3">
        <v>0.20765</v>
      </c>
    </row>
    <row r="3215" spans="2:12" x14ac:dyDescent="0.2">
      <c r="B3215" t="s">
        <v>8980</v>
      </c>
      <c r="C3215" t="s">
        <v>8981</v>
      </c>
      <c r="D3215" t="s">
        <v>8982</v>
      </c>
      <c r="E3215" s="1">
        <v>1.35588</v>
      </c>
      <c r="F3215" s="1">
        <v>1</v>
      </c>
      <c r="G3215" s="2">
        <v>1.35588</v>
      </c>
      <c r="H3215" s="3">
        <v>8.0021830840487365</v>
      </c>
      <c r="I3215" s="3">
        <v>10.664660589432692</v>
      </c>
      <c r="J3215" s="3">
        <v>1.085E-2</v>
      </c>
      <c r="K3215" s="3">
        <v>1.085E-2</v>
      </c>
      <c r="L3215" s="3">
        <v>1.4460000000000001E-2</v>
      </c>
    </row>
    <row r="3216" spans="2:12" x14ac:dyDescent="0.2">
      <c r="B3216" t="s">
        <v>8983</v>
      </c>
      <c r="C3216" t="s">
        <v>8981</v>
      </c>
      <c r="D3216" t="s">
        <v>8982</v>
      </c>
      <c r="E3216" s="1">
        <v>6.1133899999999999</v>
      </c>
      <c r="F3216" s="1">
        <v>3</v>
      </c>
      <c r="G3216" s="2">
        <v>2.0377966666666665</v>
      </c>
      <c r="H3216" s="3">
        <v>8.0004710970508999</v>
      </c>
      <c r="I3216" s="3">
        <v>10.666749544851548</v>
      </c>
      <c r="J3216" s="3">
        <v>4.8910000000000002E-2</v>
      </c>
      <c r="K3216" s="3">
        <v>4.8910000000000002E-2</v>
      </c>
      <c r="L3216" s="3">
        <v>6.5210000000000004E-2</v>
      </c>
    </row>
    <row r="3217" spans="2:12" x14ac:dyDescent="0.2">
      <c r="B3217" t="s">
        <v>8984</v>
      </c>
      <c r="C3217" t="s">
        <v>8985</v>
      </c>
      <c r="D3217" t="s">
        <v>8986</v>
      </c>
      <c r="E3217" s="1">
        <v>34.458199999999998</v>
      </c>
      <c r="F3217" s="1">
        <v>11</v>
      </c>
      <c r="G3217" s="2">
        <v>3.1325636363636362</v>
      </c>
      <c r="H3217" s="3">
        <v>8.0001276909414898</v>
      </c>
      <c r="I3217" s="3">
        <v>10.666546714570115</v>
      </c>
      <c r="J3217" s="3">
        <v>0.27567000000000003</v>
      </c>
      <c r="K3217" s="3">
        <v>0.27567000000000003</v>
      </c>
      <c r="L3217" s="3">
        <v>0.36754999999999999</v>
      </c>
    </row>
    <row r="3218" spans="2:12" x14ac:dyDescent="0.2">
      <c r="B3218" t="s">
        <v>8987</v>
      </c>
      <c r="C3218" t="s">
        <v>8985</v>
      </c>
      <c r="D3218" t="s">
        <v>8986</v>
      </c>
      <c r="E3218" s="1">
        <v>18.112639999999999</v>
      </c>
      <c r="F3218" s="1">
        <v>17</v>
      </c>
      <c r="G3218" s="2">
        <v>1.0654494117647058</v>
      </c>
      <c r="H3218" s="3">
        <v>7.9999381647291621</v>
      </c>
      <c r="I3218" s="3">
        <v>10.666584219638883</v>
      </c>
      <c r="J3218" s="3">
        <v>0.1449</v>
      </c>
      <c r="K3218" s="3">
        <v>0.1449</v>
      </c>
      <c r="L3218" s="3">
        <v>0.19320000000000001</v>
      </c>
    </row>
    <row r="3219" spans="2:12" x14ac:dyDescent="0.2">
      <c r="B3219" t="s">
        <v>8988</v>
      </c>
      <c r="C3219" t="s">
        <v>8989</v>
      </c>
      <c r="D3219" t="s">
        <v>8990</v>
      </c>
      <c r="E3219" s="1">
        <v>5.5667200000000001</v>
      </c>
      <c r="F3219" s="1">
        <v>5</v>
      </c>
      <c r="G3219" s="2">
        <v>1.1133440000000001</v>
      </c>
      <c r="H3219" s="3">
        <v>7.9993245573695102</v>
      </c>
      <c r="I3219" s="3">
        <v>10.666963669809153</v>
      </c>
      <c r="J3219" s="3">
        <v>4.453E-2</v>
      </c>
      <c r="K3219" s="3">
        <v>4.453E-2</v>
      </c>
      <c r="L3219" s="3">
        <v>5.9380000000000002E-2</v>
      </c>
    </row>
    <row r="3220" spans="2:12" x14ac:dyDescent="0.2">
      <c r="B3220" t="s">
        <v>8991</v>
      </c>
      <c r="C3220" t="s">
        <v>8992</v>
      </c>
      <c r="D3220" t="s">
        <v>8993</v>
      </c>
      <c r="E3220" s="1">
        <v>4.0498500000000002</v>
      </c>
      <c r="F3220" s="1">
        <v>1</v>
      </c>
      <c r="G3220" s="2">
        <v>4.0498500000000002</v>
      </c>
      <c r="H3220" s="3">
        <v>8.0002963072706397</v>
      </c>
      <c r="I3220" s="3">
        <v>10.667061743027521</v>
      </c>
      <c r="J3220" s="3">
        <v>3.2399999999999998E-2</v>
      </c>
      <c r="K3220" s="3">
        <v>3.2399999999999998E-2</v>
      </c>
      <c r="L3220" s="3">
        <v>4.3200000000000002E-2</v>
      </c>
    </row>
    <row r="3221" spans="2:12" x14ac:dyDescent="0.2">
      <c r="B3221" t="s">
        <v>8994</v>
      </c>
      <c r="C3221" t="s">
        <v>8995</v>
      </c>
      <c r="D3221" t="s">
        <v>8996</v>
      </c>
      <c r="E3221" s="1">
        <v>30.696169999999999</v>
      </c>
      <c r="F3221" s="1">
        <v>5</v>
      </c>
      <c r="G3221" s="2">
        <v>6.1392340000000001</v>
      </c>
      <c r="H3221" s="3">
        <v>8.0000208495066332</v>
      </c>
      <c r="I3221" s="3">
        <v>10.66647728364809</v>
      </c>
      <c r="J3221" s="3">
        <v>0.24557000000000001</v>
      </c>
      <c r="K3221" s="3">
        <v>0.24557000000000001</v>
      </c>
      <c r="L3221" s="3">
        <v>0.32741999999999999</v>
      </c>
    </row>
    <row r="3222" spans="2:12" x14ac:dyDescent="0.2">
      <c r="B3222" t="s">
        <v>8997</v>
      </c>
      <c r="C3222" t="s">
        <v>8998</v>
      </c>
      <c r="D3222" t="s">
        <v>8999</v>
      </c>
      <c r="E3222" s="1">
        <v>26.949210000000001</v>
      </c>
      <c r="F3222" s="1">
        <v>7</v>
      </c>
      <c r="G3222" s="2">
        <v>3.8498871428571428</v>
      </c>
      <c r="H3222" s="3">
        <v>7.9998634468320216</v>
      </c>
      <c r="I3222" s="3">
        <v>10.666731974703525</v>
      </c>
      <c r="J3222" s="3">
        <v>0.21559</v>
      </c>
      <c r="K3222" s="3">
        <v>0.21559</v>
      </c>
      <c r="L3222" s="3">
        <v>0.28745999999999999</v>
      </c>
    </row>
    <row r="3223" spans="2:12" x14ac:dyDescent="0.2">
      <c r="B3223" t="s">
        <v>9000</v>
      </c>
      <c r="C3223" t="s">
        <v>8998</v>
      </c>
      <c r="D3223" t="s">
        <v>8999</v>
      </c>
      <c r="E3223" s="1">
        <v>47.438839999999999</v>
      </c>
      <c r="F3223" s="1">
        <v>16</v>
      </c>
      <c r="G3223" s="2">
        <v>2.9649274999999999</v>
      </c>
      <c r="H3223" s="3">
        <v>7.9999848225631158</v>
      </c>
      <c r="I3223" s="3">
        <v>10.666576164172648</v>
      </c>
      <c r="J3223" s="3">
        <v>0.37951000000000001</v>
      </c>
      <c r="K3223" s="3">
        <v>0.37951000000000001</v>
      </c>
      <c r="L3223" s="3">
        <v>0.50600999999999996</v>
      </c>
    </row>
    <row r="3224" spans="2:12" x14ac:dyDescent="0.2">
      <c r="B3224" t="s">
        <v>9001</v>
      </c>
      <c r="C3224" t="s">
        <v>9002</v>
      </c>
      <c r="D3224" t="s">
        <v>9003</v>
      </c>
      <c r="E3224" s="1">
        <v>14.455399999999999</v>
      </c>
      <c r="F3224" s="1">
        <v>3</v>
      </c>
      <c r="G3224" s="2">
        <v>4.8184666666666667</v>
      </c>
      <c r="H3224" s="3">
        <v>7.9997786294395183</v>
      </c>
      <c r="I3224" s="3">
        <v>10.666602100253193</v>
      </c>
      <c r="J3224" s="3">
        <v>0.11564000000000001</v>
      </c>
      <c r="K3224" s="3">
        <v>0.11564000000000001</v>
      </c>
      <c r="L3224" s="3">
        <v>0.15418999999999999</v>
      </c>
    </row>
    <row r="3225" spans="2:12" x14ac:dyDescent="0.2">
      <c r="B3225" t="s">
        <v>9004</v>
      </c>
      <c r="C3225" t="s">
        <v>9005</v>
      </c>
      <c r="D3225" t="s">
        <v>9006</v>
      </c>
      <c r="E3225" s="1">
        <v>5.2954100000000004</v>
      </c>
      <c r="F3225" s="1">
        <v>1</v>
      </c>
      <c r="G3225" s="2">
        <v>5.2954100000000004</v>
      </c>
      <c r="H3225" s="3">
        <v>7.9993805956479287</v>
      </c>
      <c r="I3225" s="3">
        <v>10.665840794197239</v>
      </c>
      <c r="J3225" s="3">
        <v>4.2360000000000002E-2</v>
      </c>
      <c r="K3225" s="3">
        <v>4.2360000000000002E-2</v>
      </c>
      <c r="L3225" s="3">
        <v>5.6480000000000002E-2</v>
      </c>
    </row>
    <row r="3226" spans="2:12" x14ac:dyDescent="0.2">
      <c r="B3226" t="s">
        <v>9007</v>
      </c>
      <c r="C3226" t="s">
        <v>9008</v>
      </c>
      <c r="D3226" t="s">
        <v>9009</v>
      </c>
      <c r="E3226" s="1">
        <v>0.31241999999999998</v>
      </c>
      <c r="F3226" s="1">
        <v>1</v>
      </c>
      <c r="G3226" s="2">
        <v>0.31241999999999998</v>
      </c>
      <c r="H3226" s="3">
        <v>8.0020485244222517</v>
      </c>
      <c r="I3226" s="3">
        <v>10.658728634530441</v>
      </c>
      <c r="J3226" s="3">
        <v>2.5000000000000001E-3</v>
      </c>
      <c r="K3226" s="3">
        <v>2.5000000000000001E-3</v>
      </c>
      <c r="L3226" s="3">
        <v>3.3300000000000001E-3</v>
      </c>
    </row>
    <row r="3227" spans="2:12" x14ac:dyDescent="0.2">
      <c r="B3227" t="s">
        <v>9010</v>
      </c>
      <c r="C3227" t="s">
        <v>9011</v>
      </c>
      <c r="D3227" t="s">
        <v>9012</v>
      </c>
      <c r="E3227" s="1">
        <v>14.65127</v>
      </c>
      <c r="F3227" s="1">
        <v>12</v>
      </c>
      <c r="G3227" s="2">
        <v>1.2209391666666667</v>
      </c>
      <c r="H3227" s="3">
        <v>7.9999890794449895</v>
      </c>
      <c r="I3227" s="3">
        <v>10.666652105926653</v>
      </c>
      <c r="J3227" s="3">
        <v>0.11720999999999999</v>
      </c>
      <c r="K3227" s="3">
        <v>0.11720999999999999</v>
      </c>
      <c r="L3227" s="3">
        <v>0.15628</v>
      </c>
    </row>
    <row r="3228" spans="2:12" x14ac:dyDescent="0.2">
      <c r="B3228" t="s">
        <v>9013</v>
      </c>
      <c r="C3228" t="s">
        <v>9014</v>
      </c>
      <c r="D3228" t="s">
        <v>9015</v>
      </c>
      <c r="E3228" s="1">
        <v>1.1361399999999999</v>
      </c>
      <c r="F3228" s="1">
        <v>1</v>
      </c>
      <c r="G3228" s="2">
        <v>1.1361399999999999</v>
      </c>
      <c r="H3228" s="3">
        <v>8.0007745524319205</v>
      </c>
      <c r="I3228" s="3">
        <v>10.66769940324256</v>
      </c>
      <c r="J3228" s="3">
        <v>9.0900000000000009E-3</v>
      </c>
      <c r="K3228" s="3">
        <v>9.0900000000000009E-3</v>
      </c>
      <c r="L3228" s="3">
        <v>1.2120000000000001E-2</v>
      </c>
    </row>
    <row r="3229" spans="2:12" x14ac:dyDescent="0.2">
      <c r="B3229" t="s">
        <v>9016</v>
      </c>
      <c r="C3229" t="s">
        <v>9017</v>
      </c>
      <c r="D3229" t="s">
        <v>9018</v>
      </c>
      <c r="E3229" s="1">
        <v>25.69313</v>
      </c>
      <c r="F3229" s="1">
        <v>11</v>
      </c>
      <c r="G3229" s="2">
        <v>2.3357390909090907</v>
      </c>
      <c r="H3229" s="3">
        <v>8.0001930477135321</v>
      </c>
      <c r="I3229" s="3">
        <v>10.666664590884801</v>
      </c>
      <c r="J3229" s="3">
        <v>0.20555000000000001</v>
      </c>
      <c r="K3229" s="3">
        <v>0.20555000000000001</v>
      </c>
      <c r="L3229" s="3">
        <v>0.27406000000000003</v>
      </c>
    </row>
    <row r="3230" spans="2:12" x14ac:dyDescent="0.2">
      <c r="B3230" t="s">
        <v>9019</v>
      </c>
      <c r="C3230" t="s">
        <v>9020</v>
      </c>
      <c r="D3230" t="s">
        <v>9021</v>
      </c>
      <c r="E3230" s="1">
        <v>1.8576299999999999</v>
      </c>
      <c r="F3230" s="1">
        <v>1</v>
      </c>
      <c r="G3230" s="2">
        <v>1.8576299999999999</v>
      </c>
      <c r="H3230" s="3">
        <v>7.9994401468537877</v>
      </c>
      <c r="I3230" s="3">
        <v>10.664125794695392</v>
      </c>
      <c r="J3230" s="3">
        <v>1.486E-2</v>
      </c>
      <c r="K3230" s="3">
        <v>1.486E-2</v>
      </c>
      <c r="L3230" s="3">
        <v>1.9810000000000001E-2</v>
      </c>
    </row>
    <row r="3231" spans="2:12" x14ac:dyDescent="0.2">
      <c r="B3231" t="s">
        <v>9022</v>
      </c>
      <c r="C3231" t="s">
        <v>9020</v>
      </c>
      <c r="D3231" t="s">
        <v>9021</v>
      </c>
      <c r="E3231" s="1">
        <v>3.6527599999999998</v>
      </c>
      <c r="F3231" s="1">
        <v>2</v>
      </c>
      <c r="G3231" s="2">
        <v>1.8263799999999999</v>
      </c>
      <c r="H3231" s="3">
        <v>7.9994305675708235</v>
      </c>
      <c r="I3231" s="3">
        <v>10.665907423427766</v>
      </c>
      <c r="J3231" s="3">
        <v>2.9219999999999999E-2</v>
      </c>
      <c r="K3231" s="3">
        <v>2.9219999999999999E-2</v>
      </c>
      <c r="L3231" s="3">
        <v>3.8960000000000002E-2</v>
      </c>
    </row>
    <row r="3232" spans="2:12" x14ac:dyDescent="0.2">
      <c r="B3232" t="s">
        <v>9023</v>
      </c>
      <c r="C3232" t="s">
        <v>9024</v>
      </c>
      <c r="D3232" t="s">
        <v>9025</v>
      </c>
      <c r="E3232" s="1">
        <v>1.35185</v>
      </c>
      <c r="F3232" s="1">
        <v>1</v>
      </c>
      <c r="G3232" s="2">
        <v>1.35185</v>
      </c>
      <c r="H3232" s="3">
        <v>7.9964493102045351</v>
      </c>
      <c r="I3232" s="3">
        <v>10.66686392721086</v>
      </c>
      <c r="J3232" s="3">
        <v>1.081E-2</v>
      </c>
      <c r="K3232" s="3">
        <v>1.081E-2</v>
      </c>
      <c r="L3232" s="3">
        <v>1.4420000000000001E-2</v>
      </c>
    </row>
    <row r="3233" spans="2:12" x14ac:dyDescent="0.2">
      <c r="B3233" t="s">
        <v>9026</v>
      </c>
      <c r="C3233" t="s">
        <v>9027</v>
      </c>
      <c r="D3233" t="s">
        <v>9028</v>
      </c>
      <c r="E3233" s="1">
        <v>15.64752</v>
      </c>
      <c r="F3233" s="1">
        <v>25</v>
      </c>
      <c r="G3233" s="2">
        <v>0.62590080000000003</v>
      </c>
      <c r="H3233" s="3">
        <v>7.9999897747374664</v>
      </c>
      <c r="I3233" s="3">
        <v>10.666866059286072</v>
      </c>
      <c r="J3233" s="3">
        <v>0.12518000000000001</v>
      </c>
      <c r="K3233" s="3">
        <v>0.12518000000000001</v>
      </c>
      <c r="L3233" s="3">
        <v>0.16691</v>
      </c>
    </row>
    <row r="3234" spans="2:12" x14ac:dyDescent="0.2">
      <c r="B3234" t="s">
        <v>9029</v>
      </c>
      <c r="C3234" t="s">
        <v>9027</v>
      </c>
      <c r="D3234" t="s">
        <v>9028</v>
      </c>
      <c r="E3234" s="1">
        <v>4.5744999999999996</v>
      </c>
      <c r="F3234" s="1">
        <v>4</v>
      </c>
      <c r="G3234" s="2">
        <v>1.1436249999999999</v>
      </c>
      <c r="H3234" s="3">
        <v>8.0008744125040998</v>
      </c>
      <c r="I3234" s="3">
        <v>10.66564651874522</v>
      </c>
      <c r="J3234" s="3">
        <v>3.6600000000000001E-2</v>
      </c>
      <c r="K3234" s="3">
        <v>3.6600000000000001E-2</v>
      </c>
      <c r="L3234" s="3">
        <v>4.879E-2</v>
      </c>
    </row>
    <row r="3235" spans="2:12" x14ac:dyDescent="0.2">
      <c r="B3235" t="s">
        <v>9030</v>
      </c>
      <c r="C3235" t="s">
        <v>9031</v>
      </c>
      <c r="D3235" t="s">
        <v>9032</v>
      </c>
      <c r="E3235" s="1">
        <v>7.42591</v>
      </c>
      <c r="F3235" s="1">
        <v>7</v>
      </c>
      <c r="G3235" s="2">
        <v>1.0608442857142857</v>
      </c>
      <c r="H3235" s="3">
        <v>8.0003662850748256</v>
      </c>
      <c r="I3235" s="3">
        <v>10.666706167998266</v>
      </c>
      <c r="J3235" s="3">
        <v>5.9409999999999998E-2</v>
      </c>
      <c r="K3235" s="3">
        <v>5.9409999999999998E-2</v>
      </c>
      <c r="L3235" s="3">
        <v>7.9210000000000003E-2</v>
      </c>
    </row>
    <row r="3236" spans="2:12" x14ac:dyDescent="0.2">
      <c r="B3236" t="s">
        <v>9033</v>
      </c>
      <c r="C3236" t="s">
        <v>9034</v>
      </c>
      <c r="D3236" t="s">
        <v>9035</v>
      </c>
      <c r="E3236" s="1">
        <v>1.3081499999999999</v>
      </c>
      <c r="F3236" s="1">
        <v>2</v>
      </c>
      <c r="G3236" s="2">
        <v>0.65407499999999996</v>
      </c>
      <c r="H3236" s="3">
        <v>8.0036693039789029</v>
      </c>
      <c r="I3236" s="3">
        <v>10.663914688682492</v>
      </c>
      <c r="J3236" s="3">
        <v>1.047E-2</v>
      </c>
      <c r="K3236" s="3">
        <v>1.047E-2</v>
      </c>
      <c r="L3236" s="3">
        <v>1.3950000000000001E-2</v>
      </c>
    </row>
    <row r="3237" spans="2:12" x14ac:dyDescent="0.2">
      <c r="B3237" t="s">
        <v>9036</v>
      </c>
      <c r="C3237" t="s">
        <v>9037</v>
      </c>
      <c r="D3237" t="s">
        <v>9038</v>
      </c>
      <c r="E3237" s="1">
        <v>9.5142799999999994</v>
      </c>
      <c r="F3237" s="1">
        <v>6</v>
      </c>
      <c r="G3237" s="2">
        <v>1.5857133333333333</v>
      </c>
      <c r="H3237" s="3">
        <v>7.9995543540866985</v>
      </c>
      <c r="I3237" s="3">
        <v>10.667123523797912</v>
      </c>
      <c r="J3237" s="3">
        <v>7.6109999999999997E-2</v>
      </c>
      <c r="K3237" s="3">
        <v>7.6109999999999997E-2</v>
      </c>
      <c r="L3237" s="3">
        <v>0.10149</v>
      </c>
    </row>
    <row r="3238" spans="2:12" x14ac:dyDescent="0.2">
      <c r="B3238" t="s">
        <v>9039</v>
      </c>
      <c r="C3238" t="s">
        <v>9040</v>
      </c>
      <c r="D3238" t="s">
        <v>9041</v>
      </c>
      <c r="E3238" s="1">
        <v>2.9390399999999999</v>
      </c>
      <c r="F3238" s="1">
        <v>1</v>
      </c>
      <c r="G3238" s="2">
        <v>2.9390399999999999</v>
      </c>
      <c r="H3238" s="3">
        <v>7.9992106265991616</v>
      </c>
      <c r="I3238" s="3">
        <v>10.666748325983995</v>
      </c>
      <c r="J3238" s="3">
        <v>2.351E-2</v>
      </c>
      <c r="K3238" s="3">
        <v>2.351E-2</v>
      </c>
      <c r="L3238" s="3">
        <v>3.1350000000000003E-2</v>
      </c>
    </row>
    <row r="3239" spans="2:12" x14ac:dyDescent="0.2">
      <c r="B3239" t="s">
        <v>9042</v>
      </c>
      <c r="C3239" t="s">
        <v>9040</v>
      </c>
      <c r="D3239" t="s">
        <v>9041</v>
      </c>
      <c r="E3239" s="1">
        <v>2.8637600000000001</v>
      </c>
      <c r="F3239" s="1">
        <v>1</v>
      </c>
      <c r="G3239" s="2">
        <v>2.8637600000000001</v>
      </c>
      <c r="H3239" s="3">
        <v>7.9999720646981594</v>
      </c>
      <c r="I3239" s="3">
        <v>10.667793390507585</v>
      </c>
      <c r="J3239" s="3">
        <v>2.291E-2</v>
      </c>
      <c r="K3239" s="3">
        <v>2.291E-2</v>
      </c>
      <c r="L3239" s="3">
        <v>3.0550000000000001E-2</v>
      </c>
    </row>
    <row r="3240" spans="2:12" x14ac:dyDescent="0.2">
      <c r="B3240" t="s">
        <v>9043</v>
      </c>
      <c r="C3240" t="s">
        <v>9044</v>
      </c>
      <c r="D3240" t="s">
        <v>9045</v>
      </c>
      <c r="E3240" s="1">
        <v>0.59099999999999997</v>
      </c>
      <c r="F3240" s="1">
        <v>1</v>
      </c>
      <c r="G3240" s="2">
        <v>0.59099999999999997</v>
      </c>
      <c r="H3240" s="3">
        <v>8.0033840947546544</v>
      </c>
      <c r="I3240" s="3">
        <v>10.659898477157361</v>
      </c>
      <c r="J3240" s="3">
        <v>4.7299999999999998E-3</v>
      </c>
      <c r="K3240" s="3">
        <v>4.7299999999999998E-3</v>
      </c>
      <c r="L3240" s="3">
        <v>6.3E-3</v>
      </c>
    </row>
    <row r="3241" spans="2:12" x14ac:dyDescent="0.2">
      <c r="B3241" t="s">
        <v>9046</v>
      </c>
      <c r="C3241" t="s">
        <v>9047</v>
      </c>
      <c r="D3241" t="s">
        <v>9048</v>
      </c>
      <c r="E3241" s="1">
        <v>5.7347000000000001</v>
      </c>
      <c r="F3241" s="1">
        <v>1</v>
      </c>
      <c r="G3241" s="2">
        <v>5.7347000000000001</v>
      </c>
      <c r="H3241" s="3">
        <v>8.0004185048912753</v>
      </c>
      <c r="I3241" s="3">
        <v>10.666643416394928</v>
      </c>
      <c r="J3241" s="3">
        <v>4.5879999999999997E-2</v>
      </c>
      <c r="K3241" s="3">
        <v>4.5879999999999997E-2</v>
      </c>
      <c r="L3241" s="3">
        <v>6.1170000000000002E-2</v>
      </c>
    </row>
    <row r="3242" spans="2:12" x14ac:dyDescent="0.2">
      <c r="B3242" t="s">
        <v>9049</v>
      </c>
      <c r="C3242" t="s">
        <v>9050</v>
      </c>
      <c r="D3242" t="s">
        <v>9051</v>
      </c>
      <c r="E3242" s="1">
        <v>7.86829</v>
      </c>
      <c r="F3242" s="1">
        <v>3</v>
      </c>
      <c r="G3242" s="2">
        <v>2.6227633333333333</v>
      </c>
      <c r="H3242" s="3">
        <v>8.0004677000974809</v>
      </c>
      <c r="I3242" s="3">
        <v>10.666866625403996</v>
      </c>
      <c r="J3242" s="3">
        <v>6.2950000000000006E-2</v>
      </c>
      <c r="K3242" s="3">
        <v>6.2950000000000006E-2</v>
      </c>
      <c r="L3242" s="3">
        <v>8.3930000000000005E-2</v>
      </c>
    </row>
    <row r="3243" spans="2:12" x14ac:dyDescent="0.2">
      <c r="B3243" t="s">
        <v>9052</v>
      </c>
      <c r="C3243" t="s">
        <v>9053</v>
      </c>
      <c r="D3243" t="s">
        <v>9054</v>
      </c>
      <c r="E3243" s="1">
        <v>16.112110000000001</v>
      </c>
      <c r="F3243" s="1">
        <v>3</v>
      </c>
      <c r="G3243" s="2">
        <v>5.3707033333333341</v>
      </c>
      <c r="H3243" s="3">
        <v>8.0001936431665346</v>
      </c>
      <c r="I3243" s="3">
        <v>10.666511090105516</v>
      </c>
      <c r="J3243" s="3">
        <v>0.12889999999999999</v>
      </c>
      <c r="K3243" s="3">
        <v>0.12889999999999999</v>
      </c>
      <c r="L3243" s="3">
        <v>0.17186000000000001</v>
      </c>
    </row>
    <row r="3244" spans="2:12" x14ac:dyDescent="0.2">
      <c r="B3244" t="s">
        <v>9055</v>
      </c>
      <c r="C3244" t="s">
        <v>9056</v>
      </c>
      <c r="D3244" t="s">
        <v>9057</v>
      </c>
      <c r="E3244" s="1">
        <v>33.60427</v>
      </c>
      <c r="F3244" s="1">
        <v>4</v>
      </c>
      <c r="G3244" s="2">
        <v>8.4010674999999999</v>
      </c>
      <c r="H3244" s="3">
        <v>7.9998762062083193</v>
      </c>
      <c r="I3244" s="3">
        <v>10.666501608277757</v>
      </c>
      <c r="J3244" s="3">
        <v>0.26883000000000001</v>
      </c>
      <c r="K3244" s="3">
        <v>0.26883000000000001</v>
      </c>
      <c r="L3244" s="3">
        <v>0.35843999999999998</v>
      </c>
    </row>
    <row r="3245" spans="2:12" x14ac:dyDescent="0.2">
      <c r="B3245" t="s">
        <v>9058</v>
      </c>
      <c r="C3245" t="s">
        <v>9059</v>
      </c>
      <c r="D3245" t="s">
        <v>9060</v>
      </c>
      <c r="E3245" s="1">
        <v>61.076189999999997</v>
      </c>
      <c r="F3245" s="1">
        <v>9</v>
      </c>
      <c r="G3245" s="2">
        <v>6.7862433333333332</v>
      </c>
      <c r="H3245" s="3">
        <v>8.0000078590363941</v>
      </c>
      <c r="I3245" s="3">
        <v>10.666677145381858</v>
      </c>
      <c r="J3245" s="3">
        <v>0.48860999999999999</v>
      </c>
      <c r="K3245" s="3">
        <v>0.48860999999999999</v>
      </c>
      <c r="L3245" s="3">
        <v>0.65147999999999995</v>
      </c>
    </row>
    <row r="3246" spans="2:12" x14ac:dyDescent="0.2">
      <c r="B3246" t="s">
        <v>9061</v>
      </c>
      <c r="C3246" t="s">
        <v>7304</v>
      </c>
      <c r="D3246" t="s">
        <v>7305</v>
      </c>
      <c r="E3246" s="1">
        <v>27.709289999999999</v>
      </c>
      <c r="F3246" s="1">
        <v>3</v>
      </c>
      <c r="G3246" s="2">
        <v>9.2364300000000004</v>
      </c>
      <c r="H3246" s="3">
        <v>7.9998440956083678</v>
      </c>
      <c r="I3246" s="3">
        <v>10.666458794144489</v>
      </c>
      <c r="J3246" s="3">
        <v>0.22167000000000001</v>
      </c>
      <c r="K3246" s="3">
        <v>0.22167000000000001</v>
      </c>
      <c r="L3246" s="3">
        <v>0.29555999999999999</v>
      </c>
    </row>
    <row r="3247" spans="2:12" x14ac:dyDescent="0.2">
      <c r="B3247" t="s">
        <v>9062</v>
      </c>
      <c r="C3247" t="s">
        <v>9063</v>
      </c>
      <c r="D3247" t="s">
        <v>9064</v>
      </c>
      <c r="E3247" s="1">
        <v>25.295929999999998</v>
      </c>
      <c r="F3247" s="1">
        <v>3</v>
      </c>
      <c r="G3247" s="2">
        <v>8.4319766666666656</v>
      </c>
      <c r="H3247" s="3">
        <v>8.0001012020510807</v>
      </c>
      <c r="I3247" s="3">
        <v>10.666538055726752</v>
      </c>
      <c r="J3247" s="3">
        <v>0.20236999999999999</v>
      </c>
      <c r="K3247" s="3">
        <v>0.20236999999999999</v>
      </c>
      <c r="L3247" s="3">
        <v>0.26982</v>
      </c>
    </row>
    <row r="3248" spans="2:12" x14ac:dyDescent="0.2">
      <c r="B3248" t="s">
        <v>9065</v>
      </c>
      <c r="C3248" t="s">
        <v>9066</v>
      </c>
      <c r="D3248" t="s">
        <v>9067</v>
      </c>
      <c r="E3248" s="1">
        <v>4.4562099999999996</v>
      </c>
      <c r="F3248" s="1">
        <v>1</v>
      </c>
      <c r="G3248" s="2">
        <v>4.4562099999999996</v>
      </c>
      <c r="H3248" s="3">
        <v>8.0000718099012396</v>
      </c>
      <c r="I3248" s="3">
        <v>10.666014393397081</v>
      </c>
      <c r="J3248" s="3">
        <v>3.5650000000000001E-2</v>
      </c>
      <c r="K3248" s="3">
        <v>3.5650000000000001E-2</v>
      </c>
      <c r="L3248" s="3">
        <v>4.7530000000000003E-2</v>
      </c>
    </row>
    <row r="3249" spans="2:12" x14ac:dyDescent="0.2">
      <c r="B3249" t="s">
        <v>9068</v>
      </c>
      <c r="C3249" t="s">
        <v>9069</v>
      </c>
      <c r="D3249" t="s">
        <v>9070</v>
      </c>
      <c r="E3249" s="1">
        <v>17.60641</v>
      </c>
      <c r="F3249" s="1">
        <v>1</v>
      </c>
      <c r="G3249" s="2">
        <v>17.60641</v>
      </c>
      <c r="H3249" s="3">
        <v>7.9999272992052335</v>
      </c>
      <c r="I3249" s="3">
        <v>10.666569732273643</v>
      </c>
      <c r="J3249" s="3">
        <v>0.14085</v>
      </c>
      <c r="K3249" s="3">
        <v>0.14085</v>
      </c>
      <c r="L3249" s="3">
        <v>0.18779999999999999</v>
      </c>
    </row>
    <row r="3250" spans="2:12" x14ac:dyDescent="0.2">
      <c r="B3250" t="s">
        <v>9071</v>
      </c>
      <c r="C3250" t="s">
        <v>9072</v>
      </c>
      <c r="D3250" t="s">
        <v>9073</v>
      </c>
      <c r="E3250" s="1">
        <v>30.674769999999999</v>
      </c>
      <c r="F3250" s="1">
        <v>4</v>
      </c>
      <c r="G3250" s="2">
        <v>7.6686924999999997</v>
      </c>
      <c r="H3250" s="3">
        <v>8.000059984149841</v>
      </c>
      <c r="I3250" s="3">
        <v>10.666746645533122</v>
      </c>
      <c r="J3250" s="3">
        <v>0.24540000000000001</v>
      </c>
      <c r="K3250" s="3">
        <v>0.24540000000000001</v>
      </c>
      <c r="L3250" s="3">
        <v>0.32719999999999999</v>
      </c>
    </row>
    <row r="3251" spans="2:12" x14ac:dyDescent="0.2">
      <c r="B3251" t="s">
        <v>9074</v>
      </c>
      <c r="C3251" t="s">
        <v>9075</v>
      </c>
      <c r="D3251" t="s">
        <v>9076</v>
      </c>
      <c r="E3251" s="1">
        <v>38.725020000000001</v>
      </c>
      <c r="F3251" s="1">
        <v>4</v>
      </c>
      <c r="G3251" s="2">
        <v>9.6812550000000002</v>
      </c>
      <c r="H3251" s="3">
        <v>7.9999958683042651</v>
      </c>
      <c r="I3251" s="3">
        <v>10.666747234733513</v>
      </c>
      <c r="J3251" s="3">
        <v>0.30980000000000002</v>
      </c>
      <c r="K3251" s="3">
        <v>0.30980000000000002</v>
      </c>
      <c r="L3251" s="3">
        <v>0.41306999999999999</v>
      </c>
    </row>
    <row r="3252" spans="2:12" x14ac:dyDescent="0.2">
      <c r="B3252" t="s">
        <v>9077</v>
      </c>
      <c r="C3252" t="s">
        <v>9078</v>
      </c>
      <c r="D3252" t="s">
        <v>7179</v>
      </c>
      <c r="E3252" s="1">
        <v>9.9526400000000006</v>
      </c>
      <c r="F3252" s="1">
        <v>1</v>
      </c>
      <c r="G3252" s="2">
        <v>9.9526400000000006</v>
      </c>
      <c r="H3252" s="3">
        <v>7.9998874670439193</v>
      </c>
      <c r="I3252" s="3">
        <v>10.666516622725227</v>
      </c>
      <c r="J3252" s="3">
        <v>7.9619999999999996E-2</v>
      </c>
      <c r="K3252" s="3">
        <v>7.9619999999999996E-2</v>
      </c>
      <c r="L3252" s="3">
        <v>0.10616</v>
      </c>
    </row>
    <row r="3253" spans="2:12" x14ac:dyDescent="0.2">
      <c r="B3253" t="s">
        <v>9079</v>
      </c>
      <c r="C3253" t="s">
        <v>9080</v>
      </c>
      <c r="D3253" t="s">
        <v>9081</v>
      </c>
      <c r="E3253" s="1">
        <v>15.59033</v>
      </c>
      <c r="F3253" s="1">
        <v>2</v>
      </c>
      <c r="G3253" s="2">
        <v>7.7951649999999999</v>
      </c>
      <c r="H3253" s="3">
        <v>7.9998306642643229</v>
      </c>
      <c r="I3253" s="3">
        <v>10.666868501179898</v>
      </c>
      <c r="J3253" s="3">
        <v>0.12472</v>
      </c>
      <c r="K3253" s="3">
        <v>0.12472</v>
      </c>
      <c r="L3253" s="3">
        <v>0.1663</v>
      </c>
    </row>
    <row r="3254" spans="2:12" x14ac:dyDescent="0.2">
      <c r="B3254" t="s">
        <v>9082</v>
      </c>
      <c r="C3254" t="s">
        <v>9083</v>
      </c>
      <c r="D3254" t="s">
        <v>7909</v>
      </c>
      <c r="E3254" s="1">
        <v>8.3188999999999993</v>
      </c>
      <c r="F3254" s="1">
        <v>1</v>
      </c>
      <c r="G3254" s="2">
        <v>8.3188999999999993</v>
      </c>
      <c r="H3254" s="3">
        <v>7.9998557501592771</v>
      </c>
      <c r="I3254" s="3">
        <v>10.666073639543692</v>
      </c>
      <c r="J3254" s="3">
        <v>6.6549999999999998E-2</v>
      </c>
      <c r="K3254" s="3">
        <v>6.6549999999999998E-2</v>
      </c>
      <c r="L3254" s="3">
        <v>8.8730000000000003E-2</v>
      </c>
    </row>
    <row r="3255" spans="2:12" x14ac:dyDescent="0.2">
      <c r="B3255" t="s">
        <v>9084</v>
      </c>
      <c r="C3255" t="s">
        <v>9085</v>
      </c>
      <c r="D3255" t="s">
        <v>9086</v>
      </c>
      <c r="E3255" s="1">
        <v>34.678469999999997</v>
      </c>
      <c r="F3255" s="1">
        <v>6</v>
      </c>
      <c r="G3255" s="2">
        <v>5.7797449999999992</v>
      </c>
      <c r="H3255" s="3">
        <v>8.0000645933918086</v>
      </c>
      <c r="I3255" s="3">
        <v>10.666560548951555</v>
      </c>
      <c r="J3255" s="3">
        <v>0.27743000000000001</v>
      </c>
      <c r="K3255" s="3">
        <v>0.27743000000000001</v>
      </c>
      <c r="L3255" s="3">
        <v>0.36990000000000001</v>
      </c>
    </row>
    <row r="3256" spans="2:12" x14ac:dyDescent="0.2">
      <c r="B3256" t="s">
        <v>9087</v>
      </c>
      <c r="C3256" t="s">
        <v>9088</v>
      </c>
      <c r="D3256" t="s">
        <v>9089</v>
      </c>
      <c r="E3256" s="1">
        <v>12.245699999999999</v>
      </c>
      <c r="F3256" s="1">
        <v>2</v>
      </c>
      <c r="G3256" s="2">
        <v>6.1228499999999997</v>
      </c>
      <c r="H3256" s="3">
        <v>8.0003593097985419</v>
      </c>
      <c r="I3256" s="3">
        <v>10.666601337612388</v>
      </c>
      <c r="J3256" s="3">
        <v>9.7970000000000002E-2</v>
      </c>
      <c r="K3256" s="3">
        <v>9.7970000000000002E-2</v>
      </c>
      <c r="L3256" s="3">
        <v>0.13062000000000001</v>
      </c>
    </row>
    <row r="3257" spans="2:12" x14ac:dyDescent="0.2">
      <c r="B3257" t="s">
        <v>9090</v>
      </c>
      <c r="C3257" t="s">
        <v>9091</v>
      </c>
      <c r="D3257" t="s">
        <v>9092</v>
      </c>
      <c r="E3257" s="1">
        <v>6.7591999999999999</v>
      </c>
      <c r="F3257" s="1">
        <v>1</v>
      </c>
      <c r="G3257" s="2">
        <v>6.7591999999999999</v>
      </c>
      <c r="H3257" s="3">
        <v>7.9994673925908391</v>
      </c>
      <c r="I3257" s="3">
        <v>10.666942833471417</v>
      </c>
      <c r="J3257" s="3">
        <v>5.407E-2</v>
      </c>
      <c r="K3257" s="3">
        <v>5.407E-2</v>
      </c>
      <c r="L3257" s="3">
        <v>7.2099999999999997E-2</v>
      </c>
    </row>
    <row r="3258" spans="2:12" x14ac:dyDescent="0.2">
      <c r="B3258" t="s">
        <v>9093</v>
      </c>
      <c r="C3258" t="s">
        <v>9094</v>
      </c>
      <c r="D3258" t="s">
        <v>9095</v>
      </c>
      <c r="E3258" s="1">
        <v>10.748900000000001</v>
      </c>
      <c r="F3258" s="1">
        <v>2</v>
      </c>
      <c r="G3258" s="2">
        <v>5.3744500000000004</v>
      </c>
      <c r="H3258" s="3">
        <v>7.9998883606694635</v>
      </c>
      <c r="I3258" s="3">
        <v>10.666207704974463</v>
      </c>
      <c r="J3258" s="3">
        <v>8.5989999999999997E-2</v>
      </c>
      <c r="K3258" s="3">
        <v>8.5989999999999997E-2</v>
      </c>
      <c r="L3258" s="3">
        <v>0.11465</v>
      </c>
    </row>
    <row r="3259" spans="2:12" x14ac:dyDescent="0.2">
      <c r="B3259" t="s">
        <v>9096</v>
      </c>
      <c r="C3259" t="s">
        <v>9097</v>
      </c>
      <c r="D3259" t="s">
        <v>9098</v>
      </c>
      <c r="E3259" s="1">
        <v>37.778660000000002</v>
      </c>
      <c r="F3259" s="1">
        <v>4</v>
      </c>
      <c r="G3259" s="2">
        <v>9.4446650000000005</v>
      </c>
      <c r="H3259" s="3">
        <v>8.0000190583784594</v>
      </c>
      <c r="I3259" s="3">
        <v>10.666603844604333</v>
      </c>
      <c r="J3259" s="3">
        <v>0.30223</v>
      </c>
      <c r="K3259" s="3">
        <v>0.30223</v>
      </c>
      <c r="L3259" s="3">
        <v>0.40296999999999999</v>
      </c>
    </row>
    <row r="3260" spans="2:12" x14ac:dyDescent="0.2">
      <c r="B3260" t="s">
        <v>9099</v>
      </c>
      <c r="C3260" t="s">
        <v>9100</v>
      </c>
      <c r="D3260" t="s">
        <v>9101</v>
      </c>
      <c r="E3260" s="1">
        <v>14.389860000000001</v>
      </c>
      <c r="F3260" s="1">
        <v>4</v>
      </c>
      <c r="G3260" s="2">
        <v>3.5974650000000001</v>
      </c>
      <c r="H3260" s="3">
        <v>8.0000778325848891</v>
      </c>
      <c r="I3260" s="3">
        <v>10.666538798848633</v>
      </c>
      <c r="J3260" s="3">
        <v>0.11512</v>
      </c>
      <c r="K3260" s="3">
        <v>0.11512</v>
      </c>
      <c r="L3260" s="3">
        <v>0.15348999999999999</v>
      </c>
    </row>
    <row r="3261" spans="2:12" x14ac:dyDescent="0.2">
      <c r="B3261" t="s">
        <v>9102</v>
      </c>
      <c r="C3261" t="s">
        <v>9103</v>
      </c>
      <c r="D3261" t="s">
        <v>9104</v>
      </c>
      <c r="E3261" s="1">
        <v>27.868269999999999</v>
      </c>
      <c r="F3261" s="1">
        <v>2</v>
      </c>
      <c r="G3261" s="2">
        <v>13.934134999999999</v>
      </c>
      <c r="H3261" s="3">
        <v>8.0001377911151295</v>
      </c>
      <c r="I3261" s="3">
        <v>10.666611167467519</v>
      </c>
      <c r="J3261" s="3">
        <v>0.22295000000000001</v>
      </c>
      <c r="K3261" s="3">
        <v>0.22295000000000001</v>
      </c>
      <c r="L3261" s="3">
        <v>0.29726000000000002</v>
      </c>
    </row>
    <row r="3262" spans="2:12" x14ac:dyDescent="0.2">
      <c r="B3262" t="s">
        <v>9105</v>
      </c>
      <c r="C3262" t="s">
        <v>9106</v>
      </c>
      <c r="D3262" t="s">
        <v>9107</v>
      </c>
      <c r="E3262" s="1">
        <v>15.07546</v>
      </c>
      <c r="F3262" s="1">
        <v>1</v>
      </c>
      <c r="G3262" s="2">
        <v>15.07546</v>
      </c>
      <c r="H3262" s="3">
        <v>7.9997558946791676</v>
      </c>
      <c r="I3262" s="3">
        <v>10.666341192905557</v>
      </c>
      <c r="J3262" s="3">
        <v>0.1206</v>
      </c>
      <c r="K3262" s="3">
        <v>0.1206</v>
      </c>
      <c r="L3262" s="3">
        <v>0.1608</v>
      </c>
    </row>
    <row r="3263" spans="2:12" x14ac:dyDescent="0.2">
      <c r="B3263" t="s">
        <v>9108</v>
      </c>
      <c r="C3263" t="s">
        <v>9109</v>
      </c>
      <c r="D3263" t="s">
        <v>9110</v>
      </c>
      <c r="E3263" s="1">
        <v>5.6299200000000003</v>
      </c>
      <c r="F3263" s="1">
        <v>1</v>
      </c>
      <c r="G3263" s="2">
        <v>5.6299200000000003</v>
      </c>
      <c r="H3263" s="3">
        <v>8.0001136783471161</v>
      </c>
      <c r="I3263" s="3">
        <v>10.666226163071588</v>
      </c>
      <c r="J3263" s="3">
        <v>4.5039999999999997E-2</v>
      </c>
      <c r="K3263" s="3">
        <v>4.5039999999999997E-2</v>
      </c>
      <c r="L3263" s="3">
        <v>6.0049999999999999E-2</v>
      </c>
    </row>
    <row r="3264" spans="2:12" x14ac:dyDescent="0.2">
      <c r="B3264" t="s">
        <v>9111</v>
      </c>
      <c r="C3264" t="s">
        <v>7252</v>
      </c>
      <c r="D3264" t="s">
        <v>7253</v>
      </c>
      <c r="E3264" s="1">
        <v>22.997859999999999</v>
      </c>
      <c r="F3264" s="1">
        <v>2</v>
      </c>
      <c r="G3264" s="2">
        <v>11.49893</v>
      </c>
      <c r="H3264" s="3">
        <v>7.9998747709569509</v>
      </c>
      <c r="I3264" s="3">
        <v>10.666644635631316</v>
      </c>
      <c r="J3264" s="3">
        <v>0.18398</v>
      </c>
      <c r="K3264" s="3">
        <v>0.18398</v>
      </c>
      <c r="L3264" s="3">
        <v>0.24531</v>
      </c>
    </row>
    <row r="3265" spans="2:12" x14ac:dyDescent="0.2">
      <c r="B3265" t="s">
        <v>9112</v>
      </c>
      <c r="C3265" t="s">
        <v>9113</v>
      </c>
      <c r="D3265" t="s">
        <v>9114</v>
      </c>
      <c r="E3265" s="1">
        <v>15.619680000000001</v>
      </c>
      <c r="F3265" s="1">
        <v>3</v>
      </c>
      <c r="G3265" s="2">
        <v>5.2065600000000005</v>
      </c>
      <c r="H3265" s="3">
        <v>8.0001638958032437</v>
      </c>
      <c r="I3265" s="3">
        <v>10.666671788410518</v>
      </c>
      <c r="J3265" s="3">
        <v>0.12496</v>
      </c>
      <c r="K3265" s="3">
        <v>0.12496</v>
      </c>
      <c r="L3265" s="3">
        <v>0.16661000000000001</v>
      </c>
    </row>
    <row r="3266" spans="2:12" x14ac:dyDescent="0.2">
      <c r="B3266" t="s">
        <v>9115</v>
      </c>
      <c r="C3266" t="s">
        <v>9116</v>
      </c>
      <c r="D3266" t="s">
        <v>9117</v>
      </c>
      <c r="E3266" s="1">
        <v>3.82308</v>
      </c>
      <c r="F3266" s="1">
        <v>1</v>
      </c>
      <c r="G3266" s="2">
        <v>3.82308</v>
      </c>
      <c r="H3266" s="3">
        <v>7.9987863188842505</v>
      </c>
      <c r="I3266" s="3">
        <v>10.666792219885536</v>
      </c>
      <c r="J3266" s="3">
        <v>3.058E-2</v>
      </c>
      <c r="K3266" s="3">
        <v>3.058E-2</v>
      </c>
      <c r="L3266" s="3">
        <v>4.0779999999999997E-2</v>
      </c>
    </row>
    <row r="3267" spans="2:12" x14ac:dyDescent="0.2">
      <c r="B3267" t="s">
        <v>9118</v>
      </c>
      <c r="C3267" t="s">
        <v>9119</v>
      </c>
      <c r="D3267" t="s">
        <v>9120</v>
      </c>
      <c r="E3267" s="1">
        <v>21.249980000000001</v>
      </c>
      <c r="F3267" s="1">
        <v>5</v>
      </c>
      <c r="G3267" s="2">
        <v>4.2499960000000003</v>
      </c>
      <c r="H3267" s="3">
        <v>8.000007529418852</v>
      </c>
      <c r="I3267" s="3">
        <v>10.666833568784535</v>
      </c>
      <c r="J3267" s="3">
        <v>0.17</v>
      </c>
      <c r="K3267" s="3">
        <v>0.17</v>
      </c>
      <c r="L3267" s="3">
        <v>0.22667000000000001</v>
      </c>
    </row>
    <row r="3268" spans="2:12" x14ac:dyDescent="0.2">
      <c r="B3268" t="s">
        <v>9121</v>
      </c>
      <c r="C3268" t="s">
        <v>9122</v>
      </c>
      <c r="D3268" t="s">
        <v>9123</v>
      </c>
      <c r="E3268" s="1">
        <v>36.052700000000002</v>
      </c>
      <c r="F3268" s="1">
        <v>3</v>
      </c>
      <c r="G3268" s="2">
        <v>12.017566666666667</v>
      </c>
      <c r="H3268" s="3">
        <v>7.9999556205221802</v>
      </c>
      <c r="I3268" s="3">
        <v>10.666607494029574</v>
      </c>
      <c r="J3268" s="3">
        <v>0.28842000000000001</v>
      </c>
      <c r="K3268" s="3">
        <v>0.28842000000000001</v>
      </c>
      <c r="L3268" s="3">
        <v>0.38456000000000001</v>
      </c>
    </row>
    <row r="3269" spans="2:12" x14ac:dyDescent="0.2">
      <c r="B3269" t="s">
        <v>9124</v>
      </c>
      <c r="C3269" t="s">
        <v>7851</v>
      </c>
      <c r="D3269" t="s">
        <v>7852</v>
      </c>
      <c r="E3269" s="1">
        <v>27.968620000000001</v>
      </c>
      <c r="F3269" s="1">
        <v>2</v>
      </c>
      <c r="G3269" s="2">
        <v>13.984310000000001</v>
      </c>
      <c r="H3269" s="3">
        <v>8.0000371845303757</v>
      </c>
      <c r="I3269" s="3">
        <v>10.666597064853395</v>
      </c>
      <c r="J3269" s="3">
        <v>0.22375</v>
      </c>
      <c r="K3269" s="3">
        <v>0.22375</v>
      </c>
      <c r="L3269" s="3">
        <v>0.29832999999999998</v>
      </c>
    </row>
    <row r="3270" spans="2:12" x14ac:dyDescent="0.2">
      <c r="B3270" t="s">
        <v>9125</v>
      </c>
      <c r="C3270" t="s">
        <v>9126</v>
      </c>
      <c r="D3270" t="s">
        <v>9127</v>
      </c>
      <c r="E3270" s="1">
        <v>50.968209999999999</v>
      </c>
      <c r="F3270" s="1">
        <v>14</v>
      </c>
      <c r="G3270" s="2">
        <v>3.6405864285714284</v>
      </c>
      <c r="H3270" s="3">
        <v>8.0000847587152855</v>
      </c>
      <c r="I3270" s="3">
        <v>10.666648877800496</v>
      </c>
      <c r="J3270" s="3">
        <v>0.40775</v>
      </c>
      <c r="K3270" s="3">
        <v>0.40775</v>
      </c>
      <c r="L3270" s="3">
        <v>0.54366000000000003</v>
      </c>
    </row>
    <row r="3271" spans="2:12" x14ac:dyDescent="0.2">
      <c r="B3271" t="s">
        <v>9128</v>
      </c>
      <c r="C3271" t="s">
        <v>9129</v>
      </c>
      <c r="D3271" t="s">
        <v>9130</v>
      </c>
      <c r="E3271" s="1">
        <v>6.4314299999999998</v>
      </c>
      <c r="F3271" s="1">
        <v>2</v>
      </c>
      <c r="G3271" s="2">
        <v>3.2157149999999999</v>
      </c>
      <c r="H3271" s="3">
        <v>7.9997760995610623</v>
      </c>
      <c r="I3271" s="3">
        <v>10.666368132748081</v>
      </c>
      <c r="J3271" s="3">
        <v>5.1450000000000003E-2</v>
      </c>
      <c r="K3271" s="3">
        <v>5.1450000000000003E-2</v>
      </c>
      <c r="L3271" s="3">
        <v>6.8599999999999994E-2</v>
      </c>
    </row>
    <row r="3272" spans="2:12" x14ac:dyDescent="0.2">
      <c r="B3272" t="s">
        <v>9131</v>
      </c>
      <c r="C3272" t="s">
        <v>8085</v>
      </c>
      <c r="D3272" t="s">
        <v>8932</v>
      </c>
      <c r="E3272" s="1">
        <v>5.7603999999999997</v>
      </c>
      <c r="F3272" s="1">
        <v>1</v>
      </c>
      <c r="G3272" s="2">
        <v>5.7603999999999997</v>
      </c>
      <c r="H3272" s="3">
        <v>7.9994444830220131</v>
      </c>
      <c r="I3272" s="3">
        <v>10.665925977362685</v>
      </c>
      <c r="J3272" s="3">
        <v>4.6080000000000003E-2</v>
      </c>
      <c r="K3272" s="3">
        <v>4.6080000000000003E-2</v>
      </c>
      <c r="L3272" s="3">
        <v>6.1440000000000002E-2</v>
      </c>
    </row>
    <row r="3273" spans="2:12" x14ac:dyDescent="0.2">
      <c r="B3273" t="s">
        <v>9132</v>
      </c>
      <c r="C3273" t="s">
        <v>9133</v>
      </c>
      <c r="D3273" t="s">
        <v>9134</v>
      </c>
      <c r="E3273" s="1">
        <v>3.9169800000000001</v>
      </c>
      <c r="F3273" s="1">
        <v>4</v>
      </c>
      <c r="G3273" s="2">
        <v>0.97924500000000003</v>
      </c>
      <c r="H3273" s="3">
        <v>8.001062042696157</v>
      </c>
      <c r="I3273" s="3">
        <v>10.666380732094622</v>
      </c>
      <c r="J3273" s="3">
        <v>3.134E-2</v>
      </c>
      <c r="K3273" s="3">
        <v>3.134E-2</v>
      </c>
      <c r="L3273" s="3">
        <v>4.1779999999999998E-2</v>
      </c>
    </row>
    <row r="3274" spans="2:12" x14ac:dyDescent="0.2">
      <c r="B3274" t="s">
        <v>9135</v>
      </c>
      <c r="C3274" t="s">
        <v>9136</v>
      </c>
      <c r="D3274" t="s">
        <v>9137</v>
      </c>
      <c r="E3274" s="1">
        <v>9.9570000000000007</v>
      </c>
      <c r="F3274" s="1">
        <v>10</v>
      </c>
      <c r="G3274" s="2">
        <v>0.99570000000000003</v>
      </c>
      <c r="H3274" s="3">
        <v>8.0004017274279384</v>
      </c>
      <c r="I3274" s="3">
        <v>10.666867530380635</v>
      </c>
      <c r="J3274" s="3">
        <v>7.9659999999999995E-2</v>
      </c>
      <c r="K3274" s="3">
        <v>7.9659999999999995E-2</v>
      </c>
      <c r="L3274" s="3">
        <v>0.10621</v>
      </c>
    </row>
    <row r="3275" spans="2:12" x14ac:dyDescent="0.2">
      <c r="B3275" t="s">
        <v>9138</v>
      </c>
      <c r="C3275" t="s">
        <v>7963</v>
      </c>
      <c r="D3275" t="s">
        <v>7964</v>
      </c>
      <c r="E3275" s="1">
        <v>13.73611</v>
      </c>
      <c r="F3275" s="1">
        <v>3</v>
      </c>
      <c r="G3275" s="2">
        <v>4.5787033333333333</v>
      </c>
      <c r="H3275" s="3">
        <v>8.0000815369125622</v>
      </c>
      <c r="I3275" s="3">
        <v>10.666775382550084</v>
      </c>
      <c r="J3275" s="3">
        <v>0.10989</v>
      </c>
      <c r="K3275" s="3">
        <v>0.10989</v>
      </c>
      <c r="L3275" s="3">
        <v>0.14652000000000001</v>
      </c>
    </row>
    <row r="3276" spans="2:12" x14ac:dyDescent="0.2">
      <c r="B3276" t="s">
        <v>9139</v>
      </c>
      <c r="C3276" t="s">
        <v>9140</v>
      </c>
      <c r="D3276" t="s">
        <v>9141</v>
      </c>
      <c r="E3276" s="1">
        <v>10.225149999999999</v>
      </c>
      <c r="F3276" s="1">
        <v>2</v>
      </c>
      <c r="G3276" s="2">
        <v>5.1125749999999996</v>
      </c>
      <c r="H3276" s="3">
        <v>7.9998826423084264</v>
      </c>
      <c r="I3276" s="3">
        <v>10.666836183332276</v>
      </c>
      <c r="J3276" s="3">
        <v>8.1799999999999998E-2</v>
      </c>
      <c r="K3276" s="3">
        <v>8.1799999999999998E-2</v>
      </c>
      <c r="L3276" s="3">
        <v>0.10907</v>
      </c>
    </row>
    <row r="3277" spans="2:12" x14ac:dyDescent="0.2">
      <c r="B3277" t="s">
        <v>9142</v>
      </c>
      <c r="C3277" t="s">
        <v>9143</v>
      </c>
      <c r="D3277" t="s">
        <v>9144</v>
      </c>
      <c r="E3277" s="1">
        <v>107.37027999999999</v>
      </c>
      <c r="F3277" s="1">
        <v>7</v>
      </c>
      <c r="G3277" s="2">
        <v>15.338611428571427</v>
      </c>
      <c r="H3277" s="3">
        <v>7.9999791376161076</v>
      </c>
      <c r="I3277" s="3">
        <v>10.666638850154811</v>
      </c>
      <c r="J3277" s="3">
        <v>0.85895999999999995</v>
      </c>
      <c r="K3277" s="3">
        <v>0.85895999999999995</v>
      </c>
      <c r="L3277" s="3">
        <v>1.1452800000000001</v>
      </c>
    </row>
    <row r="3278" spans="2:12" x14ac:dyDescent="0.2">
      <c r="B3278" t="s">
        <v>9145</v>
      </c>
      <c r="C3278" t="s">
        <v>9146</v>
      </c>
      <c r="D3278" t="s">
        <v>9147</v>
      </c>
      <c r="E3278" s="1">
        <v>13.91174</v>
      </c>
      <c r="F3278" s="1">
        <v>6</v>
      </c>
      <c r="G3278" s="2">
        <v>2.3186233333333335</v>
      </c>
      <c r="H3278" s="3">
        <v>7.9997182236010733</v>
      </c>
      <c r="I3278" s="3">
        <v>10.666530570582831</v>
      </c>
      <c r="J3278" s="3">
        <v>0.11129</v>
      </c>
      <c r="K3278" s="3">
        <v>0.11129</v>
      </c>
      <c r="L3278" s="3">
        <v>0.14838999999999999</v>
      </c>
    </row>
    <row r="3279" spans="2:12" x14ac:dyDescent="0.2">
      <c r="B3279" t="s">
        <v>9148</v>
      </c>
      <c r="C3279" t="s">
        <v>9149</v>
      </c>
      <c r="D3279" t="s">
        <v>9150</v>
      </c>
      <c r="E3279" s="1">
        <v>19.66686</v>
      </c>
      <c r="F3279" s="1">
        <v>2</v>
      </c>
      <c r="G3279" s="2">
        <v>9.8334299999999999</v>
      </c>
      <c r="H3279" s="3">
        <v>7.9997518668460543</v>
      </c>
      <c r="I3279" s="3">
        <v>10.66667480217991</v>
      </c>
      <c r="J3279" s="3">
        <v>0.15733</v>
      </c>
      <c r="K3279" s="3">
        <v>0.15733</v>
      </c>
      <c r="L3279" s="3">
        <v>0.20977999999999999</v>
      </c>
    </row>
    <row r="3280" spans="2:12" x14ac:dyDescent="0.2">
      <c r="B3280" t="s">
        <v>9151</v>
      </c>
      <c r="C3280" t="s">
        <v>8192</v>
      </c>
      <c r="D3280" t="s">
        <v>8193</v>
      </c>
      <c r="E3280" s="1">
        <v>11.633660000000001</v>
      </c>
      <c r="F3280" s="1">
        <v>2</v>
      </c>
      <c r="G3280" s="2">
        <v>5.8168300000000004</v>
      </c>
      <c r="H3280" s="3">
        <v>8.0000618893796105</v>
      </c>
      <c r="I3280" s="3">
        <v>10.666462660933876</v>
      </c>
      <c r="J3280" s="3">
        <v>9.307E-2</v>
      </c>
      <c r="K3280" s="3">
        <v>9.307E-2</v>
      </c>
      <c r="L3280" s="3">
        <v>0.12409000000000001</v>
      </c>
    </row>
    <row r="3281" spans="2:12" x14ac:dyDescent="0.2">
      <c r="B3281" t="s">
        <v>9152</v>
      </c>
      <c r="C3281" t="s">
        <v>7793</v>
      </c>
      <c r="D3281" t="s">
        <v>7794</v>
      </c>
      <c r="E3281" s="1">
        <v>23.191140000000001</v>
      </c>
      <c r="F3281" s="1">
        <v>3</v>
      </c>
      <c r="G3281" s="2">
        <v>7.7303800000000003</v>
      </c>
      <c r="H3281" s="3">
        <v>8.0000379455257473</v>
      </c>
      <c r="I3281" s="3">
        <v>10.66657352764892</v>
      </c>
      <c r="J3281" s="3">
        <v>0.18553</v>
      </c>
      <c r="K3281" s="3">
        <v>0.18553</v>
      </c>
      <c r="L3281" s="3">
        <v>0.24737000000000001</v>
      </c>
    </row>
    <row r="3282" spans="2:12" x14ac:dyDescent="0.2">
      <c r="B3282" t="s">
        <v>9153</v>
      </c>
      <c r="C3282" t="s">
        <v>9154</v>
      </c>
      <c r="D3282" t="s">
        <v>2329</v>
      </c>
      <c r="E3282" s="1">
        <v>44.693280000000001</v>
      </c>
      <c r="F3282" s="1">
        <v>4</v>
      </c>
      <c r="G3282" s="2">
        <v>11.17332</v>
      </c>
      <c r="H3282" s="3">
        <v>8.0000841289786742</v>
      </c>
      <c r="I3282" s="3">
        <v>10.666704256210329</v>
      </c>
      <c r="J3282" s="3">
        <v>0.35754999999999998</v>
      </c>
      <c r="K3282" s="3">
        <v>0.35754999999999998</v>
      </c>
      <c r="L3282" s="3">
        <v>0.47672999999999999</v>
      </c>
    </row>
    <row r="3283" spans="2:12" x14ac:dyDescent="0.2">
      <c r="B3283" t="s">
        <v>9155</v>
      </c>
      <c r="C3283" t="s">
        <v>9156</v>
      </c>
      <c r="D3283" t="s">
        <v>9157</v>
      </c>
      <c r="E3283" s="1">
        <v>12.43975</v>
      </c>
      <c r="F3283" s="1">
        <v>2</v>
      </c>
      <c r="G3283" s="2">
        <v>6.219875</v>
      </c>
      <c r="H3283" s="3">
        <v>8.0001607749351873</v>
      </c>
      <c r="I3283" s="3">
        <v>10.666613075021605</v>
      </c>
      <c r="J3283" s="3">
        <v>9.9519999999999997E-2</v>
      </c>
      <c r="K3283" s="3">
        <v>9.9519999999999997E-2</v>
      </c>
      <c r="L3283" s="3">
        <v>0.13269</v>
      </c>
    </row>
    <row r="3284" spans="2:12" x14ac:dyDescent="0.2">
      <c r="B3284" t="s">
        <v>9158</v>
      </c>
      <c r="C3284" t="s">
        <v>8474</v>
      </c>
      <c r="D3284" t="s">
        <v>8475</v>
      </c>
      <c r="E3284" s="1">
        <v>5.4166100000000004</v>
      </c>
      <c r="F3284" s="1">
        <v>1</v>
      </c>
      <c r="G3284" s="2">
        <v>5.4166100000000004</v>
      </c>
      <c r="H3284" s="3">
        <v>7.9994683021299293</v>
      </c>
      <c r="I3284" s="3">
        <v>10.667188518279882</v>
      </c>
      <c r="J3284" s="3">
        <v>4.333E-2</v>
      </c>
      <c r="K3284" s="3">
        <v>4.333E-2</v>
      </c>
      <c r="L3284" s="3">
        <v>5.7779999999999998E-2</v>
      </c>
    </row>
    <row r="3285" spans="2:12" x14ac:dyDescent="0.2">
      <c r="B3285" t="s">
        <v>9159</v>
      </c>
      <c r="C3285" t="s">
        <v>8449</v>
      </c>
      <c r="D3285" t="s">
        <v>8450</v>
      </c>
      <c r="E3285" s="1">
        <v>8.6973400000000005</v>
      </c>
      <c r="F3285" s="1">
        <v>2</v>
      </c>
      <c r="G3285" s="2">
        <v>4.3486700000000003</v>
      </c>
      <c r="H3285" s="3">
        <v>8.0001471714340244</v>
      </c>
      <c r="I3285" s="3">
        <v>10.666479636302592</v>
      </c>
      <c r="J3285" s="3">
        <v>6.9580000000000003E-2</v>
      </c>
      <c r="K3285" s="3">
        <v>6.9580000000000003E-2</v>
      </c>
      <c r="L3285" s="3">
        <v>9.2770000000000005E-2</v>
      </c>
    </row>
    <row r="3286" spans="2:12" x14ac:dyDescent="0.2">
      <c r="B3286" t="s">
        <v>9160</v>
      </c>
      <c r="C3286" t="s">
        <v>9161</v>
      </c>
      <c r="D3286" t="s">
        <v>9162</v>
      </c>
      <c r="E3286" s="1">
        <v>5.5954300000000003</v>
      </c>
      <c r="F3286" s="1">
        <v>2</v>
      </c>
      <c r="G3286" s="2">
        <v>2.7977150000000002</v>
      </c>
      <c r="H3286" s="3">
        <v>7.9993852125752625</v>
      </c>
      <c r="I3286" s="3">
        <v>10.665846950100349</v>
      </c>
      <c r="J3286" s="3">
        <v>4.4760000000000001E-2</v>
      </c>
      <c r="K3286" s="3">
        <v>4.4760000000000001E-2</v>
      </c>
      <c r="L3286" s="3">
        <v>5.9679999999999997E-2</v>
      </c>
    </row>
    <row r="3287" spans="2:12" x14ac:dyDescent="0.2">
      <c r="B3287" t="s">
        <v>9163</v>
      </c>
      <c r="C3287" t="s">
        <v>8585</v>
      </c>
      <c r="D3287" t="s">
        <v>8586</v>
      </c>
      <c r="E3287" s="1">
        <v>2.7490100000000002</v>
      </c>
      <c r="F3287" s="1">
        <v>1</v>
      </c>
      <c r="G3287" s="2">
        <v>2.7490100000000002</v>
      </c>
      <c r="H3287" s="3">
        <v>7.9992433639746663</v>
      </c>
      <c r="I3287" s="3">
        <v>10.665657818632889</v>
      </c>
      <c r="J3287" s="3">
        <v>2.1989999999999999E-2</v>
      </c>
      <c r="K3287" s="3">
        <v>2.1989999999999999E-2</v>
      </c>
      <c r="L3287" s="3">
        <v>2.9319999999999999E-2</v>
      </c>
    </row>
    <row r="3288" spans="2:12" x14ac:dyDescent="0.2">
      <c r="B3288" t="s">
        <v>9164</v>
      </c>
      <c r="C3288" t="s">
        <v>8696</v>
      </c>
      <c r="D3288" t="s">
        <v>8697</v>
      </c>
      <c r="E3288" s="1">
        <v>2.7039399999999998</v>
      </c>
      <c r="F3288" s="1">
        <v>1</v>
      </c>
      <c r="G3288" s="2">
        <v>2.7039399999999998</v>
      </c>
      <c r="H3288" s="3">
        <v>7.999437857348906</v>
      </c>
      <c r="I3288" s="3">
        <v>10.665917143131876</v>
      </c>
      <c r="J3288" s="3">
        <v>2.163E-2</v>
      </c>
      <c r="K3288" s="3">
        <v>2.163E-2</v>
      </c>
      <c r="L3288" s="3">
        <v>2.8840000000000001E-2</v>
      </c>
    </row>
    <row r="3289" spans="2:12" x14ac:dyDescent="0.2">
      <c r="B3289" t="s">
        <v>9165</v>
      </c>
      <c r="C3289" t="s">
        <v>9166</v>
      </c>
      <c r="D3289" t="s">
        <v>9167</v>
      </c>
      <c r="E3289" s="1">
        <v>5.9782999999999999</v>
      </c>
      <c r="F3289" s="1">
        <v>2</v>
      </c>
      <c r="G3289" s="2">
        <v>2.98915</v>
      </c>
      <c r="H3289" s="3">
        <v>8.0006021778766545</v>
      </c>
      <c r="I3289" s="3">
        <v>10.666911998394191</v>
      </c>
      <c r="J3289" s="3">
        <v>4.7829999999999998E-2</v>
      </c>
      <c r="K3289" s="3">
        <v>4.7829999999999998E-2</v>
      </c>
      <c r="L3289" s="3">
        <v>6.3769999999999993E-2</v>
      </c>
    </row>
    <row r="3290" spans="2:12" x14ac:dyDescent="0.2">
      <c r="B3290" t="s">
        <v>9168</v>
      </c>
      <c r="C3290" t="s">
        <v>9169</v>
      </c>
      <c r="D3290" t="s">
        <v>9170</v>
      </c>
      <c r="E3290" s="1">
        <v>4.3871599999999997</v>
      </c>
      <c r="F3290" s="1">
        <v>2</v>
      </c>
      <c r="G3290" s="2">
        <v>2.1935799999999999</v>
      </c>
      <c r="H3290" s="3">
        <v>8.0006199910648359</v>
      </c>
      <c r="I3290" s="3">
        <v>10.667493321419782</v>
      </c>
      <c r="J3290" s="3">
        <v>3.5099999999999999E-2</v>
      </c>
      <c r="K3290" s="3">
        <v>3.5099999999999999E-2</v>
      </c>
      <c r="L3290" s="3">
        <v>4.6800000000000001E-2</v>
      </c>
    </row>
    <row r="3291" spans="2:12" x14ac:dyDescent="0.2">
      <c r="B3291" t="s">
        <v>9171</v>
      </c>
      <c r="C3291" t="s">
        <v>9172</v>
      </c>
      <c r="D3291" t="s">
        <v>9173</v>
      </c>
      <c r="E3291" s="1">
        <v>8.9714100000000006</v>
      </c>
      <c r="F3291" s="1">
        <v>2</v>
      </c>
      <c r="G3291" s="2">
        <v>4.4857050000000003</v>
      </c>
      <c r="H3291" s="3">
        <v>7.9998573245454168</v>
      </c>
      <c r="I3291" s="3">
        <v>10.666104882064245</v>
      </c>
      <c r="J3291" s="3">
        <v>7.177E-2</v>
      </c>
      <c r="K3291" s="3">
        <v>7.177E-2</v>
      </c>
      <c r="L3291" s="3">
        <v>9.5689999999999997E-2</v>
      </c>
    </row>
    <row r="3292" spans="2:12" x14ac:dyDescent="0.2">
      <c r="B3292" t="s">
        <v>9174</v>
      </c>
      <c r="C3292" t="s">
        <v>7382</v>
      </c>
      <c r="D3292" t="s">
        <v>7383</v>
      </c>
      <c r="E3292" s="1">
        <v>12.92268</v>
      </c>
      <c r="F3292" s="1">
        <v>7</v>
      </c>
      <c r="G3292" s="2">
        <v>1.8460971428571429</v>
      </c>
      <c r="H3292" s="3">
        <v>7.9998885680060177</v>
      </c>
      <c r="I3292" s="3">
        <v>10.666518090674691</v>
      </c>
      <c r="J3292" s="3">
        <v>0.10338</v>
      </c>
      <c r="K3292" s="3">
        <v>0.10338</v>
      </c>
      <c r="L3292" s="3">
        <v>0.13783999999999999</v>
      </c>
    </row>
    <row r="3293" spans="2:12" x14ac:dyDescent="0.2">
      <c r="B3293" t="s">
        <v>9175</v>
      </c>
      <c r="C3293" t="s">
        <v>9176</v>
      </c>
      <c r="D3293" t="s">
        <v>9177</v>
      </c>
      <c r="E3293" s="1">
        <v>37.695639999999997</v>
      </c>
      <c r="F3293" s="1">
        <v>7</v>
      </c>
      <c r="G3293" s="2">
        <v>5.3850914285714282</v>
      </c>
      <c r="H3293" s="3">
        <v>8.0001294579426165</v>
      </c>
      <c r="I3293" s="3">
        <v>10.66675084970039</v>
      </c>
      <c r="J3293" s="3">
        <v>0.30157</v>
      </c>
      <c r="K3293" s="3">
        <v>0.30157</v>
      </c>
      <c r="L3293" s="3">
        <v>0.40209</v>
      </c>
    </row>
    <row r="3294" spans="2:12" x14ac:dyDescent="0.2">
      <c r="B3294" t="s">
        <v>9178</v>
      </c>
      <c r="C3294" t="s">
        <v>9179</v>
      </c>
      <c r="D3294" t="s">
        <v>9180</v>
      </c>
      <c r="E3294" s="1">
        <v>30.918669999999999</v>
      </c>
      <c r="F3294" s="1">
        <v>3</v>
      </c>
      <c r="G3294" s="2">
        <v>10.306223333333334</v>
      </c>
      <c r="H3294" s="3">
        <v>8.0000206994673437</v>
      </c>
      <c r="I3294" s="3">
        <v>10.666694265956458</v>
      </c>
      <c r="J3294" s="3">
        <v>0.24734999999999999</v>
      </c>
      <c r="K3294" s="3">
        <v>0.24734999999999999</v>
      </c>
      <c r="L3294" s="3">
        <v>0.32979999999999998</v>
      </c>
    </row>
    <row r="3295" spans="2:12" x14ac:dyDescent="0.2">
      <c r="B3295" t="s">
        <v>9181</v>
      </c>
      <c r="C3295" t="s">
        <v>9182</v>
      </c>
      <c r="D3295" t="s">
        <v>9183</v>
      </c>
      <c r="E3295" s="1">
        <v>9.4108900000000002</v>
      </c>
      <c r="F3295" s="1">
        <v>1</v>
      </c>
      <c r="G3295" s="2">
        <v>9.4108900000000002</v>
      </c>
      <c r="H3295" s="3">
        <v>8.0003060284415177</v>
      </c>
      <c r="I3295" s="3">
        <v>10.66636630541851</v>
      </c>
      <c r="J3295" s="3">
        <v>7.5289999999999996E-2</v>
      </c>
      <c r="K3295" s="3">
        <v>7.5289999999999996E-2</v>
      </c>
      <c r="L3295" s="3">
        <v>0.10038</v>
      </c>
    </row>
    <row r="3296" spans="2:12" x14ac:dyDescent="0.2">
      <c r="B3296" t="s">
        <v>9184</v>
      </c>
      <c r="C3296" t="s">
        <v>9185</v>
      </c>
      <c r="D3296" t="s">
        <v>9186</v>
      </c>
      <c r="E3296" s="1">
        <v>11.270530000000001</v>
      </c>
      <c r="F3296" s="1">
        <v>1</v>
      </c>
      <c r="G3296" s="2">
        <v>11.270530000000001</v>
      </c>
      <c r="H3296" s="3">
        <v>7.9996237976386197</v>
      </c>
      <c r="I3296" s="3">
        <v>10.666756576664982</v>
      </c>
      <c r="J3296" s="3">
        <v>9.0160000000000004E-2</v>
      </c>
      <c r="K3296" s="3">
        <v>9.0160000000000004E-2</v>
      </c>
      <c r="L3296" s="3">
        <v>0.12021999999999999</v>
      </c>
    </row>
    <row r="3297" spans="2:12" x14ac:dyDescent="0.2">
      <c r="B3297" t="s">
        <v>9187</v>
      </c>
      <c r="C3297" t="s">
        <v>8182</v>
      </c>
      <c r="D3297" t="s">
        <v>8183</v>
      </c>
      <c r="E3297" s="1">
        <v>22.644020000000001</v>
      </c>
      <c r="F3297" s="1">
        <v>4</v>
      </c>
      <c r="G3297" s="2">
        <v>5.6610050000000003</v>
      </c>
      <c r="H3297" s="3">
        <v>7.9999046105770972</v>
      </c>
      <c r="I3297" s="3">
        <v>10.666833892568546</v>
      </c>
      <c r="J3297" s="3">
        <v>0.18115000000000001</v>
      </c>
      <c r="K3297" s="3">
        <v>0.18115000000000001</v>
      </c>
      <c r="L3297" s="3">
        <v>0.24154</v>
      </c>
    </row>
    <row r="3298" spans="2:12" x14ac:dyDescent="0.2">
      <c r="B3298" t="s">
        <v>9188</v>
      </c>
      <c r="C3298" t="s">
        <v>9097</v>
      </c>
      <c r="D3298" t="s">
        <v>9098</v>
      </c>
      <c r="E3298" s="1">
        <v>28.33399</v>
      </c>
      <c r="F3298" s="1">
        <v>3</v>
      </c>
      <c r="G3298" s="2">
        <v>9.4446633333333327</v>
      </c>
      <c r="H3298" s="3">
        <v>7.9999322368646286</v>
      </c>
      <c r="I3298" s="3">
        <v>10.666693960151747</v>
      </c>
      <c r="J3298" s="3">
        <v>0.22667000000000001</v>
      </c>
      <c r="K3298" s="3">
        <v>0.22667000000000001</v>
      </c>
      <c r="L3298" s="3">
        <v>0.30223</v>
      </c>
    </row>
    <row r="3299" spans="2:12" x14ac:dyDescent="0.2">
      <c r="B3299" t="s">
        <v>9189</v>
      </c>
      <c r="C3299" t="s">
        <v>9190</v>
      </c>
      <c r="D3299" t="s">
        <v>9191</v>
      </c>
      <c r="E3299" s="1">
        <v>11.94506</v>
      </c>
      <c r="F3299" s="1">
        <v>2</v>
      </c>
      <c r="G3299" s="2">
        <v>5.9725299999999999</v>
      </c>
      <c r="H3299" s="3">
        <v>7.999959816024365</v>
      </c>
      <c r="I3299" s="3">
        <v>10.66633403264613</v>
      </c>
      <c r="J3299" s="3">
        <v>9.5560000000000006E-2</v>
      </c>
      <c r="K3299" s="3">
        <v>9.5560000000000006E-2</v>
      </c>
      <c r="L3299" s="3">
        <v>0.12741</v>
      </c>
    </row>
    <row r="3300" spans="2:12" x14ac:dyDescent="0.2">
      <c r="B3300" t="s">
        <v>9192</v>
      </c>
      <c r="C3300" t="s">
        <v>8929</v>
      </c>
      <c r="D3300" t="s">
        <v>8930</v>
      </c>
      <c r="E3300" s="1">
        <v>3.8058999999999998</v>
      </c>
      <c r="F3300" s="1">
        <v>3</v>
      </c>
      <c r="G3300" s="2">
        <v>1.2686333333333333</v>
      </c>
      <c r="H3300" s="3">
        <v>8.0007356998344683</v>
      </c>
      <c r="I3300" s="3">
        <v>10.66764759977929</v>
      </c>
      <c r="J3300" s="3">
        <v>3.0450000000000001E-2</v>
      </c>
      <c r="K3300" s="3">
        <v>3.0450000000000001E-2</v>
      </c>
      <c r="L3300" s="3">
        <v>4.0599999999999997E-2</v>
      </c>
    </row>
    <row r="3301" spans="2:12" x14ac:dyDescent="0.2">
      <c r="B3301" t="s">
        <v>9193</v>
      </c>
      <c r="C3301" t="s">
        <v>9194</v>
      </c>
      <c r="D3301" t="s">
        <v>8700</v>
      </c>
      <c r="E3301" s="1">
        <v>4.0569300000000004</v>
      </c>
      <c r="F3301" s="1">
        <v>1</v>
      </c>
      <c r="G3301" s="2">
        <v>4.0569300000000004</v>
      </c>
      <c r="H3301" s="3">
        <v>8.0011240026325332</v>
      </c>
      <c r="I3301" s="3">
        <v>10.665700418789577</v>
      </c>
      <c r="J3301" s="3">
        <v>3.2460000000000003E-2</v>
      </c>
      <c r="K3301" s="3">
        <v>3.2460000000000003E-2</v>
      </c>
      <c r="L3301" s="3">
        <v>4.3270000000000003E-2</v>
      </c>
    </row>
    <row r="3302" spans="2:12" x14ac:dyDescent="0.2">
      <c r="B3302" t="s">
        <v>9195</v>
      </c>
      <c r="C3302" t="s">
        <v>9196</v>
      </c>
      <c r="D3302" t="s">
        <v>9197</v>
      </c>
      <c r="E3302" s="1">
        <v>14.07255</v>
      </c>
      <c r="F3302" s="1">
        <v>3</v>
      </c>
      <c r="G3302" s="2">
        <v>4.6908500000000002</v>
      </c>
      <c r="H3302" s="3">
        <v>7.9999715758693348</v>
      </c>
      <c r="I3302" s="3">
        <v>10.666865635581326</v>
      </c>
      <c r="J3302" s="3">
        <v>0.11258</v>
      </c>
      <c r="K3302" s="3">
        <v>0.11258</v>
      </c>
      <c r="L3302" s="3">
        <v>0.15010999999999999</v>
      </c>
    </row>
    <row r="3303" spans="2:12" x14ac:dyDescent="0.2">
      <c r="B3303" t="s">
        <v>9198</v>
      </c>
      <c r="C3303" t="s">
        <v>7705</v>
      </c>
      <c r="D3303" t="s">
        <v>7706</v>
      </c>
      <c r="E3303" s="1">
        <v>22.414380000000001</v>
      </c>
      <c r="F3303" s="1">
        <v>3</v>
      </c>
      <c r="G3303" s="2">
        <v>7.4714600000000004</v>
      </c>
      <c r="H3303" s="3">
        <v>8.0002212865133906</v>
      </c>
      <c r="I3303" s="3">
        <v>10.666813001296488</v>
      </c>
      <c r="J3303" s="3">
        <v>0.17932000000000001</v>
      </c>
      <c r="K3303" s="3">
        <v>0.17932000000000001</v>
      </c>
      <c r="L3303" s="3">
        <v>0.23909</v>
      </c>
    </row>
    <row r="3304" spans="2:12" x14ac:dyDescent="0.2">
      <c r="B3304" t="s">
        <v>9199</v>
      </c>
      <c r="C3304" t="s">
        <v>9200</v>
      </c>
      <c r="D3304" t="s">
        <v>9201</v>
      </c>
      <c r="E3304" s="1">
        <v>8.4534599999999998</v>
      </c>
      <c r="F3304" s="1">
        <v>5</v>
      </c>
      <c r="G3304" s="2">
        <v>1.6906919999999999</v>
      </c>
      <c r="H3304" s="3">
        <v>8.0002744438371973</v>
      </c>
      <c r="I3304" s="3">
        <v>10.666638275924889</v>
      </c>
      <c r="J3304" s="3">
        <v>6.7629999999999996E-2</v>
      </c>
      <c r="K3304" s="3">
        <v>6.7629999999999996E-2</v>
      </c>
      <c r="L3304" s="3">
        <v>9.017E-2</v>
      </c>
    </row>
    <row r="3305" spans="2:12" x14ac:dyDescent="0.2">
      <c r="B3305" t="s">
        <v>9202</v>
      </c>
      <c r="C3305" t="s">
        <v>9075</v>
      </c>
      <c r="D3305" t="s">
        <v>9076</v>
      </c>
      <c r="E3305" s="1">
        <v>46.166240000000002</v>
      </c>
      <c r="F3305" s="1">
        <v>4</v>
      </c>
      <c r="G3305" s="2">
        <v>11.54156</v>
      </c>
      <c r="H3305" s="3">
        <v>8.0000017328680002</v>
      </c>
      <c r="I3305" s="3">
        <v>10.666668977157332</v>
      </c>
      <c r="J3305" s="3">
        <v>0.36932999999999999</v>
      </c>
      <c r="K3305" s="3">
        <v>0.36932999999999999</v>
      </c>
      <c r="L3305" s="3">
        <v>0.49243999999999999</v>
      </c>
    </row>
    <row r="3306" spans="2:12" x14ac:dyDescent="0.2">
      <c r="B3306" t="s">
        <v>9203</v>
      </c>
      <c r="C3306" t="s">
        <v>9204</v>
      </c>
      <c r="D3306" t="s">
        <v>9205</v>
      </c>
      <c r="E3306" s="1">
        <v>8.4899199999999997</v>
      </c>
      <c r="F3306" s="1">
        <v>2</v>
      </c>
      <c r="G3306" s="2">
        <v>4.2449599999999998</v>
      </c>
      <c r="H3306" s="3">
        <v>8.0000753835136251</v>
      </c>
      <c r="I3306" s="3">
        <v>10.666767178018167</v>
      </c>
      <c r="J3306" s="3">
        <v>6.7919999999999994E-2</v>
      </c>
      <c r="K3306" s="3">
        <v>6.7919999999999994E-2</v>
      </c>
      <c r="L3306" s="3">
        <v>9.0560000000000002E-2</v>
      </c>
    </row>
    <row r="3307" spans="2:12" x14ac:dyDescent="0.2">
      <c r="B3307" t="s">
        <v>9206</v>
      </c>
      <c r="C3307" t="s">
        <v>9207</v>
      </c>
      <c r="D3307" t="s">
        <v>9208</v>
      </c>
      <c r="E3307" s="1">
        <v>2.73095</v>
      </c>
      <c r="F3307" s="1">
        <v>1</v>
      </c>
      <c r="G3307" s="2">
        <v>2.73095</v>
      </c>
      <c r="H3307" s="3">
        <v>8.0008788150643557</v>
      </c>
      <c r="I3307" s="3">
        <v>10.666617843607536</v>
      </c>
      <c r="J3307" s="3">
        <v>2.1850000000000001E-2</v>
      </c>
      <c r="K3307" s="3">
        <v>2.1850000000000001E-2</v>
      </c>
      <c r="L3307" s="3">
        <v>2.913E-2</v>
      </c>
    </row>
    <row r="3308" spans="2:12" x14ac:dyDescent="0.2">
      <c r="B3308" t="s">
        <v>9209</v>
      </c>
      <c r="C3308" t="s">
        <v>9210</v>
      </c>
      <c r="D3308" t="s">
        <v>9211</v>
      </c>
      <c r="E3308" s="1">
        <v>10.708690000000001</v>
      </c>
      <c r="F3308" s="1">
        <v>2</v>
      </c>
      <c r="G3308" s="2">
        <v>5.3543450000000004</v>
      </c>
      <c r="H3308" s="3">
        <v>8.0000448234097732</v>
      </c>
      <c r="I3308" s="3">
        <v>10.667037704892008</v>
      </c>
      <c r="J3308" s="3">
        <v>8.5669999999999996E-2</v>
      </c>
      <c r="K3308" s="3">
        <v>8.5669999999999996E-2</v>
      </c>
      <c r="L3308" s="3">
        <v>0.11423</v>
      </c>
    </row>
    <row r="3309" spans="2:12" x14ac:dyDescent="0.2">
      <c r="B3309" t="s">
        <v>9212</v>
      </c>
      <c r="C3309" t="s">
        <v>9213</v>
      </c>
      <c r="D3309" t="s">
        <v>9214</v>
      </c>
      <c r="E3309" s="1">
        <v>29.309380000000001</v>
      </c>
      <c r="F3309" s="1">
        <v>6</v>
      </c>
      <c r="G3309" s="2">
        <v>4.8848966666666671</v>
      </c>
      <c r="H3309" s="3">
        <v>8.0001692291000364</v>
      </c>
      <c r="I3309" s="3">
        <v>10.66655111776503</v>
      </c>
      <c r="J3309" s="3">
        <v>0.23447999999999999</v>
      </c>
      <c r="K3309" s="3">
        <v>0.23447999999999999</v>
      </c>
      <c r="L3309" s="3">
        <v>0.31263000000000002</v>
      </c>
    </row>
    <row r="3310" spans="2:12" x14ac:dyDescent="0.2">
      <c r="B3310" t="s">
        <v>9215</v>
      </c>
      <c r="C3310" t="s">
        <v>9213</v>
      </c>
      <c r="D3310" t="s">
        <v>9214</v>
      </c>
      <c r="E3310" s="1">
        <v>33.183500000000002</v>
      </c>
      <c r="F3310" s="1">
        <v>7</v>
      </c>
      <c r="G3310" s="2">
        <v>4.7404999999999999</v>
      </c>
      <c r="H3310" s="3">
        <v>8.0000602709177731</v>
      </c>
      <c r="I3310" s="3">
        <v>10.666747027890366</v>
      </c>
      <c r="J3310" s="3">
        <v>0.26546999999999998</v>
      </c>
      <c r="K3310" s="3">
        <v>0.26546999999999998</v>
      </c>
      <c r="L3310" s="3">
        <v>0.35396</v>
      </c>
    </row>
    <row r="3311" spans="2:12" x14ac:dyDescent="0.2">
      <c r="B3311" t="s">
        <v>9216</v>
      </c>
      <c r="C3311" t="s">
        <v>9217</v>
      </c>
      <c r="D3311" t="s">
        <v>9218</v>
      </c>
      <c r="E3311" s="1">
        <v>24.81785</v>
      </c>
      <c r="F3311" s="1">
        <v>3</v>
      </c>
      <c r="G3311" s="2">
        <v>8.2726166666666661</v>
      </c>
      <c r="H3311" s="3">
        <v>7.9998871779787537</v>
      </c>
      <c r="I3311" s="3">
        <v>10.666516237305006</v>
      </c>
      <c r="J3311" s="3">
        <v>0.19853999999999999</v>
      </c>
      <c r="K3311" s="3">
        <v>0.19853999999999999</v>
      </c>
      <c r="L3311" s="3">
        <v>0.26472000000000001</v>
      </c>
    </row>
    <row r="3312" spans="2:12" x14ac:dyDescent="0.2">
      <c r="B3312" t="s">
        <v>9219</v>
      </c>
      <c r="C3312" t="s">
        <v>9220</v>
      </c>
      <c r="D3312" t="s">
        <v>9221</v>
      </c>
      <c r="E3312" s="1">
        <v>7.6707999999999998</v>
      </c>
      <c r="F3312" s="1">
        <v>4</v>
      </c>
      <c r="G3312" s="2">
        <v>1.9177</v>
      </c>
      <c r="H3312" s="3">
        <v>8.0004693121969019</v>
      </c>
      <c r="I3312" s="3">
        <v>10.666423319601606</v>
      </c>
      <c r="J3312" s="3">
        <v>6.1370000000000001E-2</v>
      </c>
      <c r="K3312" s="3">
        <v>6.1370000000000001E-2</v>
      </c>
      <c r="L3312" s="3">
        <v>8.1820000000000004E-2</v>
      </c>
    </row>
    <row r="3313" spans="2:12" x14ac:dyDescent="0.2">
      <c r="B3313" t="s">
        <v>9222</v>
      </c>
      <c r="C3313" t="s">
        <v>9223</v>
      </c>
      <c r="D3313" t="s">
        <v>9224</v>
      </c>
      <c r="E3313" s="1">
        <v>5.5853700000000002</v>
      </c>
      <c r="F3313" s="1">
        <v>2</v>
      </c>
      <c r="G3313" s="2">
        <v>2.7926850000000001</v>
      </c>
      <c r="H3313" s="3">
        <v>7.9994700440615389</v>
      </c>
      <c r="I3313" s="3">
        <v>10.667153653204712</v>
      </c>
      <c r="J3313" s="3">
        <v>4.4679999999999997E-2</v>
      </c>
      <c r="K3313" s="3">
        <v>4.4679999999999997E-2</v>
      </c>
      <c r="L3313" s="3">
        <v>5.9580000000000001E-2</v>
      </c>
    </row>
    <row r="3314" spans="2:12" x14ac:dyDescent="0.2">
      <c r="B3314" t="s">
        <v>9225</v>
      </c>
      <c r="C3314" t="s">
        <v>9223</v>
      </c>
      <c r="D3314" t="s">
        <v>9224</v>
      </c>
      <c r="E3314" s="1">
        <v>11.05898</v>
      </c>
      <c r="F3314" s="1">
        <v>2</v>
      </c>
      <c r="G3314" s="2">
        <v>5.52949</v>
      </c>
      <c r="H3314" s="3">
        <v>7.9998336193753854</v>
      </c>
      <c r="I3314" s="3">
        <v>10.666444825833848</v>
      </c>
      <c r="J3314" s="3">
        <v>8.8469999999999993E-2</v>
      </c>
      <c r="K3314" s="3">
        <v>8.8469999999999993E-2</v>
      </c>
      <c r="L3314" s="3">
        <v>0.11796</v>
      </c>
    </row>
    <row r="3315" spans="2:12" x14ac:dyDescent="0.2">
      <c r="B3315" t="s">
        <v>9226</v>
      </c>
      <c r="C3315" t="s">
        <v>9227</v>
      </c>
      <c r="D3315" t="s">
        <v>9228</v>
      </c>
      <c r="E3315" s="1">
        <v>3.0566800000000001</v>
      </c>
      <c r="F3315" s="1">
        <v>1</v>
      </c>
      <c r="G3315" s="2">
        <v>3.0566800000000001</v>
      </c>
      <c r="H3315" s="3">
        <v>7.9988745959668659</v>
      </c>
      <c r="I3315" s="3">
        <v>10.665166127955821</v>
      </c>
      <c r="J3315" s="3">
        <v>2.445E-2</v>
      </c>
      <c r="K3315" s="3">
        <v>2.445E-2</v>
      </c>
      <c r="L3315" s="3">
        <v>3.2599999999999997E-2</v>
      </c>
    </row>
    <row r="3316" spans="2:12" x14ac:dyDescent="0.2">
      <c r="B3316" t="s">
        <v>9229</v>
      </c>
      <c r="C3316" t="s">
        <v>9230</v>
      </c>
      <c r="D3316" t="s">
        <v>9231</v>
      </c>
      <c r="E3316" s="1">
        <v>86.989279999999994</v>
      </c>
      <c r="F3316" s="1">
        <v>5</v>
      </c>
      <c r="G3316" s="2">
        <v>17.397855999999997</v>
      </c>
      <c r="H3316" s="3">
        <v>7.9999512583619516</v>
      </c>
      <c r="I3316" s="3">
        <v>10.666601677815935</v>
      </c>
      <c r="J3316" s="3">
        <v>0.69591000000000003</v>
      </c>
      <c r="K3316" s="3">
        <v>0.69591000000000003</v>
      </c>
      <c r="L3316" s="3">
        <v>0.92788000000000004</v>
      </c>
    </row>
    <row r="3317" spans="2:12" x14ac:dyDescent="0.2">
      <c r="B3317" t="s">
        <v>9232</v>
      </c>
      <c r="C3317" t="s">
        <v>9233</v>
      </c>
      <c r="D3317" t="s">
        <v>9234</v>
      </c>
      <c r="E3317" s="1">
        <v>4.2206400000000004</v>
      </c>
      <c r="F3317" s="1">
        <v>1</v>
      </c>
      <c r="G3317" s="2">
        <v>4.2206400000000004</v>
      </c>
      <c r="H3317" s="3">
        <v>8.0011562227529467</v>
      </c>
      <c r="I3317" s="3">
        <v>10.666628757723945</v>
      </c>
      <c r="J3317" s="3">
        <v>3.3770000000000001E-2</v>
      </c>
      <c r="K3317" s="3">
        <v>3.3770000000000001E-2</v>
      </c>
      <c r="L3317" s="3">
        <v>4.5019999999999998E-2</v>
      </c>
    </row>
    <row r="3318" spans="2:12" x14ac:dyDescent="0.2">
      <c r="B3318" t="s">
        <v>9235</v>
      </c>
      <c r="C3318" t="s">
        <v>9236</v>
      </c>
      <c r="D3318" t="s">
        <v>9237</v>
      </c>
      <c r="E3318" s="1">
        <v>11.77347</v>
      </c>
      <c r="F3318" s="1">
        <v>3</v>
      </c>
      <c r="G3318" s="2">
        <v>3.92449</v>
      </c>
      <c r="H3318" s="3">
        <v>8.0001902582671036</v>
      </c>
      <c r="I3318" s="3">
        <v>10.666354099513567</v>
      </c>
      <c r="J3318" s="3">
        <v>9.4189999999999996E-2</v>
      </c>
      <c r="K3318" s="3">
        <v>9.4189999999999996E-2</v>
      </c>
      <c r="L3318" s="3">
        <v>0.12558</v>
      </c>
    </row>
    <row r="3319" spans="2:12" x14ac:dyDescent="0.2">
      <c r="B3319" t="s">
        <v>9238</v>
      </c>
      <c r="C3319" t="s">
        <v>9239</v>
      </c>
      <c r="D3319" t="s">
        <v>8226</v>
      </c>
      <c r="E3319" s="1">
        <v>8.3783899999999996</v>
      </c>
      <c r="F3319" s="1">
        <v>2</v>
      </c>
      <c r="G3319" s="2">
        <v>4.1891949999999998</v>
      </c>
      <c r="H3319" s="3">
        <v>8.000343741458682</v>
      </c>
      <c r="I3319" s="3">
        <v>10.666727139701065</v>
      </c>
      <c r="J3319" s="3">
        <v>6.7030000000000006E-2</v>
      </c>
      <c r="K3319" s="3">
        <v>6.7030000000000006E-2</v>
      </c>
      <c r="L3319" s="3">
        <v>8.9370000000000005E-2</v>
      </c>
    </row>
    <row r="3320" spans="2:12" x14ac:dyDescent="0.2">
      <c r="B3320" t="s">
        <v>9240</v>
      </c>
      <c r="C3320" t="s">
        <v>9241</v>
      </c>
      <c r="D3320" t="s">
        <v>9242</v>
      </c>
      <c r="E3320" s="1">
        <v>35.215089999999996</v>
      </c>
      <c r="F3320" s="1">
        <v>11</v>
      </c>
      <c r="G3320" s="2">
        <v>3.2013718181818178</v>
      </c>
      <c r="H3320" s="3">
        <v>7.9999795542195136</v>
      </c>
      <c r="I3320" s="3">
        <v>10.666734062017165</v>
      </c>
      <c r="J3320" s="3">
        <v>0.28172000000000003</v>
      </c>
      <c r="K3320" s="3">
        <v>0.28172000000000003</v>
      </c>
      <c r="L3320" s="3">
        <v>0.37563000000000002</v>
      </c>
    </row>
    <row r="3321" spans="2:12" x14ac:dyDescent="0.2">
      <c r="B3321" t="s">
        <v>9243</v>
      </c>
      <c r="C3321" t="s">
        <v>9244</v>
      </c>
      <c r="D3321" t="s">
        <v>9245</v>
      </c>
      <c r="E3321" s="1">
        <v>2.09565</v>
      </c>
      <c r="F3321" s="1">
        <v>1</v>
      </c>
      <c r="G3321" s="2">
        <v>2.09565</v>
      </c>
      <c r="H3321" s="3">
        <v>8.0022904588075292</v>
      </c>
      <c r="I3321" s="3">
        <v>10.664948822561017</v>
      </c>
      <c r="J3321" s="3">
        <v>1.677E-2</v>
      </c>
      <c r="K3321" s="3">
        <v>1.677E-2</v>
      </c>
      <c r="L3321" s="3">
        <v>2.2349999999999998E-2</v>
      </c>
    </row>
    <row r="3322" spans="2:12" x14ac:dyDescent="0.2">
      <c r="B3322" t="s">
        <v>9246</v>
      </c>
      <c r="C3322" t="s">
        <v>8767</v>
      </c>
      <c r="D3322" t="s">
        <v>8768</v>
      </c>
      <c r="E3322" s="1">
        <v>4.0022599999999997</v>
      </c>
      <c r="F3322" s="1">
        <v>1</v>
      </c>
      <c r="G3322" s="2">
        <v>4.0022599999999997</v>
      </c>
      <c r="H3322" s="3">
        <v>8.0004797289531417</v>
      </c>
      <c r="I3322" s="3">
        <v>10.666473442504985</v>
      </c>
      <c r="J3322" s="3">
        <v>3.202E-2</v>
      </c>
      <c r="K3322" s="3">
        <v>3.202E-2</v>
      </c>
      <c r="L3322" s="3">
        <v>4.2689999999999999E-2</v>
      </c>
    </row>
    <row r="3323" spans="2:12" x14ac:dyDescent="0.2">
      <c r="B3323" t="s">
        <v>9247</v>
      </c>
      <c r="C3323" t="s">
        <v>9248</v>
      </c>
      <c r="D3323" t="s">
        <v>9249</v>
      </c>
      <c r="E3323" s="1">
        <v>1.7838700000000001</v>
      </c>
      <c r="F3323" s="1">
        <v>1</v>
      </c>
      <c r="G3323" s="2">
        <v>1.7838700000000001</v>
      </c>
      <c r="H3323" s="3">
        <v>7.9994618441926812</v>
      </c>
      <c r="I3323" s="3">
        <v>10.667817722143429</v>
      </c>
      <c r="J3323" s="3">
        <v>1.427E-2</v>
      </c>
      <c r="K3323" s="3">
        <v>1.427E-2</v>
      </c>
      <c r="L3323" s="3">
        <v>1.9029999999999998E-2</v>
      </c>
    </row>
    <row r="3324" spans="2:12" x14ac:dyDescent="0.2">
      <c r="B3324" t="s">
        <v>9250</v>
      </c>
      <c r="C3324" t="s">
        <v>9251</v>
      </c>
      <c r="D3324" t="s">
        <v>9252</v>
      </c>
      <c r="E3324" s="1">
        <v>11.41581</v>
      </c>
      <c r="F3324" s="1">
        <v>3</v>
      </c>
      <c r="G3324" s="2">
        <v>3.8052700000000002</v>
      </c>
      <c r="H3324" s="3">
        <v>8.0003083443049583</v>
      </c>
      <c r="I3324" s="3">
        <v>10.666785799693583</v>
      </c>
      <c r="J3324" s="3">
        <v>9.1329999999999995E-2</v>
      </c>
      <c r="K3324" s="3">
        <v>9.1329999999999995E-2</v>
      </c>
      <c r="L3324" s="3">
        <v>0.12177</v>
      </c>
    </row>
    <row r="3325" spans="2:12" x14ac:dyDescent="0.2">
      <c r="B3325" t="s">
        <v>9253</v>
      </c>
      <c r="C3325" t="s">
        <v>9254</v>
      </c>
      <c r="D3325" t="s">
        <v>9255</v>
      </c>
      <c r="E3325" s="1">
        <v>9.6060499999999998</v>
      </c>
      <c r="F3325" s="1">
        <v>1</v>
      </c>
      <c r="G3325" s="2">
        <v>9.6060499999999998</v>
      </c>
      <c r="H3325" s="3">
        <v>8.0001665616980961</v>
      </c>
      <c r="I3325" s="3">
        <v>10.666194741855394</v>
      </c>
      <c r="J3325" s="3">
        <v>7.6850000000000002E-2</v>
      </c>
      <c r="K3325" s="3">
        <v>7.6850000000000002E-2</v>
      </c>
      <c r="L3325" s="3">
        <v>0.10246</v>
      </c>
    </row>
    <row r="3326" spans="2:12" x14ac:dyDescent="0.2">
      <c r="B3326" t="s">
        <v>9256</v>
      </c>
      <c r="C3326" t="s">
        <v>7744</v>
      </c>
      <c r="D3326" t="s">
        <v>7745</v>
      </c>
      <c r="E3326" s="1">
        <v>11.762650000000001</v>
      </c>
      <c r="F3326" s="1">
        <v>3</v>
      </c>
      <c r="G3326" s="2">
        <v>3.9208833333333337</v>
      </c>
      <c r="H3326" s="3">
        <v>7.9998979821723841</v>
      </c>
      <c r="I3326" s="3">
        <v>10.666814025750998</v>
      </c>
      <c r="J3326" s="3">
        <v>9.4100000000000003E-2</v>
      </c>
      <c r="K3326" s="3">
        <v>9.4100000000000003E-2</v>
      </c>
      <c r="L3326" s="3">
        <v>0.12547</v>
      </c>
    </row>
    <row r="3327" spans="2:12" x14ac:dyDescent="0.2">
      <c r="B3327" t="s">
        <v>9257</v>
      </c>
      <c r="C3327" t="s">
        <v>9258</v>
      </c>
      <c r="D3327" t="s">
        <v>9259</v>
      </c>
      <c r="E3327" s="1">
        <v>9.8640699999999999</v>
      </c>
      <c r="F3327" s="1">
        <v>2</v>
      </c>
      <c r="G3327" s="2">
        <v>4.9320349999999999</v>
      </c>
      <c r="H3327" s="3">
        <v>7.9997404722391465</v>
      </c>
      <c r="I3327" s="3">
        <v>10.666996483196085</v>
      </c>
      <c r="J3327" s="3">
        <v>7.8909999999999994E-2</v>
      </c>
      <c r="K3327" s="3">
        <v>7.8909999999999994E-2</v>
      </c>
      <c r="L3327" s="3">
        <v>0.10521999999999999</v>
      </c>
    </row>
    <row r="3328" spans="2:12" x14ac:dyDescent="0.2">
      <c r="B3328" t="s">
        <v>9260</v>
      </c>
      <c r="C3328" t="s">
        <v>8031</v>
      </c>
      <c r="D3328" t="s">
        <v>8032</v>
      </c>
      <c r="E3328" s="1">
        <v>44.676169999999999</v>
      </c>
      <c r="F3328" s="1">
        <v>6</v>
      </c>
      <c r="G3328" s="2">
        <v>7.4460283333333335</v>
      </c>
      <c r="H3328" s="3">
        <v>8.0000143253103388</v>
      </c>
      <c r="I3328" s="3">
        <v>10.666536545097756</v>
      </c>
      <c r="J3328" s="3">
        <v>0.35741000000000001</v>
      </c>
      <c r="K3328" s="3">
        <v>0.35741000000000001</v>
      </c>
      <c r="L3328" s="3">
        <v>0.47654000000000002</v>
      </c>
    </row>
    <row r="3329" spans="2:12" x14ac:dyDescent="0.2">
      <c r="B3329" t="s">
        <v>9261</v>
      </c>
      <c r="C3329" t="s">
        <v>8315</v>
      </c>
      <c r="D3329" t="s">
        <v>8316</v>
      </c>
      <c r="E3329" s="1">
        <v>6.3006399999999996</v>
      </c>
      <c r="F3329" s="1">
        <v>1</v>
      </c>
      <c r="G3329" s="2">
        <v>6.3006399999999996</v>
      </c>
      <c r="H3329" s="3">
        <v>8.0007745244927513</v>
      </c>
      <c r="I3329" s="3">
        <v>10.667170319205669</v>
      </c>
      <c r="J3329" s="3">
        <v>5.0410000000000003E-2</v>
      </c>
      <c r="K3329" s="3">
        <v>5.0410000000000003E-2</v>
      </c>
      <c r="L3329" s="3">
        <v>6.7210000000000006E-2</v>
      </c>
    </row>
    <row r="3330" spans="2:12" x14ac:dyDescent="0.2">
      <c r="B3330" t="s">
        <v>9262</v>
      </c>
      <c r="C3330" t="s">
        <v>9263</v>
      </c>
      <c r="D3330" t="s">
        <v>9264</v>
      </c>
      <c r="E3330" s="1">
        <v>6.3042299999999996</v>
      </c>
      <c r="F3330" s="1">
        <v>1</v>
      </c>
      <c r="G3330" s="2">
        <v>6.3042299999999996</v>
      </c>
      <c r="H3330" s="3">
        <v>7.9993908851675792</v>
      </c>
      <c r="I3330" s="3">
        <v>10.665854513556772</v>
      </c>
      <c r="J3330" s="3">
        <v>5.0430000000000003E-2</v>
      </c>
      <c r="K3330" s="3">
        <v>5.0430000000000003E-2</v>
      </c>
      <c r="L3330" s="3">
        <v>6.7239999999999994E-2</v>
      </c>
    </row>
    <row r="3331" spans="2:12" x14ac:dyDescent="0.2">
      <c r="B3331" t="s">
        <v>9265</v>
      </c>
      <c r="C3331" t="s">
        <v>9266</v>
      </c>
      <c r="D3331" t="s">
        <v>9267</v>
      </c>
      <c r="E3331" s="1">
        <v>9.1325199999999995</v>
      </c>
      <c r="F3331" s="1">
        <v>2</v>
      </c>
      <c r="G3331" s="2">
        <v>4.5662599999999998</v>
      </c>
      <c r="H3331" s="3">
        <v>7.999982480191667</v>
      </c>
      <c r="I3331" s="3">
        <v>10.666278310915278</v>
      </c>
      <c r="J3331" s="3">
        <v>7.306E-2</v>
      </c>
      <c r="K3331" s="3">
        <v>7.306E-2</v>
      </c>
      <c r="L3331" s="3">
        <v>9.7409999999999997E-2</v>
      </c>
    </row>
    <row r="3332" spans="2:12" x14ac:dyDescent="0.2">
      <c r="B3332" t="s">
        <v>9268</v>
      </c>
      <c r="C3332" t="s">
        <v>9269</v>
      </c>
      <c r="D3332" t="s">
        <v>9270</v>
      </c>
      <c r="E3332" s="1">
        <v>20.725940000000001</v>
      </c>
      <c r="F3332" s="1">
        <v>2</v>
      </c>
      <c r="G3332" s="2">
        <v>10.362970000000001</v>
      </c>
      <c r="H3332" s="3">
        <v>8.0001196568165298</v>
      </c>
      <c r="I3332" s="3">
        <v>10.666826209088706</v>
      </c>
      <c r="J3332" s="3">
        <v>0.16581000000000001</v>
      </c>
      <c r="K3332" s="3">
        <v>0.16581000000000001</v>
      </c>
      <c r="L3332" s="3">
        <v>0.22108</v>
      </c>
    </row>
    <row r="3333" spans="2:12" x14ac:dyDescent="0.2">
      <c r="B3333" t="s">
        <v>9271</v>
      </c>
      <c r="C3333" t="s">
        <v>9272</v>
      </c>
      <c r="D3333" t="s">
        <v>9273</v>
      </c>
      <c r="E3333" s="1">
        <v>9.8512400000000007</v>
      </c>
      <c r="F3333" s="1">
        <v>2</v>
      </c>
      <c r="G3333" s="2">
        <v>4.9256200000000003</v>
      </c>
      <c r="H3333" s="3">
        <v>8.0000081208050968</v>
      </c>
      <c r="I3333" s="3">
        <v>10.666677494406795</v>
      </c>
      <c r="J3333" s="3">
        <v>7.8810000000000005E-2</v>
      </c>
      <c r="K3333" s="3">
        <v>7.8810000000000005E-2</v>
      </c>
      <c r="L3333" s="3">
        <v>0.10508000000000001</v>
      </c>
    </row>
    <row r="3334" spans="2:12" x14ac:dyDescent="0.2">
      <c r="B3334" t="s">
        <v>9274</v>
      </c>
      <c r="C3334" t="s">
        <v>9275</v>
      </c>
      <c r="D3334" t="s">
        <v>9276</v>
      </c>
      <c r="E3334" s="1">
        <v>35.167160000000003</v>
      </c>
      <c r="F3334" s="1">
        <v>4</v>
      </c>
      <c r="G3334" s="2">
        <v>8.7917900000000007</v>
      </c>
      <c r="H3334" s="3">
        <v>8.0000773448865345</v>
      </c>
      <c r="I3334" s="3">
        <v>10.666769793182048</v>
      </c>
      <c r="J3334" s="3">
        <v>0.28133999999999998</v>
      </c>
      <c r="K3334" s="3">
        <v>0.28133999999999998</v>
      </c>
      <c r="L3334" s="3">
        <v>0.37512000000000001</v>
      </c>
    </row>
    <row r="3335" spans="2:12" x14ac:dyDescent="0.2">
      <c r="B3335" t="s">
        <v>9277</v>
      </c>
      <c r="C3335" t="s">
        <v>8791</v>
      </c>
      <c r="D3335" t="s">
        <v>8792</v>
      </c>
      <c r="E3335" s="1">
        <v>3.7688100000000002</v>
      </c>
      <c r="F3335" s="1">
        <v>1</v>
      </c>
      <c r="G3335" s="2">
        <v>3.7688100000000002</v>
      </c>
      <c r="H3335" s="3">
        <v>7.9998726388435601</v>
      </c>
      <c r="I3335" s="3">
        <v>10.666496851791415</v>
      </c>
      <c r="J3335" s="3">
        <v>3.015E-2</v>
      </c>
      <c r="K3335" s="3">
        <v>3.015E-2</v>
      </c>
      <c r="L3335" s="3">
        <v>4.02E-2</v>
      </c>
    </row>
    <row r="3336" spans="2:12" x14ac:dyDescent="0.2">
      <c r="B3336" t="s">
        <v>9278</v>
      </c>
      <c r="C3336" t="s">
        <v>9279</v>
      </c>
      <c r="D3336" t="s">
        <v>9280</v>
      </c>
      <c r="E3336" s="1">
        <v>1.7048399999999999</v>
      </c>
      <c r="F3336" s="1">
        <v>1</v>
      </c>
      <c r="G3336" s="2">
        <v>1.7048399999999999</v>
      </c>
      <c r="H3336" s="3">
        <v>8.000750803594471</v>
      </c>
      <c r="I3336" s="3">
        <v>10.663757302738087</v>
      </c>
      <c r="J3336" s="3">
        <v>1.3639999999999999E-2</v>
      </c>
      <c r="K3336" s="3">
        <v>1.3639999999999999E-2</v>
      </c>
      <c r="L3336" s="3">
        <v>1.8180000000000002E-2</v>
      </c>
    </row>
    <row r="3337" spans="2:12" x14ac:dyDescent="0.2">
      <c r="B3337" t="s">
        <v>9281</v>
      </c>
      <c r="C3337" t="s">
        <v>9282</v>
      </c>
      <c r="D3337" t="s">
        <v>7964</v>
      </c>
      <c r="E3337" s="1">
        <v>10.483169999999999</v>
      </c>
      <c r="F3337" s="1">
        <v>1</v>
      </c>
      <c r="G3337" s="2">
        <v>10.483169999999999</v>
      </c>
      <c r="H3337" s="3">
        <v>8.000442614209252</v>
      </c>
      <c r="I3337" s="3">
        <v>10.666620878989848</v>
      </c>
      <c r="J3337" s="3">
        <v>8.387E-2</v>
      </c>
      <c r="K3337" s="3">
        <v>8.387E-2</v>
      </c>
      <c r="L3337" s="3">
        <v>0.11182</v>
      </c>
    </row>
    <row r="3338" spans="2:12" x14ac:dyDescent="0.2">
      <c r="B3338" t="s">
        <v>9283</v>
      </c>
      <c r="C3338" t="s">
        <v>9284</v>
      </c>
      <c r="D3338" t="s">
        <v>5977</v>
      </c>
      <c r="E3338" s="1">
        <v>22.262599999999999</v>
      </c>
      <c r="F3338" s="1">
        <v>3</v>
      </c>
      <c r="G3338" s="2">
        <v>7.4208666666666661</v>
      </c>
      <c r="H3338" s="3">
        <v>7.9999640652933621</v>
      </c>
      <c r="I3338" s="3">
        <v>10.666768481668807</v>
      </c>
      <c r="J3338" s="3">
        <v>0.17810000000000001</v>
      </c>
      <c r="K3338" s="3">
        <v>0.17810000000000001</v>
      </c>
      <c r="L3338" s="3">
        <v>0.23746999999999999</v>
      </c>
    </row>
    <row r="3339" spans="2:12" x14ac:dyDescent="0.2">
      <c r="B3339" t="s">
        <v>9285</v>
      </c>
      <c r="C3339" t="s">
        <v>9286</v>
      </c>
      <c r="D3339" t="s">
        <v>9287</v>
      </c>
      <c r="E3339" s="1">
        <v>66.029529999999994</v>
      </c>
      <c r="F3339" s="1">
        <v>4</v>
      </c>
      <c r="G3339" s="2">
        <v>16.507382499999999</v>
      </c>
      <c r="H3339" s="3">
        <v>8.0000569442187484</v>
      </c>
      <c r="I3339" s="3">
        <v>10.666591144901382</v>
      </c>
      <c r="J3339" s="3">
        <v>0.52824000000000004</v>
      </c>
      <c r="K3339" s="3">
        <v>0.52824000000000004</v>
      </c>
      <c r="L3339" s="3">
        <v>0.70430999999999999</v>
      </c>
    </row>
    <row r="3340" spans="2:12" x14ac:dyDescent="0.2">
      <c r="B3340" t="s">
        <v>9288</v>
      </c>
      <c r="C3340" t="s">
        <v>9289</v>
      </c>
      <c r="D3340" t="s">
        <v>9211</v>
      </c>
      <c r="E3340" s="1">
        <v>10.50095</v>
      </c>
      <c r="F3340" s="1">
        <v>2</v>
      </c>
      <c r="G3340" s="2">
        <v>5.2504749999999998</v>
      </c>
      <c r="H3340" s="3">
        <v>8.0002285507501707</v>
      </c>
      <c r="I3340" s="3">
        <v>10.666653969402768</v>
      </c>
      <c r="J3340" s="3">
        <v>8.4010000000000001E-2</v>
      </c>
      <c r="K3340" s="3">
        <v>8.4010000000000001E-2</v>
      </c>
      <c r="L3340" s="3">
        <v>0.11201</v>
      </c>
    </row>
    <row r="3341" spans="2:12" x14ac:dyDescent="0.2">
      <c r="B3341" t="s">
        <v>9290</v>
      </c>
      <c r="C3341" t="s">
        <v>9291</v>
      </c>
      <c r="D3341" t="s">
        <v>9292</v>
      </c>
      <c r="E3341" s="1">
        <v>2.0894499999999998</v>
      </c>
      <c r="F3341" s="1">
        <v>1</v>
      </c>
      <c r="G3341" s="2">
        <v>2.0894499999999998</v>
      </c>
      <c r="H3341" s="3">
        <v>8.0021058173203485</v>
      </c>
      <c r="I3341" s="3">
        <v>10.667879106942021</v>
      </c>
      <c r="J3341" s="3">
        <v>1.6719999999999999E-2</v>
      </c>
      <c r="K3341" s="3">
        <v>1.6719999999999999E-2</v>
      </c>
      <c r="L3341" s="3">
        <v>2.2290000000000001E-2</v>
      </c>
    </row>
    <row r="3342" spans="2:12" x14ac:dyDescent="0.2">
      <c r="B3342" t="s">
        <v>9293</v>
      </c>
      <c r="C3342" t="s">
        <v>9080</v>
      </c>
      <c r="D3342" t="s">
        <v>9081</v>
      </c>
      <c r="E3342" s="1">
        <v>7.7951699999999997</v>
      </c>
      <c r="F3342" s="1">
        <v>1</v>
      </c>
      <c r="G3342" s="2">
        <v>7.7951699999999997</v>
      </c>
      <c r="H3342" s="3">
        <v>7.9998255329903003</v>
      </c>
      <c r="I3342" s="3">
        <v>10.666861659206919</v>
      </c>
      <c r="J3342" s="3">
        <v>6.2359999999999999E-2</v>
      </c>
      <c r="K3342" s="3">
        <v>6.2359999999999999E-2</v>
      </c>
      <c r="L3342" s="3">
        <v>8.3150000000000002E-2</v>
      </c>
    </row>
    <row r="3343" spans="2:12" x14ac:dyDescent="0.2">
      <c r="B3343" t="s">
        <v>9294</v>
      </c>
      <c r="C3343" t="s">
        <v>9295</v>
      </c>
      <c r="D3343" t="s">
        <v>9296</v>
      </c>
      <c r="E3343" s="1">
        <v>44.980339999999998</v>
      </c>
      <c r="F3343" s="1">
        <v>10</v>
      </c>
      <c r="G3343" s="2">
        <v>4.4980339999999996</v>
      </c>
      <c r="H3343" s="3">
        <v>7.9999395291365065</v>
      </c>
      <c r="I3343" s="3">
        <v>10.666660145299035</v>
      </c>
      <c r="J3343" s="3">
        <v>0.35983999999999999</v>
      </c>
      <c r="K3343" s="3">
        <v>0.35983999999999999</v>
      </c>
      <c r="L3343" s="3">
        <v>0.47978999999999999</v>
      </c>
    </row>
    <row r="3344" spans="2:12" x14ac:dyDescent="0.2">
      <c r="B3344" t="s">
        <v>9297</v>
      </c>
      <c r="C3344" t="s">
        <v>9298</v>
      </c>
      <c r="D3344" t="s">
        <v>9299</v>
      </c>
      <c r="E3344" s="1">
        <v>29.404140000000002</v>
      </c>
      <c r="F3344" s="1">
        <v>2</v>
      </c>
      <c r="G3344" s="2">
        <v>14.702070000000001</v>
      </c>
      <c r="H3344" s="3">
        <v>7.9998938924926888</v>
      </c>
      <c r="I3344" s="3">
        <v>10.666525189990251</v>
      </c>
      <c r="J3344" s="3">
        <v>0.23522999999999999</v>
      </c>
      <c r="K3344" s="3">
        <v>0.23522999999999999</v>
      </c>
      <c r="L3344" s="3">
        <v>0.31363999999999997</v>
      </c>
    </row>
    <row r="3345" spans="2:12" x14ac:dyDescent="0.2">
      <c r="B3345" t="s">
        <v>9300</v>
      </c>
      <c r="C3345" t="s">
        <v>9301</v>
      </c>
      <c r="D3345" t="s">
        <v>9302</v>
      </c>
      <c r="E3345" s="1">
        <v>55.063369999999999</v>
      </c>
      <c r="F3345" s="1">
        <v>3</v>
      </c>
      <c r="G3345" s="2">
        <v>18.354456666666668</v>
      </c>
      <c r="H3345" s="3">
        <v>8.0000552091163328</v>
      </c>
      <c r="I3345" s="3">
        <v>10.66661920619824</v>
      </c>
      <c r="J3345" s="3">
        <v>0.44051000000000001</v>
      </c>
      <c r="K3345" s="3">
        <v>0.44051000000000001</v>
      </c>
      <c r="L3345" s="3">
        <v>0.58733999999999997</v>
      </c>
    </row>
    <row r="3346" spans="2:12" x14ac:dyDescent="0.2">
      <c r="B3346" t="s">
        <v>9303</v>
      </c>
      <c r="C3346" t="s">
        <v>9301</v>
      </c>
      <c r="D3346" t="s">
        <v>9302</v>
      </c>
      <c r="E3346" s="1">
        <v>19.651260000000001</v>
      </c>
      <c r="F3346" s="1">
        <v>6</v>
      </c>
      <c r="G3346" s="2">
        <v>3.27521</v>
      </c>
      <c r="H3346" s="3">
        <v>7.9999959290142204</v>
      </c>
      <c r="I3346" s="3">
        <v>10.666491614278168</v>
      </c>
      <c r="J3346" s="3">
        <v>0.15720999999999999</v>
      </c>
      <c r="K3346" s="3">
        <v>0.15720999999999999</v>
      </c>
      <c r="L3346" s="3">
        <v>0.20960999999999999</v>
      </c>
    </row>
    <row r="3347" spans="2:12" x14ac:dyDescent="0.2">
      <c r="B3347" t="s">
        <v>9304</v>
      </c>
      <c r="C3347" t="s">
        <v>5950</v>
      </c>
      <c r="D3347" t="s">
        <v>9305</v>
      </c>
      <c r="E3347" s="1">
        <v>36.367660000000001</v>
      </c>
      <c r="F3347" s="1">
        <v>8</v>
      </c>
      <c r="G3347" s="2">
        <v>4.5459575000000001</v>
      </c>
      <c r="H3347" s="3">
        <v>7.9999648038944482</v>
      </c>
      <c r="I3347" s="3">
        <v>10.666619738525931</v>
      </c>
      <c r="J3347" s="3">
        <v>0.29093999999999998</v>
      </c>
      <c r="K3347" s="3">
        <v>0.29093999999999998</v>
      </c>
      <c r="L3347" s="3">
        <v>0.38791999999999999</v>
      </c>
    </row>
    <row r="3348" spans="2:12" x14ac:dyDescent="0.2">
      <c r="B3348" t="s">
        <v>9306</v>
      </c>
      <c r="C3348" t="s">
        <v>9307</v>
      </c>
      <c r="D3348" t="s">
        <v>9308</v>
      </c>
      <c r="E3348" s="1">
        <v>94.837299999999999</v>
      </c>
      <c r="F3348" s="1">
        <v>4</v>
      </c>
      <c r="G3348" s="2">
        <v>23.709325</v>
      </c>
      <c r="H3348" s="3">
        <v>8.0000168709990689</v>
      </c>
      <c r="I3348" s="3">
        <v>10.666689161332092</v>
      </c>
      <c r="J3348" s="3">
        <v>0.75870000000000004</v>
      </c>
      <c r="K3348" s="3">
        <v>0.75870000000000004</v>
      </c>
      <c r="L3348" s="3">
        <v>1.0116000000000001</v>
      </c>
    </row>
    <row r="3349" spans="2:12" x14ac:dyDescent="0.2">
      <c r="B3349" t="s">
        <v>9309</v>
      </c>
      <c r="C3349" t="s">
        <v>9156</v>
      </c>
      <c r="D3349" t="s">
        <v>9310</v>
      </c>
      <c r="E3349" s="1">
        <v>14.567270000000001</v>
      </c>
      <c r="F3349" s="1">
        <v>2</v>
      </c>
      <c r="G3349" s="2">
        <v>7.2836350000000003</v>
      </c>
      <c r="H3349" s="3">
        <v>8.000126310557846</v>
      </c>
      <c r="I3349" s="3">
        <v>10.666377433795075</v>
      </c>
      <c r="J3349" s="3">
        <v>0.11654</v>
      </c>
      <c r="K3349" s="3">
        <v>0.11654</v>
      </c>
      <c r="L3349" s="3">
        <v>0.15537999999999999</v>
      </c>
    </row>
    <row r="3350" spans="2:12" x14ac:dyDescent="0.2">
      <c r="B3350" t="s">
        <v>9311</v>
      </c>
      <c r="C3350" t="s">
        <v>9312</v>
      </c>
      <c r="D3350" t="s">
        <v>9313</v>
      </c>
      <c r="E3350" s="1">
        <v>26.59656</v>
      </c>
      <c r="F3350" s="1">
        <v>9</v>
      </c>
      <c r="G3350" s="2">
        <v>2.9551733333333332</v>
      </c>
      <c r="H3350" s="3">
        <v>7.9999067548585217</v>
      </c>
      <c r="I3350" s="3">
        <v>10.666792998793829</v>
      </c>
      <c r="J3350" s="3">
        <v>0.21276999999999999</v>
      </c>
      <c r="K3350" s="3">
        <v>0.21276999999999999</v>
      </c>
      <c r="L3350" s="3">
        <v>0.28370000000000001</v>
      </c>
    </row>
    <row r="3351" spans="2:12" x14ac:dyDescent="0.2">
      <c r="B3351" t="s">
        <v>9314</v>
      </c>
      <c r="C3351" t="s">
        <v>9315</v>
      </c>
      <c r="D3351" t="s">
        <v>9316</v>
      </c>
      <c r="E3351" s="1">
        <v>14.011100000000001</v>
      </c>
      <c r="F3351" s="1">
        <v>5</v>
      </c>
      <c r="G3351" s="2">
        <v>2.8022200000000002</v>
      </c>
      <c r="H3351" s="3">
        <v>8.00008564638037</v>
      </c>
      <c r="I3351" s="3">
        <v>10.666542955228355</v>
      </c>
      <c r="J3351" s="3">
        <v>0.11209</v>
      </c>
      <c r="K3351" s="3">
        <v>0.11209</v>
      </c>
      <c r="L3351" s="3">
        <v>0.14945</v>
      </c>
    </row>
    <row r="3352" spans="2:12" x14ac:dyDescent="0.2">
      <c r="B3352" t="s">
        <v>9317</v>
      </c>
      <c r="C3352" t="s">
        <v>9318</v>
      </c>
      <c r="D3352" t="s">
        <v>9319</v>
      </c>
      <c r="E3352" s="1">
        <v>45.593530000000001</v>
      </c>
      <c r="F3352" s="1">
        <v>7</v>
      </c>
      <c r="G3352" s="2">
        <v>6.5133614285714287</v>
      </c>
      <c r="H3352" s="3">
        <v>8.0000386019683063</v>
      </c>
      <c r="I3352" s="3">
        <v>10.666645026169283</v>
      </c>
      <c r="J3352" s="3">
        <v>0.36475000000000002</v>
      </c>
      <c r="K3352" s="3">
        <v>0.36475000000000002</v>
      </c>
      <c r="L3352" s="3">
        <v>0.48632999999999998</v>
      </c>
    </row>
    <row r="3353" spans="2:12" x14ac:dyDescent="0.2">
      <c r="B3353" t="s">
        <v>9320</v>
      </c>
      <c r="C3353" t="s">
        <v>9321</v>
      </c>
      <c r="D3353" t="s">
        <v>7546</v>
      </c>
      <c r="E3353" s="1">
        <v>14.92817</v>
      </c>
      <c r="F3353" s="1">
        <v>4</v>
      </c>
      <c r="G3353" s="2">
        <v>3.7320424999999999</v>
      </c>
      <c r="H3353" s="3">
        <v>8.0003108217551109</v>
      </c>
      <c r="I3353" s="3">
        <v>10.66641122120126</v>
      </c>
      <c r="J3353" s="3">
        <v>0.11942999999999999</v>
      </c>
      <c r="K3353" s="3">
        <v>0.11942999999999999</v>
      </c>
      <c r="L3353" s="3">
        <v>0.15923000000000001</v>
      </c>
    </row>
    <row r="3354" spans="2:12" x14ac:dyDescent="0.2">
      <c r="B3354" t="s">
        <v>9322</v>
      </c>
      <c r="C3354" t="s">
        <v>9323</v>
      </c>
      <c r="D3354" t="s">
        <v>9324</v>
      </c>
      <c r="E3354" s="1">
        <v>24.610980000000001</v>
      </c>
      <c r="F3354" s="1">
        <v>2</v>
      </c>
      <c r="G3354" s="2">
        <v>12.305490000000001</v>
      </c>
      <c r="H3354" s="3">
        <v>8.0000877657045759</v>
      </c>
      <c r="I3354" s="3">
        <v>10.666783687606099</v>
      </c>
      <c r="J3354" s="3">
        <v>0.19689000000000001</v>
      </c>
      <c r="K3354" s="3">
        <v>0.19689000000000001</v>
      </c>
      <c r="L3354" s="3">
        <v>0.26251999999999998</v>
      </c>
    </row>
    <row r="3355" spans="2:12" x14ac:dyDescent="0.2">
      <c r="B3355" t="s">
        <v>9325</v>
      </c>
      <c r="C3355" t="s">
        <v>9326</v>
      </c>
      <c r="D3355" t="s">
        <v>9327</v>
      </c>
      <c r="E3355" s="1">
        <v>13.633419999999999</v>
      </c>
      <c r="F3355" s="1">
        <v>3</v>
      </c>
      <c r="G3355" s="2">
        <v>4.5444733333333334</v>
      </c>
      <c r="H3355" s="3">
        <v>8.0001936418008111</v>
      </c>
      <c r="I3355" s="3">
        <v>10.666435861287924</v>
      </c>
      <c r="J3355" s="3">
        <v>0.10907</v>
      </c>
      <c r="K3355" s="3">
        <v>0.10907</v>
      </c>
      <c r="L3355" s="3">
        <v>0.14541999999999999</v>
      </c>
    </row>
    <row r="3356" spans="2:12" x14ac:dyDescent="0.2">
      <c r="B3356" t="s">
        <v>9328</v>
      </c>
      <c r="C3356" t="s">
        <v>9329</v>
      </c>
      <c r="D3356" t="s">
        <v>9330</v>
      </c>
      <c r="E3356" s="1">
        <v>5.4432700000000001</v>
      </c>
      <c r="F3356" s="1">
        <v>1</v>
      </c>
      <c r="G3356" s="2">
        <v>5.4432700000000001</v>
      </c>
      <c r="H3356" s="3">
        <v>8.0007054582998816</v>
      </c>
      <c r="I3356" s="3">
        <v>10.666382523740324</v>
      </c>
      <c r="J3356" s="3">
        <v>4.3549999999999998E-2</v>
      </c>
      <c r="K3356" s="3">
        <v>4.3549999999999998E-2</v>
      </c>
      <c r="L3356" s="3">
        <v>5.806E-2</v>
      </c>
    </row>
    <row r="3357" spans="2:12" x14ac:dyDescent="0.2">
      <c r="B3357" t="s">
        <v>9331</v>
      </c>
      <c r="C3357" t="s">
        <v>9332</v>
      </c>
      <c r="D3357" t="s">
        <v>9333</v>
      </c>
      <c r="E3357" s="1">
        <v>7.6723400000000002</v>
      </c>
      <c r="F3357" s="1">
        <v>2</v>
      </c>
      <c r="G3357" s="2">
        <v>3.8361700000000001</v>
      </c>
      <c r="H3357" s="3">
        <v>8.0001668330652702</v>
      </c>
      <c r="I3357" s="3">
        <v>10.666889110753694</v>
      </c>
      <c r="J3357" s="3">
        <v>6.1379999999999997E-2</v>
      </c>
      <c r="K3357" s="3">
        <v>6.1379999999999997E-2</v>
      </c>
      <c r="L3357" s="3">
        <v>8.1839999999999996E-2</v>
      </c>
    </row>
    <row r="3358" spans="2:12" x14ac:dyDescent="0.2">
      <c r="B3358" t="s">
        <v>9334</v>
      </c>
      <c r="C3358" t="s">
        <v>9335</v>
      </c>
      <c r="D3358" t="s">
        <v>9336</v>
      </c>
      <c r="E3358" s="1">
        <v>50.953339999999997</v>
      </c>
      <c r="F3358" s="1">
        <v>9</v>
      </c>
      <c r="G3358" s="2">
        <v>5.6614822222222223</v>
      </c>
      <c r="H3358" s="3">
        <v>8.0000643726201268</v>
      </c>
      <c r="I3358" s="3">
        <v>10.666621658168042</v>
      </c>
      <c r="J3358" s="3">
        <v>0.40762999999999999</v>
      </c>
      <c r="K3358" s="3">
        <v>0.40762999999999999</v>
      </c>
      <c r="L3358" s="3">
        <v>0.54349999999999998</v>
      </c>
    </row>
    <row r="3359" spans="2:12" x14ac:dyDescent="0.2">
      <c r="B3359" t="s">
        <v>9337</v>
      </c>
      <c r="C3359" t="s">
        <v>9338</v>
      </c>
      <c r="D3359" t="s">
        <v>9339</v>
      </c>
      <c r="E3359" s="1">
        <v>7.2284300000000004</v>
      </c>
      <c r="F3359" s="1">
        <v>3</v>
      </c>
      <c r="G3359" s="2">
        <v>2.4094766666666669</v>
      </c>
      <c r="H3359" s="3">
        <v>8.0003541571267895</v>
      </c>
      <c r="I3359" s="3">
        <v>10.666216591984705</v>
      </c>
      <c r="J3359" s="3">
        <v>5.7829999999999999E-2</v>
      </c>
      <c r="K3359" s="3">
        <v>5.7829999999999999E-2</v>
      </c>
      <c r="L3359" s="3">
        <v>7.7100000000000002E-2</v>
      </c>
    </row>
    <row r="3360" spans="2:12" x14ac:dyDescent="0.2">
      <c r="B3360" t="s">
        <v>9340</v>
      </c>
      <c r="C3360" t="s">
        <v>9341</v>
      </c>
      <c r="D3360" t="s">
        <v>9342</v>
      </c>
      <c r="E3360" s="1">
        <v>5.0137999999999998</v>
      </c>
      <c r="F3360" s="1">
        <v>2</v>
      </c>
      <c r="G3360" s="2">
        <v>2.5068999999999999</v>
      </c>
      <c r="H3360" s="3">
        <v>7.9999202201922701</v>
      </c>
      <c r="I3360" s="3">
        <v>10.666560293589693</v>
      </c>
      <c r="J3360" s="3">
        <v>4.011E-2</v>
      </c>
      <c r="K3360" s="3">
        <v>4.011E-2</v>
      </c>
      <c r="L3360" s="3">
        <v>5.348E-2</v>
      </c>
    </row>
    <row r="3361" spans="2:12" x14ac:dyDescent="0.2">
      <c r="B3361" t="s">
        <v>9343</v>
      </c>
      <c r="C3361" t="s">
        <v>2299</v>
      </c>
      <c r="D3361" t="s">
        <v>8040</v>
      </c>
      <c r="E3361" s="1">
        <v>10.22368</v>
      </c>
      <c r="F3361" s="1">
        <v>2</v>
      </c>
      <c r="G3361" s="2">
        <v>5.1118399999999999</v>
      </c>
      <c r="H3361" s="3">
        <v>8.0000547747973325</v>
      </c>
      <c r="I3361" s="3">
        <v>10.666413659269459</v>
      </c>
      <c r="J3361" s="3">
        <v>8.1790000000000002E-2</v>
      </c>
      <c r="K3361" s="3">
        <v>8.1790000000000002E-2</v>
      </c>
      <c r="L3361" s="3">
        <v>0.10904999999999999</v>
      </c>
    </row>
    <row r="3362" spans="2:12" x14ac:dyDescent="0.2">
      <c r="B3362" t="s">
        <v>9344</v>
      </c>
      <c r="C3362" t="s">
        <v>9345</v>
      </c>
      <c r="D3362" t="s">
        <v>9346</v>
      </c>
      <c r="E3362" s="1">
        <v>13.50642</v>
      </c>
      <c r="F3362" s="1">
        <v>2</v>
      </c>
      <c r="G3362" s="2">
        <v>6.7532100000000002</v>
      </c>
      <c r="H3362" s="3">
        <v>7.9998993071443056</v>
      </c>
      <c r="I3362" s="3">
        <v>10.666779205740678</v>
      </c>
      <c r="J3362" s="3">
        <v>0.10804999999999999</v>
      </c>
      <c r="K3362" s="3">
        <v>0.10804999999999999</v>
      </c>
      <c r="L3362" s="3">
        <v>0.14407</v>
      </c>
    </row>
    <row r="3363" spans="2:12" x14ac:dyDescent="0.2">
      <c r="B3363" t="s">
        <v>9347</v>
      </c>
      <c r="C3363" t="s">
        <v>9348</v>
      </c>
      <c r="D3363" t="s">
        <v>9349</v>
      </c>
      <c r="E3363" s="1">
        <v>13.427379999999999</v>
      </c>
      <c r="F3363" s="1">
        <v>3</v>
      </c>
      <c r="G3363" s="2">
        <v>4.4757933333333328</v>
      </c>
      <c r="H3363" s="3">
        <v>8.0000714957050452</v>
      </c>
      <c r="I3363" s="3">
        <v>10.667010243249242</v>
      </c>
      <c r="J3363" s="3">
        <v>0.10742</v>
      </c>
      <c r="K3363" s="3">
        <v>0.10742</v>
      </c>
      <c r="L3363" s="3">
        <v>0.14323</v>
      </c>
    </row>
    <row r="3364" spans="2:12" x14ac:dyDescent="0.2">
      <c r="B3364" t="s">
        <v>9350</v>
      </c>
      <c r="C3364" t="s">
        <v>8394</v>
      </c>
      <c r="D3364" t="s">
        <v>8395</v>
      </c>
      <c r="E3364" s="1">
        <v>19.09676</v>
      </c>
      <c r="F3364" s="1">
        <v>5</v>
      </c>
      <c r="G3364" s="2">
        <v>3.8193519999999999</v>
      </c>
      <c r="H3364" s="3">
        <v>7.9997863511925571</v>
      </c>
      <c r="I3364" s="3">
        <v>10.666730900948641</v>
      </c>
      <c r="J3364" s="3">
        <v>0.15276999999999999</v>
      </c>
      <c r="K3364" s="3">
        <v>0.15276999999999999</v>
      </c>
      <c r="L3364" s="3">
        <v>0.20369999999999999</v>
      </c>
    </row>
    <row r="3365" spans="2:12" x14ac:dyDescent="0.2">
      <c r="B3365" t="s">
        <v>9351</v>
      </c>
      <c r="C3365" t="s">
        <v>9352</v>
      </c>
      <c r="D3365" t="s">
        <v>9353</v>
      </c>
      <c r="E3365" s="1">
        <v>5.08223</v>
      </c>
      <c r="F3365" s="1">
        <v>2</v>
      </c>
      <c r="G3365" s="2">
        <v>2.541115</v>
      </c>
      <c r="H3365" s="3">
        <v>8.0004250102809209</v>
      </c>
      <c r="I3365" s="3">
        <v>10.666577466978078</v>
      </c>
      <c r="J3365" s="3">
        <v>4.0660000000000002E-2</v>
      </c>
      <c r="K3365" s="3">
        <v>4.0660000000000002E-2</v>
      </c>
      <c r="L3365" s="3">
        <v>5.4210000000000001E-2</v>
      </c>
    </row>
    <row r="3366" spans="2:12" x14ac:dyDescent="0.2">
      <c r="B3366" t="s">
        <v>9354</v>
      </c>
      <c r="C3366" t="s">
        <v>9355</v>
      </c>
      <c r="D3366" t="s">
        <v>9356</v>
      </c>
      <c r="E3366" s="1">
        <v>2.26451</v>
      </c>
      <c r="F3366" s="1">
        <v>1</v>
      </c>
      <c r="G3366" s="2">
        <v>2.26451</v>
      </c>
      <c r="H3366" s="3">
        <v>8.0017310588162562</v>
      </c>
      <c r="I3366" s="3">
        <v>10.664558778720343</v>
      </c>
      <c r="J3366" s="3">
        <v>1.8120000000000001E-2</v>
      </c>
      <c r="K3366" s="3">
        <v>1.8120000000000001E-2</v>
      </c>
      <c r="L3366" s="3">
        <v>2.4150000000000001E-2</v>
      </c>
    </row>
    <row r="3367" spans="2:12" x14ac:dyDescent="0.2">
      <c r="B3367" t="s">
        <v>9357</v>
      </c>
      <c r="C3367" t="s">
        <v>9358</v>
      </c>
      <c r="D3367" t="s">
        <v>9359</v>
      </c>
      <c r="E3367" s="1">
        <v>3.3768699999999998</v>
      </c>
      <c r="F3367" s="1">
        <v>1</v>
      </c>
      <c r="G3367" s="2">
        <v>3.3768699999999998</v>
      </c>
      <c r="H3367" s="3">
        <v>7.9985311842031237</v>
      </c>
      <c r="I3367" s="3">
        <v>10.666682460384914</v>
      </c>
      <c r="J3367" s="3">
        <v>2.7009999999999999E-2</v>
      </c>
      <c r="K3367" s="3">
        <v>2.7009999999999999E-2</v>
      </c>
      <c r="L3367" s="3">
        <v>3.6020000000000003E-2</v>
      </c>
    </row>
    <row r="3368" spans="2:12" x14ac:dyDescent="0.2">
      <c r="B3368" t="s">
        <v>9360</v>
      </c>
      <c r="C3368" t="s">
        <v>9361</v>
      </c>
      <c r="D3368" t="s">
        <v>9362</v>
      </c>
      <c r="E3368" s="1">
        <v>1.6921200000000001</v>
      </c>
      <c r="F3368" s="1">
        <v>1</v>
      </c>
      <c r="G3368" s="2">
        <v>1.6921200000000001</v>
      </c>
      <c r="H3368" s="3">
        <v>8.0017965628915206</v>
      </c>
      <c r="I3368" s="3">
        <v>10.667092168404132</v>
      </c>
      <c r="J3368" s="3">
        <v>1.354E-2</v>
      </c>
      <c r="K3368" s="3">
        <v>1.354E-2</v>
      </c>
      <c r="L3368" s="3">
        <v>1.805E-2</v>
      </c>
    </row>
    <row r="3369" spans="2:12" x14ac:dyDescent="0.2">
      <c r="B3369" t="s">
        <v>9363</v>
      </c>
      <c r="C3369" t="s">
        <v>9005</v>
      </c>
      <c r="D3369" t="s">
        <v>9006</v>
      </c>
      <c r="E3369" s="1">
        <v>51.920610000000003</v>
      </c>
      <c r="F3369" s="1">
        <v>9</v>
      </c>
      <c r="G3369" s="2">
        <v>5.768956666666667</v>
      </c>
      <c r="H3369" s="3">
        <v>7.9999060103492612</v>
      </c>
      <c r="I3369" s="3">
        <v>10.666669748294558</v>
      </c>
      <c r="J3369" s="3">
        <v>0.41536000000000001</v>
      </c>
      <c r="K3369" s="3">
        <v>0.41536000000000001</v>
      </c>
      <c r="L3369" s="3">
        <v>0.55381999999999998</v>
      </c>
    </row>
    <row r="3370" spans="2:12" x14ac:dyDescent="0.2">
      <c r="B3370" t="s">
        <v>9364</v>
      </c>
      <c r="C3370" t="s">
        <v>9365</v>
      </c>
      <c r="D3370" t="s">
        <v>9366</v>
      </c>
      <c r="E3370" s="1">
        <v>13.14162</v>
      </c>
      <c r="F3370" s="1">
        <v>3</v>
      </c>
      <c r="G3370" s="2">
        <v>4.3805399999999999</v>
      </c>
      <c r="H3370" s="3">
        <v>7.999774761406889</v>
      </c>
      <c r="I3370" s="3">
        <v>10.666873642671147</v>
      </c>
      <c r="J3370" s="3">
        <v>0.10513</v>
      </c>
      <c r="K3370" s="3">
        <v>0.10513</v>
      </c>
      <c r="L3370" s="3">
        <v>0.14018</v>
      </c>
    </row>
    <row r="3371" spans="2:12" x14ac:dyDescent="0.2">
      <c r="B3371" t="s">
        <v>9367</v>
      </c>
      <c r="C3371" t="s">
        <v>9368</v>
      </c>
      <c r="D3371" t="s">
        <v>9369</v>
      </c>
      <c r="E3371" s="1">
        <v>9.5196799999999993</v>
      </c>
      <c r="F3371" s="1">
        <v>3</v>
      </c>
      <c r="G3371" s="2">
        <v>3.1732266666666664</v>
      </c>
      <c r="H3371" s="3">
        <v>8.0002689166022396</v>
      </c>
      <c r="I3371" s="3">
        <v>10.666324918484657</v>
      </c>
      <c r="J3371" s="3">
        <v>7.6160000000000005E-2</v>
      </c>
      <c r="K3371" s="3">
        <v>7.6160000000000005E-2</v>
      </c>
      <c r="L3371" s="3">
        <v>0.10154000000000001</v>
      </c>
    </row>
    <row r="3372" spans="2:12" x14ac:dyDescent="0.2">
      <c r="B3372" t="s">
        <v>9370</v>
      </c>
      <c r="C3372" t="s">
        <v>9371</v>
      </c>
      <c r="D3372" t="s">
        <v>9372</v>
      </c>
      <c r="E3372" s="1">
        <v>5.1223099999999997</v>
      </c>
      <c r="F3372" s="1">
        <v>1</v>
      </c>
      <c r="G3372" s="2">
        <v>5.1223099999999997</v>
      </c>
      <c r="H3372" s="3">
        <v>8.0002967411187544</v>
      </c>
      <c r="I3372" s="3">
        <v>10.667062321491672</v>
      </c>
      <c r="J3372" s="3">
        <v>4.0980000000000003E-2</v>
      </c>
      <c r="K3372" s="3">
        <v>4.0980000000000003E-2</v>
      </c>
      <c r="L3372" s="3">
        <v>5.4640000000000001E-2</v>
      </c>
    </row>
    <row r="3373" spans="2:12" x14ac:dyDescent="0.2">
      <c r="B3373" t="s">
        <v>9373</v>
      </c>
      <c r="C3373" t="s">
        <v>9374</v>
      </c>
      <c r="D3373" t="s">
        <v>9375</v>
      </c>
      <c r="E3373" s="1">
        <v>11.764480000000001</v>
      </c>
      <c r="F3373" s="1">
        <v>1</v>
      </c>
      <c r="G3373" s="2">
        <v>11.764480000000001</v>
      </c>
      <c r="H3373" s="3">
        <v>8.0003536067892487</v>
      </c>
      <c r="I3373" s="3">
        <v>10.666854803612228</v>
      </c>
      <c r="J3373" s="3">
        <v>9.4119999999999995E-2</v>
      </c>
      <c r="K3373" s="3">
        <v>9.4119999999999995E-2</v>
      </c>
      <c r="L3373" s="3">
        <v>0.12548999999999999</v>
      </c>
    </row>
    <row r="3374" spans="2:12" x14ac:dyDescent="0.2">
      <c r="B3374" t="s">
        <v>9376</v>
      </c>
      <c r="C3374" t="s">
        <v>9315</v>
      </c>
      <c r="D3374" t="s">
        <v>9316</v>
      </c>
      <c r="E3374" s="1">
        <v>38.860399999999998</v>
      </c>
      <c r="F3374" s="1">
        <v>4</v>
      </c>
      <c r="G3374" s="2">
        <v>9.7150999999999996</v>
      </c>
      <c r="H3374" s="3">
        <v>7.9999176539613597</v>
      </c>
      <c r="I3374" s="3">
        <v>10.666642649072063</v>
      </c>
      <c r="J3374" s="3">
        <v>0.31087999999999999</v>
      </c>
      <c r="K3374" s="3">
        <v>0.31087999999999999</v>
      </c>
      <c r="L3374" s="3">
        <v>0.41450999999999999</v>
      </c>
    </row>
    <row r="3375" spans="2:12" x14ac:dyDescent="0.2">
      <c r="B3375" t="s">
        <v>9377</v>
      </c>
      <c r="C3375" t="s">
        <v>9378</v>
      </c>
      <c r="D3375" t="s">
        <v>9379</v>
      </c>
      <c r="E3375" s="1">
        <v>17.980440000000002</v>
      </c>
      <c r="F3375" s="1">
        <v>5</v>
      </c>
      <c r="G3375" s="2">
        <v>3.5960880000000004</v>
      </c>
      <c r="H3375" s="3">
        <v>7.9998042317095681</v>
      </c>
      <c r="I3375" s="3">
        <v>10.66659102891809</v>
      </c>
      <c r="J3375" s="3">
        <v>0.14384</v>
      </c>
      <c r="K3375" s="3">
        <v>0.14384</v>
      </c>
      <c r="L3375" s="3">
        <v>0.19178999999999999</v>
      </c>
    </row>
    <row r="3376" spans="2:12" x14ac:dyDescent="0.2">
      <c r="B3376" t="s">
        <v>9380</v>
      </c>
      <c r="C3376" t="s">
        <v>9381</v>
      </c>
      <c r="D3376" t="s">
        <v>9382</v>
      </c>
      <c r="E3376" s="1">
        <v>24.818770000000001</v>
      </c>
      <c r="F3376" s="1">
        <v>3</v>
      </c>
      <c r="G3376" s="2">
        <v>8.272923333333333</v>
      </c>
      <c r="H3376" s="3">
        <v>7.9999935532663384</v>
      </c>
      <c r="I3376" s="3">
        <v>10.666523764070501</v>
      </c>
      <c r="J3376" s="3">
        <v>0.19855</v>
      </c>
      <c r="K3376" s="3">
        <v>0.19855</v>
      </c>
      <c r="L3376" s="3">
        <v>0.26473000000000002</v>
      </c>
    </row>
    <row r="3377" spans="2:12" x14ac:dyDescent="0.2">
      <c r="B3377" t="s">
        <v>9383</v>
      </c>
      <c r="C3377" t="s">
        <v>9384</v>
      </c>
      <c r="D3377" t="s">
        <v>9385</v>
      </c>
      <c r="E3377" s="1">
        <v>7.4904900000000003</v>
      </c>
      <c r="F3377" s="1">
        <v>2</v>
      </c>
      <c r="G3377" s="2">
        <v>3.7452450000000002</v>
      </c>
      <c r="H3377" s="3">
        <v>7.9994766697505764</v>
      </c>
      <c r="I3377" s="3">
        <v>10.66685891043176</v>
      </c>
      <c r="J3377" s="3">
        <v>5.9920000000000001E-2</v>
      </c>
      <c r="K3377" s="3">
        <v>5.9920000000000001E-2</v>
      </c>
      <c r="L3377" s="3">
        <v>7.9899999999999999E-2</v>
      </c>
    </row>
    <row r="3378" spans="2:12" x14ac:dyDescent="0.2">
      <c r="B3378" t="s">
        <v>9386</v>
      </c>
      <c r="C3378" t="s">
        <v>9387</v>
      </c>
      <c r="D3378" t="s">
        <v>9388</v>
      </c>
      <c r="E3378" s="1">
        <v>8.4769299999999994</v>
      </c>
      <c r="F3378" s="1">
        <v>1</v>
      </c>
      <c r="G3378" s="2">
        <v>8.4769299999999994</v>
      </c>
      <c r="H3378" s="3">
        <v>8.0005379305951578</v>
      </c>
      <c r="I3378" s="3">
        <v>10.666597459221677</v>
      </c>
      <c r="J3378" s="3">
        <v>6.7820000000000005E-2</v>
      </c>
      <c r="K3378" s="3">
        <v>6.7820000000000005E-2</v>
      </c>
      <c r="L3378" s="3">
        <v>9.042E-2</v>
      </c>
    </row>
    <row r="3379" spans="2:12" x14ac:dyDescent="0.2">
      <c r="B3379" t="s">
        <v>9389</v>
      </c>
      <c r="C3379" t="s">
        <v>9390</v>
      </c>
      <c r="D3379" t="s">
        <v>9391</v>
      </c>
      <c r="E3379" s="1">
        <v>5.5712599999999997</v>
      </c>
      <c r="F3379" s="1">
        <v>1</v>
      </c>
      <c r="G3379" s="2">
        <v>5.5712599999999997</v>
      </c>
      <c r="H3379" s="3">
        <v>7.9999856405911771</v>
      </c>
      <c r="I3379" s="3">
        <v>10.6672458294892</v>
      </c>
      <c r="J3379" s="3">
        <v>4.4569999999999999E-2</v>
      </c>
      <c r="K3379" s="3">
        <v>4.4569999999999999E-2</v>
      </c>
      <c r="L3379" s="3">
        <v>5.9429999999999997E-2</v>
      </c>
    </row>
    <row r="3380" spans="2:12" x14ac:dyDescent="0.2">
      <c r="B3380" t="s">
        <v>9392</v>
      </c>
      <c r="C3380" t="s">
        <v>9393</v>
      </c>
      <c r="D3380" t="s">
        <v>9394</v>
      </c>
      <c r="E3380" s="1">
        <v>14.25474</v>
      </c>
      <c r="F3380" s="1">
        <v>2</v>
      </c>
      <c r="G3380" s="2">
        <v>7.12737</v>
      </c>
      <c r="H3380" s="3">
        <v>8.000145916375887</v>
      </c>
      <c r="I3380" s="3">
        <v>10.666627381488542</v>
      </c>
      <c r="J3380" s="3">
        <v>0.11404</v>
      </c>
      <c r="K3380" s="3">
        <v>0.11404</v>
      </c>
      <c r="L3380" s="3">
        <v>0.15204999999999999</v>
      </c>
    </row>
    <row r="3381" spans="2:12" x14ac:dyDescent="0.2">
      <c r="B3381" t="s">
        <v>9395</v>
      </c>
      <c r="C3381" t="s">
        <v>8998</v>
      </c>
      <c r="D3381" t="s">
        <v>7765</v>
      </c>
      <c r="E3381" s="1">
        <v>33.790260000000004</v>
      </c>
      <c r="F3381" s="1">
        <v>2</v>
      </c>
      <c r="G3381" s="2">
        <v>16.895130000000002</v>
      </c>
      <c r="H3381" s="3">
        <v>7.9999384438000769</v>
      </c>
      <c r="I3381" s="3">
        <v>10.666683239489721</v>
      </c>
      <c r="J3381" s="3">
        <v>0.27032</v>
      </c>
      <c r="K3381" s="3">
        <v>0.27032</v>
      </c>
      <c r="L3381" s="3">
        <v>0.36042999999999997</v>
      </c>
    </row>
    <row r="3382" spans="2:12" x14ac:dyDescent="0.2">
      <c r="B3382" t="s">
        <v>9396</v>
      </c>
      <c r="C3382" t="s">
        <v>9397</v>
      </c>
      <c r="D3382" t="s">
        <v>9398</v>
      </c>
      <c r="E3382" s="1">
        <v>11.55856</v>
      </c>
      <c r="F3382" s="1">
        <v>2</v>
      </c>
      <c r="G3382" s="2">
        <v>5.77928</v>
      </c>
      <c r="H3382" s="3">
        <v>8.0001315042704277</v>
      </c>
      <c r="I3382" s="3">
        <v>10.666553619135946</v>
      </c>
      <c r="J3382" s="3">
        <v>9.2469999999999997E-2</v>
      </c>
      <c r="K3382" s="3">
        <v>9.2469999999999997E-2</v>
      </c>
      <c r="L3382" s="3">
        <v>0.12329</v>
      </c>
    </row>
    <row r="3383" spans="2:12" x14ac:dyDescent="0.2">
      <c r="B3383" t="s">
        <v>9399</v>
      </c>
      <c r="C3383" t="s">
        <v>9400</v>
      </c>
      <c r="D3383" t="s">
        <v>9401</v>
      </c>
      <c r="E3383" s="1">
        <v>23.066510000000001</v>
      </c>
      <c r="F3383" s="1">
        <v>4</v>
      </c>
      <c r="G3383" s="2">
        <v>5.7666275000000002</v>
      </c>
      <c r="H3383" s="3">
        <v>7.9999098259771415</v>
      </c>
      <c r="I3383" s="3">
        <v>10.666546434636189</v>
      </c>
      <c r="J3383" s="3">
        <v>0.18453</v>
      </c>
      <c r="K3383" s="3">
        <v>0.18453</v>
      </c>
      <c r="L3383" s="3">
        <v>0.24604000000000001</v>
      </c>
    </row>
    <row r="3384" spans="2:12" x14ac:dyDescent="0.2">
      <c r="B3384" t="s">
        <v>9402</v>
      </c>
      <c r="C3384" t="s">
        <v>9182</v>
      </c>
      <c r="D3384" t="s">
        <v>9183</v>
      </c>
      <c r="E3384" s="1">
        <v>4.76309</v>
      </c>
      <c r="F3384" s="1">
        <v>1</v>
      </c>
      <c r="G3384" s="2">
        <v>4.76309</v>
      </c>
      <c r="H3384" s="3">
        <v>7.9990090466482897</v>
      </c>
      <c r="I3384" s="3">
        <v>10.667444872971117</v>
      </c>
      <c r="J3384" s="3">
        <v>3.8100000000000002E-2</v>
      </c>
      <c r="K3384" s="3">
        <v>3.8100000000000002E-2</v>
      </c>
      <c r="L3384" s="3">
        <v>5.0810000000000001E-2</v>
      </c>
    </row>
    <row r="3385" spans="2:12" x14ac:dyDescent="0.2">
      <c r="B3385" t="s">
        <v>9403</v>
      </c>
      <c r="C3385" t="s">
        <v>9404</v>
      </c>
      <c r="D3385" t="s">
        <v>9405</v>
      </c>
      <c r="E3385" s="1">
        <v>20.997129999999999</v>
      </c>
      <c r="F3385" s="1">
        <v>1</v>
      </c>
      <c r="G3385" s="2">
        <v>20.997129999999999</v>
      </c>
      <c r="H3385" s="3">
        <v>8.0001409716470775</v>
      </c>
      <c r="I3385" s="3">
        <v>10.666695877007953</v>
      </c>
      <c r="J3385" s="3">
        <v>0.16797999999999999</v>
      </c>
      <c r="K3385" s="3">
        <v>0.16797999999999999</v>
      </c>
      <c r="L3385" s="3">
        <v>0.22397</v>
      </c>
    </row>
    <row r="3386" spans="2:12" x14ac:dyDescent="0.2">
      <c r="B3386" t="s">
        <v>9406</v>
      </c>
      <c r="C3386" t="s">
        <v>9407</v>
      </c>
      <c r="D3386" t="s">
        <v>7848</v>
      </c>
      <c r="E3386" s="1">
        <v>6.8224400000000003</v>
      </c>
      <c r="F3386" s="1">
        <v>1</v>
      </c>
      <c r="G3386" s="2">
        <v>6.8224400000000003</v>
      </c>
      <c r="H3386" s="3">
        <v>8.000070356060295</v>
      </c>
      <c r="I3386" s="3">
        <v>10.666271890995011</v>
      </c>
      <c r="J3386" s="3">
        <v>5.4579999999999997E-2</v>
      </c>
      <c r="K3386" s="3">
        <v>5.4579999999999997E-2</v>
      </c>
      <c r="L3386" s="3">
        <v>7.2770000000000001E-2</v>
      </c>
    </row>
    <row r="3387" spans="2:12" x14ac:dyDescent="0.2">
      <c r="B3387" t="s">
        <v>9408</v>
      </c>
      <c r="C3387" t="s">
        <v>9190</v>
      </c>
      <c r="D3387" t="s">
        <v>9191</v>
      </c>
      <c r="E3387" s="1">
        <v>19.748090000000001</v>
      </c>
      <c r="F3387" s="1">
        <v>3</v>
      </c>
      <c r="G3387" s="2">
        <v>6.5826966666666671</v>
      </c>
      <c r="H3387" s="3">
        <v>7.9997609895437982</v>
      </c>
      <c r="I3387" s="3">
        <v>10.666854364143569</v>
      </c>
      <c r="J3387" s="3">
        <v>0.15798000000000001</v>
      </c>
      <c r="K3387" s="3">
        <v>0.15798000000000001</v>
      </c>
      <c r="L3387" s="3">
        <v>0.21065</v>
      </c>
    </row>
    <row r="3388" spans="2:12" x14ac:dyDescent="0.2">
      <c r="B3388" t="s">
        <v>9409</v>
      </c>
      <c r="C3388" t="s">
        <v>9410</v>
      </c>
      <c r="D3388" t="s">
        <v>9411</v>
      </c>
      <c r="E3388" s="1">
        <v>9.9412000000000003</v>
      </c>
      <c r="F3388" s="1">
        <v>2</v>
      </c>
      <c r="G3388" s="2">
        <v>4.9706000000000001</v>
      </c>
      <c r="H3388" s="3">
        <v>8.0000402365911558</v>
      </c>
      <c r="I3388" s="3">
        <v>10.666720315454873</v>
      </c>
      <c r="J3388" s="3">
        <v>7.9530000000000003E-2</v>
      </c>
      <c r="K3388" s="3">
        <v>7.9530000000000003E-2</v>
      </c>
      <c r="L3388" s="3">
        <v>0.10604</v>
      </c>
    </row>
    <row r="3389" spans="2:12" x14ac:dyDescent="0.2">
      <c r="B3389" t="s">
        <v>9412</v>
      </c>
      <c r="C3389" t="s">
        <v>7290</v>
      </c>
      <c r="D3389" t="s">
        <v>7291</v>
      </c>
      <c r="E3389" s="1">
        <v>17.315529999999999</v>
      </c>
      <c r="F3389" s="1">
        <v>6</v>
      </c>
      <c r="G3389" s="2">
        <v>2.8859216666666665</v>
      </c>
      <c r="H3389" s="3">
        <v>7.9997551331088346</v>
      </c>
      <c r="I3389" s="3">
        <v>10.666725188313613</v>
      </c>
      <c r="J3389" s="3">
        <v>0.13852</v>
      </c>
      <c r="K3389" s="3">
        <v>0.13852</v>
      </c>
      <c r="L3389" s="3">
        <v>0.1847</v>
      </c>
    </row>
    <row r="3390" spans="2:12" x14ac:dyDescent="0.2">
      <c r="B3390" t="s">
        <v>9413</v>
      </c>
      <c r="C3390" t="s">
        <v>9414</v>
      </c>
      <c r="D3390" t="s">
        <v>9415</v>
      </c>
      <c r="E3390" s="1">
        <v>3.0086900000000001</v>
      </c>
      <c r="F3390" s="1">
        <v>1</v>
      </c>
      <c r="G3390" s="2">
        <v>3.0086900000000001</v>
      </c>
      <c r="H3390" s="3">
        <v>8.0001595378719639</v>
      </c>
      <c r="I3390" s="3">
        <v>10.665771481940645</v>
      </c>
      <c r="J3390" s="3">
        <v>2.4070000000000001E-2</v>
      </c>
      <c r="K3390" s="3">
        <v>2.4070000000000001E-2</v>
      </c>
      <c r="L3390" s="3">
        <v>3.209E-2</v>
      </c>
    </row>
    <row r="3391" spans="2:12" x14ac:dyDescent="0.2">
      <c r="B3391" t="s">
        <v>9416</v>
      </c>
      <c r="C3391" t="s">
        <v>9417</v>
      </c>
      <c r="D3391" t="s">
        <v>9418</v>
      </c>
      <c r="E3391" s="1">
        <v>8.8903199999999991</v>
      </c>
      <c r="F3391" s="1">
        <v>1</v>
      </c>
      <c r="G3391" s="2">
        <v>8.8903199999999991</v>
      </c>
      <c r="H3391" s="3">
        <v>7.9997120463605373</v>
      </c>
      <c r="I3391" s="3">
        <v>10.666657668115436</v>
      </c>
      <c r="J3391" s="3">
        <v>7.1120000000000003E-2</v>
      </c>
      <c r="K3391" s="3">
        <v>7.1120000000000003E-2</v>
      </c>
      <c r="L3391" s="3">
        <v>9.4829999999999998E-2</v>
      </c>
    </row>
    <row r="3392" spans="2:12" x14ac:dyDescent="0.2">
      <c r="B3392" t="s">
        <v>9419</v>
      </c>
      <c r="C3392" t="s">
        <v>9420</v>
      </c>
      <c r="D3392" t="s">
        <v>9421</v>
      </c>
      <c r="E3392" s="1">
        <v>11.4939</v>
      </c>
      <c r="F3392" s="1">
        <v>2</v>
      </c>
      <c r="G3392" s="2">
        <v>5.74695</v>
      </c>
      <c r="H3392" s="3">
        <v>7.999895596794822</v>
      </c>
      <c r="I3392" s="3">
        <v>10.666527462393097</v>
      </c>
      <c r="J3392" s="3">
        <v>9.1950000000000004E-2</v>
      </c>
      <c r="K3392" s="3">
        <v>9.1950000000000004E-2</v>
      </c>
      <c r="L3392" s="3">
        <v>0.1226</v>
      </c>
    </row>
    <row r="3393" spans="2:12" x14ac:dyDescent="0.2">
      <c r="B3393" t="s">
        <v>9422</v>
      </c>
      <c r="C3393" t="s">
        <v>9119</v>
      </c>
      <c r="D3393" t="s">
        <v>9120</v>
      </c>
      <c r="E3393" s="1">
        <v>11.49981</v>
      </c>
      <c r="F3393" s="1">
        <v>3</v>
      </c>
      <c r="G3393" s="2">
        <v>3.8332700000000002</v>
      </c>
      <c r="H3393" s="3">
        <v>8.0001321760968214</v>
      </c>
      <c r="I3393" s="3">
        <v>10.666263181739524</v>
      </c>
      <c r="J3393" s="3">
        <v>9.1999999999999998E-2</v>
      </c>
      <c r="K3393" s="3">
        <v>9.1999999999999998E-2</v>
      </c>
      <c r="L3393" s="3">
        <v>0.12266000000000001</v>
      </c>
    </row>
    <row r="3394" spans="2:12" x14ac:dyDescent="0.2">
      <c r="B3394" t="s">
        <v>9423</v>
      </c>
      <c r="C3394" t="s">
        <v>9424</v>
      </c>
      <c r="D3394" t="s">
        <v>9425</v>
      </c>
      <c r="E3394" s="1">
        <v>6.5225799999999996</v>
      </c>
      <c r="F3394" s="1">
        <v>2</v>
      </c>
      <c r="G3394" s="2">
        <v>3.2612899999999998</v>
      </c>
      <c r="H3394" s="3">
        <v>7.9999018793176937</v>
      </c>
      <c r="I3394" s="3">
        <v>10.666024793869912</v>
      </c>
      <c r="J3394" s="3">
        <v>5.2179999999999997E-2</v>
      </c>
      <c r="K3394" s="3">
        <v>5.2179999999999997E-2</v>
      </c>
      <c r="L3394" s="3">
        <v>6.9570000000000007E-2</v>
      </c>
    </row>
    <row r="3395" spans="2:12" x14ac:dyDescent="0.2">
      <c r="B3395" t="s">
        <v>9426</v>
      </c>
      <c r="C3395" t="s">
        <v>9427</v>
      </c>
      <c r="D3395" t="s">
        <v>9428</v>
      </c>
      <c r="E3395" s="1">
        <v>10.725379999999999</v>
      </c>
      <c r="F3395" s="1">
        <v>6</v>
      </c>
      <c r="G3395" s="2">
        <v>1.7875633333333332</v>
      </c>
      <c r="H3395" s="3">
        <v>7.9997165601591744</v>
      </c>
      <c r="I3395" s="3">
        <v>10.6662887468789</v>
      </c>
      <c r="J3395" s="3">
        <v>8.5800000000000001E-2</v>
      </c>
      <c r="K3395" s="3">
        <v>8.5800000000000001E-2</v>
      </c>
      <c r="L3395" s="3">
        <v>0.1144</v>
      </c>
    </row>
    <row r="3396" spans="2:12" x14ac:dyDescent="0.2">
      <c r="B3396" t="s">
        <v>9429</v>
      </c>
      <c r="C3396" t="s">
        <v>9338</v>
      </c>
      <c r="D3396" t="s">
        <v>9339</v>
      </c>
      <c r="E3396" s="1">
        <v>5.9568300000000001</v>
      </c>
      <c r="F3396" s="1">
        <v>1</v>
      </c>
      <c r="G3396" s="2">
        <v>5.9568300000000001</v>
      </c>
      <c r="H3396" s="3">
        <v>7.9992210622092621</v>
      </c>
      <c r="I3396" s="3">
        <v>10.666747246438122</v>
      </c>
      <c r="J3396" s="3">
        <v>4.7649999999999998E-2</v>
      </c>
      <c r="K3396" s="3">
        <v>4.7649999999999998E-2</v>
      </c>
      <c r="L3396" s="3">
        <v>6.3539999999999999E-2</v>
      </c>
    </row>
    <row r="3397" spans="2:12" x14ac:dyDescent="0.2">
      <c r="B3397" t="s">
        <v>9430</v>
      </c>
      <c r="C3397" t="s">
        <v>7580</v>
      </c>
      <c r="D3397" t="s">
        <v>7581</v>
      </c>
      <c r="E3397" s="1">
        <v>10.912850000000001</v>
      </c>
      <c r="F3397" s="1">
        <v>16</v>
      </c>
      <c r="G3397" s="2">
        <v>0.68205312500000004</v>
      </c>
      <c r="H3397" s="3">
        <v>7.999743421745924</v>
      </c>
      <c r="I3397" s="3">
        <v>10.666324562327897</v>
      </c>
      <c r="J3397" s="3">
        <v>8.7300000000000003E-2</v>
      </c>
      <c r="K3397" s="3">
        <v>8.7300000000000003E-2</v>
      </c>
      <c r="L3397" s="3">
        <v>0.1164</v>
      </c>
    </row>
    <row r="3398" spans="2:12" x14ac:dyDescent="0.2">
      <c r="B3398" t="s">
        <v>9431</v>
      </c>
      <c r="C3398" t="s">
        <v>9432</v>
      </c>
      <c r="D3398" t="s">
        <v>9433</v>
      </c>
      <c r="E3398" s="1">
        <v>12.51807</v>
      </c>
      <c r="F3398" s="1">
        <v>2</v>
      </c>
      <c r="G3398" s="2">
        <v>6.2590349999999999</v>
      </c>
      <c r="H3398" s="3">
        <v>7.9996357265936373</v>
      </c>
      <c r="I3398" s="3">
        <v>10.666979813980911</v>
      </c>
      <c r="J3398" s="3">
        <v>0.10014000000000001</v>
      </c>
      <c r="K3398" s="3">
        <v>0.10014000000000001</v>
      </c>
      <c r="L3398" s="3">
        <v>0.13353000000000001</v>
      </c>
    </row>
    <row r="3399" spans="2:12" x14ac:dyDescent="0.2">
      <c r="B3399" t="s">
        <v>9434</v>
      </c>
      <c r="C3399" t="s">
        <v>9435</v>
      </c>
      <c r="D3399" t="s">
        <v>9436</v>
      </c>
      <c r="E3399" s="1">
        <v>98.370189999999994</v>
      </c>
      <c r="F3399" s="1">
        <v>5</v>
      </c>
      <c r="G3399" s="2">
        <v>19.674037999999999</v>
      </c>
      <c r="H3399" s="3">
        <v>7.9999845481644387</v>
      </c>
      <c r="I3399" s="3">
        <v>10.666646064219252</v>
      </c>
      <c r="J3399" s="3">
        <v>0.78695999999999999</v>
      </c>
      <c r="K3399" s="3">
        <v>0.78695999999999999</v>
      </c>
      <c r="L3399" s="3">
        <v>1.04928</v>
      </c>
    </row>
    <row r="3400" spans="2:12" x14ac:dyDescent="0.2">
      <c r="B3400" t="s">
        <v>9437</v>
      </c>
      <c r="C3400" t="s">
        <v>9031</v>
      </c>
      <c r="D3400" t="s">
        <v>9032</v>
      </c>
      <c r="E3400" s="1">
        <v>6.3367699999999996</v>
      </c>
      <c r="F3400" s="1">
        <v>9</v>
      </c>
      <c r="G3400" s="2">
        <v>0.70408555555555552</v>
      </c>
      <c r="H3400" s="3">
        <v>7.9993435141247042</v>
      </c>
      <c r="I3400" s="3">
        <v>10.666317382515068</v>
      </c>
      <c r="J3400" s="3">
        <v>5.0689999999999999E-2</v>
      </c>
      <c r="K3400" s="3">
        <v>5.0689999999999999E-2</v>
      </c>
      <c r="L3400" s="3">
        <v>6.7589999999999997E-2</v>
      </c>
    </row>
    <row r="3401" spans="2:12" x14ac:dyDescent="0.2">
      <c r="B3401" t="s">
        <v>9438</v>
      </c>
      <c r="C3401" t="s">
        <v>7936</v>
      </c>
      <c r="D3401" t="s">
        <v>7937</v>
      </c>
      <c r="E3401" s="1">
        <v>12.19037</v>
      </c>
      <c r="F3401" s="1">
        <v>3</v>
      </c>
      <c r="G3401" s="2">
        <v>4.0634566666666663</v>
      </c>
      <c r="H3401" s="3">
        <v>7.9997571853848575</v>
      </c>
      <c r="I3401" s="3">
        <v>10.666616353728395</v>
      </c>
      <c r="J3401" s="3">
        <v>9.7519999999999996E-2</v>
      </c>
      <c r="K3401" s="3">
        <v>9.7519999999999996E-2</v>
      </c>
      <c r="L3401" s="3">
        <v>0.13003000000000001</v>
      </c>
    </row>
    <row r="3402" spans="2:12" x14ac:dyDescent="0.2">
      <c r="B3402" t="s">
        <v>9439</v>
      </c>
      <c r="C3402" t="s">
        <v>9146</v>
      </c>
      <c r="D3402" t="s">
        <v>9147</v>
      </c>
      <c r="E3402" s="1">
        <v>16.678850000000001</v>
      </c>
      <c r="F3402" s="1">
        <v>2</v>
      </c>
      <c r="G3402" s="2">
        <v>8.3394250000000003</v>
      </c>
      <c r="H3402" s="3">
        <v>7.9999520350623676</v>
      </c>
      <c r="I3402" s="3">
        <v>10.666802567323286</v>
      </c>
      <c r="J3402" s="3">
        <v>0.13342999999999999</v>
      </c>
      <c r="K3402" s="3">
        <v>0.13342999999999999</v>
      </c>
      <c r="L3402" s="3">
        <v>0.17791000000000001</v>
      </c>
    </row>
    <row r="3403" spans="2:12" x14ac:dyDescent="0.2">
      <c r="B3403" t="s">
        <v>9440</v>
      </c>
      <c r="C3403" t="s">
        <v>9441</v>
      </c>
      <c r="D3403" t="s">
        <v>9442</v>
      </c>
      <c r="E3403" s="1">
        <v>3.46055</v>
      </c>
      <c r="F3403" s="1">
        <v>2</v>
      </c>
      <c r="G3403" s="2">
        <v>1.730275</v>
      </c>
      <c r="H3403" s="3">
        <v>7.9987285258123704</v>
      </c>
      <c r="I3403" s="3">
        <v>10.665934605770758</v>
      </c>
      <c r="J3403" s="3">
        <v>2.768E-2</v>
      </c>
      <c r="K3403" s="3">
        <v>2.768E-2</v>
      </c>
      <c r="L3403" s="3">
        <v>3.6909999999999998E-2</v>
      </c>
    </row>
    <row r="3404" spans="2:12" x14ac:dyDescent="0.2">
      <c r="B3404" t="s">
        <v>9443</v>
      </c>
      <c r="C3404" t="s">
        <v>9444</v>
      </c>
      <c r="D3404" t="s">
        <v>2030</v>
      </c>
      <c r="E3404" s="1">
        <v>59.560749999999999</v>
      </c>
      <c r="F3404" s="1">
        <v>7</v>
      </c>
      <c r="G3404" s="2">
        <v>8.5086785714285718</v>
      </c>
      <c r="H3404" s="3">
        <v>8.0000671583215475</v>
      </c>
      <c r="I3404" s="3">
        <v>10.666588315291532</v>
      </c>
      <c r="J3404" s="3">
        <v>0.47649000000000002</v>
      </c>
      <c r="K3404" s="3">
        <v>0.47649000000000002</v>
      </c>
      <c r="L3404" s="3">
        <v>0.63531000000000004</v>
      </c>
    </row>
    <row r="3405" spans="2:12" x14ac:dyDescent="0.2">
      <c r="B3405" t="s">
        <v>9445</v>
      </c>
      <c r="C3405" t="s">
        <v>7943</v>
      </c>
      <c r="D3405" t="s">
        <v>7631</v>
      </c>
      <c r="E3405" s="1">
        <v>34.032859999999999</v>
      </c>
      <c r="F3405" s="1">
        <v>3</v>
      </c>
      <c r="G3405" s="2">
        <v>11.344286666666667</v>
      </c>
      <c r="H3405" s="3">
        <v>7.9999153759043473</v>
      </c>
      <c r="I3405" s="3">
        <v>10.666749723649438</v>
      </c>
      <c r="J3405" s="3">
        <v>0.27226</v>
      </c>
      <c r="K3405" s="3">
        <v>0.27226</v>
      </c>
      <c r="L3405" s="3">
        <v>0.36302000000000001</v>
      </c>
    </row>
    <row r="3406" spans="2:12" x14ac:dyDescent="0.2">
      <c r="B3406" t="s">
        <v>9446</v>
      </c>
      <c r="C3406" t="s">
        <v>9447</v>
      </c>
      <c r="D3406" t="s">
        <v>9448</v>
      </c>
      <c r="E3406" s="1">
        <v>6.0358799999999997</v>
      </c>
      <c r="F3406" s="1">
        <v>2</v>
      </c>
      <c r="G3406" s="2">
        <v>3.0179399999999998</v>
      </c>
      <c r="H3406" s="3">
        <v>8.0004904007369273</v>
      </c>
      <c r="I3406" s="3">
        <v>10.666216028151656</v>
      </c>
      <c r="J3406" s="3">
        <v>4.829E-2</v>
      </c>
      <c r="K3406" s="3">
        <v>4.829E-2</v>
      </c>
      <c r="L3406" s="3">
        <v>6.4380000000000007E-2</v>
      </c>
    </row>
    <row r="3407" spans="2:12" x14ac:dyDescent="0.2">
      <c r="B3407" t="s">
        <v>9449</v>
      </c>
      <c r="C3407" t="s">
        <v>9450</v>
      </c>
      <c r="D3407" t="s">
        <v>9451</v>
      </c>
      <c r="E3407" s="1">
        <v>18.65072</v>
      </c>
      <c r="F3407" s="1">
        <v>3</v>
      </c>
      <c r="G3407" s="2">
        <v>6.2169066666666666</v>
      </c>
      <c r="H3407" s="3">
        <v>8.0002273370679529</v>
      </c>
      <c r="I3407" s="3">
        <v>10.66661233453722</v>
      </c>
      <c r="J3407" s="3">
        <v>0.14921000000000001</v>
      </c>
      <c r="K3407" s="3">
        <v>0.14921000000000001</v>
      </c>
      <c r="L3407" s="3">
        <v>0.19894000000000001</v>
      </c>
    </row>
    <row r="3408" spans="2:12" x14ac:dyDescent="0.2">
      <c r="B3408" t="s">
        <v>9452</v>
      </c>
      <c r="C3408" t="s">
        <v>9453</v>
      </c>
      <c r="D3408" t="s">
        <v>9454</v>
      </c>
      <c r="E3408" s="1">
        <v>35.391489999999997</v>
      </c>
      <c r="F3408" s="1">
        <v>3</v>
      </c>
      <c r="G3408" s="2">
        <v>11.797163333333332</v>
      </c>
      <c r="H3408" s="3">
        <v>7.9999457496703306</v>
      </c>
      <c r="I3408" s="3">
        <v>10.666688517493895</v>
      </c>
      <c r="J3408" s="3">
        <v>0.28312999999999999</v>
      </c>
      <c r="K3408" s="3">
        <v>0.28312999999999999</v>
      </c>
      <c r="L3408" s="3">
        <v>0.37751000000000001</v>
      </c>
    </row>
    <row r="3409" spans="2:12" x14ac:dyDescent="0.2">
      <c r="B3409" t="s">
        <v>9455</v>
      </c>
      <c r="C3409" t="s">
        <v>9456</v>
      </c>
      <c r="D3409" t="s">
        <v>9457</v>
      </c>
      <c r="E3409" s="1">
        <v>9.0319199999999995</v>
      </c>
      <c r="F3409" s="1">
        <v>1</v>
      </c>
      <c r="G3409" s="2">
        <v>9.0319199999999995</v>
      </c>
      <c r="H3409" s="3">
        <v>8.0005137335140279</v>
      </c>
      <c r="I3409" s="3">
        <v>10.666613521820389</v>
      </c>
      <c r="J3409" s="3">
        <v>7.2260000000000005E-2</v>
      </c>
      <c r="K3409" s="3">
        <v>7.2260000000000005E-2</v>
      </c>
      <c r="L3409" s="3">
        <v>9.6339999999999995E-2</v>
      </c>
    </row>
    <row r="3410" spans="2:12" x14ac:dyDescent="0.2">
      <c r="B3410" t="s">
        <v>9458</v>
      </c>
      <c r="C3410" t="s">
        <v>8283</v>
      </c>
      <c r="D3410" t="s">
        <v>8284</v>
      </c>
      <c r="E3410" s="1">
        <v>14.44167</v>
      </c>
      <c r="F3410" s="1">
        <v>2</v>
      </c>
      <c r="G3410" s="2">
        <v>7.2208350000000001</v>
      </c>
      <c r="H3410" s="3">
        <v>7.9997673399267528</v>
      </c>
      <c r="I3410" s="3">
        <v>10.666356453235672</v>
      </c>
      <c r="J3410" s="3">
        <v>0.11552999999999999</v>
      </c>
      <c r="K3410" s="3">
        <v>0.11552999999999999</v>
      </c>
      <c r="L3410" s="3">
        <v>0.15404000000000001</v>
      </c>
    </row>
    <row r="3411" spans="2:12" x14ac:dyDescent="0.2">
      <c r="B3411" t="s">
        <v>9459</v>
      </c>
      <c r="C3411" t="s">
        <v>9460</v>
      </c>
      <c r="D3411" t="s">
        <v>9461</v>
      </c>
      <c r="E3411" s="1">
        <v>6.4989499999999998</v>
      </c>
      <c r="F3411" s="1">
        <v>2</v>
      </c>
      <c r="G3411" s="2">
        <v>3.2494749999999999</v>
      </c>
      <c r="H3411" s="3">
        <v>7.9997538063841089</v>
      </c>
      <c r="I3411" s="3">
        <v>10.666338408512145</v>
      </c>
      <c r="J3411" s="3">
        <v>5.1990000000000001E-2</v>
      </c>
      <c r="K3411" s="3">
        <v>5.1990000000000001E-2</v>
      </c>
      <c r="L3411" s="3">
        <v>6.9320000000000007E-2</v>
      </c>
    </row>
    <row r="3412" spans="2:12" x14ac:dyDescent="0.2">
      <c r="B3412" t="s">
        <v>9462</v>
      </c>
      <c r="C3412" t="s">
        <v>9463</v>
      </c>
      <c r="D3412" t="s">
        <v>9464</v>
      </c>
      <c r="E3412" s="1">
        <v>7.25814</v>
      </c>
      <c r="F3412" s="1">
        <v>3</v>
      </c>
      <c r="G3412" s="2">
        <v>2.4193799999999999</v>
      </c>
      <c r="H3412" s="3">
        <v>8.0006723485631301</v>
      </c>
      <c r="I3412" s="3">
        <v>10.666644622451482</v>
      </c>
      <c r="J3412" s="3">
        <v>5.8069999999999997E-2</v>
      </c>
      <c r="K3412" s="3">
        <v>5.8069999999999997E-2</v>
      </c>
      <c r="L3412" s="3">
        <v>7.7420000000000003E-2</v>
      </c>
    </row>
    <row r="3413" spans="2:12" x14ac:dyDescent="0.2">
      <c r="B3413" t="s">
        <v>9465</v>
      </c>
      <c r="C3413" t="s">
        <v>9466</v>
      </c>
      <c r="D3413" t="s">
        <v>2291</v>
      </c>
      <c r="E3413" s="1">
        <v>17.109719999999999</v>
      </c>
      <c r="F3413" s="1">
        <v>5</v>
      </c>
      <c r="G3413" s="2">
        <v>3.4219439999999999</v>
      </c>
      <c r="H3413" s="3">
        <v>8.0001309197345147</v>
      </c>
      <c r="I3413" s="3">
        <v>10.666451584245682</v>
      </c>
      <c r="J3413" s="3">
        <v>0.13688</v>
      </c>
      <c r="K3413" s="3">
        <v>0.13688</v>
      </c>
      <c r="L3413" s="3">
        <v>0.1825</v>
      </c>
    </row>
    <row r="3414" spans="2:12" x14ac:dyDescent="0.2">
      <c r="B3414" t="s">
        <v>9467</v>
      </c>
      <c r="C3414" t="s">
        <v>9284</v>
      </c>
      <c r="D3414" t="s">
        <v>5977</v>
      </c>
      <c r="E3414" s="1">
        <v>9.4672699999999992</v>
      </c>
      <c r="F3414" s="1">
        <v>2</v>
      </c>
      <c r="G3414" s="2">
        <v>4.7336349999999996</v>
      </c>
      <c r="H3414" s="3">
        <v>8.0001943538105493</v>
      </c>
      <c r="I3414" s="3">
        <v>10.666221624607727</v>
      </c>
      <c r="J3414" s="3">
        <v>7.5740000000000002E-2</v>
      </c>
      <c r="K3414" s="3">
        <v>7.5740000000000002E-2</v>
      </c>
      <c r="L3414" s="3">
        <v>0.10098</v>
      </c>
    </row>
    <row r="3415" spans="2:12" x14ac:dyDescent="0.2">
      <c r="B3415" t="s">
        <v>9468</v>
      </c>
      <c r="C3415" t="s">
        <v>9469</v>
      </c>
      <c r="D3415" t="s">
        <v>9470</v>
      </c>
      <c r="E3415" s="1">
        <v>18.567329999999998</v>
      </c>
      <c r="F3415" s="1">
        <v>4</v>
      </c>
      <c r="G3415" s="2">
        <v>4.6418324999999996</v>
      </c>
      <c r="H3415" s="3">
        <v>8.0000732469342655</v>
      </c>
      <c r="I3415" s="3">
        <v>10.666584802446017</v>
      </c>
      <c r="J3415" s="3">
        <v>0.14854000000000001</v>
      </c>
      <c r="K3415" s="3">
        <v>0.14854000000000001</v>
      </c>
      <c r="L3415" s="3">
        <v>0.19805</v>
      </c>
    </row>
    <row r="3416" spans="2:12" x14ac:dyDescent="0.2">
      <c r="B3416" t="s">
        <v>9471</v>
      </c>
      <c r="C3416" t="s">
        <v>9472</v>
      </c>
      <c r="D3416" t="s">
        <v>6709</v>
      </c>
      <c r="E3416" s="1">
        <v>45.246360000000003</v>
      </c>
      <c r="F3416" s="1">
        <v>5</v>
      </c>
      <c r="G3416" s="2">
        <v>9.0492720000000002</v>
      </c>
      <c r="H3416" s="3">
        <v>7.9999805509216655</v>
      </c>
      <c r="I3416" s="3">
        <v>10.666714405313488</v>
      </c>
      <c r="J3416" s="3">
        <v>0.36197000000000001</v>
      </c>
      <c r="K3416" s="3">
        <v>0.36197000000000001</v>
      </c>
      <c r="L3416" s="3">
        <v>0.48263</v>
      </c>
    </row>
    <row r="3417" spans="2:12" x14ac:dyDescent="0.2">
      <c r="B3417" t="s">
        <v>9473</v>
      </c>
      <c r="C3417" t="s">
        <v>9474</v>
      </c>
      <c r="D3417" t="s">
        <v>2035</v>
      </c>
      <c r="E3417" s="1">
        <v>32.759450000000001</v>
      </c>
      <c r="F3417" s="1">
        <v>4</v>
      </c>
      <c r="G3417" s="2">
        <v>8.1898625000000003</v>
      </c>
      <c r="H3417" s="3">
        <v>8.0001343123892479</v>
      </c>
      <c r="I3417" s="3">
        <v>10.66654049442222</v>
      </c>
      <c r="J3417" s="3">
        <v>0.26207999999999998</v>
      </c>
      <c r="K3417" s="3">
        <v>0.26207999999999998</v>
      </c>
      <c r="L3417" s="3">
        <v>0.34943000000000002</v>
      </c>
    </row>
    <row r="3418" spans="2:12" x14ac:dyDescent="0.2">
      <c r="B3418" t="s">
        <v>9475</v>
      </c>
      <c r="C3418" t="s">
        <v>9476</v>
      </c>
      <c r="D3418" t="s">
        <v>5896</v>
      </c>
      <c r="E3418" s="1">
        <v>4.9479600000000001</v>
      </c>
      <c r="F3418" s="1">
        <v>1</v>
      </c>
      <c r="G3418" s="2">
        <v>4.9479600000000001</v>
      </c>
      <c r="H3418" s="3">
        <v>7.9992562591451817</v>
      </c>
      <c r="I3418" s="3">
        <v>10.667022368814623</v>
      </c>
      <c r="J3418" s="3">
        <v>3.9579999999999997E-2</v>
      </c>
      <c r="K3418" s="3">
        <v>3.9579999999999997E-2</v>
      </c>
      <c r="L3418" s="3">
        <v>5.2780000000000001E-2</v>
      </c>
    </row>
    <row r="3419" spans="2:12" x14ac:dyDescent="0.2">
      <c r="B3419" t="s">
        <v>9477</v>
      </c>
      <c r="C3419" t="s">
        <v>9478</v>
      </c>
      <c r="D3419" t="s">
        <v>9479</v>
      </c>
      <c r="E3419" s="1">
        <v>11.61149</v>
      </c>
      <c r="F3419" s="1">
        <v>3</v>
      </c>
      <c r="G3419" s="2">
        <v>3.8704966666666665</v>
      </c>
      <c r="H3419" s="3">
        <v>7.9998346465440697</v>
      </c>
      <c r="I3419" s="3">
        <v>10.667020339336295</v>
      </c>
      <c r="J3419" s="3">
        <v>9.289E-2</v>
      </c>
      <c r="K3419" s="3">
        <v>9.289E-2</v>
      </c>
      <c r="L3419" s="3">
        <v>0.12386</v>
      </c>
    </row>
    <row r="3420" spans="2:12" x14ac:dyDescent="0.2">
      <c r="B3420" t="s">
        <v>9480</v>
      </c>
      <c r="C3420" t="s">
        <v>9481</v>
      </c>
      <c r="D3420" t="s">
        <v>9482</v>
      </c>
      <c r="E3420" s="1">
        <v>5.0761599999999998</v>
      </c>
      <c r="F3420" s="1">
        <v>2</v>
      </c>
      <c r="G3420" s="2">
        <v>2.5380799999999999</v>
      </c>
      <c r="H3420" s="3">
        <v>8.000141839500726</v>
      </c>
      <c r="I3420" s="3">
        <v>10.667512450356174</v>
      </c>
      <c r="J3420" s="3">
        <v>4.061E-2</v>
      </c>
      <c r="K3420" s="3">
        <v>4.061E-2</v>
      </c>
      <c r="L3420" s="3">
        <v>5.4149999999999997E-2</v>
      </c>
    </row>
    <row r="3421" spans="2:12" x14ac:dyDescent="0.2">
      <c r="B3421" t="s">
        <v>9483</v>
      </c>
      <c r="C3421" t="s">
        <v>9484</v>
      </c>
      <c r="D3421" t="s">
        <v>9485</v>
      </c>
      <c r="E3421" s="1">
        <v>11.235569999999999</v>
      </c>
      <c r="F3421" s="1">
        <v>4</v>
      </c>
      <c r="G3421" s="2">
        <v>2.8088924999999998</v>
      </c>
      <c r="H3421" s="3">
        <v>7.999594146091388</v>
      </c>
      <c r="I3421" s="3">
        <v>10.667015558623195</v>
      </c>
      <c r="J3421" s="3">
        <v>8.9880000000000002E-2</v>
      </c>
      <c r="K3421" s="3">
        <v>8.9880000000000002E-2</v>
      </c>
      <c r="L3421" s="3">
        <v>0.11985</v>
      </c>
    </row>
    <row r="3422" spans="2:12" x14ac:dyDescent="0.2">
      <c r="B3422" t="s">
        <v>9486</v>
      </c>
      <c r="C3422" t="s">
        <v>8788</v>
      </c>
      <c r="D3422" t="s">
        <v>8789</v>
      </c>
      <c r="E3422" s="1">
        <v>9.0660699999999999</v>
      </c>
      <c r="F3422" s="1">
        <v>3</v>
      </c>
      <c r="G3422" s="2">
        <v>3.0220233333333333</v>
      </c>
      <c r="H3422" s="3">
        <v>8.0001588339820895</v>
      </c>
      <c r="I3422" s="3">
        <v>10.666143102799781</v>
      </c>
      <c r="J3422" s="3">
        <v>7.2529999999999997E-2</v>
      </c>
      <c r="K3422" s="3">
        <v>7.2529999999999997E-2</v>
      </c>
      <c r="L3422" s="3">
        <v>9.6699999999999994E-2</v>
      </c>
    </row>
    <row r="3423" spans="2:12" x14ac:dyDescent="0.2">
      <c r="B3423" t="s">
        <v>9487</v>
      </c>
      <c r="C3423" t="s">
        <v>9488</v>
      </c>
      <c r="D3423" t="s">
        <v>9489</v>
      </c>
      <c r="E3423" s="1">
        <v>9.3518799999999995</v>
      </c>
      <c r="F3423" s="1">
        <v>2</v>
      </c>
      <c r="G3423" s="2">
        <v>4.6759399999999998</v>
      </c>
      <c r="H3423" s="3">
        <v>8.0005303746412491</v>
      </c>
      <c r="I3423" s="3">
        <v>10.666304529142804</v>
      </c>
      <c r="J3423" s="3">
        <v>7.4819999999999998E-2</v>
      </c>
      <c r="K3423" s="3">
        <v>7.4819999999999998E-2</v>
      </c>
      <c r="L3423" s="3">
        <v>9.9750000000000005E-2</v>
      </c>
    </row>
    <row r="3424" spans="2:12" x14ac:dyDescent="0.2">
      <c r="B3424" t="s">
        <v>9490</v>
      </c>
      <c r="C3424" t="s">
        <v>9491</v>
      </c>
      <c r="D3424" t="s">
        <v>9492</v>
      </c>
      <c r="E3424" s="1">
        <v>11.45115</v>
      </c>
      <c r="F3424" s="1">
        <v>2</v>
      </c>
      <c r="G3424" s="2">
        <v>5.7255750000000001</v>
      </c>
      <c r="H3424" s="3">
        <v>8.0000698619789272</v>
      </c>
      <c r="I3424" s="3">
        <v>10.667050907550768</v>
      </c>
      <c r="J3424" s="3">
        <v>9.1609999999999997E-2</v>
      </c>
      <c r="K3424" s="3">
        <v>9.1609999999999997E-2</v>
      </c>
      <c r="L3424" s="3">
        <v>0.12214999999999999</v>
      </c>
    </row>
    <row r="3425" spans="2:12" x14ac:dyDescent="0.2">
      <c r="B3425" t="s">
        <v>9493</v>
      </c>
      <c r="C3425" t="s">
        <v>9494</v>
      </c>
      <c r="D3425" t="s">
        <v>9495</v>
      </c>
      <c r="E3425" s="1">
        <v>6.8030600000000003</v>
      </c>
      <c r="F3425" s="1">
        <v>1</v>
      </c>
      <c r="G3425" s="2">
        <v>6.8030600000000003</v>
      </c>
      <c r="H3425" s="3">
        <v>7.9993414728078243</v>
      </c>
      <c r="I3425" s="3">
        <v>10.66725855717868</v>
      </c>
      <c r="J3425" s="3">
        <v>5.4420000000000003E-2</v>
      </c>
      <c r="K3425" s="3">
        <v>5.4420000000000003E-2</v>
      </c>
      <c r="L3425" s="3">
        <v>7.2569999999999996E-2</v>
      </c>
    </row>
    <row r="3426" spans="2:12" x14ac:dyDescent="0.2">
      <c r="B3426" t="s">
        <v>9496</v>
      </c>
      <c r="C3426" t="s">
        <v>9497</v>
      </c>
      <c r="D3426" t="s">
        <v>9498</v>
      </c>
      <c r="E3426" s="1">
        <v>7.6080899999999998</v>
      </c>
      <c r="F3426" s="1">
        <v>3</v>
      </c>
      <c r="G3426" s="2">
        <v>2.5360299999999998</v>
      </c>
      <c r="H3426" s="3">
        <v>7.9993796077596349</v>
      </c>
      <c r="I3426" s="3">
        <v>10.6662776071261</v>
      </c>
      <c r="J3426" s="3">
        <v>6.0859999999999997E-2</v>
      </c>
      <c r="K3426" s="3">
        <v>6.0859999999999997E-2</v>
      </c>
      <c r="L3426" s="3">
        <v>8.115E-2</v>
      </c>
    </row>
    <row r="3427" spans="2:12" x14ac:dyDescent="0.2">
      <c r="B3427" t="s">
        <v>9499</v>
      </c>
      <c r="C3427" t="s">
        <v>9500</v>
      </c>
      <c r="D3427" t="s">
        <v>7773</v>
      </c>
      <c r="E3427" s="1">
        <v>6.3699300000000001</v>
      </c>
      <c r="F3427" s="1">
        <v>1</v>
      </c>
      <c r="G3427" s="2">
        <v>6.3699300000000001</v>
      </c>
      <c r="H3427" s="3">
        <v>8.0000879130539886</v>
      </c>
      <c r="I3427" s="3">
        <v>10.667307176060019</v>
      </c>
      <c r="J3427" s="3">
        <v>5.0959999999999998E-2</v>
      </c>
      <c r="K3427" s="3">
        <v>5.0959999999999998E-2</v>
      </c>
      <c r="L3427" s="3">
        <v>6.7949999999999997E-2</v>
      </c>
    </row>
    <row r="3428" spans="2:12" x14ac:dyDescent="0.2">
      <c r="B3428" t="s">
        <v>9501</v>
      </c>
      <c r="C3428" t="s">
        <v>9502</v>
      </c>
      <c r="D3428" t="s">
        <v>9503</v>
      </c>
      <c r="E3428" s="1">
        <v>21.723710000000001</v>
      </c>
      <c r="F3428" s="1">
        <v>2</v>
      </c>
      <c r="G3428" s="2">
        <v>10.861855</v>
      </c>
      <c r="H3428" s="3">
        <v>8.0000147304488962</v>
      </c>
      <c r="I3428" s="3">
        <v>10.666686307265195</v>
      </c>
      <c r="J3428" s="3">
        <v>0.17379</v>
      </c>
      <c r="K3428" s="3">
        <v>0.17379</v>
      </c>
      <c r="L3428" s="3">
        <v>0.23172000000000001</v>
      </c>
    </row>
    <row r="3429" spans="2:12" x14ac:dyDescent="0.2">
      <c r="B3429" t="s">
        <v>9504</v>
      </c>
      <c r="C3429" t="s">
        <v>9505</v>
      </c>
      <c r="D3429" t="s">
        <v>9506</v>
      </c>
      <c r="E3429" s="1">
        <v>34.912109999999998</v>
      </c>
      <c r="F3429" s="1">
        <v>3</v>
      </c>
      <c r="G3429" s="2">
        <v>11.637369999999999</v>
      </c>
      <c r="H3429" s="3">
        <v>8.0000893672711282</v>
      </c>
      <c r="I3429" s="3">
        <v>10.666499389466866</v>
      </c>
      <c r="J3429" s="3">
        <v>0.27929999999999999</v>
      </c>
      <c r="K3429" s="3">
        <v>0.27929999999999999</v>
      </c>
      <c r="L3429" s="3">
        <v>0.37239</v>
      </c>
    </row>
    <row r="3430" spans="2:12" x14ac:dyDescent="0.2">
      <c r="B3430" t="s">
        <v>9507</v>
      </c>
      <c r="C3430" t="s">
        <v>9508</v>
      </c>
      <c r="D3430" t="s">
        <v>9509</v>
      </c>
      <c r="E3430" s="1">
        <v>24.722740000000002</v>
      </c>
      <c r="F3430" s="1">
        <v>4</v>
      </c>
      <c r="G3430" s="2">
        <v>6.1806850000000004</v>
      </c>
      <c r="H3430" s="3">
        <v>7.9999223387051765</v>
      </c>
      <c r="I3430" s="3">
        <v>10.666697946910416</v>
      </c>
      <c r="J3430" s="3">
        <v>0.19778000000000001</v>
      </c>
      <c r="K3430" s="3">
        <v>0.19778000000000001</v>
      </c>
      <c r="L3430" s="3">
        <v>0.26371</v>
      </c>
    </row>
    <row r="3431" spans="2:12" x14ac:dyDescent="0.2">
      <c r="B3431" t="s">
        <v>9510</v>
      </c>
      <c r="C3431" t="s">
        <v>9511</v>
      </c>
      <c r="D3431" t="s">
        <v>9512</v>
      </c>
      <c r="E3431" s="1">
        <v>47.510669999999998</v>
      </c>
      <c r="F3431" s="1">
        <v>4</v>
      </c>
      <c r="G3431" s="2">
        <v>11.877667499999999</v>
      </c>
      <c r="H3431" s="3">
        <v>8.0000976622724966</v>
      </c>
      <c r="I3431" s="3">
        <v>10.66665656367296</v>
      </c>
      <c r="J3431" s="3">
        <v>0.38008999999999998</v>
      </c>
      <c r="K3431" s="3">
        <v>0.38008999999999998</v>
      </c>
      <c r="L3431" s="3">
        <v>0.50678000000000001</v>
      </c>
    </row>
    <row r="3432" spans="2:12" x14ac:dyDescent="0.2">
      <c r="B3432" t="s">
        <v>9513</v>
      </c>
      <c r="C3432" t="s">
        <v>9103</v>
      </c>
      <c r="D3432" t="s">
        <v>9104</v>
      </c>
      <c r="E3432" s="1">
        <v>6.2757199999999997</v>
      </c>
      <c r="F3432" s="1">
        <v>2</v>
      </c>
      <c r="G3432" s="2">
        <v>3.1378599999999999</v>
      </c>
      <c r="H3432" s="3">
        <v>8.0006756196898525</v>
      </c>
      <c r="I3432" s="3">
        <v>10.666505197809974</v>
      </c>
      <c r="J3432" s="3">
        <v>5.0209999999999998E-2</v>
      </c>
      <c r="K3432" s="3">
        <v>5.0209999999999998E-2</v>
      </c>
      <c r="L3432" s="3">
        <v>6.694E-2</v>
      </c>
    </row>
    <row r="3433" spans="2:12" x14ac:dyDescent="0.2">
      <c r="B3433" t="s">
        <v>9514</v>
      </c>
      <c r="C3433" t="s">
        <v>9156</v>
      </c>
      <c r="D3433" t="s">
        <v>9310</v>
      </c>
      <c r="E3433" s="1">
        <v>43.646239999999999</v>
      </c>
      <c r="F3433" s="1">
        <v>6</v>
      </c>
      <c r="G3433" s="2">
        <v>7.2743733333333331</v>
      </c>
      <c r="H3433" s="3">
        <v>8.0000018329184837</v>
      </c>
      <c r="I3433" s="3">
        <v>10.666669110557978</v>
      </c>
      <c r="J3433" s="3">
        <v>0.34916999999999998</v>
      </c>
      <c r="K3433" s="3">
        <v>0.34916999999999998</v>
      </c>
      <c r="L3433" s="3">
        <v>0.46555999999999997</v>
      </c>
    </row>
    <row r="3434" spans="2:12" x14ac:dyDescent="0.2">
      <c r="B3434" t="s">
        <v>9515</v>
      </c>
      <c r="C3434" t="s">
        <v>9516</v>
      </c>
      <c r="D3434" t="s">
        <v>5969</v>
      </c>
      <c r="E3434" s="1">
        <v>42.261290000000002</v>
      </c>
      <c r="F3434" s="1">
        <v>4</v>
      </c>
      <c r="G3434" s="2">
        <v>10.565322500000001</v>
      </c>
      <c r="H3434" s="3">
        <v>7.999992428058869</v>
      </c>
      <c r="I3434" s="3">
        <v>10.666735445131941</v>
      </c>
      <c r="J3434" s="3">
        <v>0.33809</v>
      </c>
      <c r="K3434" s="3">
        <v>0.33809</v>
      </c>
      <c r="L3434" s="3">
        <v>0.45079000000000002</v>
      </c>
    </row>
    <row r="3435" spans="2:12" x14ac:dyDescent="0.2">
      <c r="B3435" t="s">
        <v>9517</v>
      </c>
      <c r="C3435" t="s">
        <v>9518</v>
      </c>
      <c r="D3435" t="s">
        <v>9519</v>
      </c>
      <c r="E3435" s="1">
        <v>17.83588</v>
      </c>
      <c r="F3435" s="1">
        <v>3</v>
      </c>
      <c r="G3435" s="2">
        <v>5.9452933333333329</v>
      </c>
      <c r="H3435" s="3">
        <v>8.0001659576090454</v>
      </c>
      <c r="I3435" s="3">
        <v>10.666701054279352</v>
      </c>
      <c r="J3435" s="3">
        <v>0.14269000000000001</v>
      </c>
      <c r="K3435" s="3">
        <v>0.14269000000000001</v>
      </c>
      <c r="L3435" s="3">
        <v>0.19025</v>
      </c>
    </row>
    <row r="3436" spans="2:12" x14ac:dyDescent="0.2">
      <c r="B3436" t="s">
        <v>9520</v>
      </c>
      <c r="C3436" t="s">
        <v>9521</v>
      </c>
      <c r="D3436" t="s">
        <v>2320</v>
      </c>
      <c r="E3436" s="1">
        <v>41.121229999999997</v>
      </c>
      <c r="F3436" s="1">
        <v>6</v>
      </c>
      <c r="G3436" s="2">
        <v>6.8535383333333328</v>
      </c>
      <c r="H3436" s="3">
        <v>8.0000038909341971</v>
      </c>
      <c r="I3436" s="3">
        <v>10.666752915708019</v>
      </c>
      <c r="J3436" s="3">
        <v>0.32896999999999998</v>
      </c>
      <c r="K3436" s="3">
        <v>0.32896999999999998</v>
      </c>
      <c r="L3436" s="3">
        <v>0.43863000000000002</v>
      </c>
    </row>
    <row r="3437" spans="2:12" x14ac:dyDescent="0.2">
      <c r="B3437" t="s">
        <v>9522</v>
      </c>
      <c r="C3437" t="s">
        <v>9523</v>
      </c>
      <c r="D3437" t="s">
        <v>9524</v>
      </c>
      <c r="E3437" s="1">
        <v>11.66042</v>
      </c>
      <c r="F3437" s="1">
        <v>3</v>
      </c>
      <c r="G3437" s="2">
        <v>3.8868066666666667</v>
      </c>
      <c r="H3437" s="3">
        <v>7.9997118457139624</v>
      </c>
      <c r="I3437" s="3">
        <v>10.66685419564647</v>
      </c>
      <c r="J3437" s="3">
        <v>9.3280000000000002E-2</v>
      </c>
      <c r="K3437" s="3">
        <v>9.3280000000000002E-2</v>
      </c>
      <c r="L3437" s="3">
        <v>0.12438</v>
      </c>
    </row>
    <row r="3438" spans="2:12" x14ac:dyDescent="0.2">
      <c r="B3438" t="s">
        <v>9525</v>
      </c>
      <c r="C3438" t="s">
        <v>9526</v>
      </c>
      <c r="D3438" t="s">
        <v>9527</v>
      </c>
      <c r="E3438" s="1">
        <v>6.8646900000000004</v>
      </c>
      <c r="F3438" s="1">
        <v>2</v>
      </c>
      <c r="G3438" s="2">
        <v>3.4323450000000002</v>
      </c>
      <c r="H3438" s="3">
        <v>8.0003612690449231</v>
      </c>
      <c r="I3438" s="3">
        <v>10.666177205379993</v>
      </c>
      <c r="J3438" s="3">
        <v>5.4919999999999997E-2</v>
      </c>
      <c r="K3438" s="3">
        <v>5.4919999999999997E-2</v>
      </c>
      <c r="L3438" s="3">
        <v>7.3219999999999993E-2</v>
      </c>
    </row>
    <row r="3439" spans="2:12" x14ac:dyDescent="0.2">
      <c r="B3439" t="s">
        <v>9528</v>
      </c>
      <c r="C3439" t="s">
        <v>7238</v>
      </c>
      <c r="D3439" t="s">
        <v>6713</v>
      </c>
      <c r="E3439" s="1">
        <v>5.9105800000000004</v>
      </c>
      <c r="F3439" s="1">
        <v>1</v>
      </c>
      <c r="G3439" s="2">
        <v>5.9105800000000004</v>
      </c>
      <c r="H3439" s="3">
        <v>16.00012181545635</v>
      </c>
      <c r="I3439" s="3">
        <v>21.332931793495732</v>
      </c>
      <c r="J3439" s="3">
        <v>9.4570000000000001E-2</v>
      </c>
      <c r="K3439" s="3">
        <v>9.4570000000000001E-2</v>
      </c>
      <c r="L3439" s="3">
        <v>0.12609000000000001</v>
      </c>
    </row>
    <row r="3440" spans="2:12" x14ac:dyDescent="0.2">
      <c r="B3440" t="s">
        <v>9529</v>
      </c>
      <c r="C3440" t="s">
        <v>9530</v>
      </c>
      <c r="D3440" t="s">
        <v>9531</v>
      </c>
      <c r="E3440" s="1">
        <v>2.9498600000000001</v>
      </c>
      <c r="F3440" s="1">
        <v>2</v>
      </c>
      <c r="G3440" s="2">
        <v>1.4749300000000001</v>
      </c>
      <c r="H3440" s="3">
        <v>8.0003796790356141</v>
      </c>
      <c r="I3440" s="3">
        <v>10.668302902510625</v>
      </c>
      <c r="J3440" s="3">
        <v>2.3599999999999999E-2</v>
      </c>
      <c r="K3440" s="3">
        <v>2.3599999999999999E-2</v>
      </c>
      <c r="L3440" s="3">
        <v>3.1469999999999998E-2</v>
      </c>
    </row>
    <row r="3441" spans="2:12" x14ac:dyDescent="0.2">
      <c r="B3441" t="s">
        <v>9532</v>
      </c>
      <c r="C3441" t="s">
        <v>8833</v>
      </c>
      <c r="D3441" t="s">
        <v>8821</v>
      </c>
      <c r="E3441" s="1">
        <v>10.5519</v>
      </c>
      <c r="F3441" s="1">
        <v>8</v>
      </c>
      <c r="G3441" s="2">
        <v>1.3189875</v>
      </c>
      <c r="H3441" s="3">
        <v>8.000454894379212</v>
      </c>
      <c r="I3441" s="3">
        <v>10.666325495882258</v>
      </c>
      <c r="J3441" s="3">
        <v>8.4419999999999995E-2</v>
      </c>
      <c r="K3441" s="3">
        <v>8.4419999999999995E-2</v>
      </c>
      <c r="L3441" s="3">
        <v>0.11255</v>
      </c>
    </row>
    <row r="3442" spans="2:12" x14ac:dyDescent="0.2">
      <c r="B3442" t="s">
        <v>9533</v>
      </c>
      <c r="C3442" t="s">
        <v>9534</v>
      </c>
      <c r="D3442" t="s">
        <v>9535</v>
      </c>
      <c r="E3442" s="1">
        <v>1.9472499999999999</v>
      </c>
      <c r="F3442" s="1">
        <v>1</v>
      </c>
      <c r="G3442" s="2">
        <v>1.9472499999999999</v>
      </c>
      <c r="H3442" s="3">
        <v>8.0010270894851718</v>
      </c>
      <c r="I3442" s="3">
        <v>10.666324303504943</v>
      </c>
      <c r="J3442" s="3">
        <v>1.558E-2</v>
      </c>
      <c r="K3442" s="3">
        <v>1.558E-2</v>
      </c>
      <c r="L3442" s="3">
        <v>2.077E-2</v>
      </c>
    </row>
    <row r="3443" spans="2:12" x14ac:dyDescent="0.2">
      <c r="B3443" t="s">
        <v>9536</v>
      </c>
      <c r="C3443" t="s">
        <v>9537</v>
      </c>
      <c r="D3443" t="s">
        <v>9538</v>
      </c>
      <c r="E3443" s="1">
        <v>13.97343</v>
      </c>
      <c r="F3443" s="1">
        <v>2</v>
      </c>
      <c r="G3443" s="2">
        <v>6.9867150000000002</v>
      </c>
      <c r="H3443" s="3">
        <v>8.0001832048394697</v>
      </c>
      <c r="I3443" s="3">
        <v>10.666672391817899</v>
      </c>
      <c r="J3443" s="3">
        <v>0.11179</v>
      </c>
      <c r="K3443" s="3">
        <v>0.11179</v>
      </c>
      <c r="L3443" s="3">
        <v>0.14904999999999999</v>
      </c>
    </row>
    <row r="3444" spans="2:12" x14ac:dyDescent="0.2">
      <c r="B3444" t="s">
        <v>9539</v>
      </c>
      <c r="C3444" t="s">
        <v>9540</v>
      </c>
      <c r="D3444" t="s">
        <v>9541</v>
      </c>
      <c r="E3444" s="1">
        <v>5.5698100000000004</v>
      </c>
      <c r="F3444" s="1">
        <v>1</v>
      </c>
      <c r="G3444" s="2">
        <v>5.5698100000000004</v>
      </c>
      <c r="H3444" s="3">
        <v>8.0002728997937087</v>
      </c>
      <c r="I3444" s="3">
        <v>10.66643206859839</v>
      </c>
      <c r="J3444" s="3">
        <v>4.4560000000000002E-2</v>
      </c>
      <c r="K3444" s="3">
        <v>4.4560000000000002E-2</v>
      </c>
      <c r="L3444" s="3">
        <v>5.9409999999999998E-2</v>
      </c>
    </row>
    <row r="3445" spans="2:12" x14ac:dyDescent="0.2">
      <c r="B3445" t="s">
        <v>9542</v>
      </c>
      <c r="C3445" t="s">
        <v>7674</v>
      </c>
      <c r="D3445" t="s">
        <v>7675</v>
      </c>
      <c r="E3445" s="1">
        <v>12.48625</v>
      </c>
      <c r="F3445" s="1">
        <v>2</v>
      </c>
      <c r="G3445" s="2">
        <v>6.243125</v>
      </c>
      <c r="H3445" s="3">
        <v>8</v>
      </c>
      <c r="I3445" s="3">
        <v>10.666933626989689</v>
      </c>
      <c r="J3445" s="3">
        <v>9.9890000000000007E-2</v>
      </c>
      <c r="K3445" s="3">
        <v>9.9890000000000007E-2</v>
      </c>
      <c r="L3445" s="3">
        <v>0.13319</v>
      </c>
    </row>
    <row r="3446" spans="2:12" x14ac:dyDescent="0.2">
      <c r="B3446" t="s">
        <v>9543</v>
      </c>
      <c r="C3446" t="s">
        <v>7661</v>
      </c>
      <c r="D3446" t="s">
        <v>2018</v>
      </c>
      <c r="E3446" s="1">
        <v>8.5389700000000008</v>
      </c>
      <c r="F3446" s="1">
        <v>2</v>
      </c>
      <c r="G3446" s="2">
        <v>4.2694850000000004</v>
      </c>
      <c r="H3446" s="3">
        <v>7.9997938861478586</v>
      </c>
      <c r="I3446" s="3">
        <v>10.666391848197145</v>
      </c>
      <c r="J3446" s="3">
        <v>6.8309999999999996E-2</v>
      </c>
      <c r="K3446" s="3">
        <v>6.8309999999999996E-2</v>
      </c>
      <c r="L3446" s="3">
        <v>9.1079999999999994E-2</v>
      </c>
    </row>
    <row r="3447" spans="2:12" x14ac:dyDescent="0.2">
      <c r="B3447" t="s">
        <v>9544</v>
      </c>
      <c r="C3447" t="s">
        <v>9545</v>
      </c>
      <c r="D3447" t="s">
        <v>9546</v>
      </c>
      <c r="E3447" s="1">
        <v>5.3296299999999999</v>
      </c>
      <c r="F3447" s="1">
        <v>1</v>
      </c>
      <c r="G3447" s="2">
        <v>5.3296299999999999</v>
      </c>
      <c r="H3447" s="3">
        <v>8.0005553856459066</v>
      </c>
      <c r="I3447" s="3">
        <v>10.666781746575278</v>
      </c>
      <c r="J3447" s="3">
        <v>4.2639999999999997E-2</v>
      </c>
      <c r="K3447" s="3">
        <v>4.2639999999999997E-2</v>
      </c>
      <c r="L3447" s="3">
        <v>5.6849999999999998E-2</v>
      </c>
    </row>
    <row r="3448" spans="2:12" x14ac:dyDescent="0.2">
      <c r="B3448" t="s">
        <v>9547</v>
      </c>
      <c r="C3448" t="s">
        <v>7331</v>
      </c>
      <c r="D3448" t="s">
        <v>9548</v>
      </c>
      <c r="E3448" s="1">
        <v>29.908100000000001</v>
      </c>
      <c r="F3448" s="1">
        <v>5</v>
      </c>
      <c r="G3448" s="2">
        <v>5.9816200000000004</v>
      </c>
      <c r="H3448" s="3">
        <v>7.9998395083606111</v>
      </c>
      <c r="I3448" s="3">
        <v>10.666675582868855</v>
      </c>
      <c r="J3448" s="3">
        <v>0.23926</v>
      </c>
      <c r="K3448" s="3">
        <v>0.23926</v>
      </c>
      <c r="L3448" s="3">
        <v>0.31902000000000003</v>
      </c>
    </row>
    <row r="3449" spans="2:12" x14ac:dyDescent="0.2">
      <c r="B3449" t="s">
        <v>9549</v>
      </c>
      <c r="C3449" t="s">
        <v>7868</v>
      </c>
      <c r="D3449" t="s">
        <v>7869</v>
      </c>
      <c r="E3449" s="1">
        <v>7.4626700000000001</v>
      </c>
      <c r="F3449" s="1">
        <v>1</v>
      </c>
      <c r="G3449" s="2">
        <v>7.4626700000000001</v>
      </c>
      <c r="H3449" s="3">
        <v>7.9998177595954267</v>
      </c>
      <c r="I3449" s="3">
        <v>10.666423679460568</v>
      </c>
      <c r="J3449" s="3">
        <v>5.9700000000000003E-2</v>
      </c>
      <c r="K3449" s="3">
        <v>5.9700000000000003E-2</v>
      </c>
      <c r="L3449" s="3">
        <v>7.9600000000000004E-2</v>
      </c>
    </row>
    <row r="3450" spans="2:12" x14ac:dyDescent="0.2">
      <c r="B3450" t="s">
        <v>9550</v>
      </c>
      <c r="C3450" t="s">
        <v>9551</v>
      </c>
      <c r="D3450" t="s">
        <v>9552</v>
      </c>
      <c r="E3450" s="1">
        <v>7.0740299999999996</v>
      </c>
      <c r="F3450" s="1">
        <v>1</v>
      </c>
      <c r="G3450" s="2">
        <v>7.0740299999999996</v>
      </c>
      <c r="H3450" s="3">
        <v>7.9996833488124883</v>
      </c>
      <c r="I3450" s="3">
        <v>10.667186879331867</v>
      </c>
      <c r="J3450" s="3">
        <v>5.6590000000000001E-2</v>
      </c>
      <c r="K3450" s="3">
        <v>5.6590000000000001E-2</v>
      </c>
      <c r="L3450" s="3">
        <v>7.5459999999999999E-2</v>
      </c>
    </row>
    <row r="3451" spans="2:12" x14ac:dyDescent="0.2">
      <c r="B3451" t="s">
        <v>9553</v>
      </c>
      <c r="C3451" t="s">
        <v>9149</v>
      </c>
      <c r="D3451" t="s">
        <v>9150</v>
      </c>
      <c r="E3451" s="1">
        <v>10.36303</v>
      </c>
      <c r="F3451" s="1">
        <v>4</v>
      </c>
      <c r="G3451" s="2">
        <v>2.5907575</v>
      </c>
      <c r="H3451" s="3">
        <v>7.9995908532543085</v>
      </c>
      <c r="I3451" s="3">
        <v>10.666764450165637</v>
      </c>
      <c r="J3451" s="3">
        <v>8.2900000000000001E-2</v>
      </c>
      <c r="K3451" s="3">
        <v>8.2900000000000001E-2</v>
      </c>
      <c r="L3451" s="3">
        <v>0.11054</v>
      </c>
    </row>
    <row r="3452" spans="2:12" x14ac:dyDescent="0.2">
      <c r="B3452" t="s">
        <v>9554</v>
      </c>
      <c r="C3452" t="s">
        <v>9453</v>
      </c>
      <c r="D3452" t="s">
        <v>9454</v>
      </c>
      <c r="E3452" s="1">
        <v>37.78004</v>
      </c>
      <c r="F3452" s="1">
        <v>2</v>
      </c>
      <c r="G3452" s="2">
        <v>18.89002</v>
      </c>
      <c r="H3452" s="3">
        <v>7.9999915299189732</v>
      </c>
      <c r="I3452" s="3">
        <v>10.666743603235995</v>
      </c>
      <c r="J3452" s="3">
        <v>0.30224000000000001</v>
      </c>
      <c r="K3452" s="3">
        <v>0.30224000000000001</v>
      </c>
      <c r="L3452" s="3">
        <v>0.40299000000000001</v>
      </c>
    </row>
    <row r="3453" spans="2:12" x14ac:dyDescent="0.2">
      <c r="B3453" t="s">
        <v>9555</v>
      </c>
      <c r="C3453" t="s">
        <v>9556</v>
      </c>
      <c r="D3453" t="s">
        <v>9557</v>
      </c>
      <c r="E3453" s="1">
        <v>3.56528</v>
      </c>
      <c r="F3453" s="1">
        <v>1</v>
      </c>
      <c r="G3453" s="2">
        <v>3.56528</v>
      </c>
      <c r="H3453" s="3">
        <v>7.9993717183503117</v>
      </c>
      <c r="I3453" s="3">
        <v>10.6667639007315</v>
      </c>
      <c r="J3453" s="3">
        <v>2.852E-2</v>
      </c>
      <c r="K3453" s="3">
        <v>2.852E-2</v>
      </c>
      <c r="L3453" s="3">
        <v>3.8030000000000001E-2</v>
      </c>
    </row>
    <row r="3454" spans="2:12" x14ac:dyDescent="0.2">
      <c r="B3454" t="s">
        <v>9558</v>
      </c>
      <c r="C3454" t="s">
        <v>9358</v>
      </c>
      <c r="D3454" t="s">
        <v>9359</v>
      </c>
      <c r="E3454" s="1">
        <v>2.5624600000000002</v>
      </c>
      <c r="F3454" s="1">
        <v>1</v>
      </c>
      <c r="G3454" s="2">
        <v>2.5624600000000002</v>
      </c>
      <c r="H3454" s="3">
        <v>8.0001248799981255</v>
      </c>
      <c r="I3454" s="3">
        <v>10.665532340017014</v>
      </c>
      <c r="J3454" s="3">
        <v>2.0500000000000001E-2</v>
      </c>
      <c r="K3454" s="3">
        <v>2.0500000000000001E-2</v>
      </c>
      <c r="L3454" s="3">
        <v>2.733E-2</v>
      </c>
    </row>
    <row r="3455" spans="2:12" x14ac:dyDescent="0.2">
      <c r="B3455" t="s">
        <v>9559</v>
      </c>
      <c r="C3455" t="s">
        <v>9560</v>
      </c>
      <c r="D3455" t="s">
        <v>9211</v>
      </c>
      <c r="E3455" s="1">
        <v>35.73686</v>
      </c>
      <c r="F3455" s="1">
        <v>4</v>
      </c>
      <c r="G3455" s="2">
        <v>8.934215</v>
      </c>
      <c r="H3455" s="3">
        <v>7.9998634463128537</v>
      </c>
      <c r="I3455" s="3">
        <v>10.666577869460269</v>
      </c>
      <c r="J3455" s="3">
        <v>0.28588999999999998</v>
      </c>
      <c r="K3455" s="3">
        <v>0.28588999999999998</v>
      </c>
      <c r="L3455" s="3">
        <v>0.38118999999999997</v>
      </c>
    </row>
    <row r="3456" spans="2:12" x14ac:dyDescent="0.2">
      <c r="B3456" t="s">
        <v>9561</v>
      </c>
      <c r="C3456" t="s">
        <v>9562</v>
      </c>
      <c r="D3456" t="s">
        <v>2100</v>
      </c>
      <c r="E3456" s="1">
        <v>24.522970000000001</v>
      </c>
      <c r="F3456" s="1">
        <v>8</v>
      </c>
      <c r="G3456" s="2">
        <v>3.0653712500000001</v>
      </c>
      <c r="H3456" s="3">
        <v>7.9998466743628516</v>
      </c>
      <c r="I3456" s="3">
        <v>10.666734086450376</v>
      </c>
      <c r="J3456" s="3">
        <v>0.19617999999999999</v>
      </c>
      <c r="K3456" s="3">
        <v>0.19617999999999999</v>
      </c>
      <c r="L3456" s="3">
        <v>0.26157999999999998</v>
      </c>
    </row>
    <row r="3457" spans="2:12" x14ac:dyDescent="0.2">
      <c r="B3457" t="s">
        <v>9563</v>
      </c>
      <c r="C3457" t="s">
        <v>9564</v>
      </c>
      <c r="D3457" t="s">
        <v>8164</v>
      </c>
      <c r="E3457" s="1">
        <v>20.280570000000001</v>
      </c>
      <c r="F3457" s="1">
        <v>5</v>
      </c>
      <c r="G3457" s="2">
        <v>4.056114</v>
      </c>
      <c r="H3457" s="3">
        <v>7.9997751542486224</v>
      </c>
      <c r="I3457" s="3">
        <v>10.666859955119603</v>
      </c>
      <c r="J3457" s="3">
        <v>0.16224</v>
      </c>
      <c r="K3457" s="3">
        <v>0.16224</v>
      </c>
      <c r="L3457" s="3">
        <v>0.21632999999999999</v>
      </c>
    </row>
    <row r="3458" spans="2:12" x14ac:dyDescent="0.2">
      <c r="B3458" t="s">
        <v>9565</v>
      </c>
      <c r="C3458" t="s">
        <v>9537</v>
      </c>
      <c r="D3458" t="s">
        <v>9538</v>
      </c>
      <c r="E3458" s="1">
        <v>18.767990000000001</v>
      </c>
      <c r="F3458" s="1">
        <v>3</v>
      </c>
      <c r="G3458" s="2">
        <v>6.2559966666666673</v>
      </c>
      <c r="H3458" s="3">
        <v>7.9997911337335532</v>
      </c>
      <c r="I3458" s="3">
        <v>10.666565785680831</v>
      </c>
      <c r="J3458" s="3">
        <v>0.15014</v>
      </c>
      <c r="K3458" s="3">
        <v>0.15014</v>
      </c>
      <c r="L3458" s="3">
        <v>0.20019000000000001</v>
      </c>
    </row>
    <row r="3459" spans="2:12" x14ac:dyDescent="0.2">
      <c r="B3459" t="s">
        <v>9566</v>
      </c>
      <c r="C3459" t="s">
        <v>9567</v>
      </c>
      <c r="D3459" t="s">
        <v>9568</v>
      </c>
      <c r="E3459" s="1">
        <v>13.876049999999999</v>
      </c>
      <c r="F3459" s="1">
        <v>2</v>
      </c>
      <c r="G3459" s="2">
        <v>6.9380249999999997</v>
      </c>
      <c r="H3459" s="3">
        <v>8.0001153065894108</v>
      </c>
      <c r="I3459" s="3">
        <v>10.666580186724609</v>
      </c>
      <c r="J3459" s="3">
        <v>0.11101</v>
      </c>
      <c r="K3459" s="3">
        <v>0.11101</v>
      </c>
      <c r="L3459" s="3">
        <v>0.14801</v>
      </c>
    </row>
    <row r="3460" spans="2:12" x14ac:dyDescent="0.2">
      <c r="B3460" t="s">
        <v>9569</v>
      </c>
      <c r="C3460" t="s">
        <v>9570</v>
      </c>
      <c r="D3460" t="s">
        <v>9571</v>
      </c>
      <c r="E3460" s="1">
        <v>40.507210000000001</v>
      </c>
      <c r="F3460" s="1">
        <v>15</v>
      </c>
      <c r="G3460" s="2">
        <v>2.7004806666666665</v>
      </c>
      <c r="H3460" s="3">
        <v>8.0000572737544751</v>
      </c>
      <c r="I3460" s="3">
        <v>10.666743031672633</v>
      </c>
      <c r="J3460" s="3">
        <v>0.32406000000000001</v>
      </c>
      <c r="K3460" s="3">
        <v>0.32406000000000001</v>
      </c>
      <c r="L3460" s="3">
        <v>0.43208000000000002</v>
      </c>
    </row>
    <row r="3461" spans="2:12" x14ac:dyDescent="0.2">
      <c r="B3461" t="s">
        <v>9572</v>
      </c>
      <c r="C3461" t="s">
        <v>6382</v>
      </c>
      <c r="D3461" t="s">
        <v>9573</v>
      </c>
      <c r="E3461" s="1">
        <v>21.188220000000001</v>
      </c>
      <c r="F3461" s="1">
        <v>2</v>
      </c>
      <c r="G3461" s="2">
        <v>10.594110000000001</v>
      </c>
      <c r="H3461" s="3">
        <v>8.0002001111938608</v>
      </c>
      <c r="I3461" s="3">
        <v>10.666776161470855</v>
      </c>
      <c r="J3461" s="3">
        <v>0.16950999999999999</v>
      </c>
      <c r="K3461" s="3">
        <v>0.16950999999999999</v>
      </c>
      <c r="L3461" s="3">
        <v>0.22600999999999999</v>
      </c>
    </row>
    <row r="3462" spans="2:12" x14ac:dyDescent="0.2">
      <c r="B3462" t="s">
        <v>9574</v>
      </c>
      <c r="C3462" t="s">
        <v>9575</v>
      </c>
      <c r="D3462" t="s">
        <v>6293</v>
      </c>
      <c r="E3462" s="1">
        <v>17.179469999999998</v>
      </c>
      <c r="F3462" s="1">
        <v>3</v>
      </c>
      <c r="G3462" s="2">
        <v>5.7264899999999992</v>
      </c>
      <c r="H3462" s="3">
        <v>8.0002468062169569</v>
      </c>
      <c r="I3462" s="3">
        <v>10.666801711577831</v>
      </c>
      <c r="J3462" s="3">
        <v>0.13744000000000001</v>
      </c>
      <c r="K3462" s="3">
        <v>0.13744000000000001</v>
      </c>
      <c r="L3462" s="3">
        <v>0.18325</v>
      </c>
    </row>
    <row r="3463" spans="2:12" x14ac:dyDescent="0.2">
      <c r="B3463" t="s">
        <v>9576</v>
      </c>
      <c r="C3463" t="s">
        <v>9577</v>
      </c>
      <c r="D3463" t="s">
        <v>2006</v>
      </c>
      <c r="E3463" s="1">
        <v>12.436019999999999</v>
      </c>
      <c r="F3463" s="1">
        <v>1</v>
      </c>
      <c r="G3463" s="2">
        <v>12.436019999999999</v>
      </c>
      <c r="H3463" s="3">
        <v>8.0001479573046677</v>
      </c>
      <c r="I3463" s="3">
        <v>10.666595904477477</v>
      </c>
      <c r="J3463" s="3">
        <v>9.9489999999999995E-2</v>
      </c>
      <c r="K3463" s="3">
        <v>9.9489999999999995E-2</v>
      </c>
      <c r="L3463" s="3">
        <v>0.13264999999999999</v>
      </c>
    </row>
    <row r="3464" spans="2:12" x14ac:dyDescent="0.2">
      <c r="B3464" t="s">
        <v>9578</v>
      </c>
      <c r="C3464" t="s">
        <v>9579</v>
      </c>
      <c r="D3464" t="s">
        <v>9580</v>
      </c>
      <c r="E3464" s="1">
        <v>15.647880000000001</v>
      </c>
      <c r="F3464" s="1">
        <v>3</v>
      </c>
      <c r="G3464" s="2">
        <v>5.2159599999999999</v>
      </c>
      <c r="H3464" s="3">
        <v>7.9998057244815284</v>
      </c>
      <c r="I3464" s="3">
        <v>10.666620654043871</v>
      </c>
      <c r="J3464" s="3">
        <v>0.12518000000000001</v>
      </c>
      <c r="K3464" s="3">
        <v>0.12518000000000001</v>
      </c>
      <c r="L3464" s="3">
        <v>0.16691</v>
      </c>
    </row>
    <row r="3465" spans="2:12" x14ac:dyDescent="0.2">
      <c r="B3465" t="s">
        <v>9581</v>
      </c>
      <c r="C3465" t="s">
        <v>9582</v>
      </c>
      <c r="D3465" t="s">
        <v>6692</v>
      </c>
      <c r="E3465" s="1">
        <v>61.733420000000002</v>
      </c>
      <c r="F3465" s="1">
        <v>6</v>
      </c>
      <c r="G3465" s="2">
        <v>10.288903333333334</v>
      </c>
      <c r="H3465" s="3">
        <v>8.0000427645187955</v>
      </c>
      <c r="I3465" s="3">
        <v>10.666669690420521</v>
      </c>
      <c r="J3465" s="3">
        <v>0.49386999999999998</v>
      </c>
      <c r="K3465" s="3">
        <v>0.49386999999999998</v>
      </c>
      <c r="L3465" s="3">
        <v>0.65849000000000002</v>
      </c>
    </row>
    <row r="3466" spans="2:12" x14ac:dyDescent="0.2">
      <c r="B3466" t="s">
        <v>9583</v>
      </c>
      <c r="C3466" t="s">
        <v>9476</v>
      </c>
      <c r="D3466" t="s">
        <v>5896</v>
      </c>
      <c r="E3466" s="1">
        <v>34.956910000000001</v>
      </c>
      <c r="F3466" s="1">
        <v>2</v>
      </c>
      <c r="G3466" s="2">
        <v>17.478455</v>
      </c>
      <c r="H3466" s="3">
        <v>8.0001350233759219</v>
      </c>
      <c r="I3466" s="3">
        <v>10.66656063136015</v>
      </c>
      <c r="J3466" s="3">
        <v>0.27966000000000002</v>
      </c>
      <c r="K3466" s="3">
        <v>0.27966000000000002</v>
      </c>
      <c r="L3466" s="3">
        <v>0.37286999999999998</v>
      </c>
    </row>
    <row r="3467" spans="2:12" x14ac:dyDescent="0.2">
      <c r="B3467" t="s">
        <v>9584</v>
      </c>
      <c r="C3467" t="s">
        <v>9585</v>
      </c>
      <c r="D3467" t="s">
        <v>9586</v>
      </c>
      <c r="E3467" s="1">
        <v>33.806040000000003</v>
      </c>
      <c r="F3467" s="1">
        <v>3</v>
      </c>
      <c r="G3467" s="2">
        <v>11.268680000000002</v>
      </c>
      <c r="H3467" s="3">
        <v>8.0000496952615574</v>
      </c>
      <c r="I3467" s="3">
        <v>10.666732927015408</v>
      </c>
      <c r="J3467" s="3">
        <v>0.27045000000000002</v>
      </c>
      <c r="K3467" s="3">
        <v>0.27045000000000002</v>
      </c>
      <c r="L3467" s="3">
        <v>0.36059999999999998</v>
      </c>
    </row>
    <row r="3468" spans="2:12" x14ac:dyDescent="0.2">
      <c r="B3468" t="s">
        <v>9587</v>
      </c>
      <c r="C3468" t="s">
        <v>9588</v>
      </c>
      <c r="D3468" t="s">
        <v>9589</v>
      </c>
      <c r="E3468" s="1">
        <v>13.636850000000001</v>
      </c>
      <c r="F3468" s="1">
        <v>3</v>
      </c>
      <c r="G3468" s="2">
        <v>4.5456166666666666</v>
      </c>
      <c r="H3468" s="3">
        <v>7.9996480125542186</v>
      </c>
      <c r="I3468" s="3">
        <v>10.666686221524765</v>
      </c>
      <c r="J3468" s="3">
        <v>0.10909000000000001</v>
      </c>
      <c r="K3468" s="3">
        <v>0.10909000000000001</v>
      </c>
      <c r="L3468" s="3">
        <v>0.14546000000000001</v>
      </c>
    </row>
    <row r="3469" spans="2:12" x14ac:dyDescent="0.2">
      <c r="B3469" t="s">
        <v>9590</v>
      </c>
      <c r="C3469" t="s">
        <v>9591</v>
      </c>
      <c r="D3469" t="s">
        <v>6357</v>
      </c>
      <c r="E3469" s="1">
        <v>36.475360000000002</v>
      </c>
      <c r="F3469" s="1">
        <v>5</v>
      </c>
      <c r="G3469" s="2">
        <v>7.2950720000000002</v>
      </c>
      <c r="H3469" s="3">
        <v>7.999921042588749</v>
      </c>
      <c r="I3469" s="3">
        <v>10.666652776010983</v>
      </c>
      <c r="J3469" s="3">
        <v>0.2918</v>
      </c>
      <c r="K3469" s="3">
        <v>0.2918</v>
      </c>
      <c r="L3469" s="3">
        <v>0.38907000000000003</v>
      </c>
    </row>
    <row r="3470" spans="2:12" x14ac:dyDescent="0.2">
      <c r="B3470" t="s">
        <v>9592</v>
      </c>
      <c r="C3470" t="s">
        <v>9154</v>
      </c>
      <c r="D3470" t="s">
        <v>2329</v>
      </c>
      <c r="E3470" s="1">
        <v>13.215870000000001</v>
      </c>
      <c r="F3470" s="1">
        <v>2</v>
      </c>
      <c r="G3470" s="2">
        <v>6.6079350000000003</v>
      </c>
      <c r="H3470" s="3">
        <v>8.0002300264757444</v>
      </c>
      <c r="I3470" s="3">
        <v>10.666721146621448</v>
      </c>
      <c r="J3470" s="3">
        <v>0.10573</v>
      </c>
      <c r="K3470" s="3">
        <v>0.10573</v>
      </c>
      <c r="L3470" s="3">
        <v>0.14097000000000001</v>
      </c>
    </row>
    <row r="3471" spans="2:12" x14ac:dyDescent="0.2">
      <c r="B3471" t="s">
        <v>9593</v>
      </c>
      <c r="C3471" t="s">
        <v>9594</v>
      </c>
      <c r="D3471" t="s">
        <v>9595</v>
      </c>
      <c r="E3471" s="1">
        <v>23.593050000000002</v>
      </c>
      <c r="F3471" s="1">
        <v>4</v>
      </c>
      <c r="G3471" s="2">
        <v>5.8982625000000004</v>
      </c>
      <c r="H3471" s="3">
        <v>7.9998135044006595</v>
      </c>
      <c r="I3471" s="3">
        <v>10.666700574957455</v>
      </c>
      <c r="J3471" s="3">
        <v>0.18873999999999999</v>
      </c>
      <c r="K3471" s="3">
        <v>0.18873999999999999</v>
      </c>
      <c r="L3471" s="3">
        <v>0.25165999999999999</v>
      </c>
    </row>
    <row r="3472" spans="2:12" x14ac:dyDescent="0.2">
      <c r="B3472" t="s">
        <v>9596</v>
      </c>
      <c r="C3472" t="s">
        <v>9597</v>
      </c>
      <c r="D3472" t="s">
        <v>9598</v>
      </c>
      <c r="E3472" s="1">
        <v>31.817409999999999</v>
      </c>
      <c r="F3472" s="1">
        <v>4</v>
      </c>
      <c r="G3472" s="2">
        <v>7.9543524999999997</v>
      </c>
      <c r="H3472" s="3">
        <v>8.0000226291203465</v>
      </c>
      <c r="I3472" s="3">
        <v>10.666487309935034</v>
      </c>
      <c r="J3472" s="3">
        <v>0.25453999999999999</v>
      </c>
      <c r="K3472" s="3">
        <v>0.25453999999999999</v>
      </c>
      <c r="L3472" s="3">
        <v>0.33938000000000001</v>
      </c>
    </row>
    <row r="3473" spans="2:12" x14ac:dyDescent="0.2">
      <c r="B3473" t="s">
        <v>9599</v>
      </c>
      <c r="C3473" t="s">
        <v>9600</v>
      </c>
      <c r="D3473" t="s">
        <v>9601</v>
      </c>
      <c r="E3473" s="1">
        <v>17.83623</v>
      </c>
      <c r="F3473" s="1">
        <v>2</v>
      </c>
      <c r="G3473" s="2">
        <v>8.9181150000000002</v>
      </c>
      <c r="H3473" s="3">
        <v>8.0000089705055384</v>
      </c>
      <c r="I3473" s="3">
        <v>10.666491741808667</v>
      </c>
      <c r="J3473" s="3">
        <v>0.14269000000000001</v>
      </c>
      <c r="K3473" s="3">
        <v>0.14269000000000001</v>
      </c>
      <c r="L3473" s="3">
        <v>0.19025</v>
      </c>
    </row>
    <row r="3474" spans="2:12" x14ac:dyDescent="0.2">
      <c r="B3474" t="s">
        <v>9602</v>
      </c>
      <c r="C3474" t="s">
        <v>9603</v>
      </c>
      <c r="D3474" t="s">
        <v>9604</v>
      </c>
      <c r="E3474" s="1">
        <v>10.82596</v>
      </c>
      <c r="F3474" s="1">
        <v>4</v>
      </c>
      <c r="G3474" s="2">
        <v>2.7064900000000001</v>
      </c>
      <c r="H3474" s="3">
        <v>8.0002142997018275</v>
      </c>
      <c r="I3474" s="3">
        <v>10.666952399602437</v>
      </c>
      <c r="J3474" s="3">
        <v>8.6610000000000006E-2</v>
      </c>
      <c r="K3474" s="3">
        <v>8.6610000000000006E-2</v>
      </c>
      <c r="L3474" s="3">
        <v>0.11548</v>
      </c>
    </row>
    <row r="3475" spans="2:12" x14ac:dyDescent="0.2">
      <c r="B3475" t="s">
        <v>9605</v>
      </c>
      <c r="C3475" t="s">
        <v>9606</v>
      </c>
      <c r="D3475" t="s">
        <v>9607</v>
      </c>
      <c r="E3475" s="1">
        <v>14.8178</v>
      </c>
      <c r="F3475" s="1">
        <v>3</v>
      </c>
      <c r="G3475" s="2">
        <v>4.9392666666666667</v>
      </c>
      <c r="H3475" s="3">
        <v>7.9998380326364238</v>
      </c>
      <c r="I3475" s="3">
        <v>10.666900619525165</v>
      </c>
      <c r="J3475" s="3">
        <v>0.11854000000000001</v>
      </c>
      <c r="K3475" s="3">
        <v>0.11854000000000001</v>
      </c>
      <c r="L3475" s="3">
        <v>0.15806000000000001</v>
      </c>
    </row>
    <row r="3476" spans="2:12" x14ac:dyDescent="0.2">
      <c r="B3476" t="s">
        <v>9608</v>
      </c>
      <c r="C3476" t="s">
        <v>9609</v>
      </c>
      <c r="D3476" t="s">
        <v>9610</v>
      </c>
      <c r="E3476" s="1">
        <v>5.6653799999999999</v>
      </c>
      <c r="F3476" s="1">
        <v>2</v>
      </c>
      <c r="G3476" s="2">
        <v>2.8326899999999999</v>
      </c>
      <c r="H3476" s="3">
        <v>7.9994634075737192</v>
      </c>
      <c r="I3476" s="3">
        <v>10.666539578986757</v>
      </c>
      <c r="J3476" s="3">
        <v>4.5319999999999999E-2</v>
      </c>
      <c r="K3476" s="3">
        <v>4.5319999999999999E-2</v>
      </c>
      <c r="L3476" s="3">
        <v>6.0429999999999998E-2</v>
      </c>
    </row>
    <row r="3477" spans="2:12" x14ac:dyDescent="0.2">
      <c r="B3477" t="s">
        <v>9611</v>
      </c>
      <c r="C3477" t="s">
        <v>9523</v>
      </c>
      <c r="D3477" t="s">
        <v>9524</v>
      </c>
      <c r="E3477" s="1">
        <v>2.5936400000000002</v>
      </c>
      <c r="F3477" s="1">
        <v>1</v>
      </c>
      <c r="G3477" s="2">
        <v>2.5936400000000002</v>
      </c>
      <c r="H3477" s="3">
        <v>8.0003392914976637</v>
      </c>
      <c r="I3477" s="3">
        <v>10.668404250397124</v>
      </c>
      <c r="J3477" s="3">
        <v>2.0750000000000001E-2</v>
      </c>
      <c r="K3477" s="3">
        <v>2.0750000000000001E-2</v>
      </c>
      <c r="L3477" s="3">
        <v>2.767E-2</v>
      </c>
    </row>
    <row r="3478" spans="2:12" x14ac:dyDescent="0.2">
      <c r="B3478" t="s">
        <v>9612</v>
      </c>
      <c r="C3478" t="s">
        <v>9613</v>
      </c>
      <c r="D3478" t="s">
        <v>9614</v>
      </c>
      <c r="E3478" s="1">
        <v>5.2890699999999997</v>
      </c>
      <c r="F3478" s="1">
        <v>1</v>
      </c>
      <c r="G3478" s="2">
        <v>5.2890699999999997</v>
      </c>
      <c r="H3478" s="3">
        <v>7.9995159829610882</v>
      </c>
      <c r="I3478" s="3">
        <v>10.667281771653618</v>
      </c>
      <c r="J3478" s="3">
        <v>4.231E-2</v>
      </c>
      <c r="K3478" s="3">
        <v>4.231E-2</v>
      </c>
      <c r="L3478" s="3">
        <v>5.6419999999999998E-2</v>
      </c>
    </row>
    <row r="3479" spans="2:12" x14ac:dyDescent="0.2">
      <c r="B3479" t="s">
        <v>9615</v>
      </c>
      <c r="C3479" t="s">
        <v>6805</v>
      </c>
      <c r="D3479" t="s">
        <v>9616</v>
      </c>
      <c r="E3479" s="1">
        <v>9.5154399999999999</v>
      </c>
      <c r="F3479" s="1">
        <v>2</v>
      </c>
      <c r="G3479" s="2">
        <v>4.7577199999999999</v>
      </c>
      <c r="H3479" s="3">
        <v>7.9996300749098301</v>
      </c>
      <c r="I3479" s="3">
        <v>10.666874048914186</v>
      </c>
      <c r="J3479" s="3">
        <v>7.6119999999999993E-2</v>
      </c>
      <c r="K3479" s="3">
        <v>7.6119999999999993E-2</v>
      </c>
      <c r="L3479" s="3">
        <v>0.10150000000000001</v>
      </c>
    </row>
    <row r="3480" spans="2:12" x14ac:dyDescent="0.2">
      <c r="B3480" t="s">
        <v>9617</v>
      </c>
      <c r="C3480" t="s">
        <v>7894</v>
      </c>
      <c r="D3480" t="s">
        <v>7895</v>
      </c>
      <c r="E3480" s="1">
        <v>8.10412</v>
      </c>
      <c r="F3480" s="1">
        <v>2</v>
      </c>
      <c r="G3480" s="2">
        <v>4.05206</v>
      </c>
      <c r="H3480" s="3">
        <v>7.9996347536808443</v>
      </c>
      <c r="I3480" s="3">
        <v>10.66617967157446</v>
      </c>
      <c r="J3480" s="3">
        <v>6.4829999999999999E-2</v>
      </c>
      <c r="K3480" s="3">
        <v>6.4829999999999999E-2</v>
      </c>
      <c r="L3480" s="3">
        <v>8.6440000000000003E-2</v>
      </c>
    </row>
    <row r="3481" spans="2:12" x14ac:dyDescent="0.2">
      <c r="B3481" t="s">
        <v>9618</v>
      </c>
      <c r="C3481" t="s">
        <v>7334</v>
      </c>
      <c r="D3481" t="s">
        <v>7335</v>
      </c>
      <c r="E3481" s="1">
        <v>14.336690000000001</v>
      </c>
      <c r="F3481" s="1">
        <v>5</v>
      </c>
      <c r="G3481" s="2">
        <v>2.8673380000000002</v>
      </c>
      <c r="H3481" s="3">
        <v>7.9997544761029218</v>
      </c>
      <c r="I3481" s="3">
        <v>10.666339301470561</v>
      </c>
      <c r="J3481" s="3">
        <v>0.11469</v>
      </c>
      <c r="K3481" s="3">
        <v>0.11469</v>
      </c>
      <c r="L3481" s="3">
        <v>0.15292</v>
      </c>
    </row>
    <row r="3482" spans="2:12" x14ac:dyDescent="0.2">
      <c r="B3482" t="s">
        <v>9619</v>
      </c>
      <c r="C3482" t="s">
        <v>7583</v>
      </c>
      <c r="D3482" t="s">
        <v>7584</v>
      </c>
      <c r="E3482" s="1">
        <v>6.4909800000000004</v>
      </c>
      <c r="F3482" s="1">
        <v>3</v>
      </c>
      <c r="G3482" s="2">
        <v>2.1636600000000001</v>
      </c>
      <c r="H3482" s="3">
        <v>8.0003327694739461</v>
      </c>
      <c r="I3482" s="3">
        <v>10.667110359298595</v>
      </c>
      <c r="J3482" s="3">
        <v>5.1929999999999997E-2</v>
      </c>
      <c r="K3482" s="3">
        <v>5.1929999999999997E-2</v>
      </c>
      <c r="L3482" s="3">
        <v>6.9239999999999996E-2</v>
      </c>
    </row>
    <row r="3483" spans="2:12" x14ac:dyDescent="0.2">
      <c r="B3483" t="s">
        <v>9620</v>
      </c>
      <c r="C3483" t="s">
        <v>7695</v>
      </c>
      <c r="D3483" t="s">
        <v>7696</v>
      </c>
      <c r="E3483" s="1">
        <v>12.28119</v>
      </c>
      <c r="F3483" s="1">
        <v>2</v>
      </c>
      <c r="G3483" s="2">
        <v>6.1405950000000002</v>
      </c>
      <c r="H3483" s="3">
        <v>8.0000390841604112</v>
      </c>
      <c r="I3483" s="3">
        <v>10.666718778880547</v>
      </c>
      <c r="J3483" s="3">
        <v>9.8250000000000004E-2</v>
      </c>
      <c r="K3483" s="3">
        <v>9.8250000000000004E-2</v>
      </c>
      <c r="L3483" s="3">
        <v>0.13100000000000001</v>
      </c>
    </row>
    <row r="3484" spans="2:12" x14ac:dyDescent="0.2">
      <c r="B3484" t="s">
        <v>9621</v>
      </c>
      <c r="C3484" t="s">
        <v>9622</v>
      </c>
      <c r="D3484" t="s">
        <v>6357</v>
      </c>
      <c r="E3484" s="1">
        <v>29.92821</v>
      </c>
      <c r="F3484" s="1">
        <v>4</v>
      </c>
      <c r="G3484" s="2">
        <v>7.4820525</v>
      </c>
      <c r="H3484" s="3">
        <v>8.0001443454185868</v>
      </c>
      <c r="I3484" s="3">
        <v>10.666524994311388</v>
      </c>
      <c r="J3484" s="3">
        <v>0.23943</v>
      </c>
      <c r="K3484" s="3">
        <v>0.23943</v>
      </c>
      <c r="L3484" s="3">
        <v>0.31923000000000001</v>
      </c>
    </row>
    <row r="3485" spans="2:12" x14ac:dyDescent="0.2">
      <c r="B3485" t="s">
        <v>9623</v>
      </c>
      <c r="C3485" t="s">
        <v>9624</v>
      </c>
      <c r="D3485" t="s">
        <v>9625</v>
      </c>
      <c r="E3485" s="1">
        <v>41.4773</v>
      </c>
      <c r="F3485" s="1">
        <v>8</v>
      </c>
      <c r="G3485" s="2">
        <v>5.1846625</v>
      </c>
      <c r="H3485" s="3">
        <v>8.0000385753171006</v>
      </c>
      <c r="I3485" s="3">
        <v>10.666557369934878</v>
      </c>
      <c r="J3485" s="3">
        <v>0.33182</v>
      </c>
      <c r="K3485" s="3">
        <v>0.33182</v>
      </c>
      <c r="L3485" s="3">
        <v>0.44241999999999998</v>
      </c>
    </row>
    <row r="3486" spans="2:12" x14ac:dyDescent="0.2">
      <c r="B3486" t="s">
        <v>9626</v>
      </c>
      <c r="C3486" t="s">
        <v>7658</v>
      </c>
      <c r="D3486" t="s">
        <v>7659</v>
      </c>
      <c r="E3486" s="1">
        <v>21.855070000000001</v>
      </c>
      <c r="F3486" s="1">
        <v>3</v>
      </c>
      <c r="G3486" s="2">
        <v>7.2850233333333341</v>
      </c>
      <c r="H3486" s="3">
        <v>7.9999743766549356</v>
      </c>
      <c r="I3486" s="3">
        <v>10.666632502206582</v>
      </c>
      <c r="J3486" s="3">
        <v>0.17484</v>
      </c>
      <c r="K3486" s="3">
        <v>0.17484</v>
      </c>
      <c r="L3486" s="3">
        <v>0.23311999999999999</v>
      </c>
    </row>
    <row r="3487" spans="2:12" x14ac:dyDescent="0.2">
      <c r="B3487" t="s">
        <v>9627</v>
      </c>
      <c r="C3487" t="s">
        <v>8209</v>
      </c>
      <c r="D3487" t="s">
        <v>2361</v>
      </c>
      <c r="E3487" s="1">
        <v>9.1933699999999998</v>
      </c>
      <c r="F3487" s="1">
        <v>2</v>
      </c>
      <c r="G3487" s="2">
        <v>4.5966849999999999</v>
      </c>
      <c r="H3487" s="3">
        <v>8.0003306730828854</v>
      </c>
      <c r="I3487" s="3">
        <v>10.666382403841029</v>
      </c>
      <c r="J3487" s="3">
        <v>7.3550000000000004E-2</v>
      </c>
      <c r="K3487" s="3">
        <v>7.3550000000000004E-2</v>
      </c>
      <c r="L3487" s="3">
        <v>9.8059999999999994E-2</v>
      </c>
    </row>
    <row r="3488" spans="2:12" x14ac:dyDescent="0.2">
      <c r="B3488" t="s">
        <v>9628</v>
      </c>
      <c r="C3488" t="s">
        <v>9629</v>
      </c>
      <c r="D3488" t="s">
        <v>9385</v>
      </c>
      <c r="E3488" s="1">
        <v>8.8297299999999996</v>
      </c>
      <c r="F3488" s="1">
        <v>2</v>
      </c>
      <c r="G3488" s="2">
        <v>4.4148649999999998</v>
      </c>
      <c r="H3488" s="3">
        <v>8.0002446280916857</v>
      </c>
      <c r="I3488" s="3">
        <v>10.666237812481244</v>
      </c>
      <c r="J3488" s="3">
        <v>7.0639999999999994E-2</v>
      </c>
      <c r="K3488" s="3">
        <v>7.0639999999999994E-2</v>
      </c>
      <c r="L3488" s="3">
        <v>9.418E-2</v>
      </c>
    </row>
    <row r="3489" spans="2:12" x14ac:dyDescent="0.2">
      <c r="B3489" t="s">
        <v>9630</v>
      </c>
      <c r="C3489" t="s">
        <v>9631</v>
      </c>
      <c r="D3489" t="s">
        <v>9632</v>
      </c>
      <c r="E3489" s="1">
        <v>23.052910000000001</v>
      </c>
      <c r="F3489" s="1">
        <v>7</v>
      </c>
      <c r="G3489" s="2">
        <v>3.2932728571428571</v>
      </c>
      <c r="H3489" s="3">
        <v>7.9998577186133986</v>
      </c>
      <c r="I3489" s="3">
        <v>10.666766147961365</v>
      </c>
      <c r="J3489" s="3">
        <v>0.18442</v>
      </c>
      <c r="K3489" s="3">
        <v>0.18442</v>
      </c>
      <c r="L3489" s="3">
        <v>0.24590000000000001</v>
      </c>
    </row>
    <row r="3490" spans="2:12" x14ac:dyDescent="0.2">
      <c r="B3490" t="s">
        <v>9633</v>
      </c>
      <c r="C3490" t="s">
        <v>9345</v>
      </c>
      <c r="D3490" t="s">
        <v>9346</v>
      </c>
      <c r="E3490" s="1">
        <v>9.5381099999999996</v>
      </c>
      <c r="F3490" s="1">
        <v>4</v>
      </c>
      <c r="G3490" s="2">
        <v>2.3845274999999999</v>
      </c>
      <c r="H3490" s="3">
        <v>7.9994883682406694</v>
      </c>
      <c r="I3490" s="3">
        <v>10.666683441478449</v>
      </c>
      <c r="J3490" s="3">
        <v>7.6300000000000007E-2</v>
      </c>
      <c r="K3490" s="3">
        <v>7.6300000000000007E-2</v>
      </c>
      <c r="L3490" s="3">
        <v>0.10174</v>
      </c>
    </row>
    <row r="3491" spans="2:12" x14ac:dyDescent="0.2">
      <c r="B3491" t="s">
        <v>9634</v>
      </c>
      <c r="C3491" t="s">
        <v>9635</v>
      </c>
      <c r="D3491" t="s">
        <v>9636</v>
      </c>
      <c r="E3491" s="1">
        <v>44.210799999999999</v>
      </c>
      <c r="F3491" s="1">
        <v>8</v>
      </c>
      <c r="G3491" s="2">
        <v>5.5263499999999999</v>
      </c>
      <c r="H3491" s="3">
        <v>8.0000814280673502</v>
      </c>
      <c r="I3491" s="3">
        <v>10.666624444705818</v>
      </c>
      <c r="J3491" s="3">
        <v>0.35369</v>
      </c>
      <c r="K3491" s="3">
        <v>0.35369</v>
      </c>
      <c r="L3491" s="3">
        <v>0.47158</v>
      </c>
    </row>
    <row r="3492" spans="2:12" x14ac:dyDescent="0.2">
      <c r="B3492" t="s">
        <v>9637</v>
      </c>
      <c r="C3492" t="s">
        <v>9638</v>
      </c>
      <c r="D3492" t="s">
        <v>9639</v>
      </c>
      <c r="E3492" s="1">
        <v>6.3679699999999997</v>
      </c>
      <c r="F3492" s="1">
        <v>2</v>
      </c>
      <c r="G3492" s="2">
        <v>3.1839849999999998</v>
      </c>
      <c r="H3492" s="3">
        <v>7.9994095449570271</v>
      </c>
      <c r="I3492" s="3">
        <v>10.665879393276036</v>
      </c>
      <c r="J3492" s="3">
        <v>5.0939999999999999E-2</v>
      </c>
      <c r="K3492" s="3">
        <v>5.0939999999999999E-2</v>
      </c>
      <c r="L3492" s="3">
        <v>6.7919999999999994E-2</v>
      </c>
    </row>
    <row r="3493" spans="2:12" x14ac:dyDescent="0.2">
      <c r="B3493" t="s">
        <v>9640</v>
      </c>
      <c r="C3493" t="s">
        <v>8484</v>
      </c>
      <c r="D3493" t="s">
        <v>8485</v>
      </c>
      <c r="E3493" s="1">
        <v>10.521559999999999</v>
      </c>
      <c r="F3493" s="1">
        <v>4</v>
      </c>
      <c r="G3493" s="2">
        <v>2.6303899999999998</v>
      </c>
      <c r="H3493" s="3">
        <v>7.9997642935078073</v>
      </c>
      <c r="I3493" s="3">
        <v>10.666669201145078</v>
      </c>
      <c r="J3493" s="3">
        <v>8.4169999999999995E-2</v>
      </c>
      <c r="K3493" s="3">
        <v>8.4169999999999995E-2</v>
      </c>
      <c r="L3493" s="3">
        <v>0.11223</v>
      </c>
    </row>
    <row r="3494" spans="2:12" x14ac:dyDescent="0.2">
      <c r="B3494" t="s">
        <v>9641</v>
      </c>
      <c r="C3494" t="s">
        <v>9642</v>
      </c>
      <c r="D3494" t="s">
        <v>9643</v>
      </c>
      <c r="E3494" s="1">
        <v>4.2482699999999998</v>
      </c>
      <c r="F3494" s="1">
        <v>2</v>
      </c>
      <c r="G3494" s="2">
        <v>2.1241349999999999</v>
      </c>
      <c r="H3494" s="3">
        <v>8.0009038973511561</v>
      </c>
      <c r="I3494" s="3">
        <v>10.665517963782905</v>
      </c>
      <c r="J3494" s="3">
        <v>3.3989999999999999E-2</v>
      </c>
      <c r="K3494" s="3">
        <v>3.3989999999999999E-2</v>
      </c>
      <c r="L3494" s="3">
        <v>4.5310000000000003E-2</v>
      </c>
    </row>
    <row r="3495" spans="2:12" x14ac:dyDescent="0.2">
      <c r="B3495" t="s">
        <v>9644</v>
      </c>
      <c r="C3495" t="s">
        <v>7238</v>
      </c>
      <c r="D3495" t="s">
        <v>6713</v>
      </c>
      <c r="E3495" s="1">
        <v>17.731750000000002</v>
      </c>
      <c r="F3495" s="1">
        <v>3</v>
      </c>
      <c r="G3495" s="2">
        <v>5.9105833333333342</v>
      </c>
      <c r="H3495" s="3">
        <v>16.000112792025604</v>
      </c>
      <c r="I3495" s="3">
        <v>21.333483722700805</v>
      </c>
      <c r="J3495" s="3">
        <v>0.28371000000000002</v>
      </c>
      <c r="K3495" s="3">
        <v>0.28371000000000002</v>
      </c>
      <c r="L3495" s="3">
        <v>0.37828000000000001</v>
      </c>
    </row>
    <row r="3496" spans="2:12" x14ac:dyDescent="0.2">
      <c r="B3496" t="s">
        <v>9645</v>
      </c>
      <c r="C3496" t="s">
        <v>9646</v>
      </c>
      <c r="D3496" t="s">
        <v>9647</v>
      </c>
      <c r="E3496" s="1">
        <v>36.183349999999997</v>
      </c>
      <c r="F3496" s="1">
        <v>3</v>
      </c>
      <c r="G3496" s="2">
        <v>12.061116666666665</v>
      </c>
      <c r="H3496" s="3">
        <v>8.0000884384668645</v>
      </c>
      <c r="I3496" s="3">
        <v>10.666508214413538</v>
      </c>
      <c r="J3496" s="3">
        <v>0.28947000000000001</v>
      </c>
      <c r="K3496" s="3">
        <v>0.28947000000000001</v>
      </c>
      <c r="L3496" s="3">
        <v>0.38595000000000002</v>
      </c>
    </row>
    <row r="3497" spans="2:12" x14ac:dyDescent="0.2">
      <c r="B3497" t="s">
        <v>9648</v>
      </c>
      <c r="C3497" t="s">
        <v>9646</v>
      </c>
      <c r="D3497" t="s">
        <v>9647</v>
      </c>
      <c r="E3497" s="1">
        <v>33.813600000000001</v>
      </c>
      <c r="F3497" s="1">
        <v>3</v>
      </c>
      <c r="G3497" s="2">
        <v>11.2712</v>
      </c>
      <c r="H3497" s="3">
        <v>8.0000354886791101</v>
      </c>
      <c r="I3497" s="3">
        <v>10.666713984905481</v>
      </c>
      <c r="J3497" s="3">
        <v>0.27050999999999997</v>
      </c>
      <c r="K3497" s="3">
        <v>0.27050999999999997</v>
      </c>
      <c r="L3497" s="3">
        <v>0.36068</v>
      </c>
    </row>
    <row r="3498" spans="2:12" x14ac:dyDescent="0.2">
      <c r="B3498" t="s">
        <v>9649</v>
      </c>
      <c r="C3498" t="s">
        <v>7926</v>
      </c>
      <c r="D3498" t="s">
        <v>7927</v>
      </c>
      <c r="E3498" s="1">
        <v>6.4413299999999998</v>
      </c>
      <c r="F3498" s="1">
        <v>7</v>
      </c>
      <c r="G3498" s="2">
        <v>0.92018999999999995</v>
      </c>
      <c r="H3498" s="3">
        <v>7.9999006416376748</v>
      </c>
      <c r="I3498" s="3">
        <v>10.667051680320679</v>
      </c>
      <c r="J3498" s="3">
        <v>5.1529999999999999E-2</v>
      </c>
      <c r="K3498" s="3">
        <v>5.1529999999999999E-2</v>
      </c>
      <c r="L3498" s="3">
        <v>6.8709999999999993E-2</v>
      </c>
    </row>
    <row r="3499" spans="2:12" x14ac:dyDescent="0.2">
      <c r="B3499" t="s">
        <v>9650</v>
      </c>
      <c r="C3499" t="s">
        <v>2096</v>
      </c>
      <c r="D3499" t="s">
        <v>9651</v>
      </c>
      <c r="E3499" s="1">
        <v>10.892340000000001</v>
      </c>
      <c r="F3499" s="1">
        <v>2</v>
      </c>
      <c r="G3499" s="2">
        <v>5.4461700000000004</v>
      </c>
      <c r="H3499" s="3">
        <v>8.0001175137757361</v>
      </c>
      <c r="I3499" s="3">
        <v>10.66621130078569</v>
      </c>
      <c r="J3499" s="3">
        <v>8.7139999999999995E-2</v>
      </c>
      <c r="K3499" s="3">
        <v>8.7139999999999995E-2</v>
      </c>
      <c r="L3499" s="3">
        <v>0.11618000000000001</v>
      </c>
    </row>
    <row r="3500" spans="2:12" x14ac:dyDescent="0.2">
      <c r="B3500" t="s">
        <v>9652</v>
      </c>
      <c r="C3500" t="s">
        <v>9653</v>
      </c>
      <c r="D3500" t="s">
        <v>9552</v>
      </c>
      <c r="E3500" s="1">
        <v>5.1065500000000004</v>
      </c>
      <c r="F3500" s="1">
        <v>1</v>
      </c>
      <c r="G3500" s="2">
        <v>5.1065500000000004</v>
      </c>
      <c r="H3500" s="3">
        <v>7.9995300153724127</v>
      </c>
      <c r="I3500" s="3">
        <v>10.666692776923753</v>
      </c>
      <c r="J3500" s="3">
        <v>4.0849999999999997E-2</v>
      </c>
      <c r="K3500" s="3">
        <v>4.0849999999999997E-2</v>
      </c>
      <c r="L3500" s="3">
        <v>5.4469999999999998E-2</v>
      </c>
    </row>
    <row r="3501" spans="2:12" x14ac:dyDescent="0.2">
      <c r="B3501" t="s">
        <v>9654</v>
      </c>
      <c r="C3501" t="s">
        <v>9655</v>
      </c>
      <c r="D3501" t="s">
        <v>9656</v>
      </c>
      <c r="E3501" s="1">
        <v>9.6966099999999997</v>
      </c>
      <c r="F3501" s="1">
        <v>2</v>
      </c>
      <c r="G3501" s="2">
        <v>4.8483049999999999</v>
      </c>
      <c r="H3501" s="3">
        <v>7.9997029889827482</v>
      </c>
      <c r="I3501" s="3">
        <v>10.666614414728446</v>
      </c>
      <c r="J3501" s="3">
        <v>7.757E-2</v>
      </c>
      <c r="K3501" s="3">
        <v>7.757E-2</v>
      </c>
      <c r="L3501" s="3">
        <v>0.10342999999999999</v>
      </c>
    </row>
    <row r="3502" spans="2:12" x14ac:dyDescent="0.2">
      <c r="B3502" t="s">
        <v>9657</v>
      </c>
      <c r="C3502" t="s">
        <v>9658</v>
      </c>
      <c r="D3502" t="s">
        <v>9659</v>
      </c>
      <c r="E3502" s="1">
        <v>10.5854</v>
      </c>
      <c r="F3502" s="1">
        <v>3</v>
      </c>
      <c r="G3502" s="2">
        <v>3.5284666666666666</v>
      </c>
      <c r="H3502" s="3">
        <v>7.9996976968277069</v>
      </c>
      <c r="I3502" s="3">
        <v>10.66657849490808</v>
      </c>
      <c r="J3502" s="3">
        <v>8.4680000000000005E-2</v>
      </c>
      <c r="K3502" s="3">
        <v>8.4680000000000005E-2</v>
      </c>
      <c r="L3502" s="3">
        <v>0.11291</v>
      </c>
    </row>
    <row r="3503" spans="2:12" x14ac:dyDescent="0.2">
      <c r="B3503" t="s">
        <v>9660</v>
      </c>
      <c r="C3503" t="s">
        <v>9661</v>
      </c>
      <c r="D3503" t="s">
        <v>9662</v>
      </c>
      <c r="E3503" s="1">
        <v>17.75732</v>
      </c>
      <c r="F3503" s="1">
        <v>8</v>
      </c>
      <c r="G3503" s="2">
        <v>2.219665</v>
      </c>
      <c r="H3503" s="3">
        <v>8.0000810933181352</v>
      </c>
      <c r="I3503" s="3">
        <v>10.666587075076643</v>
      </c>
      <c r="J3503" s="3">
        <v>0.14205999999999999</v>
      </c>
      <c r="K3503" s="3">
        <v>0.14205999999999999</v>
      </c>
      <c r="L3503" s="3">
        <v>0.18941</v>
      </c>
    </row>
    <row r="3504" spans="2:12" x14ac:dyDescent="0.2">
      <c r="B3504" t="s">
        <v>9663</v>
      </c>
      <c r="C3504" t="s">
        <v>9664</v>
      </c>
      <c r="D3504" t="s">
        <v>9546</v>
      </c>
      <c r="E3504" s="1">
        <v>5.1632199999999999</v>
      </c>
      <c r="F3504" s="1">
        <v>1</v>
      </c>
      <c r="G3504" s="2">
        <v>5.1632199999999999</v>
      </c>
      <c r="H3504" s="3">
        <v>8.0008211929764759</v>
      </c>
      <c r="I3504" s="3">
        <v>10.665824814747387</v>
      </c>
      <c r="J3504" s="3">
        <v>4.1309999999999999E-2</v>
      </c>
      <c r="K3504" s="3">
        <v>4.1309999999999999E-2</v>
      </c>
      <c r="L3504" s="3">
        <v>5.5070000000000001E-2</v>
      </c>
    </row>
    <row r="3505" spans="2:12" x14ac:dyDescent="0.2">
      <c r="B3505" t="s">
        <v>9665</v>
      </c>
      <c r="C3505" t="s">
        <v>9666</v>
      </c>
      <c r="D3505" t="s">
        <v>9667</v>
      </c>
      <c r="E3505" s="1">
        <v>9.7189999999999994</v>
      </c>
      <c r="F3505" s="1">
        <v>38</v>
      </c>
      <c r="G3505" s="2">
        <v>0.2557631578947368</v>
      </c>
      <c r="H3505" s="3">
        <v>7.9997942175120897</v>
      </c>
      <c r="I3505" s="3">
        <v>10.666735260829302</v>
      </c>
      <c r="J3505" s="3">
        <v>7.775E-2</v>
      </c>
      <c r="K3505" s="3">
        <v>7.775E-2</v>
      </c>
      <c r="L3505" s="3">
        <v>0.10367</v>
      </c>
    </row>
    <row r="3506" spans="2:12" x14ac:dyDescent="0.2">
      <c r="B3506" t="s">
        <v>9668</v>
      </c>
      <c r="C3506" t="s">
        <v>9078</v>
      </c>
      <c r="D3506" t="s">
        <v>7179</v>
      </c>
      <c r="E3506" s="1">
        <v>43.688940000000002</v>
      </c>
      <c r="F3506" s="1">
        <v>4</v>
      </c>
      <c r="G3506" s="2">
        <v>10.922235000000001</v>
      </c>
      <c r="H3506" s="3">
        <v>7.9999652085859712</v>
      </c>
      <c r="I3506" s="3">
        <v>10.666543981154039</v>
      </c>
      <c r="J3506" s="3">
        <v>0.34950999999999999</v>
      </c>
      <c r="K3506" s="3">
        <v>0.34950999999999999</v>
      </c>
      <c r="L3506" s="3">
        <v>0.46600999999999998</v>
      </c>
    </row>
    <row r="3507" spans="2:12" x14ac:dyDescent="0.2">
      <c r="B3507" t="s">
        <v>9669</v>
      </c>
      <c r="C3507" t="s">
        <v>9670</v>
      </c>
      <c r="D3507" t="s">
        <v>9671</v>
      </c>
      <c r="E3507" s="1">
        <v>18.700990000000001</v>
      </c>
      <c r="F3507" s="1">
        <v>4</v>
      </c>
      <c r="G3507" s="2">
        <v>4.6752475000000002</v>
      </c>
      <c r="H3507" s="3">
        <v>8.0001112240581911</v>
      </c>
      <c r="I3507" s="3">
        <v>10.666814965410921</v>
      </c>
      <c r="J3507" s="3">
        <v>0.14960999999999999</v>
      </c>
      <c r="K3507" s="3">
        <v>0.14960999999999999</v>
      </c>
      <c r="L3507" s="3">
        <v>0.19947999999999999</v>
      </c>
    </row>
    <row r="3508" spans="2:12" x14ac:dyDescent="0.2">
      <c r="B3508" t="s">
        <v>9672</v>
      </c>
      <c r="C3508" t="s">
        <v>9673</v>
      </c>
      <c r="D3508" t="s">
        <v>9674</v>
      </c>
      <c r="E3508" s="1">
        <v>35.908410000000003</v>
      </c>
      <c r="F3508" s="1">
        <v>4</v>
      </c>
      <c r="G3508" s="2">
        <v>8.9771025000000009</v>
      </c>
      <c r="H3508" s="3">
        <v>8.0000757482717848</v>
      </c>
      <c r="I3508" s="3">
        <v>10.666582006833497</v>
      </c>
      <c r="J3508" s="3">
        <v>0.28727000000000003</v>
      </c>
      <c r="K3508" s="3">
        <v>0.28727000000000003</v>
      </c>
      <c r="L3508" s="3">
        <v>0.38302000000000003</v>
      </c>
    </row>
    <row r="3509" spans="2:12" x14ac:dyDescent="0.2">
      <c r="B3509" t="s">
        <v>9675</v>
      </c>
      <c r="C3509" t="s">
        <v>9579</v>
      </c>
      <c r="D3509" t="s">
        <v>9580</v>
      </c>
      <c r="E3509" s="1">
        <v>13.227930000000001</v>
      </c>
      <c r="F3509" s="1">
        <v>16</v>
      </c>
      <c r="G3509" s="2">
        <v>0.82674562500000004</v>
      </c>
      <c r="H3509" s="3">
        <v>7.9997399441938377</v>
      </c>
      <c r="I3509" s="3">
        <v>10.666823909712253</v>
      </c>
      <c r="J3509" s="3">
        <v>0.10582</v>
      </c>
      <c r="K3509" s="3">
        <v>0.10582</v>
      </c>
      <c r="L3509" s="3">
        <v>0.1411</v>
      </c>
    </row>
    <row r="3510" spans="2:12" x14ac:dyDescent="0.2">
      <c r="B3510" t="s">
        <v>9676</v>
      </c>
      <c r="C3510" t="s">
        <v>9508</v>
      </c>
      <c r="D3510" t="s">
        <v>9509</v>
      </c>
      <c r="E3510" s="1">
        <v>22.167079999999999</v>
      </c>
      <c r="F3510" s="1">
        <v>2</v>
      </c>
      <c r="G3510" s="2">
        <v>11.083539999999999</v>
      </c>
      <c r="H3510" s="3">
        <v>8.0001515761209863</v>
      </c>
      <c r="I3510" s="3">
        <v>10.666718395025416</v>
      </c>
      <c r="J3510" s="3">
        <v>0.17734</v>
      </c>
      <c r="K3510" s="3">
        <v>0.17734</v>
      </c>
      <c r="L3510" s="3">
        <v>0.23644999999999999</v>
      </c>
    </row>
    <row r="3511" spans="2:12" x14ac:dyDescent="0.2">
      <c r="B3511" t="s">
        <v>9677</v>
      </c>
      <c r="C3511" t="s">
        <v>9678</v>
      </c>
      <c r="D3511" t="s">
        <v>9679</v>
      </c>
      <c r="E3511" s="1">
        <v>12.952170000000001</v>
      </c>
      <c r="F3511" s="1">
        <v>2</v>
      </c>
      <c r="G3511" s="2">
        <v>6.4760850000000003</v>
      </c>
      <c r="H3511" s="3">
        <v>8.0002038268490914</v>
      </c>
      <c r="I3511" s="3">
        <v>10.666938435798789</v>
      </c>
      <c r="J3511" s="3">
        <v>0.10362</v>
      </c>
      <c r="K3511" s="3">
        <v>0.10362</v>
      </c>
      <c r="L3511" s="3">
        <v>0.13816000000000001</v>
      </c>
    </row>
    <row r="3512" spans="2:12" x14ac:dyDescent="0.2">
      <c r="B3512" t="s">
        <v>9680</v>
      </c>
      <c r="C3512" t="s">
        <v>9681</v>
      </c>
      <c r="D3512" t="s">
        <v>9682</v>
      </c>
      <c r="E3512" s="1">
        <v>14.12823</v>
      </c>
      <c r="F3512" s="1">
        <v>4</v>
      </c>
      <c r="G3512" s="2">
        <v>3.5320575000000001</v>
      </c>
      <c r="H3512" s="3">
        <v>8.0002944459426271</v>
      </c>
      <c r="I3512" s="3">
        <v>10.666587392759036</v>
      </c>
      <c r="J3512" s="3">
        <v>0.11303000000000001</v>
      </c>
      <c r="K3512" s="3">
        <v>0.11303000000000001</v>
      </c>
      <c r="L3512" s="3">
        <v>0.1507</v>
      </c>
    </row>
    <row r="3513" spans="2:12" x14ac:dyDescent="0.2">
      <c r="B3513" t="s">
        <v>9683</v>
      </c>
      <c r="C3513" t="s">
        <v>9684</v>
      </c>
      <c r="D3513" t="s">
        <v>9682</v>
      </c>
      <c r="E3513" s="1">
        <v>17.05209</v>
      </c>
      <c r="F3513" s="1">
        <v>2</v>
      </c>
      <c r="G3513" s="2">
        <v>8.5260449999999999</v>
      </c>
      <c r="H3513" s="3">
        <v>8.0001923517879643</v>
      </c>
      <c r="I3513" s="3">
        <v>10.666727656257972</v>
      </c>
      <c r="J3513" s="3">
        <v>0.13642000000000001</v>
      </c>
      <c r="K3513" s="3">
        <v>0.13642000000000001</v>
      </c>
      <c r="L3513" s="3">
        <v>0.18189</v>
      </c>
    </row>
    <row r="3514" spans="2:12" x14ac:dyDescent="0.2">
      <c r="B3514" t="s">
        <v>9685</v>
      </c>
      <c r="C3514" t="s">
        <v>9686</v>
      </c>
      <c r="D3514" t="s">
        <v>9687</v>
      </c>
      <c r="E3514" s="1">
        <v>5.4878999999999998</v>
      </c>
      <c r="F3514" s="1">
        <v>1</v>
      </c>
      <c r="G3514" s="2">
        <v>5.4878999999999998</v>
      </c>
      <c r="H3514" s="3">
        <v>7.9994168989959737</v>
      </c>
      <c r="I3514" s="3">
        <v>10.667103992419689</v>
      </c>
      <c r="J3514" s="3">
        <v>4.3900000000000002E-2</v>
      </c>
      <c r="K3514" s="3">
        <v>4.3900000000000002E-2</v>
      </c>
      <c r="L3514" s="3">
        <v>5.8540000000000002E-2</v>
      </c>
    </row>
    <row r="3515" spans="2:12" x14ac:dyDescent="0.2">
      <c r="B3515" t="s">
        <v>9688</v>
      </c>
      <c r="C3515" t="s">
        <v>9307</v>
      </c>
      <c r="D3515" t="s">
        <v>9308</v>
      </c>
      <c r="E3515" s="1">
        <v>349.58501999999999</v>
      </c>
      <c r="F3515" s="1">
        <v>15</v>
      </c>
      <c r="G3515" s="2">
        <v>23.305668000000001</v>
      </c>
      <c r="H3515" s="3">
        <v>7.9999995423144847</v>
      </c>
      <c r="I3515" s="3">
        <v>10.666646986189512</v>
      </c>
      <c r="J3515" s="3">
        <v>2.7966799999999998</v>
      </c>
      <c r="K3515" s="3">
        <v>2.7966799999999998</v>
      </c>
      <c r="L3515" s="3">
        <v>3.7288999999999999</v>
      </c>
    </row>
    <row r="3516" spans="2:12" x14ac:dyDescent="0.2">
      <c r="B3516" t="s">
        <v>9689</v>
      </c>
      <c r="C3516" t="s">
        <v>9690</v>
      </c>
      <c r="D3516" t="s">
        <v>9691</v>
      </c>
      <c r="E3516" s="1">
        <v>16.9819</v>
      </c>
      <c r="F3516" s="1">
        <v>3</v>
      </c>
      <c r="G3516" s="2">
        <v>5.6606333333333332</v>
      </c>
      <c r="H3516" s="3">
        <v>8.0002826538844296</v>
      </c>
      <c r="I3516" s="3">
        <v>10.666650963673087</v>
      </c>
      <c r="J3516" s="3">
        <v>0.13586000000000001</v>
      </c>
      <c r="K3516" s="3">
        <v>0.13586000000000001</v>
      </c>
      <c r="L3516" s="3">
        <v>0.18114</v>
      </c>
    </row>
    <row r="3517" spans="2:12" x14ac:dyDescent="0.2">
      <c r="B3517" t="s">
        <v>9692</v>
      </c>
      <c r="C3517" t="s">
        <v>9693</v>
      </c>
      <c r="D3517" t="s">
        <v>9694</v>
      </c>
      <c r="E3517" s="1">
        <v>24.247219999999999</v>
      </c>
      <c r="F3517" s="1">
        <v>4</v>
      </c>
      <c r="G3517" s="2">
        <v>6.0618049999999997</v>
      </c>
      <c r="H3517" s="3">
        <v>8.0000923817245866</v>
      </c>
      <c r="I3517" s="3">
        <v>10.666789842299446</v>
      </c>
      <c r="J3517" s="3">
        <v>0.19398000000000001</v>
      </c>
      <c r="K3517" s="3">
        <v>0.19398000000000001</v>
      </c>
      <c r="L3517" s="3">
        <v>0.25863999999999998</v>
      </c>
    </row>
    <row r="3518" spans="2:12" x14ac:dyDescent="0.2">
      <c r="B3518" t="s">
        <v>9695</v>
      </c>
      <c r="C3518" t="s">
        <v>9696</v>
      </c>
      <c r="D3518" t="s">
        <v>9697</v>
      </c>
      <c r="E3518" s="1">
        <v>10.18347</v>
      </c>
      <c r="F3518" s="1">
        <v>1</v>
      </c>
      <c r="G3518" s="2">
        <v>10.18347</v>
      </c>
      <c r="H3518" s="3">
        <v>8.0002199643147183</v>
      </c>
      <c r="I3518" s="3">
        <v>10.666305296721058</v>
      </c>
      <c r="J3518" s="3">
        <v>8.1470000000000001E-2</v>
      </c>
      <c r="K3518" s="3">
        <v>8.1470000000000001E-2</v>
      </c>
      <c r="L3518" s="3">
        <v>0.10861999999999999</v>
      </c>
    </row>
    <row r="3519" spans="2:12" x14ac:dyDescent="0.2">
      <c r="B3519" t="s">
        <v>9698</v>
      </c>
      <c r="C3519" t="s">
        <v>7278</v>
      </c>
      <c r="D3519" t="s">
        <v>7279</v>
      </c>
      <c r="E3519" s="1">
        <v>16.517690000000002</v>
      </c>
      <c r="F3519" s="1">
        <v>4</v>
      </c>
      <c r="G3519" s="2">
        <v>4.1294225000000004</v>
      </c>
      <c r="H3519" s="3">
        <v>7.9999079774472097</v>
      </c>
      <c r="I3519" s="3">
        <v>10.666745773773451</v>
      </c>
      <c r="J3519" s="3">
        <v>0.13214000000000001</v>
      </c>
      <c r="K3519" s="3">
        <v>0.13214000000000001</v>
      </c>
      <c r="L3519" s="3">
        <v>0.17619000000000001</v>
      </c>
    </row>
    <row r="3520" spans="2:12" x14ac:dyDescent="0.2">
      <c r="B3520" t="s">
        <v>9699</v>
      </c>
      <c r="C3520" t="s">
        <v>9700</v>
      </c>
      <c r="D3520" t="s">
        <v>9701</v>
      </c>
      <c r="E3520" s="1">
        <v>9.4274400000000007</v>
      </c>
      <c r="F3520" s="1">
        <v>3</v>
      </c>
      <c r="G3520" s="2">
        <v>3.1424800000000004</v>
      </c>
      <c r="H3520" s="3">
        <v>8.0000509152007329</v>
      </c>
      <c r="I3520" s="3">
        <v>10.666734553600977</v>
      </c>
      <c r="J3520" s="3">
        <v>7.5420000000000001E-2</v>
      </c>
      <c r="K3520" s="3">
        <v>7.5420000000000001E-2</v>
      </c>
      <c r="L3520" s="3">
        <v>0.10056</v>
      </c>
    </row>
    <row r="3521" spans="2:12" x14ac:dyDescent="0.2">
      <c r="B3521" t="s">
        <v>9702</v>
      </c>
      <c r="C3521" t="s">
        <v>9703</v>
      </c>
      <c r="D3521" t="s">
        <v>9704</v>
      </c>
      <c r="E3521" s="1">
        <v>12.544320000000001</v>
      </c>
      <c r="F3521" s="1">
        <v>3</v>
      </c>
      <c r="G3521" s="2">
        <v>4.1814400000000003</v>
      </c>
      <c r="H3521" s="3">
        <v>7.9996364888650788</v>
      </c>
      <c r="I3521" s="3">
        <v>10.666979158694931</v>
      </c>
      <c r="J3521" s="3">
        <v>0.10034999999999999</v>
      </c>
      <c r="K3521" s="3">
        <v>0.10034999999999999</v>
      </c>
      <c r="L3521" s="3">
        <v>0.13381000000000001</v>
      </c>
    </row>
    <row r="3522" spans="2:12" x14ac:dyDescent="0.2">
      <c r="B3522" t="s">
        <v>9705</v>
      </c>
      <c r="C3522" t="s">
        <v>9613</v>
      </c>
      <c r="D3522" t="s">
        <v>9614</v>
      </c>
      <c r="E3522" s="1">
        <v>11.042120000000001</v>
      </c>
      <c r="F3522" s="1">
        <v>2</v>
      </c>
      <c r="G3522" s="2">
        <v>5.5210600000000003</v>
      </c>
      <c r="H3522" s="3">
        <v>8.000275309451446</v>
      </c>
      <c r="I3522" s="3">
        <v>10.666429997138229</v>
      </c>
      <c r="J3522" s="3">
        <v>8.8340000000000002E-2</v>
      </c>
      <c r="K3522" s="3">
        <v>8.8340000000000002E-2</v>
      </c>
      <c r="L3522" s="3">
        <v>0.11778</v>
      </c>
    </row>
    <row r="3523" spans="2:12" x14ac:dyDescent="0.2">
      <c r="B3523" t="s">
        <v>9706</v>
      </c>
      <c r="C3523" t="s">
        <v>9707</v>
      </c>
      <c r="D3523" t="s">
        <v>9708</v>
      </c>
      <c r="E3523" s="1">
        <v>8.8652499999999996</v>
      </c>
      <c r="F3523" s="1">
        <v>1</v>
      </c>
      <c r="G3523" s="2">
        <v>8.8652499999999996</v>
      </c>
      <c r="H3523" s="3">
        <v>7.9997744000451201</v>
      </c>
      <c r="I3523" s="3">
        <v>10.666365866726828</v>
      </c>
      <c r="J3523" s="3">
        <v>7.0919999999999997E-2</v>
      </c>
      <c r="K3523" s="3">
        <v>7.0919999999999997E-2</v>
      </c>
      <c r="L3523" s="3">
        <v>9.4560000000000005E-2</v>
      </c>
    </row>
    <row r="3524" spans="2:12" x14ac:dyDescent="0.2">
      <c r="B3524" t="s">
        <v>9709</v>
      </c>
      <c r="C3524" t="s">
        <v>9710</v>
      </c>
      <c r="D3524" t="s">
        <v>9711</v>
      </c>
      <c r="E3524" s="1">
        <v>60.407690000000002</v>
      </c>
      <c r="F3524" s="1">
        <v>6</v>
      </c>
      <c r="G3524" s="2">
        <v>10.067948333333334</v>
      </c>
      <c r="H3524" s="3">
        <v>7.9999748376407052</v>
      </c>
      <c r="I3524" s="3">
        <v>10.666688297466763</v>
      </c>
      <c r="J3524" s="3">
        <v>0.48326000000000002</v>
      </c>
      <c r="K3524" s="3">
        <v>0.48326000000000002</v>
      </c>
      <c r="L3524" s="3">
        <v>0.64434999999999998</v>
      </c>
    </row>
    <row r="3525" spans="2:12" x14ac:dyDescent="0.2">
      <c r="B3525" t="s">
        <v>9712</v>
      </c>
      <c r="C3525" t="s">
        <v>9713</v>
      </c>
      <c r="D3525" t="s">
        <v>9714</v>
      </c>
      <c r="E3525" s="1">
        <v>10.75783</v>
      </c>
      <c r="F3525" s="1">
        <v>4</v>
      </c>
      <c r="G3525" s="2">
        <v>2.6894575000000001</v>
      </c>
      <c r="H3525" s="3">
        <v>7.999754597349094</v>
      </c>
      <c r="I3525" s="3">
        <v>10.666649314964078</v>
      </c>
      <c r="J3525" s="3">
        <v>8.6059999999999998E-2</v>
      </c>
      <c r="K3525" s="3">
        <v>8.6059999999999998E-2</v>
      </c>
      <c r="L3525" s="3">
        <v>0.11475</v>
      </c>
    </row>
    <row r="3526" spans="2:12" x14ac:dyDescent="0.2">
      <c r="B3526" t="s">
        <v>9715</v>
      </c>
      <c r="C3526" t="s">
        <v>9716</v>
      </c>
      <c r="D3526" t="s">
        <v>9717</v>
      </c>
      <c r="E3526" s="1">
        <v>5.0441500000000001</v>
      </c>
      <c r="F3526" s="1">
        <v>1</v>
      </c>
      <c r="G3526" s="2">
        <v>5.0441500000000001</v>
      </c>
      <c r="H3526" s="3">
        <v>7.999365601736665</v>
      </c>
      <c r="I3526" s="3">
        <v>10.665820802315555</v>
      </c>
      <c r="J3526" s="3">
        <v>4.0349999999999997E-2</v>
      </c>
      <c r="K3526" s="3">
        <v>4.0349999999999997E-2</v>
      </c>
      <c r="L3526" s="3">
        <v>5.3800000000000001E-2</v>
      </c>
    </row>
    <row r="3527" spans="2:12" x14ac:dyDescent="0.2">
      <c r="B3527" t="s">
        <v>9718</v>
      </c>
      <c r="C3527" t="s">
        <v>9719</v>
      </c>
      <c r="D3527" t="s">
        <v>7678</v>
      </c>
      <c r="E3527" s="1">
        <v>23.957090000000001</v>
      </c>
      <c r="F3527" s="1">
        <v>3</v>
      </c>
      <c r="G3527" s="2">
        <v>7.9856966666666667</v>
      </c>
      <c r="H3527" s="3">
        <v>8.0001369114529357</v>
      </c>
      <c r="I3527" s="3">
        <v>10.666570939959735</v>
      </c>
      <c r="J3527" s="3">
        <v>0.19166</v>
      </c>
      <c r="K3527" s="3">
        <v>0.19166</v>
      </c>
      <c r="L3527" s="3">
        <v>0.25553999999999999</v>
      </c>
    </row>
    <row r="3528" spans="2:12" x14ac:dyDescent="0.2">
      <c r="B3528" t="s">
        <v>9720</v>
      </c>
      <c r="C3528" t="s">
        <v>9721</v>
      </c>
      <c r="D3528" t="s">
        <v>9722</v>
      </c>
      <c r="E3528" s="1">
        <v>3.0083000000000002</v>
      </c>
      <c r="F3528" s="1">
        <v>1</v>
      </c>
      <c r="G3528" s="2">
        <v>3.0083000000000002</v>
      </c>
      <c r="H3528" s="3">
        <v>8.0011966891599897</v>
      </c>
      <c r="I3528" s="3">
        <v>10.667154206694811</v>
      </c>
      <c r="J3528" s="3">
        <v>2.4070000000000001E-2</v>
      </c>
      <c r="K3528" s="3">
        <v>2.4070000000000001E-2</v>
      </c>
      <c r="L3528" s="3">
        <v>3.209E-2</v>
      </c>
    </row>
    <row r="3529" spans="2:12" x14ac:dyDescent="0.2">
      <c r="B3529" t="s">
        <v>9723</v>
      </c>
      <c r="C3529" t="s">
        <v>9136</v>
      </c>
      <c r="D3529" t="s">
        <v>9137</v>
      </c>
      <c r="E3529" s="1">
        <v>3.47593</v>
      </c>
      <c r="F3529" s="1">
        <v>3</v>
      </c>
      <c r="G3529" s="2">
        <v>1.1586433333333332</v>
      </c>
      <c r="H3529" s="3">
        <v>8.0007364935427354</v>
      </c>
      <c r="I3529" s="3">
        <v>10.667648658056981</v>
      </c>
      <c r="J3529" s="3">
        <v>2.7810000000000001E-2</v>
      </c>
      <c r="K3529" s="3">
        <v>2.7810000000000001E-2</v>
      </c>
      <c r="L3529" s="3">
        <v>3.7080000000000002E-2</v>
      </c>
    </row>
    <row r="3530" spans="2:12" x14ac:dyDescent="0.2">
      <c r="B3530" t="s">
        <v>9724</v>
      </c>
      <c r="C3530" t="s">
        <v>9725</v>
      </c>
      <c r="D3530" t="s">
        <v>7947</v>
      </c>
      <c r="E3530" s="1">
        <v>6.8792799999999996</v>
      </c>
      <c r="F3530" s="1">
        <v>1</v>
      </c>
      <c r="G3530" s="2">
        <v>6.8792799999999996</v>
      </c>
      <c r="H3530" s="3">
        <v>7.9993836564291616</v>
      </c>
      <c r="I3530" s="3">
        <v>10.666813968903723</v>
      </c>
      <c r="J3530" s="3">
        <v>5.5030000000000003E-2</v>
      </c>
      <c r="K3530" s="3">
        <v>5.5030000000000003E-2</v>
      </c>
      <c r="L3530" s="3">
        <v>7.3380000000000001E-2</v>
      </c>
    </row>
    <row r="3531" spans="2:12" x14ac:dyDescent="0.2">
      <c r="B3531" t="s">
        <v>9726</v>
      </c>
      <c r="C3531" t="s">
        <v>9727</v>
      </c>
      <c r="D3531" t="s">
        <v>9728</v>
      </c>
      <c r="E3531" s="1">
        <v>8.9826099999999993</v>
      </c>
      <c r="F3531" s="1">
        <v>5</v>
      </c>
      <c r="G3531" s="2">
        <v>1.796522</v>
      </c>
      <c r="H3531" s="3">
        <v>7.9999020329280697</v>
      </c>
      <c r="I3531" s="3">
        <v>10.666164956510416</v>
      </c>
      <c r="J3531" s="3">
        <v>7.1859999999999993E-2</v>
      </c>
      <c r="K3531" s="3">
        <v>7.1859999999999993E-2</v>
      </c>
      <c r="L3531" s="3">
        <v>9.5810000000000006E-2</v>
      </c>
    </row>
    <row r="3532" spans="2:12" x14ac:dyDescent="0.2">
      <c r="B3532" t="s">
        <v>9729</v>
      </c>
      <c r="C3532" t="s">
        <v>9730</v>
      </c>
      <c r="D3532" t="s">
        <v>9731</v>
      </c>
      <c r="E3532" s="1">
        <v>6.59429</v>
      </c>
      <c r="F3532" s="1">
        <v>2</v>
      </c>
      <c r="G3532" s="2">
        <v>3.297145</v>
      </c>
      <c r="H3532" s="3">
        <v>7.9993448877741198</v>
      </c>
      <c r="I3532" s="3">
        <v>10.666804159356049</v>
      </c>
      <c r="J3532" s="3">
        <v>5.2749999999999998E-2</v>
      </c>
      <c r="K3532" s="3">
        <v>5.2749999999999998E-2</v>
      </c>
      <c r="L3532" s="3">
        <v>7.034E-2</v>
      </c>
    </row>
    <row r="3533" spans="2:12" x14ac:dyDescent="0.2">
      <c r="B3533" t="s">
        <v>9732</v>
      </c>
      <c r="C3533" t="s">
        <v>8141</v>
      </c>
      <c r="D3533" t="s">
        <v>8142</v>
      </c>
      <c r="E3533" s="1">
        <v>32.051319999999997</v>
      </c>
      <c r="F3533" s="1">
        <v>4</v>
      </c>
      <c r="G3533" s="2">
        <v>8.0128299999999992</v>
      </c>
      <c r="H3533" s="3">
        <v>7.9999825280206887</v>
      </c>
      <c r="I3533" s="3">
        <v>10.666643370694251</v>
      </c>
      <c r="J3533" s="3">
        <v>0.25641000000000003</v>
      </c>
      <c r="K3533" s="3">
        <v>0.25641000000000003</v>
      </c>
      <c r="L3533" s="3">
        <v>0.34188000000000002</v>
      </c>
    </row>
    <row r="3534" spans="2:12" x14ac:dyDescent="0.2">
      <c r="B3534" t="s">
        <v>9733</v>
      </c>
      <c r="C3534" t="s">
        <v>7249</v>
      </c>
      <c r="D3534" t="s">
        <v>7250</v>
      </c>
      <c r="E3534" s="1">
        <v>12.312379999999999</v>
      </c>
      <c r="F3534" s="1">
        <v>2</v>
      </c>
      <c r="G3534" s="2">
        <v>6.1561899999999996</v>
      </c>
      <c r="H3534" s="3">
        <v>8.000077970303062</v>
      </c>
      <c r="I3534" s="3">
        <v>10.666499896851787</v>
      </c>
      <c r="J3534" s="3">
        <v>9.8500000000000004E-2</v>
      </c>
      <c r="K3534" s="3">
        <v>9.8500000000000004E-2</v>
      </c>
      <c r="L3534" s="3">
        <v>0.13133</v>
      </c>
    </row>
    <row r="3535" spans="2:12" x14ac:dyDescent="0.2">
      <c r="B3535" t="s">
        <v>9734</v>
      </c>
      <c r="C3535" t="s">
        <v>9352</v>
      </c>
      <c r="D3535" t="s">
        <v>9353</v>
      </c>
      <c r="E3535" s="1">
        <v>17.346489999999999</v>
      </c>
      <c r="F3535" s="1">
        <v>7</v>
      </c>
      <c r="G3535" s="2">
        <v>2.4780699999999998</v>
      </c>
      <c r="H3535" s="3">
        <v>7.9998893147835677</v>
      </c>
      <c r="I3535" s="3">
        <v>10.666711248212176</v>
      </c>
      <c r="J3535" s="3">
        <v>0.13877</v>
      </c>
      <c r="K3535" s="3">
        <v>0.13877</v>
      </c>
      <c r="L3535" s="3">
        <v>0.18503</v>
      </c>
    </row>
    <row r="3536" spans="2:12" x14ac:dyDescent="0.2">
      <c r="B3536" t="s">
        <v>9735</v>
      </c>
      <c r="C3536" t="s">
        <v>9263</v>
      </c>
      <c r="D3536" t="s">
        <v>9264</v>
      </c>
      <c r="E3536" s="1">
        <v>5.82437</v>
      </c>
      <c r="F3536" s="1">
        <v>1</v>
      </c>
      <c r="G3536" s="2">
        <v>5.82437</v>
      </c>
      <c r="H3536" s="3">
        <v>7.9991484057503222</v>
      </c>
      <c r="I3536" s="3">
        <v>10.667248131557576</v>
      </c>
      <c r="J3536" s="3">
        <v>4.6589999999999999E-2</v>
      </c>
      <c r="K3536" s="3">
        <v>4.6589999999999999E-2</v>
      </c>
      <c r="L3536" s="3">
        <v>6.2129999999999998E-2</v>
      </c>
    </row>
    <row r="3537" spans="2:12" x14ac:dyDescent="0.2">
      <c r="B3537" t="s">
        <v>9736</v>
      </c>
      <c r="C3537" t="s">
        <v>9737</v>
      </c>
      <c r="D3537" t="s">
        <v>9738</v>
      </c>
      <c r="E3537" s="1">
        <v>15.72607</v>
      </c>
      <c r="F3537" s="1">
        <v>3</v>
      </c>
      <c r="G3537" s="2">
        <v>5.242023333333333</v>
      </c>
      <c r="H3537" s="3">
        <v>8.0000915676961881</v>
      </c>
      <c r="I3537" s="3">
        <v>10.666364832408858</v>
      </c>
      <c r="J3537" s="3">
        <v>0.12581000000000001</v>
      </c>
      <c r="K3537" s="3">
        <v>0.12581000000000001</v>
      </c>
      <c r="L3537" s="3">
        <v>0.16774</v>
      </c>
    </row>
    <row r="3538" spans="2:12" x14ac:dyDescent="0.2">
      <c r="B3538" t="s">
        <v>9739</v>
      </c>
      <c r="C3538" t="s">
        <v>9740</v>
      </c>
      <c r="D3538" t="s">
        <v>6529</v>
      </c>
      <c r="E3538" s="1">
        <v>3.6434899999999999</v>
      </c>
      <c r="F3538" s="1">
        <v>1</v>
      </c>
      <c r="G3538" s="2">
        <v>3.6434899999999999</v>
      </c>
      <c r="H3538" s="3">
        <v>8.0005708812155376</v>
      </c>
      <c r="I3538" s="3">
        <v>10.665598094135019</v>
      </c>
      <c r="J3538" s="3">
        <v>2.9149999999999999E-2</v>
      </c>
      <c r="K3538" s="3">
        <v>2.9149999999999999E-2</v>
      </c>
      <c r="L3538" s="3">
        <v>3.8859999999999999E-2</v>
      </c>
    </row>
    <row r="3539" spans="2:12" x14ac:dyDescent="0.2">
      <c r="B3539" t="s">
        <v>9741</v>
      </c>
      <c r="C3539" t="s">
        <v>9742</v>
      </c>
      <c r="D3539" t="s">
        <v>9743</v>
      </c>
      <c r="E3539" s="1">
        <v>6.1884699999999997</v>
      </c>
      <c r="F3539" s="1">
        <v>2</v>
      </c>
      <c r="G3539" s="2">
        <v>3.0942349999999998</v>
      </c>
      <c r="H3539" s="3">
        <v>8.0003619634578502</v>
      </c>
      <c r="I3539" s="3">
        <v>10.666610648512476</v>
      </c>
      <c r="J3539" s="3">
        <v>4.9509999999999998E-2</v>
      </c>
      <c r="K3539" s="3">
        <v>4.9509999999999998E-2</v>
      </c>
      <c r="L3539" s="3">
        <v>6.6009999999999999E-2</v>
      </c>
    </row>
    <row r="3540" spans="2:12" x14ac:dyDescent="0.2">
      <c r="B3540" t="s">
        <v>9744</v>
      </c>
      <c r="C3540" t="s">
        <v>9745</v>
      </c>
      <c r="D3540" t="s">
        <v>9746</v>
      </c>
      <c r="E3540" s="1">
        <v>8.3360099999999999</v>
      </c>
      <c r="F3540" s="1">
        <v>3</v>
      </c>
      <c r="G3540" s="2">
        <v>2.77867</v>
      </c>
      <c r="H3540" s="3">
        <v>8.0002303260192829</v>
      </c>
      <c r="I3540" s="3">
        <v>10.666973768025711</v>
      </c>
      <c r="J3540" s="3">
        <v>6.6689999999999999E-2</v>
      </c>
      <c r="K3540" s="3">
        <v>6.6689999999999999E-2</v>
      </c>
      <c r="L3540" s="3">
        <v>8.8919999999999999E-2</v>
      </c>
    </row>
    <row r="3541" spans="2:12" x14ac:dyDescent="0.2">
      <c r="B3541" t="s">
        <v>9747</v>
      </c>
      <c r="C3541" t="s">
        <v>6396</v>
      </c>
      <c r="D3541" t="s">
        <v>7947</v>
      </c>
      <c r="E3541" s="1">
        <v>97.072659999999999</v>
      </c>
      <c r="F3541" s="1">
        <v>10</v>
      </c>
      <c r="G3541" s="2">
        <v>9.7072660000000006</v>
      </c>
      <c r="H3541" s="3">
        <v>7.9999868140009767</v>
      </c>
      <c r="I3541" s="3">
        <v>10.666649085334633</v>
      </c>
      <c r="J3541" s="3">
        <v>0.77658000000000005</v>
      </c>
      <c r="K3541" s="3">
        <v>0.77658000000000005</v>
      </c>
      <c r="L3541" s="3">
        <v>1.0354399999999999</v>
      </c>
    </row>
    <row r="3542" spans="2:12" x14ac:dyDescent="0.2">
      <c r="B3542" t="s">
        <v>9748</v>
      </c>
      <c r="C3542" t="s">
        <v>9488</v>
      </c>
      <c r="D3542" t="s">
        <v>9489</v>
      </c>
      <c r="E3542" s="1">
        <v>5.3998799999999996</v>
      </c>
      <c r="F3542" s="1">
        <v>1</v>
      </c>
      <c r="G3542" s="2">
        <v>5.3998799999999996</v>
      </c>
      <c r="H3542" s="3">
        <v>8.0001777817284836</v>
      </c>
      <c r="I3542" s="3">
        <v>10.666903708971311</v>
      </c>
      <c r="J3542" s="3">
        <v>4.3200000000000002E-2</v>
      </c>
      <c r="K3542" s="3">
        <v>4.3200000000000002E-2</v>
      </c>
      <c r="L3542" s="3">
        <v>5.7599999999999998E-2</v>
      </c>
    </row>
    <row r="3543" spans="2:12" x14ac:dyDescent="0.2">
      <c r="B3543" t="s">
        <v>9749</v>
      </c>
      <c r="C3543" t="s">
        <v>9750</v>
      </c>
      <c r="D3543" t="s">
        <v>9751</v>
      </c>
      <c r="E3543" s="1">
        <v>22.164950000000001</v>
      </c>
      <c r="F3543" s="1">
        <v>3</v>
      </c>
      <c r="G3543" s="2">
        <v>7.3883166666666673</v>
      </c>
      <c r="H3543" s="3">
        <v>8.0000180465103679</v>
      </c>
      <c r="I3543" s="3">
        <v>10.666841116266898</v>
      </c>
      <c r="J3543" s="3">
        <v>0.17732000000000001</v>
      </c>
      <c r="K3543" s="3">
        <v>0.17732000000000001</v>
      </c>
      <c r="L3543" s="3">
        <v>0.23643</v>
      </c>
    </row>
    <row r="3544" spans="2:12" x14ac:dyDescent="0.2">
      <c r="B3544" t="s">
        <v>9752</v>
      </c>
      <c r="C3544" t="s">
        <v>9753</v>
      </c>
      <c r="D3544" t="s">
        <v>9754</v>
      </c>
      <c r="E3544" s="1">
        <v>13.837680000000001</v>
      </c>
      <c r="F3544" s="1">
        <v>4</v>
      </c>
      <c r="G3544" s="2">
        <v>3.4594200000000002</v>
      </c>
      <c r="H3544" s="3">
        <v>7.9998959363130231</v>
      </c>
      <c r="I3544" s="3">
        <v>10.66652791508403</v>
      </c>
      <c r="J3544" s="3">
        <v>0.11070000000000001</v>
      </c>
      <c r="K3544" s="3">
        <v>0.11070000000000001</v>
      </c>
      <c r="L3544" s="3">
        <v>0.14760000000000001</v>
      </c>
    </row>
    <row r="3545" spans="2:12" x14ac:dyDescent="0.2">
      <c r="B3545" t="s">
        <v>9755</v>
      </c>
      <c r="C3545" t="s">
        <v>9756</v>
      </c>
      <c r="D3545" t="s">
        <v>9708</v>
      </c>
      <c r="E3545" s="1">
        <v>30.501760000000001</v>
      </c>
      <c r="F3545" s="1">
        <v>3</v>
      </c>
      <c r="G3545" s="2">
        <v>10.167253333333333</v>
      </c>
      <c r="H3545" s="3">
        <v>7.9998662372269669</v>
      </c>
      <c r="I3545" s="3">
        <v>10.666597599613922</v>
      </c>
      <c r="J3545" s="3">
        <v>0.24401</v>
      </c>
      <c r="K3545" s="3">
        <v>0.24401</v>
      </c>
      <c r="L3545" s="3">
        <v>0.32534999999999997</v>
      </c>
    </row>
    <row r="3546" spans="2:12" x14ac:dyDescent="0.2">
      <c r="B3546" t="s">
        <v>9757</v>
      </c>
      <c r="C3546" t="s">
        <v>9758</v>
      </c>
      <c r="D3546" t="s">
        <v>9759</v>
      </c>
      <c r="E3546" s="1">
        <v>4.8949299999999996</v>
      </c>
      <c r="F3546" s="1">
        <v>1</v>
      </c>
      <c r="G3546" s="2">
        <v>4.8949299999999996</v>
      </c>
      <c r="H3546" s="3">
        <v>8.0001144040874959</v>
      </c>
      <c r="I3546" s="3">
        <v>10.666138228738717</v>
      </c>
      <c r="J3546" s="3">
        <v>3.916E-2</v>
      </c>
      <c r="K3546" s="3">
        <v>3.916E-2</v>
      </c>
      <c r="L3546" s="3">
        <v>5.2209999999999999E-2</v>
      </c>
    </row>
    <row r="3547" spans="2:12" x14ac:dyDescent="0.2">
      <c r="B3547" t="s">
        <v>9760</v>
      </c>
      <c r="C3547" t="s">
        <v>9761</v>
      </c>
      <c r="D3547" t="s">
        <v>9762</v>
      </c>
      <c r="E3547" s="1">
        <v>7.6417000000000002</v>
      </c>
      <c r="F3547" s="1">
        <v>1</v>
      </c>
      <c r="G3547" s="2">
        <v>7.6417000000000002</v>
      </c>
      <c r="H3547" s="3">
        <v>7.9995289006372916</v>
      </c>
      <c r="I3547" s="3">
        <v>10.666474737296674</v>
      </c>
      <c r="J3547" s="3">
        <v>6.1129999999999997E-2</v>
      </c>
      <c r="K3547" s="3">
        <v>6.1129999999999997E-2</v>
      </c>
      <c r="L3547" s="3">
        <v>8.1509999999999999E-2</v>
      </c>
    </row>
    <row r="3548" spans="2:12" x14ac:dyDescent="0.2">
      <c r="B3548" t="s">
        <v>9763</v>
      </c>
      <c r="C3548" t="s">
        <v>9263</v>
      </c>
      <c r="D3548" t="s">
        <v>9764</v>
      </c>
      <c r="E3548" s="1">
        <v>32.331330000000001</v>
      </c>
      <c r="F3548" s="1">
        <v>4</v>
      </c>
      <c r="G3548" s="2">
        <v>8.0828325000000003</v>
      </c>
      <c r="H3548" s="3">
        <v>7.9999802049590905</v>
      </c>
      <c r="I3548" s="3">
        <v>10.66674337245019</v>
      </c>
      <c r="J3548" s="3">
        <v>0.25864999999999999</v>
      </c>
      <c r="K3548" s="3">
        <v>0.25864999999999999</v>
      </c>
      <c r="L3548" s="3">
        <v>0.34487000000000001</v>
      </c>
    </row>
    <row r="3549" spans="2:12" x14ac:dyDescent="0.2">
      <c r="B3549" t="s">
        <v>9765</v>
      </c>
      <c r="C3549" t="s">
        <v>9321</v>
      </c>
      <c r="D3549" t="s">
        <v>7546</v>
      </c>
      <c r="E3549" s="1">
        <v>39.415089999999999</v>
      </c>
      <c r="F3549" s="1">
        <v>3</v>
      </c>
      <c r="G3549" s="2">
        <v>13.138363333333333</v>
      </c>
      <c r="H3549" s="3">
        <v>7.9999817328845371</v>
      </c>
      <c r="I3549" s="3">
        <v>10.66672688049171</v>
      </c>
      <c r="J3549" s="3">
        <v>0.31531999999999999</v>
      </c>
      <c r="K3549" s="3">
        <v>0.31531999999999999</v>
      </c>
      <c r="L3549" s="3">
        <v>0.42043000000000003</v>
      </c>
    </row>
    <row r="3550" spans="2:12" x14ac:dyDescent="0.2">
      <c r="B3550" t="s">
        <v>9766</v>
      </c>
      <c r="C3550" t="s">
        <v>9767</v>
      </c>
      <c r="D3550" t="s">
        <v>9768</v>
      </c>
      <c r="E3550" s="1">
        <v>118.04328</v>
      </c>
      <c r="F3550" s="1">
        <v>6</v>
      </c>
      <c r="G3550" s="2">
        <v>19.67388</v>
      </c>
      <c r="H3550" s="3">
        <v>8.0000318527238488</v>
      </c>
      <c r="I3550" s="3">
        <v>10.66668089873477</v>
      </c>
      <c r="J3550" s="3">
        <v>0.94435000000000002</v>
      </c>
      <c r="K3550" s="3">
        <v>0.94435000000000002</v>
      </c>
      <c r="L3550" s="3">
        <v>1.2591300000000001</v>
      </c>
    </row>
    <row r="3551" spans="2:12" x14ac:dyDescent="0.2">
      <c r="B3551" t="s">
        <v>9769</v>
      </c>
      <c r="C3551" t="s">
        <v>9770</v>
      </c>
      <c r="D3551" t="s">
        <v>9771</v>
      </c>
      <c r="E3551" s="1">
        <v>11.93511</v>
      </c>
      <c r="F3551" s="1">
        <v>2</v>
      </c>
      <c r="G3551" s="2">
        <v>5.9675549999999999</v>
      </c>
      <c r="H3551" s="3">
        <v>7.9999262679606629</v>
      </c>
      <c r="I3551" s="3">
        <v>10.666847645308673</v>
      </c>
      <c r="J3551" s="3">
        <v>9.5479999999999995E-2</v>
      </c>
      <c r="K3551" s="3">
        <v>9.5479999999999995E-2</v>
      </c>
      <c r="L3551" s="3">
        <v>0.12731000000000001</v>
      </c>
    </row>
    <row r="3552" spans="2:12" x14ac:dyDescent="0.2">
      <c r="B3552" t="s">
        <v>9772</v>
      </c>
      <c r="C3552" t="s">
        <v>9773</v>
      </c>
      <c r="D3552" t="s">
        <v>9774</v>
      </c>
      <c r="E3552" s="1">
        <v>5.2141400000000004</v>
      </c>
      <c r="F3552" s="1">
        <v>2</v>
      </c>
      <c r="G3552" s="2">
        <v>2.6070700000000002</v>
      </c>
      <c r="H3552" s="3">
        <v>7.9994016271139614</v>
      </c>
      <c r="I3552" s="3">
        <v>10.667147410694763</v>
      </c>
      <c r="J3552" s="3">
        <v>4.1709999999999997E-2</v>
      </c>
      <c r="K3552" s="3">
        <v>4.1709999999999997E-2</v>
      </c>
      <c r="L3552" s="3">
        <v>5.5620000000000003E-2</v>
      </c>
    </row>
    <row r="3553" spans="2:12" x14ac:dyDescent="0.2">
      <c r="B3553" t="s">
        <v>9775</v>
      </c>
      <c r="C3553" t="s">
        <v>9776</v>
      </c>
      <c r="D3553" t="s">
        <v>9777</v>
      </c>
      <c r="E3553" s="1">
        <v>14.670360000000001</v>
      </c>
      <c r="F3553" s="1">
        <v>3</v>
      </c>
      <c r="G3553" s="2">
        <v>4.8901200000000005</v>
      </c>
      <c r="H3553" s="3">
        <v>7.9998036857991215</v>
      </c>
      <c r="I3553" s="3">
        <v>10.666404914398829</v>
      </c>
      <c r="J3553" s="3">
        <v>0.11736000000000001</v>
      </c>
      <c r="K3553" s="3">
        <v>0.11736000000000001</v>
      </c>
      <c r="L3553" s="3">
        <v>0.15648000000000001</v>
      </c>
    </row>
    <row r="3554" spans="2:12" x14ac:dyDescent="0.2">
      <c r="B3554" t="s">
        <v>9778</v>
      </c>
      <c r="C3554" t="s">
        <v>9779</v>
      </c>
      <c r="D3554" t="s">
        <v>9780</v>
      </c>
      <c r="E3554" s="1">
        <v>36.784860000000002</v>
      </c>
      <c r="F3554" s="1">
        <v>6</v>
      </c>
      <c r="G3554" s="2">
        <v>6.1308100000000003</v>
      </c>
      <c r="H3554" s="3">
        <v>8.0000304473090278</v>
      </c>
      <c r="I3554" s="3">
        <v>10.666616646087547</v>
      </c>
      <c r="J3554" s="3">
        <v>0.29427999999999999</v>
      </c>
      <c r="K3554" s="3">
        <v>0.29427999999999999</v>
      </c>
      <c r="L3554" s="3">
        <v>0.39237</v>
      </c>
    </row>
    <row r="3555" spans="2:12" x14ac:dyDescent="0.2">
      <c r="B3555" t="s">
        <v>9781</v>
      </c>
      <c r="C3555" t="s">
        <v>9782</v>
      </c>
      <c r="D3555" t="s">
        <v>9783</v>
      </c>
      <c r="E3555" s="1">
        <v>30.135000000000002</v>
      </c>
      <c r="F3555" s="1">
        <v>5</v>
      </c>
      <c r="G3555" s="2">
        <v>6.0270000000000001</v>
      </c>
      <c r="H3555" s="3">
        <v>7.9999999999999991</v>
      </c>
      <c r="I3555" s="3">
        <v>10.666666666666666</v>
      </c>
      <c r="J3555" s="3">
        <v>0.24107999999999999</v>
      </c>
      <c r="K3555" s="3">
        <v>0.24107999999999999</v>
      </c>
      <c r="L3555" s="3">
        <v>0.32144</v>
      </c>
    </row>
    <row r="3556" spans="2:12" x14ac:dyDescent="0.2">
      <c r="B3556" t="s">
        <v>9784</v>
      </c>
      <c r="C3556" t="s">
        <v>9670</v>
      </c>
      <c r="D3556" t="s">
        <v>9671</v>
      </c>
      <c r="E3556" s="1">
        <v>16.0504</v>
      </c>
      <c r="F3556" s="1">
        <v>4</v>
      </c>
      <c r="G3556" s="2">
        <v>4.0125999999999999</v>
      </c>
      <c r="H3556" s="3">
        <v>7.9998006280217311</v>
      </c>
      <c r="I3556" s="3">
        <v>10.666400837362309</v>
      </c>
      <c r="J3556" s="3">
        <v>0.12839999999999999</v>
      </c>
      <c r="K3556" s="3">
        <v>0.12839999999999999</v>
      </c>
      <c r="L3556" s="3">
        <v>0.17119999999999999</v>
      </c>
    </row>
    <row r="3557" spans="2:12" x14ac:dyDescent="0.2">
      <c r="B3557" t="s">
        <v>9785</v>
      </c>
      <c r="C3557" t="s">
        <v>9786</v>
      </c>
      <c r="D3557" t="s">
        <v>9787</v>
      </c>
      <c r="E3557" s="1">
        <v>17.902660000000001</v>
      </c>
      <c r="F3557" s="1">
        <v>3</v>
      </c>
      <c r="G3557" s="2">
        <v>5.9675533333333339</v>
      </c>
      <c r="H3557" s="3">
        <v>7.9999285022449165</v>
      </c>
      <c r="I3557" s="3">
        <v>10.666571336326555</v>
      </c>
      <c r="J3557" s="3">
        <v>0.14321999999999999</v>
      </c>
      <c r="K3557" s="3">
        <v>0.14321999999999999</v>
      </c>
      <c r="L3557" s="3">
        <v>0.19095999999999999</v>
      </c>
    </row>
    <row r="3558" spans="2:12" x14ac:dyDescent="0.2">
      <c r="B3558" t="s">
        <v>9788</v>
      </c>
      <c r="C3558" t="s">
        <v>9789</v>
      </c>
      <c r="D3558" t="s">
        <v>9790</v>
      </c>
      <c r="E3558" s="1">
        <v>39.141260000000003</v>
      </c>
      <c r="F3558" s="1">
        <v>4</v>
      </c>
      <c r="G3558" s="2">
        <v>9.7853150000000007</v>
      </c>
      <c r="H3558" s="3">
        <v>7.9999979561209829</v>
      </c>
      <c r="I3558" s="3">
        <v>10.666749103120338</v>
      </c>
      <c r="J3558" s="3">
        <v>0.31313000000000002</v>
      </c>
      <c r="K3558" s="3">
        <v>0.31313000000000002</v>
      </c>
      <c r="L3558" s="3">
        <v>0.41750999999999999</v>
      </c>
    </row>
    <row r="3559" spans="2:12" x14ac:dyDescent="0.2">
      <c r="B3559" t="s">
        <v>9791</v>
      </c>
      <c r="C3559" t="s">
        <v>9792</v>
      </c>
      <c r="D3559" t="s">
        <v>9793</v>
      </c>
      <c r="E3559" s="1">
        <v>15.92596</v>
      </c>
      <c r="F3559" s="1">
        <v>2</v>
      </c>
      <c r="G3559" s="2">
        <v>7.9629799999999999</v>
      </c>
      <c r="H3559" s="3">
        <v>8.0001456741069301</v>
      </c>
      <c r="I3559" s="3">
        <v>10.66686089880924</v>
      </c>
      <c r="J3559" s="3">
        <v>0.12741</v>
      </c>
      <c r="K3559" s="3">
        <v>0.12741</v>
      </c>
      <c r="L3559" s="3">
        <v>0.16988</v>
      </c>
    </row>
    <row r="3560" spans="2:12" x14ac:dyDescent="0.2">
      <c r="B3560" t="s">
        <v>9794</v>
      </c>
      <c r="C3560" t="s">
        <v>9795</v>
      </c>
      <c r="D3560" t="s">
        <v>9796</v>
      </c>
      <c r="E3560" s="1">
        <v>20.25733</v>
      </c>
      <c r="F3560" s="1">
        <v>2</v>
      </c>
      <c r="G3560" s="2">
        <v>10.128665</v>
      </c>
      <c r="H3560" s="3">
        <v>8.0000671361921842</v>
      </c>
      <c r="I3560" s="3">
        <v>10.666756181589577</v>
      </c>
      <c r="J3560" s="3">
        <v>0.16206000000000001</v>
      </c>
      <c r="K3560" s="3">
        <v>0.16206000000000001</v>
      </c>
      <c r="L3560" s="3">
        <v>0.21607999999999999</v>
      </c>
    </row>
    <row r="3561" spans="2:12" x14ac:dyDescent="0.2">
      <c r="B3561" t="s">
        <v>9797</v>
      </c>
      <c r="C3561" t="s">
        <v>9798</v>
      </c>
      <c r="D3561" t="s">
        <v>6732</v>
      </c>
      <c r="E3561" s="1">
        <v>9.7044599999999992</v>
      </c>
      <c r="F3561" s="1">
        <v>2</v>
      </c>
      <c r="G3561" s="2">
        <v>4.8522299999999996</v>
      </c>
      <c r="H3561" s="3">
        <v>8.0004451561446999</v>
      </c>
      <c r="I3561" s="3">
        <v>10.666229754154276</v>
      </c>
      <c r="J3561" s="3">
        <v>7.7640000000000001E-2</v>
      </c>
      <c r="K3561" s="3">
        <v>7.7640000000000001E-2</v>
      </c>
      <c r="L3561" s="3">
        <v>0.10351</v>
      </c>
    </row>
    <row r="3562" spans="2:12" x14ac:dyDescent="0.2">
      <c r="B3562" t="s">
        <v>9799</v>
      </c>
      <c r="C3562" t="s">
        <v>9511</v>
      </c>
      <c r="D3562" t="s">
        <v>9512</v>
      </c>
      <c r="E3562" s="1">
        <v>10.60284</v>
      </c>
      <c r="F3562" s="1">
        <v>2</v>
      </c>
      <c r="G3562" s="2">
        <v>5.3014200000000002</v>
      </c>
      <c r="H3562" s="3">
        <v>7.9997434649584456</v>
      </c>
      <c r="I3562" s="3">
        <v>10.666953382301346</v>
      </c>
      <c r="J3562" s="3">
        <v>8.4820000000000007E-2</v>
      </c>
      <c r="K3562" s="3">
        <v>8.4820000000000007E-2</v>
      </c>
      <c r="L3562" s="3">
        <v>0.11310000000000001</v>
      </c>
    </row>
    <row r="3563" spans="2:12" x14ac:dyDescent="0.2">
      <c r="B3563" t="s">
        <v>9800</v>
      </c>
      <c r="C3563" t="s">
        <v>9801</v>
      </c>
      <c r="D3563" t="s">
        <v>6235</v>
      </c>
      <c r="E3563" s="1">
        <v>10.684329999999999</v>
      </c>
      <c r="F3563" s="1">
        <v>2</v>
      </c>
      <c r="G3563" s="2">
        <v>5.3421649999999996</v>
      </c>
      <c r="H3563" s="3">
        <v>7.9995657191419598</v>
      </c>
      <c r="I3563" s="3">
        <v>10.667023575647702</v>
      </c>
      <c r="J3563" s="3">
        <v>8.5470000000000004E-2</v>
      </c>
      <c r="K3563" s="3">
        <v>8.5470000000000004E-2</v>
      </c>
      <c r="L3563" s="3">
        <v>0.11397</v>
      </c>
    </row>
    <row r="3564" spans="2:12" x14ac:dyDescent="0.2">
      <c r="B3564" t="s">
        <v>9802</v>
      </c>
      <c r="C3564" t="s">
        <v>9803</v>
      </c>
      <c r="D3564" t="s">
        <v>9804</v>
      </c>
      <c r="E3564" s="1">
        <v>7.2469000000000001</v>
      </c>
      <c r="F3564" s="1">
        <v>2</v>
      </c>
      <c r="G3564" s="2">
        <v>3.6234500000000001</v>
      </c>
      <c r="H3564" s="3">
        <v>8.000662352178173</v>
      </c>
      <c r="I3564" s="3">
        <v>10.666629869323435</v>
      </c>
      <c r="J3564" s="3">
        <v>5.7979999999999997E-2</v>
      </c>
      <c r="K3564" s="3">
        <v>5.7979999999999997E-2</v>
      </c>
      <c r="L3564" s="3">
        <v>7.7299999999999994E-2</v>
      </c>
    </row>
    <row r="3565" spans="2:12" x14ac:dyDescent="0.2">
      <c r="B3565" t="s">
        <v>9805</v>
      </c>
      <c r="C3565" t="s">
        <v>9806</v>
      </c>
      <c r="D3565" t="s">
        <v>8464</v>
      </c>
      <c r="E3565" s="1">
        <v>8.4689099999999993</v>
      </c>
      <c r="F3565" s="1">
        <v>2</v>
      </c>
      <c r="G3565" s="2">
        <v>4.2344549999999996</v>
      </c>
      <c r="H3565" s="3">
        <v>7.9998488589440679</v>
      </c>
      <c r="I3565" s="3">
        <v>10.66607154875893</v>
      </c>
      <c r="J3565" s="3">
        <v>6.7750000000000005E-2</v>
      </c>
      <c r="K3565" s="3">
        <v>6.7750000000000005E-2</v>
      </c>
      <c r="L3565" s="3">
        <v>9.0329999999999994E-2</v>
      </c>
    </row>
    <row r="3566" spans="2:12" x14ac:dyDescent="0.2">
      <c r="B3566" t="s">
        <v>9807</v>
      </c>
      <c r="C3566" t="s">
        <v>9808</v>
      </c>
      <c r="D3566" t="s">
        <v>9809</v>
      </c>
      <c r="E3566" s="1">
        <v>11.9338</v>
      </c>
      <c r="F3566" s="1">
        <v>3</v>
      </c>
      <c r="G3566" s="2">
        <v>3.9779333333333331</v>
      </c>
      <c r="H3566" s="3">
        <v>7.9999664817576965</v>
      </c>
      <c r="I3566" s="3">
        <v>10.666342656991066</v>
      </c>
      <c r="J3566" s="3">
        <v>9.5469999999999999E-2</v>
      </c>
      <c r="K3566" s="3">
        <v>9.5469999999999999E-2</v>
      </c>
      <c r="L3566" s="3">
        <v>0.12728999999999999</v>
      </c>
    </row>
    <row r="3567" spans="2:12" x14ac:dyDescent="0.2">
      <c r="B3567" t="s">
        <v>9810</v>
      </c>
      <c r="C3567" t="s">
        <v>9811</v>
      </c>
      <c r="D3567" t="s">
        <v>9812</v>
      </c>
      <c r="E3567" s="1">
        <v>6.2727700000000004</v>
      </c>
      <c r="F3567" s="1">
        <v>1</v>
      </c>
      <c r="G3567" s="2">
        <v>6.2727700000000004</v>
      </c>
      <c r="H3567" s="3">
        <v>7.9996556545194544</v>
      </c>
      <c r="I3567" s="3">
        <v>10.666738936705793</v>
      </c>
      <c r="J3567" s="3">
        <v>5.0180000000000002E-2</v>
      </c>
      <c r="K3567" s="3">
        <v>5.0180000000000002E-2</v>
      </c>
      <c r="L3567" s="3">
        <v>6.6909999999999997E-2</v>
      </c>
    </row>
    <row r="3568" spans="2:12" x14ac:dyDescent="0.2">
      <c r="B3568" t="s">
        <v>9813</v>
      </c>
      <c r="C3568" t="s">
        <v>9814</v>
      </c>
      <c r="D3568" t="s">
        <v>9815</v>
      </c>
      <c r="E3568" s="1">
        <v>6.9880699999999996</v>
      </c>
      <c r="F3568" s="1">
        <v>2</v>
      </c>
      <c r="G3568" s="2">
        <v>3.4940349999999998</v>
      </c>
      <c r="H3568" s="3">
        <v>7.9993474593128004</v>
      </c>
      <c r="I3568" s="3">
        <v>10.666750619269697</v>
      </c>
      <c r="J3568" s="3">
        <v>5.5899999999999998E-2</v>
      </c>
      <c r="K3568" s="3">
        <v>5.5899999999999998E-2</v>
      </c>
      <c r="L3568" s="3">
        <v>7.4539999999999995E-2</v>
      </c>
    </row>
    <row r="3569" spans="2:12" x14ac:dyDescent="0.2">
      <c r="B3569" t="s">
        <v>9816</v>
      </c>
      <c r="C3569" t="s">
        <v>7919</v>
      </c>
      <c r="D3569" t="s">
        <v>7920</v>
      </c>
      <c r="E3569" s="1">
        <v>9.1234400000000004</v>
      </c>
      <c r="F3569" s="1">
        <v>2</v>
      </c>
      <c r="G3569" s="2">
        <v>4.5617200000000002</v>
      </c>
      <c r="H3569" s="3">
        <v>8.0002718272932132</v>
      </c>
      <c r="I3569" s="3">
        <v>10.667029103057619</v>
      </c>
      <c r="J3569" s="3">
        <v>7.2989999999999999E-2</v>
      </c>
      <c r="K3569" s="3">
        <v>7.2989999999999999E-2</v>
      </c>
      <c r="L3569" s="3">
        <v>9.7320000000000004E-2</v>
      </c>
    </row>
    <row r="3570" spans="2:12" x14ac:dyDescent="0.2">
      <c r="B3570" t="s">
        <v>9817</v>
      </c>
      <c r="C3570" t="s">
        <v>9233</v>
      </c>
      <c r="D3570" t="s">
        <v>9234</v>
      </c>
      <c r="E3570" s="1">
        <v>19.701789999999999</v>
      </c>
      <c r="F3570" s="1">
        <v>2</v>
      </c>
      <c r="G3570" s="2">
        <v>9.8508949999999995</v>
      </c>
      <c r="H3570" s="3">
        <v>7.999780730583363</v>
      </c>
      <c r="I3570" s="3">
        <v>10.666543496809172</v>
      </c>
      <c r="J3570" s="3">
        <v>0.15761</v>
      </c>
      <c r="K3570" s="3">
        <v>0.15761</v>
      </c>
      <c r="L3570" s="3">
        <v>0.21015</v>
      </c>
    </row>
    <row r="3571" spans="2:12" x14ac:dyDescent="0.2">
      <c r="B3571" t="s">
        <v>9818</v>
      </c>
      <c r="C3571" t="s">
        <v>9594</v>
      </c>
      <c r="D3571" t="s">
        <v>9595</v>
      </c>
      <c r="E3571" s="1">
        <v>5.7518099999999999</v>
      </c>
      <c r="F3571" s="1">
        <v>1</v>
      </c>
      <c r="G3571" s="2">
        <v>5.7518099999999999</v>
      </c>
      <c r="H3571" s="3">
        <v>7.9992211147447509</v>
      </c>
      <c r="I3571" s="3">
        <v>10.666207680712681</v>
      </c>
      <c r="J3571" s="3">
        <v>4.6010000000000002E-2</v>
      </c>
      <c r="K3571" s="3">
        <v>4.6010000000000002E-2</v>
      </c>
      <c r="L3571" s="3">
        <v>6.1350000000000002E-2</v>
      </c>
    </row>
    <row r="3572" spans="2:12" x14ac:dyDescent="0.2">
      <c r="B3572" t="s">
        <v>9819</v>
      </c>
      <c r="C3572" t="s">
        <v>9653</v>
      </c>
      <c r="D3572" t="s">
        <v>9552</v>
      </c>
      <c r="E3572" s="1">
        <v>5.0716400000000004</v>
      </c>
      <c r="F3572" s="1">
        <v>1</v>
      </c>
      <c r="G3572" s="2">
        <v>5.0716400000000004</v>
      </c>
      <c r="H3572" s="3">
        <v>7.9993848143795692</v>
      </c>
      <c r="I3572" s="3">
        <v>10.667160918361713</v>
      </c>
      <c r="J3572" s="3">
        <v>4.0570000000000002E-2</v>
      </c>
      <c r="K3572" s="3">
        <v>4.0570000000000002E-2</v>
      </c>
      <c r="L3572" s="3">
        <v>5.4100000000000002E-2</v>
      </c>
    </row>
    <row r="3573" spans="2:12" x14ac:dyDescent="0.2">
      <c r="B3573" t="s">
        <v>9820</v>
      </c>
      <c r="C3573" t="s">
        <v>9821</v>
      </c>
      <c r="D3573" t="s">
        <v>9822</v>
      </c>
      <c r="E3573" s="1">
        <v>13.98696</v>
      </c>
      <c r="F3573" s="1">
        <v>3</v>
      </c>
      <c r="G3573" s="2">
        <v>4.6623200000000002</v>
      </c>
      <c r="H3573" s="3">
        <v>8.0003088591087703</v>
      </c>
      <c r="I3573" s="3">
        <v>10.666363527171022</v>
      </c>
      <c r="J3573" s="3">
        <v>0.1119</v>
      </c>
      <c r="K3573" s="3">
        <v>0.1119</v>
      </c>
      <c r="L3573" s="3">
        <v>0.14918999999999999</v>
      </c>
    </row>
    <row r="3574" spans="2:12" x14ac:dyDescent="0.2">
      <c r="B3574" t="s">
        <v>9823</v>
      </c>
      <c r="C3574" t="s">
        <v>9824</v>
      </c>
      <c r="D3574" t="s">
        <v>9825</v>
      </c>
      <c r="E3574" s="1">
        <v>4.0996899999999998</v>
      </c>
      <c r="F3574" s="1">
        <v>5</v>
      </c>
      <c r="G3574" s="2">
        <v>0.81993799999999994</v>
      </c>
      <c r="H3574" s="3">
        <v>8.0006049237869217</v>
      </c>
      <c r="I3574" s="3">
        <v>10.666660162109819</v>
      </c>
      <c r="J3574" s="3">
        <v>3.2800000000000003E-2</v>
      </c>
      <c r="K3574" s="3">
        <v>3.2800000000000003E-2</v>
      </c>
      <c r="L3574" s="3">
        <v>4.3729999999999998E-2</v>
      </c>
    </row>
    <row r="3575" spans="2:12" x14ac:dyDescent="0.2">
      <c r="B3575" t="s">
        <v>9826</v>
      </c>
      <c r="C3575" t="s">
        <v>9827</v>
      </c>
      <c r="D3575" t="s">
        <v>7190</v>
      </c>
      <c r="E3575" s="1">
        <v>13.3835</v>
      </c>
      <c r="F3575" s="1">
        <v>6</v>
      </c>
      <c r="G3575" s="2">
        <v>2.2305833333333331</v>
      </c>
      <c r="H3575" s="3">
        <v>8.000149437740502</v>
      </c>
      <c r="I3575" s="3">
        <v>10.666865916987335</v>
      </c>
      <c r="J3575" s="3">
        <v>0.10707</v>
      </c>
      <c r="K3575" s="3">
        <v>0.10707</v>
      </c>
      <c r="L3575" s="3">
        <v>0.14276</v>
      </c>
    </row>
    <row r="3576" spans="2:12" x14ac:dyDescent="0.2">
      <c r="B3576" t="s">
        <v>9828</v>
      </c>
      <c r="C3576" t="s">
        <v>7364</v>
      </c>
      <c r="D3576" t="s">
        <v>7365</v>
      </c>
      <c r="E3576" s="1">
        <v>4.6047700000000003</v>
      </c>
      <c r="F3576" s="1">
        <v>2</v>
      </c>
      <c r="G3576" s="2">
        <v>2.3023850000000001</v>
      </c>
      <c r="H3576" s="3">
        <v>8.000399585647056</v>
      </c>
      <c r="I3576" s="3">
        <v>10.667199447529409</v>
      </c>
      <c r="J3576" s="3">
        <v>3.6839999999999998E-2</v>
      </c>
      <c r="K3576" s="3">
        <v>3.6839999999999998E-2</v>
      </c>
      <c r="L3576" s="3">
        <v>4.9119999999999997E-2</v>
      </c>
    </row>
    <row r="3577" spans="2:12" x14ac:dyDescent="0.2">
      <c r="B3577" t="s">
        <v>9829</v>
      </c>
      <c r="C3577" t="s">
        <v>8968</v>
      </c>
      <c r="D3577" t="s">
        <v>8969</v>
      </c>
      <c r="E3577" s="1">
        <v>2.4740000000000002</v>
      </c>
      <c r="F3577" s="1">
        <v>1</v>
      </c>
      <c r="G3577" s="2">
        <v>2.4740000000000002</v>
      </c>
      <c r="H3577" s="3">
        <v>7.9991915925626511</v>
      </c>
      <c r="I3577" s="3">
        <v>10.666936135812449</v>
      </c>
      <c r="J3577" s="3">
        <v>1.9789999999999999E-2</v>
      </c>
      <c r="K3577" s="3">
        <v>1.9789999999999999E-2</v>
      </c>
      <c r="L3577" s="3">
        <v>2.639E-2</v>
      </c>
    </row>
    <row r="3578" spans="2:12" x14ac:dyDescent="0.2">
      <c r="B3578" t="s">
        <v>9830</v>
      </c>
      <c r="C3578" t="s">
        <v>9831</v>
      </c>
      <c r="D3578" t="s">
        <v>9793</v>
      </c>
      <c r="E3578" s="1">
        <v>7.8242399999999996</v>
      </c>
      <c r="F3578" s="1">
        <v>1</v>
      </c>
      <c r="G3578" s="2">
        <v>7.8242399999999996</v>
      </c>
      <c r="H3578" s="3">
        <v>7.9994989928734306</v>
      </c>
      <c r="I3578" s="3">
        <v>10.666850710100919</v>
      </c>
      <c r="J3578" s="3">
        <v>6.2590000000000007E-2</v>
      </c>
      <c r="K3578" s="3">
        <v>6.2590000000000007E-2</v>
      </c>
      <c r="L3578" s="3">
        <v>8.3460000000000006E-2</v>
      </c>
    </row>
    <row r="3579" spans="2:12" x14ac:dyDescent="0.2">
      <c r="B3579" t="s">
        <v>9832</v>
      </c>
      <c r="C3579" t="s">
        <v>7702</v>
      </c>
      <c r="D3579" t="s">
        <v>7703</v>
      </c>
      <c r="E3579" s="1">
        <v>5.1339699999999997</v>
      </c>
      <c r="F3579" s="1">
        <v>1</v>
      </c>
      <c r="G3579" s="2">
        <v>5.1339699999999997</v>
      </c>
      <c r="H3579" s="3">
        <v>7.9996571853750611</v>
      </c>
      <c r="I3579" s="3">
        <v>10.666209580500082</v>
      </c>
      <c r="J3579" s="3">
        <v>4.1070000000000002E-2</v>
      </c>
      <c r="K3579" s="3">
        <v>4.1070000000000002E-2</v>
      </c>
      <c r="L3579" s="3">
        <v>5.4760000000000003E-2</v>
      </c>
    </row>
    <row r="3580" spans="2:12" x14ac:dyDescent="0.2">
      <c r="B3580" t="s">
        <v>9833</v>
      </c>
      <c r="C3580" t="s">
        <v>9834</v>
      </c>
      <c r="D3580" t="s">
        <v>9835</v>
      </c>
      <c r="E3580" s="1">
        <v>13.560029999999999</v>
      </c>
      <c r="F3580" s="1">
        <v>1</v>
      </c>
      <c r="G3580" s="2">
        <v>13.560029999999999</v>
      </c>
      <c r="H3580" s="3">
        <v>7.9999823009241133</v>
      </c>
      <c r="I3580" s="3">
        <v>10.666643067898818</v>
      </c>
      <c r="J3580" s="3">
        <v>0.10847999999999999</v>
      </c>
      <c r="K3580" s="3">
        <v>0.10847999999999999</v>
      </c>
      <c r="L3580" s="3">
        <v>0.14463999999999999</v>
      </c>
    </row>
    <row r="3581" spans="2:12" x14ac:dyDescent="0.2">
      <c r="B3581" t="s">
        <v>9836</v>
      </c>
      <c r="C3581" t="s">
        <v>9837</v>
      </c>
      <c r="D3581" t="s">
        <v>9838</v>
      </c>
      <c r="E3581" s="1">
        <v>4.0729100000000003</v>
      </c>
      <c r="F3581" s="1">
        <v>1</v>
      </c>
      <c r="G3581" s="2">
        <v>4.0729100000000003</v>
      </c>
      <c r="H3581" s="3">
        <v>7.9991946789887329</v>
      </c>
      <c r="I3581" s="3">
        <v>10.665592905318311</v>
      </c>
      <c r="J3581" s="3">
        <v>3.2579999999999998E-2</v>
      </c>
      <c r="K3581" s="3">
        <v>3.2579999999999998E-2</v>
      </c>
      <c r="L3581" s="3">
        <v>4.3439999999999999E-2</v>
      </c>
    </row>
    <row r="3582" spans="2:12" x14ac:dyDescent="0.2">
      <c r="B3582" t="s">
        <v>9839</v>
      </c>
      <c r="C3582" t="s">
        <v>9840</v>
      </c>
      <c r="D3582" t="s">
        <v>8142</v>
      </c>
      <c r="E3582" s="1">
        <v>7.4188900000000002</v>
      </c>
      <c r="F3582" s="1">
        <v>2</v>
      </c>
      <c r="G3582" s="2">
        <v>3.7094450000000001</v>
      </c>
      <c r="H3582" s="3">
        <v>7.9998490340199142</v>
      </c>
      <c r="I3582" s="3">
        <v>10.666016075181059</v>
      </c>
      <c r="J3582" s="3">
        <v>5.935E-2</v>
      </c>
      <c r="K3582" s="3">
        <v>5.935E-2</v>
      </c>
      <c r="L3582" s="3">
        <v>7.9130000000000006E-2</v>
      </c>
    </row>
    <row r="3583" spans="2:12" x14ac:dyDescent="0.2">
      <c r="B3583" t="s">
        <v>9841</v>
      </c>
      <c r="C3583" t="s">
        <v>9842</v>
      </c>
      <c r="D3583" t="s">
        <v>9843</v>
      </c>
      <c r="E3583" s="1">
        <v>18.34347</v>
      </c>
      <c r="F3583" s="1">
        <v>4</v>
      </c>
      <c r="G3583" s="2">
        <v>4.5858675</v>
      </c>
      <c r="H3583" s="3">
        <v>8.0001221143000745</v>
      </c>
      <c r="I3583" s="3">
        <v>10.666466050316544</v>
      </c>
      <c r="J3583" s="3">
        <v>0.14674999999999999</v>
      </c>
      <c r="K3583" s="3">
        <v>0.14674999999999999</v>
      </c>
      <c r="L3583" s="3">
        <v>0.19566</v>
      </c>
    </row>
    <row r="3584" spans="2:12" x14ac:dyDescent="0.2">
      <c r="B3584" t="s">
        <v>9844</v>
      </c>
      <c r="C3584" t="s">
        <v>9845</v>
      </c>
      <c r="D3584" t="s">
        <v>9846</v>
      </c>
      <c r="E3584" s="1">
        <v>11.66962</v>
      </c>
      <c r="F3584" s="1">
        <v>5</v>
      </c>
      <c r="G3584" s="2">
        <v>2.3339240000000001</v>
      </c>
      <c r="H3584" s="3">
        <v>8.0002605054834692</v>
      </c>
      <c r="I3584" s="3">
        <v>10.667014007311291</v>
      </c>
      <c r="J3584" s="3">
        <v>9.3359999999999999E-2</v>
      </c>
      <c r="K3584" s="3">
        <v>9.3359999999999999E-2</v>
      </c>
      <c r="L3584" s="3">
        <v>0.12447999999999999</v>
      </c>
    </row>
    <row r="3585" spans="2:12" x14ac:dyDescent="0.2">
      <c r="B3585" t="s">
        <v>9847</v>
      </c>
      <c r="C3585" t="s">
        <v>9848</v>
      </c>
      <c r="D3585" t="s">
        <v>9849</v>
      </c>
      <c r="E3585" s="1">
        <v>5.4439599999999997</v>
      </c>
      <c r="F3585" s="1">
        <v>1</v>
      </c>
      <c r="G3585" s="2">
        <v>5.4439599999999997</v>
      </c>
      <c r="H3585" s="3">
        <v>7.9996914011124263</v>
      </c>
      <c r="I3585" s="3">
        <v>10.666867500863342</v>
      </c>
      <c r="J3585" s="3">
        <v>4.3549999999999998E-2</v>
      </c>
      <c r="K3585" s="3">
        <v>4.3549999999999998E-2</v>
      </c>
      <c r="L3585" s="3">
        <v>5.8069999999999997E-2</v>
      </c>
    </row>
    <row r="3586" spans="2:12" x14ac:dyDescent="0.2">
      <c r="B3586" t="s">
        <v>9850</v>
      </c>
      <c r="C3586" t="s">
        <v>9851</v>
      </c>
      <c r="D3586" t="s">
        <v>9852</v>
      </c>
      <c r="E3586" s="1">
        <v>14.02713</v>
      </c>
      <c r="F3586" s="1">
        <v>3</v>
      </c>
      <c r="G3586" s="2">
        <v>4.6757099999999996</v>
      </c>
      <c r="H3586" s="3">
        <v>8.0002110196455014</v>
      </c>
      <c r="I3586" s="3">
        <v>10.666472756722152</v>
      </c>
      <c r="J3586" s="3">
        <v>0.11222</v>
      </c>
      <c r="K3586" s="3">
        <v>0.11222</v>
      </c>
      <c r="L3586" s="3">
        <v>0.14962</v>
      </c>
    </row>
    <row r="3587" spans="2:12" x14ac:dyDescent="0.2">
      <c r="B3587" t="s">
        <v>9853</v>
      </c>
      <c r="C3587" t="s">
        <v>9854</v>
      </c>
      <c r="D3587" t="s">
        <v>9855</v>
      </c>
      <c r="E3587" s="1">
        <v>13.13566</v>
      </c>
      <c r="F3587" s="1">
        <v>7</v>
      </c>
      <c r="G3587" s="2">
        <v>1.8765228571428572</v>
      </c>
      <c r="H3587" s="3">
        <v>8.0003593272054854</v>
      </c>
      <c r="I3587" s="3">
        <v>10.666384483155015</v>
      </c>
      <c r="J3587" s="3">
        <v>0.10509</v>
      </c>
      <c r="K3587" s="3">
        <v>0.10509</v>
      </c>
      <c r="L3587" s="3">
        <v>0.14011000000000001</v>
      </c>
    </row>
    <row r="3588" spans="2:12" x14ac:dyDescent="0.2">
      <c r="B3588" t="s">
        <v>9856</v>
      </c>
      <c r="C3588" t="s">
        <v>8995</v>
      </c>
      <c r="D3588" t="s">
        <v>8996</v>
      </c>
      <c r="E3588" s="1">
        <v>38.69229</v>
      </c>
      <c r="F3588" s="1">
        <v>11</v>
      </c>
      <c r="G3588" s="2">
        <v>3.5174809090909092</v>
      </c>
      <c r="H3588" s="3">
        <v>8.0000434195029548</v>
      </c>
      <c r="I3588" s="3">
        <v>10.666724559337274</v>
      </c>
      <c r="J3588" s="3">
        <v>0.30953999999999998</v>
      </c>
      <c r="K3588" s="3">
        <v>0.30953999999999998</v>
      </c>
      <c r="L3588" s="3">
        <v>0.41271999999999998</v>
      </c>
    </row>
    <row r="3589" spans="2:12" x14ac:dyDescent="0.2">
      <c r="B3589" t="s">
        <v>9857</v>
      </c>
      <c r="C3589" t="s">
        <v>9858</v>
      </c>
      <c r="D3589" t="s">
        <v>9859</v>
      </c>
      <c r="E3589" s="1">
        <v>7.4438199999999997</v>
      </c>
      <c r="F3589" s="1">
        <v>2</v>
      </c>
      <c r="G3589" s="2">
        <v>3.7219099999999998</v>
      </c>
      <c r="H3589" s="3">
        <v>7.9999247698090503</v>
      </c>
      <c r="I3589" s="3">
        <v>10.666566359745401</v>
      </c>
      <c r="J3589" s="3">
        <v>5.9549999999999999E-2</v>
      </c>
      <c r="K3589" s="3">
        <v>5.9549999999999999E-2</v>
      </c>
      <c r="L3589" s="3">
        <v>7.9399999999999998E-2</v>
      </c>
    </row>
    <row r="3590" spans="2:12" x14ac:dyDescent="0.2">
      <c r="B3590" t="s">
        <v>9860</v>
      </c>
      <c r="C3590" t="s">
        <v>9491</v>
      </c>
      <c r="D3590" t="s">
        <v>9492</v>
      </c>
      <c r="E3590" s="1">
        <v>12.95499</v>
      </c>
      <c r="F3590" s="1">
        <v>3</v>
      </c>
      <c r="G3590" s="2">
        <v>4.3183300000000004</v>
      </c>
      <c r="H3590" s="3">
        <v>8.0000061752266873</v>
      </c>
      <c r="I3590" s="3">
        <v>10.66693220141428</v>
      </c>
      <c r="J3590" s="3">
        <v>0.10364</v>
      </c>
      <c r="K3590" s="3">
        <v>0.10364</v>
      </c>
      <c r="L3590" s="3">
        <v>0.13819000000000001</v>
      </c>
    </row>
    <row r="3591" spans="2:12" x14ac:dyDescent="0.2">
      <c r="B3591" t="s">
        <v>9861</v>
      </c>
      <c r="C3591" t="s">
        <v>9862</v>
      </c>
      <c r="D3591" t="s">
        <v>9863</v>
      </c>
      <c r="E3591" s="1">
        <v>10.008760000000001</v>
      </c>
      <c r="F3591" s="1">
        <v>2</v>
      </c>
      <c r="G3591" s="2">
        <v>5.0043800000000003</v>
      </c>
      <c r="H3591" s="3">
        <v>7.9999920070018664</v>
      </c>
      <c r="I3591" s="3">
        <v>10.666656009335821</v>
      </c>
      <c r="J3591" s="3">
        <v>8.0070000000000002E-2</v>
      </c>
      <c r="K3591" s="3">
        <v>8.0070000000000002E-2</v>
      </c>
      <c r="L3591" s="3">
        <v>0.10675999999999999</v>
      </c>
    </row>
    <row r="3592" spans="2:12" x14ac:dyDescent="0.2">
      <c r="B3592" t="s">
        <v>9864</v>
      </c>
      <c r="C3592" t="s">
        <v>9865</v>
      </c>
      <c r="D3592" t="s">
        <v>2206</v>
      </c>
      <c r="E3592" s="1">
        <v>61.955289999999998</v>
      </c>
      <c r="F3592" s="1">
        <v>5</v>
      </c>
      <c r="G3592" s="2">
        <v>12.391057999999999</v>
      </c>
      <c r="H3592" s="3">
        <v>7.999962553641506</v>
      </c>
      <c r="I3592" s="3">
        <v>10.666562935949457</v>
      </c>
      <c r="J3592" s="3">
        <v>0.49564000000000002</v>
      </c>
      <c r="K3592" s="3">
        <v>0.49564000000000002</v>
      </c>
      <c r="L3592" s="3">
        <v>0.66085000000000005</v>
      </c>
    </row>
    <row r="3593" spans="2:12" x14ac:dyDescent="0.2">
      <c r="B3593" t="s">
        <v>9866</v>
      </c>
      <c r="C3593" t="s">
        <v>9867</v>
      </c>
      <c r="D3593" t="s">
        <v>9868</v>
      </c>
      <c r="E3593" s="1">
        <v>4.2489499999999998</v>
      </c>
      <c r="F3593" s="1">
        <v>2</v>
      </c>
      <c r="G3593" s="2">
        <v>2.1244749999999999</v>
      </c>
      <c r="H3593" s="3">
        <v>7.9996234363783998</v>
      </c>
      <c r="I3593" s="3">
        <v>10.666164581837867</v>
      </c>
      <c r="J3593" s="3">
        <v>3.3989999999999999E-2</v>
      </c>
      <c r="K3593" s="3">
        <v>3.3989999999999999E-2</v>
      </c>
      <c r="L3593" s="3">
        <v>4.5319999999999999E-2</v>
      </c>
    </row>
    <row r="3594" spans="2:12" x14ac:dyDescent="0.2">
      <c r="B3594" t="s">
        <v>9869</v>
      </c>
      <c r="C3594" t="s">
        <v>9870</v>
      </c>
      <c r="D3594" t="s">
        <v>9871</v>
      </c>
      <c r="E3594" s="1">
        <v>9.4184199999999993</v>
      </c>
      <c r="F3594" s="1">
        <v>2</v>
      </c>
      <c r="G3594" s="2">
        <v>4.7092099999999997</v>
      </c>
      <c r="H3594" s="3">
        <v>8.0002803017915962</v>
      </c>
      <c r="I3594" s="3">
        <v>10.666332569581735</v>
      </c>
      <c r="J3594" s="3">
        <v>7.535E-2</v>
      </c>
      <c r="K3594" s="3">
        <v>7.535E-2</v>
      </c>
      <c r="L3594" s="3">
        <v>0.10045999999999999</v>
      </c>
    </row>
    <row r="3595" spans="2:12" x14ac:dyDescent="0.2">
      <c r="B3595" t="s">
        <v>9872</v>
      </c>
      <c r="C3595" t="s">
        <v>9200</v>
      </c>
      <c r="D3595" t="s">
        <v>9201</v>
      </c>
      <c r="E3595" s="1">
        <v>8.0573999999999995</v>
      </c>
      <c r="F3595" s="1">
        <v>2</v>
      </c>
      <c r="G3595" s="2">
        <v>4.0286999999999997</v>
      </c>
      <c r="H3595" s="3">
        <v>8.0000992876113894</v>
      </c>
      <c r="I3595" s="3">
        <v>10.667212748529304</v>
      </c>
      <c r="J3595" s="3">
        <v>6.4460000000000003E-2</v>
      </c>
      <c r="K3595" s="3">
        <v>6.4460000000000003E-2</v>
      </c>
      <c r="L3595" s="3">
        <v>8.5949999999999999E-2</v>
      </c>
    </row>
    <row r="3596" spans="2:12" x14ac:dyDescent="0.2">
      <c r="B3596" t="s">
        <v>9873</v>
      </c>
      <c r="C3596" t="s">
        <v>9874</v>
      </c>
      <c r="D3596" t="s">
        <v>9875</v>
      </c>
      <c r="E3596" s="1">
        <v>9.7571200000000005</v>
      </c>
      <c r="F3596" s="1">
        <v>1</v>
      </c>
      <c r="G3596" s="2">
        <v>9.7571200000000005</v>
      </c>
      <c r="H3596" s="3">
        <v>8.0003115673477421</v>
      </c>
      <c r="I3596" s="3">
        <v>10.667082089796988</v>
      </c>
      <c r="J3596" s="3">
        <v>7.8060000000000004E-2</v>
      </c>
      <c r="K3596" s="3">
        <v>7.8060000000000004E-2</v>
      </c>
      <c r="L3596" s="3">
        <v>0.10408000000000001</v>
      </c>
    </row>
    <row r="3597" spans="2:12" x14ac:dyDescent="0.2">
      <c r="B3597" t="s">
        <v>9876</v>
      </c>
      <c r="C3597" t="s">
        <v>6382</v>
      </c>
      <c r="D3597" t="s">
        <v>9573</v>
      </c>
      <c r="E3597" s="1">
        <v>10.926600000000001</v>
      </c>
      <c r="F3597" s="1">
        <v>1</v>
      </c>
      <c r="G3597" s="2">
        <v>10.926600000000001</v>
      </c>
      <c r="H3597" s="3">
        <v>7.9997437446232134</v>
      </c>
      <c r="I3597" s="3">
        <v>10.666630058755697</v>
      </c>
      <c r="J3597" s="3">
        <v>8.7410000000000002E-2</v>
      </c>
      <c r="K3597" s="3">
        <v>8.7410000000000002E-2</v>
      </c>
      <c r="L3597" s="3">
        <v>0.11655</v>
      </c>
    </row>
    <row r="3598" spans="2:12" x14ac:dyDescent="0.2">
      <c r="B3598" t="s">
        <v>9877</v>
      </c>
      <c r="C3598" t="s">
        <v>9295</v>
      </c>
      <c r="D3598" t="s">
        <v>9296</v>
      </c>
      <c r="E3598" s="1">
        <v>77.916929999999994</v>
      </c>
      <c r="F3598" s="1">
        <v>13</v>
      </c>
      <c r="G3598" s="2">
        <v>5.9936099999999994</v>
      </c>
      <c r="H3598" s="3">
        <v>8.0000585238663806</v>
      </c>
      <c r="I3598" s="3">
        <v>10.666616356676272</v>
      </c>
      <c r="J3598" s="3">
        <v>0.62334000000000001</v>
      </c>
      <c r="K3598" s="3">
        <v>0.62334000000000001</v>
      </c>
      <c r="L3598" s="3">
        <v>0.83111000000000002</v>
      </c>
    </row>
    <row r="3599" spans="2:12" x14ac:dyDescent="0.2">
      <c r="B3599" t="s">
        <v>9878</v>
      </c>
      <c r="C3599" t="s">
        <v>9879</v>
      </c>
      <c r="D3599" t="s">
        <v>9880</v>
      </c>
      <c r="E3599" s="1">
        <v>16.07901</v>
      </c>
      <c r="F3599" s="1">
        <v>2</v>
      </c>
      <c r="G3599" s="2">
        <v>8.0395050000000001</v>
      </c>
      <c r="H3599" s="3">
        <v>7.9998706388017657</v>
      </c>
      <c r="I3599" s="3">
        <v>10.666701494681574</v>
      </c>
      <c r="J3599" s="3">
        <v>0.12862999999999999</v>
      </c>
      <c r="K3599" s="3">
        <v>0.12862999999999999</v>
      </c>
      <c r="L3599" s="3">
        <v>0.17151</v>
      </c>
    </row>
    <row r="3600" spans="2:12" x14ac:dyDescent="0.2">
      <c r="B3600" t="s">
        <v>9881</v>
      </c>
      <c r="C3600" t="s">
        <v>9882</v>
      </c>
      <c r="D3600" t="s">
        <v>9883</v>
      </c>
      <c r="E3600" s="1">
        <v>7.1550900000000004</v>
      </c>
      <c r="F3600" s="1">
        <v>2</v>
      </c>
      <c r="G3600" s="2">
        <v>3.5775450000000002</v>
      </c>
      <c r="H3600" s="3">
        <v>7.999899372334939</v>
      </c>
      <c r="I3600" s="3">
        <v>10.666532496446585</v>
      </c>
      <c r="J3600" s="3">
        <v>5.7239999999999999E-2</v>
      </c>
      <c r="K3600" s="3">
        <v>5.7239999999999999E-2</v>
      </c>
      <c r="L3600" s="3">
        <v>7.6319999999999999E-2</v>
      </c>
    </row>
    <row r="3601" spans="2:12" x14ac:dyDescent="0.2">
      <c r="B3601" t="s">
        <v>9884</v>
      </c>
      <c r="C3601" t="s">
        <v>9885</v>
      </c>
      <c r="D3601" t="s">
        <v>9886</v>
      </c>
      <c r="E3601" s="1">
        <v>21.244910000000001</v>
      </c>
      <c r="F3601" s="1">
        <v>3</v>
      </c>
      <c r="G3601" s="2">
        <v>7.0816366666666672</v>
      </c>
      <c r="H3601" s="3">
        <v>8.0000338904707053</v>
      </c>
      <c r="I3601" s="3">
        <v>10.666554953633598</v>
      </c>
      <c r="J3601" s="3">
        <v>0.16996</v>
      </c>
      <c r="K3601" s="3">
        <v>0.16996</v>
      </c>
      <c r="L3601" s="3">
        <v>0.22661000000000001</v>
      </c>
    </row>
    <row r="3602" spans="2:12" x14ac:dyDescent="0.2">
      <c r="B3602" t="s">
        <v>9887</v>
      </c>
      <c r="C3602" t="s">
        <v>9063</v>
      </c>
      <c r="D3602" t="s">
        <v>9064</v>
      </c>
      <c r="E3602" s="1">
        <v>17.062899999999999</v>
      </c>
      <c r="F3602" s="1">
        <v>4</v>
      </c>
      <c r="G3602" s="2">
        <v>4.2657249999999998</v>
      </c>
      <c r="H3602" s="3">
        <v>7.9998124586090302</v>
      </c>
      <c r="I3602" s="3">
        <v>10.666416611478706</v>
      </c>
      <c r="J3602" s="3">
        <v>0.13650000000000001</v>
      </c>
      <c r="K3602" s="3">
        <v>0.13650000000000001</v>
      </c>
      <c r="L3602" s="3">
        <v>0.182</v>
      </c>
    </row>
    <row r="3603" spans="2:12" x14ac:dyDescent="0.2">
      <c r="B3603" t="s">
        <v>9888</v>
      </c>
      <c r="C3603" t="s">
        <v>9681</v>
      </c>
      <c r="D3603" t="s">
        <v>9682</v>
      </c>
      <c r="E3603" s="1">
        <v>28.611350000000002</v>
      </c>
      <c r="F3603" s="1">
        <v>5</v>
      </c>
      <c r="G3603" s="2">
        <v>5.72227</v>
      </c>
      <c r="H3603" s="3">
        <v>7.9999720390684121</v>
      </c>
      <c r="I3603" s="3">
        <v>10.666745889306167</v>
      </c>
      <c r="J3603" s="3">
        <v>0.22889000000000001</v>
      </c>
      <c r="K3603" s="3">
        <v>0.22889000000000001</v>
      </c>
      <c r="L3603" s="3">
        <v>0.30519000000000002</v>
      </c>
    </row>
    <row r="3604" spans="2:12" x14ac:dyDescent="0.2">
      <c r="B3604" t="s">
        <v>9889</v>
      </c>
      <c r="C3604" t="s">
        <v>9890</v>
      </c>
      <c r="D3604" t="s">
        <v>9891</v>
      </c>
      <c r="E3604" s="1">
        <v>6.6760200000000003</v>
      </c>
      <c r="F3604" s="1">
        <v>1</v>
      </c>
      <c r="G3604" s="2">
        <v>6.6760200000000003</v>
      </c>
      <c r="H3604" s="3">
        <v>8.0002756133145194</v>
      </c>
      <c r="I3604" s="3">
        <v>10.666534851603199</v>
      </c>
      <c r="J3604" s="3">
        <v>5.3409999999999999E-2</v>
      </c>
      <c r="K3604" s="3">
        <v>5.3409999999999999E-2</v>
      </c>
      <c r="L3604" s="3">
        <v>7.1209999999999996E-2</v>
      </c>
    </row>
    <row r="3605" spans="2:12" x14ac:dyDescent="0.2">
      <c r="B3605" t="s">
        <v>9892</v>
      </c>
      <c r="C3605" t="s">
        <v>9329</v>
      </c>
      <c r="D3605" t="s">
        <v>9330</v>
      </c>
      <c r="E3605" s="1">
        <v>20.714500000000001</v>
      </c>
      <c r="F3605" s="1">
        <v>2</v>
      </c>
      <c r="G3605" s="2">
        <v>10.357250000000001</v>
      </c>
      <c r="H3605" s="3">
        <v>8.0001931014506749</v>
      </c>
      <c r="I3605" s="3">
        <v>10.66644138164088</v>
      </c>
      <c r="J3605" s="3">
        <v>0.16572000000000001</v>
      </c>
      <c r="K3605" s="3">
        <v>0.16572000000000001</v>
      </c>
      <c r="L3605" s="3">
        <v>0.22095000000000001</v>
      </c>
    </row>
    <row r="3606" spans="2:12" x14ac:dyDescent="0.2">
      <c r="B3606" t="s">
        <v>9893</v>
      </c>
      <c r="C3606" t="s">
        <v>9894</v>
      </c>
      <c r="D3606" t="s">
        <v>8196</v>
      </c>
      <c r="E3606" s="1">
        <v>3.90211</v>
      </c>
      <c r="F3606" s="1">
        <v>1</v>
      </c>
      <c r="G3606" s="2">
        <v>3.90211</v>
      </c>
      <c r="H3606" s="3">
        <v>8.0007995674135284</v>
      </c>
      <c r="I3606" s="3">
        <v>10.666024279172037</v>
      </c>
      <c r="J3606" s="3">
        <v>3.1220000000000001E-2</v>
      </c>
      <c r="K3606" s="3">
        <v>3.1220000000000001E-2</v>
      </c>
      <c r="L3606" s="3">
        <v>4.1619999999999997E-2</v>
      </c>
    </row>
    <row r="3607" spans="2:12" x14ac:dyDescent="0.2">
      <c r="B3607" t="s">
        <v>9895</v>
      </c>
      <c r="C3607" t="s">
        <v>9896</v>
      </c>
      <c r="D3607" t="s">
        <v>9324</v>
      </c>
      <c r="E3607" s="1">
        <v>10.454040000000001</v>
      </c>
      <c r="F3607" s="1">
        <v>2</v>
      </c>
      <c r="G3607" s="2">
        <v>5.2270200000000004</v>
      </c>
      <c r="H3607" s="3">
        <v>7.9997780762269883</v>
      </c>
      <c r="I3607" s="3">
        <v>10.666689624298355</v>
      </c>
      <c r="J3607" s="3">
        <v>8.3629999999999996E-2</v>
      </c>
      <c r="K3607" s="3">
        <v>8.3629999999999996E-2</v>
      </c>
      <c r="L3607" s="3">
        <v>0.11151</v>
      </c>
    </row>
    <row r="3608" spans="2:12" x14ac:dyDescent="0.2">
      <c r="B3608" t="s">
        <v>9897</v>
      </c>
      <c r="C3608" t="s">
        <v>9898</v>
      </c>
      <c r="D3608" t="s">
        <v>9899</v>
      </c>
      <c r="E3608" s="1">
        <v>4.9667300000000001</v>
      </c>
      <c r="F3608" s="1">
        <v>2</v>
      </c>
      <c r="G3608" s="2">
        <v>2.483365</v>
      </c>
      <c r="H3608" s="3">
        <v>7.9992268554964738</v>
      </c>
      <c r="I3608" s="3">
        <v>10.666978072091698</v>
      </c>
      <c r="J3608" s="3">
        <v>3.9730000000000001E-2</v>
      </c>
      <c r="K3608" s="3">
        <v>3.9730000000000001E-2</v>
      </c>
      <c r="L3608" s="3">
        <v>5.2979999999999999E-2</v>
      </c>
    </row>
    <row r="3609" spans="2:12" x14ac:dyDescent="0.2">
      <c r="B3609" t="s">
        <v>9900</v>
      </c>
      <c r="C3609" t="s">
        <v>7455</v>
      </c>
      <c r="D3609" t="s">
        <v>7456</v>
      </c>
      <c r="E3609" s="1">
        <v>4.48672</v>
      </c>
      <c r="F3609" s="1">
        <v>2</v>
      </c>
      <c r="G3609" s="2">
        <v>2.24336</v>
      </c>
      <c r="H3609" s="3">
        <v>7.9991619713287196</v>
      </c>
      <c r="I3609" s="3">
        <v>10.667035161543398</v>
      </c>
      <c r="J3609" s="3">
        <v>3.5889999999999998E-2</v>
      </c>
      <c r="K3609" s="3">
        <v>3.5889999999999998E-2</v>
      </c>
      <c r="L3609" s="3">
        <v>4.786E-2</v>
      </c>
    </row>
    <row r="3610" spans="2:12" x14ac:dyDescent="0.2">
      <c r="B3610" t="s">
        <v>9901</v>
      </c>
      <c r="C3610" t="s">
        <v>7812</v>
      </c>
      <c r="D3610" t="s">
        <v>7813</v>
      </c>
      <c r="E3610" s="1">
        <v>11.83638</v>
      </c>
      <c r="F3610" s="1">
        <v>4</v>
      </c>
      <c r="G3610" s="2">
        <v>2.959095</v>
      </c>
      <c r="H3610" s="3">
        <v>7.9999121352981222</v>
      </c>
      <c r="I3610" s="3">
        <v>10.66626789609661</v>
      </c>
      <c r="J3610" s="3">
        <v>9.4689999999999996E-2</v>
      </c>
      <c r="K3610" s="3">
        <v>9.4689999999999996E-2</v>
      </c>
      <c r="L3610" s="3">
        <v>0.12625</v>
      </c>
    </row>
    <row r="3611" spans="2:12" x14ac:dyDescent="0.2">
      <c r="B3611" t="s">
        <v>9902</v>
      </c>
      <c r="C3611" t="s">
        <v>9903</v>
      </c>
      <c r="D3611" t="s">
        <v>9904</v>
      </c>
      <c r="E3611" s="1">
        <v>6.1762800000000002</v>
      </c>
      <c r="F3611" s="1">
        <v>3</v>
      </c>
      <c r="G3611" s="2">
        <v>2.0587599999999999</v>
      </c>
      <c r="H3611" s="3">
        <v>7.999961141658086</v>
      </c>
      <c r="I3611" s="3">
        <v>10.666614855544113</v>
      </c>
      <c r="J3611" s="3">
        <v>4.9410000000000003E-2</v>
      </c>
      <c r="K3611" s="3">
        <v>4.9410000000000003E-2</v>
      </c>
      <c r="L3611" s="3">
        <v>6.5879999999999994E-2</v>
      </c>
    </row>
    <row r="3612" spans="2:12" x14ac:dyDescent="0.2">
      <c r="B3612" t="s">
        <v>9905</v>
      </c>
      <c r="C3612" t="s">
        <v>9906</v>
      </c>
      <c r="D3612" t="s">
        <v>9907</v>
      </c>
      <c r="E3612" s="1">
        <v>5.0475500000000002</v>
      </c>
      <c r="F3612" s="1">
        <v>1</v>
      </c>
      <c r="G3612" s="2">
        <v>5.0475500000000002</v>
      </c>
      <c r="H3612" s="3">
        <v>7.9999207536329493</v>
      </c>
      <c r="I3612" s="3">
        <v>10.666561004843933</v>
      </c>
      <c r="J3612" s="3">
        <v>4.0379999999999999E-2</v>
      </c>
      <c r="K3612" s="3">
        <v>4.0379999999999999E-2</v>
      </c>
      <c r="L3612" s="3">
        <v>5.3839999999999999E-2</v>
      </c>
    </row>
    <row r="3613" spans="2:12" x14ac:dyDescent="0.2">
      <c r="B3613" t="s">
        <v>9908</v>
      </c>
      <c r="C3613" t="s">
        <v>9909</v>
      </c>
      <c r="D3613" t="s">
        <v>9910</v>
      </c>
      <c r="E3613" s="1">
        <v>22.710039999999999</v>
      </c>
      <c r="F3613" s="1">
        <v>11</v>
      </c>
      <c r="G3613" s="2">
        <v>2.0645490909090909</v>
      </c>
      <c r="H3613" s="3">
        <v>7.9999859093158801</v>
      </c>
      <c r="I3613" s="3">
        <v>10.66664787908784</v>
      </c>
      <c r="J3613" s="3">
        <v>0.18168000000000001</v>
      </c>
      <c r="K3613" s="3">
        <v>0.18168000000000001</v>
      </c>
      <c r="L3613" s="3">
        <v>0.24224000000000001</v>
      </c>
    </row>
    <row r="3614" spans="2:12" x14ac:dyDescent="0.2">
      <c r="B3614" t="s">
        <v>9911</v>
      </c>
      <c r="C3614" t="s">
        <v>9912</v>
      </c>
      <c r="D3614" t="s">
        <v>9913</v>
      </c>
      <c r="E3614" s="1">
        <v>7.4783799999999996</v>
      </c>
      <c r="F3614" s="1">
        <v>2</v>
      </c>
      <c r="G3614" s="2">
        <v>3.7391899999999998</v>
      </c>
      <c r="H3614" s="3">
        <v>8.0003958076481805</v>
      </c>
      <c r="I3614" s="3">
        <v>10.666748680864037</v>
      </c>
      <c r="J3614" s="3">
        <v>5.9830000000000001E-2</v>
      </c>
      <c r="K3614" s="3">
        <v>5.9830000000000001E-2</v>
      </c>
      <c r="L3614" s="3">
        <v>7.9769999999999994E-2</v>
      </c>
    </row>
    <row r="3615" spans="2:12" x14ac:dyDescent="0.2">
      <c r="B3615" t="s">
        <v>9914</v>
      </c>
      <c r="C3615" t="s">
        <v>5906</v>
      </c>
      <c r="D3615" t="s">
        <v>7945</v>
      </c>
      <c r="E3615" s="1">
        <v>7.0132500000000002</v>
      </c>
      <c r="F3615" s="1">
        <v>1</v>
      </c>
      <c r="G3615" s="2">
        <v>7.0132500000000002</v>
      </c>
      <c r="H3615" s="3">
        <v>8.0005703489822828</v>
      </c>
      <c r="I3615" s="3">
        <v>10.666951841157807</v>
      </c>
      <c r="J3615" s="3">
        <v>5.611E-2</v>
      </c>
      <c r="K3615" s="3">
        <v>5.611E-2</v>
      </c>
      <c r="L3615" s="3">
        <v>7.4810000000000001E-2</v>
      </c>
    </row>
    <row r="3616" spans="2:12" x14ac:dyDescent="0.2">
      <c r="B3616" t="s">
        <v>9915</v>
      </c>
      <c r="C3616" t="s">
        <v>9326</v>
      </c>
      <c r="D3616" t="s">
        <v>9327</v>
      </c>
      <c r="E3616" s="1">
        <v>48.725499999999997</v>
      </c>
      <c r="F3616" s="1">
        <v>6</v>
      </c>
      <c r="G3616" s="2">
        <v>8.1209166666666661</v>
      </c>
      <c r="H3616" s="3">
        <v>7.9999179074611853</v>
      </c>
      <c r="I3616" s="3">
        <v>10.666694030846271</v>
      </c>
      <c r="J3616" s="3">
        <v>0.38979999999999998</v>
      </c>
      <c r="K3616" s="3">
        <v>0.38979999999999998</v>
      </c>
      <c r="L3616" s="3">
        <v>0.51973999999999998</v>
      </c>
    </row>
    <row r="3617" spans="2:12" x14ac:dyDescent="0.2">
      <c r="B3617" t="s">
        <v>9916</v>
      </c>
      <c r="C3617" t="s">
        <v>7331</v>
      </c>
      <c r="D3617" t="s">
        <v>9548</v>
      </c>
      <c r="E3617" s="1">
        <v>25.805599999999998</v>
      </c>
      <c r="F3617" s="1">
        <v>4</v>
      </c>
      <c r="G3617" s="2">
        <v>6.4513999999999996</v>
      </c>
      <c r="H3617" s="3">
        <v>7.9998139938617987</v>
      </c>
      <c r="I3617" s="3">
        <v>10.666677000341013</v>
      </c>
      <c r="J3617" s="3">
        <v>0.20644000000000001</v>
      </c>
      <c r="K3617" s="3">
        <v>0.20644000000000001</v>
      </c>
      <c r="L3617" s="3">
        <v>0.27526</v>
      </c>
    </row>
    <row r="3618" spans="2:12" x14ac:dyDescent="0.2">
      <c r="B3618" t="s">
        <v>9917</v>
      </c>
      <c r="C3618" t="s">
        <v>9918</v>
      </c>
      <c r="D3618" t="s">
        <v>9919</v>
      </c>
      <c r="E3618" s="1">
        <v>4.0819400000000003</v>
      </c>
      <c r="F3618" s="1">
        <v>1</v>
      </c>
      <c r="G3618" s="2">
        <v>4.0819400000000003</v>
      </c>
      <c r="H3618" s="3">
        <v>8.0010975173569427</v>
      </c>
      <c r="I3618" s="3">
        <v>10.666496812789998</v>
      </c>
      <c r="J3618" s="3">
        <v>3.2660000000000002E-2</v>
      </c>
      <c r="K3618" s="3">
        <v>3.2660000000000002E-2</v>
      </c>
      <c r="L3618" s="3">
        <v>4.3540000000000002E-2</v>
      </c>
    </row>
    <row r="3619" spans="2:12" x14ac:dyDescent="0.2">
      <c r="B3619" t="s">
        <v>9920</v>
      </c>
      <c r="C3619" t="s">
        <v>8002</v>
      </c>
      <c r="D3619" t="s">
        <v>8003</v>
      </c>
      <c r="E3619" s="1">
        <v>35.65016</v>
      </c>
      <c r="F3619" s="1">
        <v>4</v>
      </c>
      <c r="G3619" s="2">
        <v>8.9125399999999999</v>
      </c>
      <c r="H3619" s="3">
        <v>7.9999640955328113</v>
      </c>
      <c r="I3619" s="3">
        <v>10.666712295260385</v>
      </c>
      <c r="J3619" s="3">
        <v>0.28520000000000001</v>
      </c>
      <c r="K3619" s="3">
        <v>0.28520000000000001</v>
      </c>
      <c r="L3619" s="3">
        <v>0.38027</v>
      </c>
    </row>
    <row r="3620" spans="2:12" x14ac:dyDescent="0.2">
      <c r="B3620" t="s">
        <v>9921</v>
      </c>
      <c r="C3620" t="s">
        <v>9922</v>
      </c>
      <c r="D3620" t="s">
        <v>9923</v>
      </c>
      <c r="E3620" s="1">
        <v>18.871939999999999</v>
      </c>
      <c r="F3620" s="1">
        <v>7</v>
      </c>
      <c r="G3620" s="2">
        <v>2.6959914285714284</v>
      </c>
      <c r="H3620" s="3">
        <v>8.0002373894787713</v>
      </c>
      <c r="I3620" s="3">
        <v>10.666629927818763</v>
      </c>
      <c r="J3620" s="3">
        <v>0.15098</v>
      </c>
      <c r="K3620" s="3">
        <v>0.15098</v>
      </c>
      <c r="L3620" s="3">
        <v>0.20130000000000001</v>
      </c>
    </row>
    <row r="3621" spans="2:12" x14ac:dyDescent="0.2">
      <c r="B3621" t="s">
        <v>9924</v>
      </c>
      <c r="C3621" t="s">
        <v>9845</v>
      </c>
      <c r="D3621" t="s">
        <v>9846</v>
      </c>
      <c r="E3621" s="1">
        <v>6.1426100000000003</v>
      </c>
      <c r="F3621" s="1">
        <v>3</v>
      </c>
      <c r="G3621" s="2">
        <v>2.0475366666666668</v>
      </c>
      <c r="H3621" s="3">
        <v>7.9998567384222667</v>
      </c>
      <c r="I3621" s="3">
        <v>10.666475651229687</v>
      </c>
      <c r="J3621" s="3">
        <v>4.9140000000000003E-2</v>
      </c>
      <c r="K3621" s="3">
        <v>4.9140000000000003E-2</v>
      </c>
      <c r="L3621" s="3">
        <v>6.5519999999999995E-2</v>
      </c>
    </row>
    <row r="3622" spans="2:12" x14ac:dyDescent="0.2">
      <c r="B3622" t="s">
        <v>9925</v>
      </c>
      <c r="C3622" t="s">
        <v>8715</v>
      </c>
      <c r="D3622" t="s">
        <v>8716</v>
      </c>
      <c r="E3622" s="1">
        <v>2.4014899999999999</v>
      </c>
      <c r="F3622" s="1">
        <v>1</v>
      </c>
      <c r="G3622" s="2">
        <v>2.4014899999999999</v>
      </c>
      <c r="H3622" s="3">
        <v>7.9992004963585108</v>
      </c>
      <c r="I3622" s="3">
        <v>10.668376716122074</v>
      </c>
      <c r="J3622" s="3">
        <v>1.9210000000000001E-2</v>
      </c>
      <c r="K3622" s="3">
        <v>1.9210000000000001E-2</v>
      </c>
      <c r="L3622" s="3">
        <v>2.562E-2</v>
      </c>
    </row>
    <row r="3623" spans="2:12" x14ac:dyDescent="0.2">
      <c r="B3623" t="s">
        <v>9926</v>
      </c>
      <c r="C3623" t="s">
        <v>9927</v>
      </c>
      <c r="D3623" t="s">
        <v>9928</v>
      </c>
      <c r="E3623" s="1">
        <v>11.50291</v>
      </c>
      <c r="F3623" s="1">
        <v>6</v>
      </c>
      <c r="G3623" s="2">
        <v>1.9171516666666666</v>
      </c>
      <c r="H3623" s="3">
        <v>7.9997148547628392</v>
      </c>
      <c r="I3623" s="3">
        <v>10.666866036507285</v>
      </c>
      <c r="J3623" s="3">
        <v>9.2020000000000005E-2</v>
      </c>
      <c r="K3623" s="3">
        <v>9.2020000000000005E-2</v>
      </c>
      <c r="L3623" s="3">
        <v>0.1227</v>
      </c>
    </row>
    <row r="3624" spans="2:12" x14ac:dyDescent="0.2">
      <c r="B3624" t="s">
        <v>9929</v>
      </c>
      <c r="C3624" t="s">
        <v>7529</v>
      </c>
      <c r="D3624" t="s">
        <v>7530</v>
      </c>
      <c r="E3624" s="1">
        <v>2.9146399999999999</v>
      </c>
      <c r="F3624" s="1">
        <v>1</v>
      </c>
      <c r="G3624" s="2">
        <v>2.9146399999999999</v>
      </c>
      <c r="H3624" s="3">
        <v>8.0009881151703119</v>
      </c>
      <c r="I3624" s="3">
        <v>10.666840501742925</v>
      </c>
      <c r="J3624" s="3">
        <v>2.332E-2</v>
      </c>
      <c r="K3624" s="3">
        <v>2.332E-2</v>
      </c>
      <c r="L3624" s="3">
        <v>3.109E-2</v>
      </c>
    </row>
    <row r="3625" spans="2:12" x14ac:dyDescent="0.2">
      <c r="B3625" t="s">
        <v>9930</v>
      </c>
      <c r="C3625" t="s">
        <v>9931</v>
      </c>
      <c r="D3625" t="s">
        <v>9218</v>
      </c>
      <c r="E3625" s="1">
        <v>21.089130000000001</v>
      </c>
      <c r="F3625" s="1">
        <v>1</v>
      </c>
      <c r="G3625" s="2">
        <v>21.089130000000001</v>
      </c>
      <c r="H3625" s="3">
        <v>7.9998558499094079</v>
      </c>
      <c r="I3625" s="3">
        <v>10.666632525855738</v>
      </c>
      <c r="J3625" s="3">
        <v>0.16871</v>
      </c>
      <c r="K3625" s="3">
        <v>0.16871</v>
      </c>
      <c r="L3625" s="3">
        <v>0.22495000000000001</v>
      </c>
    </row>
    <row r="3626" spans="2:12" x14ac:dyDescent="0.2">
      <c r="B3626" t="s">
        <v>9932</v>
      </c>
      <c r="C3626" t="s">
        <v>9933</v>
      </c>
      <c r="D3626" t="s">
        <v>9934</v>
      </c>
      <c r="E3626" s="1">
        <v>50.918770000000002</v>
      </c>
      <c r="F3626" s="1">
        <v>5</v>
      </c>
      <c r="G3626" s="2">
        <v>10.183754</v>
      </c>
      <c r="H3626" s="3">
        <v>7.9999968577402791</v>
      </c>
      <c r="I3626" s="3">
        <v>10.666597013242857</v>
      </c>
      <c r="J3626" s="3">
        <v>0.40734999999999999</v>
      </c>
      <c r="K3626" s="3">
        <v>0.40734999999999999</v>
      </c>
      <c r="L3626" s="3">
        <v>0.54313</v>
      </c>
    </row>
    <row r="3627" spans="2:12" x14ac:dyDescent="0.2">
      <c r="B3627" t="s">
        <v>9935</v>
      </c>
      <c r="C3627" t="s">
        <v>9655</v>
      </c>
      <c r="D3627" t="s">
        <v>9656</v>
      </c>
      <c r="E3627" s="1">
        <v>14.245010000000001</v>
      </c>
      <c r="F3627" s="1">
        <v>5</v>
      </c>
      <c r="G3627" s="2">
        <v>2.849002</v>
      </c>
      <c r="H3627" s="3">
        <v>7.9999943839983265</v>
      </c>
      <c r="I3627" s="3">
        <v>10.666893178734167</v>
      </c>
      <c r="J3627" s="3">
        <v>0.11396000000000001</v>
      </c>
      <c r="K3627" s="3">
        <v>0.11396000000000001</v>
      </c>
      <c r="L3627" s="3">
        <v>0.15195</v>
      </c>
    </row>
    <row r="3628" spans="2:12" x14ac:dyDescent="0.2">
      <c r="B3628" t="s">
        <v>9936</v>
      </c>
      <c r="C3628" t="s">
        <v>9567</v>
      </c>
      <c r="D3628" t="s">
        <v>9568</v>
      </c>
      <c r="E3628" s="1">
        <v>46.05491</v>
      </c>
      <c r="F3628" s="1">
        <v>3</v>
      </c>
      <c r="G3628" s="2">
        <v>15.351636666666666</v>
      </c>
      <c r="H3628" s="3">
        <v>8.0000156335122572</v>
      </c>
      <c r="I3628" s="3">
        <v>10.666615133978116</v>
      </c>
      <c r="J3628" s="3">
        <v>0.36843999999999999</v>
      </c>
      <c r="K3628" s="3">
        <v>0.36843999999999999</v>
      </c>
      <c r="L3628" s="3">
        <v>0.49125000000000002</v>
      </c>
    </row>
    <row r="3629" spans="2:12" x14ac:dyDescent="0.2">
      <c r="B3629" t="s">
        <v>9937</v>
      </c>
      <c r="C3629" t="s">
        <v>9059</v>
      </c>
      <c r="D3629" t="s">
        <v>9060</v>
      </c>
      <c r="E3629" s="1">
        <v>114.22425</v>
      </c>
      <c r="F3629" s="1">
        <v>14</v>
      </c>
      <c r="G3629" s="2">
        <v>8.1588750000000001</v>
      </c>
      <c r="H3629" s="3">
        <v>7.9999649811664337</v>
      </c>
      <c r="I3629" s="3">
        <v>10.666649157249884</v>
      </c>
      <c r="J3629" s="3">
        <v>0.91378999999999999</v>
      </c>
      <c r="K3629" s="3">
        <v>0.91378999999999999</v>
      </c>
      <c r="L3629" s="3">
        <v>1.2183900000000001</v>
      </c>
    </row>
    <row r="3630" spans="2:12" x14ac:dyDescent="0.2">
      <c r="B3630" t="s">
        <v>9938</v>
      </c>
      <c r="C3630" t="s">
        <v>9397</v>
      </c>
      <c r="D3630" t="s">
        <v>9398</v>
      </c>
      <c r="E3630" s="1">
        <v>42.098100000000002</v>
      </c>
      <c r="F3630" s="1">
        <v>7</v>
      </c>
      <c r="G3630" s="2">
        <v>6.0140142857142864</v>
      </c>
      <c r="H3630" s="3">
        <v>7.9998859806024507</v>
      </c>
      <c r="I3630" s="3">
        <v>10.666752181214829</v>
      </c>
      <c r="J3630" s="3">
        <v>0.33678000000000002</v>
      </c>
      <c r="K3630" s="3">
        <v>0.33678000000000002</v>
      </c>
      <c r="L3630" s="3">
        <v>0.44905</v>
      </c>
    </row>
    <row r="3631" spans="2:12" x14ac:dyDescent="0.2">
      <c r="B3631" t="s">
        <v>9939</v>
      </c>
      <c r="C3631" t="s">
        <v>9494</v>
      </c>
      <c r="D3631" t="s">
        <v>9495</v>
      </c>
      <c r="E3631" s="1">
        <v>20.409179999999999</v>
      </c>
      <c r="F3631" s="1">
        <v>3</v>
      </c>
      <c r="G3631" s="2">
        <v>6.8030599999999994</v>
      </c>
      <c r="H3631" s="3">
        <v>7.9998314483972415</v>
      </c>
      <c r="I3631" s="3">
        <v>10.666768581589267</v>
      </c>
      <c r="J3631" s="3">
        <v>0.16327</v>
      </c>
      <c r="K3631" s="3">
        <v>0.16327</v>
      </c>
      <c r="L3631" s="3">
        <v>0.2177</v>
      </c>
    </row>
    <row r="3632" spans="2:12" x14ac:dyDescent="0.2">
      <c r="B3632" t="s">
        <v>9940</v>
      </c>
      <c r="C3632" t="s">
        <v>9941</v>
      </c>
      <c r="D3632" t="s">
        <v>9942</v>
      </c>
      <c r="E3632" s="1">
        <v>7.4581999999999997</v>
      </c>
      <c r="F3632" s="1">
        <v>1</v>
      </c>
      <c r="G3632" s="2">
        <v>7.4581999999999997</v>
      </c>
      <c r="H3632" s="3">
        <v>8.0005899546807537</v>
      </c>
      <c r="I3632" s="3">
        <v>10.666112466815049</v>
      </c>
      <c r="J3632" s="3">
        <v>5.9670000000000001E-2</v>
      </c>
      <c r="K3632" s="3">
        <v>5.9670000000000001E-2</v>
      </c>
      <c r="L3632" s="3">
        <v>7.9549999999999996E-2</v>
      </c>
    </row>
    <row r="3633" spans="2:12" x14ac:dyDescent="0.2">
      <c r="B3633" t="s">
        <v>9943</v>
      </c>
      <c r="C3633" t="s">
        <v>9227</v>
      </c>
      <c r="D3633" t="s">
        <v>9228</v>
      </c>
      <c r="E3633" s="1">
        <v>18.340109999999999</v>
      </c>
      <c r="F3633" s="1">
        <v>6</v>
      </c>
      <c r="G3633" s="2">
        <v>3.0566849999999999</v>
      </c>
      <c r="H3633" s="3">
        <v>7.9999520177359891</v>
      </c>
      <c r="I3633" s="3">
        <v>10.666784441314693</v>
      </c>
      <c r="J3633" s="3">
        <v>0.14671999999999999</v>
      </c>
      <c r="K3633" s="3">
        <v>0.14671999999999999</v>
      </c>
      <c r="L3633" s="3">
        <v>0.19563</v>
      </c>
    </row>
    <row r="3634" spans="2:12" x14ac:dyDescent="0.2">
      <c r="B3634" t="s">
        <v>9944</v>
      </c>
      <c r="C3634" t="s">
        <v>9798</v>
      </c>
      <c r="D3634" t="s">
        <v>6732</v>
      </c>
      <c r="E3634" s="1">
        <v>18.917639999999999</v>
      </c>
      <c r="F3634" s="1">
        <v>5</v>
      </c>
      <c r="G3634" s="2">
        <v>3.7835279999999996</v>
      </c>
      <c r="H3634" s="3">
        <v>7.9999407959978095</v>
      </c>
      <c r="I3634" s="3">
        <v>10.666763930384551</v>
      </c>
      <c r="J3634" s="3">
        <v>0.15134</v>
      </c>
      <c r="K3634" s="3">
        <v>0.15134</v>
      </c>
      <c r="L3634" s="3">
        <v>0.20179</v>
      </c>
    </row>
    <row r="3635" spans="2:12" x14ac:dyDescent="0.2">
      <c r="B3635" t="s">
        <v>9945</v>
      </c>
      <c r="C3635" t="s">
        <v>5950</v>
      </c>
      <c r="D3635" t="s">
        <v>9305</v>
      </c>
      <c r="E3635" s="1">
        <v>73.001379999999997</v>
      </c>
      <c r="F3635" s="1">
        <v>6</v>
      </c>
      <c r="G3635" s="2">
        <v>12.166896666666666</v>
      </c>
      <c r="H3635" s="3">
        <v>7.9999857536939727</v>
      </c>
      <c r="I3635" s="3">
        <v>10.666647671591964</v>
      </c>
      <c r="J3635" s="3">
        <v>0.58401000000000003</v>
      </c>
      <c r="K3635" s="3">
        <v>0.58401000000000003</v>
      </c>
      <c r="L3635" s="3">
        <v>0.77868000000000004</v>
      </c>
    </row>
    <row r="3636" spans="2:12" x14ac:dyDescent="0.2">
      <c r="B3636" t="s">
        <v>9946</v>
      </c>
      <c r="C3636" t="s">
        <v>7589</v>
      </c>
      <c r="D3636" t="s">
        <v>7590</v>
      </c>
      <c r="E3636" s="1">
        <v>14.73715</v>
      </c>
      <c r="F3636" s="1">
        <v>1</v>
      </c>
      <c r="G3636" s="2">
        <v>14.73715</v>
      </c>
      <c r="H3636" s="3">
        <v>8.000189996030441</v>
      </c>
      <c r="I3636" s="3">
        <v>10.666919994707255</v>
      </c>
      <c r="J3636" s="3">
        <v>0.1179</v>
      </c>
      <c r="K3636" s="3">
        <v>0.1179</v>
      </c>
      <c r="L3636" s="3">
        <v>0.15720000000000001</v>
      </c>
    </row>
    <row r="3637" spans="2:12" x14ac:dyDescent="0.2">
      <c r="B3637" t="s">
        <v>9947</v>
      </c>
      <c r="C3637" t="s">
        <v>9693</v>
      </c>
      <c r="D3637" t="s">
        <v>9694</v>
      </c>
      <c r="E3637" s="1">
        <v>20.557880000000001</v>
      </c>
      <c r="F3637" s="1">
        <v>4</v>
      </c>
      <c r="G3637" s="2">
        <v>5.1394700000000002</v>
      </c>
      <c r="H3637" s="3">
        <v>7.9998521248299914</v>
      </c>
      <c r="I3637" s="3">
        <v>10.666469499773322</v>
      </c>
      <c r="J3637" s="3">
        <v>0.16446</v>
      </c>
      <c r="K3637" s="3">
        <v>0.16446</v>
      </c>
      <c r="L3637" s="3">
        <v>0.21928</v>
      </c>
    </row>
    <row r="3638" spans="2:12" x14ac:dyDescent="0.2">
      <c r="B3638" t="s">
        <v>9948</v>
      </c>
      <c r="C3638" t="s">
        <v>9949</v>
      </c>
      <c r="D3638" t="s">
        <v>9950</v>
      </c>
      <c r="E3638" s="1">
        <v>8.3542199999999998</v>
      </c>
      <c r="F3638" s="1">
        <v>2</v>
      </c>
      <c r="G3638" s="2">
        <v>4.1771099999999999</v>
      </c>
      <c r="H3638" s="3">
        <v>7.9995499280603104</v>
      </c>
      <c r="I3638" s="3">
        <v>10.666465570693614</v>
      </c>
      <c r="J3638" s="3">
        <v>6.6830000000000001E-2</v>
      </c>
      <c r="K3638" s="3">
        <v>6.6830000000000001E-2</v>
      </c>
      <c r="L3638" s="3">
        <v>8.9109999999999995E-2</v>
      </c>
    </row>
    <row r="3639" spans="2:12" x14ac:dyDescent="0.2">
      <c r="B3639" t="s">
        <v>9951</v>
      </c>
      <c r="C3639" t="s">
        <v>9952</v>
      </c>
      <c r="D3639" t="s">
        <v>9953</v>
      </c>
      <c r="E3639" s="1">
        <v>9.6860300000000006</v>
      </c>
      <c r="F3639" s="1">
        <v>2</v>
      </c>
      <c r="G3639" s="2">
        <v>4.8430150000000003</v>
      </c>
      <c r="H3639" s="3">
        <v>8.000181704991622</v>
      </c>
      <c r="I3639" s="3">
        <v>10.666908939988829</v>
      </c>
      <c r="J3639" s="3">
        <v>7.7490000000000003E-2</v>
      </c>
      <c r="K3639" s="3">
        <v>7.7490000000000003E-2</v>
      </c>
      <c r="L3639" s="3">
        <v>0.10332</v>
      </c>
    </row>
    <row r="3640" spans="2:12" x14ac:dyDescent="0.2">
      <c r="B3640" t="s">
        <v>9954</v>
      </c>
      <c r="C3640" t="s">
        <v>9955</v>
      </c>
      <c r="D3640" t="s">
        <v>9956</v>
      </c>
      <c r="E3640" s="1">
        <v>9.1089599999999997</v>
      </c>
      <c r="F3640" s="1">
        <v>1</v>
      </c>
      <c r="G3640" s="2">
        <v>9.1089599999999997</v>
      </c>
      <c r="H3640" s="3">
        <v>7.9998155662117307</v>
      </c>
      <c r="I3640" s="3">
        <v>10.666420754948973</v>
      </c>
      <c r="J3640" s="3">
        <v>7.2870000000000004E-2</v>
      </c>
      <c r="K3640" s="3">
        <v>7.2870000000000004E-2</v>
      </c>
      <c r="L3640" s="3">
        <v>9.7159999999999996E-2</v>
      </c>
    </row>
    <row r="3641" spans="2:12" x14ac:dyDescent="0.2">
      <c r="B3641" t="s">
        <v>9957</v>
      </c>
      <c r="C3641" t="s">
        <v>9420</v>
      </c>
      <c r="D3641" t="s">
        <v>9421</v>
      </c>
      <c r="E3641" s="1">
        <v>22.395130000000002</v>
      </c>
      <c r="F3641" s="1">
        <v>2</v>
      </c>
      <c r="G3641" s="2">
        <v>11.197565000000001</v>
      </c>
      <c r="H3641" s="3">
        <v>7.9999535613323074</v>
      </c>
      <c r="I3641" s="3">
        <v>10.666604748443076</v>
      </c>
      <c r="J3641" s="3">
        <v>0.17916000000000001</v>
      </c>
      <c r="K3641" s="3">
        <v>0.17916000000000001</v>
      </c>
      <c r="L3641" s="3">
        <v>0.23888000000000001</v>
      </c>
    </row>
    <row r="3642" spans="2:12" x14ac:dyDescent="0.2">
      <c r="B3642" t="s">
        <v>9958</v>
      </c>
      <c r="C3642" t="s">
        <v>9703</v>
      </c>
      <c r="D3642" t="s">
        <v>9704</v>
      </c>
      <c r="E3642" s="1">
        <v>7.0510599999999997</v>
      </c>
      <c r="F3642" s="1">
        <v>2</v>
      </c>
      <c r="G3642" s="2">
        <v>3.5255299999999998</v>
      </c>
      <c r="H3642" s="3">
        <v>8.0002155704248725</v>
      </c>
      <c r="I3642" s="3">
        <v>10.666481351740023</v>
      </c>
      <c r="J3642" s="3">
        <v>5.6410000000000002E-2</v>
      </c>
      <c r="K3642" s="3">
        <v>5.6410000000000002E-2</v>
      </c>
      <c r="L3642" s="3">
        <v>7.5209999999999999E-2</v>
      </c>
    </row>
    <row r="3643" spans="2:12" x14ac:dyDescent="0.2">
      <c r="B3643" t="s">
        <v>9959</v>
      </c>
      <c r="C3643" t="s">
        <v>9609</v>
      </c>
      <c r="D3643" t="s">
        <v>9610</v>
      </c>
      <c r="E3643" s="1">
        <v>14.20431</v>
      </c>
      <c r="F3643" s="1">
        <v>26</v>
      </c>
      <c r="G3643" s="2">
        <v>0.54631961538461538</v>
      </c>
      <c r="H3643" s="3">
        <v>7.9996846027719757</v>
      </c>
      <c r="I3643" s="3">
        <v>10.666480807585867</v>
      </c>
      <c r="J3643" s="3">
        <v>0.11362999999999999</v>
      </c>
      <c r="K3643" s="3">
        <v>0.11362999999999999</v>
      </c>
      <c r="L3643" s="3">
        <v>0.15151000000000001</v>
      </c>
    </row>
    <row r="3644" spans="2:12" x14ac:dyDescent="0.2">
      <c r="B3644" t="s">
        <v>9960</v>
      </c>
      <c r="C3644" t="s">
        <v>9961</v>
      </c>
      <c r="D3644" t="s">
        <v>9962</v>
      </c>
      <c r="E3644" s="1">
        <v>3.1150500000000001</v>
      </c>
      <c r="F3644" s="1">
        <v>2</v>
      </c>
      <c r="G3644" s="2">
        <v>1.557525</v>
      </c>
      <c r="H3644" s="3">
        <v>7.999871591146209</v>
      </c>
      <c r="I3644" s="3">
        <v>10.6675655286432</v>
      </c>
      <c r="J3644" s="3">
        <v>2.4920000000000001E-2</v>
      </c>
      <c r="K3644" s="3">
        <v>2.4920000000000001E-2</v>
      </c>
      <c r="L3644" s="3">
        <v>3.3230000000000003E-2</v>
      </c>
    </row>
    <row r="3645" spans="2:12" x14ac:dyDescent="0.2">
      <c r="B3645" t="s">
        <v>9963</v>
      </c>
      <c r="C3645" t="s">
        <v>9964</v>
      </c>
      <c r="D3645" t="s">
        <v>9965</v>
      </c>
      <c r="E3645" s="1">
        <v>14.082879999999999</v>
      </c>
      <c r="F3645" s="1">
        <v>3</v>
      </c>
      <c r="G3645" s="2">
        <v>4.6942933333333334</v>
      </c>
      <c r="H3645" s="3">
        <v>7.9997841350632832</v>
      </c>
      <c r="I3645" s="3">
        <v>10.666852234770161</v>
      </c>
      <c r="J3645" s="3">
        <v>0.11266</v>
      </c>
      <c r="K3645" s="3">
        <v>0.11266</v>
      </c>
      <c r="L3645" s="3">
        <v>0.15021999999999999</v>
      </c>
    </row>
    <row r="3646" spans="2:12" x14ac:dyDescent="0.2">
      <c r="B3646" t="s">
        <v>9966</v>
      </c>
      <c r="C3646" t="s">
        <v>1931</v>
      </c>
      <c r="D3646" t="s">
        <v>9967</v>
      </c>
      <c r="E3646" s="1">
        <v>19.719380000000001</v>
      </c>
      <c r="F3646" s="1">
        <v>3</v>
      </c>
      <c r="G3646" s="2">
        <v>6.573126666666667</v>
      </c>
      <c r="H3646" s="3">
        <v>8.0002515292062935</v>
      </c>
      <c r="I3646" s="3">
        <v>10.666663962051544</v>
      </c>
      <c r="J3646" s="3">
        <v>0.15776000000000001</v>
      </c>
      <c r="K3646" s="3">
        <v>0.15776000000000001</v>
      </c>
      <c r="L3646" s="3">
        <v>0.21034</v>
      </c>
    </row>
    <row r="3647" spans="2:12" x14ac:dyDescent="0.2">
      <c r="B3647" t="s">
        <v>9968</v>
      </c>
      <c r="C3647" t="s">
        <v>7255</v>
      </c>
      <c r="D3647" t="s">
        <v>7256</v>
      </c>
      <c r="E3647" s="1">
        <v>22.266839999999998</v>
      </c>
      <c r="F3647" s="1">
        <v>4</v>
      </c>
      <c r="G3647" s="2">
        <v>5.5667099999999996</v>
      </c>
      <c r="H3647" s="3">
        <v>7.9997880256021965</v>
      </c>
      <c r="I3647" s="3">
        <v>10.666533733569739</v>
      </c>
      <c r="J3647" s="3">
        <v>0.17813000000000001</v>
      </c>
      <c r="K3647" s="3">
        <v>0.17813000000000001</v>
      </c>
      <c r="L3647" s="3">
        <v>0.23751</v>
      </c>
    </row>
    <row r="3648" spans="2:12" x14ac:dyDescent="0.2">
      <c r="B3648" t="s">
        <v>9969</v>
      </c>
      <c r="C3648" t="s">
        <v>9970</v>
      </c>
      <c r="D3648" t="s">
        <v>9971</v>
      </c>
      <c r="E3648" s="1">
        <v>23.81718</v>
      </c>
      <c r="F3648" s="1">
        <v>4</v>
      </c>
      <c r="G3648" s="2">
        <v>5.9542950000000001</v>
      </c>
      <c r="H3648" s="3">
        <v>8.0001074854369829</v>
      </c>
      <c r="I3648" s="3">
        <v>10.666670025586573</v>
      </c>
      <c r="J3648" s="3">
        <v>0.19053999999999999</v>
      </c>
      <c r="K3648" s="3">
        <v>0.19053999999999999</v>
      </c>
      <c r="L3648" s="3">
        <v>0.25405</v>
      </c>
    </row>
    <row r="3649" spans="2:12" x14ac:dyDescent="0.2">
      <c r="B3649" t="s">
        <v>9972</v>
      </c>
      <c r="C3649" t="s">
        <v>9973</v>
      </c>
      <c r="D3649" t="s">
        <v>9974</v>
      </c>
      <c r="E3649" s="1">
        <v>16.634419999999999</v>
      </c>
      <c r="F3649" s="1">
        <v>3</v>
      </c>
      <c r="G3649" s="2">
        <v>5.5448066666666662</v>
      </c>
      <c r="H3649" s="3">
        <v>8.0002789396925191</v>
      </c>
      <c r="I3649" s="3">
        <v>10.666437423126267</v>
      </c>
      <c r="J3649" s="3">
        <v>0.13308</v>
      </c>
      <c r="K3649" s="3">
        <v>0.13308</v>
      </c>
      <c r="L3649" s="3">
        <v>0.17743</v>
      </c>
    </row>
    <row r="3650" spans="2:12" x14ac:dyDescent="0.2">
      <c r="B3650" t="s">
        <v>9975</v>
      </c>
      <c r="C3650" t="s">
        <v>9976</v>
      </c>
      <c r="D3650" t="s">
        <v>9977</v>
      </c>
      <c r="E3650" s="1">
        <v>9.8733199999999997</v>
      </c>
      <c r="F3650" s="1">
        <v>2</v>
      </c>
      <c r="G3650" s="2">
        <v>4.9366599999999998</v>
      </c>
      <c r="H3650" s="3">
        <v>8.0003484137048133</v>
      </c>
      <c r="I3650" s="3">
        <v>10.667131218273083</v>
      </c>
      <c r="J3650" s="3">
        <v>7.8990000000000005E-2</v>
      </c>
      <c r="K3650" s="3">
        <v>7.8990000000000005E-2</v>
      </c>
      <c r="L3650" s="3">
        <v>0.10532</v>
      </c>
    </row>
    <row r="3651" spans="2:12" x14ac:dyDescent="0.2">
      <c r="B3651" t="s">
        <v>9978</v>
      </c>
      <c r="C3651" t="s">
        <v>9979</v>
      </c>
      <c r="D3651" t="s">
        <v>9980</v>
      </c>
      <c r="E3651" s="1">
        <v>15.39377</v>
      </c>
      <c r="F3651" s="1">
        <v>2</v>
      </c>
      <c r="G3651" s="2">
        <v>7.696885</v>
      </c>
      <c r="H3651" s="3">
        <v>7.9999896061848395</v>
      </c>
      <c r="I3651" s="3">
        <v>10.666652808246454</v>
      </c>
      <c r="J3651" s="3">
        <v>0.12315</v>
      </c>
      <c r="K3651" s="3">
        <v>0.12315</v>
      </c>
      <c r="L3651" s="3">
        <v>0.16420000000000001</v>
      </c>
    </row>
    <row r="3652" spans="2:12" x14ac:dyDescent="0.2">
      <c r="B3652" t="s">
        <v>9981</v>
      </c>
      <c r="C3652" t="s">
        <v>9534</v>
      </c>
      <c r="D3652" t="s">
        <v>9535</v>
      </c>
      <c r="E3652" s="1">
        <v>29.920739999999999</v>
      </c>
      <c r="F3652" s="1">
        <v>20</v>
      </c>
      <c r="G3652" s="2">
        <v>1.4960369999999998</v>
      </c>
      <c r="H3652" s="3">
        <v>8.0001363602638182</v>
      </c>
      <c r="I3652" s="3">
        <v>10.666514264018872</v>
      </c>
      <c r="J3652" s="3">
        <v>0.23937</v>
      </c>
      <c r="K3652" s="3">
        <v>0.23937</v>
      </c>
      <c r="L3652" s="3">
        <v>0.31914999999999999</v>
      </c>
    </row>
    <row r="3653" spans="2:12" x14ac:dyDescent="0.2">
      <c r="B3653" t="s">
        <v>9982</v>
      </c>
      <c r="C3653" t="s">
        <v>9725</v>
      </c>
      <c r="D3653" t="s">
        <v>7947</v>
      </c>
      <c r="E3653" s="1">
        <v>13.758570000000001</v>
      </c>
      <c r="F3653" s="1">
        <v>2</v>
      </c>
      <c r="G3653" s="2">
        <v>6.8792850000000003</v>
      </c>
      <c r="H3653" s="3">
        <v>8.0001046620397318</v>
      </c>
      <c r="I3653" s="3">
        <v>10.666806216052976</v>
      </c>
      <c r="J3653" s="3">
        <v>0.11007</v>
      </c>
      <c r="K3653" s="3">
        <v>0.11007</v>
      </c>
      <c r="L3653" s="3">
        <v>0.14676</v>
      </c>
    </row>
    <row r="3654" spans="2:12" x14ac:dyDescent="0.2">
      <c r="B3654" t="s">
        <v>9983</v>
      </c>
      <c r="C3654" t="s">
        <v>8125</v>
      </c>
      <c r="D3654" t="s">
        <v>8126</v>
      </c>
      <c r="E3654" s="1">
        <v>9.1167400000000001</v>
      </c>
      <c r="F3654" s="1">
        <v>3</v>
      </c>
      <c r="G3654" s="2">
        <v>3.0389133333333334</v>
      </c>
      <c r="H3654" s="3">
        <v>7.9995700217402268</v>
      </c>
      <c r="I3654" s="3">
        <v>10.666093362320302</v>
      </c>
      <c r="J3654" s="3">
        <v>7.2929999999999995E-2</v>
      </c>
      <c r="K3654" s="3">
        <v>7.2929999999999995E-2</v>
      </c>
      <c r="L3654" s="3">
        <v>9.7239999999999993E-2</v>
      </c>
    </row>
    <row r="3655" spans="2:12" x14ac:dyDescent="0.2">
      <c r="B3655" t="s">
        <v>9984</v>
      </c>
      <c r="C3655" t="s">
        <v>9985</v>
      </c>
      <c r="D3655" t="s">
        <v>9986</v>
      </c>
      <c r="E3655" s="1">
        <v>4.7049500000000002</v>
      </c>
      <c r="F3655" s="1">
        <v>1</v>
      </c>
      <c r="G3655" s="2">
        <v>4.7049500000000002</v>
      </c>
      <c r="H3655" s="3">
        <v>8.0000850168439612</v>
      </c>
      <c r="I3655" s="3">
        <v>10.667488496158301</v>
      </c>
      <c r="J3655" s="3">
        <v>3.764E-2</v>
      </c>
      <c r="K3655" s="3">
        <v>3.764E-2</v>
      </c>
      <c r="L3655" s="3">
        <v>5.0189999999999999E-2</v>
      </c>
    </row>
    <row r="3656" spans="2:12" x14ac:dyDescent="0.2">
      <c r="B3656" t="s">
        <v>9987</v>
      </c>
      <c r="C3656" t="s">
        <v>9447</v>
      </c>
      <c r="D3656" t="s">
        <v>9448</v>
      </c>
      <c r="E3656" s="1">
        <v>27.662739999999999</v>
      </c>
      <c r="F3656" s="1">
        <v>5</v>
      </c>
      <c r="G3656" s="2">
        <v>5.5325480000000002</v>
      </c>
      <c r="H3656" s="3">
        <v>7.9999305925587993</v>
      </c>
      <c r="I3656" s="3">
        <v>10.666694622441595</v>
      </c>
      <c r="J3656" s="3">
        <v>0.2213</v>
      </c>
      <c r="K3656" s="3">
        <v>0.2213</v>
      </c>
      <c r="L3656" s="3">
        <v>0.29507</v>
      </c>
    </row>
    <row r="3657" spans="2:12" x14ac:dyDescent="0.2">
      <c r="B3657" t="s">
        <v>9988</v>
      </c>
      <c r="C3657" t="s">
        <v>7786</v>
      </c>
      <c r="D3657" t="s">
        <v>7787</v>
      </c>
      <c r="E3657" s="1">
        <v>13.3475</v>
      </c>
      <c r="F3657" s="1">
        <v>3</v>
      </c>
      <c r="G3657" s="2">
        <v>4.4491666666666667</v>
      </c>
      <c r="H3657" s="3">
        <v>8</v>
      </c>
      <c r="I3657" s="3">
        <v>10.666416932009739</v>
      </c>
      <c r="J3657" s="3">
        <v>0.10678</v>
      </c>
      <c r="K3657" s="3">
        <v>0.10678</v>
      </c>
      <c r="L3657" s="3">
        <v>0.14237</v>
      </c>
    </row>
    <row r="3658" spans="2:12" x14ac:dyDescent="0.2">
      <c r="B3658" t="s">
        <v>9989</v>
      </c>
      <c r="C3658" t="s">
        <v>8254</v>
      </c>
      <c r="D3658" t="s">
        <v>8196</v>
      </c>
      <c r="E3658" s="1">
        <v>11.896129999999999</v>
      </c>
      <c r="F3658" s="1">
        <v>3</v>
      </c>
      <c r="G3658" s="2">
        <v>3.9653766666666663</v>
      </c>
      <c r="H3658" s="3">
        <v>8.0000806985128783</v>
      </c>
      <c r="I3658" s="3">
        <v>10.666494061514124</v>
      </c>
      <c r="J3658" s="3">
        <v>9.5170000000000005E-2</v>
      </c>
      <c r="K3658" s="3">
        <v>9.5170000000000005E-2</v>
      </c>
      <c r="L3658" s="3">
        <v>0.12689</v>
      </c>
    </row>
    <row r="3659" spans="2:12" x14ac:dyDescent="0.2">
      <c r="B3659" t="s">
        <v>9990</v>
      </c>
      <c r="C3659" t="s">
        <v>9991</v>
      </c>
      <c r="D3659" t="s">
        <v>9992</v>
      </c>
      <c r="E3659" s="1">
        <v>4.5059500000000003</v>
      </c>
      <c r="F3659" s="1">
        <v>3</v>
      </c>
      <c r="G3659" s="2">
        <v>1.5019833333333334</v>
      </c>
      <c r="H3659" s="3">
        <v>8.0005326290793271</v>
      </c>
      <c r="I3659" s="3">
        <v>10.66589731355208</v>
      </c>
      <c r="J3659" s="3">
        <v>3.6049999999999999E-2</v>
      </c>
      <c r="K3659" s="3">
        <v>3.6049999999999999E-2</v>
      </c>
      <c r="L3659" s="3">
        <v>4.8059999999999999E-2</v>
      </c>
    </row>
    <row r="3660" spans="2:12" x14ac:dyDescent="0.2">
      <c r="B3660" t="s">
        <v>9993</v>
      </c>
      <c r="C3660" t="s">
        <v>9417</v>
      </c>
      <c r="D3660" t="s">
        <v>9418</v>
      </c>
      <c r="E3660" s="1">
        <v>4.1791799999999997</v>
      </c>
      <c r="F3660" s="1">
        <v>1</v>
      </c>
      <c r="G3660" s="2">
        <v>4.1791799999999997</v>
      </c>
      <c r="H3660" s="3">
        <v>7.9991768720179577</v>
      </c>
      <c r="I3660" s="3">
        <v>10.667164371958137</v>
      </c>
      <c r="J3660" s="3">
        <v>3.3430000000000001E-2</v>
      </c>
      <c r="K3660" s="3">
        <v>3.3430000000000001E-2</v>
      </c>
      <c r="L3660" s="3">
        <v>4.4580000000000002E-2</v>
      </c>
    </row>
    <row r="3661" spans="2:12" x14ac:dyDescent="0.2">
      <c r="B3661" t="s">
        <v>9994</v>
      </c>
      <c r="C3661" t="s">
        <v>9995</v>
      </c>
      <c r="D3661" t="s">
        <v>9996</v>
      </c>
      <c r="E3661" s="1">
        <v>12.98831</v>
      </c>
      <c r="F3661" s="1">
        <v>5</v>
      </c>
      <c r="G3661" s="2">
        <v>2.5976620000000001</v>
      </c>
      <c r="H3661" s="3">
        <v>8.0002710129339381</v>
      </c>
      <c r="I3661" s="3">
        <v>10.666514735173399</v>
      </c>
      <c r="J3661" s="3">
        <v>0.10391</v>
      </c>
      <c r="K3661" s="3">
        <v>0.10391</v>
      </c>
      <c r="L3661" s="3">
        <v>0.13854</v>
      </c>
    </row>
    <row r="3662" spans="2:12" x14ac:dyDescent="0.2">
      <c r="B3662" t="s">
        <v>9997</v>
      </c>
      <c r="C3662" t="s">
        <v>9998</v>
      </c>
      <c r="D3662" t="s">
        <v>9999</v>
      </c>
      <c r="E3662" s="1">
        <v>16.89903</v>
      </c>
      <c r="F3662" s="1">
        <v>4</v>
      </c>
      <c r="G3662" s="2">
        <v>4.2247574999999999</v>
      </c>
      <c r="H3662" s="3">
        <v>7.9998674480132888</v>
      </c>
      <c r="I3662" s="3">
        <v>10.666884430644837</v>
      </c>
      <c r="J3662" s="3">
        <v>0.13519</v>
      </c>
      <c r="K3662" s="3">
        <v>0.13519</v>
      </c>
      <c r="L3662" s="3">
        <v>0.18026</v>
      </c>
    </row>
    <row r="3663" spans="2:12" x14ac:dyDescent="0.2">
      <c r="B3663" t="s">
        <v>10000</v>
      </c>
      <c r="C3663" t="s">
        <v>10001</v>
      </c>
      <c r="D3663" t="s">
        <v>10002</v>
      </c>
      <c r="E3663" s="1">
        <v>5.0284899999999997</v>
      </c>
      <c r="F3663" s="1">
        <v>1</v>
      </c>
      <c r="G3663" s="2">
        <v>5.0284899999999997</v>
      </c>
      <c r="H3663" s="3">
        <v>8.0004136430618331</v>
      </c>
      <c r="I3663" s="3">
        <v>10.667218190749111</v>
      </c>
      <c r="J3663" s="3">
        <v>4.0230000000000002E-2</v>
      </c>
      <c r="K3663" s="3">
        <v>4.0230000000000002E-2</v>
      </c>
      <c r="L3663" s="3">
        <v>5.364E-2</v>
      </c>
    </row>
    <row r="3664" spans="2:12" x14ac:dyDescent="0.2">
      <c r="B3664" t="s">
        <v>10003</v>
      </c>
      <c r="C3664" t="s">
        <v>9072</v>
      </c>
      <c r="D3664" t="s">
        <v>9073</v>
      </c>
      <c r="E3664" s="1">
        <v>8.7637699999999992</v>
      </c>
      <c r="F3664" s="1">
        <v>1</v>
      </c>
      <c r="G3664" s="2">
        <v>8.7637699999999992</v>
      </c>
      <c r="H3664" s="3">
        <v>7.9999817430169911</v>
      </c>
      <c r="I3664" s="3">
        <v>10.666642324022654</v>
      </c>
      <c r="J3664" s="3">
        <v>7.0110000000000006E-2</v>
      </c>
      <c r="K3664" s="3">
        <v>7.0110000000000006E-2</v>
      </c>
      <c r="L3664" s="3">
        <v>9.3479999999999994E-2</v>
      </c>
    </row>
    <row r="3665" spans="2:12" x14ac:dyDescent="0.2">
      <c r="B3665" t="s">
        <v>10004</v>
      </c>
      <c r="C3665" t="s">
        <v>9585</v>
      </c>
      <c r="D3665" t="s">
        <v>9586</v>
      </c>
      <c r="E3665" s="1">
        <v>33.806040000000003</v>
      </c>
      <c r="F3665" s="1">
        <v>3</v>
      </c>
      <c r="G3665" s="2">
        <v>11.268680000000002</v>
      </c>
      <c r="H3665" s="3">
        <v>8.0000496952615574</v>
      </c>
      <c r="I3665" s="3">
        <v>10.666732927015408</v>
      </c>
      <c r="J3665" s="3">
        <v>0.27045000000000002</v>
      </c>
      <c r="K3665" s="3">
        <v>0.27045000000000002</v>
      </c>
      <c r="L3665" s="3">
        <v>0.36059999999999998</v>
      </c>
    </row>
    <row r="3666" spans="2:12" x14ac:dyDescent="0.2">
      <c r="B3666" t="s">
        <v>10005</v>
      </c>
      <c r="C3666" t="s">
        <v>10006</v>
      </c>
      <c r="D3666" t="s">
        <v>10007</v>
      </c>
      <c r="E3666" s="1">
        <v>29.528890000000001</v>
      </c>
      <c r="F3666" s="1">
        <v>16</v>
      </c>
      <c r="G3666" s="2">
        <v>1.845555625</v>
      </c>
      <c r="H3666" s="3">
        <v>7.999962071042968</v>
      </c>
      <c r="I3666" s="3">
        <v>10.666503210923269</v>
      </c>
      <c r="J3666" s="3">
        <v>0.23623</v>
      </c>
      <c r="K3666" s="3">
        <v>0.23623</v>
      </c>
      <c r="L3666" s="3">
        <v>0.31497000000000003</v>
      </c>
    </row>
    <row r="3667" spans="2:12" x14ac:dyDescent="0.2">
      <c r="B3667" t="s">
        <v>10008</v>
      </c>
      <c r="C3667" t="s">
        <v>9393</v>
      </c>
      <c r="D3667" t="s">
        <v>9394</v>
      </c>
      <c r="E3667" s="1">
        <v>15.825240000000001</v>
      </c>
      <c r="F3667" s="1">
        <v>4</v>
      </c>
      <c r="G3667" s="2">
        <v>3.9563100000000002</v>
      </c>
      <c r="H3667" s="3">
        <v>7.9998786748257835</v>
      </c>
      <c r="I3667" s="3">
        <v>10.666504899767713</v>
      </c>
      <c r="J3667" s="3">
        <v>0.12659999999999999</v>
      </c>
      <c r="K3667" s="3">
        <v>0.12659999999999999</v>
      </c>
      <c r="L3667" s="3">
        <v>0.16880000000000001</v>
      </c>
    </row>
    <row r="3668" spans="2:12" x14ac:dyDescent="0.2">
      <c r="B3668" t="s">
        <v>10009</v>
      </c>
      <c r="C3668" t="s">
        <v>10010</v>
      </c>
      <c r="D3668" t="s">
        <v>10011</v>
      </c>
      <c r="E3668" s="1">
        <v>8.5164399999999993</v>
      </c>
      <c r="F3668" s="1">
        <v>1</v>
      </c>
      <c r="G3668" s="2">
        <v>8.5164399999999993</v>
      </c>
      <c r="H3668" s="3">
        <v>7.9998215216686779</v>
      </c>
      <c r="I3668" s="3">
        <v>10.666428695558238</v>
      </c>
      <c r="J3668" s="3">
        <v>6.8129999999999996E-2</v>
      </c>
      <c r="K3668" s="3">
        <v>6.8129999999999996E-2</v>
      </c>
      <c r="L3668" s="3">
        <v>9.0840000000000004E-2</v>
      </c>
    </row>
    <row r="3669" spans="2:12" x14ac:dyDescent="0.2">
      <c r="B3669" t="s">
        <v>10012</v>
      </c>
      <c r="C3669" t="s">
        <v>10013</v>
      </c>
      <c r="D3669" t="s">
        <v>7712</v>
      </c>
      <c r="E3669" s="1">
        <v>11.76919</v>
      </c>
      <c r="F3669" s="1">
        <v>1</v>
      </c>
      <c r="G3669" s="2">
        <v>11.76919</v>
      </c>
      <c r="H3669" s="3">
        <v>7.9997009139966293</v>
      </c>
      <c r="I3669" s="3">
        <v>10.6668343360928</v>
      </c>
      <c r="J3669" s="3">
        <v>9.4149999999999998E-2</v>
      </c>
      <c r="K3669" s="3">
        <v>9.4149999999999998E-2</v>
      </c>
      <c r="L3669" s="3">
        <v>0.12554000000000001</v>
      </c>
    </row>
    <row r="3670" spans="2:12" x14ac:dyDescent="0.2">
      <c r="B3670" t="s">
        <v>10014</v>
      </c>
      <c r="C3670" t="s">
        <v>10015</v>
      </c>
      <c r="D3670" t="s">
        <v>10016</v>
      </c>
      <c r="E3670" s="1">
        <v>25.025359999999999</v>
      </c>
      <c r="F3670" s="1">
        <v>3</v>
      </c>
      <c r="G3670" s="2">
        <v>8.3417866666666658</v>
      </c>
      <c r="H3670" s="3">
        <v>7.9998849167404584</v>
      </c>
      <c r="I3670" s="3">
        <v>10.666779618754736</v>
      </c>
      <c r="J3670" s="3">
        <v>0.20019999999999999</v>
      </c>
      <c r="K3670" s="3">
        <v>0.20019999999999999</v>
      </c>
      <c r="L3670" s="3">
        <v>0.26694000000000001</v>
      </c>
    </row>
    <row r="3671" spans="2:12" x14ac:dyDescent="0.2">
      <c r="B3671" t="s">
        <v>10017</v>
      </c>
      <c r="C3671" t="s">
        <v>10018</v>
      </c>
      <c r="D3671" t="s">
        <v>10019</v>
      </c>
      <c r="E3671" s="1">
        <v>2.2123400000000002</v>
      </c>
      <c r="F3671" s="1">
        <v>1</v>
      </c>
      <c r="G3671" s="2">
        <v>2.2123400000000002</v>
      </c>
      <c r="H3671" s="3">
        <v>8.0005785729137475</v>
      </c>
      <c r="I3671" s="3">
        <v>10.667438097218328</v>
      </c>
      <c r="J3671" s="3">
        <v>1.77E-2</v>
      </c>
      <c r="K3671" s="3">
        <v>1.77E-2</v>
      </c>
      <c r="L3671" s="3">
        <v>2.3599999999999999E-2</v>
      </c>
    </row>
    <row r="3672" spans="2:12" x14ac:dyDescent="0.2">
      <c r="B3672" t="s">
        <v>10020</v>
      </c>
      <c r="C3672" t="s">
        <v>10021</v>
      </c>
      <c r="D3672" t="s">
        <v>10022</v>
      </c>
      <c r="E3672" s="1">
        <v>10.76857</v>
      </c>
      <c r="F3672" s="1">
        <v>2</v>
      </c>
      <c r="G3672" s="2">
        <v>5.3842850000000002</v>
      </c>
      <c r="H3672" s="3">
        <v>8.0001337224905456</v>
      </c>
      <c r="I3672" s="3">
        <v>10.666225877716355</v>
      </c>
      <c r="J3672" s="3">
        <v>8.6150000000000004E-2</v>
      </c>
      <c r="K3672" s="3">
        <v>8.6150000000000004E-2</v>
      </c>
      <c r="L3672" s="3">
        <v>0.11486</v>
      </c>
    </row>
    <row r="3673" spans="2:12" x14ac:dyDescent="0.2">
      <c r="B3673" t="s">
        <v>10023</v>
      </c>
      <c r="C3673" t="s">
        <v>9185</v>
      </c>
      <c r="D3673" t="s">
        <v>9186</v>
      </c>
      <c r="E3673" s="1">
        <v>20.857250000000001</v>
      </c>
      <c r="F3673" s="1">
        <v>5</v>
      </c>
      <c r="G3673" s="2">
        <v>4.1714500000000001</v>
      </c>
      <c r="H3673" s="3">
        <v>8.0000958899183736</v>
      </c>
      <c r="I3673" s="3">
        <v>10.666794519891164</v>
      </c>
      <c r="J3673" s="3">
        <v>0.16686000000000001</v>
      </c>
      <c r="K3673" s="3">
        <v>0.16686000000000001</v>
      </c>
      <c r="L3673" s="3">
        <v>0.22248000000000001</v>
      </c>
    </row>
    <row r="3674" spans="2:12" x14ac:dyDescent="0.2">
      <c r="B3674" t="s">
        <v>10024</v>
      </c>
      <c r="C3674" t="s">
        <v>9678</v>
      </c>
      <c r="D3674" t="s">
        <v>9679</v>
      </c>
      <c r="E3674" s="1">
        <v>15.03054</v>
      </c>
      <c r="F3674" s="1">
        <v>4</v>
      </c>
      <c r="G3674" s="2">
        <v>3.7576350000000001</v>
      </c>
      <c r="H3674" s="3">
        <v>7.9997125851765807</v>
      </c>
      <c r="I3674" s="3">
        <v>10.666948758993357</v>
      </c>
      <c r="J3674" s="3">
        <v>0.12024</v>
      </c>
      <c r="K3674" s="3">
        <v>0.12024</v>
      </c>
      <c r="L3674" s="3">
        <v>0.16033</v>
      </c>
    </row>
    <row r="3675" spans="2:12" x14ac:dyDescent="0.2">
      <c r="B3675" t="s">
        <v>10025</v>
      </c>
      <c r="C3675" t="s">
        <v>9094</v>
      </c>
      <c r="D3675" t="s">
        <v>9095</v>
      </c>
      <c r="E3675" s="1">
        <v>19.145479999999999</v>
      </c>
      <c r="F3675" s="1">
        <v>3</v>
      </c>
      <c r="G3675" s="2">
        <v>6.3818266666666661</v>
      </c>
      <c r="H3675" s="3">
        <v>7.9997994304660942</v>
      </c>
      <c r="I3675" s="3">
        <v>10.666747451617825</v>
      </c>
      <c r="J3675" s="3">
        <v>0.15315999999999999</v>
      </c>
      <c r="K3675" s="3">
        <v>0.15315999999999999</v>
      </c>
      <c r="L3675" s="3">
        <v>0.20422000000000001</v>
      </c>
    </row>
    <row r="3676" spans="2:12" x14ac:dyDescent="0.2">
      <c r="B3676" t="s">
        <v>10026</v>
      </c>
      <c r="C3676" t="s">
        <v>9814</v>
      </c>
      <c r="D3676" t="s">
        <v>9815</v>
      </c>
      <c r="E3676" s="1">
        <v>38.041969999999999</v>
      </c>
      <c r="F3676" s="1">
        <v>2</v>
      </c>
      <c r="G3676" s="2">
        <v>19.020985</v>
      </c>
      <c r="H3676" s="3">
        <v>8.0001114558473176</v>
      </c>
      <c r="I3676" s="3">
        <v>10.666640029420137</v>
      </c>
      <c r="J3676" s="3">
        <v>0.30434</v>
      </c>
      <c r="K3676" s="3">
        <v>0.30434</v>
      </c>
      <c r="L3676" s="3">
        <v>0.40577999999999997</v>
      </c>
    </row>
    <row r="3677" spans="2:12" x14ac:dyDescent="0.2">
      <c r="B3677" t="s">
        <v>10027</v>
      </c>
      <c r="C3677" t="s">
        <v>9931</v>
      </c>
      <c r="D3677" t="s">
        <v>9218</v>
      </c>
      <c r="E3677" s="1">
        <v>10.63036</v>
      </c>
      <c r="F3677" s="1">
        <v>1</v>
      </c>
      <c r="G3677" s="2">
        <v>10.63036</v>
      </c>
      <c r="H3677" s="3">
        <v>7.9997290778487278</v>
      </c>
      <c r="I3677" s="3">
        <v>10.666619004436351</v>
      </c>
      <c r="J3677" s="3">
        <v>8.5040000000000004E-2</v>
      </c>
      <c r="K3677" s="3">
        <v>8.5040000000000004E-2</v>
      </c>
      <c r="L3677" s="3">
        <v>0.11339</v>
      </c>
    </row>
    <row r="3678" spans="2:12" x14ac:dyDescent="0.2">
      <c r="B3678" t="s">
        <v>10028</v>
      </c>
      <c r="C3678" t="s">
        <v>9332</v>
      </c>
      <c r="D3678" t="s">
        <v>9768</v>
      </c>
      <c r="E3678" s="1">
        <v>5.5492800000000004</v>
      </c>
      <c r="F3678" s="1">
        <v>1</v>
      </c>
      <c r="G3678" s="2">
        <v>5.5492800000000004</v>
      </c>
      <c r="H3678" s="3">
        <v>7.9992359369143378</v>
      </c>
      <c r="I3678" s="3">
        <v>10.666248594412247</v>
      </c>
      <c r="J3678" s="3">
        <v>4.4389999999999999E-2</v>
      </c>
      <c r="K3678" s="3">
        <v>4.4389999999999999E-2</v>
      </c>
      <c r="L3678" s="3">
        <v>5.919E-2</v>
      </c>
    </row>
    <row r="3679" spans="2:12" x14ac:dyDescent="0.2">
      <c r="B3679" t="s">
        <v>10029</v>
      </c>
      <c r="C3679" t="s">
        <v>10030</v>
      </c>
      <c r="D3679" t="s">
        <v>10031</v>
      </c>
      <c r="E3679" s="1">
        <v>12.411289999999999</v>
      </c>
      <c r="F3679" s="1">
        <v>2</v>
      </c>
      <c r="G3679" s="2">
        <v>6.2056449999999996</v>
      </c>
      <c r="H3679" s="3">
        <v>7.9999742170233725</v>
      </c>
      <c r="I3679" s="3">
        <v>10.666900862037711</v>
      </c>
      <c r="J3679" s="3">
        <v>9.9290000000000003E-2</v>
      </c>
      <c r="K3679" s="3">
        <v>9.9290000000000003E-2</v>
      </c>
      <c r="L3679" s="3">
        <v>0.13239000000000001</v>
      </c>
    </row>
    <row r="3680" spans="2:12" x14ac:dyDescent="0.2">
      <c r="B3680" t="s">
        <v>10032</v>
      </c>
      <c r="C3680" t="s">
        <v>10033</v>
      </c>
      <c r="D3680" t="s">
        <v>10034</v>
      </c>
      <c r="E3680" s="1">
        <v>6.3463799999999999</v>
      </c>
      <c r="F3680" s="1">
        <v>2</v>
      </c>
      <c r="G3680" s="2">
        <v>3.17319</v>
      </c>
      <c r="H3680" s="3">
        <v>7.9998361270519585</v>
      </c>
      <c r="I3680" s="3">
        <v>10.66592293559478</v>
      </c>
      <c r="J3680" s="3">
        <v>5.0770000000000003E-2</v>
      </c>
      <c r="K3680" s="3">
        <v>5.0770000000000003E-2</v>
      </c>
      <c r="L3680" s="3">
        <v>6.769E-2</v>
      </c>
    </row>
    <row r="3681" spans="2:12" x14ac:dyDescent="0.2">
      <c r="B3681" t="s">
        <v>10035</v>
      </c>
      <c r="C3681" t="s">
        <v>10036</v>
      </c>
      <c r="D3681" t="s">
        <v>10037</v>
      </c>
      <c r="E3681" s="1">
        <v>2.7198199999999999</v>
      </c>
      <c r="F3681" s="1">
        <v>1</v>
      </c>
      <c r="G3681" s="2">
        <v>2.7198199999999999</v>
      </c>
      <c r="H3681" s="3">
        <v>8.000529446801627</v>
      </c>
      <c r="I3681" s="3">
        <v>10.666147024435441</v>
      </c>
      <c r="J3681" s="3">
        <v>2.1760000000000002E-2</v>
      </c>
      <c r="K3681" s="3">
        <v>2.1760000000000002E-2</v>
      </c>
      <c r="L3681" s="3">
        <v>2.9010000000000001E-2</v>
      </c>
    </row>
    <row r="3682" spans="2:12" x14ac:dyDescent="0.2">
      <c r="B3682" t="s">
        <v>10038</v>
      </c>
      <c r="C3682" t="s">
        <v>10039</v>
      </c>
      <c r="D3682" t="s">
        <v>7865</v>
      </c>
      <c r="E3682" s="1">
        <v>10.636200000000001</v>
      </c>
      <c r="F3682" s="1">
        <v>3</v>
      </c>
      <c r="G3682" s="2">
        <v>3.5454000000000003</v>
      </c>
      <c r="H3682" s="3">
        <v>8.0000376074161821</v>
      </c>
      <c r="I3682" s="3">
        <v>10.666403414753388</v>
      </c>
      <c r="J3682" s="3">
        <v>8.5089999999999999E-2</v>
      </c>
      <c r="K3682" s="3">
        <v>8.5089999999999999E-2</v>
      </c>
      <c r="L3682" s="3">
        <v>0.11345</v>
      </c>
    </row>
    <row r="3683" spans="2:12" x14ac:dyDescent="0.2">
      <c r="B3683" t="s">
        <v>10040</v>
      </c>
      <c r="C3683" t="s">
        <v>9116</v>
      </c>
      <c r="D3683" t="s">
        <v>9117</v>
      </c>
      <c r="E3683" s="1">
        <v>7.3084300000000004</v>
      </c>
      <c r="F3683" s="1">
        <v>2</v>
      </c>
      <c r="G3683" s="2">
        <v>3.6542150000000002</v>
      </c>
      <c r="H3683" s="3">
        <v>8.0003502804295863</v>
      </c>
      <c r="I3683" s="3">
        <v>10.667133707239447</v>
      </c>
      <c r="J3683" s="3">
        <v>5.8470000000000001E-2</v>
      </c>
      <c r="K3683" s="3">
        <v>5.8470000000000001E-2</v>
      </c>
      <c r="L3683" s="3">
        <v>7.7960000000000002E-2</v>
      </c>
    </row>
    <row r="3684" spans="2:12" x14ac:dyDescent="0.2">
      <c r="B3684" t="s">
        <v>10041</v>
      </c>
      <c r="C3684" t="s">
        <v>10042</v>
      </c>
      <c r="D3684" t="s">
        <v>10043</v>
      </c>
      <c r="E3684" s="1">
        <v>12.10792</v>
      </c>
      <c r="F3684" s="1">
        <v>4</v>
      </c>
      <c r="G3684" s="2">
        <v>3.02698</v>
      </c>
      <c r="H3684" s="3">
        <v>7.9997224956887729</v>
      </c>
      <c r="I3684" s="3">
        <v>10.666571962814421</v>
      </c>
      <c r="J3684" s="3">
        <v>9.6860000000000002E-2</v>
      </c>
      <c r="K3684" s="3">
        <v>9.6860000000000002E-2</v>
      </c>
      <c r="L3684" s="3">
        <v>0.12914999999999999</v>
      </c>
    </row>
    <row r="3685" spans="2:12" x14ac:dyDescent="0.2">
      <c r="B3685" t="s">
        <v>10044</v>
      </c>
      <c r="C3685" t="s">
        <v>10045</v>
      </c>
      <c r="D3685" t="s">
        <v>10046</v>
      </c>
      <c r="E3685" s="1">
        <v>16.263390000000001</v>
      </c>
      <c r="F3685" s="1">
        <v>2</v>
      </c>
      <c r="G3685" s="2">
        <v>8.1316950000000006</v>
      </c>
      <c r="H3685" s="3">
        <v>8.0001770848513125</v>
      </c>
      <c r="I3685" s="3">
        <v>10.666902779801749</v>
      </c>
      <c r="J3685" s="3">
        <v>0.13011</v>
      </c>
      <c r="K3685" s="3">
        <v>0.13011</v>
      </c>
      <c r="L3685" s="3">
        <v>0.17348</v>
      </c>
    </row>
    <row r="3686" spans="2:12" x14ac:dyDescent="0.2">
      <c r="B3686" t="s">
        <v>10047</v>
      </c>
      <c r="C3686" t="s">
        <v>9803</v>
      </c>
      <c r="D3686" t="s">
        <v>9804</v>
      </c>
      <c r="E3686" s="1">
        <v>22.464880000000001</v>
      </c>
      <c r="F3686" s="1">
        <v>3</v>
      </c>
      <c r="G3686" s="2">
        <v>7.4882933333333339</v>
      </c>
      <c r="H3686" s="3">
        <v>8.0000427333687067</v>
      </c>
      <c r="I3686" s="3">
        <v>10.666426884986699</v>
      </c>
      <c r="J3686" s="3">
        <v>0.17971999999999999</v>
      </c>
      <c r="K3686" s="3">
        <v>0.17971999999999999</v>
      </c>
      <c r="L3686" s="3">
        <v>0.23962</v>
      </c>
    </row>
    <row r="3687" spans="2:12" x14ac:dyDescent="0.2">
      <c r="B3687" t="s">
        <v>10048</v>
      </c>
      <c r="C3687" t="s">
        <v>9100</v>
      </c>
      <c r="D3687" t="s">
        <v>9101</v>
      </c>
      <c r="E3687" s="1">
        <v>17.84919</v>
      </c>
      <c r="F3687" s="1">
        <v>3</v>
      </c>
      <c r="G3687" s="2">
        <v>5.9497299999999997</v>
      </c>
      <c r="H3687" s="3">
        <v>7.9998027921715211</v>
      </c>
      <c r="I3687" s="3">
        <v>10.666590472732937</v>
      </c>
      <c r="J3687" s="3">
        <v>0.14279</v>
      </c>
      <c r="K3687" s="3">
        <v>0.14279</v>
      </c>
      <c r="L3687" s="3">
        <v>0.19039</v>
      </c>
    </row>
    <row r="3688" spans="2:12" x14ac:dyDescent="0.2">
      <c r="B3688" t="s">
        <v>10049</v>
      </c>
      <c r="C3688" t="s">
        <v>10050</v>
      </c>
      <c r="D3688" t="s">
        <v>10051</v>
      </c>
      <c r="E3688" s="1">
        <v>21.175640000000001</v>
      </c>
      <c r="F3688" s="1">
        <v>2</v>
      </c>
      <c r="G3688" s="2">
        <v>10.587820000000001</v>
      </c>
      <c r="H3688" s="3">
        <v>8.0002304534833417</v>
      </c>
      <c r="I3688" s="3">
        <v>10.666501697233235</v>
      </c>
      <c r="J3688" s="3">
        <v>0.16941000000000001</v>
      </c>
      <c r="K3688" s="3">
        <v>0.16941000000000001</v>
      </c>
      <c r="L3688" s="3">
        <v>0.22586999999999999</v>
      </c>
    </row>
    <row r="3689" spans="2:12" x14ac:dyDescent="0.2">
      <c r="B3689" t="s">
        <v>10052</v>
      </c>
      <c r="C3689" t="s">
        <v>10053</v>
      </c>
      <c r="D3689" t="s">
        <v>10054</v>
      </c>
      <c r="E3689" s="1">
        <v>8.8272099999999991</v>
      </c>
      <c r="F3689" s="1">
        <v>2</v>
      </c>
      <c r="G3689" s="2">
        <v>4.4136049999999996</v>
      </c>
      <c r="H3689" s="3">
        <v>8.0002628237008082</v>
      </c>
      <c r="I3689" s="3">
        <v>10.667017098267744</v>
      </c>
      <c r="J3689" s="3">
        <v>7.0620000000000002E-2</v>
      </c>
      <c r="K3689" s="3">
        <v>7.0620000000000002E-2</v>
      </c>
      <c r="L3689" s="3">
        <v>9.4159999999999994E-2</v>
      </c>
    </row>
    <row r="3690" spans="2:12" x14ac:dyDescent="0.2">
      <c r="B3690" t="s">
        <v>10055</v>
      </c>
      <c r="C3690" t="s">
        <v>10056</v>
      </c>
      <c r="D3690" t="s">
        <v>10057</v>
      </c>
      <c r="E3690" s="1">
        <v>8.6282099999999993</v>
      </c>
      <c r="F3690" s="1">
        <v>15</v>
      </c>
      <c r="G3690" s="2">
        <v>0.575214</v>
      </c>
      <c r="H3690" s="3">
        <v>8.0005006832239829</v>
      </c>
      <c r="I3690" s="3">
        <v>10.66617525535424</v>
      </c>
      <c r="J3690" s="3">
        <v>6.9029999999999994E-2</v>
      </c>
      <c r="K3690" s="3">
        <v>6.9029999999999994E-2</v>
      </c>
      <c r="L3690" s="3">
        <v>9.2030000000000001E-2</v>
      </c>
    </row>
    <row r="3691" spans="2:12" x14ac:dyDescent="0.2">
      <c r="B3691" t="s">
        <v>10058</v>
      </c>
      <c r="C3691" t="s">
        <v>10059</v>
      </c>
      <c r="D3691" t="s">
        <v>10060</v>
      </c>
      <c r="E3691" s="1">
        <v>16.739350000000002</v>
      </c>
      <c r="F3691" s="1">
        <v>6</v>
      </c>
      <c r="G3691" s="2">
        <v>2.7898916666666671</v>
      </c>
      <c r="H3691" s="3">
        <v>7.9997132505145059</v>
      </c>
      <c r="I3691" s="3">
        <v>10.66648346560649</v>
      </c>
      <c r="J3691" s="3">
        <v>0.13391</v>
      </c>
      <c r="K3691" s="3">
        <v>0.13391</v>
      </c>
      <c r="L3691" s="3">
        <v>0.17854999999999999</v>
      </c>
    </row>
    <row r="3692" spans="2:12" x14ac:dyDescent="0.2">
      <c r="B3692" t="s">
        <v>10061</v>
      </c>
      <c r="C3692" t="s">
        <v>10062</v>
      </c>
      <c r="D3692" t="s">
        <v>10063</v>
      </c>
      <c r="E3692" s="1">
        <v>30.532240000000002</v>
      </c>
      <c r="F3692" s="1">
        <v>3</v>
      </c>
      <c r="G3692" s="2">
        <v>10.177413333333334</v>
      </c>
      <c r="H3692" s="3">
        <v>8.0000681247101415</v>
      </c>
      <c r="I3692" s="3">
        <v>10.666757499613523</v>
      </c>
      <c r="J3692" s="3">
        <v>0.24426</v>
      </c>
      <c r="K3692" s="3">
        <v>0.24426</v>
      </c>
      <c r="L3692" s="3">
        <v>0.32568000000000003</v>
      </c>
    </row>
    <row r="3693" spans="2:12" x14ac:dyDescent="0.2">
      <c r="B3693" t="s">
        <v>10064</v>
      </c>
      <c r="C3693" t="s">
        <v>9050</v>
      </c>
      <c r="D3693" t="s">
        <v>9051</v>
      </c>
      <c r="E3693" s="1">
        <v>2.7718699999999998</v>
      </c>
      <c r="F3693" s="1">
        <v>1</v>
      </c>
      <c r="G3693" s="2">
        <v>2.7718699999999998</v>
      </c>
      <c r="H3693" s="3">
        <v>7.9982105942919404</v>
      </c>
      <c r="I3693" s="3">
        <v>10.667888465187762</v>
      </c>
      <c r="J3693" s="3">
        <v>2.2169999999999999E-2</v>
      </c>
      <c r="K3693" s="3">
        <v>2.2169999999999999E-2</v>
      </c>
      <c r="L3693" s="3">
        <v>2.9569999999999999E-2</v>
      </c>
    </row>
    <row r="3694" spans="2:12" x14ac:dyDescent="0.2">
      <c r="B3694" t="s">
        <v>10065</v>
      </c>
      <c r="C3694" t="s">
        <v>9341</v>
      </c>
      <c r="D3694" t="s">
        <v>9342</v>
      </c>
      <c r="E3694" s="1">
        <v>21.218129999999999</v>
      </c>
      <c r="F3694" s="1">
        <v>2</v>
      </c>
      <c r="G3694" s="2">
        <v>10.609064999999999</v>
      </c>
      <c r="H3694" s="3">
        <v>8.0002337623532345</v>
      </c>
      <c r="I3694" s="3">
        <v>10.666821251448644</v>
      </c>
      <c r="J3694" s="3">
        <v>0.16975000000000001</v>
      </c>
      <c r="K3694" s="3">
        <v>0.16975000000000001</v>
      </c>
      <c r="L3694" s="3">
        <v>0.22633</v>
      </c>
    </row>
    <row r="3695" spans="2:12" x14ac:dyDescent="0.2">
      <c r="B3695" t="s">
        <v>10066</v>
      </c>
      <c r="C3695" t="s">
        <v>9441</v>
      </c>
      <c r="D3695" t="s">
        <v>9442</v>
      </c>
      <c r="E3695" s="1">
        <v>12.24723</v>
      </c>
      <c r="F3695" s="1">
        <v>2</v>
      </c>
      <c r="G3695" s="2">
        <v>6.123615</v>
      </c>
      <c r="H3695" s="3">
        <v>8.0001763664110168</v>
      </c>
      <c r="I3695" s="3">
        <v>10.666901821881357</v>
      </c>
      <c r="J3695" s="3">
        <v>9.7979999999999998E-2</v>
      </c>
      <c r="K3695" s="3">
        <v>9.7979999999999998E-2</v>
      </c>
      <c r="L3695" s="3">
        <v>0.13064000000000001</v>
      </c>
    </row>
    <row r="3696" spans="2:12" x14ac:dyDescent="0.2">
      <c r="B3696" t="s">
        <v>10067</v>
      </c>
      <c r="C3696" t="s">
        <v>7600</v>
      </c>
      <c r="D3696" t="s">
        <v>7601</v>
      </c>
      <c r="E3696" s="1">
        <v>48.01032</v>
      </c>
      <c r="F3696" s="1">
        <v>7</v>
      </c>
      <c r="G3696" s="2">
        <v>6.8586171428571427</v>
      </c>
      <c r="H3696" s="3">
        <v>7.9999466781308675</v>
      </c>
      <c r="I3696" s="3">
        <v>10.666665000358256</v>
      </c>
      <c r="J3696" s="3">
        <v>0.38407999999999998</v>
      </c>
      <c r="K3696" s="3">
        <v>0.38407999999999998</v>
      </c>
      <c r="L3696" s="3">
        <v>0.51210999999999995</v>
      </c>
    </row>
    <row r="3697" spans="2:12" x14ac:dyDescent="0.2">
      <c r="B3697" t="s">
        <v>10068</v>
      </c>
      <c r="C3697" t="s">
        <v>10069</v>
      </c>
      <c r="D3697" t="s">
        <v>10070</v>
      </c>
      <c r="E3697" s="1">
        <v>44.842230000000001</v>
      </c>
      <c r="F3697" s="1">
        <v>6</v>
      </c>
      <c r="G3697" s="2">
        <v>7.4737049999999998</v>
      </c>
      <c r="H3697" s="3">
        <v>8.0000481688800935</v>
      </c>
      <c r="I3697" s="3">
        <v>10.666730891840125</v>
      </c>
      <c r="J3697" s="3">
        <v>0.35874</v>
      </c>
      <c r="K3697" s="3">
        <v>0.35874</v>
      </c>
      <c r="L3697" s="3">
        <v>0.47832000000000002</v>
      </c>
    </row>
    <row r="3698" spans="2:12" x14ac:dyDescent="0.2">
      <c r="B3698" t="s">
        <v>10071</v>
      </c>
      <c r="C3698" t="s">
        <v>10072</v>
      </c>
      <c r="D3698" t="s">
        <v>10073</v>
      </c>
      <c r="E3698" s="1">
        <v>10.833690000000001</v>
      </c>
      <c r="F3698" s="1">
        <v>2</v>
      </c>
      <c r="G3698" s="2">
        <v>5.4168450000000004</v>
      </c>
      <c r="H3698" s="3">
        <v>8.00004430623361</v>
      </c>
      <c r="I3698" s="3">
        <v>10.666725741644813</v>
      </c>
      <c r="J3698" s="3">
        <v>8.6669999999999997E-2</v>
      </c>
      <c r="K3698" s="3">
        <v>8.6669999999999997E-2</v>
      </c>
      <c r="L3698" s="3">
        <v>0.11556</v>
      </c>
    </row>
    <row r="3699" spans="2:12" x14ac:dyDescent="0.2">
      <c r="B3699" t="s">
        <v>10074</v>
      </c>
      <c r="C3699" t="s">
        <v>9631</v>
      </c>
      <c r="D3699" t="s">
        <v>9632</v>
      </c>
      <c r="E3699" s="1">
        <v>12.48138</v>
      </c>
      <c r="F3699" s="1">
        <v>4</v>
      </c>
      <c r="G3699" s="2">
        <v>3.1203449999999999</v>
      </c>
      <c r="H3699" s="3">
        <v>7.9999166758803906</v>
      </c>
      <c r="I3699" s="3">
        <v>10.666288503354597</v>
      </c>
      <c r="J3699" s="3">
        <v>9.9849999999999994E-2</v>
      </c>
      <c r="K3699" s="3">
        <v>9.9849999999999994E-2</v>
      </c>
      <c r="L3699" s="3">
        <v>0.13313</v>
      </c>
    </row>
    <row r="3700" spans="2:12" x14ac:dyDescent="0.2">
      <c r="B3700" t="s">
        <v>10075</v>
      </c>
      <c r="C3700" t="s">
        <v>10076</v>
      </c>
      <c r="D3700" t="s">
        <v>10077</v>
      </c>
      <c r="E3700" s="1">
        <v>15.485900000000001</v>
      </c>
      <c r="F3700" s="1">
        <v>4</v>
      </c>
      <c r="G3700" s="2">
        <v>3.8714750000000002</v>
      </c>
      <c r="H3700" s="3">
        <v>8.0001808096397369</v>
      </c>
      <c r="I3700" s="3">
        <v>10.666477247044085</v>
      </c>
      <c r="J3700" s="3">
        <v>0.12389</v>
      </c>
      <c r="K3700" s="3">
        <v>0.12389</v>
      </c>
      <c r="L3700" s="3">
        <v>0.16517999999999999</v>
      </c>
    </row>
    <row r="3701" spans="2:12" x14ac:dyDescent="0.2">
      <c r="B3701" t="s">
        <v>10078</v>
      </c>
      <c r="C3701" t="s">
        <v>8286</v>
      </c>
      <c r="D3701" t="s">
        <v>8287</v>
      </c>
      <c r="E3701" s="1">
        <v>3.9375599999999999</v>
      </c>
      <c r="F3701" s="1">
        <v>2</v>
      </c>
      <c r="G3701" s="2">
        <v>1.96878</v>
      </c>
      <c r="H3701" s="3">
        <v>7.9998780970956638</v>
      </c>
      <c r="I3701" s="3">
        <v>10.666504129460886</v>
      </c>
      <c r="J3701" s="3">
        <v>3.15E-2</v>
      </c>
      <c r="K3701" s="3">
        <v>3.15E-2</v>
      </c>
      <c r="L3701" s="3">
        <v>4.2000000000000003E-2</v>
      </c>
    </row>
    <row r="3702" spans="2:12" x14ac:dyDescent="0.2">
      <c r="B3702" t="s">
        <v>10079</v>
      </c>
      <c r="C3702" t="s">
        <v>10080</v>
      </c>
      <c r="D3702" t="s">
        <v>10081</v>
      </c>
      <c r="E3702" s="1">
        <v>3.4117899999999999</v>
      </c>
      <c r="F3702" s="1">
        <v>2</v>
      </c>
      <c r="G3702" s="2">
        <v>1.7058949999999999</v>
      </c>
      <c r="H3702" s="3">
        <v>7.9987338024907739</v>
      </c>
      <c r="I3702" s="3">
        <v>10.665955407571978</v>
      </c>
      <c r="J3702" s="3">
        <v>2.7289999999999998E-2</v>
      </c>
      <c r="K3702" s="3">
        <v>2.7289999999999998E-2</v>
      </c>
      <c r="L3702" s="3">
        <v>3.6389999999999999E-2</v>
      </c>
    </row>
    <row r="3703" spans="2:12" x14ac:dyDescent="0.2">
      <c r="B3703" t="s">
        <v>10082</v>
      </c>
      <c r="C3703" t="s">
        <v>9002</v>
      </c>
      <c r="D3703" t="s">
        <v>9003</v>
      </c>
      <c r="E3703" s="1">
        <v>1.7988900000000001</v>
      </c>
      <c r="F3703" s="1">
        <v>2</v>
      </c>
      <c r="G3703" s="2">
        <v>0.89944500000000005</v>
      </c>
      <c r="H3703" s="3">
        <v>7.9993773938373103</v>
      </c>
      <c r="I3703" s="3">
        <v>10.667689519648226</v>
      </c>
      <c r="J3703" s="3">
        <v>1.439E-2</v>
      </c>
      <c r="K3703" s="3">
        <v>1.439E-2</v>
      </c>
      <c r="L3703" s="3">
        <v>1.9189999999999999E-2</v>
      </c>
    </row>
    <row r="3704" spans="2:12" x14ac:dyDescent="0.2">
      <c r="B3704" t="s">
        <v>10083</v>
      </c>
      <c r="C3704" t="s">
        <v>10084</v>
      </c>
      <c r="D3704" t="s">
        <v>10085</v>
      </c>
      <c r="E3704" s="1">
        <v>23.576599999999999</v>
      </c>
      <c r="F3704" s="1">
        <v>4</v>
      </c>
      <c r="G3704" s="2">
        <v>5.8941499999999998</v>
      </c>
      <c r="H3704" s="3">
        <v>7.9998812381768367</v>
      </c>
      <c r="I3704" s="3">
        <v>10.666508317569114</v>
      </c>
      <c r="J3704" s="3">
        <v>0.18861</v>
      </c>
      <c r="K3704" s="3">
        <v>0.18861</v>
      </c>
      <c r="L3704" s="3">
        <v>0.25147999999999998</v>
      </c>
    </row>
    <row r="3705" spans="2:12" x14ac:dyDescent="0.2">
      <c r="B3705" t="s">
        <v>10086</v>
      </c>
      <c r="C3705" t="s">
        <v>8732</v>
      </c>
      <c r="D3705" t="s">
        <v>10087</v>
      </c>
      <c r="E3705" s="1">
        <v>10.178940000000001</v>
      </c>
      <c r="F3705" s="1">
        <v>3</v>
      </c>
      <c r="G3705" s="2">
        <v>3.3929800000000001</v>
      </c>
      <c r="H3705" s="3">
        <v>7.9998506720739089</v>
      </c>
      <c r="I3705" s="3">
        <v>10.667122509809468</v>
      </c>
      <c r="J3705" s="3">
        <v>8.1430000000000002E-2</v>
      </c>
      <c r="K3705" s="3">
        <v>8.1430000000000002E-2</v>
      </c>
      <c r="L3705" s="3">
        <v>0.10858</v>
      </c>
    </row>
    <row r="3706" spans="2:12" x14ac:dyDescent="0.2">
      <c r="B3706" t="s">
        <v>10088</v>
      </c>
      <c r="C3706" t="s">
        <v>7319</v>
      </c>
      <c r="D3706" t="s">
        <v>10089</v>
      </c>
      <c r="E3706" s="1">
        <v>1.9533499999999999</v>
      </c>
      <c r="F3706" s="1">
        <v>1</v>
      </c>
      <c r="G3706" s="2">
        <v>1.9533499999999999</v>
      </c>
      <c r="H3706" s="3">
        <v>8.0016382112780615</v>
      </c>
      <c r="I3706" s="3">
        <v>10.668850948370748</v>
      </c>
      <c r="J3706" s="3">
        <v>1.5630000000000002E-2</v>
      </c>
      <c r="K3706" s="3">
        <v>1.5630000000000002E-2</v>
      </c>
      <c r="L3706" s="3">
        <v>2.0840000000000001E-2</v>
      </c>
    </row>
    <row r="3707" spans="2:12" x14ac:dyDescent="0.2">
      <c r="B3707" t="s">
        <v>10090</v>
      </c>
      <c r="C3707" t="s">
        <v>10091</v>
      </c>
      <c r="D3707" t="s">
        <v>10092</v>
      </c>
      <c r="E3707" s="1">
        <v>12.64875</v>
      </c>
      <c r="F3707" s="1">
        <v>3</v>
      </c>
      <c r="G3707" s="2">
        <v>4.2162499999999996</v>
      </c>
      <c r="H3707" s="3">
        <v>8</v>
      </c>
      <c r="I3707" s="3">
        <v>10.666666666666668</v>
      </c>
      <c r="J3707" s="3">
        <v>0.10119</v>
      </c>
      <c r="K3707" s="3">
        <v>0.10119</v>
      </c>
      <c r="L3707" s="3">
        <v>0.13492000000000001</v>
      </c>
    </row>
    <row r="3708" spans="2:12" x14ac:dyDescent="0.2">
      <c r="B3708" t="s">
        <v>10093</v>
      </c>
      <c r="C3708" t="s">
        <v>9707</v>
      </c>
      <c r="D3708" t="s">
        <v>9708</v>
      </c>
      <c r="E3708" s="1">
        <v>4.5697599999999996</v>
      </c>
      <c r="F3708" s="1">
        <v>1</v>
      </c>
      <c r="G3708" s="2">
        <v>4.5697599999999996</v>
      </c>
      <c r="H3708" s="3">
        <v>8.0004201533559751</v>
      </c>
      <c r="I3708" s="3">
        <v>10.665768005321942</v>
      </c>
      <c r="J3708" s="3">
        <v>3.6560000000000002E-2</v>
      </c>
      <c r="K3708" s="3">
        <v>3.6560000000000002E-2</v>
      </c>
      <c r="L3708" s="3">
        <v>4.8739999999999999E-2</v>
      </c>
    </row>
    <row r="3709" spans="2:12" x14ac:dyDescent="0.2">
      <c r="B3709" t="s">
        <v>10094</v>
      </c>
      <c r="C3709" t="s">
        <v>7238</v>
      </c>
      <c r="D3709" t="s">
        <v>6713</v>
      </c>
      <c r="E3709" s="1">
        <v>17.731750000000002</v>
      </c>
      <c r="F3709" s="1">
        <v>3</v>
      </c>
      <c r="G3709" s="2">
        <v>5.9105833333333342</v>
      </c>
      <c r="H3709" s="3">
        <v>16.000112792025604</v>
      </c>
      <c r="I3709" s="3">
        <v>21.333483722700805</v>
      </c>
      <c r="J3709" s="3">
        <v>0.28371000000000002</v>
      </c>
      <c r="K3709" s="3">
        <v>0.28371000000000002</v>
      </c>
      <c r="L3709" s="3">
        <v>0.37828000000000001</v>
      </c>
    </row>
    <row r="3710" spans="2:12" x14ac:dyDescent="0.2">
      <c r="B3710" t="s">
        <v>10095</v>
      </c>
      <c r="C3710" t="s">
        <v>10096</v>
      </c>
      <c r="D3710" t="s">
        <v>10097</v>
      </c>
      <c r="E3710" s="1">
        <v>5.2944899999999997</v>
      </c>
      <c r="F3710" s="1">
        <v>1</v>
      </c>
      <c r="G3710" s="2">
        <v>5.2944899999999997</v>
      </c>
      <c r="H3710" s="3">
        <v>8.0007706124669244</v>
      </c>
      <c r="I3710" s="3">
        <v>10.665805393909517</v>
      </c>
      <c r="J3710" s="3">
        <v>4.2360000000000002E-2</v>
      </c>
      <c r="K3710" s="3">
        <v>4.2360000000000002E-2</v>
      </c>
      <c r="L3710" s="3">
        <v>5.6469999999999999E-2</v>
      </c>
    </row>
    <row r="3711" spans="2:12" x14ac:dyDescent="0.2">
      <c r="B3711" t="s">
        <v>10098</v>
      </c>
      <c r="C3711" t="s">
        <v>9773</v>
      </c>
      <c r="D3711" t="s">
        <v>9774</v>
      </c>
      <c r="E3711" s="1">
        <v>5.8047399999999998</v>
      </c>
      <c r="F3711" s="1">
        <v>2</v>
      </c>
      <c r="G3711" s="2">
        <v>2.9023699999999999</v>
      </c>
      <c r="H3711" s="3">
        <v>8.0003583278493089</v>
      </c>
      <c r="I3711" s="3">
        <v>10.667144437132412</v>
      </c>
      <c r="J3711" s="3">
        <v>4.6440000000000002E-2</v>
      </c>
      <c r="K3711" s="3">
        <v>4.6440000000000002E-2</v>
      </c>
      <c r="L3711" s="3">
        <v>6.1920000000000003E-2</v>
      </c>
    </row>
    <row r="3712" spans="2:12" x14ac:dyDescent="0.2">
      <c r="B3712" t="s">
        <v>10099</v>
      </c>
      <c r="C3712" t="s">
        <v>5973</v>
      </c>
      <c r="D3712" t="s">
        <v>7449</v>
      </c>
      <c r="E3712" s="1">
        <v>44.342239999999997</v>
      </c>
      <c r="F3712" s="1">
        <v>5</v>
      </c>
      <c r="G3712" s="2">
        <v>8.868447999999999</v>
      </c>
      <c r="H3712" s="3">
        <v>8.0000469078693364</v>
      </c>
      <c r="I3712" s="3">
        <v>10.666578864757398</v>
      </c>
      <c r="J3712" s="3">
        <v>0.35474</v>
      </c>
      <c r="K3712" s="3">
        <v>0.35474</v>
      </c>
      <c r="L3712" s="3">
        <v>0.47298000000000001</v>
      </c>
    </row>
    <row r="3713" spans="2:12" x14ac:dyDescent="0.2">
      <c r="B3713" t="s">
        <v>10100</v>
      </c>
      <c r="C3713" t="s">
        <v>10101</v>
      </c>
      <c r="D3713" t="s">
        <v>7862</v>
      </c>
      <c r="E3713" s="1">
        <v>13.03668</v>
      </c>
      <c r="F3713" s="1">
        <v>2</v>
      </c>
      <c r="G3713" s="2">
        <v>6.5183400000000002</v>
      </c>
      <c r="H3713" s="3">
        <v>7.9997361291371725</v>
      </c>
      <c r="I3713" s="3">
        <v>10.666826216490701</v>
      </c>
      <c r="J3713" s="3">
        <v>0.10428999999999999</v>
      </c>
      <c r="K3713" s="3">
        <v>0.10428999999999999</v>
      </c>
      <c r="L3713" s="3">
        <v>0.13905999999999999</v>
      </c>
    </row>
    <row r="3714" spans="2:12" x14ac:dyDescent="0.2">
      <c r="B3714" t="s">
        <v>10102</v>
      </c>
      <c r="C3714" t="s">
        <v>9808</v>
      </c>
      <c r="D3714" t="s">
        <v>9809</v>
      </c>
      <c r="E3714" s="1">
        <v>14.3813</v>
      </c>
      <c r="F3714" s="1">
        <v>2</v>
      </c>
      <c r="G3714" s="2">
        <v>7.1906499999999998</v>
      </c>
      <c r="H3714" s="3">
        <v>7.9999721861027862</v>
      </c>
      <c r="I3714" s="3">
        <v>10.666629581470383</v>
      </c>
      <c r="J3714" s="3">
        <v>0.11505</v>
      </c>
      <c r="K3714" s="3">
        <v>0.11505</v>
      </c>
      <c r="L3714" s="3">
        <v>0.15340000000000001</v>
      </c>
    </row>
    <row r="3715" spans="2:12" x14ac:dyDescent="0.2">
      <c r="B3715" t="s">
        <v>10103</v>
      </c>
      <c r="C3715" t="s">
        <v>10104</v>
      </c>
      <c r="D3715" t="s">
        <v>10105</v>
      </c>
      <c r="E3715" s="1">
        <v>24.685079999999999</v>
      </c>
      <c r="F3715" s="1">
        <v>4</v>
      </c>
      <c r="G3715" s="2">
        <v>6.1712699999999998</v>
      </c>
      <c r="H3715" s="3">
        <v>7.9999740734079046</v>
      </c>
      <c r="I3715" s="3">
        <v>10.666767132211037</v>
      </c>
      <c r="J3715" s="3">
        <v>0.19747999999999999</v>
      </c>
      <c r="K3715" s="3">
        <v>0.19747999999999999</v>
      </c>
      <c r="L3715" s="3">
        <v>0.26330999999999999</v>
      </c>
    </row>
    <row r="3716" spans="2:12" x14ac:dyDescent="0.2">
      <c r="B3716" t="s">
        <v>10106</v>
      </c>
      <c r="C3716" t="s">
        <v>10107</v>
      </c>
      <c r="D3716" t="s">
        <v>10108</v>
      </c>
      <c r="E3716" s="1">
        <v>10.70664</v>
      </c>
      <c r="F3716" s="1">
        <v>2</v>
      </c>
      <c r="G3716" s="2">
        <v>5.3533200000000001</v>
      </c>
      <c r="H3716" s="3">
        <v>7.999708592051288</v>
      </c>
      <c r="I3716" s="3">
        <v>10.666278122735051</v>
      </c>
      <c r="J3716" s="3">
        <v>8.5650000000000004E-2</v>
      </c>
      <c r="K3716" s="3">
        <v>8.5650000000000004E-2</v>
      </c>
      <c r="L3716" s="3">
        <v>0.1142</v>
      </c>
    </row>
    <row r="3717" spans="2:12" x14ac:dyDescent="0.2">
      <c r="B3717" t="s">
        <v>10109</v>
      </c>
      <c r="C3717" t="s">
        <v>10110</v>
      </c>
      <c r="D3717" t="s">
        <v>10111</v>
      </c>
      <c r="E3717" s="1">
        <v>3.7959800000000001</v>
      </c>
      <c r="F3717" s="1">
        <v>2</v>
      </c>
      <c r="G3717" s="2">
        <v>1.8979900000000001</v>
      </c>
      <c r="H3717" s="3">
        <v>8.0005690230190893</v>
      </c>
      <c r="I3717" s="3">
        <v>10.666547242082412</v>
      </c>
      <c r="J3717" s="3">
        <v>3.0370000000000001E-2</v>
      </c>
      <c r="K3717" s="3">
        <v>3.0370000000000001E-2</v>
      </c>
      <c r="L3717" s="3">
        <v>4.0489999999999998E-2</v>
      </c>
    </row>
    <row r="3718" spans="2:12" x14ac:dyDescent="0.2">
      <c r="B3718" t="s">
        <v>10112</v>
      </c>
      <c r="C3718" t="s">
        <v>10113</v>
      </c>
      <c r="D3718" t="s">
        <v>10114</v>
      </c>
      <c r="E3718" s="1">
        <v>7.5465400000000002</v>
      </c>
      <c r="F3718" s="1">
        <v>2</v>
      </c>
      <c r="G3718" s="2">
        <v>3.7732700000000001</v>
      </c>
      <c r="H3718" s="3">
        <v>7.9996925743453291</v>
      </c>
      <c r="I3718" s="3">
        <v>10.667140172847425</v>
      </c>
      <c r="J3718" s="3">
        <v>6.037E-2</v>
      </c>
      <c r="K3718" s="3">
        <v>6.037E-2</v>
      </c>
      <c r="L3718" s="3">
        <v>8.0500000000000002E-2</v>
      </c>
    </row>
    <row r="3719" spans="2:12" x14ac:dyDescent="0.2">
      <c r="B3719" t="s">
        <v>10115</v>
      </c>
      <c r="C3719" t="s">
        <v>9056</v>
      </c>
      <c r="D3719" t="s">
        <v>9057</v>
      </c>
      <c r="E3719" s="1">
        <v>16.962009999999999</v>
      </c>
      <c r="F3719" s="1">
        <v>3</v>
      </c>
      <c r="G3719" s="2">
        <v>5.6540033333333328</v>
      </c>
      <c r="H3719" s="3">
        <v>8.0002311046862946</v>
      </c>
      <c r="I3719" s="3">
        <v>10.666778288658008</v>
      </c>
      <c r="J3719" s="3">
        <v>0.13569999999999999</v>
      </c>
      <c r="K3719" s="3">
        <v>0.13569999999999999</v>
      </c>
      <c r="L3719" s="3">
        <v>0.18093000000000001</v>
      </c>
    </row>
    <row r="3720" spans="2:12" x14ac:dyDescent="0.2">
      <c r="B3720" t="s">
        <v>10116</v>
      </c>
      <c r="C3720" t="s">
        <v>10117</v>
      </c>
      <c r="D3720" t="s">
        <v>10118</v>
      </c>
      <c r="E3720" s="1">
        <v>9.3870699999999996</v>
      </c>
      <c r="F3720" s="1">
        <v>1</v>
      </c>
      <c r="G3720" s="2">
        <v>9.3870699999999996</v>
      </c>
      <c r="H3720" s="3">
        <v>8.000366461526335</v>
      </c>
      <c r="I3720" s="3">
        <v>10.666800183656882</v>
      </c>
      <c r="J3720" s="3">
        <v>7.51E-2</v>
      </c>
      <c r="K3720" s="3">
        <v>7.51E-2</v>
      </c>
      <c r="L3720" s="3">
        <v>0.10013</v>
      </c>
    </row>
    <row r="3721" spans="2:12" x14ac:dyDescent="0.2">
      <c r="B3721" t="s">
        <v>10119</v>
      </c>
      <c r="C3721" t="s">
        <v>10096</v>
      </c>
      <c r="D3721" t="s">
        <v>10097</v>
      </c>
      <c r="E3721" s="1">
        <v>11.29012</v>
      </c>
      <c r="F3721" s="1">
        <v>1</v>
      </c>
      <c r="G3721" s="2">
        <v>11.29012</v>
      </c>
      <c r="H3721" s="3">
        <v>7.9999149699028882</v>
      </c>
      <c r="I3721" s="3">
        <v>10.666848536596598</v>
      </c>
      <c r="J3721" s="3">
        <v>9.0319999999999998E-2</v>
      </c>
      <c r="K3721" s="3">
        <v>9.0319999999999998E-2</v>
      </c>
      <c r="L3721" s="3">
        <v>0.12043</v>
      </c>
    </row>
    <row r="3722" spans="2:12" x14ac:dyDescent="0.2">
      <c r="B3722" t="s">
        <v>10120</v>
      </c>
      <c r="C3722" t="s">
        <v>10121</v>
      </c>
      <c r="D3722" t="s">
        <v>10122</v>
      </c>
      <c r="E3722" s="1">
        <v>25.445910000000001</v>
      </c>
      <c r="F3722" s="1">
        <v>5</v>
      </c>
      <c r="G3722" s="2">
        <v>5.0891820000000001</v>
      </c>
      <c r="H3722" s="3">
        <v>8.0001068934064445</v>
      </c>
      <c r="I3722" s="3">
        <v>10.666547197565345</v>
      </c>
      <c r="J3722" s="3">
        <v>0.20357</v>
      </c>
      <c r="K3722" s="3">
        <v>0.20357</v>
      </c>
      <c r="L3722" s="3">
        <v>0.27141999999999999</v>
      </c>
    </row>
    <row r="3723" spans="2:12" x14ac:dyDescent="0.2">
      <c r="B3723" t="s">
        <v>10123</v>
      </c>
      <c r="C3723" t="s">
        <v>10018</v>
      </c>
      <c r="D3723" t="s">
        <v>10019</v>
      </c>
      <c r="E3723" s="1">
        <v>26.190359999999998</v>
      </c>
      <c r="F3723" s="1">
        <v>3</v>
      </c>
      <c r="G3723" s="2">
        <v>8.7301199999999994</v>
      </c>
      <c r="H3723" s="3">
        <v>7.9998900358757963</v>
      </c>
      <c r="I3723" s="3">
        <v>10.666520047834394</v>
      </c>
      <c r="J3723" s="3">
        <v>0.20952000000000001</v>
      </c>
      <c r="K3723" s="3">
        <v>0.20952000000000001</v>
      </c>
      <c r="L3723" s="3">
        <v>0.27936</v>
      </c>
    </row>
    <row r="3724" spans="2:12" x14ac:dyDescent="0.2">
      <c r="B3724" t="s">
        <v>10124</v>
      </c>
      <c r="C3724" t="s">
        <v>10125</v>
      </c>
      <c r="D3724" t="s">
        <v>10126</v>
      </c>
      <c r="E3724" s="1">
        <v>6.7668299999999997</v>
      </c>
      <c r="F3724" s="1">
        <v>2</v>
      </c>
      <c r="G3724" s="2">
        <v>3.3834149999999998</v>
      </c>
      <c r="H3724" s="3">
        <v>7.9993143022656099</v>
      </c>
      <c r="I3724" s="3">
        <v>10.666737600915051</v>
      </c>
      <c r="J3724" s="3">
        <v>5.4129999999999998E-2</v>
      </c>
      <c r="K3724" s="3">
        <v>5.4129999999999998E-2</v>
      </c>
      <c r="L3724" s="3">
        <v>7.2179999999999994E-2</v>
      </c>
    </row>
    <row r="3725" spans="2:12" x14ac:dyDescent="0.2">
      <c r="B3725" t="s">
        <v>10127</v>
      </c>
      <c r="C3725" t="s">
        <v>9332</v>
      </c>
      <c r="D3725" t="s">
        <v>9333</v>
      </c>
      <c r="E3725" s="1">
        <v>17.179130000000001</v>
      </c>
      <c r="F3725" s="1">
        <v>2</v>
      </c>
      <c r="G3725" s="2">
        <v>8.5895650000000003</v>
      </c>
      <c r="H3725" s="3">
        <v>7.999823041096958</v>
      </c>
      <c r="I3725" s="3">
        <v>10.666430721462611</v>
      </c>
      <c r="J3725" s="3">
        <v>0.13743</v>
      </c>
      <c r="K3725" s="3">
        <v>0.13743</v>
      </c>
      <c r="L3725" s="3">
        <v>0.18323999999999999</v>
      </c>
    </row>
    <row r="3726" spans="2:12" x14ac:dyDescent="0.2">
      <c r="B3726" t="s">
        <v>10128</v>
      </c>
      <c r="C3726" t="s">
        <v>10129</v>
      </c>
      <c r="D3726" t="s">
        <v>10130</v>
      </c>
      <c r="E3726" s="1">
        <v>13.10618</v>
      </c>
      <c r="F3726" s="1">
        <v>3</v>
      </c>
      <c r="G3726" s="2">
        <v>4.3687266666666664</v>
      </c>
      <c r="H3726" s="3">
        <v>8.0000427279344546</v>
      </c>
      <c r="I3726" s="3">
        <v>10.666723637245941</v>
      </c>
      <c r="J3726" s="3">
        <v>0.10485</v>
      </c>
      <c r="K3726" s="3">
        <v>0.10485</v>
      </c>
      <c r="L3726" s="3">
        <v>0.13980000000000001</v>
      </c>
    </row>
    <row r="3727" spans="2:12" x14ac:dyDescent="0.2">
      <c r="B3727" t="s">
        <v>10131</v>
      </c>
      <c r="C3727" t="s">
        <v>9113</v>
      </c>
      <c r="D3727" t="s">
        <v>9114</v>
      </c>
      <c r="E3727" s="1">
        <v>5.2065599999999996</v>
      </c>
      <c r="F3727" s="1">
        <v>1</v>
      </c>
      <c r="G3727" s="2">
        <v>5.2065599999999996</v>
      </c>
      <c r="H3727" s="3">
        <v>7.9995236778218253</v>
      </c>
      <c r="I3727" s="3">
        <v>10.667312006391937</v>
      </c>
      <c r="J3727" s="3">
        <v>4.165E-2</v>
      </c>
      <c r="K3727" s="3">
        <v>4.165E-2</v>
      </c>
      <c r="L3727" s="3">
        <v>5.5539999999999999E-2</v>
      </c>
    </row>
    <row r="3728" spans="2:12" x14ac:dyDescent="0.2">
      <c r="B3728" t="s">
        <v>10132</v>
      </c>
      <c r="C3728" t="s">
        <v>10133</v>
      </c>
      <c r="D3728" t="s">
        <v>10134</v>
      </c>
      <c r="E3728" s="1">
        <v>16.912759999999999</v>
      </c>
      <c r="F3728" s="1">
        <v>3</v>
      </c>
      <c r="G3728" s="2">
        <v>5.6375866666666665</v>
      </c>
      <c r="H3728" s="3">
        <v>7.9998770159335324</v>
      </c>
      <c r="I3728" s="3">
        <v>10.666502687911377</v>
      </c>
      <c r="J3728" s="3">
        <v>0.1353</v>
      </c>
      <c r="K3728" s="3">
        <v>0.1353</v>
      </c>
      <c r="L3728" s="3">
        <v>0.1804</v>
      </c>
    </row>
    <row r="3729" spans="2:12" x14ac:dyDescent="0.2">
      <c r="B3729" t="s">
        <v>10135</v>
      </c>
      <c r="C3729" t="s">
        <v>10136</v>
      </c>
      <c r="D3729" t="s">
        <v>10137</v>
      </c>
      <c r="E3729" s="1">
        <v>4.2258500000000003</v>
      </c>
      <c r="F3729" s="1">
        <v>3</v>
      </c>
      <c r="G3729" s="2">
        <v>1.4086166666666669</v>
      </c>
      <c r="H3729" s="3">
        <v>8.0007572441047348</v>
      </c>
      <c r="I3729" s="3">
        <v>10.66767632547298</v>
      </c>
      <c r="J3729" s="3">
        <v>3.381E-2</v>
      </c>
      <c r="K3729" s="3">
        <v>3.381E-2</v>
      </c>
      <c r="L3729" s="3">
        <v>4.5080000000000002E-2</v>
      </c>
    </row>
    <row r="3730" spans="2:12" x14ac:dyDescent="0.2">
      <c r="B3730" t="s">
        <v>10138</v>
      </c>
      <c r="C3730" t="s">
        <v>10139</v>
      </c>
      <c r="D3730" t="s">
        <v>10140</v>
      </c>
      <c r="E3730" s="1">
        <v>9.4657800000000005</v>
      </c>
      <c r="F3730" s="1">
        <v>3</v>
      </c>
      <c r="G3730" s="2">
        <v>3.1552600000000002</v>
      </c>
      <c r="H3730" s="3">
        <v>8.0003972203030287</v>
      </c>
      <c r="I3730" s="3">
        <v>10.666844148078658</v>
      </c>
      <c r="J3730" s="3">
        <v>7.5730000000000006E-2</v>
      </c>
      <c r="K3730" s="3">
        <v>7.5730000000000006E-2</v>
      </c>
      <c r="L3730" s="3">
        <v>0.10097</v>
      </c>
    </row>
    <row r="3731" spans="2:12" x14ac:dyDescent="0.2">
      <c r="B3731" t="s">
        <v>10141</v>
      </c>
      <c r="C3731" t="s">
        <v>10142</v>
      </c>
      <c r="D3731" t="s">
        <v>10143</v>
      </c>
      <c r="E3731" s="1">
        <v>5.8564100000000003</v>
      </c>
      <c r="F3731" s="1">
        <v>2</v>
      </c>
      <c r="G3731" s="2">
        <v>2.9282050000000002</v>
      </c>
      <c r="H3731" s="3">
        <v>7.9997814360674884</v>
      </c>
      <c r="I3731" s="3">
        <v>10.666944424997565</v>
      </c>
      <c r="J3731" s="3">
        <v>4.6850000000000003E-2</v>
      </c>
      <c r="K3731" s="3">
        <v>4.6850000000000003E-2</v>
      </c>
      <c r="L3731" s="3">
        <v>6.2469999999999998E-2</v>
      </c>
    </row>
    <row r="3732" spans="2:12" x14ac:dyDescent="0.2">
      <c r="B3732" t="s">
        <v>10144</v>
      </c>
      <c r="C3732" t="s">
        <v>7238</v>
      </c>
      <c r="D3732" t="s">
        <v>6713</v>
      </c>
      <c r="E3732" s="1">
        <v>23.642330000000001</v>
      </c>
      <c r="F3732" s="1">
        <v>4</v>
      </c>
      <c r="G3732" s="2">
        <v>5.9105825000000003</v>
      </c>
      <c r="H3732" s="3">
        <v>16.000115047882336</v>
      </c>
      <c r="I3732" s="3">
        <v>21.333345740457897</v>
      </c>
      <c r="J3732" s="3">
        <v>0.37828000000000001</v>
      </c>
      <c r="K3732" s="3">
        <v>0.37828000000000001</v>
      </c>
      <c r="L3732" s="3">
        <v>0.50436999999999999</v>
      </c>
    </row>
    <row r="3733" spans="2:12" x14ac:dyDescent="0.2">
      <c r="B3733" t="s">
        <v>10145</v>
      </c>
      <c r="C3733" t="s">
        <v>10146</v>
      </c>
      <c r="D3733" t="s">
        <v>10147</v>
      </c>
      <c r="E3733" s="1">
        <v>1.08908</v>
      </c>
      <c r="F3733" s="1">
        <v>1</v>
      </c>
      <c r="G3733" s="2">
        <v>1.08908</v>
      </c>
      <c r="H3733" s="3">
        <v>7.9975759356521099</v>
      </c>
      <c r="I3733" s="3">
        <v>10.669555955485363</v>
      </c>
      <c r="J3733" s="3">
        <v>8.7100000000000007E-3</v>
      </c>
      <c r="K3733" s="3">
        <v>8.7100000000000007E-3</v>
      </c>
      <c r="L3733" s="3">
        <v>1.162E-2</v>
      </c>
    </row>
    <row r="3734" spans="2:12" x14ac:dyDescent="0.2">
      <c r="B3734" t="s">
        <v>10148</v>
      </c>
      <c r="C3734" t="s">
        <v>10149</v>
      </c>
      <c r="D3734" t="s">
        <v>10150</v>
      </c>
      <c r="E3734" s="1">
        <v>7.4507399999999997</v>
      </c>
      <c r="F3734" s="1">
        <v>5</v>
      </c>
      <c r="G3734" s="2">
        <v>1.490148</v>
      </c>
      <c r="H3734" s="3">
        <v>8.0005475966145649</v>
      </c>
      <c r="I3734" s="3">
        <v>10.666054646920976</v>
      </c>
      <c r="J3734" s="3">
        <v>5.9610000000000003E-2</v>
      </c>
      <c r="K3734" s="3">
        <v>5.9610000000000003E-2</v>
      </c>
      <c r="L3734" s="3">
        <v>7.9469999999999999E-2</v>
      </c>
    </row>
    <row r="3735" spans="2:12" x14ac:dyDescent="0.2">
      <c r="B3735" t="s">
        <v>10151</v>
      </c>
      <c r="C3735" t="s">
        <v>10152</v>
      </c>
      <c r="D3735" t="s">
        <v>10153</v>
      </c>
      <c r="E3735" s="1">
        <v>27.897500000000001</v>
      </c>
      <c r="F3735" s="1">
        <v>5</v>
      </c>
      <c r="G3735" s="2">
        <v>5.5795000000000003</v>
      </c>
      <c r="H3735" s="3">
        <v>7.9999999999999991</v>
      </c>
      <c r="I3735" s="3">
        <v>10.6665471816471</v>
      </c>
      <c r="J3735" s="3">
        <v>0.22317999999999999</v>
      </c>
      <c r="K3735" s="3">
        <v>0.22317999999999999</v>
      </c>
      <c r="L3735" s="3">
        <v>0.29757</v>
      </c>
    </row>
    <row r="3736" spans="2:12" x14ac:dyDescent="0.2">
      <c r="B3736" t="s">
        <v>10154</v>
      </c>
      <c r="C3736" t="s">
        <v>9196</v>
      </c>
      <c r="D3736" t="s">
        <v>9197</v>
      </c>
      <c r="E3736" s="1">
        <v>9.52379</v>
      </c>
      <c r="F3736" s="1">
        <v>4</v>
      </c>
      <c r="G3736" s="2">
        <v>2.3809475</v>
      </c>
      <c r="H3736" s="3">
        <v>7.999966399931119</v>
      </c>
      <c r="I3736" s="3">
        <v>10.666971867292327</v>
      </c>
      <c r="J3736" s="3">
        <v>7.6189999999999994E-2</v>
      </c>
      <c r="K3736" s="3">
        <v>7.6189999999999994E-2</v>
      </c>
      <c r="L3736" s="3">
        <v>0.10159</v>
      </c>
    </row>
    <row r="3737" spans="2:12" x14ac:dyDescent="0.2">
      <c r="B3737" t="s">
        <v>10155</v>
      </c>
      <c r="C3737" t="s">
        <v>10156</v>
      </c>
      <c r="D3737" t="s">
        <v>10157</v>
      </c>
      <c r="E3737" s="1">
        <v>9.4617799999999992</v>
      </c>
      <c r="F3737" s="1">
        <v>3</v>
      </c>
      <c r="G3737" s="2">
        <v>3.1539266666666665</v>
      </c>
      <c r="H3737" s="3">
        <v>7.9995518813584754</v>
      </c>
      <c r="I3737" s="3">
        <v>10.667126058733135</v>
      </c>
      <c r="J3737" s="3">
        <v>7.5689999999999993E-2</v>
      </c>
      <c r="K3737" s="3">
        <v>7.5689999999999993E-2</v>
      </c>
      <c r="L3737" s="3">
        <v>0.10093000000000001</v>
      </c>
    </row>
    <row r="3738" spans="2:12" x14ac:dyDescent="0.2">
      <c r="B3738" t="s">
        <v>10158</v>
      </c>
      <c r="C3738" t="s">
        <v>9837</v>
      </c>
      <c r="D3738" t="s">
        <v>9838</v>
      </c>
      <c r="E3738" s="1">
        <v>12.00874</v>
      </c>
      <c r="F3738" s="1">
        <v>2</v>
      </c>
      <c r="G3738" s="2">
        <v>6.0043699999999998</v>
      </c>
      <c r="H3738" s="3">
        <v>8.0000066618146448</v>
      </c>
      <c r="I3738" s="3">
        <v>10.666397973475986</v>
      </c>
      <c r="J3738" s="3">
        <v>9.6070000000000003E-2</v>
      </c>
      <c r="K3738" s="3">
        <v>9.6070000000000003E-2</v>
      </c>
      <c r="L3738" s="3">
        <v>0.12809000000000001</v>
      </c>
    </row>
    <row r="3739" spans="2:12" x14ac:dyDescent="0.2">
      <c r="B3739" t="s">
        <v>10159</v>
      </c>
      <c r="C3739" t="s">
        <v>10072</v>
      </c>
      <c r="D3739" t="s">
        <v>10073</v>
      </c>
      <c r="E3739" s="1">
        <v>12.6501</v>
      </c>
      <c r="F3739" s="1">
        <v>3</v>
      </c>
      <c r="G3739" s="2">
        <v>4.2167000000000003</v>
      </c>
      <c r="H3739" s="3">
        <v>7.999936759393206</v>
      </c>
      <c r="I3739" s="3">
        <v>10.6663188433293</v>
      </c>
      <c r="J3739" s="3">
        <v>0.1012</v>
      </c>
      <c r="K3739" s="3">
        <v>0.1012</v>
      </c>
      <c r="L3739" s="3">
        <v>0.13492999999999999</v>
      </c>
    </row>
    <row r="3740" spans="2:12" x14ac:dyDescent="0.2">
      <c r="B3740" t="s">
        <v>10160</v>
      </c>
      <c r="C3740" t="s">
        <v>8122</v>
      </c>
      <c r="D3740" t="s">
        <v>8123</v>
      </c>
      <c r="E3740" s="1">
        <v>11.179779999999999</v>
      </c>
      <c r="F3740" s="1">
        <v>2</v>
      </c>
      <c r="G3740" s="2">
        <v>5.5898899999999996</v>
      </c>
      <c r="H3740" s="3">
        <v>8.0001574270692277</v>
      </c>
      <c r="I3740" s="3">
        <v>10.666578412097556</v>
      </c>
      <c r="J3740" s="3">
        <v>8.9440000000000006E-2</v>
      </c>
      <c r="K3740" s="3">
        <v>8.9440000000000006E-2</v>
      </c>
      <c r="L3740" s="3">
        <v>0.11924999999999999</v>
      </c>
    </row>
    <row r="3741" spans="2:12" x14ac:dyDescent="0.2">
      <c r="B3741" t="s">
        <v>10161</v>
      </c>
      <c r="C3741" t="s">
        <v>9348</v>
      </c>
      <c r="D3741" t="s">
        <v>9349</v>
      </c>
      <c r="E3741" s="1">
        <v>22.9527</v>
      </c>
      <c r="F3741" s="1">
        <v>10</v>
      </c>
      <c r="G3741" s="2">
        <v>2.2952699999999999</v>
      </c>
      <c r="H3741" s="3">
        <v>7.99993029142541</v>
      </c>
      <c r="I3741" s="3">
        <v>10.666718948097609</v>
      </c>
      <c r="J3741" s="3">
        <v>0.18362000000000001</v>
      </c>
      <c r="K3741" s="3">
        <v>0.18362000000000001</v>
      </c>
      <c r="L3741" s="3">
        <v>0.24482999999999999</v>
      </c>
    </row>
    <row r="3742" spans="2:12" x14ac:dyDescent="0.2">
      <c r="B3742" t="s">
        <v>10162</v>
      </c>
      <c r="C3742" t="s">
        <v>10076</v>
      </c>
      <c r="D3742" t="s">
        <v>10077</v>
      </c>
      <c r="E3742" s="1">
        <v>16.812360000000002</v>
      </c>
      <c r="F3742" s="1">
        <v>3</v>
      </c>
      <c r="G3742" s="2">
        <v>5.6041200000000009</v>
      </c>
      <c r="H3742" s="3">
        <v>8.0000666176551061</v>
      </c>
      <c r="I3742" s="3">
        <v>10.666557223376133</v>
      </c>
      <c r="J3742" s="3">
        <v>0.13450000000000001</v>
      </c>
      <c r="K3742" s="3">
        <v>0.13450000000000001</v>
      </c>
      <c r="L3742" s="3">
        <v>0.17932999999999999</v>
      </c>
    </row>
    <row r="3743" spans="2:12" x14ac:dyDescent="0.2">
      <c r="B3743" t="s">
        <v>10163</v>
      </c>
      <c r="C3743" t="s">
        <v>8416</v>
      </c>
      <c r="D3743" t="s">
        <v>8417</v>
      </c>
      <c r="E3743" s="1">
        <v>9.3726000000000003</v>
      </c>
      <c r="F3743" s="1">
        <v>3</v>
      </c>
      <c r="G3743" s="2">
        <v>3.1242000000000001</v>
      </c>
      <c r="H3743" s="3">
        <v>7.9999146448157399</v>
      </c>
      <c r="I3743" s="3">
        <v>10.666197213153234</v>
      </c>
      <c r="J3743" s="3">
        <v>7.4980000000000005E-2</v>
      </c>
      <c r="K3743" s="3">
        <v>7.4980000000000005E-2</v>
      </c>
      <c r="L3743" s="3">
        <v>9.9970000000000003E-2</v>
      </c>
    </row>
    <row r="3744" spans="2:12" x14ac:dyDescent="0.2">
      <c r="B3744" t="s">
        <v>10164</v>
      </c>
      <c r="C3744" t="s">
        <v>9460</v>
      </c>
      <c r="D3744" t="s">
        <v>9461</v>
      </c>
      <c r="E3744" s="1">
        <v>28.74314</v>
      </c>
      <c r="F3744" s="1">
        <v>4</v>
      </c>
      <c r="G3744" s="2">
        <v>7.1857850000000001</v>
      </c>
      <c r="H3744" s="3">
        <v>8.0001697796413325</v>
      </c>
      <c r="I3744" s="3">
        <v>10.666545130420683</v>
      </c>
      <c r="J3744" s="3">
        <v>0.22994999999999999</v>
      </c>
      <c r="K3744" s="3">
        <v>0.22994999999999999</v>
      </c>
      <c r="L3744" s="3">
        <v>0.30658999999999997</v>
      </c>
    </row>
    <row r="3745" spans="2:12" x14ac:dyDescent="0.2">
      <c r="B3745" t="s">
        <v>10165</v>
      </c>
      <c r="C3745" t="s">
        <v>10166</v>
      </c>
      <c r="D3745" t="s">
        <v>10167</v>
      </c>
      <c r="E3745" s="1">
        <v>2.6331199999999999</v>
      </c>
      <c r="F3745" s="1">
        <v>1</v>
      </c>
      <c r="G3745" s="2">
        <v>2.6331199999999999</v>
      </c>
      <c r="H3745" s="3">
        <v>7.9981163030929086</v>
      </c>
      <c r="I3745" s="3">
        <v>10.667952846812906</v>
      </c>
      <c r="J3745" s="3">
        <v>2.1059999999999999E-2</v>
      </c>
      <c r="K3745" s="3">
        <v>2.1059999999999999E-2</v>
      </c>
      <c r="L3745" s="3">
        <v>2.809E-2</v>
      </c>
    </row>
    <row r="3746" spans="2:12" x14ac:dyDescent="0.2">
      <c r="B3746" t="s">
        <v>10168</v>
      </c>
      <c r="C3746" t="s">
        <v>10169</v>
      </c>
      <c r="D3746" t="s">
        <v>10170</v>
      </c>
      <c r="E3746" s="1">
        <v>5.2463100000000003</v>
      </c>
      <c r="F3746" s="1">
        <v>14</v>
      </c>
      <c r="G3746" s="2">
        <v>0.37473642857142858</v>
      </c>
      <c r="H3746" s="3">
        <v>7.9999085071221483</v>
      </c>
      <c r="I3746" s="3">
        <v>10.666544676162864</v>
      </c>
      <c r="J3746" s="3">
        <v>4.197E-2</v>
      </c>
      <c r="K3746" s="3">
        <v>4.197E-2</v>
      </c>
      <c r="L3746" s="3">
        <v>5.5960000000000003E-2</v>
      </c>
    </row>
    <row r="3747" spans="2:12" x14ac:dyDescent="0.2">
      <c r="B3747" t="s">
        <v>10171</v>
      </c>
      <c r="C3747" t="s">
        <v>10172</v>
      </c>
      <c r="D3747" t="s">
        <v>10173</v>
      </c>
      <c r="E3747" s="1">
        <v>4.9782599999999997</v>
      </c>
      <c r="F3747" s="1">
        <v>1</v>
      </c>
      <c r="G3747" s="2">
        <v>4.9782599999999997</v>
      </c>
      <c r="H3747" s="3">
        <v>8.000787423718327</v>
      </c>
      <c r="I3747" s="3">
        <v>10.66637740897422</v>
      </c>
      <c r="J3747" s="3">
        <v>3.9829999999999997E-2</v>
      </c>
      <c r="K3747" s="3">
        <v>3.9829999999999997E-2</v>
      </c>
      <c r="L3747" s="3">
        <v>5.3100000000000001E-2</v>
      </c>
    </row>
    <row r="3748" spans="2:12" x14ac:dyDescent="0.2">
      <c r="B3748" t="s">
        <v>10174</v>
      </c>
      <c r="C3748" t="s">
        <v>10175</v>
      </c>
      <c r="D3748" t="s">
        <v>10063</v>
      </c>
      <c r="E3748" s="1">
        <v>1.78139</v>
      </c>
      <c r="F3748" s="1">
        <v>1</v>
      </c>
      <c r="G3748" s="2">
        <v>1.78139</v>
      </c>
      <c r="H3748" s="3">
        <v>7.999371277485559</v>
      </c>
      <c r="I3748" s="3">
        <v>10.665828369980744</v>
      </c>
      <c r="J3748" s="3">
        <v>1.4250000000000001E-2</v>
      </c>
      <c r="K3748" s="3">
        <v>1.4250000000000001E-2</v>
      </c>
      <c r="L3748" s="3">
        <v>1.9E-2</v>
      </c>
    </row>
    <row r="3749" spans="2:12" x14ac:dyDescent="0.2">
      <c r="B3749" t="s">
        <v>10176</v>
      </c>
      <c r="C3749" t="s">
        <v>10177</v>
      </c>
      <c r="D3749" t="s">
        <v>10178</v>
      </c>
      <c r="E3749" s="1">
        <v>3.2985699999999998</v>
      </c>
      <c r="F3749" s="1">
        <v>1</v>
      </c>
      <c r="G3749" s="2">
        <v>3.2985699999999998</v>
      </c>
      <c r="H3749" s="3">
        <v>8.0004365528092478</v>
      </c>
      <c r="I3749" s="3">
        <v>10.665227659258408</v>
      </c>
      <c r="J3749" s="3">
        <v>2.639E-2</v>
      </c>
      <c r="K3749" s="3">
        <v>2.639E-2</v>
      </c>
      <c r="L3749" s="3">
        <v>3.5180000000000003E-2</v>
      </c>
    </row>
    <row r="3750" spans="2:12" x14ac:dyDescent="0.2">
      <c r="B3750" t="s">
        <v>10179</v>
      </c>
      <c r="C3750" t="s">
        <v>10177</v>
      </c>
      <c r="D3750" t="s">
        <v>10178</v>
      </c>
      <c r="E3750" s="1">
        <v>8.0011700000000001</v>
      </c>
      <c r="F3750" s="1">
        <v>2</v>
      </c>
      <c r="G3750" s="2">
        <v>4.0005850000000001</v>
      </c>
      <c r="H3750" s="3">
        <v>8.0000799883017102</v>
      </c>
      <c r="I3750" s="3">
        <v>10.667189923473691</v>
      </c>
      <c r="J3750" s="3">
        <v>6.4009999999999997E-2</v>
      </c>
      <c r="K3750" s="3">
        <v>6.4009999999999997E-2</v>
      </c>
      <c r="L3750" s="3">
        <v>8.5349999999999995E-2</v>
      </c>
    </row>
    <row r="3751" spans="2:12" x14ac:dyDescent="0.2">
      <c r="B3751" t="s">
        <v>10180</v>
      </c>
      <c r="C3751" t="s">
        <v>7284</v>
      </c>
      <c r="D3751" t="s">
        <v>7285</v>
      </c>
      <c r="E3751" s="1">
        <v>6.9488300000000001</v>
      </c>
      <c r="F3751" s="1">
        <v>1</v>
      </c>
      <c r="G3751" s="2">
        <v>6.9488300000000001</v>
      </c>
      <c r="H3751" s="3">
        <v>7.9999078981641505</v>
      </c>
      <c r="I3751" s="3">
        <v>10.666543864218868</v>
      </c>
      <c r="J3751" s="3">
        <v>5.5590000000000001E-2</v>
      </c>
      <c r="K3751" s="3">
        <v>5.5590000000000001E-2</v>
      </c>
      <c r="L3751" s="3">
        <v>7.4120000000000005E-2</v>
      </c>
    </row>
    <row r="3752" spans="2:12" x14ac:dyDescent="0.2">
      <c r="B3752" t="s">
        <v>10181</v>
      </c>
      <c r="C3752" t="s">
        <v>7238</v>
      </c>
      <c r="D3752" t="s">
        <v>6713</v>
      </c>
      <c r="E3752" s="1">
        <v>29.55292</v>
      </c>
      <c r="F3752" s="1">
        <v>5</v>
      </c>
      <c r="G3752" s="2">
        <v>5.9105840000000001</v>
      </c>
      <c r="H3752" s="3">
        <v>16.000110987340676</v>
      </c>
      <c r="I3752" s="3">
        <v>21.333255732428473</v>
      </c>
      <c r="J3752" s="3">
        <v>0.47284999999999999</v>
      </c>
      <c r="K3752" s="3">
        <v>0.47284999999999999</v>
      </c>
      <c r="L3752" s="3">
        <v>0.63046000000000002</v>
      </c>
    </row>
    <row r="3753" spans="2:12" x14ac:dyDescent="0.2">
      <c r="B3753" t="s">
        <v>10182</v>
      </c>
      <c r="C3753" t="s">
        <v>7238</v>
      </c>
      <c r="D3753" t="s">
        <v>6713</v>
      </c>
      <c r="E3753" s="1">
        <v>5.9105800000000004</v>
      </c>
      <c r="F3753" s="1">
        <v>1</v>
      </c>
      <c r="G3753" s="2">
        <v>5.9105800000000004</v>
      </c>
      <c r="H3753" s="3">
        <v>16.00012181545635</v>
      </c>
      <c r="I3753" s="3">
        <v>21.332931793495732</v>
      </c>
      <c r="J3753" s="3">
        <v>9.4570000000000001E-2</v>
      </c>
      <c r="K3753" s="3">
        <v>9.4570000000000001E-2</v>
      </c>
      <c r="L3753" s="3">
        <v>0.12609000000000001</v>
      </c>
    </row>
    <row r="3754" spans="2:12" x14ac:dyDescent="0.2">
      <c r="B3754" t="s">
        <v>10183</v>
      </c>
      <c r="C3754" t="s">
        <v>7238</v>
      </c>
      <c r="D3754" t="s">
        <v>6713</v>
      </c>
      <c r="E3754" s="1">
        <v>11.82117</v>
      </c>
      <c r="F3754" s="1">
        <v>2</v>
      </c>
      <c r="G3754" s="2">
        <v>5.9105850000000002</v>
      </c>
      <c r="H3754" s="3">
        <v>16.000108280314045</v>
      </c>
      <c r="I3754" s="3">
        <v>21.332913747116404</v>
      </c>
      <c r="J3754" s="3">
        <v>0.18914</v>
      </c>
      <c r="K3754" s="3">
        <v>0.18914</v>
      </c>
      <c r="L3754" s="3">
        <v>0.25218000000000002</v>
      </c>
    </row>
    <row r="3755" spans="2:12" x14ac:dyDescent="0.2">
      <c r="B3755" t="s">
        <v>10184</v>
      </c>
      <c r="C3755" t="s">
        <v>10185</v>
      </c>
      <c r="D3755" t="s">
        <v>10186</v>
      </c>
      <c r="E3755" s="1">
        <v>30.112069999999999</v>
      </c>
      <c r="F3755" s="1">
        <v>3</v>
      </c>
      <c r="G3755" s="2">
        <v>10.037356666666666</v>
      </c>
      <c r="H3755" s="3">
        <v>8.0001142399044642</v>
      </c>
      <c r="I3755" s="3">
        <v>10.666486893793751</v>
      </c>
      <c r="J3755" s="3">
        <v>0.2409</v>
      </c>
      <c r="K3755" s="3">
        <v>0.2409</v>
      </c>
      <c r="L3755" s="3">
        <v>0.32118999999999998</v>
      </c>
    </row>
    <row r="3756" spans="2:12" x14ac:dyDescent="0.2">
      <c r="B3756" t="s">
        <v>10187</v>
      </c>
      <c r="C3756" t="s">
        <v>10188</v>
      </c>
      <c r="D3756" t="s">
        <v>10189</v>
      </c>
      <c r="E3756" s="1">
        <v>9.4104399999999995</v>
      </c>
      <c r="F3756" s="1">
        <v>2</v>
      </c>
      <c r="G3756" s="2">
        <v>4.7052199999999997</v>
      </c>
      <c r="H3756" s="3">
        <v>7.999625947352091</v>
      </c>
      <c r="I3756" s="3">
        <v>10.666876362848072</v>
      </c>
      <c r="J3756" s="3">
        <v>7.528E-2</v>
      </c>
      <c r="K3756" s="3">
        <v>7.528E-2</v>
      </c>
      <c r="L3756" s="3">
        <v>0.10038</v>
      </c>
    </row>
    <row r="3757" spans="2:12" x14ac:dyDescent="0.2">
      <c r="B3757" t="s">
        <v>10190</v>
      </c>
      <c r="C3757" t="s">
        <v>10191</v>
      </c>
      <c r="D3757" t="s">
        <v>10192</v>
      </c>
      <c r="E3757" s="1">
        <v>11.200889999999999</v>
      </c>
      <c r="F3757" s="1">
        <v>2</v>
      </c>
      <c r="G3757" s="2">
        <v>5.6004449999999997</v>
      </c>
      <c r="H3757" s="3">
        <v>8.0002571224250936</v>
      </c>
      <c r="I3757" s="3">
        <v>10.667009496566791</v>
      </c>
      <c r="J3757" s="3">
        <v>8.9609999999999995E-2</v>
      </c>
      <c r="K3757" s="3">
        <v>8.9609999999999995E-2</v>
      </c>
      <c r="L3757" s="3">
        <v>0.11948</v>
      </c>
    </row>
    <row r="3758" spans="2:12" x14ac:dyDescent="0.2">
      <c r="B3758" t="s">
        <v>10193</v>
      </c>
      <c r="C3758" t="s">
        <v>9390</v>
      </c>
      <c r="D3758" t="s">
        <v>9391</v>
      </c>
      <c r="E3758" s="1">
        <v>5.4817400000000003</v>
      </c>
      <c r="F3758" s="1">
        <v>1</v>
      </c>
      <c r="G3758" s="2">
        <v>5.4817400000000003</v>
      </c>
      <c r="H3758" s="3">
        <v>7.9992848985905924</v>
      </c>
      <c r="I3758" s="3">
        <v>10.666321277550558</v>
      </c>
      <c r="J3758" s="3">
        <v>4.385E-2</v>
      </c>
      <c r="K3758" s="3">
        <v>4.385E-2</v>
      </c>
      <c r="L3758" s="3">
        <v>5.8470000000000001E-2</v>
      </c>
    </row>
    <row r="3759" spans="2:12" x14ac:dyDescent="0.2">
      <c r="B3759" t="s">
        <v>10194</v>
      </c>
      <c r="C3759" t="s">
        <v>10195</v>
      </c>
      <c r="D3759" t="s">
        <v>10196</v>
      </c>
      <c r="E3759" s="1">
        <v>10.710599999999999</v>
      </c>
      <c r="F3759" s="1">
        <v>3</v>
      </c>
      <c r="G3759" s="2">
        <v>3.5701999999999998</v>
      </c>
      <c r="H3759" s="3">
        <v>7.9995518458349686</v>
      </c>
      <c r="I3759" s="3">
        <v>10.667002782290442</v>
      </c>
      <c r="J3759" s="3">
        <v>8.5680000000000006E-2</v>
      </c>
      <c r="K3759" s="3">
        <v>8.5680000000000006E-2</v>
      </c>
      <c r="L3759" s="3">
        <v>0.11425</v>
      </c>
    </row>
    <row r="3760" spans="2:12" x14ac:dyDescent="0.2">
      <c r="B3760" t="s">
        <v>10197</v>
      </c>
      <c r="C3760" t="s">
        <v>10198</v>
      </c>
      <c r="D3760" t="s">
        <v>10199</v>
      </c>
      <c r="E3760" s="1">
        <v>26.48893</v>
      </c>
      <c r="F3760" s="1">
        <v>2</v>
      </c>
      <c r="G3760" s="2">
        <v>13.244465</v>
      </c>
      <c r="H3760" s="3">
        <v>7.9999456376682634</v>
      </c>
      <c r="I3760" s="3">
        <v>10.666720022288557</v>
      </c>
      <c r="J3760" s="3">
        <v>0.21190999999999999</v>
      </c>
      <c r="K3760" s="3">
        <v>0.21190999999999999</v>
      </c>
      <c r="L3760" s="3">
        <v>0.28255000000000002</v>
      </c>
    </row>
    <row r="3761" spans="2:12" x14ac:dyDescent="0.2">
      <c r="B3761" t="s">
        <v>10200</v>
      </c>
      <c r="C3761" t="s">
        <v>9066</v>
      </c>
      <c r="D3761" t="s">
        <v>9067</v>
      </c>
      <c r="E3761" s="1">
        <v>20.782990000000002</v>
      </c>
      <c r="F3761" s="1">
        <v>4</v>
      </c>
      <c r="G3761" s="2">
        <v>5.1957475000000004</v>
      </c>
      <c r="H3761" s="3">
        <v>7.9998113842137242</v>
      </c>
      <c r="I3761" s="3">
        <v>10.666415178951631</v>
      </c>
      <c r="J3761" s="3">
        <v>0.16625999999999999</v>
      </c>
      <c r="K3761" s="3">
        <v>0.16625999999999999</v>
      </c>
      <c r="L3761" s="3">
        <v>0.22167999999999999</v>
      </c>
    </row>
    <row r="3762" spans="2:12" x14ac:dyDescent="0.2">
      <c r="B3762" t="s">
        <v>10201</v>
      </c>
      <c r="C3762" t="s">
        <v>9207</v>
      </c>
      <c r="D3762" t="s">
        <v>9208</v>
      </c>
      <c r="E3762" s="1">
        <v>5.4007500000000004</v>
      </c>
      <c r="F3762" s="1">
        <v>1</v>
      </c>
      <c r="G3762" s="2">
        <v>5.4007500000000004</v>
      </c>
      <c r="H3762" s="3">
        <v>8.0007406378743688</v>
      </c>
      <c r="I3762" s="3">
        <v>10.66703698560385</v>
      </c>
      <c r="J3762" s="3">
        <v>4.3209999999999998E-2</v>
      </c>
      <c r="K3762" s="3">
        <v>4.3209999999999998E-2</v>
      </c>
      <c r="L3762" s="3">
        <v>5.7610000000000001E-2</v>
      </c>
    </row>
    <row r="3763" spans="2:12" x14ac:dyDescent="0.2">
      <c r="B3763" t="s">
        <v>10202</v>
      </c>
      <c r="C3763" t="s">
        <v>9941</v>
      </c>
      <c r="D3763" t="s">
        <v>9942</v>
      </c>
      <c r="E3763" s="1">
        <v>8.8296500000000009</v>
      </c>
      <c r="F3763" s="1">
        <v>1</v>
      </c>
      <c r="G3763" s="2">
        <v>8.8296500000000009</v>
      </c>
      <c r="H3763" s="3">
        <v>8.0003171133623621</v>
      </c>
      <c r="I3763" s="3">
        <v>10.666334452667998</v>
      </c>
      <c r="J3763" s="3">
        <v>7.0639999999999994E-2</v>
      </c>
      <c r="K3763" s="3">
        <v>7.0639999999999994E-2</v>
      </c>
      <c r="L3763" s="3">
        <v>9.418E-2</v>
      </c>
    </row>
    <row r="3764" spans="2:12" x14ac:dyDescent="0.2">
      <c r="B3764" t="s">
        <v>10203</v>
      </c>
      <c r="C3764" t="s">
        <v>9400</v>
      </c>
      <c r="D3764" t="s">
        <v>9401</v>
      </c>
      <c r="E3764" s="1">
        <v>11.673970000000001</v>
      </c>
      <c r="F3764" s="1">
        <v>2</v>
      </c>
      <c r="G3764" s="2">
        <v>5.8369850000000003</v>
      </c>
      <c r="H3764" s="3">
        <v>7.9998492372346339</v>
      </c>
      <c r="I3764" s="3">
        <v>10.666465649646179</v>
      </c>
      <c r="J3764" s="3">
        <v>9.3390000000000001E-2</v>
      </c>
      <c r="K3764" s="3">
        <v>9.3390000000000001E-2</v>
      </c>
      <c r="L3764" s="3">
        <v>0.12452000000000001</v>
      </c>
    </row>
    <row r="3765" spans="2:12" x14ac:dyDescent="0.2">
      <c r="B3765" t="s">
        <v>10204</v>
      </c>
      <c r="C3765" t="s">
        <v>10205</v>
      </c>
      <c r="D3765" t="s">
        <v>10206</v>
      </c>
      <c r="E3765" s="1">
        <v>5.6394099999999998</v>
      </c>
      <c r="F3765" s="1">
        <v>1</v>
      </c>
      <c r="G3765" s="2">
        <v>5.6394099999999998</v>
      </c>
      <c r="H3765" s="3">
        <v>8.0008369669876807</v>
      </c>
      <c r="I3765" s="3">
        <v>10.666009387506849</v>
      </c>
      <c r="J3765" s="3">
        <v>4.512E-2</v>
      </c>
      <c r="K3765" s="3">
        <v>4.512E-2</v>
      </c>
      <c r="L3765" s="3">
        <v>6.0150000000000002E-2</v>
      </c>
    </row>
    <row r="3766" spans="2:12" x14ac:dyDescent="0.2">
      <c r="B3766" t="s">
        <v>10207</v>
      </c>
      <c r="C3766" t="s">
        <v>10208</v>
      </c>
      <c r="D3766" t="s">
        <v>10209</v>
      </c>
      <c r="E3766" s="1">
        <v>8.5953199999999992</v>
      </c>
      <c r="F3766" s="1">
        <v>2</v>
      </c>
      <c r="G3766" s="2">
        <v>4.2976599999999996</v>
      </c>
      <c r="H3766" s="3">
        <v>7.9997021635029295</v>
      </c>
      <c r="I3766" s="3">
        <v>10.666269551337239</v>
      </c>
      <c r="J3766" s="3">
        <v>6.8760000000000002E-2</v>
      </c>
      <c r="K3766" s="3">
        <v>6.8760000000000002E-2</v>
      </c>
      <c r="L3766" s="3">
        <v>9.1679999999999998E-2</v>
      </c>
    </row>
    <row r="3767" spans="2:12" x14ac:dyDescent="0.2">
      <c r="B3767" t="s">
        <v>10210</v>
      </c>
      <c r="C3767" t="s">
        <v>10211</v>
      </c>
      <c r="D3767" t="s">
        <v>10212</v>
      </c>
      <c r="E3767" s="1">
        <v>17.267880000000002</v>
      </c>
      <c r="F3767" s="1">
        <v>2</v>
      </c>
      <c r="G3767" s="2">
        <v>8.6339400000000008</v>
      </c>
      <c r="H3767" s="3">
        <v>7.9998239505949771</v>
      </c>
      <c r="I3767" s="3">
        <v>10.666624970754949</v>
      </c>
      <c r="J3767" s="3">
        <v>0.13814000000000001</v>
      </c>
      <c r="K3767" s="3">
        <v>0.13814000000000001</v>
      </c>
      <c r="L3767" s="3">
        <v>0.18418999999999999</v>
      </c>
    </row>
    <row r="3768" spans="2:12" x14ac:dyDescent="0.2">
      <c r="B3768" t="s">
        <v>10213</v>
      </c>
      <c r="C3768" t="s">
        <v>10214</v>
      </c>
      <c r="D3768" t="s">
        <v>10215</v>
      </c>
      <c r="E3768" s="1">
        <v>5.5950100000000003</v>
      </c>
      <c r="F3768" s="1">
        <v>2</v>
      </c>
      <c r="G3768" s="2">
        <v>2.7975050000000001</v>
      </c>
      <c r="H3768" s="3">
        <v>7.9999857015447695</v>
      </c>
      <c r="I3768" s="3">
        <v>10.666647602059692</v>
      </c>
      <c r="J3768" s="3">
        <v>4.4760000000000001E-2</v>
      </c>
      <c r="K3768" s="3">
        <v>4.4760000000000001E-2</v>
      </c>
      <c r="L3768" s="3">
        <v>5.9679999999999997E-2</v>
      </c>
    </row>
    <row r="3769" spans="2:12" x14ac:dyDescent="0.2">
      <c r="B3769" t="s">
        <v>10216</v>
      </c>
      <c r="C3769" t="s">
        <v>10036</v>
      </c>
      <c r="D3769" t="s">
        <v>10037</v>
      </c>
      <c r="E3769" s="1">
        <v>8.1594499999999996</v>
      </c>
      <c r="F3769" s="1">
        <v>3</v>
      </c>
      <c r="G3769" s="2">
        <v>2.7198166666666665</v>
      </c>
      <c r="H3769" s="3">
        <v>8.0005392520329188</v>
      </c>
      <c r="I3769" s="3">
        <v>10.666160096575135</v>
      </c>
      <c r="J3769" s="3">
        <v>6.5280000000000005E-2</v>
      </c>
      <c r="K3769" s="3">
        <v>6.5280000000000005E-2</v>
      </c>
      <c r="L3769" s="3">
        <v>8.7029999999999996E-2</v>
      </c>
    </row>
    <row r="3770" spans="2:12" x14ac:dyDescent="0.2">
      <c r="B3770" t="s">
        <v>10217</v>
      </c>
      <c r="C3770" t="s">
        <v>10218</v>
      </c>
      <c r="D3770" t="s">
        <v>10219</v>
      </c>
      <c r="E3770" s="1">
        <v>24.482990000000001</v>
      </c>
      <c r="F3770" s="1">
        <v>3</v>
      </c>
      <c r="G3770" s="2">
        <v>8.1609966666666676</v>
      </c>
      <c r="H3770" s="3">
        <v>7.9998398888371076</v>
      </c>
      <c r="I3770" s="3">
        <v>10.666589334064181</v>
      </c>
      <c r="J3770" s="3">
        <v>0.19586000000000001</v>
      </c>
      <c r="K3770" s="3">
        <v>0.19586000000000001</v>
      </c>
      <c r="L3770" s="3">
        <v>0.26114999999999999</v>
      </c>
    </row>
    <row r="3771" spans="2:12" x14ac:dyDescent="0.2">
      <c r="B3771" t="s">
        <v>10220</v>
      </c>
      <c r="C3771" t="s">
        <v>10221</v>
      </c>
      <c r="D3771" t="s">
        <v>10222</v>
      </c>
      <c r="E3771" s="1">
        <v>22.341999999999999</v>
      </c>
      <c r="F3771" s="1">
        <v>13</v>
      </c>
      <c r="G3771" s="2">
        <v>1.7186153846153844</v>
      </c>
      <c r="H3771" s="3">
        <v>8.0001790350013433</v>
      </c>
      <c r="I3771" s="3">
        <v>10.666457792498434</v>
      </c>
      <c r="J3771" s="3">
        <v>0.17874000000000001</v>
      </c>
      <c r="K3771" s="3">
        <v>0.17874000000000001</v>
      </c>
      <c r="L3771" s="3">
        <v>0.23830999999999999</v>
      </c>
    </row>
    <row r="3772" spans="2:12" x14ac:dyDescent="0.2">
      <c r="B3772" t="s">
        <v>10223</v>
      </c>
      <c r="C3772" t="s">
        <v>10224</v>
      </c>
      <c r="D3772" t="s">
        <v>10225</v>
      </c>
      <c r="E3772" s="1">
        <v>1.7129099999999999</v>
      </c>
      <c r="F3772" s="1">
        <v>1</v>
      </c>
      <c r="G3772" s="2">
        <v>1.7129099999999999</v>
      </c>
      <c r="H3772" s="3">
        <v>7.9980851299834788</v>
      </c>
      <c r="I3772" s="3">
        <v>10.66605951275899</v>
      </c>
      <c r="J3772" s="3">
        <v>1.37E-2</v>
      </c>
      <c r="K3772" s="3">
        <v>1.37E-2</v>
      </c>
      <c r="L3772" s="3">
        <v>1.8270000000000002E-2</v>
      </c>
    </row>
    <row r="3773" spans="2:12" x14ac:dyDescent="0.2">
      <c r="B3773" t="s">
        <v>10226</v>
      </c>
      <c r="C3773" t="s">
        <v>10227</v>
      </c>
      <c r="D3773" t="s">
        <v>10228</v>
      </c>
      <c r="E3773" s="1">
        <v>26.956769999999999</v>
      </c>
      <c r="F3773" s="1">
        <v>14</v>
      </c>
      <c r="G3773" s="2">
        <v>1.9254835714285714</v>
      </c>
      <c r="H3773" s="3">
        <v>7.9998456788406038</v>
      </c>
      <c r="I3773" s="3">
        <v>10.666708214671122</v>
      </c>
      <c r="J3773" s="3">
        <v>0.21565000000000001</v>
      </c>
      <c r="K3773" s="3">
        <v>0.21565000000000001</v>
      </c>
      <c r="L3773" s="3">
        <v>0.28754000000000002</v>
      </c>
    </row>
    <row r="3774" spans="2:12" x14ac:dyDescent="0.2">
      <c r="B3774" t="s">
        <v>10229</v>
      </c>
      <c r="C3774" t="s">
        <v>10230</v>
      </c>
      <c r="D3774" t="s">
        <v>10231</v>
      </c>
      <c r="E3774" s="1">
        <v>28.728549999999998</v>
      </c>
      <c r="F3774" s="1">
        <v>10</v>
      </c>
      <c r="G3774" s="2">
        <v>2.8728549999999999</v>
      </c>
      <c r="H3774" s="3">
        <v>8.0000556937262761</v>
      </c>
      <c r="I3774" s="3">
        <v>10.666740924968368</v>
      </c>
      <c r="J3774" s="3">
        <v>0.22983000000000001</v>
      </c>
      <c r="K3774" s="3">
        <v>0.22983000000000001</v>
      </c>
      <c r="L3774" s="3">
        <v>0.30643999999999999</v>
      </c>
    </row>
    <row r="3775" spans="2:12" x14ac:dyDescent="0.2">
      <c r="B3775" t="s">
        <v>10232</v>
      </c>
      <c r="C3775" t="s">
        <v>8904</v>
      </c>
      <c r="D3775" t="s">
        <v>8905</v>
      </c>
      <c r="E3775" s="1">
        <v>26.31671</v>
      </c>
      <c r="F3775" s="1">
        <v>16</v>
      </c>
      <c r="G3775" s="2">
        <v>1.644794375</v>
      </c>
      <c r="H3775" s="3">
        <v>7.999860164891432</v>
      </c>
      <c r="I3775" s="3">
        <v>10.666606882091266</v>
      </c>
      <c r="J3775" s="3">
        <v>0.21052999999999999</v>
      </c>
      <c r="K3775" s="3">
        <v>0.21052999999999999</v>
      </c>
      <c r="L3775" s="3">
        <v>0.28071000000000002</v>
      </c>
    </row>
    <row r="3776" spans="2:12" x14ac:dyDescent="0.2">
      <c r="B3776" t="s">
        <v>10233</v>
      </c>
      <c r="C3776" t="s">
        <v>10234</v>
      </c>
      <c r="D3776" t="s">
        <v>10235</v>
      </c>
      <c r="E3776" s="1">
        <v>2.5005299999999999</v>
      </c>
      <c r="F3776" s="1">
        <v>1</v>
      </c>
      <c r="G3776" s="2">
        <v>2.5005299999999999</v>
      </c>
      <c r="H3776" s="3">
        <v>7.9983043594757914</v>
      </c>
      <c r="I3776" s="3">
        <v>10.665738863360968</v>
      </c>
      <c r="J3776" s="3">
        <v>0.02</v>
      </c>
      <c r="K3776" s="3">
        <v>0.02</v>
      </c>
      <c r="L3776" s="3">
        <v>2.6669999999999999E-2</v>
      </c>
    </row>
    <row r="3777" spans="2:12" x14ac:dyDescent="0.2">
      <c r="B3777" t="s">
        <v>10236</v>
      </c>
      <c r="C3777" t="s">
        <v>9444</v>
      </c>
      <c r="D3777" t="s">
        <v>2030</v>
      </c>
      <c r="E3777" s="1">
        <v>8.1396099999999993</v>
      </c>
      <c r="F3777" s="1">
        <v>1</v>
      </c>
      <c r="G3777" s="2">
        <v>8.1396099999999993</v>
      </c>
      <c r="H3777" s="3">
        <v>8.0003833107483047</v>
      </c>
      <c r="I3777" s="3">
        <v>10.666358707603928</v>
      </c>
      <c r="J3777" s="3">
        <v>6.5119999999999997E-2</v>
      </c>
      <c r="K3777" s="3">
        <v>6.5119999999999997E-2</v>
      </c>
      <c r="L3777" s="3">
        <v>8.6819999999999994E-2</v>
      </c>
    </row>
    <row r="3778" spans="2:12" x14ac:dyDescent="0.2">
      <c r="B3778" t="s">
        <v>10237</v>
      </c>
      <c r="C3778" t="s">
        <v>10238</v>
      </c>
      <c r="D3778" t="s">
        <v>10239</v>
      </c>
      <c r="E3778" s="1">
        <v>6.1566799999999997</v>
      </c>
      <c r="F3778" s="1">
        <v>1</v>
      </c>
      <c r="G3778" s="2">
        <v>6.1566799999999997</v>
      </c>
      <c r="H3778" s="3">
        <v>7.9994412573010143</v>
      </c>
      <c r="I3778" s="3">
        <v>10.666463093745332</v>
      </c>
      <c r="J3778" s="3">
        <v>4.9250000000000002E-2</v>
      </c>
      <c r="K3778" s="3">
        <v>4.9250000000000002E-2</v>
      </c>
      <c r="L3778" s="3">
        <v>6.5670000000000006E-2</v>
      </c>
    </row>
    <row r="3779" spans="2:12" x14ac:dyDescent="0.2">
      <c r="B3779" t="s">
        <v>10240</v>
      </c>
      <c r="C3779" t="s">
        <v>8348</v>
      </c>
      <c r="D3779" t="s">
        <v>8349</v>
      </c>
      <c r="E3779" s="1">
        <v>26.38278</v>
      </c>
      <c r="F3779" s="1">
        <v>3</v>
      </c>
      <c r="G3779" s="2">
        <v>8.7942599999999995</v>
      </c>
      <c r="H3779" s="3">
        <v>7.999915096134675</v>
      </c>
      <c r="I3779" s="3">
        <v>10.66680615158827</v>
      </c>
      <c r="J3779" s="3">
        <v>0.21106</v>
      </c>
      <c r="K3779" s="3">
        <v>0.21106</v>
      </c>
      <c r="L3779" s="3">
        <v>0.28142</v>
      </c>
    </row>
    <row r="3780" spans="2:12" x14ac:dyDescent="0.2">
      <c r="B3780" t="s">
        <v>10241</v>
      </c>
      <c r="C3780" t="s">
        <v>10242</v>
      </c>
      <c r="D3780" t="s">
        <v>10243</v>
      </c>
      <c r="E3780" s="1">
        <v>8.9704999999999995</v>
      </c>
      <c r="F3780" s="1">
        <v>2</v>
      </c>
      <c r="G3780" s="2">
        <v>4.4852499999999997</v>
      </c>
      <c r="H3780" s="3">
        <v>7.9995540939746963</v>
      </c>
      <c r="I3780" s="3">
        <v>10.667186890362856</v>
      </c>
      <c r="J3780" s="3">
        <v>7.1760000000000004E-2</v>
      </c>
      <c r="K3780" s="3">
        <v>7.1760000000000004E-2</v>
      </c>
      <c r="L3780" s="3">
        <v>9.5689999999999997E-2</v>
      </c>
    </row>
    <row r="3781" spans="2:12" x14ac:dyDescent="0.2">
      <c r="B3781" t="s">
        <v>10244</v>
      </c>
      <c r="C3781" t="s">
        <v>10245</v>
      </c>
      <c r="D3781" t="s">
        <v>10246</v>
      </c>
      <c r="E3781" s="1">
        <v>9.0704700000000003</v>
      </c>
      <c r="F3781" s="1">
        <v>2</v>
      </c>
      <c r="G3781" s="2">
        <v>4.5352350000000001</v>
      </c>
      <c r="H3781" s="3">
        <v>7.9995854680077212</v>
      </c>
      <c r="I3781" s="3">
        <v>10.666481450244584</v>
      </c>
      <c r="J3781" s="3">
        <v>7.2559999999999999E-2</v>
      </c>
      <c r="K3781" s="3">
        <v>7.2559999999999999E-2</v>
      </c>
      <c r="L3781" s="3">
        <v>9.6750000000000003E-2</v>
      </c>
    </row>
    <row r="3782" spans="2:12" x14ac:dyDescent="0.2">
      <c r="B3782" t="s">
        <v>10247</v>
      </c>
      <c r="C3782" t="s">
        <v>8511</v>
      </c>
      <c r="D3782" t="s">
        <v>8512</v>
      </c>
      <c r="E3782" s="1">
        <v>3.7544</v>
      </c>
      <c r="F3782" s="1">
        <v>1</v>
      </c>
      <c r="G3782" s="2">
        <v>3.7544</v>
      </c>
      <c r="H3782" s="3">
        <v>8.0012784998934592</v>
      </c>
      <c r="I3782" s="3">
        <v>10.667483486043045</v>
      </c>
      <c r="J3782" s="3">
        <v>3.0040000000000001E-2</v>
      </c>
      <c r="K3782" s="3">
        <v>3.0040000000000001E-2</v>
      </c>
      <c r="L3782" s="3">
        <v>4.0050000000000002E-2</v>
      </c>
    </row>
    <row r="3783" spans="2:12" x14ac:dyDescent="0.2">
      <c r="B3783" t="s">
        <v>10248</v>
      </c>
      <c r="C3783" t="s">
        <v>10084</v>
      </c>
      <c r="D3783" t="s">
        <v>10085</v>
      </c>
      <c r="E3783" s="1">
        <v>10.522169999999999</v>
      </c>
      <c r="F3783" s="1">
        <v>1</v>
      </c>
      <c r="G3783" s="2">
        <v>10.522169999999999</v>
      </c>
      <c r="H3783" s="3">
        <v>8.0002508988164998</v>
      </c>
      <c r="I3783" s="3">
        <v>10.667001198422</v>
      </c>
      <c r="J3783" s="3">
        <v>8.4180000000000005E-2</v>
      </c>
      <c r="K3783" s="3">
        <v>8.4180000000000005E-2</v>
      </c>
      <c r="L3783" s="3">
        <v>0.11224000000000001</v>
      </c>
    </row>
    <row r="3784" spans="2:12" x14ac:dyDescent="0.2">
      <c r="B3784" t="s">
        <v>10249</v>
      </c>
      <c r="C3784" t="s">
        <v>10250</v>
      </c>
      <c r="D3784" t="s">
        <v>10251</v>
      </c>
      <c r="E3784" s="1">
        <v>6.7511400000000004</v>
      </c>
      <c r="F3784" s="1">
        <v>2</v>
      </c>
      <c r="G3784" s="2">
        <v>3.3755700000000002</v>
      </c>
      <c r="H3784" s="3">
        <v>8.0001303483559809</v>
      </c>
      <c r="I3784" s="3">
        <v>10.666346720701986</v>
      </c>
      <c r="J3784" s="3">
        <v>5.4010000000000002E-2</v>
      </c>
      <c r="K3784" s="3">
        <v>5.4010000000000002E-2</v>
      </c>
      <c r="L3784" s="3">
        <v>7.2010000000000005E-2</v>
      </c>
    </row>
    <row r="3785" spans="2:12" x14ac:dyDescent="0.2">
      <c r="B3785" t="s">
        <v>10252</v>
      </c>
      <c r="C3785" t="s">
        <v>10253</v>
      </c>
      <c r="D3785" t="s">
        <v>10254</v>
      </c>
      <c r="E3785" s="1">
        <v>13.646570000000001</v>
      </c>
      <c r="F3785" s="1">
        <v>7</v>
      </c>
      <c r="G3785" s="2">
        <v>1.9495100000000001</v>
      </c>
      <c r="H3785" s="3">
        <v>7.9998124070737191</v>
      </c>
      <c r="I3785" s="3">
        <v>10.666416542764958</v>
      </c>
      <c r="J3785" s="3">
        <v>0.10917</v>
      </c>
      <c r="K3785" s="3">
        <v>0.10917</v>
      </c>
      <c r="L3785" s="3">
        <v>0.14555999999999999</v>
      </c>
    </row>
    <row r="3786" spans="2:12" x14ac:dyDescent="0.2">
      <c r="B3786" t="s">
        <v>10255</v>
      </c>
      <c r="C3786" t="s">
        <v>10256</v>
      </c>
      <c r="D3786" t="s">
        <v>10257</v>
      </c>
      <c r="E3786" s="1">
        <v>12.594250000000001</v>
      </c>
      <c r="F3786" s="1">
        <v>2</v>
      </c>
      <c r="G3786" s="2">
        <v>6.2971250000000003</v>
      </c>
      <c r="H3786" s="3">
        <v>7.9996823947436324</v>
      </c>
      <c r="I3786" s="3">
        <v>10.666772535085453</v>
      </c>
      <c r="J3786" s="3">
        <v>0.10075000000000001</v>
      </c>
      <c r="K3786" s="3">
        <v>0.10075000000000001</v>
      </c>
      <c r="L3786" s="3">
        <v>0.13433999999999999</v>
      </c>
    </row>
    <row r="3787" spans="2:12" x14ac:dyDescent="0.2">
      <c r="B3787" t="s">
        <v>10258</v>
      </c>
      <c r="C3787" t="s">
        <v>10259</v>
      </c>
      <c r="D3787" t="s">
        <v>10260</v>
      </c>
      <c r="E3787" s="1">
        <v>5.6254600000000003</v>
      </c>
      <c r="F3787" s="1">
        <v>1</v>
      </c>
      <c r="G3787" s="2">
        <v>5.6254600000000003</v>
      </c>
      <c r="H3787" s="3">
        <v>7.9993458312742414</v>
      </c>
      <c r="I3787" s="3">
        <v>10.665794441698988</v>
      </c>
      <c r="J3787" s="3">
        <v>4.4999999999999998E-2</v>
      </c>
      <c r="K3787" s="3">
        <v>4.4999999999999998E-2</v>
      </c>
      <c r="L3787" s="3">
        <v>0.06</v>
      </c>
    </row>
    <row r="3788" spans="2:12" x14ac:dyDescent="0.2">
      <c r="B3788" t="s">
        <v>10261</v>
      </c>
      <c r="C3788" t="s">
        <v>10262</v>
      </c>
      <c r="D3788" t="s">
        <v>10263</v>
      </c>
      <c r="E3788" s="1">
        <v>17.81887</v>
      </c>
      <c r="F3788" s="1">
        <v>4</v>
      </c>
      <c r="G3788" s="2">
        <v>4.4547175000000001</v>
      </c>
      <c r="H3788" s="3">
        <v>7.9999461245297825</v>
      </c>
      <c r="I3788" s="3">
        <v>10.666781900311298</v>
      </c>
      <c r="J3788" s="3">
        <v>0.14255000000000001</v>
      </c>
      <c r="K3788" s="3">
        <v>0.14255000000000001</v>
      </c>
      <c r="L3788" s="3">
        <v>0.19006999999999999</v>
      </c>
    </row>
    <row r="3789" spans="2:12" x14ac:dyDescent="0.2">
      <c r="B3789" t="s">
        <v>10264</v>
      </c>
      <c r="C3789" t="s">
        <v>10265</v>
      </c>
      <c r="D3789" t="s">
        <v>10266</v>
      </c>
      <c r="E3789" s="1">
        <v>68.644750000000002</v>
      </c>
      <c r="F3789" s="1">
        <v>8</v>
      </c>
      <c r="G3789" s="2">
        <v>8.5805937500000002</v>
      </c>
      <c r="H3789" s="3">
        <v>8.0000291355129125</v>
      </c>
      <c r="I3789" s="3">
        <v>10.66665695482903</v>
      </c>
      <c r="J3789" s="3">
        <v>0.54915999999999998</v>
      </c>
      <c r="K3789" s="3">
        <v>0.54915999999999998</v>
      </c>
      <c r="L3789" s="3">
        <v>0.73221000000000003</v>
      </c>
    </row>
    <row r="3790" spans="2:12" x14ac:dyDescent="0.2">
      <c r="B3790" t="s">
        <v>10267</v>
      </c>
      <c r="C3790" t="s">
        <v>10268</v>
      </c>
      <c r="D3790" t="s">
        <v>10269</v>
      </c>
      <c r="E3790" s="1">
        <v>13.209350000000001</v>
      </c>
      <c r="F3790" s="1">
        <v>3</v>
      </c>
      <c r="G3790" s="2">
        <v>4.4031166666666666</v>
      </c>
      <c r="H3790" s="3">
        <v>7.9996366210298007</v>
      </c>
      <c r="I3790" s="3">
        <v>10.666686854387233</v>
      </c>
      <c r="J3790" s="3">
        <v>0.10567</v>
      </c>
      <c r="K3790" s="3">
        <v>0.10567</v>
      </c>
      <c r="L3790" s="3">
        <v>0.1409</v>
      </c>
    </row>
    <row r="3791" spans="2:12" x14ac:dyDescent="0.2">
      <c r="B3791" t="s">
        <v>10270</v>
      </c>
      <c r="C3791" t="s">
        <v>10045</v>
      </c>
      <c r="D3791" t="s">
        <v>10046</v>
      </c>
      <c r="E3791" s="1">
        <v>17.915140000000001</v>
      </c>
      <c r="F3791" s="1">
        <v>6</v>
      </c>
      <c r="G3791" s="2">
        <v>2.9858566666666668</v>
      </c>
      <c r="H3791" s="3">
        <v>7.9999374830450671</v>
      </c>
      <c r="I3791" s="3">
        <v>10.666397248360884</v>
      </c>
      <c r="J3791" s="3">
        <v>0.14332</v>
      </c>
      <c r="K3791" s="3">
        <v>0.14332</v>
      </c>
      <c r="L3791" s="3">
        <v>0.19109000000000001</v>
      </c>
    </row>
    <row r="3792" spans="2:12" x14ac:dyDescent="0.2">
      <c r="B3792" t="s">
        <v>10271</v>
      </c>
      <c r="C3792" t="s">
        <v>10272</v>
      </c>
      <c r="D3792" t="s">
        <v>10273</v>
      </c>
      <c r="E3792" s="1">
        <v>3.8550200000000001</v>
      </c>
      <c r="F3792" s="1">
        <v>1</v>
      </c>
      <c r="G3792" s="2">
        <v>3.8550200000000001</v>
      </c>
      <c r="H3792" s="3">
        <v>7.9999584956757674</v>
      </c>
      <c r="I3792" s="3">
        <v>10.66661132756769</v>
      </c>
      <c r="J3792" s="3">
        <v>3.0839999999999999E-2</v>
      </c>
      <c r="K3792" s="3">
        <v>3.0839999999999999E-2</v>
      </c>
      <c r="L3792" s="3">
        <v>4.1119999999999997E-2</v>
      </c>
    </row>
    <row r="3793" spans="2:12" x14ac:dyDescent="0.2">
      <c r="B3793" t="s">
        <v>10274</v>
      </c>
      <c r="C3793" t="s">
        <v>10275</v>
      </c>
      <c r="D3793" t="s">
        <v>10276</v>
      </c>
      <c r="E3793" s="1">
        <v>11.887169999999999</v>
      </c>
      <c r="F3793" s="1">
        <v>3</v>
      </c>
      <c r="G3793" s="2">
        <v>3.9623899999999996</v>
      </c>
      <c r="H3793" s="3">
        <v>8.0002220881841524</v>
      </c>
      <c r="I3793" s="3">
        <v>10.666962784245536</v>
      </c>
      <c r="J3793" s="3">
        <v>9.5100000000000004E-2</v>
      </c>
      <c r="K3793" s="3">
        <v>9.5100000000000004E-2</v>
      </c>
      <c r="L3793" s="3">
        <v>0.1268</v>
      </c>
    </row>
    <row r="3794" spans="2:12" x14ac:dyDescent="0.2">
      <c r="B3794" t="s">
        <v>10277</v>
      </c>
      <c r="C3794" t="s">
        <v>7831</v>
      </c>
      <c r="D3794" t="s">
        <v>7655</v>
      </c>
      <c r="E3794" s="1">
        <v>27.06617</v>
      </c>
      <c r="F3794" s="1">
        <v>2</v>
      </c>
      <c r="G3794" s="2">
        <v>13.533085</v>
      </c>
      <c r="H3794" s="3">
        <v>8.0000236457540908</v>
      </c>
      <c r="I3794" s="3">
        <v>10.666821349308011</v>
      </c>
      <c r="J3794" s="3">
        <v>0.21653</v>
      </c>
      <c r="K3794" s="3">
        <v>0.21653</v>
      </c>
      <c r="L3794" s="3">
        <v>0.28871000000000002</v>
      </c>
    </row>
    <row r="3795" spans="2:12" x14ac:dyDescent="0.2">
      <c r="B3795" t="s">
        <v>10278</v>
      </c>
      <c r="C3795" t="s">
        <v>10279</v>
      </c>
      <c r="D3795" t="s">
        <v>10280</v>
      </c>
      <c r="E3795" s="1">
        <v>15.34721</v>
      </c>
      <c r="F3795" s="1">
        <v>1</v>
      </c>
      <c r="G3795" s="2">
        <v>15.34721</v>
      </c>
      <c r="H3795" s="3">
        <v>8.0001511675412011</v>
      </c>
      <c r="I3795" s="3">
        <v>10.666433833902058</v>
      </c>
      <c r="J3795" s="3">
        <v>0.12278</v>
      </c>
      <c r="K3795" s="3">
        <v>0.12278</v>
      </c>
      <c r="L3795" s="3">
        <v>0.16370000000000001</v>
      </c>
    </row>
    <row r="3796" spans="2:12" x14ac:dyDescent="0.2">
      <c r="B3796" t="s">
        <v>10281</v>
      </c>
      <c r="C3796" t="s">
        <v>9782</v>
      </c>
      <c r="D3796" t="s">
        <v>9783</v>
      </c>
      <c r="E3796" s="1">
        <v>1.7431099999999999</v>
      </c>
      <c r="F3796" s="1">
        <v>1</v>
      </c>
      <c r="G3796" s="2">
        <v>1.7431099999999999</v>
      </c>
      <c r="H3796" s="3">
        <v>7.9972004061705801</v>
      </c>
      <c r="I3796" s="3">
        <v>10.664846165761196</v>
      </c>
      <c r="J3796" s="3">
        <v>1.3939999999999999E-2</v>
      </c>
      <c r="K3796" s="3">
        <v>1.3939999999999999E-2</v>
      </c>
      <c r="L3796" s="3">
        <v>1.8589999999999999E-2</v>
      </c>
    </row>
    <row r="3797" spans="2:12" x14ac:dyDescent="0.2">
      <c r="B3797" t="s">
        <v>10282</v>
      </c>
      <c r="C3797" t="s">
        <v>10283</v>
      </c>
      <c r="D3797" t="s">
        <v>10284</v>
      </c>
      <c r="E3797" s="1">
        <v>30.76436</v>
      </c>
      <c r="F3797" s="1">
        <v>3</v>
      </c>
      <c r="G3797" s="2">
        <v>10.254786666666666</v>
      </c>
      <c r="H3797" s="3">
        <v>7.9998413748896446</v>
      </c>
      <c r="I3797" s="3">
        <v>10.666563517004741</v>
      </c>
      <c r="J3797" s="3">
        <v>0.24611</v>
      </c>
      <c r="K3797" s="3">
        <v>0.24611</v>
      </c>
      <c r="L3797" s="3">
        <v>0.32815</v>
      </c>
    </row>
    <row r="3798" spans="2:12" x14ac:dyDescent="0.2">
      <c r="B3798" t="s">
        <v>10285</v>
      </c>
      <c r="C3798" t="s">
        <v>10286</v>
      </c>
      <c r="D3798" t="s">
        <v>10011</v>
      </c>
      <c r="E3798" s="1">
        <v>27.51435</v>
      </c>
      <c r="F3798" s="1">
        <v>3</v>
      </c>
      <c r="G3798" s="2">
        <v>9.1714500000000001</v>
      </c>
      <c r="H3798" s="3">
        <v>7.9998255455789433</v>
      </c>
      <c r="I3798" s="3">
        <v>10.666797507482459</v>
      </c>
      <c r="J3798" s="3">
        <v>0.22011</v>
      </c>
      <c r="K3798" s="3">
        <v>0.22011</v>
      </c>
      <c r="L3798" s="3">
        <v>0.29348999999999997</v>
      </c>
    </row>
    <row r="3799" spans="2:12" x14ac:dyDescent="0.2">
      <c r="B3799" t="s">
        <v>10287</v>
      </c>
      <c r="C3799" t="s">
        <v>7293</v>
      </c>
      <c r="D3799" t="s">
        <v>7294</v>
      </c>
      <c r="E3799" s="1">
        <v>31.657260000000001</v>
      </c>
      <c r="F3799" s="1">
        <v>2</v>
      </c>
      <c r="G3799" s="2">
        <v>15.82863</v>
      </c>
      <c r="H3799" s="3">
        <v>8.0000606495950688</v>
      </c>
      <c r="I3799" s="3">
        <v>10.666747532793424</v>
      </c>
      <c r="J3799" s="3">
        <v>0.25325999999999999</v>
      </c>
      <c r="K3799" s="3">
        <v>0.25325999999999999</v>
      </c>
      <c r="L3799" s="3">
        <v>0.33767999999999998</v>
      </c>
    </row>
    <row r="3800" spans="2:12" x14ac:dyDescent="0.2">
      <c r="B3800" t="s">
        <v>10288</v>
      </c>
      <c r="C3800" t="s">
        <v>10013</v>
      </c>
      <c r="D3800" t="s">
        <v>7712</v>
      </c>
      <c r="E3800" s="1">
        <v>4.2336900000000002</v>
      </c>
      <c r="F3800" s="1">
        <v>1</v>
      </c>
      <c r="G3800" s="2">
        <v>4.2336900000000002</v>
      </c>
      <c r="H3800" s="3">
        <v>8.0001133762745962</v>
      </c>
      <c r="I3800" s="3">
        <v>10.666817835032797</v>
      </c>
      <c r="J3800" s="3">
        <v>3.3869999999999997E-2</v>
      </c>
      <c r="K3800" s="3">
        <v>3.3869999999999997E-2</v>
      </c>
      <c r="L3800" s="3">
        <v>4.5159999999999999E-2</v>
      </c>
    </row>
    <row r="3801" spans="2:12" x14ac:dyDescent="0.2">
      <c r="B3801" t="s">
        <v>10289</v>
      </c>
      <c r="C3801" t="s">
        <v>10290</v>
      </c>
      <c r="D3801" t="s">
        <v>10291</v>
      </c>
      <c r="E3801" s="1">
        <v>3.2745099999999998</v>
      </c>
      <c r="F3801" s="1">
        <v>1</v>
      </c>
      <c r="G3801" s="2">
        <v>3.2745099999999998</v>
      </c>
      <c r="H3801" s="3">
        <v>8.0011971256768195</v>
      </c>
      <c r="I3801" s="3">
        <v>10.667244870224859</v>
      </c>
      <c r="J3801" s="3">
        <v>2.6200000000000001E-2</v>
      </c>
      <c r="K3801" s="3">
        <v>2.6200000000000001E-2</v>
      </c>
      <c r="L3801" s="3">
        <v>3.4930000000000003E-2</v>
      </c>
    </row>
    <row r="3802" spans="2:12" x14ac:dyDescent="0.2">
      <c r="B3802" t="s">
        <v>10292</v>
      </c>
      <c r="C3802" t="s">
        <v>10293</v>
      </c>
      <c r="D3802" t="s">
        <v>10294</v>
      </c>
      <c r="E3802" s="1">
        <v>22.46294</v>
      </c>
      <c r="F3802" s="1">
        <v>1</v>
      </c>
      <c r="G3802" s="2">
        <v>22.46294</v>
      </c>
      <c r="H3802" s="3">
        <v>7.9998432974490425</v>
      </c>
      <c r="I3802" s="3">
        <v>10.666457729932057</v>
      </c>
      <c r="J3802" s="3">
        <v>0.1797</v>
      </c>
      <c r="K3802" s="3">
        <v>0.1797</v>
      </c>
      <c r="L3802" s="3">
        <v>0.23960000000000001</v>
      </c>
    </row>
    <row r="3803" spans="2:12" x14ac:dyDescent="0.2">
      <c r="B3803" t="s">
        <v>10295</v>
      </c>
      <c r="C3803" t="s">
        <v>10296</v>
      </c>
      <c r="D3803" t="s">
        <v>10297</v>
      </c>
      <c r="E3803" s="1">
        <v>56.37735</v>
      </c>
      <c r="F3803" s="1">
        <v>4</v>
      </c>
      <c r="G3803" s="2">
        <v>14.0943375</v>
      </c>
      <c r="H3803" s="3">
        <v>8.0000212851437666</v>
      </c>
      <c r="I3803" s="3">
        <v>10.666695046858358</v>
      </c>
      <c r="J3803" s="3">
        <v>0.45101999999999998</v>
      </c>
      <c r="K3803" s="3">
        <v>0.45101999999999998</v>
      </c>
      <c r="L3803" s="3">
        <v>0.60136000000000001</v>
      </c>
    </row>
    <row r="3804" spans="2:12" x14ac:dyDescent="0.2">
      <c r="B3804" t="s">
        <v>10298</v>
      </c>
      <c r="C3804" t="s">
        <v>10299</v>
      </c>
      <c r="D3804" t="s">
        <v>9123</v>
      </c>
      <c r="E3804" s="1">
        <v>6.9917699999999998</v>
      </c>
      <c r="F3804" s="1">
        <v>1</v>
      </c>
      <c r="G3804" s="2">
        <v>6.9917699999999998</v>
      </c>
      <c r="H3804" s="3">
        <v>7.9994050147530604</v>
      </c>
      <c r="I3804" s="3">
        <v>10.66682685500238</v>
      </c>
      <c r="J3804" s="3">
        <v>5.5930000000000001E-2</v>
      </c>
      <c r="K3804" s="3">
        <v>5.5930000000000001E-2</v>
      </c>
      <c r="L3804" s="3">
        <v>7.4579999999999994E-2</v>
      </c>
    </row>
    <row r="3805" spans="2:12" x14ac:dyDescent="0.2">
      <c r="B3805" t="s">
        <v>10300</v>
      </c>
      <c r="C3805" t="s">
        <v>7227</v>
      </c>
      <c r="D3805" t="s">
        <v>7228</v>
      </c>
      <c r="E3805" s="1">
        <v>16.59459</v>
      </c>
      <c r="F3805" s="1">
        <v>3</v>
      </c>
      <c r="G3805" s="2">
        <v>5.5315300000000001</v>
      </c>
      <c r="H3805" s="3">
        <v>8.0001976547778515</v>
      </c>
      <c r="I3805" s="3">
        <v>10.666729337693791</v>
      </c>
      <c r="J3805" s="3">
        <v>0.13275999999999999</v>
      </c>
      <c r="K3805" s="3">
        <v>0.13275999999999999</v>
      </c>
      <c r="L3805" s="3">
        <v>0.17701</v>
      </c>
    </row>
    <row r="3806" spans="2:12" x14ac:dyDescent="0.2">
      <c r="B3806" t="s">
        <v>10301</v>
      </c>
      <c r="C3806" t="s">
        <v>10302</v>
      </c>
      <c r="D3806" t="s">
        <v>10303</v>
      </c>
      <c r="E3806" s="1">
        <v>5.9192600000000004</v>
      </c>
      <c r="F3806" s="1">
        <v>1</v>
      </c>
      <c r="G3806" s="2">
        <v>5.9192600000000004</v>
      </c>
      <c r="H3806" s="3">
        <v>7.9993107246513917</v>
      </c>
      <c r="I3806" s="3">
        <v>10.666873899778011</v>
      </c>
      <c r="J3806" s="3">
        <v>4.7350000000000003E-2</v>
      </c>
      <c r="K3806" s="3">
        <v>4.7350000000000003E-2</v>
      </c>
      <c r="L3806" s="3">
        <v>6.3140000000000002E-2</v>
      </c>
    </row>
    <row r="3807" spans="2:12" x14ac:dyDescent="0.2">
      <c r="B3807" t="s">
        <v>10304</v>
      </c>
      <c r="C3807" t="s">
        <v>9378</v>
      </c>
      <c r="D3807" t="s">
        <v>9379</v>
      </c>
      <c r="E3807" s="1">
        <v>43.896599999999999</v>
      </c>
      <c r="F3807" s="1">
        <v>4</v>
      </c>
      <c r="G3807" s="2">
        <v>10.97415</v>
      </c>
      <c r="H3807" s="3">
        <v>7.9999362137386489</v>
      </c>
      <c r="I3807" s="3">
        <v>10.666657554343615</v>
      </c>
      <c r="J3807" s="3">
        <v>0.35116999999999998</v>
      </c>
      <c r="K3807" s="3">
        <v>0.35116999999999998</v>
      </c>
      <c r="L3807" s="3">
        <v>0.46822999999999998</v>
      </c>
    </row>
    <row r="3808" spans="2:12" x14ac:dyDescent="0.2">
      <c r="B3808" t="s">
        <v>10305</v>
      </c>
      <c r="C3808" t="s">
        <v>9696</v>
      </c>
      <c r="D3808" t="s">
        <v>9697</v>
      </c>
      <c r="E3808" s="1">
        <v>16.41094</v>
      </c>
      <c r="F3808" s="1">
        <v>3</v>
      </c>
      <c r="G3808" s="2">
        <v>5.4703133333333334</v>
      </c>
      <c r="H3808" s="3">
        <v>8.0001511187049612</v>
      </c>
      <c r="I3808" s="3">
        <v>10.666665041734356</v>
      </c>
      <c r="J3808" s="3">
        <v>0.13128999999999999</v>
      </c>
      <c r="K3808" s="3">
        <v>0.13128999999999999</v>
      </c>
      <c r="L3808" s="3">
        <v>0.17505000000000001</v>
      </c>
    </row>
    <row r="3809" spans="2:12" x14ac:dyDescent="0.2">
      <c r="B3809" t="s">
        <v>10306</v>
      </c>
      <c r="C3809" t="s">
        <v>9414</v>
      </c>
      <c r="D3809" t="s">
        <v>9415</v>
      </c>
      <c r="E3809" s="1">
        <v>5.1666800000000004</v>
      </c>
      <c r="F3809" s="1">
        <v>2</v>
      </c>
      <c r="G3809" s="2">
        <v>2.5833400000000002</v>
      </c>
      <c r="H3809" s="3">
        <v>7.9993341952665915</v>
      </c>
      <c r="I3809" s="3">
        <v>10.666424086647517</v>
      </c>
      <c r="J3809" s="3">
        <v>4.1329999999999999E-2</v>
      </c>
      <c r="K3809" s="3">
        <v>4.1329999999999999E-2</v>
      </c>
      <c r="L3809" s="3">
        <v>5.5109999999999999E-2</v>
      </c>
    </row>
    <row r="3810" spans="2:12" x14ac:dyDescent="0.2">
      <c r="B3810" t="s">
        <v>10307</v>
      </c>
      <c r="C3810" t="s">
        <v>9466</v>
      </c>
      <c r="D3810" t="s">
        <v>2291</v>
      </c>
      <c r="E3810" s="1">
        <v>7.3057100000000004</v>
      </c>
      <c r="F3810" s="1">
        <v>2</v>
      </c>
      <c r="G3810" s="2">
        <v>3.6528550000000002</v>
      </c>
      <c r="H3810" s="3">
        <v>8.0005913182976052</v>
      </c>
      <c r="I3810" s="3">
        <v>10.666998826944951</v>
      </c>
      <c r="J3810" s="3">
        <v>5.8450000000000002E-2</v>
      </c>
      <c r="K3810" s="3">
        <v>5.8450000000000002E-2</v>
      </c>
      <c r="L3810" s="3">
        <v>7.7929999999999999E-2</v>
      </c>
    </row>
    <row r="3811" spans="2:12" x14ac:dyDescent="0.2">
      <c r="B3811" t="s">
        <v>10308</v>
      </c>
      <c r="C3811" t="s">
        <v>9143</v>
      </c>
      <c r="D3811" t="s">
        <v>9144</v>
      </c>
      <c r="E3811" s="1">
        <v>6.0551700000000004</v>
      </c>
      <c r="F3811" s="1">
        <v>2</v>
      </c>
      <c r="G3811" s="2">
        <v>3.0275850000000002</v>
      </c>
      <c r="H3811" s="3">
        <v>7.999775398543723</v>
      </c>
      <c r="I3811" s="3">
        <v>10.666917691823679</v>
      </c>
      <c r="J3811" s="3">
        <v>4.8439999999999997E-2</v>
      </c>
      <c r="K3811" s="3">
        <v>4.8439999999999997E-2</v>
      </c>
      <c r="L3811" s="3">
        <v>6.4589999999999995E-2</v>
      </c>
    </row>
    <row r="3812" spans="2:12" x14ac:dyDescent="0.2">
      <c r="B3812" t="s">
        <v>10309</v>
      </c>
      <c r="C3812" t="s">
        <v>10310</v>
      </c>
      <c r="D3812" t="s">
        <v>8319</v>
      </c>
      <c r="E3812" s="1">
        <v>2.8169200000000001</v>
      </c>
      <c r="F3812" s="1">
        <v>2</v>
      </c>
      <c r="G3812" s="2">
        <v>1.40846</v>
      </c>
      <c r="H3812" s="3">
        <v>8.0016471891285512</v>
      </c>
      <c r="I3812" s="3">
        <v>10.667679593314684</v>
      </c>
      <c r="J3812" s="3">
        <v>2.2540000000000001E-2</v>
      </c>
      <c r="K3812" s="3">
        <v>2.2540000000000001E-2</v>
      </c>
      <c r="L3812" s="3">
        <v>3.005E-2</v>
      </c>
    </row>
    <row r="3813" spans="2:12" x14ac:dyDescent="0.2">
      <c r="B3813" t="s">
        <v>10311</v>
      </c>
      <c r="C3813" t="s">
        <v>10059</v>
      </c>
      <c r="D3813" t="s">
        <v>10060</v>
      </c>
      <c r="E3813" s="1">
        <v>5.8454800000000002</v>
      </c>
      <c r="F3813" s="1">
        <v>3</v>
      </c>
      <c r="G3813" s="2">
        <v>1.9484933333333334</v>
      </c>
      <c r="H3813" s="3">
        <v>7.9993430821763143</v>
      </c>
      <c r="I3813" s="3">
        <v>10.66636101740148</v>
      </c>
      <c r="J3813" s="3">
        <v>4.6760000000000003E-2</v>
      </c>
      <c r="K3813" s="3">
        <v>4.6760000000000003E-2</v>
      </c>
      <c r="L3813" s="3">
        <v>6.2350000000000003E-2</v>
      </c>
    </row>
    <row r="3814" spans="2:12" x14ac:dyDescent="0.2">
      <c r="B3814" t="s">
        <v>10312</v>
      </c>
      <c r="C3814" t="s">
        <v>10313</v>
      </c>
      <c r="D3814" t="s">
        <v>10314</v>
      </c>
      <c r="E3814" s="1">
        <v>6.5794199999999998</v>
      </c>
      <c r="F3814" s="1">
        <v>2</v>
      </c>
      <c r="G3814" s="2">
        <v>3.2897099999999999</v>
      </c>
      <c r="H3814" s="3">
        <v>8.0007052293363241</v>
      </c>
      <c r="I3814" s="3">
        <v>10.666593711907737</v>
      </c>
      <c r="J3814" s="3">
        <v>5.2639999999999999E-2</v>
      </c>
      <c r="K3814" s="3">
        <v>5.2639999999999999E-2</v>
      </c>
      <c r="L3814" s="3">
        <v>7.0180000000000006E-2</v>
      </c>
    </row>
    <row r="3815" spans="2:12" x14ac:dyDescent="0.2">
      <c r="B3815" t="s">
        <v>10315</v>
      </c>
      <c r="C3815" t="s">
        <v>7555</v>
      </c>
      <c r="D3815" t="s">
        <v>7556</v>
      </c>
      <c r="E3815" s="1">
        <v>4.4184799999999997</v>
      </c>
      <c r="F3815" s="1">
        <v>3</v>
      </c>
      <c r="G3815" s="2">
        <v>1.4728266666666665</v>
      </c>
      <c r="H3815" s="3">
        <v>8.0004888558961458</v>
      </c>
      <c r="I3815" s="3">
        <v>10.666564067281056</v>
      </c>
      <c r="J3815" s="3">
        <v>3.5349999999999999E-2</v>
      </c>
      <c r="K3815" s="3">
        <v>3.5349999999999999E-2</v>
      </c>
      <c r="L3815" s="3">
        <v>4.7129999999999998E-2</v>
      </c>
    </row>
    <row r="3816" spans="2:12" x14ac:dyDescent="0.2">
      <c r="B3816" t="s">
        <v>10316</v>
      </c>
      <c r="C3816" t="s">
        <v>10224</v>
      </c>
      <c r="D3816" t="s">
        <v>10225</v>
      </c>
      <c r="E3816" s="1">
        <v>3.4948199999999998</v>
      </c>
      <c r="F3816" s="1">
        <v>2</v>
      </c>
      <c r="G3816" s="2">
        <v>1.7474099999999999</v>
      </c>
      <c r="H3816" s="3">
        <v>8.0004120383882444</v>
      </c>
      <c r="I3816" s="3">
        <v>10.667216051184326</v>
      </c>
      <c r="J3816" s="3">
        <v>2.7959999999999999E-2</v>
      </c>
      <c r="K3816" s="3">
        <v>2.7959999999999999E-2</v>
      </c>
      <c r="L3816" s="3">
        <v>3.7280000000000001E-2</v>
      </c>
    </row>
    <row r="3817" spans="2:12" x14ac:dyDescent="0.2">
      <c r="B3817" t="s">
        <v>10317</v>
      </c>
      <c r="C3817" t="s">
        <v>9622</v>
      </c>
      <c r="D3817" t="s">
        <v>6357</v>
      </c>
      <c r="E3817" s="1">
        <v>37.515729999999998</v>
      </c>
      <c r="F3817" s="1">
        <v>4</v>
      </c>
      <c r="G3817" s="2">
        <v>9.3789324999999995</v>
      </c>
      <c r="H3817" s="3">
        <v>8.0001108868200088</v>
      </c>
      <c r="I3817" s="3">
        <v>10.666725664141417</v>
      </c>
      <c r="J3817" s="3">
        <v>0.30013000000000001</v>
      </c>
      <c r="K3817" s="3">
        <v>0.30013000000000001</v>
      </c>
      <c r="L3817" s="3">
        <v>0.40017000000000003</v>
      </c>
    </row>
    <row r="3818" spans="2:12" x14ac:dyDescent="0.2">
      <c r="B3818" t="s">
        <v>10318</v>
      </c>
      <c r="C3818" t="s">
        <v>9903</v>
      </c>
      <c r="D3818" t="s">
        <v>9904</v>
      </c>
      <c r="E3818" s="1">
        <v>20.116019999999999</v>
      </c>
      <c r="F3818" s="1">
        <v>9</v>
      </c>
      <c r="G3818" s="2">
        <v>2.2351133333333331</v>
      </c>
      <c r="H3818" s="3">
        <v>8.0000914693860921</v>
      </c>
      <c r="I3818" s="3">
        <v>10.666622920438538</v>
      </c>
      <c r="J3818" s="3">
        <v>0.16092999999999999</v>
      </c>
      <c r="K3818" s="3">
        <v>0.16092999999999999</v>
      </c>
      <c r="L3818" s="3">
        <v>0.21457000000000001</v>
      </c>
    </row>
    <row r="3819" spans="2:12" x14ac:dyDescent="0.2">
      <c r="B3819" t="s">
        <v>10319</v>
      </c>
      <c r="C3819" t="s">
        <v>10320</v>
      </c>
      <c r="D3819" t="s">
        <v>10321</v>
      </c>
      <c r="E3819" s="1">
        <v>3.58432</v>
      </c>
      <c r="F3819" s="1">
        <v>1</v>
      </c>
      <c r="G3819" s="2">
        <v>3.58432</v>
      </c>
      <c r="H3819" s="3">
        <v>7.9987277921614153</v>
      </c>
      <c r="I3819" s="3">
        <v>10.665900366038747</v>
      </c>
      <c r="J3819" s="3">
        <v>2.8670000000000001E-2</v>
      </c>
      <c r="K3819" s="3">
        <v>2.8670000000000001E-2</v>
      </c>
      <c r="L3819" s="3">
        <v>3.823E-2</v>
      </c>
    </row>
    <row r="3820" spans="2:12" x14ac:dyDescent="0.2">
      <c r="B3820" t="s">
        <v>10322</v>
      </c>
      <c r="C3820" t="s">
        <v>7230</v>
      </c>
      <c r="D3820" t="s">
        <v>10323</v>
      </c>
      <c r="E3820" s="1">
        <v>35.5244</v>
      </c>
      <c r="F3820" s="1">
        <v>3</v>
      </c>
      <c r="G3820" s="2">
        <v>11.841466666666667</v>
      </c>
      <c r="H3820" s="3">
        <v>8.0001351183974965</v>
      </c>
      <c r="I3820" s="3">
        <v>10.666752992309512</v>
      </c>
      <c r="J3820" s="3">
        <v>0.28420000000000001</v>
      </c>
      <c r="K3820" s="3">
        <v>0.28420000000000001</v>
      </c>
      <c r="L3820" s="3">
        <v>0.37892999999999999</v>
      </c>
    </row>
    <row r="3821" spans="2:12" x14ac:dyDescent="0.2">
      <c r="B3821" t="s">
        <v>10324</v>
      </c>
      <c r="C3821" t="s">
        <v>10325</v>
      </c>
      <c r="D3821" t="s">
        <v>10326</v>
      </c>
      <c r="E3821" s="1">
        <v>19.009630000000001</v>
      </c>
      <c r="F3821" s="1">
        <v>3</v>
      </c>
      <c r="G3821" s="2">
        <v>6.3365433333333341</v>
      </c>
      <c r="H3821" s="3">
        <v>8.0001557105530186</v>
      </c>
      <c r="I3821" s="3">
        <v>10.666698931015489</v>
      </c>
      <c r="J3821" s="3">
        <v>0.15207999999999999</v>
      </c>
      <c r="K3821" s="3">
        <v>0.15207999999999999</v>
      </c>
      <c r="L3821" s="3">
        <v>0.20277000000000001</v>
      </c>
    </row>
    <row r="3822" spans="2:12" x14ac:dyDescent="0.2">
      <c r="B3822" t="s">
        <v>10327</v>
      </c>
      <c r="C3822" t="s">
        <v>10328</v>
      </c>
      <c r="D3822" t="s">
        <v>10329</v>
      </c>
      <c r="E3822" s="1">
        <v>5.7386499999999998</v>
      </c>
      <c r="F3822" s="1">
        <v>1</v>
      </c>
      <c r="G3822" s="2">
        <v>5.7386499999999998</v>
      </c>
      <c r="H3822" s="3">
        <v>8.0001394056093336</v>
      </c>
      <c r="I3822" s="3">
        <v>10.66627168410689</v>
      </c>
      <c r="J3822" s="3">
        <v>4.5909999999999999E-2</v>
      </c>
      <c r="K3822" s="3">
        <v>4.5909999999999999E-2</v>
      </c>
      <c r="L3822" s="3">
        <v>6.1210000000000001E-2</v>
      </c>
    </row>
    <row r="3823" spans="2:12" x14ac:dyDescent="0.2">
      <c r="B3823" t="s">
        <v>10330</v>
      </c>
      <c r="C3823" t="s">
        <v>10331</v>
      </c>
      <c r="D3823" t="s">
        <v>9375</v>
      </c>
      <c r="E3823" s="1">
        <v>6.2426199999999996</v>
      </c>
      <c r="F3823" s="1">
        <v>2</v>
      </c>
      <c r="G3823" s="2">
        <v>3.1213099999999998</v>
      </c>
      <c r="H3823" s="3">
        <v>7.9998462184147039</v>
      </c>
      <c r="I3823" s="3">
        <v>10.666995588390771</v>
      </c>
      <c r="J3823" s="3">
        <v>4.9939999999999998E-2</v>
      </c>
      <c r="K3823" s="3">
        <v>4.9939999999999998E-2</v>
      </c>
      <c r="L3823" s="3">
        <v>6.6589999999999996E-2</v>
      </c>
    </row>
    <row r="3824" spans="2:12" x14ac:dyDescent="0.2">
      <c r="B3824" t="s">
        <v>10332</v>
      </c>
      <c r="C3824" t="s">
        <v>7796</v>
      </c>
      <c r="D3824" t="s">
        <v>7797</v>
      </c>
      <c r="E3824" s="1">
        <v>18.571919999999999</v>
      </c>
      <c r="F3824" s="1">
        <v>3</v>
      </c>
      <c r="G3824" s="2">
        <v>6.1906399999999993</v>
      </c>
      <c r="H3824" s="3">
        <v>8.0002498395427075</v>
      </c>
      <c r="I3824" s="3">
        <v>10.666640821196731</v>
      </c>
      <c r="J3824" s="3">
        <v>0.14857999999999999</v>
      </c>
      <c r="K3824" s="3">
        <v>0.14857999999999999</v>
      </c>
      <c r="L3824" s="3">
        <v>0.1981</v>
      </c>
    </row>
    <row r="3825" spans="2:12" x14ac:dyDescent="0.2">
      <c r="B3825" t="s">
        <v>10333</v>
      </c>
      <c r="C3825" t="s">
        <v>10334</v>
      </c>
      <c r="D3825" t="s">
        <v>8010</v>
      </c>
      <c r="E3825" s="1">
        <v>10.18275</v>
      </c>
      <c r="F3825" s="1">
        <v>2</v>
      </c>
      <c r="G3825" s="2">
        <v>5.0913750000000002</v>
      </c>
      <c r="H3825" s="3">
        <v>7.9998035894036486</v>
      </c>
      <c r="I3825" s="3">
        <v>10.667059487859369</v>
      </c>
      <c r="J3825" s="3">
        <v>8.1460000000000005E-2</v>
      </c>
      <c r="K3825" s="3">
        <v>8.1460000000000005E-2</v>
      </c>
      <c r="L3825" s="3">
        <v>0.10861999999999999</v>
      </c>
    </row>
    <row r="3826" spans="2:12" x14ac:dyDescent="0.2">
      <c r="B3826" t="s">
        <v>10335</v>
      </c>
      <c r="C3826" t="s">
        <v>10336</v>
      </c>
      <c r="D3826" t="s">
        <v>10337</v>
      </c>
      <c r="E3826" s="1">
        <v>56.783149999999999</v>
      </c>
      <c r="F3826" s="1">
        <v>6</v>
      </c>
      <c r="G3826" s="2">
        <v>9.4638583333333326</v>
      </c>
      <c r="H3826" s="3">
        <v>8.0000845321191232</v>
      </c>
      <c r="I3826" s="3">
        <v>10.666720673298329</v>
      </c>
      <c r="J3826" s="3">
        <v>0.45427000000000001</v>
      </c>
      <c r="K3826" s="3">
        <v>0.45427000000000001</v>
      </c>
      <c r="L3826" s="3">
        <v>0.60568999999999995</v>
      </c>
    </row>
    <row r="3827" spans="2:12" x14ac:dyDescent="0.2">
      <c r="B3827" t="s">
        <v>10338</v>
      </c>
      <c r="C3827" t="s">
        <v>10339</v>
      </c>
      <c r="D3827" t="s">
        <v>10340</v>
      </c>
      <c r="E3827" s="1">
        <v>14.352130000000001</v>
      </c>
      <c r="F3827" s="1">
        <v>3</v>
      </c>
      <c r="G3827" s="2">
        <v>4.7840433333333339</v>
      </c>
      <c r="H3827" s="3">
        <v>8.0002062411642036</v>
      </c>
      <c r="I3827" s="3">
        <v>10.666709401322311</v>
      </c>
      <c r="J3827" s="3">
        <v>0.11482000000000001</v>
      </c>
      <c r="K3827" s="3">
        <v>0.11482000000000001</v>
      </c>
      <c r="L3827" s="3">
        <v>0.15309</v>
      </c>
    </row>
    <row r="3828" spans="2:12" x14ac:dyDescent="0.2">
      <c r="B3828" t="s">
        <v>10341</v>
      </c>
      <c r="C3828" t="s">
        <v>10339</v>
      </c>
      <c r="D3828" t="s">
        <v>10340</v>
      </c>
      <c r="E3828" s="1">
        <v>7.6654200000000001</v>
      </c>
      <c r="F3828" s="1">
        <v>2</v>
      </c>
      <c r="G3828" s="2">
        <v>3.8327100000000001</v>
      </c>
      <c r="H3828" s="3">
        <v>7.9995616678538157</v>
      </c>
      <c r="I3828" s="3">
        <v>10.666082223805088</v>
      </c>
      <c r="J3828" s="3">
        <v>6.132E-2</v>
      </c>
      <c r="K3828" s="3">
        <v>6.132E-2</v>
      </c>
      <c r="L3828" s="3">
        <v>8.1759999999999999E-2</v>
      </c>
    </row>
    <row r="3829" spans="2:12" x14ac:dyDescent="0.2">
      <c r="B3829" t="s">
        <v>10342</v>
      </c>
      <c r="C3829" t="s">
        <v>8693</v>
      </c>
      <c r="D3829" t="s">
        <v>8694</v>
      </c>
      <c r="E3829" s="1">
        <v>3.5950700000000002</v>
      </c>
      <c r="F3829" s="1">
        <v>1</v>
      </c>
      <c r="G3829" s="2">
        <v>3.5950700000000002</v>
      </c>
      <c r="H3829" s="3">
        <v>7.9998442311276277</v>
      </c>
      <c r="I3829" s="3">
        <v>10.66738617050572</v>
      </c>
      <c r="J3829" s="3">
        <v>2.8760000000000001E-2</v>
      </c>
      <c r="K3829" s="3">
        <v>2.8760000000000001E-2</v>
      </c>
      <c r="L3829" s="3">
        <v>3.8350000000000002E-2</v>
      </c>
    </row>
    <row r="3830" spans="2:12" x14ac:dyDescent="0.2">
      <c r="B3830" t="s">
        <v>10343</v>
      </c>
      <c r="C3830" t="s">
        <v>7275</v>
      </c>
      <c r="D3830" t="s">
        <v>7276</v>
      </c>
      <c r="E3830" s="1">
        <v>6.3844700000000003</v>
      </c>
      <c r="F3830" s="1">
        <v>2</v>
      </c>
      <c r="G3830" s="2">
        <v>3.1922350000000002</v>
      </c>
      <c r="H3830" s="3">
        <v>8.0006641115080814</v>
      </c>
      <c r="I3830" s="3">
        <v>10.666507948193034</v>
      </c>
      <c r="J3830" s="3">
        <v>5.108E-2</v>
      </c>
      <c r="K3830" s="3">
        <v>5.108E-2</v>
      </c>
      <c r="L3830" s="3">
        <v>6.8099999999999994E-2</v>
      </c>
    </row>
    <row r="3831" spans="2:12" x14ac:dyDescent="0.2">
      <c r="B3831" t="s">
        <v>10344</v>
      </c>
      <c r="C3831" t="s">
        <v>8653</v>
      </c>
      <c r="D3831" t="s">
        <v>5954</v>
      </c>
      <c r="E3831" s="1">
        <v>13.200659999999999</v>
      </c>
      <c r="F3831" s="1">
        <v>1</v>
      </c>
      <c r="G3831" s="2">
        <v>13.200659999999999</v>
      </c>
      <c r="H3831" s="3">
        <v>8.0003575578796813</v>
      </c>
      <c r="I3831" s="3">
        <v>10.666890897879348</v>
      </c>
      <c r="J3831" s="3">
        <v>0.10561</v>
      </c>
      <c r="K3831" s="3">
        <v>0.10561</v>
      </c>
      <c r="L3831" s="3">
        <v>0.14080999999999999</v>
      </c>
    </row>
    <row r="3832" spans="2:12" x14ac:dyDescent="0.2">
      <c r="B3832" t="s">
        <v>10345</v>
      </c>
      <c r="C3832" t="s">
        <v>10346</v>
      </c>
      <c r="D3832" t="s">
        <v>10347</v>
      </c>
      <c r="E3832" s="1">
        <v>6.5474600000000001</v>
      </c>
      <c r="F3832" s="1">
        <v>1</v>
      </c>
      <c r="G3832" s="2">
        <v>6.5474600000000001</v>
      </c>
      <c r="H3832" s="3">
        <v>8.0000488739144657</v>
      </c>
      <c r="I3832" s="3">
        <v>10.666731831885953</v>
      </c>
      <c r="J3832" s="3">
        <v>5.2380000000000003E-2</v>
      </c>
      <c r="K3832" s="3">
        <v>5.2380000000000003E-2</v>
      </c>
      <c r="L3832" s="3">
        <v>6.9839999999999999E-2</v>
      </c>
    </row>
    <row r="3833" spans="2:12" x14ac:dyDescent="0.2">
      <c r="B3833" t="s">
        <v>10348</v>
      </c>
      <c r="C3833" t="s">
        <v>10349</v>
      </c>
      <c r="D3833" t="s">
        <v>10350</v>
      </c>
      <c r="E3833" s="1">
        <v>3.9186299999999998</v>
      </c>
      <c r="F3833" s="1">
        <v>1</v>
      </c>
      <c r="G3833" s="2">
        <v>3.9186299999999998</v>
      </c>
      <c r="H3833" s="3">
        <v>8.0002449835784439</v>
      </c>
      <c r="I3833" s="3">
        <v>10.666993311437924</v>
      </c>
      <c r="J3833" s="3">
        <v>3.1350000000000003E-2</v>
      </c>
      <c r="K3833" s="3">
        <v>3.1350000000000003E-2</v>
      </c>
      <c r="L3833" s="3">
        <v>4.1799999999999997E-2</v>
      </c>
    </row>
    <row r="3834" spans="2:12" x14ac:dyDescent="0.2">
      <c r="B3834" t="s">
        <v>10351</v>
      </c>
      <c r="C3834" t="s">
        <v>10352</v>
      </c>
      <c r="D3834" t="s">
        <v>10353</v>
      </c>
      <c r="E3834" s="1">
        <v>17.032620000000001</v>
      </c>
      <c r="F3834" s="1">
        <v>4</v>
      </c>
      <c r="G3834" s="2">
        <v>4.2581550000000004</v>
      </c>
      <c r="H3834" s="3">
        <v>7.9999436375613371</v>
      </c>
      <c r="I3834" s="3">
        <v>10.666591516748451</v>
      </c>
      <c r="J3834" s="3">
        <v>0.13625999999999999</v>
      </c>
      <c r="K3834" s="3">
        <v>0.13625999999999999</v>
      </c>
      <c r="L3834" s="3">
        <v>0.18168000000000001</v>
      </c>
    </row>
    <row r="3835" spans="2:12" x14ac:dyDescent="0.2">
      <c r="B3835" t="s">
        <v>10354</v>
      </c>
      <c r="C3835" t="s">
        <v>9806</v>
      </c>
      <c r="D3835" t="s">
        <v>8464</v>
      </c>
      <c r="E3835" s="1">
        <v>26.780529999999999</v>
      </c>
      <c r="F3835" s="1">
        <v>3</v>
      </c>
      <c r="G3835" s="2">
        <v>8.9268433333333324</v>
      </c>
      <c r="H3835" s="3">
        <v>7.9998416760235891</v>
      </c>
      <c r="I3835" s="3">
        <v>10.666704505101281</v>
      </c>
      <c r="J3835" s="3">
        <v>0.21424000000000001</v>
      </c>
      <c r="K3835" s="3">
        <v>0.21424000000000001</v>
      </c>
      <c r="L3835" s="3">
        <v>0.28566000000000003</v>
      </c>
    </row>
    <row r="3836" spans="2:12" x14ac:dyDescent="0.2">
      <c r="B3836" t="s">
        <v>10355</v>
      </c>
      <c r="C3836" t="s">
        <v>7871</v>
      </c>
      <c r="D3836" t="s">
        <v>7794</v>
      </c>
      <c r="E3836" s="1">
        <v>17.35896</v>
      </c>
      <c r="F3836" s="1">
        <v>2</v>
      </c>
      <c r="G3836" s="2">
        <v>8.6794799999999999</v>
      </c>
      <c r="H3836" s="3">
        <v>7.999903220008572</v>
      </c>
      <c r="I3836" s="3">
        <v>10.666537626678096</v>
      </c>
      <c r="J3836" s="3">
        <v>0.13886999999999999</v>
      </c>
      <c r="K3836" s="3">
        <v>0.13886999999999999</v>
      </c>
      <c r="L3836" s="3">
        <v>0.18515999999999999</v>
      </c>
    </row>
    <row r="3837" spans="2:12" x14ac:dyDescent="0.2">
      <c r="B3837" t="s">
        <v>10356</v>
      </c>
      <c r="C3837" t="s">
        <v>10357</v>
      </c>
      <c r="D3837" t="s">
        <v>10358</v>
      </c>
      <c r="E3837" s="1">
        <v>24.146550000000001</v>
      </c>
      <c r="F3837" s="1">
        <v>4</v>
      </c>
      <c r="G3837" s="2">
        <v>6.0366375000000003</v>
      </c>
      <c r="H3837" s="3">
        <v>7.9999006069190006</v>
      </c>
      <c r="I3837" s="3">
        <v>10.666534142558667</v>
      </c>
      <c r="J3837" s="3">
        <v>0.19317000000000001</v>
      </c>
      <c r="K3837" s="3">
        <v>0.19317000000000001</v>
      </c>
      <c r="L3837" s="3">
        <v>0.25756000000000001</v>
      </c>
    </row>
    <row r="3838" spans="2:12" x14ac:dyDescent="0.2">
      <c r="B3838" t="s">
        <v>10359</v>
      </c>
      <c r="C3838" t="s">
        <v>6329</v>
      </c>
      <c r="D3838" t="s">
        <v>7848</v>
      </c>
      <c r="E3838" s="1">
        <v>44.021990000000002</v>
      </c>
      <c r="F3838" s="1">
        <v>5</v>
      </c>
      <c r="G3838" s="2">
        <v>8.8043980000000008</v>
      </c>
      <c r="H3838" s="3">
        <v>8.0000926809533137</v>
      </c>
      <c r="I3838" s="3">
        <v>10.666714521537985</v>
      </c>
      <c r="J3838" s="3">
        <v>0.35217999999999999</v>
      </c>
      <c r="K3838" s="3">
        <v>0.35217999999999999</v>
      </c>
      <c r="L3838" s="3">
        <v>0.46956999999999999</v>
      </c>
    </row>
    <row r="3839" spans="2:12" x14ac:dyDescent="0.2">
      <c r="B3839" t="s">
        <v>10360</v>
      </c>
      <c r="C3839" t="s">
        <v>10361</v>
      </c>
      <c r="D3839" t="s">
        <v>10362</v>
      </c>
      <c r="E3839" s="1">
        <v>23.15822</v>
      </c>
      <c r="F3839" s="1">
        <v>3</v>
      </c>
      <c r="G3839" s="2">
        <v>7.719406666666667</v>
      </c>
      <c r="H3839" s="3">
        <v>8.0001830883375309</v>
      </c>
      <c r="I3839" s="3">
        <v>10.666622909705495</v>
      </c>
      <c r="J3839" s="3">
        <v>0.18526999999999999</v>
      </c>
      <c r="K3839" s="3">
        <v>0.18526999999999999</v>
      </c>
      <c r="L3839" s="3">
        <v>0.24701999999999999</v>
      </c>
    </row>
    <row r="3840" spans="2:12" x14ac:dyDescent="0.2">
      <c r="B3840" t="s">
        <v>10363</v>
      </c>
      <c r="C3840" t="s">
        <v>10364</v>
      </c>
      <c r="D3840" t="s">
        <v>10365</v>
      </c>
      <c r="E3840" s="1">
        <v>13.46149</v>
      </c>
      <c r="F3840" s="1">
        <v>2</v>
      </c>
      <c r="G3840" s="2">
        <v>6.7307449999999998</v>
      </c>
      <c r="H3840" s="3">
        <v>7.9998573709151062</v>
      </c>
      <c r="I3840" s="3">
        <v>10.666724114492526</v>
      </c>
      <c r="J3840" s="3">
        <v>0.10768999999999999</v>
      </c>
      <c r="K3840" s="3">
        <v>0.10768999999999999</v>
      </c>
      <c r="L3840" s="3">
        <v>0.14359</v>
      </c>
    </row>
    <row r="3841" spans="2:12" x14ac:dyDescent="0.2">
      <c r="B3841" t="s">
        <v>10366</v>
      </c>
      <c r="C3841" t="s">
        <v>10211</v>
      </c>
      <c r="D3841" t="s">
        <v>10212</v>
      </c>
      <c r="E3841" s="1">
        <v>12.09732</v>
      </c>
      <c r="F3841" s="1">
        <v>2</v>
      </c>
      <c r="G3841" s="2">
        <v>6.0486599999999999</v>
      </c>
      <c r="H3841" s="3">
        <v>8.000119034629158</v>
      </c>
      <c r="I3841" s="3">
        <v>10.666825379505543</v>
      </c>
      <c r="J3841" s="3">
        <v>9.6780000000000005E-2</v>
      </c>
      <c r="K3841" s="3">
        <v>9.6780000000000005E-2</v>
      </c>
      <c r="L3841" s="3">
        <v>0.12903999999999999</v>
      </c>
    </row>
    <row r="3842" spans="2:12" x14ac:dyDescent="0.2">
      <c r="B3842" t="s">
        <v>10367</v>
      </c>
      <c r="C3842" t="s">
        <v>10368</v>
      </c>
      <c r="D3842" t="s">
        <v>10369</v>
      </c>
      <c r="E3842" s="1">
        <v>7.8874300000000002</v>
      </c>
      <c r="F3842" s="1">
        <v>2</v>
      </c>
      <c r="G3842" s="2">
        <v>3.9437150000000001</v>
      </c>
      <c r="H3842" s="3">
        <v>8.0000709990453167</v>
      </c>
      <c r="I3842" s="3">
        <v>10.666338718695442</v>
      </c>
      <c r="J3842" s="3">
        <v>6.3100000000000003E-2</v>
      </c>
      <c r="K3842" s="3">
        <v>6.3100000000000003E-2</v>
      </c>
      <c r="L3842" s="3">
        <v>8.4129999999999996E-2</v>
      </c>
    </row>
    <row r="3843" spans="2:12" x14ac:dyDescent="0.2">
      <c r="B3843" t="s">
        <v>10370</v>
      </c>
      <c r="C3843" t="s">
        <v>10371</v>
      </c>
      <c r="D3843" t="s">
        <v>10372</v>
      </c>
      <c r="E3843" s="1">
        <v>0.98319000000000001</v>
      </c>
      <c r="F3843" s="1">
        <v>1</v>
      </c>
      <c r="G3843" s="2">
        <v>0.98319000000000001</v>
      </c>
      <c r="H3843" s="3">
        <v>8.0045565963852354</v>
      </c>
      <c r="I3843" s="3">
        <v>10.66935180382225</v>
      </c>
      <c r="J3843" s="3">
        <v>7.8700000000000003E-3</v>
      </c>
      <c r="K3843" s="3">
        <v>7.8700000000000003E-3</v>
      </c>
      <c r="L3843" s="3">
        <v>1.0489999999999999E-2</v>
      </c>
    </row>
    <row r="3844" spans="2:12" x14ac:dyDescent="0.2">
      <c r="B3844" t="s">
        <v>10373</v>
      </c>
      <c r="C3844" t="s">
        <v>7648</v>
      </c>
      <c r="D3844" t="s">
        <v>7649</v>
      </c>
      <c r="E3844" s="1">
        <v>16.940359999999998</v>
      </c>
      <c r="F3844" s="1">
        <v>4</v>
      </c>
      <c r="G3844" s="2">
        <v>4.2350899999999996</v>
      </c>
      <c r="H3844" s="3">
        <v>7.9998299918065507</v>
      </c>
      <c r="I3844" s="3">
        <v>10.666833526560239</v>
      </c>
      <c r="J3844" s="3">
        <v>0.13552</v>
      </c>
      <c r="K3844" s="3">
        <v>0.13552</v>
      </c>
      <c r="L3844" s="3">
        <v>0.1807</v>
      </c>
    </row>
    <row r="3845" spans="2:12" x14ac:dyDescent="0.2">
      <c r="B3845" t="s">
        <v>10374</v>
      </c>
      <c r="C3845" t="s">
        <v>9560</v>
      </c>
      <c r="D3845" t="s">
        <v>10375</v>
      </c>
      <c r="E3845" s="1">
        <v>11.090439999999999</v>
      </c>
      <c r="F3845" s="1">
        <v>2</v>
      </c>
      <c r="G3845" s="2">
        <v>5.5452199999999996</v>
      </c>
      <c r="H3845" s="3">
        <v>7.9996826095267632</v>
      </c>
      <c r="I3845" s="3">
        <v>10.666844597689542</v>
      </c>
      <c r="J3845" s="3">
        <v>8.8719999999999993E-2</v>
      </c>
      <c r="K3845" s="3">
        <v>8.8719999999999993E-2</v>
      </c>
      <c r="L3845" s="3">
        <v>0.1183</v>
      </c>
    </row>
    <row r="3846" spans="2:12" x14ac:dyDescent="0.2">
      <c r="B3846" t="s">
        <v>10376</v>
      </c>
      <c r="C3846" t="s">
        <v>10377</v>
      </c>
      <c r="D3846" t="s">
        <v>10378</v>
      </c>
      <c r="E3846" s="1">
        <v>5.8834200000000001</v>
      </c>
      <c r="F3846" s="1">
        <v>1</v>
      </c>
      <c r="G3846" s="2">
        <v>5.8834200000000001</v>
      </c>
      <c r="H3846" s="3">
        <v>8.0004487186024456</v>
      </c>
      <c r="I3846" s="3">
        <v>10.667264958136593</v>
      </c>
      <c r="J3846" s="3">
        <v>4.7070000000000001E-2</v>
      </c>
      <c r="K3846" s="3">
        <v>4.7070000000000001E-2</v>
      </c>
      <c r="L3846" s="3">
        <v>6.2759999999999996E-2</v>
      </c>
    </row>
    <row r="3847" spans="2:12" x14ac:dyDescent="0.2">
      <c r="B3847" t="s">
        <v>10379</v>
      </c>
      <c r="C3847" t="s">
        <v>9505</v>
      </c>
      <c r="D3847" t="s">
        <v>9506</v>
      </c>
      <c r="E3847" s="1">
        <v>37.568719999999999</v>
      </c>
      <c r="F3847" s="1">
        <v>13</v>
      </c>
      <c r="G3847" s="2">
        <v>2.8899015384615385</v>
      </c>
      <c r="H3847" s="3">
        <v>8.0000063882932384</v>
      </c>
      <c r="I3847" s="3">
        <v>10.66658645809599</v>
      </c>
      <c r="J3847" s="3">
        <v>0.30054999999999998</v>
      </c>
      <c r="K3847" s="3">
        <v>0.30054999999999998</v>
      </c>
      <c r="L3847" s="3">
        <v>0.40072999999999998</v>
      </c>
    </row>
    <row r="3848" spans="2:12" x14ac:dyDescent="0.2">
      <c r="B3848" t="s">
        <v>10380</v>
      </c>
      <c r="C3848" t="s">
        <v>10381</v>
      </c>
      <c r="D3848" t="s">
        <v>10382</v>
      </c>
      <c r="E3848" s="1">
        <v>11.73607</v>
      </c>
      <c r="F3848" s="1">
        <v>2</v>
      </c>
      <c r="G3848" s="2">
        <v>5.8680349999999999</v>
      </c>
      <c r="H3848" s="3">
        <v>8.0001226986546605</v>
      </c>
      <c r="I3848" s="3">
        <v>10.666262215545752</v>
      </c>
      <c r="J3848" s="3">
        <v>9.3890000000000001E-2</v>
      </c>
      <c r="K3848" s="3">
        <v>9.3890000000000001E-2</v>
      </c>
      <c r="L3848" s="3">
        <v>0.12518000000000001</v>
      </c>
    </row>
    <row r="3849" spans="2:12" x14ac:dyDescent="0.2">
      <c r="B3849" t="s">
        <v>10383</v>
      </c>
      <c r="C3849" t="s">
        <v>10384</v>
      </c>
      <c r="D3849" t="s">
        <v>10385</v>
      </c>
      <c r="E3849" s="1">
        <v>71.242940000000004</v>
      </c>
      <c r="F3849" s="1">
        <v>4</v>
      </c>
      <c r="G3849" s="2">
        <v>17.810735000000001</v>
      </c>
      <c r="H3849" s="3">
        <v>7.9999505915954616</v>
      </c>
      <c r="I3849" s="3">
        <v>10.66660078879395</v>
      </c>
      <c r="J3849" s="3">
        <v>0.56994</v>
      </c>
      <c r="K3849" s="3">
        <v>0.56994</v>
      </c>
      <c r="L3849" s="3">
        <v>0.75992000000000004</v>
      </c>
    </row>
    <row r="3850" spans="2:12" x14ac:dyDescent="0.2">
      <c r="B3850" t="s">
        <v>10386</v>
      </c>
      <c r="C3850" t="s">
        <v>10387</v>
      </c>
      <c r="D3850" t="s">
        <v>10388</v>
      </c>
      <c r="E3850" s="1">
        <v>15.68793</v>
      </c>
      <c r="F3850" s="1">
        <v>2</v>
      </c>
      <c r="G3850" s="2">
        <v>7.8439649999999999</v>
      </c>
      <c r="H3850" s="3">
        <v>7.9997807231419316</v>
      </c>
      <c r="I3850" s="3">
        <v>10.66679925267387</v>
      </c>
      <c r="J3850" s="3">
        <v>0.1255</v>
      </c>
      <c r="K3850" s="3">
        <v>0.1255</v>
      </c>
      <c r="L3850" s="3">
        <v>0.16733999999999999</v>
      </c>
    </row>
    <row r="3851" spans="2:12" x14ac:dyDescent="0.2">
      <c r="B3851" t="s">
        <v>10389</v>
      </c>
      <c r="C3851" t="s">
        <v>7272</v>
      </c>
      <c r="D3851" t="s">
        <v>7183</v>
      </c>
      <c r="E3851" s="1">
        <v>44.238810000000001</v>
      </c>
      <c r="F3851" s="1">
        <v>2</v>
      </c>
      <c r="G3851" s="2">
        <v>22.119405</v>
      </c>
      <c r="H3851" s="3">
        <v>7.9999891497985587</v>
      </c>
      <c r="I3851" s="3">
        <v>10.666652199731413</v>
      </c>
      <c r="J3851" s="3">
        <v>0.35391</v>
      </c>
      <c r="K3851" s="3">
        <v>0.35391</v>
      </c>
      <c r="L3851" s="3">
        <v>0.47188000000000002</v>
      </c>
    </row>
    <row r="3852" spans="2:12" x14ac:dyDescent="0.2">
      <c r="B3852" t="s">
        <v>10390</v>
      </c>
      <c r="C3852" t="s">
        <v>10391</v>
      </c>
      <c r="D3852" t="s">
        <v>10392</v>
      </c>
      <c r="E3852" s="1">
        <v>3.2225899999999998</v>
      </c>
      <c r="F3852" s="1">
        <v>1</v>
      </c>
      <c r="G3852" s="2">
        <v>3.2225899999999998</v>
      </c>
      <c r="H3852" s="3">
        <v>7.999776577225151</v>
      </c>
      <c r="I3852" s="3">
        <v>10.665334404935161</v>
      </c>
      <c r="J3852" s="3">
        <v>2.5780000000000001E-2</v>
      </c>
      <c r="K3852" s="3">
        <v>2.5780000000000001E-2</v>
      </c>
      <c r="L3852" s="3">
        <v>3.4369999999999998E-2</v>
      </c>
    </row>
    <row r="3853" spans="2:12" x14ac:dyDescent="0.2">
      <c r="B3853" t="s">
        <v>10393</v>
      </c>
      <c r="C3853" t="s">
        <v>10394</v>
      </c>
      <c r="D3853" t="s">
        <v>10395</v>
      </c>
      <c r="E3853" s="1">
        <v>46.036409999999997</v>
      </c>
      <c r="F3853" s="1">
        <v>5</v>
      </c>
      <c r="G3853" s="2">
        <v>9.2072819999999993</v>
      </c>
      <c r="H3853" s="3">
        <v>7.9999721959205772</v>
      </c>
      <c r="I3853" s="3">
        <v>10.666557188103937</v>
      </c>
      <c r="J3853" s="3">
        <v>0.36829000000000001</v>
      </c>
      <c r="K3853" s="3">
        <v>0.36829000000000001</v>
      </c>
      <c r="L3853" s="3">
        <v>0.49104999999999999</v>
      </c>
    </row>
    <row r="3854" spans="2:12" x14ac:dyDescent="0.2">
      <c r="B3854" t="s">
        <v>10396</v>
      </c>
      <c r="C3854" t="s">
        <v>10397</v>
      </c>
      <c r="D3854" t="s">
        <v>10398</v>
      </c>
      <c r="E3854" s="1">
        <v>21.913609999999998</v>
      </c>
      <c r="F3854" s="1">
        <v>3</v>
      </c>
      <c r="G3854" s="2">
        <v>7.3045366666666665</v>
      </c>
      <c r="H3854" s="3">
        <v>8.0000511097897604</v>
      </c>
      <c r="I3854" s="3">
        <v>10.666430588113963</v>
      </c>
      <c r="J3854" s="3">
        <v>0.17530999999999999</v>
      </c>
      <c r="K3854" s="3">
        <v>0.17530999999999999</v>
      </c>
      <c r="L3854" s="3">
        <v>0.23374</v>
      </c>
    </row>
    <row r="3855" spans="2:12" x14ac:dyDescent="0.2">
      <c r="B3855" t="s">
        <v>10399</v>
      </c>
      <c r="C3855" t="s">
        <v>9236</v>
      </c>
      <c r="D3855" t="s">
        <v>9237</v>
      </c>
      <c r="E3855" s="1">
        <v>4.5470800000000002</v>
      </c>
      <c r="F3855" s="1">
        <v>2</v>
      </c>
      <c r="G3855" s="2">
        <v>2.2735400000000001</v>
      </c>
      <c r="H3855" s="3">
        <v>8.0007389357565728</v>
      </c>
      <c r="I3855" s="3">
        <v>10.666185771967944</v>
      </c>
      <c r="J3855" s="3">
        <v>3.6380000000000003E-2</v>
      </c>
      <c r="K3855" s="3">
        <v>3.6380000000000003E-2</v>
      </c>
      <c r="L3855" s="3">
        <v>4.8500000000000001E-2</v>
      </c>
    </row>
    <row r="3856" spans="2:12" x14ac:dyDescent="0.2">
      <c r="B3856" t="s">
        <v>10400</v>
      </c>
      <c r="C3856" t="s">
        <v>10361</v>
      </c>
      <c r="D3856" t="s">
        <v>10362</v>
      </c>
      <c r="E3856" s="1">
        <v>63.099629999999998</v>
      </c>
      <c r="F3856" s="1">
        <v>5</v>
      </c>
      <c r="G3856" s="2">
        <v>12.619926</v>
      </c>
      <c r="H3856" s="3">
        <v>8.0000469099422613</v>
      </c>
      <c r="I3856" s="3">
        <v>10.666623560233237</v>
      </c>
      <c r="J3856" s="3">
        <v>0.50480000000000003</v>
      </c>
      <c r="K3856" s="3">
        <v>0.50480000000000003</v>
      </c>
      <c r="L3856" s="3">
        <v>0.67305999999999999</v>
      </c>
    </row>
    <row r="3857" spans="2:12" x14ac:dyDescent="0.2">
      <c r="B3857" t="s">
        <v>10401</v>
      </c>
      <c r="C3857" t="s">
        <v>10402</v>
      </c>
      <c r="D3857" t="s">
        <v>10403</v>
      </c>
      <c r="E3857" s="1">
        <v>4.4713000000000003</v>
      </c>
      <c r="F3857" s="1">
        <v>1</v>
      </c>
      <c r="G3857" s="2">
        <v>4.4713000000000003</v>
      </c>
      <c r="H3857" s="3">
        <v>7.999910540558675</v>
      </c>
      <c r="I3857" s="3">
        <v>10.665801892067185</v>
      </c>
      <c r="J3857" s="3">
        <v>3.5770000000000003E-2</v>
      </c>
      <c r="K3857" s="3">
        <v>3.5770000000000003E-2</v>
      </c>
      <c r="L3857" s="3">
        <v>4.7690000000000003E-2</v>
      </c>
    </row>
    <row r="3858" spans="2:12" x14ac:dyDescent="0.2">
      <c r="B3858" t="s">
        <v>10404</v>
      </c>
      <c r="C3858" t="s">
        <v>7705</v>
      </c>
      <c r="D3858" t="s">
        <v>10405</v>
      </c>
      <c r="E3858" s="1">
        <v>94.477639999999994</v>
      </c>
      <c r="F3858" s="1">
        <v>3</v>
      </c>
      <c r="G3858" s="2">
        <v>31.492546666666666</v>
      </c>
      <c r="H3858" s="3">
        <v>7.9999881453431749</v>
      </c>
      <c r="I3858" s="3">
        <v>10.666650860457565</v>
      </c>
      <c r="J3858" s="3">
        <v>0.75582000000000005</v>
      </c>
      <c r="K3858" s="3">
        <v>0.75582000000000005</v>
      </c>
      <c r="L3858" s="3">
        <v>1.00776</v>
      </c>
    </row>
    <row r="3859" spans="2:12" x14ac:dyDescent="0.2">
      <c r="B3859" t="s">
        <v>10406</v>
      </c>
      <c r="C3859" t="s">
        <v>10407</v>
      </c>
      <c r="D3859" t="s">
        <v>10408</v>
      </c>
      <c r="E3859" s="1">
        <v>17.620059999999999</v>
      </c>
      <c r="F3859" s="1">
        <v>12</v>
      </c>
      <c r="G3859" s="2">
        <v>1.4683383333333333</v>
      </c>
      <c r="H3859" s="3">
        <v>7.9999727583220492</v>
      </c>
      <c r="I3859" s="3">
        <v>10.666819522748504</v>
      </c>
      <c r="J3859" s="3">
        <v>0.14096</v>
      </c>
      <c r="K3859" s="3">
        <v>0.14096</v>
      </c>
      <c r="L3859" s="3">
        <v>0.18795000000000001</v>
      </c>
    </row>
    <row r="3860" spans="2:12" x14ac:dyDescent="0.2">
      <c r="B3860" t="s">
        <v>10409</v>
      </c>
      <c r="C3860" t="s">
        <v>10410</v>
      </c>
      <c r="D3860" t="s">
        <v>10411</v>
      </c>
      <c r="E3860" s="1">
        <v>7.6719799999999996</v>
      </c>
      <c r="F3860" s="1">
        <v>37</v>
      </c>
      <c r="G3860" s="2">
        <v>0.2073508108108108</v>
      </c>
      <c r="H3860" s="3">
        <v>8.0005422329046745</v>
      </c>
      <c r="I3860" s="3">
        <v>10.666086199390511</v>
      </c>
      <c r="J3860" s="3">
        <v>6.1379999999999997E-2</v>
      </c>
      <c r="K3860" s="3">
        <v>6.1379999999999997E-2</v>
      </c>
      <c r="L3860" s="3">
        <v>8.183E-2</v>
      </c>
    </row>
    <row r="3861" spans="2:12" x14ac:dyDescent="0.2">
      <c r="B3861" t="s">
        <v>10412</v>
      </c>
      <c r="C3861" t="s">
        <v>10413</v>
      </c>
      <c r="D3861" t="s">
        <v>10414</v>
      </c>
      <c r="E3861" s="1">
        <v>0.59489999999999998</v>
      </c>
      <c r="F3861" s="1">
        <v>1</v>
      </c>
      <c r="G3861" s="2">
        <v>0.59489999999999998</v>
      </c>
      <c r="H3861" s="3">
        <v>8.0013447638258537</v>
      </c>
      <c r="I3861" s="3">
        <v>10.674062867708859</v>
      </c>
      <c r="J3861" s="3">
        <v>4.7600000000000003E-3</v>
      </c>
      <c r="K3861" s="3">
        <v>4.7600000000000003E-3</v>
      </c>
      <c r="L3861" s="3">
        <v>6.3499999999999997E-3</v>
      </c>
    </row>
    <row r="3862" spans="2:12" x14ac:dyDescent="0.2">
      <c r="B3862" t="s">
        <v>10415</v>
      </c>
      <c r="C3862" t="s">
        <v>10416</v>
      </c>
      <c r="D3862" t="s">
        <v>10417</v>
      </c>
      <c r="E3862" s="1">
        <v>25.476669999999999</v>
      </c>
      <c r="F3862" s="1">
        <v>6</v>
      </c>
      <c r="G3862" s="2">
        <v>4.2461116666666667</v>
      </c>
      <c r="H3862" s="3">
        <v>7.9998681146319353</v>
      </c>
      <c r="I3862" s="3">
        <v>10.666621658168042</v>
      </c>
      <c r="J3862" s="3">
        <v>0.20380999999999999</v>
      </c>
      <c r="K3862" s="3">
        <v>0.20380999999999999</v>
      </c>
      <c r="L3862" s="3">
        <v>0.27174999999999999</v>
      </c>
    </row>
    <row r="3863" spans="2:12" x14ac:dyDescent="0.2">
      <c r="B3863" t="s">
        <v>10418</v>
      </c>
      <c r="C3863" t="s">
        <v>10419</v>
      </c>
      <c r="D3863" t="s">
        <v>10420</v>
      </c>
      <c r="E3863" s="1">
        <v>3.1833</v>
      </c>
      <c r="F3863" s="1">
        <v>1</v>
      </c>
      <c r="G3863" s="2">
        <v>3.1833</v>
      </c>
      <c r="H3863" s="3">
        <v>8.0011309018942605</v>
      </c>
      <c r="I3863" s="3">
        <v>10.668174535859013</v>
      </c>
      <c r="J3863" s="3">
        <v>2.547E-2</v>
      </c>
      <c r="K3863" s="3">
        <v>2.547E-2</v>
      </c>
      <c r="L3863" s="3">
        <v>3.3959999999999997E-2</v>
      </c>
    </row>
    <row r="3864" spans="2:12" x14ac:dyDescent="0.2">
      <c r="B3864" t="s">
        <v>10421</v>
      </c>
      <c r="C3864" t="s">
        <v>10331</v>
      </c>
      <c r="D3864" t="s">
        <v>9375</v>
      </c>
      <c r="E3864" s="1">
        <v>5.9321299999999999</v>
      </c>
      <c r="F3864" s="1">
        <v>1</v>
      </c>
      <c r="G3864" s="2">
        <v>5.9321299999999999</v>
      </c>
      <c r="H3864" s="3">
        <v>8.0004989776016373</v>
      </c>
      <c r="I3864" s="3">
        <v>10.667331970135518</v>
      </c>
      <c r="J3864" s="3">
        <v>4.7460000000000002E-2</v>
      </c>
      <c r="K3864" s="3">
        <v>4.7460000000000002E-2</v>
      </c>
      <c r="L3864" s="3">
        <v>6.3280000000000003E-2</v>
      </c>
    </row>
    <row r="3865" spans="2:12" x14ac:dyDescent="0.2">
      <c r="B3865" t="s">
        <v>10422</v>
      </c>
      <c r="C3865" t="s">
        <v>8034</v>
      </c>
      <c r="D3865" t="s">
        <v>8035</v>
      </c>
      <c r="E3865" s="1">
        <v>14.022259999999999</v>
      </c>
      <c r="F3865" s="1">
        <v>2</v>
      </c>
      <c r="G3865" s="2">
        <v>7.0111299999999996</v>
      </c>
      <c r="H3865" s="3">
        <v>8.00013692514616</v>
      </c>
      <c r="I3865" s="3">
        <v>10.666611516260575</v>
      </c>
      <c r="J3865" s="3">
        <v>0.11218</v>
      </c>
      <c r="K3865" s="3">
        <v>0.11218</v>
      </c>
      <c r="L3865" s="3">
        <v>0.14957000000000001</v>
      </c>
    </row>
    <row r="3866" spans="2:12" x14ac:dyDescent="0.2">
      <c r="B3866" t="s">
        <v>10423</v>
      </c>
      <c r="C3866" t="s">
        <v>10424</v>
      </c>
      <c r="D3866" t="s">
        <v>10425</v>
      </c>
      <c r="E3866" s="1">
        <v>21.189440000000001</v>
      </c>
      <c r="F3866" s="1">
        <v>6</v>
      </c>
      <c r="G3866" s="2">
        <v>3.5315733333333337</v>
      </c>
      <c r="H3866" s="3">
        <v>8.0002114260688337</v>
      </c>
      <c r="I3866" s="3">
        <v>10.666633945965538</v>
      </c>
      <c r="J3866" s="3">
        <v>0.16952</v>
      </c>
      <c r="K3866" s="3">
        <v>0.16952</v>
      </c>
      <c r="L3866" s="3">
        <v>0.22602</v>
      </c>
    </row>
    <row r="3867" spans="2:12" x14ac:dyDescent="0.2">
      <c r="B3867" t="s">
        <v>10426</v>
      </c>
      <c r="C3867" t="s">
        <v>9638</v>
      </c>
      <c r="D3867" t="s">
        <v>9639</v>
      </c>
      <c r="E3867" s="1">
        <v>9.5130099999999995</v>
      </c>
      <c r="F3867" s="1">
        <v>2</v>
      </c>
      <c r="G3867" s="2">
        <v>4.7565049999999998</v>
      </c>
      <c r="H3867" s="3">
        <v>7.9995711136643406</v>
      </c>
      <c r="I3867" s="3">
        <v>10.666445215552177</v>
      </c>
      <c r="J3867" s="3">
        <v>7.6100000000000001E-2</v>
      </c>
      <c r="K3867" s="3">
        <v>7.6100000000000001E-2</v>
      </c>
      <c r="L3867" s="3">
        <v>0.10147</v>
      </c>
    </row>
    <row r="3868" spans="2:12" x14ac:dyDescent="0.2">
      <c r="B3868" t="s">
        <v>10427</v>
      </c>
      <c r="C3868" t="s">
        <v>7299</v>
      </c>
      <c r="D3868" t="s">
        <v>7300</v>
      </c>
      <c r="E3868" s="1">
        <v>6.1022299999999996</v>
      </c>
      <c r="F3868" s="1">
        <v>2</v>
      </c>
      <c r="G3868" s="2">
        <v>3.0511149999999998</v>
      </c>
      <c r="H3868" s="3">
        <v>8.0003539689588905</v>
      </c>
      <c r="I3868" s="3">
        <v>10.666592376885172</v>
      </c>
      <c r="J3868" s="3">
        <v>4.8820000000000002E-2</v>
      </c>
      <c r="K3868" s="3">
        <v>4.8820000000000002E-2</v>
      </c>
      <c r="L3868" s="3">
        <v>6.5089999999999995E-2</v>
      </c>
    </row>
    <row r="3869" spans="2:12" x14ac:dyDescent="0.2">
      <c r="B3869" t="s">
        <v>10428</v>
      </c>
      <c r="C3869" t="s">
        <v>9161</v>
      </c>
      <c r="D3869" t="s">
        <v>9162</v>
      </c>
      <c r="E3869" s="1">
        <v>8.2213399999999996</v>
      </c>
      <c r="F3869" s="1">
        <v>5</v>
      </c>
      <c r="G3869" s="2">
        <v>1.6442679999999998</v>
      </c>
      <c r="H3869" s="3">
        <v>7.9999124230356617</v>
      </c>
      <c r="I3869" s="3">
        <v>10.666144448471906</v>
      </c>
      <c r="J3869" s="3">
        <v>6.5769999999999995E-2</v>
      </c>
      <c r="K3869" s="3">
        <v>6.5769999999999995E-2</v>
      </c>
      <c r="L3869" s="3">
        <v>8.7690000000000004E-2</v>
      </c>
    </row>
    <row r="3870" spans="2:12" x14ac:dyDescent="0.2">
      <c r="B3870" t="s">
        <v>10429</v>
      </c>
      <c r="C3870" t="s">
        <v>8625</v>
      </c>
      <c r="D3870" t="s">
        <v>8626</v>
      </c>
      <c r="E3870" s="1">
        <v>32.058619999999998</v>
      </c>
      <c r="F3870" s="1">
        <v>2</v>
      </c>
      <c r="G3870" s="2">
        <v>16.029309999999999</v>
      </c>
      <c r="H3870" s="3">
        <v>8.0000324405729248</v>
      </c>
      <c r="I3870" s="3">
        <v>10.666709920763902</v>
      </c>
      <c r="J3870" s="3">
        <v>0.25646999999999998</v>
      </c>
      <c r="K3870" s="3">
        <v>0.25646999999999998</v>
      </c>
      <c r="L3870" s="3">
        <v>0.34195999999999999</v>
      </c>
    </row>
    <row r="3871" spans="2:12" x14ac:dyDescent="0.2">
      <c r="B3871" t="s">
        <v>10430</v>
      </c>
      <c r="C3871" t="s">
        <v>10431</v>
      </c>
      <c r="D3871" t="s">
        <v>7399</v>
      </c>
      <c r="E3871" s="1">
        <v>2.4638599999999999</v>
      </c>
      <c r="F3871" s="1">
        <v>1</v>
      </c>
      <c r="G3871" s="2">
        <v>2.4638599999999999</v>
      </c>
      <c r="H3871" s="3">
        <v>7.9996428368494961</v>
      </c>
      <c r="I3871" s="3">
        <v>10.666190449132662</v>
      </c>
      <c r="J3871" s="3">
        <v>1.9709999999999998E-2</v>
      </c>
      <c r="K3871" s="3">
        <v>1.9709999999999998E-2</v>
      </c>
      <c r="L3871" s="3">
        <v>2.6280000000000001E-2</v>
      </c>
    </row>
    <row r="3872" spans="2:12" x14ac:dyDescent="0.2">
      <c r="B3872" t="s">
        <v>10432</v>
      </c>
      <c r="C3872" t="s">
        <v>9896</v>
      </c>
      <c r="D3872" t="s">
        <v>9324</v>
      </c>
      <c r="E3872" s="1">
        <v>5.0078199999999997</v>
      </c>
      <c r="F3872" s="1">
        <v>1</v>
      </c>
      <c r="G3872" s="2">
        <v>5.0078199999999997</v>
      </c>
      <c r="H3872" s="3">
        <v>7.9994887995175548</v>
      </c>
      <c r="I3872" s="3">
        <v>10.667316317279775</v>
      </c>
      <c r="J3872" s="3">
        <v>4.0059999999999998E-2</v>
      </c>
      <c r="K3872" s="3">
        <v>4.0059999999999998E-2</v>
      </c>
      <c r="L3872" s="3">
        <v>5.3420000000000002E-2</v>
      </c>
    </row>
    <row r="3873" spans="2:12" x14ac:dyDescent="0.2">
      <c r="B3873" t="s">
        <v>10433</v>
      </c>
      <c r="C3873" t="s">
        <v>10434</v>
      </c>
      <c r="D3873" t="s">
        <v>10189</v>
      </c>
      <c r="E3873" s="1">
        <v>30.437940000000001</v>
      </c>
      <c r="F3873" s="1">
        <v>4</v>
      </c>
      <c r="G3873" s="2">
        <v>7.6094850000000003</v>
      </c>
      <c r="H3873" s="3">
        <v>7.9998843548545002</v>
      </c>
      <c r="I3873" s="3">
        <v>10.666621985587724</v>
      </c>
      <c r="J3873" s="3">
        <v>0.24349999999999999</v>
      </c>
      <c r="K3873" s="3">
        <v>0.24349999999999999</v>
      </c>
      <c r="L3873" s="3">
        <v>0.32467000000000001</v>
      </c>
    </row>
    <row r="3874" spans="2:12" x14ac:dyDescent="0.2">
      <c r="B3874" t="s">
        <v>10435</v>
      </c>
      <c r="C3874" t="s">
        <v>9664</v>
      </c>
      <c r="D3874" t="s">
        <v>9546</v>
      </c>
      <c r="E3874" s="1">
        <v>5.2484900000000003</v>
      </c>
      <c r="F3874" s="1">
        <v>2</v>
      </c>
      <c r="G3874" s="2">
        <v>2.6242450000000002</v>
      </c>
      <c r="H3874" s="3">
        <v>8.0003963044609012</v>
      </c>
      <c r="I3874" s="3">
        <v>10.66592486600908</v>
      </c>
      <c r="J3874" s="3">
        <v>4.199E-2</v>
      </c>
      <c r="K3874" s="3">
        <v>4.199E-2</v>
      </c>
      <c r="L3874" s="3">
        <v>5.5980000000000002E-2</v>
      </c>
    </row>
    <row r="3875" spans="2:12" x14ac:dyDescent="0.2">
      <c r="B3875" t="s">
        <v>10436</v>
      </c>
      <c r="C3875" t="s">
        <v>10437</v>
      </c>
      <c r="D3875" t="s">
        <v>10438</v>
      </c>
      <c r="E3875" s="1">
        <v>5.7133200000000004</v>
      </c>
      <c r="F3875" s="1">
        <v>5</v>
      </c>
      <c r="G3875" s="2">
        <v>1.1426640000000001</v>
      </c>
      <c r="H3875" s="3">
        <v>8.0006021017551969</v>
      </c>
      <c r="I3875" s="3">
        <v>10.666302605140269</v>
      </c>
      <c r="J3875" s="3">
        <v>4.5710000000000001E-2</v>
      </c>
      <c r="K3875" s="3">
        <v>4.5710000000000001E-2</v>
      </c>
      <c r="L3875" s="3">
        <v>6.0940000000000001E-2</v>
      </c>
    </row>
    <row r="3876" spans="2:12" x14ac:dyDescent="0.2">
      <c r="B3876" t="s">
        <v>10439</v>
      </c>
      <c r="C3876" t="s">
        <v>10440</v>
      </c>
      <c r="D3876" t="s">
        <v>10441</v>
      </c>
      <c r="E3876" s="1">
        <v>21.929600000000001</v>
      </c>
      <c r="F3876" s="1">
        <v>3</v>
      </c>
      <c r="G3876" s="2">
        <v>7.3098666666666672</v>
      </c>
      <c r="H3876" s="3">
        <v>8.0001459214942372</v>
      </c>
      <c r="I3876" s="3">
        <v>10.666861228658981</v>
      </c>
      <c r="J3876" s="3">
        <v>0.17544000000000001</v>
      </c>
      <c r="K3876" s="3">
        <v>0.17544000000000001</v>
      </c>
      <c r="L3876" s="3">
        <v>0.23391999999999999</v>
      </c>
    </row>
    <row r="3877" spans="2:12" x14ac:dyDescent="0.2">
      <c r="B3877" t="s">
        <v>10442</v>
      </c>
      <c r="C3877" t="s">
        <v>9474</v>
      </c>
      <c r="D3877" t="s">
        <v>2035</v>
      </c>
      <c r="E3877" s="1">
        <v>23.406610000000001</v>
      </c>
      <c r="F3877" s="1">
        <v>3</v>
      </c>
      <c r="G3877" s="2">
        <v>7.8022033333333338</v>
      </c>
      <c r="H3877" s="3">
        <v>7.9998769578337052</v>
      </c>
      <c r="I3877" s="3">
        <v>10.666645020359633</v>
      </c>
      <c r="J3877" s="3">
        <v>0.18725</v>
      </c>
      <c r="K3877" s="3">
        <v>0.18725</v>
      </c>
      <c r="L3877" s="3">
        <v>0.24967</v>
      </c>
    </row>
    <row r="3878" spans="2:12" x14ac:dyDescent="0.2">
      <c r="B3878" t="s">
        <v>10443</v>
      </c>
      <c r="C3878" t="s">
        <v>9894</v>
      </c>
      <c r="D3878" t="s">
        <v>8196</v>
      </c>
      <c r="E3878" s="1">
        <v>8.8653899999999997</v>
      </c>
      <c r="F3878" s="1">
        <v>2</v>
      </c>
      <c r="G3878" s="2">
        <v>4.4326949999999998</v>
      </c>
      <c r="H3878" s="3">
        <v>7.999648069628071</v>
      </c>
      <c r="I3878" s="3">
        <v>10.666197426170763</v>
      </c>
      <c r="J3878" s="3">
        <v>7.0919999999999997E-2</v>
      </c>
      <c r="K3878" s="3">
        <v>7.0919999999999997E-2</v>
      </c>
      <c r="L3878" s="3">
        <v>9.4560000000000005E-2</v>
      </c>
    </row>
    <row r="3879" spans="2:12" x14ac:dyDescent="0.2">
      <c r="B3879" t="s">
        <v>10444</v>
      </c>
      <c r="C3879" t="s">
        <v>9597</v>
      </c>
      <c r="D3879" t="s">
        <v>9598</v>
      </c>
      <c r="E3879" s="1">
        <v>26.715610000000002</v>
      </c>
      <c r="F3879" s="1">
        <v>3</v>
      </c>
      <c r="G3879" s="2">
        <v>8.9052033333333345</v>
      </c>
      <c r="H3879" s="3">
        <v>7.9998173352582995</v>
      </c>
      <c r="I3879" s="3">
        <v>10.666797426673019</v>
      </c>
      <c r="J3879" s="3">
        <v>0.21371999999999999</v>
      </c>
      <c r="K3879" s="3">
        <v>0.21371999999999999</v>
      </c>
      <c r="L3879" s="3">
        <v>0.28497</v>
      </c>
    </row>
    <row r="3880" spans="2:12" x14ac:dyDescent="0.2">
      <c r="B3880" t="s">
        <v>10445</v>
      </c>
      <c r="C3880" t="s">
        <v>10446</v>
      </c>
      <c r="D3880" t="s">
        <v>10447</v>
      </c>
      <c r="E3880" s="1">
        <v>20.39479</v>
      </c>
      <c r="F3880" s="1">
        <v>2</v>
      </c>
      <c r="G3880" s="2">
        <v>10.197395</v>
      </c>
      <c r="H3880" s="3">
        <v>8.0000823739788451</v>
      </c>
      <c r="I3880" s="3">
        <v>10.666449617770029</v>
      </c>
      <c r="J3880" s="3">
        <v>0.16316</v>
      </c>
      <c r="K3880" s="3">
        <v>0.16316</v>
      </c>
      <c r="L3880" s="3">
        <v>0.21754000000000001</v>
      </c>
    </row>
    <row r="3881" spans="2:12" x14ac:dyDescent="0.2">
      <c r="B3881" t="s">
        <v>10448</v>
      </c>
      <c r="C3881" t="s">
        <v>7281</v>
      </c>
      <c r="D3881" t="s">
        <v>7282</v>
      </c>
      <c r="E3881" s="1">
        <v>7.1085900000000004</v>
      </c>
      <c r="F3881" s="1">
        <v>1</v>
      </c>
      <c r="G3881" s="2">
        <v>7.1085900000000004</v>
      </c>
      <c r="H3881" s="3">
        <v>8.0001800638382559</v>
      </c>
      <c r="I3881" s="3">
        <v>10.665968919293418</v>
      </c>
      <c r="J3881" s="3">
        <v>5.6869999999999997E-2</v>
      </c>
      <c r="K3881" s="3">
        <v>5.6869999999999997E-2</v>
      </c>
      <c r="L3881" s="3">
        <v>7.5819999999999999E-2</v>
      </c>
    </row>
    <row r="3882" spans="2:12" x14ac:dyDescent="0.2">
      <c r="B3882" t="s">
        <v>10449</v>
      </c>
      <c r="C3882" t="s">
        <v>8066</v>
      </c>
      <c r="D3882" t="s">
        <v>8067</v>
      </c>
      <c r="E3882" s="1">
        <v>21.974889999999998</v>
      </c>
      <c r="F3882" s="1">
        <v>3</v>
      </c>
      <c r="G3882" s="2">
        <v>7.3249633333333328</v>
      </c>
      <c r="H3882" s="3">
        <v>8.0000400457067151</v>
      </c>
      <c r="I3882" s="3">
        <v>10.666720060942286</v>
      </c>
      <c r="J3882" s="3">
        <v>0.17580000000000001</v>
      </c>
      <c r="K3882" s="3">
        <v>0.17580000000000001</v>
      </c>
      <c r="L3882" s="3">
        <v>0.2344</v>
      </c>
    </row>
    <row r="3883" spans="2:12" x14ac:dyDescent="0.2">
      <c r="B3883" t="s">
        <v>10450</v>
      </c>
      <c r="C3883" t="s">
        <v>10451</v>
      </c>
      <c r="D3883" t="s">
        <v>10452</v>
      </c>
      <c r="E3883" s="1">
        <v>4.3836899999999996</v>
      </c>
      <c r="F3883" s="1">
        <v>1</v>
      </c>
      <c r="G3883" s="2">
        <v>4.3836899999999996</v>
      </c>
      <c r="H3883" s="3">
        <v>8.0001094967937956</v>
      </c>
      <c r="I3883" s="3">
        <v>10.666812662391729</v>
      </c>
      <c r="J3883" s="3">
        <v>3.5069999999999997E-2</v>
      </c>
      <c r="K3883" s="3">
        <v>3.5069999999999997E-2</v>
      </c>
      <c r="L3883" s="3">
        <v>4.6760000000000003E-2</v>
      </c>
    </row>
    <row r="3884" spans="2:12" x14ac:dyDescent="0.2">
      <c r="B3884" t="s">
        <v>10453</v>
      </c>
      <c r="C3884" t="s">
        <v>9673</v>
      </c>
      <c r="D3884" t="s">
        <v>9674</v>
      </c>
      <c r="E3884" s="1">
        <v>14.22639</v>
      </c>
      <c r="F3884" s="1">
        <v>39</v>
      </c>
      <c r="G3884" s="2">
        <v>0.3647792307692308</v>
      </c>
      <c r="H3884" s="3">
        <v>7.9999212730706803</v>
      </c>
      <c r="I3884" s="3">
        <v>10.666796003764834</v>
      </c>
      <c r="J3884" s="3">
        <v>0.11380999999999999</v>
      </c>
      <c r="K3884" s="3">
        <v>0.11380999999999999</v>
      </c>
      <c r="L3884" s="3">
        <v>0.15175</v>
      </c>
    </row>
    <row r="3885" spans="2:12" x14ac:dyDescent="0.2">
      <c r="B3885" t="s">
        <v>10454</v>
      </c>
      <c r="C3885" t="s">
        <v>10455</v>
      </c>
      <c r="D3885" t="s">
        <v>10456</v>
      </c>
      <c r="E3885" s="1">
        <v>11.616149999999999</v>
      </c>
      <c r="F3885" s="1">
        <v>2</v>
      </c>
      <c r="G3885" s="2">
        <v>5.8080749999999997</v>
      </c>
      <c r="H3885" s="3">
        <v>8.000068869634088</v>
      </c>
      <c r="I3885" s="3">
        <v>10.667045449654147</v>
      </c>
      <c r="J3885" s="3">
        <v>9.2929999999999999E-2</v>
      </c>
      <c r="K3885" s="3">
        <v>9.2929999999999999E-2</v>
      </c>
      <c r="L3885" s="3">
        <v>0.12391000000000001</v>
      </c>
    </row>
    <row r="3886" spans="2:12" x14ac:dyDescent="0.2">
      <c r="B3886" t="s">
        <v>10457</v>
      </c>
      <c r="C3886" t="s">
        <v>7737</v>
      </c>
      <c r="D3886" t="s">
        <v>7738</v>
      </c>
      <c r="E3886" s="1">
        <v>15.684279999999999</v>
      </c>
      <c r="F3886" s="1">
        <v>3</v>
      </c>
      <c r="G3886" s="2">
        <v>5.2280933333333328</v>
      </c>
      <c r="H3886" s="3">
        <v>7.999729665626985</v>
      </c>
      <c r="I3886" s="3">
        <v>10.666731274881602</v>
      </c>
      <c r="J3886" s="3">
        <v>0.12547</v>
      </c>
      <c r="K3886" s="3">
        <v>0.12547</v>
      </c>
      <c r="L3886" s="3">
        <v>0.1673</v>
      </c>
    </row>
    <row r="3887" spans="2:12" x14ac:dyDescent="0.2">
      <c r="B3887" t="s">
        <v>10458</v>
      </c>
      <c r="C3887" t="s">
        <v>10459</v>
      </c>
      <c r="D3887" t="s">
        <v>10460</v>
      </c>
      <c r="E3887" s="1">
        <v>24.70946</v>
      </c>
      <c r="F3887" s="1">
        <v>5</v>
      </c>
      <c r="G3887" s="2">
        <v>4.9418920000000002</v>
      </c>
      <c r="H3887" s="3">
        <v>8.000174831825543</v>
      </c>
      <c r="I3887" s="3">
        <v>10.666764874667436</v>
      </c>
      <c r="J3887" s="3">
        <v>0.19767999999999999</v>
      </c>
      <c r="K3887" s="3">
        <v>0.19767999999999999</v>
      </c>
      <c r="L3887" s="3">
        <v>0.26357000000000003</v>
      </c>
    </row>
    <row r="3888" spans="2:12" x14ac:dyDescent="0.2">
      <c r="B3888" t="s">
        <v>10461</v>
      </c>
      <c r="C3888" t="s">
        <v>9867</v>
      </c>
      <c r="D3888" t="s">
        <v>9868</v>
      </c>
      <c r="E3888" s="1">
        <v>16.120840000000001</v>
      </c>
      <c r="F3888" s="1">
        <v>3</v>
      </c>
      <c r="G3888" s="2">
        <v>5.373613333333334</v>
      </c>
      <c r="H3888" s="3">
        <v>8.0002034633431016</v>
      </c>
      <c r="I3888" s="3">
        <v>10.666937951124135</v>
      </c>
      <c r="J3888" s="3">
        <v>0.12897</v>
      </c>
      <c r="K3888" s="3">
        <v>0.12897</v>
      </c>
      <c r="L3888" s="3">
        <v>0.17196</v>
      </c>
    </row>
    <row r="3889" spans="2:12" x14ac:dyDescent="0.2">
      <c r="B3889" t="s">
        <v>10462</v>
      </c>
      <c r="C3889" t="s">
        <v>9258</v>
      </c>
      <c r="D3889" t="s">
        <v>9259</v>
      </c>
      <c r="E3889" s="1">
        <v>46.049079999999996</v>
      </c>
      <c r="F3889" s="1">
        <v>8</v>
      </c>
      <c r="G3889" s="2">
        <v>5.7561349999999996</v>
      </c>
      <c r="H3889" s="3">
        <v>7.9999426698644145</v>
      </c>
      <c r="I3889" s="3">
        <v>10.666662613020717</v>
      </c>
      <c r="J3889" s="3">
        <v>0.36839</v>
      </c>
      <c r="K3889" s="3">
        <v>0.36839</v>
      </c>
      <c r="L3889" s="3">
        <v>0.49119000000000002</v>
      </c>
    </row>
    <row r="3890" spans="2:12" x14ac:dyDescent="0.2">
      <c r="B3890" t="s">
        <v>10463</v>
      </c>
      <c r="C3890" t="s">
        <v>10139</v>
      </c>
      <c r="D3890" t="s">
        <v>10140</v>
      </c>
      <c r="E3890" s="1">
        <v>12.77943</v>
      </c>
      <c r="F3890" s="1">
        <v>2</v>
      </c>
      <c r="G3890" s="2">
        <v>6.3897149999999998</v>
      </c>
      <c r="H3890" s="3">
        <v>8.0003568234263973</v>
      </c>
      <c r="I3890" s="3">
        <v>10.666359923721167</v>
      </c>
      <c r="J3890" s="3">
        <v>0.10224</v>
      </c>
      <c r="K3890" s="3">
        <v>0.10224</v>
      </c>
      <c r="L3890" s="3">
        <v>0.13630999999999999</v>
      </c>
    </row>
    <row r="3891" spans="2:12" x14ac:dyDescent="0.2">
      <c r="B3891" t="s">
        <v>10464</v>
      </c>
      <c r="C3891" t="s">
        <v>10465</v>
      </c>
      <c r="D3891" t="s">
        <v>10466</v>
      </c>
      <c r="E3891" s="1">
        <v>6.1414900000000001</v>
      </c>
      <c r="F3891" s="1">
        <v>2</v>
      </c>
      <c r="G3891" s="2">
        <v>3.0707450000000001</v>
      </c>
      <c r="H3891" s="3">
        <v>7.9996873722826214</v>
      </c>
      <c r="I3891" s="3">
        <v>10.666792586163943</v>
      </c>
      <c r="J3891" s="3">
        <v>4.913E-2</v>
      </c>
      <c r="K3891" s="3">
        <v>4.913E-2</v>
      </c>
      <c r="L3891" s="3">
        <v>6.5509999999999999E-2</v>
      </c>
    </row>
    <row r="3892" spans="2:12" x14ac:dyDescent="0.2">
      <c r="B3892" t="s">
        <v>10467</v>
      </c>
      <c r="C3892" t="s">
        <v>10465</v>
      </c>
      <c r="D3892" t="s">
        <v>10466</v>
      </c>
      <c r="E3892" s="1">
        <v>23.69078</v>
      </c>
      <c r="F3892" s="1">
        <v>3</v>
      </c>
      <c r="G3892" s="2">
        <v>7.8969266666666664</v>
      </c>
      <c r="H3892" s="3">
        <v>8.000158711532503</v>
      </c>
      <c r="I3892" s="3">
        <v>10.666596878616913</v>
      </c>
      <c r="J3892" s="3">
        <v>0.18953</v>
      </c>
      <c r="K3892" s="3">
        <v>0.18953</v>
      </c>
      <c r="L3892" s="3">
        <v>0.25269999999999998</v>
      </c>
    </row>
    <row r="3893" spans="2:12" x14ac:dyDescent="0.2">
      <c r="B3893" t="s">
        <v>10468</v>
      </c>
      <c r="C3893" t="s">
        <v>9230</v>
      </c>
      <c r="D3893" t="s">
        <v>9231</v>
      </c>
      <c r="E3893" s="1">
        <v>27.1357</v>
      </c>
      <c r="F3893" s="1">
        <v>2</v>
      </c>
      <c r="G3893" s="2">
        <v>13.56785</v>
      </c>
      <c r="H3893" s="3">
        <v>8.0001621480190312</v>
      </c>
      <c r="I3893" s="3">
        <v>10.666760024617018</v>
      </c>
      <c r="J3893" s="3">
        <v>0.21709000000000001</v>
      </c>
      <c r="K3893" s="3">
        <v>0.21709000000000001</v>
      </c>
      <c r="L3893" s="3">
        <v>0.28944999999999999</v>
      </c>
    </row>
    <row r="3894" spans="2:12" x14ac:dyDescent="0.2">
      <c r="B3894" t="s">
        <v>10469</v>
      </c>
      <c r="C3894" t="s">
        <v>10470</v>
      </c>
      <c r="D3894" t="s">
        <v>10471</v>
      </c>
      <c r="E3894" s="1">
        <v>21.08867</v>
      </c>
      <c r="F3894" s="1">
        <v>3</v>
      </c>
      <c r="G3894" s="2">
        <v>7.0295566666666671</v>
      </c>
      <c r="H3894" s="3">
        <v>8.0000303480494495</v>
      </c>
      <c r="I3894" s="3">
        <v>10.666865193490153</v>
      </c>
      <c r="J3894" s="3">
        <v>0.16871</v>
      </c>
      <c r="K3894" s="3">
        <v>0.16871</v>
      </c>
      <c r="L3894" s="3">
        <v>0.22495000000000001</v>
      </c>
    </row>
    <row r="3895" spans="2:12" x14ac:dyDescent="0.2">
      <c r="B3895" t="s">
        <v>10472</v>
      </c>
      <c r="C3895" t="s">
        <v>10473</v>
      </c>
      <c r="D3895" t="s">
        <v>10474</v>
      </c>
      <c r="E3895" s="1">
        <v>24.057690000000001</v>
      </c>
      <c r="F3895" s="1">
        <v>3</v>
      </c>
      <c r="G3895" s="2">
        <v>8.0192300000000003</v>
      </c>
      <c r="H3895" s="3">
        <v>7.9999368185391031</v>
      </c>
      <c r="I3895" s="3">
        <v>10.666443868883505</v>
      </c>
      <c r="J3895" s="3">
        <v>0.19245999999999999</v>
      </c>
      <c r="K3895" s="3">
        <v>0.19245999999999999</v>
      </c>
      <c r="L3895" s="3">
        <v>0.25661</v>
      </c>
    </row>
    <row r="3896" spans="2:12" x14ac:dyDescent="0.2">
      <c r="B3896" t="s">
        <v>10475</v>
      </c>
      <c r="C3896" t="s">
        <v>10476</v>
      </c>
      <c r="D3896" t="s">
        <v>10477</v>
      </c>
      <c r="E3896" s="1">
        <v>32.304499999999997</v>
      </c>
      <c r="F3896" s="1">
        <v>3</v>
      </c>
      <c r="G3896" s="2">
        <v>10.768166666666666</v>
      </c>
      <c r="H3896" s="3">
        <v>8.0001238217585779</v>
      </c>
      <c r="I3896" s="3">
        <v>10.666625392747141</v>
      </c>
      <c r="J3896" s="3">
        <v>0.25844</v>
      </c>
      <c r="K3896" s="3">
        <v>0.25844</v>
      </c>
      <c r="L3896" s="3">
        <v>0.34458</v>
      </c>
    </row>
    <row r="3897" spans="2:12" x14ac:dyDescent="0.2">
      <c r="B3897" t="s">
        <v>10478</v>
      </c>
      <c r="C3897" t="s">
        <v>10479</v>
      </c>
      <c r="D3897" t="s">
        <v>10480</v>
      </c>
      <c r="E3897" s="1">
        <v>20.695630000000001</v>
      </c>
      <c r="F3897" s="1">
        <v>2</v>
      </c>
      <c r="G3897" s="2">
        <v>10.347815000000001</v>
      </c>
      <c r="H3897" s="3">
        <v>8.0002396641223292</v>
      </c>
      <c r="I3897" s="3">
        <v>10.666503025034753</v>
      </c>
      <c r="J3897" s="3">
        <v>0.16556999999999999</v>
      </c>
      <c r="K3897" s="3">
        <v>0.16556999999999999</v>
      </c>
      <c r="L3897" s="3">
        <v>0.22075</v>
      </c>
    </row>
    <row r="3898" spans="2:12" x14ac:dyDescent="0.2">
      <c r="B3898" t="s">
        <v>10481</v>
      </c>
      <c r="C3898" t="s">
        <v>10299</v>
      </c>
      <c r="D3898" t="s">
        <v>9123</v>
      </c>
      <c r="E3898" s="1">
        <v>14.13541</v>
      </c>
      <c r="F3898" s="1">
        <v>2</v>
      </c>
      <c r="G3898" s="2">
        <v>7.0677050000000001</v>
      </c>
      <c r="H3898" s="3">
        <v>7.9997679586230603</v>
      </c>
      <c r="I3898" s="3">
        <v>10.666828906978997</v>
      </c>
      <c r="J3898" s="3">
        <v>0.11308</v>
      </c>
      <c r="K3898" s="3">
        <v>0.11308</v>
      </c>
      <c r="L3898" s="3">
        <v>0.15078</v>
      </c>
    </row>
    <row r="3899" spans="2:12" x14ac:dyDescent="0.2">
      <c r="B3899" t="s">
        <v>10482</v>
      </c>
      <c r="C3899" t="s">
        <v>10483</v>
      </c>
      <c r="D3899" t="s">
        <v>10484</v>
      </c>
      <c r="E3899" s="1">
        <v>5.6420199999999996</v>
      </c>
      <c r="F3899" s="1">
        <v>1</v>
      </c>
      <c r="G3899" s="2">
        <v>5.6420199999999996</v>
      </c>
      <c r="H3899" s="3">
        <v>8.0006806073002235</v>
      </c>
      <c r="I3899" s="3">
        <v>10.666392533170745</v>
      </c>
      <c r="J3899" s="3">
        <v>4.514E-2</v>
      </c>
      <c r="K3899" s="3">
        <v>4.514E-2</v>
      </c>
      <c r="L3899" s="3">
        <v>6.0179999999999997E-2</v>
      </c>
    </row>
    <row r="3900" spans="2:12" x14ac:dyDescent="0.2">
      <c r="B3900" t="s">
        <v>10485</v>
      </c>
      <c r="C3900" t="s">
        <v>10486</v>
      </c>
      <c r="D3900" t="s">
        <v>10487</v>
      </c>
      <c r="E3900" s="1">
        <v>2.50048</v>
      </c>
      <c r="F3900" s="1">
        <v>1</v>
      </c>
      <c r="G3900" s="2">
        <v>2.50048</v>
      </c>
      <c r="H3900" s="3">
        <v>7.9984642948553875</v>
      </c>
      <c r="I3900" s="3">
        <v>10.665952137189658</v>
      </c>
      <c r="J3900" s="3">
        <v>0.02</v>
      </c>
      <c r="K3900" s="3">
        <v>0.02</v>
      </c>
      <c r="L3900" s="3">
        <v>2.6669999999999999E-2</v>
      </c>
    </row>
    <row r="3901" spans="2:12" x14ac:dyDescent="0.2">
      <c r="B3901" t="s">
        <v>10488</v>
      </c>
      <c r="C3901" t="s">
        <v>9478</v>
      </c>
      <c r="D3901" t="s">
        <v>9479</v>
      </c>
      <c r="E3901" s="1">
        <v>6.0552400000000004</v>
      </c>
      <c r="F3901" s="1">
        <v>4</v>
      </c>
      <c r="G3901" s="2">
        <v>1.5138100000000001</v>
      </c>
      <c r="H3901" s="3">
        <v>7.999682919256708</v>
      </c>
      <c r="I3901" s="3">
        <v>10.666794379743823</v>
      </c>
      <c r="J3901" s="3">
        <v>4.8439999999999997E-2</v>
      </c>
      <c r="K3901" s="3">
        <v>4.8439999999999997E-2</v>
      </c>
      <c r="L3901" s="3">
        <v>6.4589999999999995E-2</v>
      </c>
    </row>
    <row r="3902" spans="2:12" x14ac:dyDescent="0.2">
      <c r="B3902" t="s">
        <v>10489</v>
      </c>
      <c r="C3902" t="s">
        <v>10490</v>
      </c>
      <c r="D3902" t="s">
        <v>10491</v>
      </c>
      <c r="E3902" s="1">
        <v>22.95928</v>
      </c>
      <c r="F3902" s="1">
        <v>2</v>
      </c>
      <c r="G3902" s="2">
        <v>11.47964</v>
      </c>
      <c r="H3902" s="3">
        <v>7.9998153252192585</v>
      </c>
      <c r="I3902" s="3">
        <v>10.666710802777789</v>
      </c>
      <c r="J3902" s="3">
        <v>0.18367</v>
      </c>
      <c r="K3902" s="3">
        <v>0.18367</v>
      </c>
      <c r="L3902" s="3">
        <v>0.24490000000000001</v>
      </c>
    </row>
    <row r="3903" spans="2:12" x14ac:dyDescent="0.2">
      <c r="B3903" t="s">
        <v>10492</v>
      </c>
      <c r="C3903" t="s">
        <v>10493</v>
      </c>
      <c r="D3903" t="s">
        <v>10494</v>
      </c>
      <c r="E3903" s="1">
        <v>9.4897799999999997</v>
      </c>
      <c r="F3903" s="1">
        <v>3</v>
      </c>
      <c r="G3903" s="2">
        <v>3.1632599999999997</v>
      </c>
      <c r="H3903" s="3">
        <v>8.00018546267669</v>
      </c>
      <c r="I3903" s="3">
        <v>10.66621144009661</v>
      </c>
      <c r="J3903" s="3">
        <v>7.5920000000000001E-2</v>
      </c>
      <c r="K3903" s="3">
        <v>7.5920000000000001E-2</v>
      </c>
      <c r="L3903" s="3">
        <v>0.10122</v>
      </c>
    </row>
    <row r="3904" spans="2:12" x14ac:dyDescent="0.2">
      <c r="B3904" t="s">
        <v>10495</v>
      </c>
      <c r="C3904" t="s">
        <v>10496</v>
      </c>
      <c r="D3904" t="s">
        <v>10497</v>
      </c>
      <c r="E3904" s="1">
        <v>13.42925</v>
      </c>
      <c r="F3904" s="1">
        <v>4</v>
      </c>
      <c r="G3904" s="2">
        <v>3.3573124999999999</v>
      </c>
      <c r="H3904" s="3">
        <v>7.9997021427108734</v>
      </c>
      <c r="I3904" s="3">
        <v>10.667014166837314</v>
      </c>
      <c r="J3904" s="3">
        <v>0.10743</v>
      </c>
      <c r="K3904" s="3">
        <v>0.10743</v>
      </c>
      <c r="L3904" s="3">
        <v>0.14324999999999999</v>
      </c>
    </row>
    <row r="3905" spans="2:12" x14ac:dyDescent="0.2">
      <c r="B3905" t="s">
        <v>10498</v>
      </c>
      <c r="C3905" t="s">
        <v>10499</v>
      </c>
      <c r="D3905" t="s">
        <v>10500</v>
      </c>
      <c r="E3905" s="1">
        <v>2.4986999999999999</v>
      </c>
      <c r="F3905" s="1">
        <v>2</v>
      </c>
      <c r="G3905" s="2">
        <v>1.24935</v>
      </c>
      <c r="H3905" s="3">
        <v>8.0001600832432871</v>
      </c>
      <c r="I3905" s="3">
        <v>10.665546083963662</v>
      </c>
      <c r="J3905" s="3">
        <v>1.9990000000000001E-2</v>
      </c>
      <c r="K3905" s="3">
        <v>1.9990000000000001E-2</v>
      </c>
      <c r="L3905" s="3">
        <v>2.665E-2</v>
      </c>
    </row>
    <row r="3906" spans="2:12" x14ac:dyDescent="0.2">
      <c r="B3906" t="s">
        <v>10501</v>
      </c>
      <c r="C3906" t="s">
        <v>10502</v>
      </c>
      <c r="D3906" t="s">
        <v>10503</v>
      </c>
      <c r="E3906" s="1">
        <v>5.5221299999999998</v>
      </c>
      <c r="F3906" s="1">
        <v>6</v>
      </c>
      <c r="G3906" s="2">
        <v>0.92035499999999992</v>
      </c>
      <c r="H3906" s="3">
        <v>8.0005360250483051</v>
      </c>
      <c r="I3906" s="3">
        <v>10.666174103108764</v>
      </c>
      <c r="J3906" s="3">
        <v>4.4179999999999997E-2</v>
      </c>
      <c r="K3906" s="3">
        <v>4.4179999999999997E-2</v>
      </c>
      <c r="L3906" s="3">
        <v>5.8900000000000001E-2</v>
      </c>
    </row>
    <row r="3907" spans="2:12" x14ac:dyDescent="0.2">
      <c r="B3907" t="s">
        <v>10504</v>
      </c>
      <c r="C3907" t="s">
        <v>10502</v>
      </c>
      <c r="D3907" t="s">
        <v>10503</v>
      </c>
      <c r="E3907" s="1">
        <v>21.366990000000001</v>
      </c>
      <c r="F3907" s="1">
        <v>4</v>
      </c>
      <c r="G3907" s="2">
        <v>5.3417475000000003</v>
      </c>
      <c r="H3907" s="3">
        <v>8.0001909487485126</v>
      </c>
      <c r="I3907" s="3">
        <v>10.666453253359503</v>
      </c>
      <c r="J3907" s="3">
        <v>0.17094000000000001</v>
      </c>
      <c r="K3907" s="3">
        <v>0.17094000000000001</v>
      </c>
      <c r="L3907" s="3">
        <v>0.22791</v>
      </c>
    </row>
    <row r="3908" spans="2:12" x14ac:dyDescent="0.2">
      <c r="B3908" t="s">
        <v>10505</v>
      </c>
      <c r="C3908" t="s">
        <v>7719</v>
      </c>
      <c r="D3908" t="s">
        <v>7720</v>
      </c>
      <c r="E3908" s="1">
        <v>2.7264499999999998</v>
      </c>
      <c r="F3908" s="1">
        <v>1</v>
      </c>
      <c r="G3908" s="2">
        <v>2.7264499999999998</v>
      </c>
      <c r="H3908" s="3">
        <v>7.9994131563021522</v>
      </c>
      <c r="I3908" s="3">
        <v>10.66588420840287</v>
      </c>
      <c r="J3908" s="3">
        <v>2.181E-2</v>
      </c>
      <c r="K3908" s="3">
        <v>2.181E-2</v>
      </c>
      <c r="L3908" s="3">
        <v>2.9080000000000002E-2</v>
      </c>
    </row>
    <row r="3909" spans="2:12" x14ac:dyDescent="0.2">
      <c r="B3909" t="s">
        <v>10506</v>
      </c>
      <c r="C3909" t="s">
        <v>9906</v>
      </c>
      <c r="D3909" t="s">
        <v>9907</v>
      </c>
      <c r="E3909" s="1">
        <v>14.56073</v>
      </c>
      <c r="F3909" s="1">
        <v>5</v>
      </c>
      <c r="G3909" s="2">
        <v>2.9121459999999999</v>
      </c>
      <c r="H3909" s="3">
        <v>8.0002856999614718</v>
      </c>
      <c r="I3909" s="3">
        <v>10.666360821195092</v>
      </c>
      <c r="J3909" s="3">
        <v>0.11649</v>
      </c>
      <c r="K3909" s="3">
        <v>0.11649</v>
      </c>
      <c r="L3909" s="3">
        <v>0.15531</v>
      </c>
    </row>
    <row r="3910" spans="2:12" x14ac:dyDescent="0.2">
      <c r="B3910" t="s">
        <v>10507</v>
      </c>
      <c r="C3910" t="s">
        <v>10508</v>
      </c>
      <c r="D3910" t="s">
        <v>10509</v>
      </c>
      <c r="E3910" s="1">
        <v>53.680750000000003</v>
      </c>
      <c r="F3910" s="1">
        <v>14</v>
      </c>
      <c r="G3910" s="2">
        <v>3.8343392857142859</v>
      </c>
      <c r="H3910" s="3">
        <v>8.0000745146071903</v>
      </c>
      <c r="I3910" s="3">
        <v>10.666579732958276</v>
      </c>
      <c r="J3910" s="3">
        <v>0.42945</v>
      </c>
      <c r="K3910" s="3">
        <v>0.42945</v>
      </c>
      <c r="L3910" s="3">
        <v>0.57259000000000004</v>
      </c>
    </row>
    <row r="3911" spans="2:12" x14ac:dyDescent="0.2">
      <c r="B3911" t="s">
        <v>10510</v>
      </c>
      <c r="C3911" t="s">
        <v>10511</v>
      </c>
      <c r="D3911" t="s">
        <v>10512</v>
      </c>
      <c r="E3911" s="1">
        <v>3.8623599999999998</v>
      </c>
      <c r="F3911" s="1">
        <v>1</v>
      </c>
      <c r="G3911" s="2">
        <v>3.8623599999999998</v>
      </c>
      <c r="H3911" s="3">
        <v>8.0002899781480767</v>
      </c>
      <c r="I3911" s="3">
        <v>10.667053304197434</v>
      </c>
      <c r="J3911" s="3">
        <v>3.09E-2</v>
      </c>
      <c r="K3911" s="3">
        <v>3.09E-2</v>
      </c>
      <c r="L3911" s="3">
        <v>4.1200000000000001E-2</v>
      </c>
    </row>
    <row r="3912" spans="2:12" x14ac:dyDescent="0.2">
      <c r="B3912" t="s">
        <v>10513</v>
      </c>
      <c r="C3912" t="s">
        <v>10514</v>
      </c>
      <c r="D3912" t="s">
        <v>10515</v>
      </c>
      <c r="E3912" s="1">
        <v>12.16858</v>
      </c>
      <c r="F3912" s="1">
        <v>2</v>
      </c>
      <c r="G3912" s="2">
        <v>6.0842900000000002</v>
      </c>
      <c r="H3912" s="3">
        <v>8.0001117632460002</v>
      </c>
      <c r="I3912" s="3">
        <v>10.666815684327998</v>
      </c>
      <c r="J3912" s="3">
        <v>9.7350000000000006E-2</v>
      </c>
      <c r="K3912" s="3">
        <v>9.7350000000000006E-2</v>
      </c>
      <c r="L3912" s="3">
        <v>0.1298</v>
      </c>
    </row>
    <row r="3913" spans="2:12" x14ac:dyDescent="0.2">
      <c r="B3913" t="s">
        <v>10516</v>
      </c>
      <c r="C3913" t="s">
        <v>7772</v>
      </c>
      <c r="D3913" t="s">
        <v>7773</v>
      </c>
      <c r="E3913" s="1">
        <v>13.58935</v>
      </c>
      <c r="F3913" s="1">
        <v>2</v>
      </c>
      <c r="G3913" s="2">
        <v>6.7946749999999998</v>
      </c>
      <c r="H3913" s="3">
        <v>7.9996467822228441</v>
      </c>
      <c r="I3913" s="3">
        <v>10.666440999753483</v>
      </c>
      <c r="J3913" s="3">
        <v>0.10871</v>
      </c>
      <c r="K3913" s="3">
        <v>0.10871</v>
      </c>
      <c r="L3913" s="3">
        <v>0.14495</v>
      </c>
    </row>
    <row r="3914" spans="2:12" x14ac:dyDescent="0.2">
      <c r="B3914" t="s">
        <v>10517</v>
      </c>
      <c r="C3914" t="s">
        <v>9730</v>
      </c>
      <c r="D3914" t="s">
        <v>9731</v>
      </c>
      <c r="E3914" s="1">
        <v>13.18859</v>
      </c>
      <c r="F3914" s="1">
        <v>4</v>
      </c>
      <c r="G3914" s="2">
        <v>3.2971474999999999</v>
      </c>
      <c r="H3914" s="3">
        <v>8.0000970535895046</v>
      </c>
      <c r="I3914" s="3">
        <v>10.666796071452673</v>
      </c>
      <c r="J3914" s="3">
        <v>0.10551000000000001</v>
      </c>
      <c r="K3914" s="3">
        <v>0.10551000000000001</v>
      </c>
      <c r="L3914" s="3">
        <v>0.14068</v>
      </c>
    </row>
    <row r="3915" spans="2:12" x14ac:dyDescent="0.2">
      <c r="B3915" t="s">
        <v>10518</v>
      </c>
      <c r="C3915" t="s">
        <v>7851</v>
      </c>
      <c r="D3915" t="s">
        <v>8151</v>
      </c>
      <c r="E3915" s="1">
        <v>5.6591699999999996</v>
      </c>
      <c r="F3915" s="1">
        <v>1</v>
      </c>
      <c r="G3915" s="2">
        <v>5.6591699999999996</v>
      </c>
      <c r="H3915" s="3">
        <v>7.9994062733581073</v>
      </c>
      <c r="I3915" s="3">
        <v>10.665875031144143</v>
      </c>
      <c r="J3915" s="3">
        <v>4.5269999999999998E-2</v>
      </c>
      <c r="K3915" s="3">
        <v>4.5269999999999998E-2</v>
      </c>
      <c r="L3915" s="3">
        <v>6.0359999999999997E-2</v>
      </c>
    </row>
    <row r="3916" spans="2:12" x14ac:dyDescent="0.2">
      <c r="B3916" t="s">
        <v>10519</v>
      </c>
      <c r="C3916" t="s">
        <v>7727</v>
      </c>
      <c r="D3916" t="s">
        <v>7728</v>
      </c>
      <c r="E3916" s="1">
        <v>4.1285100000000003</v>
      </c>
      <c r="F3916" s="1">
        <v>2</v>
      </c>
      <c r="G3916" s="2">
        <v>2.0642550000000002</v>
      </c>
      <c r="H3916" s="3">
        <v>8.0004650588226731</v>
      </c>
      <c r="I3916" s="3">
        <v>10.6672867450969</v>
      </c>
      <c r="J3916" s="3">
        <v>3.3029999999999997E-2</v>
      </c>
      <c r="K3916" s="3">
        <v>3.3029999999999997E-2</v>
      </c>
      <c r="L3916" s="3">
        <v>4.4040000000000003E-2</v>
      </c>
    </row>
    <row r="3917" spans="2:12" x14ac:dyDescent="0.2">
      <c r="B3917" t="s">
        <v>10520</v>
      </c>
      <c r="C3917" t="s">
        <v>9588</v>
      </c>
      <c r="D3917" t="s">
        <v>9589</v>
      </c>
      <c r="E3917" s="1">
        <v>47.638849999999998</v>
      </c>
      <c r="F3917" s="1">
        <v>4</v>
      </c>
      <c r="G3917" s="2">
        <v>11.909712499999999</v>
      </c>
      <c r="H3917" s="3">
        <v>7.9999832069833765</v>
      </c>
      <c r="I3917" s="3">
        <v>10.666714246880435</v>
      </c>
      <c r="J3917" s="3">
        <v>0.38111</v>
      </c>
      <c r="K3917" s="3">
        <v>0.38111</v>
      </c>
      <c r="L3917" s="3">
        <v>0.50814999999999999</v>
      </c>
    </row>
    <row r="3918" spans="2:12" x14ac:dyDescent="0.2">
      <c r="B3918" t="s">
        <v>10521</v>
      </c>
      <c r="C3918" t="s">
        <v>9156</v>
      </c>
      <c r="D3918" t="s">
        <v>9157</v>
      </c>
      <c r="E3918" s="1">
        <v>16.050640000000001</v>
      </c>
      <c r="F3918" s="1">
        <v>1</v>
      </c>
      <c r="G3918" s="2">
        <v>16.050640000000001</v>
      </c>
      <c r="H3918" s="3">
        <v>8.000304037720614</v>
      </c>
      <c r="I3918" s="3">
        <v>10.66686437425548</v>
      </c>
      <c r="J3918" s="3">
        <v>0.12841</v>
      </c>
      <c r="K3918" s="3">
        <v>0.12841</v>
      </c>
      <c r="L3918" s="3">
        <v>0.17121</v>
      </c>
    </row>
    <row r="3919" spans="2:12" x14ac:dyDescent="0.2">
      <c r="B3919" t="s">
        <v>10522</v>
      </c>
      <c r="C3919" t="s">
        <v>10334</v>
      </c>
      <c r="D3919" t="s">
        <v>8010</v>
      </c>
      <c r="E3919" s="1">
        <v>19.013100000000001</v>
      </c>
      <c r="F3919" s="1">
        <v>3</v>
      </c>
      <c r="G3919" s="2">
        <v>6.3377000000000008</v>
      </c>
      <c r="H3919" s="3">
        <v>7.999747542483866</v>
      </c>
      <c r="I3919" s="3">
        <v>10.666856009803766</v>
      </c>
      <c r="J3919" s="3">
        <v>0.15210000000000001</v>
      </c>
      <c r="K3919" s="3">
        <v>0.15210000000000001</v>
      </c>
      <c r="L3919" s="3">
        <v>0.20280999999999999</v>
      </c>
    </row>
    <row r="3920" spans="2:12" x14ac:dyDescent="0.2">
      <c r="B3920" t="s">
        <v>10523</v>
      </c>
      <c r="C3920" t="s">
        <v>8555</v>
      </c>
      <c r="D3920" t="s">
        <v>8556</v>
      </c>
      <c r="E3920" s="1">
        <v>4.8410900000000003</v>
      </c>
      <c r="F3920" s="1">
        <v>2</v>
      </c>
      <c r="G3920" s="2">
        <v>2.4205450000000002</v>
      </c>
      <c r="H3920" s="3">
        <v>8.0002644032645538</v>
      </c>
      <c r="I3920" s="3">
        <v>10.667019204352737</v>
      </c>
      <c r="J3920" s="3">
        <v>3.8730000000000001E-2</v>
      </c>
      <c r="K3920" s="3">
        <v>3.8730000000000001E-2</v>
      </c>
      <c r="L3920" s="3">
        <v>5.1639999999999998E-2</v>
      </c>
    </row>
    <row r="3921" spans="2:12" x14ac:dyDescent="0.2">
      <c r="B3921" t="s">
        <v>10524</v>
      </c>
      <c r="C3921" t="s">
        <v>10525</v>
      </c>
      <c r="D3921" t="s">
        <v>10526</v>
      </c>
      <c r="E3921" s="1">
        <v>2.8304299999999998</v>
      </c>
      <c r="F3921" s="1">
        <v>1</v>
      </c>
      <c r="G3921" s="2">
        <v>2.8304299999999998</v>
      </c>
      <c r="H3921" s="3">
        <v>7.9987846369632898</v>
      </c>
      <c r="I3921" s="3">
        <v>10.666223859978874</v>
      </c>
      <c r="J3921" s="3">
        <v>2.264E-2</v>
      </c>
      <c r="K3921" s="3">
        <v>2.264E-2</v>
      </c>
      <c r="L3921" s="3">
        <v>3.0190000000000002E-2</v>
      </c>
    </row>
    <row r="3922" spans="2:12" x14ac:dyDescent="0.2">
      <c r="B3922" t="s">
        <v>10527</v>
      </c>
      <c r="C3922" t="s">
        <v>8301</v>
      </c>
      <c r="D3922" t="s">
        <v>8302</v>
      </c>
      <c r="E3922" s="1">
        <v>7.3118499999999997</v>
      </c>
      <c r="F3922" s="1">
        <v>2</v>
      </c>
      <c r="G3922" s="2">
        <v>3.6559249999999999</v>
      </c>
      <c r="H3922" s="3">
        <v>7.9993435313908243</v>
      </c>
      <c r="I3922" s="3">
        <v>10.666247256166361</v>
      </c>
      <c r="J3922" s="3">
        <v>5.849E-2</v>
      </c>
      <c r="K3922" s="3">
        <v>5.849E-2</v>
      </c>
      <c r="L3922" s="3">
        <v>7.7990000000000004E-2</v>
      </c>
    </row>
    <row r="3923" spans="2:12" x14ac:dyDescent="0.2">
      <c r="B3923" t="s">
        <v>10528</v>
      </c>
      <c r="C3923" t="s">
        <v>8318</v>
      </c>
      <c r="D3923" t="s">
        <v>8319</v>
      </c>
      <c r="E3923" s="1">
        <v>5.1148999999999996</v>
      </c>
      <c r="F3923" s="1">
        <v>1</v>
      </c>
      <c r="G3923" s="2">
        <v>5.1148999999999996</v>
      </c>
      <c r="H3923" s="3">
        <v>8.0001564057948347</v>
      </c>
      <c r="I3923" s="3">
        <v>10.666875207726447</v>
      </c>
      <c r="J3923" s="3">
        <v>4.0919999999999998E-2</v>
      </c>
      <c r="K3923" s="3">
        <v>4.0919999999999998E-2</v>
      </c>
      <c r="L3923" s="3">
        <v>5.4559999999999997E-2</v>
      </c>
    </row>
    <row r="3924" spans="2:12" x14ac:dyDescent="0.2">
      <c r="B3924" t="s">
        <v>10529</v>
      </c>
      <c r="C3924" t="s">
        <v>8432</v>
      </c>
      <c r="D3924" t="s">
        <v>8433</v>
      </c>
      <c r="E3924" s="1">
        <v>16.49906</v>
      </c>
      <c r="F3924" s="1">
        <v>3</v>
      </c>
      <c r="G3924" s="2">
        <v>5.4996866666666664</v>
      </c>
      <c r="H3924" s="3">
        <v>7.9998496884064911</v>
      </c>
      <c r="I3924" s="3">
        <v>10.666668282920361</v>
      </c>
      <c r="J3924" s="3">
        <v>0.13199</v>
      </c>
      <c r="K3924" s="3">
        <v>0.13199</v>
      </c>
      <c r="L3924" s="3">
        <v>0.17599000000000001</v>
      </c>
    </row>
    <row r="3925" spans="2:12" x14ac:dyDescent="0.2">
      <c r="B3925" t="s">
        <v>10530</v>
      </c>
      <c r="C3925" t="s">
        <v>10531</v>
      </c>
      <c r="D3925" t="s">
        <v>10532</v>
      </c>
      <c r="E3925" s="1">
        <v>5.6944499999999998</v>
      </c>
      <c r="F3925" s="1">
        <v>2</v>
      </c>
      <c r="G3925" s="2">
        <v>2.8472249999999999</v>
      </c>
      <c r="H3925" s="3">
        <v>8.0007726821729932</v>
      </c>
      <c r="I3925" s="3">
        <v>10.666526178998851</v>
      </c>
      <c r="J3925" s="3">
        <v>4.5560000000000003E-2</v>
      </c>
      <c r="K3925" s="3">
        <v>4.5560000000000003E-2</v>
      </c>
      <c r="L3925" s="3">
        <v>6.0740000000000002E-2</v>
      </c>
    </row>
    <row r="3926" spans="2:12" x14ac:dyDescent="0.2">
      <c r="B3926" t="s">
        <v>10533</v>
      </c>
      <c r="C3926" t="s">
        <v>10534</v>
      </c>
      <c r="D3926" t="s">
        <v>10535</v>
      </c>
      <c r="E3926" s="1">
        <v>2.7711000000000001</v>
      </c>
      <c r="F3926" s="1">
        <v>1</v>
      </c>
      <c r="G3926" s="2">
        <v>2.7711000000000001</v>
      </c>
      <c r="H3926" s="3">
        <v>8.0004330410306359</v>
      </c>
      <c r="I3926" s="3">
        <v>10.667244054707515</v>
      </c>
      <c r="J3926" s="3">
        <v>2.2169999999999999E-2</v>
      </c>
      <c r="K3926" s="3">
        <v>2.2169999999999999E-2</v>
      </c>
      <c r="L3926" s="3">
        <v>2.9559999999999999E-2</v>
      </c>
    </row>
    <row r="3927" spans="2:12" x14ac:dyDescent="0.2">
      <c r="B3927" t="s">
        <v>10536</v>
      </c>
      <c r="C3927" t="s">
        <v>9854</v>
      </c>
      <c r="D3927" t="s">
        <v>9855</v>
      </c>
      <c r="E3927" s="1">
        <v>1.8302799999999999</v>
      </c>
      <c r="F3927" s="1">
        <v>1</v>
      </c>
      <c r="G3927" s="2">
        <v>1.8302799999999999</v>
      </c>
      <c r="H3927" s="3">
        <v>7.99877614354088</v>
      </c>
      <c r="I3927" s="3">
        <v>10.665034858054506</v>
      </c>
      <c r="J3927" s="3">
        <v>1.464E-2</v>
      </c>
      <c r="K3927" s="3">
        <v>1.464E-2</v>
      </c>
      <c r="L3927" s="3">
        <v>1.9519999999999999E-2</v>
      </c>
    </row>
    <row r="3928" spans="2:12" x14ac:dyDescent="0.2">
      <c r="B3928" t="s">
        <v>10537</v>
      </c>
      <c r="C3928" t="s">
        <v>10538</v>
      </c>
      <c r="D3928" t="s">
        <v>10539</v>
      </c>
      <c r="E3928" s="1">
        <v>6.7301500000000001</v>
      </c>
      <c r="F3928" s="1">
        <v>1</v>
      </c>
      <c r="G3928" s="2">
        <v>6.7301500000000001</v>
      </c>
      <c r="H3928" s="3">
        <v>7.9998216978819192</v>
      </c>
      <c r="I3928" s="3">
        <v>10.666924214170562</v>
      </c>
      <c r="J3928" s="3">
        <v>5.3839999999999999E-2</v>
      </c>
      <c r="K3928" s="3">
        <v>5.3839999999999999E-2</v>
      </c>
      <c r="L3928" s="3">
        <v>7.1790000000000007E-2</v>
      </c>
    </row>
    <row r="3929" spans="2:12" x14ac:dyDescent="0.2">
      <c r="B3929" t="s">
        <v>10540</v>
      </c>
      <c r="C3929" t="s">
        <v>6805</v>
      </c>
      <c r="D3929" t="s">
        <v>9616</v>
      </c>
      <c r="E3929" s="1">
        <v>12.855779999999999</v>
      </c>
      <c r="F3929" s="1">
        <v>4</v>
      </c>
      <c r="G3929" s="2">
        <v>3.2139449999999998</v>
      </c>
      <c r="H3929" s="3">
        <v>8.0002924754468427</v>
      </c>
      <c r="I3929" s="3">
        <v>10.666797347185469</v>
      </c>
      <c r="J3929" s="3">
        <v>0.10285</v>
      </c>
      <c r="K3929" s="3">
        <v>0.10285</v>
      </c>
      <c r="L3929" s="3">
        <v>0.13713</v>
      </c>
    </row>
    <row r="3930" spans="2:12" x14ac:dyDescent="0.2">
      <c r="B3930" t="s">
        <v>10541</v>
      </c>
      <c r="C3930" t="s">
        <v>10542</v>
      </c>
      <c r="D3930" t="s">
        <v>10543</v>
      </c>
      <c r="E3930" s="1">
        <v>36.020400000000002</v>
      </c>
      <c r="F3930" s="1">
        <v>3</v>
      </c>
      <c r="G3930" s="2">
        <v>12.0068</v>
      </c>
      <c r="H3930" s="3">
        <v>7.999911161452955</v>
      </c>
      <c r="I3930" s="3">
        <v>10.66673329557695</v>
      </c>
      <c r="J3930" s="3">
        <v>0.28816000000000003</v>
      </c>
      <c r="K3930" s="3">
        <v>0.28816000000000003</v>
      </c>
      <c r="L3930" s="3">
        <v>0.38422000000000001</v>
      </c>
    </row>
    <row r="3931" spans="2:12" x14ac:dyDescent="0.2">
      <c r="B3931" t="s">
        <v>10544</v>
      </c>
      <c r="C3931" t="s">
        <v>9811</v>
      </c>
      <c r="D3931" t="s">
        <v>9812</v>
      </c>
      <c r="E3931" s="1">
        <v>15.051740000000001</v>
      </c>
      <c r="F3931" s="1">
        <v>3</v>
      </c>
      <c r="G3931" s="2">
        <v>5.0172466666666669</v>
      </c>
      <c r="H3931" s="3">
        <v>7.9997395649938143</v>
      </c>
      <c r="I3931" s="3">
        <v>10.666540878330345</v>
      </c>
      <c r="J3931" s="3">
        <v>0.12041</v>
      </c>
      <c r="K3931" s="3">
        <v>0.12041</v>
      </c>
      <c r="L3931" s="3">
        <v>0.16055</v>
      </c>
    </row>
    <row r="3932" spans="2:12" x14ac:dyDescent="0.2">
      <c r="B3932" t="s">
        <v>10545</v>
      </c>
      <c r="C3932" t="s">
        <v>9758</v>
      </c>
      <c r="D3932" t="s">
        <v>9759</v>
      </c>
      <c r="E3932" s="1">
        <v>10.3992</v>
      </c>
      <c r="F3932" s="1">
        <v>2</v>
      </c>
      <c r="G3932" s="2">
        <v>5.1996000000000002</v>
      </c>
      <c r="H3932" s="3">
        <v>7.9996538195245783</v>
      </c>
      <c r="I3932" s="3">
        <v>10.666205092699437</v>
      </c>
      <c r="J3932" s="3">
        <v>8.319E-2</v>
      </c>
      <c r="K3932" s="3">
        <v>8.319E-2</v>
      </c>
      <c r="L3932" s="3">
        <v>0.11092</v>
      </c>
    </row>
    <row r="3933" spans="2:12" x14ac:dyDescent="0.2">
      <c r="B3933" t="s">
        <v>10546</v>
      </c>
      <c r="C3933" t="s">
        <v>10547</v>
      </c>
      <c r="D3933" t="s">
        <v>10548</v>
      </c>
      <c r="E3933" s="1">
        <v>4.2222400000000002</v>
      </c>
      <c r="F3933" s="1">
        <v>2</v>
      </c>
      <c r="G3933" s="2">
        <v>2.1111200000000001</v>
      </c>
      <c r="H3933" s="3">
        <v>8.0004926295047163</v>
      </c>
      <c r="I3933" s="3">
        <v>10.667323506006289</v>
      </c>
      <c r="J3933" s="3">
        <v>3.3779999999999998E-2</v>
      </c>
      <c r="K3933" s="3">
        <v>3.3779999999999998E-2</v>
      </c>
      <c r="L3933" s="3">
        <v>4.5039999999999997E-2</v>
      </c>
    </row>
    <row r="3934" spans="2:12" x14ac:dyDescent="0.2">
      <c r="B3934" t="s">
        <v>10549</v>
      </c>
      <c r="C3934" t="s">
        <v>10550</v>
      </c>
      <c r="D3934" t="s">
        <v>10551</v>
      </c>
      <c r="E3934" s="1">
        <v>4.1281400000000001</v>
      </c>
      <c r="F3934" s="1">
        <v>3</v>
      </c>
      <c r="G3934" s="2">
        <v>1.3760466666666666</v>
      </c>
      <c r="H3934" s="3">
        <v>8.0011821304510011</v>
      </c>
      <c r="I3934" s="3">
        <v>10.665820442136168</v>
      </c>
      <c r="J3934" s="3">
        <v>3.3029999999999997E-2</v>
      </c>
      <c r="K3934" s="3">
        <v>3.3029999999999997E-2</v>
      </c>
      <c r="L3934" s="3">
        <v>4.403E-2</v>
      </c>
    </row>
    <row r="3935" spans="2:12" x14ac:dyDescent="0.2">
      <c r="B3935" t="s">
        <v>10552</v>
      </c>
      <c r="C3935" t="s">
        <v>10553</v>
      </c>
      <c r="D3935" t="s">
        <v>10554</v>
      </c>
      <c r="E3935" s="1">
        <v>14.311970000000001</v>
      </c>
      <c r="F3935" s="1">
        <v>3</v>
      </c>
      <c r="G3935" s="2">
        <v>4.7706566666666665</v>
      </c>
      <c r="H3935" s="3">
        <v>8.0002962555119943</v>
      </c>
      <c r="I3935" s="3">
        <v>10.666595863462542</v>
      </c>
      <c r="J3935" s="3">
        <v>0.1145</v>
      </c>
      <c r="K3935" s="3">
        <v>0.1145</v>
      </c>
      <c r="L3935" s="3">
        <v>0.15265999999999999</v>
      </c>
    </row>
    <row r="3936" spans="2:12" x14ac:dyDescent="0.2">
      <c r="B3936" t="s">
        <v>10555</v>
      </c>
      <c r="C3936" t="s">
        <v>10556</v>
      </c>
      <c r="D3936" t="s">
        <v>10557</v>
      </c>
      <c r="E3936" s="1">
        <v>9.7416900000000002</v>
      </c>
      <c r="F3936" s="1">
        <v>2</v>
      </c>
      <c r="G3936" s="2">
        <v>4.8708450000000001</v>
      </c>
      <c r="H3936" s="3">
        <v>7.9996386663915597</v>
      </c>
      <c r="I3936" s="3">
        <v>10.666527060499769</v>
      </c>
      <c r="J3936" s="3">
        <v>7.7929999999999999E-2</v>
      </c>
      <c r="K3936" s="3">
        <v>7.7929999999999999E-2</v>
      </c>
      <c r="L3936" s="3">
        <v>0.10391</v>
      </c>
    </row>
    <row r="3937" spans="2:12" x14ac:dyDescent="0.2">
      <c r="B3937" t="s">
        <v>10558</v>
      </c>
      <c r="C3937" t="s">
        <v>10256</v>
      </c>
      <c r="D3937" t="s">
        <v>10257</v>
      </c>
      <c r="E3937" s="1">
        <v>6.0425800000000001</v>
      </c>
      <c r="F3937" s="1">
        <v>1</v>
      </c>
      <c r="G3937" s="2">
        <v>6.0425800000000001</v>
      </c>
      <c r="H3937" s="3">
        <v>7.9998940849769475</v>
      </c>
      <c r="I3937" s="3">
        <v>10.665973805890861</v>
      </c>
      <c r="J3937" s="3">
        <v>4.8340000000000001E-2</v>
      </c>
      <c r="K3937" s="3">
        <v>4.8340000000000001E-2</v>
      </c>
      <c r="L3937" s="3">
        <v>6.4449999999999993E-2</v>
      </c>
    </row>
    <row r="3938" spans="2:12" x14ac:dyDescent="0.2">
      <c r="B3938" t="s">
        <v>10559</v>
      </c>
      <c r="C3938" t="s">
        <v>10560</v>
      </c>
      <c r="D3938" t="s">
        <v>10561</v>
      </c>
      <c r="E3938" s="1">
        <v>6.4788500000000004</v>
      </c>
      <c r="F3938" s="1">
        <v>1</v>
      </c>
      <c r="G3938" s="2">
        <v>6.4788500000000004</v>
      </c>
      <c r="H3938" s="3">
        <v>7.9998765212962173</v>
      </c>
      <c r="I3938" s="3">
        <v>10.66701652299405</v>
      </c>
      <c r="J3938" s="3">
        <v>5.1830000000000001E-2</v>
      </c>
      <c r="K3938" s="3">
        <v>5.1830000000000001E-2</v>
      </c>
      <c r="L3938" s="3">
        <v>6.9110000000000005E-2</v>
      </c>
    </row>
    <row r="3939" spans="2:12" x14ac:dyDescent="0.2">
      <c r="B3939" t="s">
        <v>10562</v>
      </c>
      <c r="C3939" t="s">
        <v>9560</v>
      </c>
      <c r="D3939" t="s">
        <v>9211</v>
      </c>
      <c r="E3939" s="1">
        <v>7.2180499999999999</v>
      </c>
      <c r="F3939" s="1">
        <v>2</v>
      </c>
      <c r="G3939" s="2">
        <v>3.6090249999999999</v>
      </c>
      <c r="H3939" s="3">
        <v>7.9993904170794048</v>
      </c>
      <c r="I3939" s="3">
        <v>10.666315694682082</v>
      </c>
      <c r="J3939" s="3">
        <v>5.774E-2</v>
      </c>
      <c r="K3939" s="3">
        <v>5.774E-2</v>
      </c>
      <c r="L3939" s="3">
        <v>7.6990000000000003E-2</v>
      </c>
    </row>
    <row r="3940" spans="2:12" x14ac:dyDescent="0.2">
      <c r="B3940" t="s">
        <v>10563</v>
      </c>
      <c r="C3940" t="s">
        <v>10564</v>
      </c>
      <c r="D3940" t="s">
        <v>10565</v>
      </c>
      <c r="E3940" s="1">
        <v>15.369759999999999</v>
      </c>
      <c r="F3940" s="1">
        <v>6</v>
      </c>
      <c r="G3940" s="2">
        <v>2.5616266666666667</v>
      </c>
      <c r="H3940" s="3">
        <v>8.0001249206233549</v>
      </c>
      <c r="I3940" s="3">
        <v>10.666399475333382</v>
      </c>
      <c r="J3940" s="3">
        <v>0.12296</v>
      </c>
      <c r="K3940" s="3">
        <v>0.12296</v>
      </c>
      <c r="L3940" s="3">
        <v>0.16394</v>
      </c>
    </row>
    <row r="3941" spans="2:12" x14ac:dyDescent="0.2">
      <c r="B3941" t="s">
        <v>10566</v>
      </c>
      <c r="C3941" t="s">
        <v>10407</v>
      </c>
      <c r="D3941" t="s">
        <v>10408</v>
      </c>
      <c r="E3941" s="1">
        <v>6.5809899999999999</v>
      </c>
      <c r="F3941" s="1">
        <v>1</v>
      </c>
      <c r="G3941" s="2">
        <v>6.5809899999999999</v>
      </c>
      <c r="H3941" s="3">
        <v>8.0003160618691105</v>
      </c>
      <c r="I3941" s="3">
        <v>10.667088082492148</v>
      </c>
      <c r="J3941" s="3">
        <v>5.2650000000000002E-2</v>
      </c>
      <c r="K3941" s="3">
        <v>5.2650000000000002E-2</v>
      </c>
      <c r="L3941" s="3">
        <v>7.0199999999999999E-2</v>
      </c>
    </row>
    <row r="3942" spans="2:12" x14ac:dyDescent="0.2">
      <c r="B3942" t="s">
        <v>10567</v>
      </c>
      <c r="C3942" t="s">
        <v>10268</v>
      </c>
      <c r="D3942" t="s">
        <v>10269</v>
      </c>
      <c r="E3942" s="1">
        <v>30.86712</v>
      </c>
      <c r="F3942" s="1">
        <v>4</v>
      </c>
      <c r="G3942" s="2">
        <v>7.71678</v>
      </c>
      <c r="H3942" s="3">
        <v>8.000098486674494</v>
      </c>
      <c r="I3942" s="3">
        <v>10.666689992457993</v>
      </c>
      <c r="J3942" s="3">
        <v>0.24693999999999999</v>
      </c>
      <c r="K3942" s="3">
        <v>0.24693999999999999</v>
      </c>
      <c r="L3942" s="3">
        <v>0.32924999999999999</v>
      </c>
    </row>
    <row r="3943" spans="2:12" x14ac:dyDescent="0.2">
      <c r="B3943" t="s">
        <v>10568</v>
      </c>
      <c r="C3943" t="s">
        <v>10569</v>
      </c>
      <c r="D3943" t="s">
        <v>10570</v>
      </c>
      <c r="E3943" s="1">
        <v>10.38189</v>
      </c>
      <c r="F3943" s="1">
        <v>2</v>
      </c>
      <c r="G3943" s="2">
        <v>5.1909450000000001</v>
      </c>
      <c r="H3943" s="3">
        <v>8.0004700492877507</v>
      </c>
      <c r="I3943" s="3">
        <v>10.66665125521461</v>
      </c>
      <c r="J3943" s="3">
        <v>8.3059999999999995E-2</v>
      </c>
      <c r="K3943" s="3">
        <v>8.3059999999999995E-2</v>
      </c>
      <c r="L3943" s="3">
        <v>0.11074000000000001</v>
      </c>
    </row>
    <row r="3944" spans="2:12" x14ac:dyDescent="0.2">
      <c r="B3944" t="s">
        <v>10571</v>
      </c>
      <c r="C3944" t="s">
        <v>8308</v>
      </c>
      <c r="D3944" t="s">
        <v>8309</v>
      </c>
      <c r="E3944" s="1">
        <v>11.45668</v>
      </c>
      <c r="F3944" s="1">
        <v>1</v>
      </c>
      <c r="G3944" s="2">
        <v>11.45668</v>
      </c>
      <c r="H3944" s="3">
        <v>7.9996997384931756</v>
      </c>
      <c r="I3944" s="3">
        <v>10.666266317990901</v>
      </c>
      <c r="J3944" s="3">
        <v>9.1649999999999995E-2</v>
      </c>
      <c r="K3944" s="3">
        <v>9.1649999999999995E-2</v>
      </c>
      <c r="L3944" s="3">
        <v>0.1222</v>
      </c>
    </row>
    <row r="3945" spans="2:12" x14ac:dyDescent="0.2">
      <c r="B3945" t="s">
        <v>10572</v>
      </c>
      <c r="C3945" t="s">
        <v>10573</v>
      </c>
      <c r="D3945" t="s">
        <v>10574</v>
      </c>
      <c r="E3945" s="1">
        <v>21.878129999999999</v>
      </c>
      <c r="F3945" s="1">
        <v>5</v>
      </c>
      <c r="G3945" s="2">
        <v>4.3756259999999996</v>
      </c>
      <c r="H3945" s="3">
        <v>8.0002267104181204</v>
      </c>
      <c r="I3945" s="3">
        <v>10.666816588072198</v>
      </c>
      <c r="J3945" s="3">
        <v>0.17502999999999999</v>
      </c>
      <c r="K3945" s="3">
        <v>0.17502999999999999</v>
      </c>
      <c r="L3945" s="3">
        <v>0.23336999999999999</v>
      </c>
    </row>
    <row r="3946" spans="2:12" x14ac:dyDescent="0.2">
      <c r="B3946" t="s">
        <v>10575</v>
      </c>
      <c r="C3946" t="s">
        <v>9603</v>
      </c>
      <c r="D3946" t="s">
        <v>9604</v>
      </c>
      <c r="E3946" s="1">
        <v>10.7996</v>
      </c>
      <c r="F3946" s="1">
        <v>1</v>
      </c>
      <c r="G3946" s="2">
        <v>10.7996</v>
      </c>
      <c r="H3946" s="3">
        <v>8.0002963072706397</v>
      </c>
      <c r="I3946" s="3">
        <v>10.667061743027519</v>
      </c>
      <c r="J3946" s="3">
        <v>8.6400000000000005E-2</v>
      </c>
      <c r="K3946" s="3">
        <v>8.6400000000000005E-2</v>
      </c>
      <c r="L3946" s="3">
        <v>0.1152</v>
      </c>
    </row>
    <row r="3947" spans="2:12" x14ac:dyDescent="0.2">
      <c r="B3947" t="s">
        <v>10576</v>
      </c>
      <c r="C3947" t="s">
        <v>10129</v>
      </c>
      <c r="D3947" t="s">
        <v>10130</v>
      </c>
      <c r="E3947" s="1">
        <v>12.4991</v>
      </c>
      <c r="F3947" s="1">
        <v>2</v>
      </c>
      <c r="G3947" s="2">
        <v>6.2495500000000002</v>
      </c>
      <c r="H3947" s="3">
        <v>7.9997759838708378</v>
      </c>
      <c r="I3947" s="3">
        <v>10.666367978494451</v>
      </c>
      <c r="J3947" s="3">
        <v>9.9989999999999996E-2</v>
      </c>
      <c r="K3947" s="3">
        <v>9.9989999999999996E-2</v>
      </c>
      <c r="L3947" s="3">
        <v>0.13331999999999999</v>
      </c>
    </row>
    <row r="3948" spans="2:12" x14ac:dyDescent="0.2">
      <c r="B3948" t="s">
        <v>10577</v>
      </c>
      <c r="C3948" t="s">
        <v>9767</v>
      </c>
      <c r="D3948" t="s">
        <v>9768</v>
      </c>
      <c r="E3948" s="1">
        <v>55.301389999999998</v>
      </c>
      <c r="F3948" s="1">
        <v>7</v>
      </c>
      <c r="G3948" s="2">
        <v>7.9001985714285707</v>
      </c>
      <c r="H3948" s="3">
        <v>7.9999797473445069</v>
      </c>
      <c r="I3948" s="3">
        <v>10.666639663126007</v>
      </c>
      <c r="J3948" s="3">
        <v>0.44241000000000003</v>
      </c>
      <c r="K3948" s="3">
        <v>0.44241000000000003</v>
      </c>
      <c r="L3948" s="3">
        <v>0.58987999999999996</v>
      </c>
    </row>
    <row r="3949" spans="2:12" x14ac:dyDescent="0.2">
      <c r="B3949" t="s">
        <v>10578</v>
      </c>
      <c r="C3949" t="s">
        <v>7322</v>
      </c>
      <c r="D3949" t="s">
        <v>7323</v>
      </c>
      <c r="E3949" s="1">
        <v>0.27490999999999999</v>
      </c>
      <c r="F3949" s="1">
        <v>1</v>
      </c>
      <c r="G3949" s="2">
        <v>0.27490999999999999</v>
      </c>
      <c r="H3949" s="3">
        <v>8.0026190389582048</v>
      </c>
      <c r="I3949" s="3">
        <v>10.65803353824888</v>
      </c>
      <c r="J3949" s="3">
        <v>2.2000000000000001E-3</v>
      </c>
      <c r="K3949" s="3">
        <v>2.2000000000000001E-3</v>
      </c>
      <c r="L3949" s="3">
        <v>2.9299999999999999E-3</v>
      </c>
    </row>
    <row r="3950" spans="2:12" x14ac:dyDescent="0.2">
      <c r="B3950" t="s">
        <v>10579</v>
      </c>
      <c r="C3950" t="s">
        <v>7498</v>
      </c>
      <c r="D3950" t="s">
        <v>6336</v>
      </c>
      <c r="E3950" s="1">
        <v>2.42632</v>
      </c>
      <c r="F3950" s="1">
        <v>8</v>
      </c>
      <c r="G3950" s="2">
        <v>0.30329</v>
      </c>
      <c r="H3950" s="3">
        <v>7.9997691977974874</v>
      </c>
      <c r="I3950" s="3">
        <v>10.666358930396649</v>
      </c>
      <c r="J3950" s="3">
        <v>1.941E-2</v>
      </c>
      <c r="K3950" s="3">
        <v>1.941E-2</v>
      </c>
      <c r="L3950" s="3">
        <v>2.588E-2</v>
      </c>
    </row>
    <row r="3951" spans="2:12" x14ac:dyDescent="0.2">
      <c r="B3951" t="s">
        <v>10580</v>
      </c>
      <c r="C3951" t="s">
        <v>10581</v>
      </c>
      <c r="D3951" t="s">
        <v>10582</v>
      </c>
      <c r="E3951" s="1">
        <v>1.6021099999999999</v>
      </c>
      <c r="F3951" s="1">
        <v>1</v>
      </c>
      <c r="G3951" s="2">
        <v>1.6021099999999999</v>
      </c>
      <c r="H3951" s="3">
        <v>8.0019474318242825</v>
      </c>
      <c r="I3951" s="3">
        <v>10.667182652876521</v>
      </c>
      <c r="J3951" s="3">
        <v>1.282E-2</v>
      </c>
      <c r="K3951" s="3">
        <v>1.282E-2</v>
      </c>
      <c r="L3951" s="3">
        <v>1.7090000000000001E-2</v>
      </c>
    </row>
    <row r="3952" spans="2:12" x14ac:dyDescent="0.2">
      <c r="B3952" t="s">
        <v>10583</v>
      </c>
      <c r="C3952" t="s">
        <v>9858</v>
      </c>
      <c r="D3952" t="s">
        <v>9859</v>
      </c>
      <c r="E3952" s="1">
        <v>11.16572</v>
      </c>
      <c r="F3952" s="1">
        <v>3</v>
      </c>
      <c r="G3952" s="2">
        <v>3.7219066666666669</v>
      </c>
      <c r="H3952" s="3">
        <v>8.0003797336848859</v>
      </c>
      <c r="I3952" s="3">
        <v>10.666575912704241</v>
      </c>
      <c r="J3952" s="3">
        <v>8.9330000000000007E-2</v>
      </c>
      <c r="K3952" s="3">
        <v>8.9330000000000007E-2</v>
      </c>
      <c r="L3952" s="3">
        <v>0.1191</v>
      </c>
    </row>
    <row r="3953" spans="2:12" x14ac:dyDescent="0.2">
      <c r="B3953" t="s">
        <v>10584</v>
      </c>
      <c r="C3953" t="s">
        <v>10585</v>
      </c>
      <c r="D3953" t="s">
        <v>10586</v>
      </c>
      <c r="E3953" s="1">
        <v>3.3873799999999998</v>
      </c>
      <c r="F3953" s="1">
        <v>1</v>
      </c>
      <c r="G3953" s="2">
        <v>3.3873799999999998</v>
      </c>
      <c r="H3953" s="3">
        <v>8.0002834048733842</v>
      </c>
      <c r="I3953" s="3">
        <v>10.666060495131932</v>
      </c>
      <c r="J3953" s="3">
        <v>2.7099999999999999E-2</v>
      </c>
      <c r="K3953" s="3">
        <v>2.7099999999999999E-2</v>
      </c>
      <c r="L3953" s="3">
        <v>3.6130000000000002E-2</v>
      </c>
    </row>
    <row r="3954" spans="2:12" x14ac:dyDescent="0.2">
      <c r="B3954" t="s">
        <v>10587</v>
      </c>
      <c r="C3954" t="s">
        <v>9241</v>
      </c>
      <c r="D3954" t="s">
        <v>9242</v>
      </c>
      <c r="E3954" s="1">
        <v>8.2705199999999994</v>
      </c>
      <c r="F3954" s="1">
        <v>4</v>
      </c>
      <c r="G3954" s="2">
        <v>2.0676299999999999</v>
      </c>
      <c r="H3954" s="3">
        <v>7.9994970086524182</v>
      </c>
      <c r="I3954" s="3">
        <v>10.666802087414093</v>
      </c>
      <c r="J3954" s="3">
        <v>6.6159999999999997E-2</v>
      </c>
      <c r="K3954" s="3">
        <v>6.6159999999999997E-2</v>
      </c>
      <c r="L3954" s="3">
        <v>8.8220000000000007E-2</v>
      </c>
    </row>
    <row r="3955" spans="2:12" x14ac:dyDescent="0.2">
      <c r="B3955" t="s">
        <v>10588</v>
      </c>
      <c r="C3955" t="s">
        <v>10589</v>
      </c>
      <c r="D3955" t="s">
        <v>10590</v>
      </c>
      <c r="E3955" s="1">
        <v>3.12799</v>
      </c>
      <c r="F3955" s="1">
        <v>1</v>
      </c>
      <c r="G3955" s="2">
        <v>3.12799</v>
      </c>
      <c r="H3955" s="3">
        <v>7.9987467990626566</v>
      </c>
      <c r="I3955" s="3">
        <v>10.668192673250232</v>
      </c>
      <c r="J3955" s="3">
        <v>2.5020000000000001E-2</v>
      </c>
      <c r="K3955" s="3">
        <v>2.5020000000000001E-2</v>
      </c>
      <c r="L3955" s="3">
        <v>3.3369999999999997E-2</v>
      </c>
    </row>
    <row r="3956" spans="2:12" x14ac:dyDescent="0.2">
      <c r="B3956" t="s">
        <v>10591</v>
      </c>
      <c r="C3956" t="s">
        <v>10592</v>
      </c>
      <c r="D3956" t="s">
        <v>10593</v>
      </c>
      <c r="E3956" s="1">
        <v>11.933070000000001</v>
      </c>
      <c r="F3956" s="1">
        <v>15</v>
      </c>
      <c r="G3956" s="2">
        <v>0.79553800000000008</v>
      </c>
      <c r="H3956" s="3">
        <v>7.9996178686624653</v>
      </c>
      <c r="I3956" s="3">
        <v>10.666995165535774</v>
      </c>
      <c r="J3956" s="3">
        <v>9.5460000000000003E-2</v>
      </c>
      <c r="K3956" s="3">
        <v>9.5460000000000003E-2</v>
      </c>
      <c r="L3956" s="3">
        <v>0.12728999999999999</v>
      </c>
    </row>
    <row r="3957" spans="2:12" x14ac:dyDescent="0.2">
      <c r="B3957" t="s">
        <v>10594</v>
      </c>
      <c r="C3957" t="s">
        <v>9575</v>
      </c>
      <c r="D3957" t="s">
        <v>6293</v>
      </c>
      <c r="E3957" s="1">
        <v>10.45031</v>
      </c>
      <c r="F3957" s="1">
        <v>2</v>
      </c>
      <c r="G3957" s="2">
        <v>5.225155</v>
      </c>
      <c r="H3957" s="3">
        <v>7.9997626864657594</v>
      </c>
      <c r="I3957" s="3">
        <v>10.666669218425099</v>
      </c>
      <c r="J3957" s="3">
        <v>8.3599999999999994E-2</v>
      </c>
      <c r="K3957" s="3">
        <v>8.3599999999999994E-2</v>
      </c>
      <c r="L3957" s="3">
        <v>0.11147</v>
      </c>
    </row>
    <row r="3958" spans="2:12" x14ac:dyDescent="0.2">
      <c r="B3958" t="s">
        <v>10595</v>
      </c>
      <c r="C3958" t="s">
        <v>7681</v>
      </c>
      <c r="D3958" t="s">
        <v>7682</v>
      </c>
      <c r="E3958" s="1">
        <v>5.9767599999999996</v>
      </c>
      <c r="F3958" s="1">
        <v>1</v>
      </c>
      <c r="G3958" s="2">
        <v>5.9767599999999996</v>
      </c>
      <c r="H3958" s="3">
        <v>7.9993173558918214</v>
      </c>
      <c r="I3958" s="3">
        <v>10.666314190297085</v>
      </c>
      <c r="J3958" s="3">
        <v>4.7809999999999998E-2</v>
      </c>
      <c r="K3958" s="3">
        <v>4.7809999999999998E-2</v>
      </c>
      <c r="L3958" s="3">
        <v>6.3750000000000001E-2</v>
      </c>
    </row>
    <row r="3959" spans="2:12" x14ac:dyDescent="0.2">
      <c r="B3959" t="s">
        <v>10596</v>
      </c>
      <c r="C3959" t="s">
        <v>10597</v>
      </c>
      <c r="D3959" t="s">
        <v>10598</v>
      </c>
      <c r="E3959" s="1">
        <v>9.9927700000000002</v>
      </c>
      <c r="F3959" s="1">
        <v>2</v>
      </c>
      <c r="G3959" s="2">
        <v>4.9963850000000001</v>
      </c>
      <c r="H3959" s="3">
        <v>7.9997838437190083</v>
      </c>
      <c r="I3959" s="3">
        <v>10.666712032799715</v>
      </c>
      <c r="J3959" s="3">
        <v>7.9939999999999997E-2</v>
      </c>
      <c r="K3959" s="3">
        <v>7.9939999999999997E-2</v>
      </c>
      <c r="L3959" s="3">
        <v>0.10659</v>
      </c>
    </row>
    <row r="3960" spans="2:12" x14ac:dyDescent="0.2">
      <c r="B3960" t="s">
        <v>10599</v>
      </c>
      <c r="C3960" t="s">
        <v>8020</v>
      </c>
      <c r="D3960" t="s">
        <v>8021</v>
      </c>
      <c r="E3960" s="1">
        <v>20.50234</v>
      </c>
      <c r="F3960" s="1">
        <v>3</v>
      </c>
      <c r="G3960" s="2">
        <v>6.8341133333333337</v>
      </c>
      <c r="H3960" s="3">
        <v>8.0000624318980176</v>
      </c>
      <c r="I3960" s="3">
        <v>10.666587326129601</v>
      </c>
      <c r="J3960" s="3">
        <v>0.16402</v>
      </c>
      <c r="K3960" s="3">
        <v>0.16402</v>
      </c>
      <c r="L3960" s="3">
        <v>0.21869</v>
      </c>
    </row>
    <row r="3961" spans="2:12" x14ac:dyDescent="0.2">
      <c r="B3961" t="s">
        <v>10600</v>
      </c>
      <c r="C3961" t="s">
        <v>9545</v>
      </c>
      <c r="D3961" t="s">
        <v>9546</v>
      </c>
      <c r="E3961" s="1">
        <v>27.285080000000001</v>
      </c>
      <c r="F3961" s="1">
        <v>5</v>
      </c>
      <c r="G3961" s="2">
        <v>5.4570160000000003</v>
      </c>
      <c r="H3961" s="3">
        <v>7.9999765439573567</v>
      </c>
      <c r="I3961" s="3">
        <v>10.666635391943144</v>
      </c>
      <c r="J3961" s="3">
        <v>0.21828</v>
      </c>
      <c r="K3961" s="3">
        <v>0.21828</v>
      </c>
      <c r="L3961" s="3">
        <v>0.29104000000000002</v>
      </c>
    </row>
    <row r="3962" spans="2:12" x14ac:dyDescent="0.2">
      <c r="B3962" t="s">
        <v>10601</v>
      </c>
      <c r="C3962" t="s">
        <v>8048</v>
      </c>
      <c r="D3962" t="s">
        <v>8049</v>
      </c>
      <c r="E3962" s="1">
        <v>38.118810000000003</v>
      </c>
      <c r="F3962" s="1">
        <v>5</v>
      </c>
      <c r="G3962" s="2">
        <v>7.623762000000001</v>
      </c>
      <c r="H3962" s="3">
        <v>7.9999874077915853</v>
      </c>
      <c r="I3962" s="3">
        <v>10.666649877055448</v>
      </c>
      <c r="J3962" s="3">
        <v>0.30495</v>
      </c>
      <c r="K3962" s="3">
        <v>0.30495</v>
      </c>
      <c r="L3962" s="3">
        <v>0.40660000000000002</v>
      </c>
    </row>
    <row r="3963" spans="2:12" x14ac:dyDescent="0.2">
      <c r="B3963" t="s">
        <v>10602</v>
      </c>
      <c r="C3963" t="s">
        <v>10238</v>
      </c>
      <c r="D3963" t="s">
        <v>10239</v>
      </c>
      <c r="E3963" s="1">
        <v>20.958739999999999</v>
      </c>
      <c r="F3963" s="1">
        <v>3</v>
      </c>
      <c r="G3963" s="2">
        <v>6.9862466666666663</v>
      </c>
      <c r="H3963" s="3">
        <v>8.0000038170233516</v>
      </c>
      <c r="I3963" s="3">
        <v>10.666671756031135</v>
      </c>
      <c r="J3963" s="3">
        <v>0.16767000000000001</v>
      </c>
      <c r="K3963" s="3">
        <v>0.16767000000000001</v>
      </c>
      <c r="L3963" s="3">
        <v>0.22356000000000001</v>
      </c>
    </row>
    <row r="3964" spans="2:12" x14ac:dyDescent="0.2">
      <c r="B3964" t="s">
        <v>10603</v>
      </c>
      <c r="C3964" t="s">
        <v>10242</v>
      </c>
      <c r="D3964" t="s">
        <v>10243</v>
      </c>
      <c r="E3964" s="1">
        <v>17.759319999999999</v>
      </c>
      <c r="F3964" s="1">
        <v>4</v>
      </c>
      <c r="G3964" s="2">
        <v>4.4398299999999997</v>
      </c>
      <c r="H3964" s="3">
        <v>7.999743233412091</v>
      </c>
      <c r="I3964" s="3">
        <v>10.666512006090324</v>
      </c>
      <c r="J3964" s="3">
        <v>0.14207</v>
      </c>
      <c r="K3964" s="3">
        <v>0.14207</v>
      </c>
      <c r="L3964" s="3">
        <v>0.18942999999999999</v>
      </c>
    </row>
    <row r="3965" spans="2:12" x14ac:dyDescent="0.2">
      <c r="B3965" t="s">
        <v>10604</v>
      </c>
      <c r="C3965" t="s">
        <v>10605</v>
      </c>
      <c r="D3965" t="s">
        <v>10606</v>
      </c>
      <c r="E3965" s="1">
        <v>4.14818</v>
      </c>
      <c r="F3965" s="1">
        <v>1</v>
      </c>
      <c r="G3965" s="2">
        <v>4.14818</v>
      </c>
      <c r="H3965" s="3">
        <v>8.001099277273406</v>
      </c>
      <c r="I3965" s="3">
        <v>10.667328804439538</v>
      </c>
      <c r="J3965" s="3">
        <v>3.3189999999999997E-2</v>
      </c>
      <c r="K3965" s="3">
        <v>3.3189999999999997E-2</v>
      </c>
      <c r="L3965" s="3">
        <v>4.4249999999999998E-2</v>
      </c>
    </row>
    <row r="3966" spans="2:12" x14ac:dyDescent="0.2">
      <c r="B3966" t="s">
        <v>10607</v>
      </c>
      <c r="C3966" t="s">
        <v>10195</v>
      </c>
      <c r="D3966" t="s">
        <v>10196</v>
      </c>
      <c r="E3966" s="1">
        <v>29.57347</v>
      </c>
      <c r="F3966" s="1">
        <v>5</v>
      </c>
      <c r="G3966" s="2">
        <v>5.9146939999999999</v>
      </c>
      <c r="H3966" s="3">
        <v>8.0000757435634036</v>
      </c>
      <c r="I3966" s="3">
        <v>10.666654944448521</v>
      </c>
      <c r="J3966" s="3">
        <v>0.23658999999999999</v>
      </c>
      <c r="K3966" s="3">
        <v>0.23658999999999999</v>
      </c>
      <c r="L3966" s="3">
        <v>0.31545000000000001</v>
      </c>
    </row>
    <row r="3967" spans="2:12" x14ac:dyDescent="0.2">
      <c r="B3967" t="s">
        <v>10608</v>
      </c>
      <c r="C3967" t="s">
        <v>10531</v>
      </c>
      <c r="D3967" t="s">
        <v>10532</v>
      </c>
      <c r="E3967" s="1">
        <v>8.7012900000000002</v>
      </c>
      <c r="F3967" s="1">
        <v>3</v>
      </c>
      <c r="G3967" s="2">
        <v>2.9004300000000001</v>
      </c>
      <c r="H3967" s="3">
        <v>7.999963223843821</v>
      </c>
      <c r="I3967" s="3">
        <v>10.666234546831562</v>
      </c>
      <c r="J3967" s="3">
        <v>6.9610000000000005E-2</v>
      </c>
      <c r="K3967" s="3">
        <v>6.9610000000000005E-2</v>
      </c>
      <c r="L3967" s="3">
        <v>9.2810000000000004E-2</v>
      </c>
    </row>
    <row r="3968" spans="2:12" x14ac:dyDescent="0.2">
      <c r="B3968" t="s">
        <v>10609</v>
      </c>
      <c r="C3968" t="s">
        <v>9745</v>
      </c>
      <c r="D3968" t="s">
        <v>9746</v>
      </c>
      <c r="E3968" s="1">
        <v>5.8651799999999996</v>
      </c>
      <c r="F3968" s="1">
        <v>1</v>
      </c>
      <c r="G3968" s="2">
        <v>5.8651799999999996</v>
      </c>
      <c r="H3968" s="3">
        <v>7.9997544832383678</v>
      </c>
      <c r="I3968" s="3">
        <v>10.66633931098449</v>
      </c>
      <c r="J3968" s="3">
        <v>4.6920000000000003E-2</v>
      </c>
      <c r="K3968" s="3">
        <v>4.6920000000000003E-2</v>
      </c>
      <c r="L3968" s="3">
        <v>6.2560000000000004E-2</v>
      </c>
    </row>
    <row r="3969" spans="2:12" x14ac:dyDescent="0.2">
      <c r="B3969" t="s">
        <v>10610</v>
      </c>
      <c r="C3969" t="s">
        <v>10611</v>
      </c>
      <c r="D3969" t="s">
        <v>10612</v>
      </c>
      <c r="E3969" s="1">
        <v>5.4096099999999998</v>
      </c>
      <c r="F3969" s="1">
        <v>1</v>
      </c>
      <c r="G3969" s="2">
        <v>5.4096099999999998</v>
      </c>
      <c r="H3969" s="3">
        <v>8.000576751373945</v>
      </c>
      <c r="I3969" s="3">
        <v>10.666203293767945</v>
      </c>
      <c r="J3969" s="3">
        <v>4.3279999999999999E-2</v>
      </c>
      <c r="K3969" s="3">
        <v>4.3279999999999999E-2</v>
      </c>
      <c r="L3969" s="3">
        <v>5.7700000000000001E-2</v>
      </c>
    </row>
    <row r="3970" spans="2:12" x14ac:dyDescent="0.2">
      <c r="B3970" t="s">
        <v>10613</v>
      </c>
      <c r="C3970" t="s">
        <v>10614</v>
      </c>
      <c r="D3970" t="s">
        <v>10615</v>
      </c>
      <c r="E3970" s="1">
        <v>5.7547199999999998</v>
      </c>
      <c r="F3970" s="1">
        <v>1</v>
      </c>
      <c r="G3970" s="2">
        <v>5.7547199999999998</v>
      </c>
      <c r="H3970" s="3">
        <v>8.0003892456974448</v>
      </c>
      <c r="I3970" s="3">
        <v>10.666027191592294</v>
      </c>
      <c r="J3970" s="3">
        <v>4.6039999999999998E-2</v>
      </c>
      <c r="K3970" s="3">
        <v>4.6039999999999998E-2</v>
      </c>
      <c r="L3970" s="3">
        <v>6.1379999999999997E-2</v>
      </c>
    </row>
    <row r="3971" spans="2:12" x14ac:dyDescent="0.2">
      <c r="B3971" t="s">
        <v>10616</v>
      </c>
      <c r="C3971" t="s">
        <v>10547</v>
      </c>
      <c r="D3971" t="s">
        <v>10548</v>
      </c>
      <c r="E3971" s="1">
        <v>3.8491200000000001</v>
      </c>
      <c r="F3971" s="1">
        <v>2</v>
      </c>
      <c r="G3971" s="2">
        <v>1.92456</v>
      </c>
      <c r="H3971" s="3">
        <v>7.9992309930581538</v>
      </c>
      <c r="I3971" s="3">
        <v>10.667373321694308</v>
      </c>
      <c r="J3971" s="3">
        <v>3.0790000000000001E-2</v>
      </c>
      <c r="K3971" s="3">
        <v>3.0790000000000001E-2</v>
      </c>
      <c r="L3971" s="3">
        <v>4.1059999999999999E-2</v>
      </c>
    </row>
    <row r="3972" spans="2:12" x14ac:dyDescent="0.2">
      <c r="B3972" t="s">
        <v>10617</v>
      </c>
      <c r="C3972" t="s">
        <v>9210</v>
      </c>
      <c r="D3972" t="s">
        <v>9211</v>
      </c>
      <c r="E3972" s="1">
        <v>31.106020000000001</v>
      </c>
      <c r="F3972" s="1">
        <v>6</v>
      </c>
      <c r="G3972" s="2">
        <v>5.1843366666666668</v>
      </c>
      <c r="H3972" s="3">
        <v>8.0000591525370321</v>
      </c>
      <c r="I3972" s="3">
        <v>10.666745536716043</v>
      </c>
      <c r="J3972" s="3">
        <v>0.24884999999999999</v>
      </c>
      <c r="K3972" s="3">
        <v>0.24884999999999999</v>
      </c>
      <c r="L3972" s="3">
        <v>0.33179999999999998</v>
      </c>
    </row>
    <row r="3973" spans="2:12" x14ac:dyDescent="0.2">
      <c r="B3973" t="s">
        <v>10618</v>
      </c>
      <c r="C3973" t="s">
        <v>9217</v>
      </c>
      <c r="D3973" t="s">
        <v>9218</v>
      </c>
      <c r="E3973" s="1">
        <v>32.072319999999998</v>
      </c>
      <c r="F3973" s="1">
        <v>5</v>
      </c>
      <c r="G3973" s="2">
        <v>6.4144639999999997</v>
      </c>
      <c r="H3973" s="3">
        <v>8.0000448985293247</v>
      </c>
      <c r="I3973" s="3">
        <v>10.666518667810751</v>
      </c>
      <c r="J3973" s="3">
        <v>0.25657999999999997</v>
      </c>
      <c r="K3973" s="3">
        <v>0.25657999999999997</v>
      </c>
      <c r="L3973" s="3">
        <v>0.34210000000000002</v>
      </c>
    </row>
    <row r="3974" spans="2:12" x14ac:dyDescent="0.2">
      <c r="B3974" t="s">
        <v>10619</v>
      </c>
      <c r="C3974" t="s">
        <v>9286</v>
      </c>
      <c r="D3974" t="s">
        <v>9287</v>
      </c>
      <c r="E3974" s="1">
        <v>13.662369999999999</v>
      </c>
      <c r="F3974" s="1">
        <v>1</v>
      </c>
      <c r="G3974" s="2">
        <v>13.662369999999999</v>
      </c>
      <c r="H3974" s="3">
        <v>8.00007612149283</v>
      </c>
      <c r="I3974" s="3">
        <v>10.666524182846754</v>
      </c>
      <c r="J3974" s="3">
        <v>0.10929999999999999</v>
      </c>
      <c r="K3974" s="3">
        <v>0.10929999999999999</v>
      </c>
      <c r="L3974" s="3">
        <v>0.14573</v>
      </c>
    </row>
    <row r="3975" spans="2:12" x14ac:dyDescent="0.2">
      <c r="B3975" t="s">
        <v>10620</v>
      </c>
      <c r="C3975" t="s">
        <v>10621</v>
      </c>
      <c r="D3975" t="s">
        <v>10622</v>
      </c>
      <c r="E3975" s="1">
        <v>17.922070000000001</v>
      </c>
      <c r="F3975" s="1">
        <v>3</v>
      </c>
      <c r="G3975" s="2">
        <v>5.9740233333333341</v>
      </c>
      <c r="H3975" s="3">
        <v>8.0001919421138297</v>
      </c>
      <c r="I3975" s="3">
        <v>10.666736599064729</v>
      </c>
      <c r="J3975" s="3">
        <v>0.14338000000000001</v>
      </c>
      <c r="K3975" s="3">
        <v>0.14338000000000001</v>
      </c>
      <c r="L3975" s="3">
        <v>0.19117000000000001</v>
      </c>
    </row>
    <row r="3976" spans="2:12" x14ac:dyDescent="0.2">
      <c r="B3976" t="s">
        <v>10623</v>
      </c>
      <c r="C3976" t="s">
        <v>9323</v>
      </c>
      <c r="D3976" t="s">
        <v>9324</v>
      </c>
      <c r="E3976" s="1">
        <v>6.1646799999999997</v>
      </c>
      <c r="F3976" s="1">
        <v>1</v>
      </c>
      <c r="G3976" s="2">
        <v>6.1646799999999997</v>
      </c>
      <c r="H3976" s="3">
        <v>8.0004152689190686</v>
      </c>
      <c r="I3976" s="3">
        <v>10.667220358558758</v>
      </c>
      <c r="J3976" s="3">
        <v>4.9320000000000003E-2</v>
      </c>
      <c r="K3976" s="3">
        <v>4.9320000000000003E-2</v>
      </c>
      <c r="L3976" s="3">
        <v>6.5759999999999999E-2</v>
      </c>
    </row>
    <row r="3977" spans="2:12" x14ac:dyDescent="0.2">
      <c r="B3977" t="s">
        <v>10624</v>
      </c>
      <c r="C3977" t="s">
        <v>10625</v>
      </c>
      <c r="D3977" t="s">
        <v>10626</v>
      </c>
      <c r="E3977" s="1">
        <v>4.7767600000000003</v>
      </c>
      <c r="F3977" s="1">
        <v>4</v>
      </c>
      <c r="G3977" s="2">
        <v>1.1941900000000001</v>
      </c>
      <c r="H3977" s="3">
        <v>7.9991458645609148</v>
      </c>
      <c r="I3977" s="3">
        <v>10.666225642485701</v>
      </c>
      <c r="J3977" s="3">
        <v>3.8210000000000001E-2</v>
      </c>
      <c r="K3977" s="3">
        <v>3.8210000000000001E-2</v>
      </c>
      <c r="L3977" s="3">
        <v>5.0950000000000002E-2</v>
      </c>
    </row>
    <row r="3978" spans="2:12" x14ac:dyDescent="0.2">
      <c r="B3978" t="s">
        <v>10627</v>
      </c>
      <c r="C3978" t="s">
        <v>10628</v>
      </c>
      <c r="D3978" t="s">
        <v>10629</v>
      </c>
      <c r="E3978" s="1">
        <v>5.0180699999999998</v>
      </c>
      <c r="F3978" s="1">
        <v>2</v>
      </c>
      <c r="G3978" s="2">
        <v>2.5090349999999999</v>
      </c>
      <c r="H3978" s="3">
        <v>7.9990912840992667</v>
      </c>
      <c r="I3978" s="3">
        <v>10.667447843493616</v>
      </c>
      <c r="J3978" s="3">
        <v>4.0140000000000002E-2</v>
      </c>
      <c r="K3978" s="3">
        <v>4.0140000000000002E-2</v>
      </c>
      <c r="L3978" s="3">
        <v>5.3530000000000001E-2</v>
      </c>
    </row>
    <row r="3979" spans="2:12" x14ac:dyDescent="0.2">
      <c r="B3979" t="s">
        <v>10630</v>
      </c>
      <c r="C3979" t="s">
        <v>9570</v>
      </c>
      <c r="D3979" t="s">
        <v>9571</v>
      </c>
      <c r="E3979" s="1">
        <v>38.293759999999999</v>
      </c>
      <c r="F3979" s="1">
        <v>11</v>
      </c>
      <c r="G3979" s="2">
        <v>3.481250909090909</v>
      </c>
      <c r="H3979" s="3">
        <v>7.9999979108867878</v>
      </c>
      <c r="I3979" s="3">
        <v>10.666750927566268</v>
      </c>
      <c r="J3979" s="3">
        <v>0.30635000000000001</v>
      </c>
      <c r="K3979" s="3">
        <v>0.30635000000000001</v>
      </c>
      <c r="L3979" s="3">
        <v>0.40847</v>
      </c>
    </row>
    <row r="3980" spans="2:12" x14ac:dyDescent="0.2">
      <c r="B3980" t="s">
        <v>10631</v>
      </c>
      <c r="C3980" t="s">
        <v>9176</v>
      </c>
      <c r="D3980" t="s">
        <v>9177</v>
      </c>
      <c r="E3980" s="1">
        <v>31.758839999999999</v>
      </c>
      <c r="F3980" s="1">
        <v>3</v>
      </c>
      <c r="G3980" s="2">
        <v>10.58628</v>
      </c>
      <c r="H3980" s="3">
        <v>7.9999773291467839</v>
      </c>
      <c r="I3980" s="3">
        <v>10.666636438862378</v>
      </c>
      <c r="J3980" s="3">
        <v>0.25407000000000002</v>
      </c>
      <c r="K3980" s="3">
        <v>0.25407000000000002</v>
      </c>
      <c r="L3980" s="3">
        <v>0.33876000000000001</v>
      </c>
    </row>
    <row r="3981" spans="2:12" x14ac:dyDescent="0.2">
      <c r="B3981" t="s">
        <v>10632</v>
      </c>
      <c r="C3981" t="s">
        <v>10633</v>
      </c>
      <c r="D3981" t="s">
        <v>2419</v>
      </c>
      <c r="E3981" s="1">
        <v>10.05978</v>
      </c>
      <c r="F3981" s="1">
        <v>2</v>
      </c>
      <c r="G3981" s="2">
        <v>5.02989</v>
      </c>
      <c r="H3981" s="3">
        <v>8.000174954124244</v>
      </c>
      <c r="I3981" s="3">
        <v>10.666237233816247</v>
      </c>
      <c r="J3981" s="3">
        <v>8.0479999999999996E-2</v>
      </c>
      <c r="K3981" s="3">
        <v>8.0479999999999996E-2</v>
      </c>
      <c r="L3981" s="3">
        <v>0.10730000000000001</v>
      </c>
    </row>
    <row r="3982" spans="2:12" x14ac:dyDescent="0.2">
      <c r="B3982" t="s">
        <v>10634</v>
      </c>
      <c r="C3982" t="s">
        <v>10560</v>
      </c>
      <c r="D3982" t="s">
        <v>10561</v>
      </c>
      <c r="E3982" s="1">
        <v>6.8613900000000001</v>
      </c>
      <c r="F3982" s="1">
        <v>1</v>
      </c>
      <c r="G3982" s="2">
        <v>6.8613900000000001</v>
      </c>
      <c r="H3982" s="3">
        <v>7.9998367677686302</v>
      </c>
      <c r="I3982" s="3">
        <v>10.666934833903918</v>
      </c>
      <c r="J3982" s="3">
        <v>5.4890000000000001E-2</v>
      </c>
      <c r="K3982" s="3">
        <v>5.4890000000000001E-2</v>
      </c>
      <c r="L3982" s="3">
        <v>7.3190000000000005E-2</v>
      </c>
    </row>
    <row r="3983" spans="2:12" x14ac:dyDescent="0.2">
      <c r="B3983" t="s">
        <v>10635</v>
      </c>
      <c r="C3983" t="s">
        <v>9882</v>
      </c>
      <c r="D3983" t="s">
        <v>9883</v>
      </c>
      <c r="E3983" s="1">
        <v>3.86137</v>
      </c>
      <c r="F3983" s="1">
        <v>2</v>
      </c>
      <c r="G3983" s="2">
        <v>1.930685</v>
      </c>
      <c r="H3983" s="3">
        <v>7.9997513835762959</v>
      </c>
      <c r="I3983" s="3">
        <v>10.667198429572924</v>
      </c>
      <c r="J3983" s="3">
        <v>3.0890000000000001E-2</v>
      </c>
      <c r="K3983" s="3">
        <v>3.0890000000000001E-2</v>
      </c>
      <c r="L3983" s="3">
        <v>4.1189999999999997E-2</v>
      </c>
    </row>
    <row r="3984" spans="2:12" x14ac:dyDescent="0.2">
      <c r="B3984" t="s">
        <v>10636</v>
      </c>
      <c r="C3984" t="s">
        <v>10259</v>
      </c>
      <c r="D3984" t="s">
        <v>10260</v>
      </c>
      <c r="E3984" s="1">
        <v>15.6709</v>
      </c>
      <c r="F3984" s="1">
        <v>7</v>
      </c>
      <c r="G3984" s="2">
        <v>2.2387000000000001</v>
      </c>
      <c r="H3984" s="3">
        <v>8.0001786751239568</v>
      </c>
      <c r="I3984" s="3">
        <v>10.666904900165276</v>
      </c>
      <c r="J3984" s="3">
        <v>0.12537000000000001</v>
      </c>
      <c r="K3984" s="3">
        <v>0.12537000000000001</v>
      </c>
      <c r="L3984" s="3">
        <v>0.16716</v>
      </c>
    </row>
    <row r="3985" spans="2:12" x14ac:dyDescent="0.2">
      <c r="B3985" t="s">
        <v>10637</v>
      </c>
      <c r="C3985" t="s">
        <v>9727</v>
      </c>
      <c r="D3985" t="s">
        <v>10638</v>
      </c>
      <c r="E3985" s="1">
        <v>7.8727999999999998</v>
      </c>
      <c r="F3985" s="1">
        <v>4</v>
      </c>
      <c r="G3985" s="2">
        <v>1.9681999999999999</v>
      </c>
      <c r="H3985" s="3">
        <v>7.9996951529316123</v>
      </c>
      <c r="I3985" s="3">
        <v>10.667107001321005</v>
      </c>
      <c r="J3985" s="3">
        <v>6.2979999999999994E-2</v>
      </c>
      <c r="K3985" s="3">
        <v>6.2979999999999994E-2</v>
      </c>
      <c r="L3985" s="3">
        <v>8.3979999999999999E-2</v>
      </c>
    </row>
    <row r="3986" spans="2:12" x14ac:dyDescent="0.2">
      <c r="B3986" t="s">
        <v>10639</v>
      </c>
      <c r="C3986" t="s">
        <v>10640</v>
      </c>
      <c r="D3986" t="s">
        <v>10641</v>
      </c>
      <c r="E3986" s="1">
        <v>15.93892</v>
      </c>
      <c r="F3986" s="1">
        <v>5</v>
      </c>
      <c r="G3986" s="2">
        <v>3.1877839999999997</v>
      </c>
      <c r="H3986" s="3">
        <v>7.9999146742690233</v>
      </c>
      <c r="I3986" s="3">
        <v>10.666343767331789</v>
      </c>
      <c r="J3986" s="3">
        <v>0.12751000000000001</v>
      </c>
      <c r="K3986" s="3">
        <v>0.12751000000000001</v>
      </c>
      <c r="L3986" s="3">
        <v>0.17000999999999999</v>
      </c>
    </row>
    <row r="3987" spans="2:12" x14ac:dyDescent="0.2">
      <c r="B3987" t="s">
        <v>10642</v>
      </c>
      <c r="C3987" t="s">
        <v>9970</v>
      </c>
      <c r="D3987" t="s">
        <v>9971</v>
      </c>
      <c r="E3987" s="1">
        <v>17.86289</v>
      </c>
      <c r="F3987" s="1">
        <v>3</v>
      </c>
      <c r="G3987" s="2">
        <v>5.954296666666667</v>
      </c>
      <c r="H3987" s="3">
        <v>7.9998253362137932</v>
      </c>
      <c r="I3987" s="3">
        <v>10.666806994836781</v>
      </c>
      <c r="J3987" s="3">
        <v>0.1429</v>
      </c>
      <c r="K3987" s="3">
        <v>0.1429</v>
      </c>
      <c r="L3987" s="3">
        <v>0.19053999999999999</v>
      </c>
    </row>
    <row r="3988" spans="2:12" x14ac:dyDescent="0.2">
      <c r="B3988" t="s">
        <v>10643</v>
      </c>
      <c r="C3988" t="s">
        <v>10473</v>
      </c>
      <c r="D3988" t="s">
        <v>10474</v>
      </c>
      <c r="E3988" s="1">
        <v>8.4383499999999998</v>
      </c>
      <c r="F3988" s="1">
        <v>2</v>
      </c>
      <c r="G3988" s="2">
        <v>4.2191749999999999</v>
      </c>
      <c r="H3988" s="3">
        <v>8.0003792210562494</v>
      </c>
      <c r="I3988" s="3">
        <v>10.666777272808075</v>
      </c>
      <c r="J3988" s="3">
        <v>6.7510000000000001E-2</v>
      </c>
      <c r="K3988" s="3">
        <v>6.7510000000000001E-2</v>
      </c>
      <c r="L3988" s="3">
        <v>9.0010000000000007E-2</v>
      </c>
    </row>
    <row r="3989" spans="2:12" x14ac:dyDescent="0.2">
      <c r="B3989" t="s">
        <v>10644</v>
      </c>
      <c r="C3989" t="s">
        <v>9973</v>
      </c>
      <c r="D3989" t="s">
        <v>9974</v>
      </c>
      <c r="E3989" s="1">
        <v>6.9356299999999997</v>
      </c>
      <c r="F3989" s="1">
        <v>3</v>
      </c>
      <c r="G3989" s="2">
        <v>2.3118766666666666</v>
      </c>
      <c r="H3989" s="3">
        <v>8.0007151477227012</v>
      </c>
      <c r="I3989" s="3">
        <v>10.666658976906207</v>
      </c>
      <c r="J3989" s="3">
        <v>5.5489999999999998E-2</v>
      </c>
      <c r="K3989" s="3">
        <v>5.5489999999999998E-2</v>
      </c>
      <c r="L3989" s="3">
        <v>7.3980000000000004E-2</v>
      </c>
    </row>
    <row r="3990" spans="2:12" x14ac:dyDescent="0.2">
      <c r="B3990" t="s">
        <v>10645</v>
      </c>
      <c r="C3990" t="s">
        <v>9756</v>
      </c>
      <c r="D3990" t="s">
        <v>9708</v>
      </c>
      <c r="E3990" s="1">
        <v>5.5087400000000004</v>
      </c>
      <c r="F3990" s="1">
        <v>1</v>
      </c>
      <c r="G3990" s="2">
        <v>5.5087400000000004</v>
      </c>
      <c r="H3990" s="3">
        <v>8.0000145223771657</v>
      </c>
      <c r="I3990" s="3">
        <v>10.666686029836223</v>
      </c>
      <c r="J3990" s="3">
        <v>4.4069999999999998E-2</v>
      </c>
      <c r="K3990" s="3">
        <v>4.4069999999999998E-2</v>
      </c>
      <c r="L3990" s="3">
        <v>5.876E-2</v>
      </c>
    </row>
    <row r="3991" spans="2:12" x14ac:dyDescent="0.2">
      <c r="B3991" t="s">
        <v>10646</v>
      </c>
      <c r="C3991" t="s">
        <v>10302</v>
      </c>
      <c r="D3991" t="s">
        <v>10303</v>
      </c>
      <c r="E3991" s="1">
        <v>24.168859999999999</v>
      </c>
      <c r="F3991" s="1">
        <v>4</v>
      </c>
      <c r="G3991" s="2">
        <v>6.0422149999999997</v>
      </c>
      <c r="H3991" s="3">
        <v>7.999963589511462</v>
      </c>
      <c r="I3991" s="3">
        <v>10.666618119348614</v>
      </c>
      <c r="J3991" s="3">
        <v>0.19334999999999999</v>
      </c>
      <c r="K3991" s="3">
        <v>0.19334999999999999</v>
      </c>
      <c r="L3991" s="3">
        <v>0.25779999999999997</v>
      </c>
    </row>
    <row r="3992" spans="2:12" x14ac:dyDescent="0.2">
      <c r="B3992" t="s">
        <v>10647</v>
      </c>
      <c r="C3992" t="s">
        <v>9109</v>
      </c>
      <c r="D3992" t="s">
        <v>9110</v>
      </c>
      <c r="E3992" s="1">
        <v>38.228630000000003</v>
      </c>
      <c r="F3992" s="1">
        <v>6</v>
      </c>
      <c r="G3992" s="2">
        <v>6.3714383333333338</v>
      </c>
      <c r="H3992" s="3">
        <v>8.0000251120691477</v>
      </c>
      <c r="I3992" s="3">
        <v>10.666612954740989</v>
      </c>
      <c r="J3992" s="3">
        <v>0.30582999999999999</v>
      </c>
      <c r="K3992" s="3">
        <v>0.30582999999999999</v>
      </c>
      <c r="L3992" s="3">
        <v>0.40777000000000002</v>
      </c>
    </row>
    <row r="3993" spans="2:12" x14ac:dyDescent="0.2">
      <c r="B3993" t="s">
        <v>10648</v>
      </c>
      <c r="C3993" t="s">
        <v>10649</v>
      </c>
      <c r="D3993" t="s">
        <v>10650</v>
      </c>
      <c r="E3993" s="1">
        <v>9.1863200000000003</v>
      </c>
      <c r="F3993" s="1">
        <v>2</v>
      </c>
      <c r="G3993" s="2">
        <v>4.5931600000000001</v>
      </c>
      <c r="H3993" s="3">
        <v>7.9999390397896004</v>
      </c>
      <c r="I3993" s="3">
        <v>10.66694824478137</v>
      </c>
      <c r="J3993" s="3">
        <v>7.349E-2</v>
      </c>
      <c r="K3993" s="3">
        <v>7.349E-2</v>
      </c>
      <c r="L3993" s="3">
        <v>9.7989999999999994E-2</v>
      </c>
    </row>
    <row r="3994" spans="2:12" x14ac:dyDescent="0.2">
      <c r="B3994" t="s">
        <v>10651</v>
      </c>
      <c r="C3994" t="s">
        <v>10652</v>
      </c>
      <c r="D3994" t="s">
        <v>10653</v>
      </c>
      <c r="E3994" s="1">
        <v>9.6809499999999993</v>
      </c>
      <c r="F3994" s="1">
        <v>2</v>
      </c>
      <c r="G3994" s="2">
        <v>4.8404749999999996</v>
      </c>
      <c r="H3994" s="3">
        <v>8.0002479095543322</v>
      </c>
      <c r="I3994" s="3">
        <v>10.666308575088191</v>
      </c>
      <c r="J3994" s="3">
        <v>7.7450000000000005E-2</v>
      </c>
      <c r="K3994" s="3">
        <v>7.7450000000000005E-2</v>
      </c>
      <c r="L3994" s="3">
        <v>0.10326</v>
      </c>
    </row>
    <row r="3995" spans="2:12" x14ac:dyDescent="0.2">
      <c r="B3995" t="s">
        <v>10654</v>
      </c>
      <c r="C3995" t="s">
        <v>10346</v>
      </c>
      <c r="D3995" t="s">
        <v>10347</v>
      </c>
      <c r="E3995" s="1">
        <v>1.6740999999999999</v>
      </c>
      <c r="F3995" s="1">
        <v>1</v>
      </c>
      <c r="G3995" s="2">
        <v>1.6740999999999999</v>
      </c>
      <c r="H3995" s="3">
        <v>7.9983274595304943</v>
      </c>
      <c r="I3995" s="3">
        <v>10.668418851920435</v>
      </c>
      <c r="J3995" s="3">
        <v>1.3390000000000001E-2</v>
      </c>
      <c r="K3995" s="3">
        <v>1.3390000000000001E-2</v>
      </c>
      <c r="L3995" s="3">
        <v>1.7860000000000001E-2</v>
      </c>
    </row>
    <row r="3996" spans="2:12" x14ac:dyDescent="0.2">
      <c r="B3996" t="s">
        <v>10655</v>
      </c>
      <c r="C3996" t="s">
        <v>10656</v>
      </c>
      <c r="D3996" t="s">
        <v>10657</v>
      </c>
      <c r="E3996" s="1">
        <v>17.03341</v>
      </c>
      <c r="F3996" s="1">
        <v>19</v>
      </c>
      <c r="G3996" s="2">
        <v>0.89649526315789474</v>
      </c>
      <c r="H3996" s="3">
        <v>8.0001596861697113</v>
      </c>
      <c r="I3996" s="3">
        <v>10.666683887724185</v>
      </c>
      <c r="J3996" s="3">
        <v>0.13627</v>
      </c>
      <c r="K3996" s="3">
        <v>0.13627</v>
      </c>
      <c r="L3996" s="3">
        <v>0.18168999999999999</v>
      </c>
    </row>
    <row r="3997" spans="2:12" x14ac:dyDescent="0.2">
      <c r="B3997" t="s">
        <v>10658</v>
      </c>
      <c r="C3997" t="s">
        <v>10659</v>
      </c>
      <c r="D3997" t="s">
        <v>9470</v>
      </c>
      <c r="E3997" s="1">
        <v>3.8446500000000001</v>
      </c>
      <c r="F3997" s="1">
        <v>1</v>
      </c>
      <c r="G3997" s="2">
        <v>3.8446500000000001</v>
      </c>
      <c r="H3997" s="3">
        <v>8.0007282847593402</v>
      </c>
      <c r="I3997" s="3">
        <v>10.666770707346572</v>
      </c>
      <c r="J3997" s="3">
        <v>3.0759999999999999E-2</v>
      </c>
      <c r="K3997" s="3">
        <v>3.0759999999999999E-2</v>
      </c>
      <c r="L3997" s="3">
        <v>4.1009999999999998E-2</v>
      </c>
    </row>
    <row r="3998" spans="2:12" x14ac:dyDescent="0.2">
      <c r="B3998" t="s">
        <v>10660</v>
      </c>
      <c r="C3998" t="s">
        <v>10661</v>
      </c>
      <c r="D3998" t="s">
        <v>10662</v>
      </c>
      <c r="E3998" s="1">
        <v>1.80758</v>
      </c>
      <c r="F3998" s="1">
        <v>1</v>
      </c>
      <c r="G3998" s="2">
        <v>1.80758</v>
      </c>
      <c r="H3998" s="3">
        <v>7.9996459354496068</v>
      </c>
      <c r="I3998" s="3">
        <v>10.666194580599475</v>
      </c>
      <c r="J3998" s="3">
        <v>1.4460000000000001E-2</v>
      </c>
      <c r="K3998" s="3">
        <v>1.4460000000000001E-2</v>
      </c>
      <c r="L3998" s="3">
        <v>1.9279999999999999E-2</v>
      </c>
    </row>
    <row r="3999" spans="2:12" x14ac:dyDescent="0.2">
      <c r="B3999" t="s">
        <v>10663</v>
      </c>
      <c r="C3999" t="s">
        <v>8407</v>
      </c>
      <c r="D3999" t="s">
        <v>8408</v>
      </c>
      <c r="E3999" s="1">
        <v>71.350710000000007</v>
      </c>
      <c r="F3999" s="1">
        <v>14</v>
      </c>
      <c r="G3999" s="2">
        <v>5.0964792857142864</v>
      </c>
      <c r="H3999" s="3">
        <v>8.000060545998771</v>
      </c>
      <c r="I3999" s="3">
        <v>10.666607241890093</v>
      </c>
      <c r="J3999" s="3">
        <v>0.57081000000000004</v>
      </c>
      <c r="K3999" s="3">
        <v>0.57081000000000004</v>
      </c>
      <c r="L3999" s="3">
        <v>0.76107000000000002</v>
      </c>
    </row>
    <row r="4000" spans="2:12" x14ac:dyDescent="0.2">
      <c r="B4000" t="s">
        <v>10664</v>
      </c>
      <c r="C4000" t="s">
        <v>10665</v>
      </c>
      <c r="D4000" t="s">
        <v>10666</v>
      </c>
      <c r="E4000" s="1">
        <v>6.0088200000000001</v>
      </c>
      <c r="F4000" s="1">
        <v>3</v>
      </c>
      <c r="G4000" s="2">
        <v>2.0029400000000002</v>
      </c>
      <c r="H4000" s="3">
        <v>7.9999068036652794</v>
      </c>
      <c r="I4000" s="3">
        <v>10.665987664799411</v>
      </c>
      <c r="J4000" s="3">
        <v>4.8070000000000002E-2</v>
      </c>
      <c r="K4000" s="3">
        <v>4.8070000000000002E-2</v>
      </c>
      <c r="L4000" s="3">
        <v>6.4089999999999994E-2</v>
      </c>
    </row>
    <row r="4001" spans="2:12" x14ac:dyDescent="0.2">
      <c r="B4001" t="s">
        <v>10667</v>
      </c>
      <c r="C4001" t="s">
        <v>7331</v>
      </c>
      <c r="D4001" t="s">
        <v>7332</v>
      </c>
      <c r="E4001" s="1">
        <v>1.6938899999999999</v>
      </c>
      <c r="F4001" s="1">
        <v>1</v>
      </c>
      <c r="G4001" s="2">
        <v>1.6938899999999999</v>
      </c>
      <c r="H4001" s="3">
        <v>7.9993388000401442</v>
      </c>
      <c r="I4001" s="3">
        <v>10.667752923743572</v>
      </c>
      <c r="J4001" s="3">
        <v>1.355E-2</v>
      </c>
      <c r="K4001" s="3">
        <v>1.355E-2</v>
      </c>
      <c r="L4001" s="3">
        <v>1.8069999999999999E-2</v>
      </c>
    </row>
    <row r="4002" spans="2:12" x14ac:dyDescent="0.2">
      <c r="B4002" t="s">
        <v>10668</v>
      </c>
      <c r="C4002" t="s">
        <v>10062</v>
      </c>
      <c r="D4002" t="s">
        <v>10063</v>
      </c>
      <c r="E4002" s="1">
        <v>5.2630800000000004</v>
      </c>
      <c r="F4002" s="1">
        <v>1</v>
      </c>
      <c r="G4002" s="2">
        <v>5.2630800000000004</v>
      </c>
      <c r="H4002" s="3">
        <v>7.9991183869521256</v>
      </c>
      <c r="I4002" s="3">
        <v>10.666757868016445</v>
      </c>
      <c r="J4002" s="3">
        <v>4.2099999999999999E-2</v>
      </c>
      <c r="K4002" s="3">
        <v>4.2099999999999999E-2</v>
      </c>
      <c r="L4002" s="3">
        <v>5.6140000000000002E-2</v>
      </c>
    </row>
    <row r="4003" spans="2:12" x14ac:dyDescent="0.2">
      <c r="B4003" t="s">
        <v>10669</v>
      </c>
      <c r="C4003" t="s">
        <v>10670</v>
      </c>
      <c r="D4003" t="s">
        <v>10671</v>
      </c>
      <c r="E4003" s="1">
        <v>1.33324</v>
      </c>
      <c r="F4003" s="1">
        <v>1</v>
      </c>
      <c r="G4003" s="2">
        <v>1.33324</v>
      </c>
      <c r="H4003" s="3">
        <v>8.0030602142149956</v>
      </c>
      <c r="I4003" s="3">
        <v>10.665746602262157</v>
      </c>
      <c r="J4003" s="3">
        <v>1.0670000000000001E-2</v>
      </c>
      <c r="K4003" s="3">
        <v>1.0670000000000001E-2</v>
      </c>
      <c r="L4003" s="3">
        <v>1.422E-2</v>
      </c>
    </row>
    <row r="4004" spans="2:12" x14ac:dyDescent="0.2">
      <c r="B4004" t="s">
        <v>10672</v>
      </c>
      <c r="C4004" t="s">
        <v>10514</v>
      </c>
      <c r="D4004" t="s">
        <v>10515</v>
      </c>
      <c r="E4004" s="1">
        <v>18.252880000000001</v>
      </c>
      <c r="F4004" s="1">
        <v>3</v>
      </c>
      <c r="G4004" s="2">
        <v>6.084293333333334</v>
      </c>
      <c r="H4004" s="3">
        <v>7.9998334509403444</v>
      </c>
      <c r="I4004" s="3">
        <v>10.666809840419702</v>
      </c>
      <c r="J4004" s="3">
        <v>0.14602000000000001</v>
      </c>
      <c r="K4004" s="3">
        <v>0.14602000000000001</v>
      </c>
      <c r="L4004" s="3">
        <v>0.19470000000000001</v>
      </c>
    </row>
    <row r="4005" spans="2:12" x14ac:dyDescent="0.2">
      <c r="B4005" t="s">
        <v>10673</v>
      </c>
      <c r="C4005" t="s">
        <v>9912</v>
      </c>
      <c r="D4005" t="s">
        <v>9913</v>
      </c>
      <c r="E4005" s="1">
        <v>7.2109500000000004</v>
      </c>
      <c r="F4005" s="1">
        <v>1</v>
      </c>
      <c r="G4005" s="2">
        <v>7.2109500000000004</v>
      </c>
      <c r="H4005" s="3">
        <v>8.0003328271586955</v>
      </c>
      <c r="I4005" s="3">
        <v>10.667110436211594</v>
      </c>
      <c r="J4005" s="3">
        <v>5.7689999999999998E-2</v>
      </c>
      <c r="K4005" s="3">
        <v>5.7689999999999998E-2</v>
      </c>
      <c r="L4005" s="3">
        <v>7.6920000000000002E-2</v>
      </c>
    </row>
    <row r="4006" spans="2:12" x14ac:dyDescent="0.2">
      <c r="B4006" t="s">
        <v>10674</v>
      </c>
      <c r="C4006" t="s">
        <v>7230</v>
      </c>
      <c r="D4006" t="s">
        <v>10323</v>
      </c>
      <c r="E4006" s="1">
        <v>4.2891300000000001</v>
      </c>
      <c r="F4006" s="1">
        <v>1</v>
      </c>
      <c r="G4006" s="2">
        <v>4.2891300000000001</v>
      </c>
      <c r="H4006" s="3">
        <v>7.9992912315551168</v>
      </c>
      <c r="I4006" s="3">
        <v>10.666498800456035</v>
      </c>
      <c r="J4006" s="3">
        <v>3.431E-2</v>
      </c>
      <c r="K4006" s="3">
        <v>3.431E-2</v>
      </c>
      <c r="L4006" s="3">
        <v>4.5749999999999999E-2</v>
      </c>
    </row>
    <row r="4007" spans="2:12" x14ac:dyDescent="0.2">
      <c r="B4007" t="s">
        <v>10675</v>
      </c>
      <c r="C4007" t="s">
        <v>10325</v>
      </c>
      <c r="D4007" t="s">
        <v>10326</v>
      </c>
      <c r="E4007" s="1">
        <v>6.4770899999999996</v>
      </c>
      <c r="F4007" s="1">
        <v>3</v>
      </c>
      <c r="G4007" s="2">
        <v>2.15903</v>
      </c>
      <c r="H4007" s="3">
        <v>8.00050640025073</v>
      </c>
      <c r="I4007" s="3">
        <v>10.666827232599825</v>
      </c>
      <c r="J4007" s="3">
        <v>5.1819999999999998E-2</v>
      </c>
      <c r="K4007" s="3">
        <v>5.1819999999999998E-2</v>
      </c>
      <c r="L4007" s="3">
        <v>6.9089999999999999E-2</v>
      </c>
    </row>
    <row r="4008" spans="2:12" x14ac:dyDescent="0.2">
      <c r="B4008" t="s">
        <v>10676</v>
      </c>
      <c r="C4008" t="s">
        <v>9251</v>
      </c>
      <c r="D4008" t="s">
        <v>9252</v>
      </c>
      <c r="E4008" s="1">
        <v>7.3894500000000001</v>
      </c>
      <c r="F4008" s="1">
        <v>2</v>
      </c>
      <c r="G4008" s="2">
        <v>3.694725</v>
      </c>
      <c r="H4008" s="3">
        <v>8.000595443503915</v>
      </c>
      <c r="I4008" s="3">
        <v>10.666558404211409</v>
      </c>
      <c r="J4008" s="3">
        <v>5.9119999999999999E-2</v>
      </c>
      <c r="K4008" s="3">
        <v>5.9119999999999999E-2</v>
      </c>
      <c r="L4008" s="3">
        <v>7.8820000000000001E-2</v>
      </c>
    </row>
    <row r="4009" spans="2:12" x14ac:dyDescent="0.2">
      <c r="B4009" t="s">
        <v>10677</v>
      </c>
      <c r="C4009" t="s">
        <v>10328</v>
      </c>
      <c r="D4009" t="s">
        <v>10329</v>
      </c>
      <c r="E4009" s="1">
        <v>5.4300699999999997</v>
      </c>
      <c r="F4009" s="1">
        <v>1</v>
      </c>
      <c r="G4009" s="2">
        <v>5.4300699999999997</v>
      </c>
      <c r="H4009" s="3">
        <v>7.9998968705744131</v>
      </c>
      <c r="I4009" s="3">
        <v>10.666529160765885</v>
      </c>
      <c r="J4009" s="3">
        <v>4.3439999999999999E-2</v>
      </c>
      <c r="K4009" s="3">
        <v>4.3439999999999999E-2</v>
      </c>
      <c r="L4009" s="3">
        <v>5.7919999999999999E-2</v>
      </c>
    </row>
    <row r="4010" spans="2:12" x14ac:dyDescent="0.2">
      <c r="B4010" t="s">
        <v>10678</v>
      </c>
      <c r="C4010" t="s">
        <v>7880</v>
      </c>
      <c r="D4010" t="s">
        <v>7881</v>
      </c>
      <c r="E4010" s="1">
        <v>22.03518</v>
      </c>
      <c r="F4010" s="1">
        <v>2</v>
      </c>
      <c r="G4010" s="2">
        <v>11.01759</v>
      </c>
      <c r="H4010" s="3">
        <v>7.9999346499552075</v>
      </c>
      <c r="I4010" s="3">
        <v>10.666579533273611</v>
      </c>
      <c r="J4010" s="3">
        <v>0.17627999999999999</v>
      </c>
      <c r="K4010" s="3">
        <v>0.17627999999999999</v>
      </c>
      <c r="L4010" s="3">
        <v>0.23504</v>
      </c>
    </row>
    <row r="4011" spans="2:12" x14ac:dyDescent="0.2">
      <c r="B4011" t="s">
        <v>10679</v>
      </c>
      <c r="C4011" t="s">
        <v>10597</v>
      </c>
      <c r="D4011" t="s">
        <v>10598</v>
      </c>
      <c r="E4011" s="1">
        <v>22.67388</v>
      </c>
      <c r="F4011" s="1">
        <v>4</v>
      </c>
      <c r="G4011" s="2">
        <v>5.6684700000000001</v>
      </c>
      <c r="H4011" s="3">
        <v>7.999954132243797</v>
      </c>
      <c r="I4011" s="3">
        <v>10.666458497619287</v>
      </c>
      <c r="J4011" s="3">
        <v>0.18139</v>
      </c>
      <c r="K4011" s="3">
        <v>0.18139</v>
      </c>
      <c r="L4011" s="3">
        <v>0.24185000000000001</v>
      </c>
    </row>
    <row r="4012" spans="2:12" x14ac:dyDescent="0.2">
      <c r="B4012" t="s">
        <v>10680</v>
      </c>
      <c r="C4012" t="s">
        <v>9727</v>
      </c>
      <c r="D4012" t="s">
        <v>9728</v>
      </c>
      <c r="E4012" s="1">
        <v>2.9691800000000002</v>
      </c>
      <c r="F4012" s="1">
        <v>1</v>
      </c>
      <c r="G4012" s="2">
        <v>2.9691800000000002</v>
      </c>
      <c r="H4012" s="3">
        <v>7.998841430967472</v>
      </c>
      <c r="I4012" s="3">
        <v>10.666244552367992</v>
      </c>
      <c r="J4012" s="3">
        <v>2.375E-2</v>
      </c>
      <c r="K4012" s="3">
        <v>2.375E-2</v>
      </c>
      <c r="L4012" s="3">
        <v>3.1669999999999997E-2</v>
      </c>
    </row>
    <row r="4013" spans="2:12" x14ac:dyDescent="0.2">
      <c r="B4013" t="s">
        <v>10681</v>
      </c>
      <c r="C4013" t="s">
        <v>7606</v>
      </c>
      <c r="D4013" t="s">
        <v>7607</v>
      </c>
      <c r="E4013" s="1">
        <v>44.112920000000003</v>
      </c>
      <c r="F4013" s="1">
        <v>11</v>
      </c>
      <c r="G4013" s="2">
        <v>4.010265454545455</v>
      </c>
      <c r="H4013" s="3">
        <v>7.999923831838835</v>
      </c>
      <c r="I4013" s="3">
        <v>10.666716236422346</v>
      </c>
      <c r="J4013" s="3">
        <v>0.35289999999999999</v>
      </c>
      <c r="K4013" s="3">
        <v>0.35289999999999999</v>
      </c>
      <c r="L4013" s="3">
        <v>0.47054000000000001</v>
      </c>
    </row>
    <row r="4014" spans="2:12" x14ac:dyDescent="0.2">
      <c r="B4014" t="s">
        <v>10682</v>
      </c>
      <c r="C4014" t="s">
        <v>10683</v>
      </c>
      <c r="D4014" t="s">
        <v>1899</v>
      </c>
      <c r="E4014" s="1">
        <v>22.406230000000001</v>
      </c>
      <c r="F4014" s="1">
        <v>4</v>
      </c>
      <c r="G4014" s="2">
        <v>5.6015575000000002</v>
      </c>
      <c r="H4014" s="3">
        <v>8.0000071408710873</v>
      </c>
      <c r="I4014" s="3">
        <v>10.666676187828118</v>
      </c>
      <c r="J4014" s="3">
        <v>0.17924999999999999</v>
      </c>
      <c r="K4014" s="3">
        <v>0.17924999999999999</v>
      </c>
      <c r="L4014" s="3">
        <v>0.23899999999999999</v>
      </c>
    </row>
    <row r="4015" spans="2:12" x14ac:dyDescent="0.2">
      <c r="B4015" t="s">
        <v>10684</v>
      </c>
      <c r="C4015" t="s">
        <v>7973</v>
      </c>
      <c r="D4015" t="s">
        <v>8176</v>
      </c>
      <c r="E4015" s="1">
        <v>18.991700000000002</v>
      </c>
      <c r="F4015" s="1">
        <v>4</v>
      </c>
      <c r="G4015" s="2">
        <v>4.7479250000000004</v>
      </c>
      <c r="H4015" s="3">
        <v>7.9998104435095332</v>
      </c>
      <c r="I4015" s="3">
        <v>10.66676495521728</v>
      </c>
      <c r="J4015" s="3">
        <v>0.15193000000000001</v>
      </c>
      <c r="K4015" s="3">
        <v>0.15193000000000001</v>
      </c>
      <c r="L4015" s="3">
        <v>0.20258000000000001</v>
      </c>
    </row>
    <row r="4016" spans="2:12" x14ac:dyDescent="0.2">
      <c r="B4016" t="s">
        <v>10685</v>
      </c>
      <c r="C4016" t="s">
        <v>7929</v>
      </c>
      <c r="D4016" t="s">
        <v>7930</v>
      </c>
      <c r="E4016" s="1">
        <v>51.487490000000001</v>
      </c>
      <c r="F4016" s="1">
        <v>3</v>
      </c>
      <c r="G4016" s="2">
        <v>17.162496666666666</v>
      </c>
      <c r="H4016" s="3">
        <v>8.0000015537754887</v>
      </c>
      <c r="I4016" s="3">
        <v>10.666668738367319</v>
      </c>
      <c r="J4016" s="3">
        <v>0.41189999999999999</v>
      </c>
      <c r="K4016" s="3">
        <v>0.41189999999999999</v>
      </c>
      <c r="L4016" s="3">
        <v>0.54920000000000002</v>
      </c>
    </row>
    <row r="4017" spans="2:12" x14ac:dyDescent="0.2">
      <c r="B4017" t="s">
        <v>10686</v>
      </c>
      <c r="C4017" t="s">
        <v>9456</v>
      </c>
      <c r="D4017" t="s">
        <v>9457</v>
      </c>
      <c r="E4017" s="1">
        <v>8.4421599999999994</v>
      </c>
      <c r="F4017" s="1">
        <v>1</v>
      </c>
      <c r="G4017" s="2">
        <v>8.4421599999999994</v>
      </c>
      <c r="H4017" s="3">
        <v>8.0003221924246883</v>
      </c>
      <c r="I4017" s="3">
        <v>10.666701412908546</v>
      </c>
      <c r="J4017" s="3">
        <v>6.7540000000000003E-2</v>
      </c>
      <c r="K4017" s="3">
        <v>6.7540000000000003E-2</v>
      </c>
      <c r="L4017" s="3">
        <v>9.0050000000000005E-2</v>
      </c>
    </row>
    <row r="4018" spans="2:12" x14ac:dyDescent="0.2">
      <c r="B4018" t="s">
        <v>10687</v>
      </c>
      <c r="C4018" t="s">
        <v>8355</v>
      </c>
      <c r="D4018" t="s">
        <v>8356</v>
      </c>
      <c r="E4018" s="1">
        <v>6.5525200000000003</v>
      </c>
      <c r="F4018" s="1">
        <v>1</v>
      </c>
      <c r="G4018" s="2">
        <v>6.5525200000000003</v>
      </c>
      <c r="H4018" s="3">
        <v>7.9999755819135236</v>
      </c>
      <c r="I4018" s="3">
        <v>10.6661253990831</v>
      </c>
      <c r="J4018" s="3">
        <v>5.2420000000000001E-2</v>
      </c>
      <c r="K4018" s="3">
        <v>5.2420000000000001E-2</v>
      </c>
      <c r="L4018" s="3">
        <v>6.9889999999999994E-2</v>
      </c>
    </row>
    <row r="4019" spans="2:12" x14ac:dyDescent="0.2">
      <c r="B4019" t="s">
        <v>10688</v>
      </c>
      <c r="C4019" t="s">
        <v>8237</v>
      </c>
      <c r="D4019" t="s">
        <v>8238</v>
      </c>
      <c r="E4019" s="1">
        <v>20.427430000000001</v>
      </c>
      <c r="F4019" s="1">
        <v>5</v>
      </c>
      <c r="G4019" s="2">
        <v>4.0854860000000004</v>
      </c>
      <c r="H4019" s="3">
        <v>8.0000274141191525</v>
      </c>
      <c r="I4019" s="3">
        <v>10.666540039544866</v>
      </c>
      <c r="J4019" s="3">
        <v>0.16342000000000001</v>
      </c>
      <c r="K4019" s="3">
        <v>0.16342000000000001</v>
      </c>
      <c r="L4019" s="3">
        <v>0.21789</v>
      </c>
    </row>
    <row r="4020" spans="2:12" x14ac:dyDescent="0.2">
      <c r="B4020" t="s">
        <v>10689</v>
      </c>
      <c r="C4020" t="s">
        <v>8764</v>
      </c>
      <c r="D4020" t="s">
        <v>8765</v>
      </c>
      <c r="E4020" s="1">
        <v>3.7285599999999999</v>
      </c>
      <c r="F4020" s="1">
        <v>2</v>
      </c>
      <c r="G4020" s="2">
        <v>1.8642799999999999</v>
      </c>
      <c r="H4020" s="3">
        <v>8.0004076640847952</v>
      </c>
      <c r="I4020" s="3">
        <v>10.666316218593774</v>
      </c>
      <c r="J4020" s="3">
        <v>2.9829999999999999E-2</v>
      </c>
      <c r="K4020" s="3">
        <v>2.9829999999999999E-2</v>
      </c>
      <c r="L4020" s="3">
        <v>3.977E-2</v>
      </c>
    </row>
    <row r="4021" spans="2:12" x14ac:dyDescent="0.2">
      <c r="B4021" t="s">
        <v>10690</v>
      </c>
      <c r="C4021" t="s">
        <v>9848</v>
      </c>
      <c r="D4021" t="s">
        <v>9849</v>
      </c>
      <c r="E4021" s="1">
        <v>23.081900000000001</v>
      </c>
      <c r="F4021" s="1">
        <v>8</v>
      </c>
      <c r="G4021" s="2">
        <v>2.8852375000000001</v>
      </c>
      <c r="H4021" s="3">
        <v>8.000207955151005</v>
      </c>
      <c r="I4021" s="3">
        <v>10.666799526902031</v>
      </c>
      <c r="J4021" s="3">
        <v>0.18465999999999999</v>
      </c>
      <c r="K4021" s="3">
        <v>0.18465999999999999</v>
      </c>
      <c r="L4021" s="3">
        <v>0.24621000000000001</v>
      </c>
    </row>
    <row r="4022" spans="2:12" x14ac:dyDescent="0.2">
      <c r="B4022" t="s">
        <v>10691</v>
      </c>
      <c r="C4022" t="s">
        <v>7238</v>
      </c>
      <c r="D4022" t="s">
        <v>6713</v>
      </c>
      <c r="E4022" s="1">
        <v>11.82117</v>
      </c>
      <c r="F4022" s="1">
        <v>2</v>
      </c>
      <c r="G4022" s="2">
        <v>5.9105850000000002</v>
      </c>
      <c r="H4022" s="3">
        <v>16.000108280314045</v>
      </c>
      <c r="I4022" s="3">
        <v>21.332913747116404</v>
      </c>
      <c r="J4022" s="3">
        <v>0.18914</v>
      </c>
      <c r="K4022" s="3">
        <v>0.18914</v>
      </c>
      <c r="L4022" s="3">
        <v>0.25218000000000002</v>
      </c>
    </row>
    <row r="4023" spans="2:12" x14ac:dyDescent="0.2">
      <c r="B4023" t="s">
        <v>10692</v>
      </c>
      <c r="C4023" t="s">
        <v>10553</v>
      </c>
      <c r="D4023" t="s">
        <v>10554</v>
      </c>
      <c r="E4023" s="1">
        <v>5.7943899999999999</v>
      </c>
      <c r="F4023" s="1">
        <v>1</v>
      </c>
      <c r="G4023" s="2">
        <v>5.7943899999999999</v>
      </c>
      <c r="H4023" s="3">
        <v>8.0008421939151493</v>
      </c>
      <c r="I4023" s="3">
        <v>10.66721432281914</v>
      </c>
      <c r="J4023" s="3">
        <v>4.6359999999999998E-2</v>
      </c>
      <c r="K4023" s="3">
        <v>4.6359999999999998E-2</v>
      </c>
      <c r="L4023" s="3">
        <v>6.1809999999999997E-2</v>
      </c>
    </row>
    <row r="4024" spans="2:12" x14ac:dyDescent="0.2">
      <c r="B4024" t="s">
        <v>10693</v>
      </c>
      <c r="C4024" t="s">
        <v>10286</v>
      </c>
      <c r="D4024" t="s">
        <v>10011</v>
      </c>
      <c r="E4024" s="1">
        <v>31.137129999999999</v>
      </c>
      <c r="F4024" s="1">
        <v>3</v>
      </c>
      <c r="G4024" s="2">
        <v>10.379043333333334</v>
      </c>
      <c r="H4024" s="3">
        <v>8.0000950633536227</v>
      </c>
      <c r="I4024" s="3">
        <v>10.666686364478679</v>
      </c>
      <c r="J4024" s="3">
        <v>0.24909999999999999</v>
      </c>
      <c r="K4024" s="3">
        <v>0.24909999999999999</v>
      </c>
      <c r="L4024" s="3">
        <v>0.33212999999999998</v>
      </c>
    </row>
    <row r="4025" spans="2:12" x14ac:dyDescent="0.2">
      <c r="B4025" t="s">
        <v>10694</v>
      </c>
      <c r="C4025" t="s">
        <v>10695</v>
      </c>
      <c r="D4025" t="s">
        <v>10696</v>
      </c>
      <c r="E4025" s="1">
        <v>9.0661400000000008</v>
      </c>
      <c r="F4025" s="1">
        <v>1</v>
      </c>
      <c r="G4025" s="2">
        <v>9.0661400000000008</v>
      </c>
      <c r="H4025" s="3">
        <v>8.0000970644618317</v>
      </c>
      <c r="I4025" s="3">
        <v>10.667163754365143</v>
      </c>
      <c r="J4025" s="3">
        <v>7.2529999999999997E-2</v>
      </c>
      <c r="K4025" s="3">
        <v>7.2529999999999997E-2</v>
      </c>
      <c r="L4025" s="3">
        <v>9.6710000000000004E-2</v>
      </c>
    </row>
    <row r="4026" spans="2:12" x14ac:dyDescent="0.2">
      <c r="B4026" t="s">
        <v>10697</v>
      </c>
      <c r="C4026" t="s">
        <v>10698</v>
      </c>
      <c r="D4026" t="s">
        <v>10699</v>
      </c>
      <c r="E4026" s="1">
        <v>3.1034099999999998</v>
      </c>
      <c r="F4026" s="1">
        <v>1</v>
      </c>
      <c r="G4026" s="2">
        <v>3.1034099999999998</v>
      </c>
      <c r="H4026" s="3">
        <v>8.0008764552540601</v>
      </c>
      <c r="I4026" s="3">
        <v>10.665687099029778</v>
      </c>
      <c r="J4026" s="3">
        <v>2.4830000000000001E-2</v>
      </c>
      <c r="K4026" s="3">
        <v>2.4830000000000001E-2</v>
      </c>
      <c r="L4026" s="3">
        <v>3.3099999999999997E-2</v>
      </c>
    </row>
    <row r="4027" spans="2:12" x14ac:dyDescent="0.2">
      <c r="B4027" t="s">
        <v>10700</v>
      </c>
      <c r="C4027" t="s">
        <v>10701</v>
      </c>
      <c r="D4027" t="s">
        <v>10702</v>
      </c>
      <c r="E4027" s="1">
        <v>9.8455399999999997</v>
      </c>
      <c r="F4027" s="1">
        <v>1</v>
      </c>
      <c r="G4027" s="2">
        <v>9.8455399999999997</v>
      </c>
      <c r="H4027" s="3">
        <v>7.9995612226449744</v>
      </c>
      <c r="I4027" s="3">
        <v>10.666758755741178</v>
      </c>
      <c r="J4027" s="3">
        <v>7.8759999999999997E-2</v>
      </c>
      <c r="K4027" s="3">
        <v>7.8759999999999997E-2</v>
      </c>
      <c r="L4027" s="3">
        <v>0.10502</v>
      </c>
    </row>
    <row r="4028" spans="2:12" x14ac:dyDescent="0.2">
      <c r="B4028" t="s">
        <v>10703</v>
      </c>
      <c r="C4028" t="s">
        <v>9239</v>
      </c>
      <c r="D4028" t="s">
        <v>8226</v>
      </c>
      <c r="E4028" s="1">
        <v>11.481949999999999</v>
      </c>
      <c r="F4028" s="1">
        <v>1</v>
      </c>
      <c r="G4028" s="2">
        <v>11.481949999999999</v>
      </c>
      <c r="H4028" s="3">
        <v>8.0003832101690051</v>
      </c>
      <c r="I4028" s="3">
        <v>10.66630668135639</v>
      </c>
      <c r="J4028" s="3">
        <v>9.1859999999999997E-2</v>
      </c>
      <c r="K4028" s="3">
        <v>9.1859999999999997E-2</v>
      </c>
      <c r="L4028" s="3">
        <v>0.12247</v>
      </c>
    </row>
    <row r="4029" spans="2:12" x14ac:dyDescent="0.2">
      <c r="B4029" t="s">
        <v>10704</v>
      </c>
      <c r="C4029" t="s">
        <v>10611</v>
      </c>
      <c r="D4029" t="s">
        <v>10612</v>
      </c>
      <c r="E4029" s="1">
        <v>9.4708600000000001</v>
      </c>
      <c r="F4029" s="1">
        <v>1</v>
      </c>
      <c r="G4029" s="2">
        <v>9.4708600000000001</v>
      </c>
      <c r="H4029" s="3">
        <v>8.0003294315405373</v>
      </c>
      <c r="I4029" s="3">
        <v>10.666401995172562</v>
      </c>
      <c r="J4029" s="3">
        <v>7.5770000000000004E-2</v>
      </c>
      <c r="K4029" s="3">
        <v>7.5770000000000004E-2</v>
      </c>
      <c r="L4029" s="3">
        <v>0.10102</v>
      </c>
    </row>
    <row r="4030" spans="2:12" x14ac:dyDescent="0.2">
      <c r="B4030" t="s">
        <v>10705</v>
      </c>
      <c r="C4030" t="s">
        <v>10556</v>
      </c>
      <c r="D4030" t="s">
        <v>10557</v>
      </c>
      <c r="E4030" s="1">
        <v>20.579219999999999</v>
      </c>
      <c r="F4030" s="1">
        <v>3</v>
      </c>
      <c r="G4030" s="2">
        <v>6.8597399999999995</v>
      </c>
      <c r="H4030" s="3">
        <v>7.9998172914230965</v>
      </c>
      <c r="I4030" s="3">
        <v>10.66658503091954</v>
      </c>
      <c r="J4030" s="3">
        <v>0.16463</v>
      </c>
      <c r="K4030" s="3">
        <v>0.16463</v>
      </c>
      <c r="L4030" s="3">
        <v>0.21951000000000001</v>
      </c>
    </row>
    <row r="4031" spans="2:12" x14ac:dyDescent="0.2">
      <c r="B4031" t="s">
        <v>10706</v>
      </c>
      <c r="C4031" t="s">
        <v>10455</v>
      </c>
      <c r="D4031" t="s">
        <v>10456</v>
      </c>
      <c r="E4031" s="1">
        <v>18.480609999999999</v>
      </c>
      <c r="F4031" s="1">
        <v>2</v>
      </c>
      <c r="G4031" s="2">
        <v>9.2403049999999993</v>
      </c>
      <c r="H4031" s="3">
        <v>7.9997359394522158</v>
      </c>
      <c r="I4031" s="3">
        <v>10.666855693616174</v>
      </c>
      <c r="J4031" s="3">
        <v>0.14784</v>
      </c>
      <c r="K4031" s="3">
        <v>0.14784</v>
      </c>
      <c r="L4031" s="3">
        <v>0.19713</v>
      </c>
    </row>
    <row r="4032" spans="2:12" x14ac:dyDescent="0.2">
      <c r="B4032" t="s">
        <v>10707</v>
      </c>
      <c r="C4032" t="s">
        <v>9879</v>
      </c>
      <c r="D4032" t="s">
        <v>9880</v>
      </c>
      <c r="E4032" s="1">
        <v>21.89282</v>
      </c>
      <c r="F4032" s="1">
        <v>3</v>
      </c>
      <c r="G4032" s="2">
        <v>7.2976066666666668</v>
      </c>
      <c r="H4032" s="3">
        <v>7.9998830666857899</v>
      </c>
      <c r="I4032" s="3">
        <v>10.666510755581054</v>
      </c>
      <c r="J4032" s="3">
        <v>0.17513999999999999</v>
      </c>
      <c r="K4032" s="3">
        <v>0.17513999999999999</v>
      </c>
      <c r="L4032" s="3">
        <v>0.23352000000000001</v>
      </c>
    </row>
    <row r="4033" spans="2:12" x14ac:dyDescent="0.2">
      <c r="B4033" t="s">
        <v>10708</v>
      </c>
      <c r="C4033" t="s">
        <v>10446</v>
      </c>
      <c r="D4033" t="s">
        <v>10447</v>
      </c>
      <c r="E4033" s="1">
        <v>10.1974</v>
      </c>
      <c r="F4033" s="1">
        <v>1</v>
      </c>
      <c r="G4033" s="2">
        <v>10.1974</v>
      </c>
      <c r="H4033" s="3">
        <v>8.0000784513699568</v>
      </c>
      <c r="I4033" s="3">
        <v>10.666444387785122</v>
      </c>
      <c r="J4033" s="3">
        <v>8.158E-2</v>
      </c>
      <c r="K4033" s="3">
        <v>8.158E-2</v>
      </c>
      <c r="L4033" s="3">
        <v>0.10877000000000001</v>
      </c>
    </row>
    <row r="4034" spans="2:12" x14ac:dyDescent="0.2">
      <c r="B4034" t="s">
        <v>10709</v>
      </c>
      <c r="C4034" t="s">
        <v>10710</v>
      </c>
      <c r="D4034" t="s">
        <v>10711</v>
      </c>
      <c r="E4034" s="1">
        <v>79.088579999999993</v>
      </c>
      <c r="F4034" s="1">
        <v>8</v>
      </c>
      <c r="G4034" s="2">
        <v>9.8860724999999992</v>
      </c>
      <c r="H4034" s="3">
        <v>8.0000171959086899</v>
      </c>
      <c r="I4034" s="3">
        <v>10.666647447709897</v>
      </c>
      <c r="J4034" s="3">
        <v>0.63270999999999999</v>
      </c>
      <c r="K4034" s="3">
        <v>0.63270999999999999</v>
      </c>
      <c r="L4034" s="3">
        <v>0.84360999999999997</v>
      </c>
    </row>
    <row r="4035" spans="2:12" x14ac:dyDescent="0.2">
      <c r="B4035" t="s">
        <v>10712</v>
      </c>
      <c r="C4035" t="s">
        <v>9332</v>
      </c>
      <c r="D4035" t="s">
        <v>9768</v>
      </c>
      <c r="E4035" s="1">
        <v>8.1384399999999992</v>
      </c>
      <c r="F4035" s="1">
        <v>4</v>
      </c>
      <c r="G4035" s="2">
        <v>2.0346099999999998</v>
      </c>
      <c r="H4035" s="3">
        <v>8.0003047267043819</v>
      </c>
      <c r="I4035" s="3">
        <v>10.666663390035438</v>
      </c>
      <c r="J4035" s="3">
        <v>6.5110000000000001E-2</v>
      </c>
      <c r="K4035" s="3">
        <v>6.5110000000000001E-2</v>
      </c>
      <c r="L4035" s="3">
        <v>8.6809999999999998E-2</v>
      </c>
    </row>
    <row r="4036" spans="2:12" x14ac:dyDescent="0.2">
      <c r="B4036" t="s">
        <v>10713</v>
      </c>
      <c r="C4036" t="s">
        <v>9318</v>
      </c>
      <c r="D4036" t="s">
        <v>9319</v>
      </c>
      <c r="E4036" s="1">
        <v>6.8903100000000004</v>
      </c>
      <c r="F4036" s="1">
        <v>3</v>
      </c>
      <c r="G4036" s="2">
        <v>2.29677</v>
      </c>
      <c r="H4036" s="3">
        <v>7.9996400742491991</v>
      </c>
      <c r="I4036" s="3">
        <v>10.667154308006461</v>
      </c>
      <c r="J4036" s="3">
        <v>5.5120000000000002E-2</v>
      </c>
      <c r="K4036" s="3">
        <v>5.5120000000000002E-2</v>
      </c>
      <c r="L4036" s="3">
        <v>7.3499999999999996E-2</v>
      </c>
    </row>
    <row r="4037" spans="2:12" x14ac:dyDescent="0.2">
      <c r="B4037" t="s">
        <v>10714</v>
      </c>
      <c r="C4037" t="s">
        <v>10715</v>
      </c>
      <c r="D4037" t="s">
        <v>10716</v>
      </c>
      <c r="E4037" s="1">
        <v>11.11707</v>
      </c>
      <c r="F4037" s="1">
        <v>1</v>
      </c>
      <c r="G4037" s="2">
        <v>11.11707</v>
      </c>
      <c r="H4037" s="3">
        <v>8.0003094340505196</v>
      </c>
      <c r="I4037" s="3">
        <v>10.666479567008214</v>
      </c>
      <c r="J4037" s="3">
        <v>8.8940000000000005E-2</v>
      </c>
      <c r="K4037" s="3">
        <v>8.8940000000000005E-2</v>
      </c>
      <c r="L4037" s="3">
        <v>0.11858</v>
      </c>
    </row>
    <row r="4038" spans="2:12" x14ac:dyDescent="0.2">
      <c r="B4038" t="s">
        <v>10717</v>
      </c>
      <c r="C4038" t="s">
        <v>10133</v>
      </c>
      <c r="D4038" t="s">
        <v>10134</v>
      </c>
      <c r="E4038" s="1">
        <v>11.909520000000001</v>
      </c>
      <c r="F4038" s="1">
        <v>2</v>
      </c>
      <c r="G4038" s="2">
        <v>5.9547600000000003</v>
      </c>
      <c r="H4038" s="3">
        <v>8.0003224311307264</v>
      </c>
      <c r="I4038" s="3">
        <v>10.666256910438037</v>
      </c>
      <c r="J4038" s="3">
        <v>9.5280000000000004E-2</v>
      </c>
      <c r="K4038" s="3">
        <v>9.5280000000000004E-2</v>
      </c>
      <c r="L4038" s="3">
        <v>0.12703</v>
      </c>
    </row>
    <row r="4039" spans="2:12" x14ac:dyDescent="0.2">
      <c r="B4039" t="s">
        <v>10718</v>
      </c>
      <c r="C4039" t="s">
        <v>2096</v>
      </c>
      <c r="D4039" t="s">
        <v>9651</v>
      </c>
      <c r="E4039" s="1">
        <v>6.1688499999999999</v>
      </c>
      <c r="F4039" s="1">
        <v>2</v>
      </c>
      <c r="G4039" s="2">
        <v>3.084425</v>
      </c>
      <c r="H4039" s="3">
        <v>7.9998703161853504</v>
      </c>
      <c r="I4039" s="3">
        <v>10.6664937549138</v>
      </c>
      <c r="J4039" s="3">
        <v>4.9349999999999998E-2</v>
      </c>
      <c r="K4039" s="3">
        <v>4.9349999999999998E-2</v>
      </c>
      <c r="L4039" s="3">
        <v>6.5799999999999997E-2</v>
      </c>
    </row>
    <row r="4040" spans="2:12" x14ac:dyDescent="0.2">
      <c r="B4040" t="s">
        <v>10719</v>
      </c>
      <c r="C4040" t="s">
        <v>10499</v>
      </c>
      <c r="D4040" t="s">
        <v>10500</v>
      </c>
      <c r="E4040" s="1">
        <v>3.3381400000000001</v>
      </c>
      <c r="F4040" s="1">
        <v>2</v>
      </c>
      <c r="G4040" s="2">
        <v>1.6690700000000001</v>
      </c>
      <c r="H4040" s="3">
        <v>8.0014618919518057</v>
      </c>
      <c r="I4040" s="3">
        <v>10.667617295859371</v>
      </c>
      <c r="J4040" s="3">
        <v>2.6710000000000001E-2</v>
      </c>
      <c r="K4040" s="3">
        <v>2.6710000000000001E-2</v>
      </c>
      <c r="L4040" s="3">
        <v>3.5610000000000003E-2</v>
      </c>
    </row>
    <row r="4041" spans="2:12" x14ac:dyDescent="0.2">
      <c r="B4041" t="s">
        <v>10720</v>
      </c>
      <c r="C4041" t="s">
        <v>10550</v>
      </c>
      <c r="D4041" t="s">
        <v>10551</v>
      </c>
      <c r="E4041" s="1">
        <v>6.6827199999999998</v>
      </c>
      <c r="F4041" s="1">
        <v>1</v>
      </c>
      <c r="G4041" s="2">
        <v>6.6827199999999998</v>
      </c>
      <c r="H4041" s="3">
        <v>7.9997366341848837</v>
      </c>
      <c r="I4041" s="3">
        <v>10.666315512246511</v>
      </c>
      <c r="J4041" s="3">
        <v>5.3460000000000001E-2</v>
      </c>
      <c r="K4041" s="3">
        <v>5.3460000000000001E-2</v>
      </c>
      <c r="L4041" s="3">
        <v>7.1279999999999996E-2</v>
      </c>
    </row>
    <row r="4042" spans="2:12" x14ac:dyDescent="0.2">
      <c r="B4042" t="s">
        <v>10721</v>
      </c>
      <c r="C4042" t="s">
        <v>9979</v>
      </c>
      <c r="D4042" t="s">
        <v>9980</v>
      </c>
      <c r="E4042" s="1">
        <v>2.97648</v>
      </c>
      <c r="F4042" s="1">
        <v>2</v>
      </c>
      <c r="G4042" s="2">
        <v>1.48824</v>
      </c>
      <c r="H4042" s="3">
        <v>7.999381820136537</v>
      </c>
      <c r="I4042" s="3">
        <v>10.666962317905714</v>
      </c>
      <c r="J4042" s="3">
        <v>2.3810000000000001E-2</v>
      </c>
      <c r="K4042" s="3">
        <v>2.3810000000000001E-2</v>
      </c>
      <c r="L4042" s="3">
        <v>3.175E-2</v>
      </c>
    </row>
    <row r="4043" spans="2:12" x14ac:dyDescent="0.2">
      <c r="B4043" t="s">
        <v>10722</v>
      </c>
      <c r="C4043" t="s">
        <v>10723</v>
      </c>
      <c r="D4043" t="s">
        <v>9647</v>
      </c>
      <c r="E4043" s="1">
        <v>29.907599999999999</v>
      </c>
      <c r="F4043" s="1">
        <v>3</v>
      </c>
      <c r="G4043" s="2">
        <v>9.969199999999999</v>
      </c>
      <c r="H4043" s="3">
        <v>7.9999732509462476</v>
      </c>
      <c r="I4043" s="3">
        <v>10.666519546871029</v>
      </c>
      <c r="J4043" s="3">
        <v>0.23926</v>
      </c>
      <c r="K4043" s="3">
        <v>0.23926</v>
      </c>
      <c r="L4043" s="3">
        <v>0.31901000000000002</v>
      </c>
    </row>
    <row r="4044" spans="2:12" x14ac:dyDescent="0.2">
      <c r="B4044" t="s">
        <v>10724</v>
      </c>
      <c r="C4044" t="s">
        <v>10725</v>
      </c>
      <c r="D4044" t="s">
        <v>10726</v>
      </c>
      <c r="E4044" s="1">
        <v>7.8942899999999998</v>
      </c>
      <c r="F4044" s="1">
        <v>2</v>
      </c>
      <c r="G4044" s="2">
        <v>3.9471449999999999</v>
      </c>
      <c r="H4044" s="3">
        <v>7.9994527690267265</v>
      </c>
      <c r="I4044" s="3">
        <v>10.667203763733026</v>
      </c>
      <c r="J4044" s="3">
        <v>6.3149999999999998E-2</v>
      </c>
      <c r="K4044" s="3">
        <v>6.3149999999999998E-2</v>
      </c>
      <c r="L4044" s="3">
        <v>8.4209999999999993E-2</v>
      </c>
    </row>
    <row r="4045" spans="2:12" x14ac:dyDescent="0.2">
      <c r="B4045" t="s">
        <v>10727</v>
      </c>
      <c r="C4045" t="s">
        <v>10728</v>
      </c>
      <c r="D4045" t="s">
        <v>10729</v>
      </c>
      <c r="E4045" s="1">
        <v>6.4641799999999998</v>
      </c>
      <c r="F4045" s="1">
        <v>3</v>
      </c>
      <c r="G4045" s="2">
        <v>2.1547266666666665</v>
      </c>
      <c r="H4045" s="3">
        <v>7.9994678366010845</v>
      </c>
      <c r="I4045" s="3">
        <v>10.666472777676365</v>
      </c>
      <c r="J4045" s="3">
        <v>5.1709999999999999E-2</v>
      </c>
      <c r="K4045" s="3">
        <v>5.1709999999999999E-2</v>
      </c>
      <c r="L4045" s="3">
        <v>6.8949999999999997E-2</v>
      </c>
    </row>
    <row r="4046" spans="2:12" x14ac:dyDescent="0.2">
      <c r="B4046" t="s">
        <v>10730</v>
      </c>
      <c r="C4046" t="s">
        <v>7845</v>
      </c>
      <c r="D4046" t="s">
        <v>7846</v>
      </c>
      <c r="E4046" s="1">
        <v>61.931800000000003</v>
      </c>
      <c r="F4046" s="1">
        <v>11</v>
      </c>
      <c r="G4046" s="2">
        <v>5.6301636363636369</v>
      </c>
      <c r="H4046" s="3">
        <v>7.9999289541075829</v>
      </c>
      <c r="I4046" s="3">
        <v>10.66657193881011</v>
      </c>
      <c r="J4046" s="3">
        <v>0.49545</v>
      </c>
      <c r="K4046" s="3">
        <v>0.49545</v>
      </c>
      <c r="L4046" s="3">
        <v>0.66059999999999997</v>
      </c>
    </row>
    <row r="4047" spans="2:12" x14ac:dyDescent="0.2">
      <c r="B4047" t="s">
        <v>10731</v>
      </c>
      <c r="C4047" t="s">
        <v>7966</v>
      </c>
      <c r="D4047" t="s">
        <v>5937</v>
      </c>
      <c r="E4047" s="1">
        <v>4.6898400000000002</v>
      </c>
      <c r="F4047" s="1">
        <v>1</v>
      </c>
      <c r="G4047" s="2">
        <v>4.6898400000000002</v>
      </c>
      <c r="H4047" s="3">
        <v>8.0002729304198006</v>
      </c>
      <c r="I4047" s="3">
        <v>10.665609061289938</v>
      </c>
      <c r="J4047" s="3">
        <v>3.7519999999999998E-2</v>
      </c>
      <c r="K4047" s="3">
        <v>3.7519999999999998E-2</v>
      </c>
      <c r="L4047" s="3">
        <v>5.0020000000000002E-2</v>
      </c>
    </row>
    <row r="4048" spans="2:12" x14ac:dyDescent="0.2">
      <c r="B4048" t="s">
        <v>10732</v>
      </c>
      <c r="C4048" t="s">
        <v>10733</v>
      </c>
      <c r="D4048" t="s">
        <v>10734</v>
      </c>
      <c r="E4048" s="1">
        <v>17.129619999999999</v>
      </c>
      <c r="F4048" s="1">
        <v>2</v>
      </c>
      <c r="G4048" s="2">
        <v>8.5648099999999996</v>
      </c>
      <c r="H4048" s="3">
        <v>8.0001774703700388</v>
      </c>
      <c r="I4048" s="3">
        <v>10.666903293826717</v>
      </c>
      <c r="J4048" s="3">
        <v>0.13704</v>
      </c>
      <c r="K4048" s="3">
        <v>0.13704</v>
      </c>
      <c r="L4048" s="3">
        <v>0.18271999999999999</v>
      </c>
    </row>
    <row r="4049" spans="2:12" x14ac:dyDescent="0.2">
      <c r="B4049" t="s">
        <v>10735</v>
      </c>
      <c r="C4049" t="s">
        <v>7775</v>
      </c>
      <c r="D4049" t="s">
        <v>7776</v>
      </c>
      <c r="E4049" s="1">
        <v>21.558540000000001</v>
      </c>
      <c r="F4049" s="1">
        <v>12</v>
      </c>
      <c r="G4049" s="2">
        <v>1.7965450000000001</v>
      </c>
      <c r="H4049" s="3">
        <v>8.0000779273550062</v>
      </c>
      <c r="I4049" s="3">
        <v>10.666770569806674</v>
      </c>
      <c r="J4049" s="3">
        <v>0.17247000000000001</v>
      </c>
      <c r="K4049" s="3">
        <v>0.17247000000000001</v>
      </c>
      <c r="L4049" s="3">
        <v>0.22996</v>
      </c>
    </row>
    <row r="4050" spans="2:12" x14ac:dyDescent="0.2">
      <c r="B4050" t="s">
        <v>10736</v>
      </c>
      <c r="C4050" t="s">
        <v>8321</v>
      </c>
      <c r="D4050" t="s">
        <v>8322</v>
      </c>
      <c r="E4050" s="1">
        <v>6.2338399999999998</v>
      </c>
      <c r="F4050" s="1">
        <v>2</v>
      </c>
      <c r="G4050" s="2">
        <v>3.1169199999999999</v>
      </c>
      <c r="H4050" s="3">
        <v>7.9998845013667337</v>
      </c>
      <c r="I4050" s="3">
        <v>10.665977952594227</v>
      </c>
      <c r="J4050" s="3">
        <v>4.9869999999999998E-2</v>
      </c>
      <c r="K4050" s="3">
        <v>4.9869999999999998E-2</v>
      </c>
      <c r="L4050" s="3">
        <v>6.6489999999999994E-2</v>
      </c>
    </row>
    <row r="4051" spans="2:12" x14ac:dyDescent="0.2">
      <c r="B4051" t="s">
        <v>10737</v>
      </c>
      <c r="C4051" t="s">
        <v>9898</v>
      </c>
      <c r="D4051" t="s">
        <v>9899</v>
      </c>
      <c r="E4051" s="1">
        <v>3.9693299999999998</v>
      </c>
      <c r="F4051" s="1">
        <v>6</v>
      </c>
      <c r="G4051" s="2">
        <v>0.661555</v>
      </c>
      <c r="H4051" s="3">
        <v>7.9988310369760134</v>
      </c>
      <c r="I4051" s="3">
        <v>10.666787593876045</v>
      </c>
      <c r="J4051" s="3">
        <v>3.175E-2</v>
      </c>
      <c r="K4051" s="3">
        <v>3.175E-2</v>
      </c>
      <c r="L4051" s="3">
        <v>4.2340000000000003E-2</v>
      </c>
    </row>
    <row r="4052" spans="2:12" x14ac:dyDescent="0.2">
      <c r="B4052" t="s">
        <v>10738</v>
      </c>
      <c r="C4052" t="s">
        <v>10349</v>
      </c>
      <c r="D4052" t="s">
        <v>10350</v>
      </c>
      <c r="E4052" s="1">
        <v>14.347709999999999</v>
      </c>
      <c r="F4052" s="1">
        <v>1</v>
      </c>
      <c r="G4052" s="2">
        <v>14.347709999999999</v>
      </c>
      <c r="H4052" s="3">
        <v>7.9998829081435296</v>
      </c>
      <c r="I4052" s="3">
        <v>10.666510544191373</v>
      </c>
      <c r="J4052" s="3">
        <v>0.11477999999999999</v>
      </c>
      <c r="K4052" s="3">
        <v>0.11477999999999999</v>
      </c>
      <c r="L4052" s="3">
        <v>0.15304000000000001</v>
      </c>
    </row>
    <row r="4053" spans="2:12" x14ac:dyDescent="0.2">
      <c r="B4053" t="s">
        <v>10739</v>
      </c>
      <c r="C4053" t="s">
        <v>10740</v>
      </c>
      <c r="D4053" t="s">
        <v>7999</v>
      </c>
      <c r="E4053" s="1">
        <v>2.4210199999999999</v>
      </c>
      <c r="F4053" s="1">
        <v>1</v>
      </c>
      <c r="G4053" s="2">
        <v>2.4210199999999999</v>
      </c>
      <c r="H4053" s="3">
        <v>8.0007600102436154</v>
      </c>
      <c r="I4053" s="3">
        <v>10.664926353355197</v>
      </c>
      <c r="J4053" s="3">
        <v>1.9369999999999998E-2</v>
      </c>
      <c r="K4053" s="3">
        <v>1.9369999999999998E-2</v>
      </c>
      <c r="L4053" s="3">
        <v>2.5819999999999999E-2</v>
      </c>
    </row>
    <row r="4054" spans="2:12" x14ac:dyDescent="0.2">
      <c r="B4054" t="s">
        <v>10741</v>
      </c>
      <c r="C4054" t="s">
        <v>10185</v>
      </c>
      <c r="D4054" t="s">
        <v>10186</v>
      </c>
      <c r="E4054" s="1">
        <v>11.94753</v>
      </c>
      <c r="F4054" s="1">
        <v>1</v>
      </c>
      <c r="G4054" s="2">
        <v>11.94753</v>
      </c>
      <c r="H4054" s="3">
        <v>7.9999799121659461</v>
      </c>
      <c r="I4054" s="3">
        <v>10.666639882887928</v>
      </c>
      <c r="J4054" s="3">
        <v>9.5579999999999998E-2</v>
      </c>
      <c r="K4054" s="3">
        <v>9.5579999999999998E-2</v>
      </c>
      <c r="L4054" s="3">
        <v>0.12744</v>
      </c>
    </row>
    <row r="4055" spans="2:12" x14ac:dyDescent="0.2">
      <c r="B4055" t="s">
        <v>10742</v>
      </c>
      <c r="C4055" t="s">
        <v>10743</v>
      </c>
      <c r="D4055" t="s">
        <v>10744</v>
      </c>
      <c r="E4055" s="1">
        <v>15.71125</v>
      </c>
      <c r="F4055" s="1">
        <v>3</v>
      </c>
      <c r="G4055" s="2">
        <v>5.2370833333333335</v>
      </c>
      <c r="H4055" s="3">
        <v>8</v>
      </c>
      <c r="I4055" s="3">
        <v>10.666878828864666</v>
      </c>
      <c r="J4055" s="3">
        <v>0.12569</v>
      </c>
      <c r="K4055" s="3">
        <v>0.12569</v>
      </c>
      <c r="L4055" s="3">
        <v>0.16758999999999999</v>
      </c>
    </row>
    <row r="4056" spans="2:12" x14ac:dyDescent="0.2">
      <c r="B4056" t="s">
        <v>10745</v>
      </c>
      <c r="C4056" t="s">
        <v>10746</v>
      </c>
      <c r="D4056" t="s">
        <v>10747</v>
      </c>
      <c r="E4056" s="1">
        <v>7.9126200000000004</v>
      </c>
      <c r="F4056" s="1">
        <v>3</v>
      </c>
      <c r="G4056" s="2">
        <v>2.63754</v>
      </c>
      <c r="H4056" s="3">
        <v>7.9998786748257835</v>
      </c>
      <c r="I4056" s="3">
        <v>10.666504899767713</v>
      </c>
      <c r="J4056" s="3">
        <v>6.3299999999999995E-2</v>
      </c>
      <c r="K4056" s="3">
        <v>6.3299999999999995E-2</v>
      </c>
      <c r="L4056" s="3">
        <v>8.4400000000000003E-2</v>
      </c>
    </row>
    <row r="4057" spans="2:12" x14ac:dyDescent="0.2">
      <c r="B4057" t="s">
        <v>10748</v>
      </c>
      <c r="C4057" t="s">
        <v>10368</v>
      </c>
      <c r="D4057" t="s">
        <v>10369</v>
      </c>
      <c r="E4057" s="1">
        <v>20.49023</v>
      </c>
      <c r="F4057" s="1">
        <v>3</v>
      </c>
      <c r="G4057" s="2">
        <v>6.8300766666666668</v>
      </c>
      <c r="H4057" s="3">
        <v>7.9999102011055996</v>
      </c>
      <c r="I4057" s="3">
        <v>10.666546934807466</v>
      </c>
      <c r="J4057" s="3">
        <v>0.16392000000000001</v>
      </c>
      <c r="K4057" s="3">
        <v>0.16392000000000001</v>
      </c>
      <c r="L4057" s="3">
        <v>0.21856</v>
      </c>
    </row>
    <row r="4058" spans="2:12" x14ac:dyDescent="0.2">
      <c r="B4058" t="s">
        <v>10749</v>
      </c>
      <c r="C4058" t="s">
        <v>9713</v>
      </c>
      <c r="D4058" t="s">
        <v>9714</v>
      </c>
      <c r="E4058" s="1">
        <v>30.053139999999999</v>
      </c>
      <c r="F4058" s="1">
        <v>3</v>
      </c>
      <c r="G4058" s="2">
        <v>10.017713333333333</v>
      </c>
      <c r="H4058" s="3">
        <v>8.0001623790392618</v>
      </c>
      <c r="I4058" s="3">
        <v>10.666772257408045</v>
      </c>
      <c r="J4058" s="3">
        <v>0.24043</v>
      </c>
      <c r="K4058" s="3">
        <v>0.24043</v>
      </c>
      <c r="L4058" s="3">
        <v>0.32057000000000002</v>
      </c>
    </row>
    <row r="4059" spans="2:12" x14ac:dyDescent="0.2">
      <c r="B4059" t="s">
        <v>10750</v>
      </c>
      <c r="C4059" t="s">
        <v>10751</v>
      </c>
      <c r="D4059" t="s">
        <v>10752</v>
      </c>
      <c r="E4059" s="1">
        <v>14.69697</v>
      </c>
      <c r="F4059" s="1">
        <v>4</v>
      </c>
      <c r="G4059" s="2">
        <v>3.6742425000000001</v>
      </c>
      <c r="H4059" s="3">
        <v>8.0002884948394133</v>
      </c>
      <c r="I4059" s="3">
        <v>10.666824522333515</v>
      </c>
      <c r="J4059" s="3">
        <v>0.11758</v>
      </c>
      <c r="K4059" s="3">
        <v>0.11758</v>
      </c>
      <c r="L4059" s="3">
        <v>0.15676999999999999</v>
      </c>
    </row>
    <row r="4060" spans="2:12" x14ac:dyDescent="0.2">
      <c r="B4060" t="s">
        <v>10753</v>
      </c>
      <c r="C4060" t="s">
        <v>10754</v>
      </c>
      <c r="D4060" t="s">
        <v>10755</v>
      </c>
      <c r="E4060" s="1">
        <v>16.179410000000001</v>
      </c>
      <c r="F4060" s="1">
        <v>5</v>
      </c>
      <c r="G4060" s="2">
        <v>3.2358820000000001</v>
      </c>
      <c r="H4060" s="3">
        <v>8.0002917288084046</v>
      </c>
      <c r="I4060" s="3">
        <v>10.666643592071651</v>
      </c>
      <c r="J4060" s="3">
        <v>0.12944</v>
      </c>
      <c r="K4060" s="3">
        <v>0.12944</v>
      </c>
      <c r="L4060" s="3">
        <v>0.17258000000000001</v>
      </c>
    </row>
    <row r="4061" spans="2:12" x14ac:dyDescent="0.2">
      <c r="B4061" t="s">
        <v>10756</v>
      </c>
      <c r="C4061" t="s">
        <v>9821</v>
      </c>
      <c r="D4061" t="s">
        <v>9822</v>
      </c>
      <c r="E4061" s="1">
        <v>17.446300000000001</v>
      </c>
      <c r="F4061" s="1">
        <v>4</v>
      </c>
      <c r="G4061" s="2">
        <v>4.3615750000000002</v>
      </c>
      <c r="H4061" s="3">
        <v>7.9999770725024781</v>
      </c>
      <c r="I4061" s="3">
        <v>10.66644503419063</v>
      </c>
      <c r="J4061" s="3">
        <v>0.13957</v>
      </c>
      <c r="K4061" s="3">
        <v>0.13957</v>
      </c>
      <c r="L4061" s="3">
        <v>0.18609000000000001</v>
      </c>
    </row>
    <row r="4062" spans="2:12" x14ac:dyDescent="0.2">
      <c r="B4062" t="s">
        <v>10757</v>
      </c>
      <c r="C4062" t="s">
        <v>10758</v>
      </c>
      <c r="D4062" t="s">
        <v>10759</v>
      </c>
      <c r="E4062" s="1">
        <v>6.7156200000000004</v>
      </c>
      <c r="F4062" s="1">
        <v>5</v>
      </c>
      <c r="G4062" s="2">
        <v>1.343124</v>
      </c>
      <c r="H4062" s="3">
        <v>7.9992614233682069</v>
      </c>
      <c r="I4062" s="3">
        <v>10.666178253087578</v>
      </c>
      <c r="J4062" s="3">
        <v>5.3719999999999997E-2</v>
      </c>
      <c r="K4062" s="3">
        <v>5.3719999999999997E-2</v>
      </c>
      <c r="L4062" s="3">
        <v>7.1629999999999999E-2</v>
      </c>
    </row>
    <row r="4063" spans="2:12" x14ac:dyDescent="0.2">
      <c r="B4063" t="s">
        <v>10760</v>
      </c>
      <c r="C4063" t="s">
        <v>10402</v>
      </c>
      <c r="D4063" t="s">
        <v>10403</v>
      </c>
      <c r="E4063" s="1">
        <v>13.41391</v>
      </c>
      <c r="F4063" s="1">
        <v>3</v>
      </c>
      <c r="G4063" s="2">
        <v>4.4713033333333332</v>
      </c>
      <c r="H4063" s="3">
        <v>7.9999045766670571</v>
      </c>
      <c r="I4063" s="3">
        <v>10.666539435556077</v>
      </c>
      <c r="J4063" s="3">
        <v>0.10731</v>
      </c>
      <c r="K4063" s="3">
        <v>0.10731</v>
      </c>
      <c r="L4063" s="3">
        <v>0.14308000000000001</v>
      </c>
    </row>
    <row r="4064" spans="2:12" x14ac:dyDescent="0.2">
      <c r="B4064" t="s">
        <v>10761</v>
      </c>
      <c r="C4064" t="s">
        <v>10628</v>
      </c>
      <c r="D4064" t="s">
        <v>10629</v>
      </c>
      <c r="E4064" s="1">
        <v>10.45191</v>
      </c>
      <c r="F4064" s="1">
        <v>4</v>
      </c>
      <c r="G4064" s="2">
        <v>2.6129775</v>
      </c>
      <c r="H4064" s="3">
        <v>8.0004515921013475</v>
      </c>
      <c r="I4064" s="3">
        <v>10.666949868492937</v>
      </c>
      <c r="J4064" s="3">
        <v>8.362E-2</v>
      </c>
      <c r="K4064" s="3">
        <v>8.362E-2</v>
      </c>
      <c r="L4064" s="3">
        <v>0.11149000000000001</v>
      </c>
    </row>
    <row r="4065" spans="2:12" x14ac:dyDescent="0.2">
      <c r="B4065" t="s">
        <v>10762</v>
      </c>
      <c r="C4065" t="s">
        <v>10021</v>
      </c>
      <c r="D4065" t="s">
        <v>10022</v>
      </c>
      <c r="E4065" s="1">
        <v>21.537140000000001</v>
      </c>
      <c r="F4065" s="1">
        <v>4</v>
      </c>
      <c r="G4065" s="2">
        <v>5.3842850000000002</v>
      </c>
      <c r="H4065" s="3">
        <v>8.0001337224905456</v>
      </c>
      <c r="I4065" s="3">
        <v>10.666690191919633</v>
      </c>
      <c r="J4065" s="3">
        <v>0.17230000000000001</v>
      </c>
      <c r="K4065" s="3">
        <v>0.17230000000000001</v>
      </c>
      <c r="L4065" s="3">
        <v>0.22972999999999999</v>
      </c>
    </row>
    <row r="4066" spans="2:12" x14ac:dyDescent="0.2">
      <c r="B4066" t="s">
        <v>10763</v>
      </c>
      <c r="C4066" t="s">
        <v>10764</v>
      </c>
      <c r="D4066" t="s">
        <v>9614</v>
      </c>
      <c r="E4066" s="1">
        <v>6.4104700000000001</v>
      </c>
      <c r="F4066" s="1">
        <v>1</v>
      </c>
      <c r="G4066" s="2">
        <v>6.4104700000000001</v>
      </c>
      <c r="H4066" s="3">
        <v>7.9994134595435282</v>
      </c>
      <c r="I4066" s="3">
        <v>10.666924578073058</v>
      </c>
      <c r="J4066" s="3">
        <v>5.1279999999999999E-2</v>
      </c>
      <c r="K4066" s="3">
        <v>5.1279999999999999E-2</v>
      </c>
      <c r="L4066" s="3">
        <v>6.8379999999999996E-2</v>
      </c>
    </row>
    <row r="4067" spans="2:12" x14ac:dyDescent="0.2">
      <c r="B4067" t="s">
        <v>10765</v>
      </c>
      <c r="C4067" t="s">
        <v>10470</v>
      </c>
      <c r="D4067" t="s">
        <v>10471</v>
      </c>
      <c r="E4067" s="1">
        <v>5.7294400000000003</v>
      </c>
      <c r="F4067" s="1">
        <v>1</v>
      </c>
      <c r="G4067" s="2">
        <v>5.7294400000000003</v>
      </c>
      <c r="H4067" s="3">
        <v>8.0007819263313689</v>
      </c>
      <c r="I4067" s="3">
        <v>10.665963863833113</v>
      </c>
      <c r="J4067" s="3">
        <v>4.5839999999999999E-2</v>
      </c>
      <c r="K4067" s="3">
        <v>4.5839999999999999E-2</v>
      </c>
      <c r="L4067" s="3">
        <v>6.1109999999999998E-2</v>
      </c>
    </row>
    <row r="4068" spans="2:12" x14ac:dyDescent="0.2">
      <c r="B4068" t="s">
        <v>10766</v>
      </c>
      <c r="C4068" t="s">
        <v>10479</v>
      </c>
      <c r="D4068" t="s">
        <v>10480</v>
      </c>
      <c r="E4068" s="1">
        <v>4.6915100000000001</v>
      </c>
      <c r="F4068" s="1">
        <v>1</v>
      </c>
      <c r="G4068" s="2">
        <v>4.6915100000000001</v>
      </c>
      <c r="H4068" s="3">
        <v>7.9995566459412855</v>
      </c>
      <c r="I4068" s="3">
        <v>10.666075527921713</v>
      </c>
      <c r="J4068" s="3">
        <v>3.7530000000000001E-2</v>
      </c>
      <c r="K4068" s="3">
        <v>3.7530000000000001E-2</v>
      </c>
      <c r="L4068" s="3">
        <v>5.0040000000000001E-2</v>
      </c>
    </row>
    <row r="4069" spans="2:12" x14ac:dyDescent="0.2">
      <c r="B4069" t="s">
        <v>10767</v>
      </c>
      <c r="C4069" t="s">
        <v>10768</v>
      </c>
      <c r="D4069" t="s">
        <v>10769</v>
      </c>
      <c r="E4069" s="1">
        <v>11.02581</v>
      </c>
      <c r="F4069" s="1">
        <v>4</v>
      </c>
      <c r="G4069" s="2">
        <v>2.7564525</v>
      </c>
      <c r="H4069" s="3">
        <v>8.0003192509212475</v>
      </c>
      <c r="I4069" s="3">
        <v>10.666790013613513</v>
      </c>
      <c r="J4069" s="3">
        <v>8.8209999999999997E-2</v>
      </c>
      <c r="K4069" s="3">
        <v>8.8209999999999997E-2</v>
      </c>
      <c r="L4069" s="3">
        <v>0.11761000000000001</v>
      </c>
    </row>
    <row r="4070" spans="2:12" x14ac:dyDescent="0.2">
      <c r="B4070" t="s">
        <v>10770</v>
      </c>
      <c r="C4070" t="s">
        <v>9371</v>
      </c>
      <c r="D4070" t="s">
        <v>9372</v>
      </c>
      <c r="E4070" s="1">
        <v>24.426130000000001</v>
      </c>
      <c r="F4070" s="1">
        <v>4</v>
      </c>
      <c r="G4070" s="2">
        <v>6.1065325000000001</v>
      </c>
      <c r="H4070" s="3">
        <v>8.0000393021735334</v>
      </c>
      <c r="I4070" s="3">
        <v>10.666446137804064</v>
      </c>
      <c r="J4070" s="3">
        <v>0.19541</v>
      </c>
      <c r="K4070" s="3">
        <v>0.19541</v>
      </c>
      <c r="L4070" s="3">
        <v>0.26053999999999999</v>
      </c>
    </row>
    <row r="4071" spans="2:12" x14ac:dyDescent="0.2">
      <c r="B4071" t="s">
        <v>10771</v>
      </c>
      <c r="C4071" t="s">
        <v>10188</v>
      </c>
      <c r="D4071" t="s">
        <v>10189</v>
      </c>
      <c r="E4071" s="1">
        <v>10.800610000000001</v>
      </c>
      <c r="F4071" s="1">
        <v>2</v>
      </c>
      <c r="G4071" s="2">
        <v>5.4003050000000004</v>
      </c>
      <c r="H4071" s="3">
        <v>7.9995481736679688</v>
      </c>
      <c r="I4071" s="3">
        <v>10.666990105188503</v>
      </c>
      <c r="J4071" s="3">
        <v>8.6400000000000005E-2</v>
      </c>
      <c r="K4071" s="3">
        <v>8.6400000000000005E-2</v>
      </c>
      <c r="L4071" s="3">
        <v>0.11521000000000001</v>
      </c>
    </row>
    <row r="4072" spans="2:12" x14ac:dyDescent="0.2">
      <c r="B4072" t="s">
        <v>10772</v>
      </c>
      <c r="C4072" t="s">
        <v>10191</v>
      </c>
      <c r="D4072" t="s">
        <v>10192</v>
      </c>
      <c r="E4072" s="1">
        <v>12.414709999999999</v>
      </c>
      <c r="F4072" s="1">
        <v>3</v>
      </c>
      <c r="G4072" s="2">
        <v>4.1382366666666668</v>
      </c>
      <c r="H4072" s="3">
        <v>8.0001868750860883</v>
      </c>
      <c r="I4072" s="3">
        <v>10.666378836074303</v>
      </c>
      <c r="J4072" s="3">
        <v>9.9320000000000006E-2</v>
      </c>
      <c r="K4072" s="3">
        <v>9.9320000000000006E-2</v>
      </c>
      <c r="L4072" s="3">
        <v>0.13242000000000001</v>
      </c>
    </row>
    <row r="4073" spans="2:12" x14ac:dyDescent="0.2">
      <c r="B4073" t="s">
        <v>10773</v>
      </c>
      <c r="C4073" t="s">
        <v>9789</v>
      </c>
      <c r="D4073" t="s">
        <v>9790</v>
      </c>
      <c r="E4073" s="1">
        <v>5.80016</v>
      </c>
      <c r="F4073" s="1">
        <v>2</v>
      </c>
      <c r="G4073" s="2">
        <v>2.90008</v>
      </c>
      <c r="H4073" s="3">
        <v>7.9997793164326492</v>
      </c>
      <c r="I4073" s="3">
        <v>10.666947118700174</v>
      </c>
      <c r="J4073" s="3">
        <v>4.6399999999999997E-2</v>
      </c>
      <c r="K4073" s="3">
        <v>4.6399999999999997E-2</v>
      </c>
      <c r="L4073" s="3">
        <v>6.1870000000000001E-2</v>
      </c>
    </row>
    <row r="4074" spans="2:12" x14ac:dyDescent="0.2">
      <c r="B4074" t="s">
        <v>10774</v>
      </c>
      <c r="C4074" t="s">
        <v>10743</v>
      </c>
      <c r="D4074" t="s">
        <v>10744</v>
      </c>
      <c r="E4074" s="1">
        <v>22.20129</v>
      </c>
      <c r="F4074" s="1">
        <v>8</v>
      </c>
      <c r="G4074" s="2">
        <v>2.77516125</v>
      </c>
      <c r="H4074" s="3">
        <v>7.9999855864231311</v>
      </c>
      <c r="I4074" s="3">
        <v>10.66649730713846</v>
      </c>
      <c r="J4074" s="3">
        <v>0.17760999999999999</v>
      </c>
      <c r="K4074" s="3">
        <v>0.17760999999999999</v>
      </c>
      <c r="L4074" s="3">
        <v>0.23680999999999999</v>
      </c>
    </row>
    <row r="4075" spans="2:12" x14ac:dyDescent="0.2">
      <c r="B4075" t="s">
        <v>10775</v>
      </c>
      <c r="C4075" t="s">
        <v>10262</v>
      </c>
      <c r="D4075" t="s">
        <v>10263</v>
      </c>
      <c r="E4075" s="1">
        <v>10.567030000000001</v>
      </c>
      <c r="F4075" s="1">
        <v>3</v>
      </c>
      <c r="G4075" s="2">
        <v>3.5223433333333336</v>
      </c>
      <c r="H4075" s="3">
        <v>8.0003558237271957</v>
      </c>
      <c r="I4075" s="3">
        <v>10.666194758602936</v>
      </c>
      <c r="J4075" s="3">
        <v>8.4540000000000004E-2</v>
      </c>
      <c r="K4075" s="3">
        <v>8.4540000000000004E-2</v>
      </c>
      <c r="L4075" s="3">
        <v>0.11271</v>
      </c>
    </row>
    <row r="4076" spans="2:12" x14ac:dyDescent="0.2">
      <c r="B4076" t="s">
        <v>10776</v>
      </c>
      <c r="C4076" t="s">
        <v>10440</v>
      </c>
      <c r="D4076" t="s">
        <v>10441</v>
      </c>
      <c r="E4076" s="1">
        <v>21.979590000000002</v>
      </c>
      <c r="F4076" s="1">
        <v>3</v>
      </c>
      <c r="G4076" s="2">
        <v>7.3265300000000009</v>
      </c>
      <c r="H4076" s="3">
        <v>8.0001492293532319</v>
      </c>
      <c r="I4076" s="3">
        <v>10.666713983290862</v>
      </c>
      <c r="J4076" s="3">
        <v>0.17584</v>
      </c>
      <c r="K4076" s="3">
        <v>0.17584</v>
      </c>
      <c r="L4076" s="3">
        <v>0.23444999999999999</v>
      </c>
    </row>
    <row r="4077" spans="2:12" x14ac:dyDescent="0.2">
      <c r="B4077" t="s">
        <v>10777</v>
      </c>
      <c r="C4077" t="s">
        <v>10778</v>
      </c>
      <c r="D4077" t="s">
        <v>10779</v>
      </c>
      <c r="E4077" s="1">
        <v>29.334700000000002</v>
      </c>
      <c r="F4077" s="1">
        <v>4</v>
      </c>
      <c r="G4077" s="2">
        <v>7.3336750000000004</v>
      </c>
      <c r="H4077" s="3">
        <v>8.0000818143700112</v>
      </c>
      <c r="I4077" s="3">
        <v>10.666548490354426</v>
      </c>
      <c r="J4077" s="3">
        <v>0.23468</v>
      </c>
      <c r="K4077" s="3">
        <v>0.23468</v>
      </c>
      <c r="L4077" s="3">
        <v>0.31290000000000001</v>
      </c>
    </row>
    <row r="4078" spans="2:12" x14ac:dyDescent="0.2">
      <c r="B4078" t="s">
        <v>10780</v>
      </c>
      <c r="C4078" t="s">
        <v>10384</v>
      </c>
      <c r="D4078" t="s">
        <v>10385</v>
      </c>
      <c r="E4078" s="1">
        <v>7.7145200000000003</v>
      </c>
      <c r="F4078" s="1">
        <v>1</v>
      </c>
      <c r="G4078" s="2">
        <v>7.7145200000000003</v>
      </c>
      <c r="H4078" s="3">
        <v>8.000497762660542</v>
      </c>
      <c r="I4078" s="3">
        <v>10.666898264571225</v>
      </c>
      <c r="J4078" s="3">
        <v>6.1719999999999997E-2</v>
      </c>
      <c r="K4078" s="3">
        <v>6.1719999999999997E-2</v>
      </c>
      <c r="L4078" s="3">
        <v>8.2290000000000002E-2</v>
      </c>
    </row>
    <row r="4079" spans="2:12" x14ac:dyDescent="0.2">
      <c r="B4079" t="s">
        <v>10781</v>
      </c>
      <c r="C4079" t="s">
        <v>9404</v>
      </c>
      <c r="D4079" t="s">
        <v>9405</v>
      </c>
      <c r="E4079" s="1">
        <v>11.203329999999999</v>
      </c>
      <c r="F4079" s="1">
        <v>1</v>
      </c>
      <c r="G4079" s="2">
        <v>11.203329999999999</v>
      </c>
      <c r="H4079" s="3">
        <v>8.0002999108300834</v>
      </c>
      <c r="I4079" s="3">
        <v>10.666471486602644</v>
      </c>
      <c r="J4079" s="3">
        <v>8.9630000000000001E-2</v>
      </c>
      <c r="K4079" s="3">
        <v>8.9630000000000001E-2</v>
      </c>
      <c r="L4079" s="3">
        <v>0.1195</v>
      </c>
    </row>
    <row r="4080" spans="2:12" x14ac:dyDescent="0.2">
      <c r="B4080" t="s">
        <v>10782</v>
      </c>
      <c r="C4080" t="s">
        <v>10783</v>
      </c>
      <c r="D4080" t="s">
        <v>10784</v>
      </c>
      <c r="E4080" s="1">
        <v>16.067969999999999</v>
      </c>
      <c r="F4080" s="1">
        <v>6</v>
      </c>
      <c r="G4080" s="2">
        <v>2.6779949999999997</v>
      </c>
      <c r="H4080" s="3">
        <v>7.9997659940863723</v>
      </c>
      <c r="I4080" s="3">
        <v>10.666562110832919</v>
      </c>
      <c r="J4080" s="3">
        <v>0.12853999999999999</v>
      </c>
      <c r="K4080" s="3">
        <v>0.12853999999999999</v>
      </c>
      <c r="L4080" s="3">
        <v>0.17138999999999999</v>
      </c>
    </row>
    <row r="4081" spans="2:12" x14ac:dyDescent="0.2">
      <c r="B4081" t="s">
        <v>10785</v>
      </c>
      <c r="C4081" t="s">
        <v>9516</v>
      </c>
      <c r="D4081" t="s">
        <v>5969</v>
      </c>
      <c r="E4081" s="1">
        <v>36.111229999999999</v>
      </c>
      <c r="F4081" s="1">
        <v>5</v>
      </c>
      <c r="G4081" s="2">
        <v>7.2222460000000002</v>
      </c>
      <c r="H4081" s="3">
        <v>8.0000044307546432</v>
      </c>
      <c r="I4081" s="3">
        <v>10.666764881727927</v>
      </c>
      <c r="J4081" s="3">
        <v>0.28888999999999998</v>
      </c>
      <c r="K4081" s="3">
        <v>0.28888999999999998</v>
      </c>
      <c r="L4081" s="3">
        <v>0.38518999999999998</v>
      </c>
    </row>
    <row r="4082" spans="2:12" x14ac:dyDescent="0.2">
      <c r="B4082" t="s">
        <v>10786</v>
      </c>
      <c r="C4082" t="s">
        <v>10493</v>
      </c>
      <c r="D4082" t="s">
        <v>10494</v>
      </c>
      <c r="E4082" s="1">
        <v>28.040780000000002</v>
      </c>
      <c r="F4082" s="1">
        <v>3</v>
      </c>
      <c r="G4082" s="2">
        <v>9.3469266666666666</v>
      </c>
      <c r="H4082" s="3">
        <v>8.0001340904211649</v>
      </c>
      <c r="I4082" s="3">
        <v>10.666607704921189</v>
      </c>
      <c r="J4082" s="3">
        <v>0.22433</v>
      </c>
      <c r="K4082" s="3">
        <v>0.22433</v>
      </c>
      <c r="L4082" s="3">
        <v>0.29909999999999998</v>
      </c>
    </row>
    <row r="4083" spans="2:12" x14ac:dyDescent="0.2">
      <c r="B4083" t="s">
        <v>10787</v>
      </c>
      <c r="C4083" t="s">
        <v>8222</v>
      </c>
      <c r="D4083" t="s">
        <v>8223</v>
      </c>
      <c r="E4083" s="1">
        <v>10.07484</v>
      </c>
      <c r="F4083" s="1">
        <v>4</v>
      </c>
      <c r="G4083" s="2">
        <v>2.51871</v>
      </c>
      <c r="H4083" s="3">
        <v>8.0001270491640568</v>
      </c>
      <c r="I4083" s="3">
        <v>10.666174351155949</v>
      </c>
      <c r="J4083" s="3">
        <v>8.0600000000000005E-2</v>
      </c>
      <c r="K4083" s="3">
        <v>8.0600000000000005E-2</v>
      </c>
      <c r="L4083" s="3">
        <v>0.10746</v>
      </c>
    </row>
    <row r="4084" spans="2:12" x14ac:dyDescent="0.2">
      <c r="B4084" t="s">
        <v>10788</v>
      </c>
      <c r="C4084" t="s">
        <v>10789</v>
      </c>
      <c r="D4084" t="s">
        <v>10790</v>
      </c>
      <c r="E4084" s="1">
        <v>9.2890300000000003</v>
      </c>
      <c r="F4084" s="1">
        <v>3</v>
      </c>
      <c r="G4084" s="2">
        <v>3.0963433333333334</v>
      </c>
      <c r="H4084" s="3">
        <v>7.999758855337963</v>
      </c>
      <c r="I4084" s="3">
        <v>10.666345140450618</v>
      </c>
      <c r="J4084" s="3">
        <v>7.4310000000000001E-2</v>
      </c>
      <c r="K4084" s="3">
        <v>7.4310000000000001E-2</v>
      </c>
      <c r="L4084" s="3">
        <v>9.9080000000000001E-2</v>
      </c>
    </row>
    <row r="4085" spans="2:12" x14ac:dyDescent="0.2">
      <c r="B4085" t="s">
        <v>10791</v>
      </c>
      <c r="C4085" t="s">
        <v>10136</v>
      </c>
      <c r="D4085" t="s">
        <v>10137</v>
      </c>
      <c r="E4085" s="1">
        <v>4.7083899999999996</v>
      </c>
      <c r="F4085" s="1">
        <v>1</v>
      </c>
      <c r="G4085" s="2">
        <v>4.7083899999999996</v>
      </c>
      <c r="H4085" s="3">
        <v>8.0006116740541895</v>
      </c>
      <c r="I4085" s="3">
        <v>10.666066319909779</v>
      </c>
      <c r="J4085" s="3">
        <v>3.7670000000000002E-2</v>
      </c>
      <c r="K4085" s="3">
        <v>3.7670000000000002E-2</v>
      </c>
      <c r="L4085" s="3">
        <v>5.0220000000000001E-2</v>
      </c>
    </row>
    <row r="4086" spans="2:12" x14ac:dyDescent="0.2">
      <c r="B4086" t="s">
        <v>10792</v>
      </c>
      <c r="C4086" t="s">
        <v>10793</v>
      </c>
      <c r="D4086" t="s">
        <v>10794</v>
      </c>
      <c r="E4086" s="1">
        <v>6.7450400000000004</v>
      </c>
      <c r="F4086" s="1">
        <v>1</v>
      </c>
      <c r="G4086" s="2">
        <v>6.7450400000000004</v>
      </c>
      <c r="H4086" s="3">
        <v>7.9999525577313095</v>
      </c>
      <c r="I4086" s="3">
        <v>10.66709760060726</v>
      </c>
      <c r="J4086" s="3">
        <v>5.3960000000000001E-2</v>
      </c>
      <c r="K4086" s="3">
        <v>5.3960000000000001E-2</v>
      </c>
      <c r="L4086" s="3">
        <v>7.195E-2</v>
      </c>
    </row>
    <row r="4087" spans="2:12" x14ac:dyDescent="0.2">
      <c r="B4087" t="s">
        <v>10795</v>
      </c>
      <c r="C4087" t="s">
        <v>7265</v>
      </c>
      <c r="D4087" t="s">
        <v>7266</v>
      </c>
      <c r="E4087" s="1">
        <v>44.283050000000003</v>
      </c>
      <c r="F4087" s="1">
        <v>4</v>
      </c>
      <c r="G4087" s="2">
        <v>11.070762500000001</v>
      </c>
      <c r="H4087" s="3">
        <v>7.9999006391836147</v>
      </c>
      <c r="I4087" s="3">
        <v>10.666609458923899</v>
      </c>
      <c r="J4087" s="3">
        <v>0.35426000000000002</v>
      </c>
      <c r="K4087" s="3">
        <v>0.35426000000000002</v>
      </c>
      <c r="L4087" s="3">
        <v>0.47234999999999999</v>
      </c>
    </row>
    <row r="4088" spans="2:12" x14ac:dyDescent="0.2">
      <c r="B4088" t="s">
        <v>10796</v>
      </c>
      <c r="C4088" t="s">
        <v>9976</v>
      </c>
      <c r="D4088" t="s">
        <v>9977</v>
      </c>
      <c r="E4088" s="1">
        <v>17.69577</v>
      </c>
      <c r="F4088" s="1">
        <v>7</v>
      </c>
      <c r="G4088" s="2">
        <v>2.5279671428571429</v>
      </c>
      <c r="H4088" s="3">
        <v>8.000217001012107</v>
      </c>
      <c r="I4088" s="3">
        <v>10.666390894547115</v>
      </c>
      <c r="J4088" s="3">
        <v>0.14157</v>
      </c>
      <c r="K4088" s="3">
        <v>0.14157</v>
      </c>
      <c r="L4088" s="3">
        <v>0.18875</v>
      </c>
    </row>
    <row r="4089" spans="2:12" x14ac:dyDescent="0.2">
      <c r="B4089" t="s">
        <v>10797</v>
      </c>
      <c r="C4089" t="s">
        <v>7328</v>
      </c>
      <c r="D4089" t="s">
        <v>7329</v>
      </c>
      <c r="E4089" s="1">
        <v>3.0279199999999999</v>
      </c>
      <c r="F4089" s="1">
        <v>2</v>
      </c>
      <c r="G4089" s="2">
        <v>1.51396</v>
      </c>
      <c r="H4089" s="3">
        <v>7.9988903273534309</v>
      </c>
      <c r="I4089" s="3">
        <v>10.667388834579514</v>
      </c>
      <c r="J4089" s="3">
        <v>2.4219999999999998E-2</v>
      </c>
      <c r="K4089" s="3">
        <v>2.4219999999999998E-2</v>
      </c>
      <c r="L4089" s="3">
        <v>3.2300000000000002E-2</v>
      </c>
    </row>
    <row r="4090" spans="2:12" x14ac:dyDescent="0.2">
      <c r="B4090" t="s">
        <v>10798</v>
      </c>
      <c r="C4090" t="s">
        <v>9435</v>
      </c>
      <c r="D4090" t="s">
        <v>9436</v>
      </c>
      <c r="E4090" s="1">
        <v>9.0544899999999995</v>
      </c>
      <c r="F4090" s="1">
        <v>1</v>
      </c>
      <c r="G4090" s="2">
        <v>9.0544899999999995</v>
      </c>
      <c r="H4090" s="3">
        <v>8.0004506051693696</v>
      </c>
      <c r="I4090" s="3">
        <v>10.666531190602672</v>
      </c>
      <c r="J4090" s="3">
        <v>7.2440000000000004E-2</v>
      </c>
      <c r="K4090" s="3">
        <v>7.2440000000000004E-2</v>
      </c>
      <c r="L4090" s="3">
        <v>9.6579999999999999E-2</v>
      </c>
    </row>
    <row r="4091" spans="2:12" x14ac:dyDescent="0.2">
      <c r="B4091" t="s">
        <v>10799</v>
      </c>
      <c r="C4091" t="s">
        <v>7630</v>
      </c>
      <c r="D4091" t="s">
        <v>7631</v>
      </c>
      <c r="E4091" s="1">
        <v>5.5712599999999997</v>
      </c>
      <c r="F4091" s="1">
        <v>1</v>
      </c>
      <c r="G4091" s="2">
        <v>5.5712599999999997</v>
      </c>
      <c r="H4091" s="3">
        <v>7.9999856405911771</v>
      </c>
      <c r="I4091" s="3">
        <v>10.6672458294892</v>
      </c>
      <c r="J4091" s="3">
        <v>4.4569999999999999E-2</v>
      </c>
      <c r="K4091" s="3">
        <v>4.4569999999999999E-2</v>
      </c>
      <c r="L4091" s="3">
        <v>5.9429999999999997E-2</v>
      </c>
    </row>
    <row r="4092" spans="2:12" x14ac:dyDescent="0.2">
      <c r="B4092" t="s">
        <v>10800</v>
      </c>
      <c r="C4092" t="s">
        <v>9795</v>
      </c>
      <c r="D4092" t="s">
        <v>10801</v>
      </c>
      <c r="E4092" s="1">
        <v>11.388820000000001</v>
      </c>
      <c r="F4092" s="1">
        <v>6</v>
      </c>
      <c r="G4092" s="2">
        <v>1.8981366666666668</v>
      </c>
      <c r="H4092" s="3">
        <v>7.9999508289708672</v>
      </c>
      <c r="I4092" s="3">
        <v>10.66660110529449</v>
      </c>
      <c r="J4092" s="3">
        <v>9.1109999999999997E-2</v>
      </c>
      <c r="K4092" s="3">
        <v>9.1109999999999997E-2</v>
      </c>
      <c r="L4092" s="3">
        <v>0.12148</v>
      </c>
    </row>
    <row r="4093" spans="2:12" x14ac:dyDescent="0.2">
      <c r="B4093" t="s">
        <v>10802</v>
      </c>
      <c r="C4093" t="s">
        <v>9629</v>
      </c>
      <c r="D4093" t="s">
        <v>9385</v>
      </c>
      <c r="E4093" s="1">
        <v>33.028039999999997</v>
      </c>
      <c r="F4093" s="1">
        <v>5</v>
      </c>
      <c r="G4093" s="2">
        <v>6.6056079999999993</v>
      </c>
      <c r="H4093" s="3">
        <v>7.9998692020477158</v>
      </c>
      <c r="I4093" s="3">
        <v>10.666694118088753</v>
      </c>
      <c r="J4093" s="3">
        <v>0.26422000000000001</v>
      </c>
      <c r="K4093" s="3">
        <v>0.26422000000000001</v>
      </c>
      <c r="L4093" s="3">
        <v>0.3523</v>
      </c>
    </row>
    <row r="4094" spans="2:12" x14ac:dyDescent="0.2">
      <c r="B4094" t="s">
        <v>10803</v>
      </c>
      <c r="C4094" t="s">
        <v>7637</v>
      </c>
      <c r="D4094" t="s">
        <v>7638</v>
      </c>
      <c r="E4094" s="1">
        <v>5.9645599999999996</v>
      </c>
      <c r="F4094" s="1">
        <v>3</v>
      </c>
      <c r="G4094" s="2">
        <v>1.9881866666666665</v>
      </c>
      <c r="H4094" s="3">
        <v>8.0005901525007719</v>
      </c>
      <c r="I4094" s="3">
        <v>10.666335823598052</v>
      </c>
      <c r="J4094" s="3">
        <v>4.7719999999999999E-2</v>
      </c>
      <c r="K4094" s="3">
        <v>4.7719999999999999E-2</v>
      </c>
      <c r="L4094" s="3">
        <v>6.3619999999999996E-2</v>
      </c>
    </row>
    <row r="4095" spans="2:12" x14ac:dyDescent="0.2">
      <c r="B4095" t="s">
        <v>10804</v>
      </c>
      <c r="C4095" t="s">
        <v>10069</v>
      </c>
      <c r="D4095" t="s">
        <v>10070</v>
      </c>
      <c r="E4095" s="1">
        <v>23.706389999999999</v>
      </c>
      <c r="F4095" s="1">
        <v>3</v>
      </c>
      <c r="G4095" s="2">
        <v>7.9021299999999997</v>
      </c>
      <c r="H4095" s="3">
        <v>7.9999527553541485</v>
      </c>
      <c r="I4095" s="3">
        <v>10.666744282870569</v>
      </c>
      <c r="J4095" s="3">
        <v>0.18965000000000001</v>
      </c>
      <c r="K4095" s="3">
        <v>0.18965000000000001</v>
      </c>
      <c r="L4095" s="3">
        <v>0.25286999999999998</v>
      </c>
    </row>
    <row r="4096" spans="2:12" x14ac:dyDescent="0.2">
      <c r="B4096" t="s">
        <v>10805</v>
      </c>
      <c r="C4096" t="s">
        <v>8037</v>
      </c>
      <c r="D4096" t="s">
        <v>8038</v>
      </c>
      <c r="E4096" s="1">
        <v>5.2950499999999998</v>
      </c>
      <c r="F4096" s="1">
        <v>2</v>
      </c>
      <c r="G4096" s="2">
        <v>2.6475249999999999</v>
      </c>
      <c r="H4096" s="3">
        <v>7.9999244577482749</v>
      </c>
      <c r="I4096" s="3">
        <v>10.666565943664367</v>
      </c>
      <c r="J4096" s="3">
        <v>4.2360000000000002E-2</v>
      </c>
      <c r="K4096" s="3">
        <v>4.2360000000000002E-2</v>
      </c>
      <c r="L4096" s="3">
        <v>5.6480000000000002E-2</v>
      </c>
    </row>
    <row r="4097" spans="2:12" x14ac:dyDescent="0.2">
      <c r="B4097" t="s">
        <v>10806</v>
      </c>
      <c r="C4097" t="s">
        <v>9551</v>
      </c>
      <c r="D4097" t="s">
        <v>9552</v>
      </c>
      <c r="E4097" s="1">
        <v>28.930140000000002</v>
      </c>
      <c r="F4097" s="1">
        <v>4</v>
      </c>
      <c r="G4097" s="2">
        <v>7.2325350000000004</v>
      </c>
      <c r="H4097" s="3">
        <v>7.999961286049774</v>
      </c>
      <c r="I4097" s="3">
        <v>10.666730268156323</v>
      </c>
      <c r="J4097" s="3">
        <v>0.23144000000000001</v>
      </c>
      <c r="K4097" s="3">
        <v>0.23144000000000001</v>
      </c>
      <c r="L4097" s="3">
        <v>0.30858999999999998</v>
      </c>
    </row>
    <row r="4098" spans="2:12" x14ac:dyDescent="0.2">
      <c r="B4098" t="s">
        <v>10807</v>
      </c>
      <c r="C4098" t="s">
        <v>8497</v>
      </c>
      <c r="D4098" t="s">
        <v>8498</v>
      </c>
      <c r="E4098" s="1">
        <v>5.0759499999999997</v>
      </c>
      <c r="F4098" s="1">
        <v>1</v>
      </c>
      <c r="G4098" s="2">
        <v>5.0759499999999997</v>
      </c>
      <c r="H4098" s="3">
        <v>8.0004728178961582</v>
      </c>
      <c r="I4098" s="3">
        <v>10.665983707483328</v>
      </c>
      <c r="J4098" s="3">
        <v>4.061E-2</v>
      </c>
      <c r="K4098" s="3">
        <v>4.061E-2</v>
      </c>
      <c r="L4098" s="3">
        <v>5.4140000000000001E-2</v>
      </c>
    </row>
    <row r="4099" spans="2:12" x14ac:dyDescent="0.2">
      <c r="B4099" t="s">
        <v>10808</v>
      </c>
      <c r="C4099" t="s">
        <v>7302</v>
      </c>
      <c r="D4099" t="s">
        <v>2366</v>
      </c>
      <c r="E4099" s="1">
        <v>7.6722900000000003</v>
      </c>
      <c r="F4099" s="1">
        <v>3</v>
      </c>
      <c r="G4099" s="2">
        <v>2.5574300000000001</v>
      </c>
      <c r="H4099" s="3">
        <v>8.0002189698251751</v>
      </c>
      <c r="I4099" s="3">
        <v>10.666958626433567</v>
      </c>
      <c r="J4099" s="3">
        <v>6.1379999999999997E-2</v>
      </c>
      <c r="K4099" s="3">
        <v>6.1379999999999997E-2</v>
      </c>
      <c r="L4099" s="3">
        <v>8.1839999999999996E-2</v>
      </c>
    </row>
    <row r="4100" spans="2:12" x14ac:dyDescent="0.2">
      <c r="B4100" t="s">
        <v>10809</v>
      </c>
      <c r="C4100" t="s">
        <v>9827</v>
      </c>
      <c r="D4100" t="s">
        <v>7190</v>
      </c>
      <c r="E4100" s="1">
        <v>13.83741</v>
      </c>
      <c r="F4100" s="1">
        <v>3</v>
      </c>
      <c r="G4100" s="2">
        <v>4.6124700000000001</v>
      </c>
      <c r="H4100" s="3">
        <v>8.0000520328587506</v>
      </c>
      <c r="I4100" s="3">
        <v>10.666736043811667</v>
      </c>
      <c r="J4100" s="3">
        <v>0.11070000000000001</v>
      </c>
      <c r="K4100" s="3">
        <v>0.11070000000000001</v>
      </c>
      <c r="L4100" s="3">
        <v>0.14760000000000001</v>
      </c>
    </row>
    <row r="4101" spans="2:12" x14ac:dyDescent="0.2">
      <c r="B4101" t="s">
        <v>10810</v>
      </c>
      <c r="C4101" t="s">
        <v>8446</v>
      </c>
      <c r="D4101" t="s">
        <v>8447</v>
      </c>
      <c r="E4101" s="1">
        <v>28.76642</v>
      </c>
      <c r="F4101" s="1">
        <v>4</v>
      </c>
      <c r="G4101" s="2">
        <v>7.191605</v>
      </c>
      <c r="H4101" s="3">
        <v>7.9999527226537053</v>
      </c>
      <c r="I4101" s="3">
        <v>10.666603630204941</v>
      </c>
      <c r="J4101" s="3">
        <v>0.23013</v>
      </c>
      <c r="K4101" s="3">
        <v>0.23013</v>
      </c>
      <c r="L4101" s="3">
        <v>0.30684</v>
      </c>
    </row>
    <row r="4102" spans="2:12" x14ac:dyDescent="0.2">
      <c r="B4102" t="s">
        <v>10811</v>
      </c>
      <c r="C4102" t="s">
        <v>10525</v>
      </c>
      <c r="D4102" t="s">
        <v>10526</v>
      </c>
      <c r="E4102" s="1">
        <v>14.62703</v>
      </c>
      <c r="F4102" s="1">
        <v>5</v>
      </c>
      <c r="G4102" s="2">
        <v>2.9254059999999997</v>
      </c>
      <c r="H4102" s="3">
        <v>8.0002570583365191</v>
      </c>
      <c r="I4102" s="3">
        <v>10.66655363392295</v>
      </c>
      <c r="J4102" s="3">
        <v>0.11702</v>
      </c>
      <c r="K4102" s="3">
        <v>0.11702</v>
      </c>
      <c r="L4102" s="3">
        <v>0.15601999999999999</v>
      </c>
    </row>
    <row r="4103" spans="2:12" x14ac:dyDescent="0.2">
      <c r="B4103" t="s">
        <v>10812</v>
      </c>
      <c r="C4103" t="s">
        <v>10813</v>
      </c>
      <c r="D4103" t="s">
        <v>10814</v>
      </c>
      <c r="E4103" s="1">
        <v>3.8808099999999999</v>
      </c>
      <c r="F4103" s="1">
        <v>1</v>
      </c>
      <c r="G4103" s="2">
        <v>3.8808099999999999</v>
      </c>
      <c r="H4103" s="3">
        <v>8.0009070271412419</v>
      </c>
      <c r="I4103" s="3">
        <v>10.667876036188321</v>
      </c>
      <c r="J4103" s="3">
        <v>3.1050000000000001E-2</v>
      </c>
      <c r="K4103" s="3">
        <v>3.1050000000000001E-2</v>
      </c>
      <c r="L4103" s="3">
        <v>4.1399999999999999E-2</v>
      </c>
    </row>
    <row r="4104" spans="2:12" x14ac:dyDescent="0.2">
      <c r="B4104" t="s">
        <v>10815</v>
      </c>
      <c r="C4104" t="s">
        <v>10816</v>
      </c>
      <c r="D4104" t="s">
        <v>10817</v>
      </c>
      <c r="E4104" s="1">
        <v>1.3967499999999999</v>
      </c>
      <c r="F4104" s="1">
        <v>1</v>
      </c>
      <c r="G4104" s="2">
        <v>1.3967499999999999</v>
      </c>
      <c r="H4104" s="3">
        <v>7.9971362090567384</v>
      </c>
      <c r="I4104" s="3">
        <v>10.667621263647753</v>
      </c>
      <c r="J4104" s="3">
        <v>1.1169999999999999E-2</v>
      </c>
      <c r="K4104" s="3">
        <v>1.1169999999999999E-2</v>
      </c>
      <c r="L4104" s="3">
        <v>1.49E-2</v>
      </c>
    </row>
    <row r="4105" spans="2:12" x14ac:dyDescent="0.2">
      <c r="B4105" t="s">
        <v>10818</v>
      </c>
      <c r="C4105" t="s">
        <v>7218</v>
      </c>
      <c r="D4105" t="s">
        <v>7219</v>
      </c>
      <c r="E4105" s="1">
        <v>2.56793</v>
      </c>
      <c r="F4105" s="1">
        <v>2</v>
      </c>
      <c r="G4105" s="2">
        <v>1.283965</v>
      </c>
      <c r="H4105" s="3">
        <v>7.9986603996214845</v>
      </c>
      <c r="I4105" s="3">
        <v>10.66617859521093</v>
      </c>
      <c r="J4105" s="3">
        <v>2.0539999999999999E-2</v>
      </c>
      <c r="K4105" s="3">
        <v>2.0539999999999999E-2</v>
      </c>
      <c r="L4105" s="3">
        <v>2.7390000000000001E-2</v>
      </c>
    </row>
    <row r="4106" spans="2:12" x14ac:dyDescent="0.2">
      <c r="B4106" t="s">
        <v>10819</v>
      </c>
      <c r="C4106" t="s">
        <v>9263</v>
      </c>
      <c r="D4106" t="s">
        <v>9764</v>
      </c>
      <c r="E4106" s="1">
        <v>14.52852</v>
      </c>
      <c r="F4106" s="1">
        <v>3</v>
      </c>
      <c r="G4106" s="2">
        <v>4.8428399999999998</v>
      </c>
      <c r="H4106" s="3">
        <v>8.0001266474492922</v>
      </c>
      <c r="I4106" s="3">
        <v>10.66660609614744</v>
      </c>
      <c r="J4106" s="3">
        <v>0.11623</v>
      </c>
      <c r="K4106" s="3">
        <v>0.11623</v>
      </c>
      <c r="L4106" s="3">
        <v>0.15497</v>
      </c>
    </row>
    <row r="4107" spans="2:12" x14ac:dyDescent="0.2">
      <c r="B4107" t="s">
        <v>10820</v>
      </c>
      <c r="C4107" t="s">
        <v>10821</v>
      </c>
      <c r="D4107" t="s">
        <v>10822</v>
      </c>
      <c r="E4107" s="1">
        <v>4.7007899999999996</v>
      </c>
      <c r="F4107" s="1">
        <v>1</v>
      </c>
      <c r="G4107" s="2">
        <v>4.7007899999999996</v>
      </c>
      <c r="H4107" s="3">
        <v>8.0007828471384599</v>
      </c>
      <c r="I4107" s="3">
        <v>10.66629226151349</v>
      </c>
      <c r="J4107" s="3">
        <v>3.7609999999999998E-2</v>
      </c>
      <c r="K4107" s="3">
        <v>3.7609999999999998E-2</v>
      </c>
      <c r="L4107" s="3">
        <v>5.0139999999999997E-2</v>
      </c>
    </row>
    <row r="4108" spans="2:12" x14ac:dyDescent="0.2">
      <c r="B4108" t="s">
        <v>10823</v>
      </c>
      <c r="C4108" t="s">
        <v>8687</v>
      </c>
      <c r="D4108" t="s">
        <v>8688</v>
      </c>
      <c r="E4108" s="1">
        <v>4.5209200000000003</v>
      </c>
      <c r="F4108" s="1">
        <v>1</v>
      </c>
      <c r="G4108" s="2">
        <v>4.5209200000000003</v>
      </c>
      <c r="H4108" s="3">
        <v>8.0005839519389852</v>
      </c>
      <c r="I4108" s="3">
        <v>10.66597064314343</v>
      </c>
      <c r="J4108" s="3">
        <v>3.6170000000000001E-2</v>
      </c>
      <c r="K4108" s="3">
        <v>3.6170000000000001E-2</v>
      </c>
      <c r="L4108" s="3">
        <v>4.8219999999999999E-2</v>
      </c>
    </row>
    <row r="4109" spans="2:12" x14ac:dyDescent="0.2">
      <c r="B4109" t="s">
        <v>10824</v>
      </c>
      <c r="C4109" t="s">
        <v>7319</v>
      </c>
      <c r="D4109" t="s">
        <v>10089</v>
      </c>
      <c r="E4109" s="1">
        <v>7.9244500000000002</v>
      </c>
      <c r="F4109" s="1">
        <v>2</v>
      </c>
      <c r="G4109" s="2">
        <v>3.9622250000000001</v>
      </c>
      <c r="H4109" s="3">
        <v>8.000555243581573</v>
      </c>
      <c r="I4109" s="3">
        <v>10.666986352365148</v>
      </c>
      <c r="J4109" s="3">
        <v>6.3399999999999998E-2</v>
      </c>
      <c r="K4109" s="3">
        <v>6.3399999999999998E-2</v>
      </c>
      <c r="L4109" s="3">
        <v>8.4529999999999994E-2</v>
      </c>
    </row>
    <row r="4110" spans="2:12" x14ac:dyDescent="0.2">
      <c r="B4110" t="s">
        <v>10825</v>
      </c>
      <c r="C4110" t="s">
        <v>7238</v>
      </c>
      <c r="D4110" t="s">
        <v>6713</v>
      </c>
      <c r="E4110" s="1">
        <v>5.9105800000000004</v>
      </c>
      <c r="F4110" s="1">
        <v>1</v>
      </c>
      <c r="G4110" s="2">
        <v>5.9105800000000004</v>
      </c>
      <c r="H4110" s="3">
        <v>16.00012181545635</v>
      </c>
      <c r="I4110" s="3">
        <v>21.332931793495732</v>
      </c>
      <c r="J4110" s="3">
        <v>9.4570000000000001E-2</v>
      </c>
      <c r="K4110" s="3">
        <v>9.4570000000000001E-2</v>
      </c>
      <c r="L4110" s="3">
        <v>0.12609000000000001</v>
      </c>
    </row>
    <row r="4111" spans="2:12" x14ac:dyDescent="0.2">
      <c r="B4111" t="s">
        <v>10826</v>
      </c>
      <c r="C4111" t="s">
        <v>7238</v>
      </c>
      <c r="D4111" t="s">
        <v>6713</v>
      </c>
      <c r="E4111" s="1">
        <v>29.55292</v>
      </c>
      <c r="F4111" s="1">
        <v>5</v>
      </c>
      <c r="G4111" s="2">
        <v>5.9105840000000001</v>
      </c>
      <c r="H4111" s="3">
        <v>16.000110987340676</v>
      </c>
      <c r="I4111" s="3">
        <v>21.333255732428473</v>
      </c>
      <c r="J4111" s="3">
        <v>0.47284999999999999</v>
      </c>
      <c r="K4111" s="3">
        <v>0.47284999999999999</v>
      </c>
      <c r="L4111" s="3">
        <v>0.63046000000000002</v>
      </c>
    </row>
    <row r="4112" spans="2:12" x14ac:dyDescent="0.2">
      <c r="B4112" t="s">
        <v>10827</v>
      </c>
      <c r="C4112" t="s">
        <v>10828</v>
      </c>
      <c r="D4112" t="s">
        <v>10829</v>
      </c>
      <c r="E4112" s="1">
        <v>8.3657900000000005</v>
      </c>
      <c r="F4112" s="1">
        <v>1</v>
      </c>
      <c r="G4112" s="2">
        <v>8.3657900000000005</v>
      </c>
      <c r="H4112" s="3">
        <v>8.0004398867291684</v>
      </c>
      <c r="I4112" s="3">
        <v>10.66605783793282</v>
      </c>
      <c r="J4112" s="3">
        <v>6.6930000000000003E-2</v>
      </c>
      <c r="K4112" s="3">
        <v>6.6930000000000003E-2</v>
      </c>
      <c r="L4112" s="3">
        <v>8.9230000000000004E-2</v>
      </c>
    </row>
    <row r="4113" spans="2:12" x14ac:dyDescent="0.2">
      <c r="B4113" t="s">
        <v>10830</v>
      </c>
      <c r="C4113" t="s">
        <v>8998</v>
      </c>
      <c r="D4113" t="s">
        <v>7765</v>
      </c>
      <c r="E4113" s="1">
        <v>30.02692</v>
      </c>
      <c r="F4113" s="1">
        <v>2</v>
      </c>
      <c r="G4113" s="2">
        <v>15.01346</v>
      </c>
      <c r="H4113" s="3">
        <v>8.000154528003538</v>
      </c>
      <c r="I4113" s="3">
        <v>10.666761692507922</v>
      </c>
      <c r="J4113" s="3">
        <v>0.24021999999999999</v>
      </c>
      <c r="K4113" s="3">
        <v>0.24021999999999999</v>
      </c>
      <c r="L4113" s="3">
        <v>0.32029000000000002</v>
      </c>
    </row>
    <row r="4114" spans="2:12" x14ac:dyDescent="0.2">
      <c r="B4114" t="s">
        <v>10831</v>
      </c>
      <c r="C4114" t="s">
        <v>9795</v>
      </c>
      <c r="D4114" t="s">
        <v>9796</v>
      </c>
      <c r="E4114" s="1">
        <v>5.7543199999999999</v>
      </c>
      <c r="F4114" s="1">
        <v>1</v>
      </c>
      <c r="G4114" s="2">
        <v>5.7543199999999999</v>
      </c>
      <c r="H4114" s="3">
        <v>7.9992075518914483</v>
      </c>
      <c r="I4114" s="3">
        <v>10.666768619054901</v>
      </c>
      <c r="J4114" s="3">
        <v>4.6030000000000001E-2</v>
      </c>
      <c r="K4114" s="3">
        <v>4.6030000000000001E-2</v>
      </c>
      <c r="L4114" s="3">
        <v>6.1379999999999997E-2</v>
      </c>
    </row>
    <row r="4115" spans="2:12" x14ac:dyDescent="0.2">
      <c r="B4115" t="s">
        <v>10832</v>
      </c>
      <c r="C4115" t="s">
        <v>10833</v>
      </c>
      <c r="D4115" t="s">
        <v>10834</v>
      </c>
      <c r="E4115" s="1">
        <v>13.68267</v>
      </c>
      <c r="F4115" s="1">
        <v>3</v>
      </c>
      <c r="G4115" s="2">
        <v>4.5608899999999997</v>
      </c>
      <c r="H4115" s="3">
        <v>7.9999006041949423</v>
      </c>
      <c r="I4115" s="3">
        <v>10.666777756095851</v>
      </c>
      <c r="J4115" s="3">
        <v>0.10946</v>
      </c>
      <c r="K4115" s="3">
        <v>0.10946</v>
      </c>
      <c r="L4115" s="3">
        <v>0.14595</v>
      </c>
    </row>
    <row r="4116" spans="2:12" x14ac:dyDescent="0.2">
      <c r="B4116" t="s">
        <v>10835</v>
      </c>
      <c r="C4116" t="s">
        <v>9291</v>
      </c>
      <c r="D4116" t="s">
        <v>9292</v>
      </c>
      <c r="E4116" s="1">
        <v>34.814619999999998</v>
      </c>
      <c r="F4116" s="1">
        <v>5</v>
      </c>
      <c r="G4116" s="2">
        <v>6.9629239999999992</v>
      </c>
      <c r="H4116" s="3">
        <v>8.0000873196375544</v>
      </c>
      <c r="I4116" s="3">
        <v>10.666783092850075</v>
      </c>
      <c r="J4116" s="3">
        <v>0.27851999999999999</v>
      </c>
      <c r="K4116" s="3">
        <v>0.27851999999999999</v>
      </c>
      <c r="L4116" s="3">
        <v>0.37136000000000002</v>
      </c>
    </row>
    <row r="4117" spans="2:12" x14ac:dyDescent="0.2">
      <c r="B4117" t="s">
        <v>10836</v>
      </c>
      <c r="C4117" t="s">
        <v>9582</v>
      </c>
      <c r="D4117" t="s">
        <v>6692</v>
      </c>
      <c r="E4117" s="1">
        <v>15.99197</v>
      </c>
      <c r="F4117" s="1">
        <v>3</v>
      </c>
      <c r="G4117" s="2">
        <v>5.330656666666667</v>
      </c>
      <c r="H4117" s="3">
        <v>8.0002651330636549</v>
      </c>
      <c r="I4117" s="3">
        <v>10.666603301531957</v>
      </c>
      <c r="J4117" s="3">
        <v>0.12794</v>
      </c>
      <c r="K4117" s="3">
        <v>0.12794</v>
      </c>
      <c r="L4117" s="3">
        <v>0.17058000000000001</v>
      </c>
    </row>
    <row r="4118" spans="2:12" x14ac:dyDescent="0.2">
      <c r="B4118" t="s">
        <v>10837</v>
      </c>
      <c r="C4118" t="s">
        <v>9862</v>
      </c>
      <c r="D4118" t="s">
        <v>9863</v>
      </c>
      <c r="E4118" s="1">
        <v>13.50712</v>
      </c>
      <c r="F4118" s="1">
        <v>2</v>
      </c>
      <c r="G4118" s="2">
        <v>6.7535600000000002</v>
      </c>
      <c r="H4118" s="3">
        <v>8.0002250664834538</v>
      </c>
      <c r="I4118" s="3">
        <v>10.666966755311273</v>
      </c>
      <c r="J4118" s="3">
        <v>0.10806</v>
      </c>
      <c r="K4118" s="3">
        <v>0.10806</v>
      </c>
      <c r="L4118" s="3">
        <v>0.14408000000000001</v>
      </c>
    </row>
    <row r="4119" spans="2:12" x14ac:dyDescent="0.2">
      <c r="B4119" t="s">
        <v>10838</v>
      </c>
      <c r="C4119" t="s">
        <v>10839</v>
      </c>
      <c r="D4119" t="s">
        <v>10840</v>
      </c>
      <c r="E4119" s="1">
        <v>17.163509999999999</v>
      </c>
      <c r="F4119" s="1">
        <v>4</v>
      </c>
      <c r="G4119" s="2">
        <v>4.2908774999999997</v>
      </c>
      <c r="H4119" s="3">
        <v>8.0001118652303624</v>
      </c>
      <c r="I4119" s="3">
        <v>10.666815820307152</v>
      </c>
      <c r="J4119" s="3">
        <v>0.13730999999999999</v>
      </c>
      <c r="K4119" s="3">
        <v>0.13730999999999999</v>
      </c>
      <c r="L4119" s="3">
        <v>0.18307999999999999</v>
      </c>
    </row>
    <row r="4120" spans="2:12" x14ac:dyDescent="0.2">
      <c r="B4120" t="s">
        <v>10841</v>
      </c>
      <c r="C4120" t="s">
        <v>10001</v>
      </c>
      <c r="D4120" t="s">
        <v>10002</v>
      </c>
      <c r="E4120" s="1">
        <v>18.553039999999999</v>
      </c>
      <c r="F4120" s="1">
        <v>3</v>
      </c>
      <c r="G4120" s="2">
        <v>6.1843466666666664</v>
      </c>
      <c r="H4120" s="3">
        <v>7.9997671540620834</v>
      </c>
      <c r="I4120" s="3">
        <v>10.666715535567217</v>
      </c>
      <c r="J4120" s="3">
        <v>0.14842</v>
      </c>
      <c r="K4120" s="3">
        <v>0.14842</v>
      </c>
      <c r="L4120" s="3">
        <v>0.19789999999999999</v>
      </c>
    </row>
    <row r="4121" spans="2:12" x14ac:dyDescent="0.2">
      <c r="B4121" t="s">
        <v>10842</v>
      </c>
      <c r="C4121" t="s">
        <v>10451</v>
      </c>
      <c r="D4121" t="s">
        <v>10452</v>
      </c>
      <c r="E4121" s="1">
        <v>17.10473</v>
      </c>
      <c r="F4121" s="1">
        <v>1</v>
      </c>
      <c r="G4121" s="2">
        <v>17.10473</v>
      </c>
      <c r="H4121" s="3">
        <v>8.0001262808591544</v>
      </c>
      <c r="I4121" s="3">
        <v>10.666640163276474</v>
      </c>
      <c r="J4121" s="3">
        <v>0.13683999999999999</v>
      </c>
      <c r="K4121" s="3">
        <v>0.13683999999999999</v>
      </c>
      <c r="L4121" s="3">
        <v>0.18245</v>
      </c>
    </row>
    <row r="4122" spans="2:12" x14ac:dyDescent="0.2">
      <c r="B4122" t="s">
        <v>10843</v>
      </c>
      <c r="C4122" t="s">
        <v>10844</v>
      </c>
      <c r="D4122" t="s">
        <v>10845</v>
      </c>
      <c r="E4122" s="1">
        <v>7.7771400000000002</v>
      </c>
      <c r="F4122" s="1">
        <v>1</v>
      </c>
      <c r="G4122" s="2">
        <v>7.7771400000000002</v>
      </c>
      <c r="H4122" s="3">
        <v>8.000370316080204</v>
      </c>
      <c r="I4122" s="3">
        <v>10.667160421440274</v>
      </c>
      <c r="J4122" s="3">
        <v>6.2219999999999998E-2</v>
      </c>
      <c r="K4122" s="3">
        <v>6.2219999999999998E-2</v>
      </c>
      <c r="L4122" s="3">
        <v>8.2960000000000006E-2</v>
      </c>
    </row>
    <row r="4123" spans="2:12" x14ac:dyDescent="0.2">
      <c r="B4123" t="s">
        <v>10846</v>
      </c>
      <c r="C4123" t="s">
        <v>10015</v>
      </c>
      <c r="D4123" t="s">
        <v>10016</v>
      </c>
      <c r="E4123" s="1">
        <v>14.76214</v>
      </c>
      <c r="F4123" s="1">
        <v>1</v>
      </c>
      <c r="G4123" s="2">
        <v>14.76214</v>
      </c>
      <c r="H4123" s="3">
        <v>8.0001950936652815</v>
      </c>
      <c r="I4123" s="3">
        <v>10.666475185847037</v>
      </c>
      <c r="J4123" s="3">
        <v>0.1181</v>
      </c>
      <c r="K4123" s="3">
        <v>0.1181</v>
      </c>
      <c r="L4123" s="3">
        <v>0.15745999999999999</v>
      </c>
    </row>
    <row r="4124" spans="2:12" x14ac:dyDescent="0.2">
      <c r="B4124" t="s">
        <v>10847</v>
      </c>
      <c r="C4124" t="s">
        <v>10214</v>
      </c>
      <c r="D4124" t="s">
        <v>10215</v>
      </c>
      <c r="E4124" s="1">
        <v>39.988590000000002</v>
      </c>
      <c r="F4124" s="1">
        <v>7</v>
      </c>
      <c r="G4124" s="2">
        <v>5.7126557142857148</v>
      </c>
      <c r="H4124" s="3">
        <v>8.0000320091306047</v>
      </c>
      <c r="I4124" s="3">
        <v>10.666542631285573</v>
      </c>
      <c r="J4124" s="3">
        <v>0.31991000000000003</v>
      </c>
      <c r="K4124" s="3">
        <v>0.31991000000000003</v>
      </c>
      <c r="L4124" s="3">
        <v>0.42653999999999997</v>
      </c>
    </row>
    <row r="4125" spans="2:12" x14ac:dyDescent="0.2">
      <c r="B4125" t="s">
        <v>10848</v>
      </c>
      <c r="C4125" t="s">
        <v>9750</v>
      </c>
      <c r="D4125" t="s">
        <v>9751</v>
      </c>
      <c r="E4125" s="1">
        <v>16.157520000000002</v>
      </c>
      <c r="F4125" s="1">
        <v>2</v>
      </c>
      <c r="G4125" s="2">
        <v>8.0787600000000008</v>
      </c>
      <c r="H4125" s="3">
        <v>7.9999900974902092</v>
      </c>
      <c r="I4125" s="3">
        <v>10.666859765607592</v>
      </c>
      <c r="J4125" s="3">
        <v>0.12926000000000001</v>
      </c>
      <c r="K4125" s="3">
        <v>0.12926000000000001</v>
      </c>
      <c r="L4125" s="3">
        <v>0.17235</v>
      </c>
    </row>
    <row r="4126" spans="2:12" x14ac:dyDescent="0.2">
      <c r="B4126" t="s">
        <v>10849</v>
      </c>
      <c r="C4126" t="s">
        <v>9658</v>
      </c>
      <c r="D4126" t="s">
        <v>9659</v>
      </c>
      <c r="E4126" s="1">
        <v>14.4018</v>
      </c>
      <c r="F4126" s="1">
        <v>8</v>
      </c>
      <c r="G4126" s="2">
        <v>1.800225</v>
      </c>
      <c r="H4126" s="3">
        <v>7.9996944826341156</v>
      </c>
      <c r="I4126" s="3">
        <v>10.666722215278647</v>
      </c>
      <c r="J4126" s="3">
        <v>0.11521000000000001</v>
      </c>
      <c r="K4126" s="3">
        <v>0.11521000000000001</v>
      </c>
      <c r="L4126" s="3">
        <v>0.15362000000000001</v>
      </c>
    </row>
    <row r="4127" spans="2:12" x14ac:dyDescent="0.2">
      <c r="B4127" t="s">
        <v>10850</v>
      </c>
      <c r="C4127" t="s">
        <v>10851</v>
      </c>
      <c r="D4127" t="s">
        <v>2112</v>
      </c>
      <c r="E4127" s="1">
        <v>7.8313199999999998</v>
      </c>
      <c r="F4127" s="1">
        <v>1</v>
      </c>
      <c r="G4127" s="2">
        <v>7.8313199999999998</v>
      </c>
      <c r="H4127" s="3">
        <v>7.9999284922592873</v>
      </c>
      <c r="I4127" s="3">
        <v>10.666145681698616</v>
      </c>
      <c r="J4127" s="3">
        <v>6.2649999999999997E-2</v>
      </c>
      <c r="K4127" s="3">
        <v>6.2649999999999997E-2</v>
      </c>
      <c r="L4127" s="3">
        <v>8.3529999999999993E-2</v>
      </c>
    </row>
    <row r="4128" spans="2:12" x14ac:dyDescent="0.2">
      <c r="B4128" t="s">
        <v>10852</v>
      </c>
      <c r="C4128" t="s">
        <v>10853</v>
      </c>
      <c r="D4128" t="s">
        <v>10854</v>
      </c>
      <c r="E4128" s="1">
        <v>42.4953</v>
      </c>
      <c r="F4128" s="1">
        <v>4</v>
      </c>
      <c r="G4128" s="2">
        <v>10.623825</v>
      </c>
      <c r="H4128" s="3">
        <v>7.9999435231660909</v>
      </c>
      <c r="I4128" s="3">
        <v>10.666591364221455</v>
      </c>
      <c r="J4128" s="3">
        <v>0.33995999999999998</v>
      </c>
      <c r="K4128" s="3">
        <v>0.33995999999999998</v>
      </c>
      <c r="L4128" s="3">
        <v>0.45328000000000002</v>
      </c>
    </row>
    <row r="4129" spans="2:12" x14ac:dyDescent="0.2">
      <c r="B4129" t="s">
        <v>10855</v>
      </c>
      <c r="C4129" t="s">
        <v>10856</v>
      </c>
      <c r="D4129" t="s">
        <v>10857</v>
      </c>
      <c r="E4129" s="1">
        <v>31.65757</v>
      </c>
      <c r="F4129" s="1">
        <v>3</v>
      </c>
      <c r="G4129" s="2">
        <v>10.552523333333333</v>
      </c>
      <c r="H4129" s="3">
        <v>7.9999823107079902</v>
      </c>
      <c r="I4129" s="3">
        <v>10.666643080943988</v>
      </c>
      <c r="J4129" s="3">
        <v>0.25325999999999999</v>
      </c>
      <c r="K4129" s="3">
        <v>0.25325999999999999</v>
      </c>
      <c r="L4129" s="3">
        <v>0.33767999999999998</v>
      </c>
    </row>
    <row r="4130" spans="2:12" x14ac:dyDescent="0.2">
      <c r="B4130" t="s">
        <v>10858</v>
      </c>
      <c r="C4130" t="s">
        <v>7705</v>
      </c>
      <c r="D4130" t="s">
        <v>10405</v>
      </c>
      <c r="E4130" s="1">
        <v>34.913409999999999</v>
      </c>
      <c r="F4130" s="1">
        <v>3</v>
      </c>
      <c r="G4130" s="2">
        <v>11.637803333333332</v>
      </c>
      <c r="H4130" s="3">
        <v>8.0000779070277019</v>
      </c>
      <c r="I4130" s="3">
        <v>10.666675068404949</v>
      </c>
      <c r="J4130" s="3">
        <v>0.27931</v>
      </c>
      <c r="K4130" s="3">
        <v>0.27931</v>
      </c>
      <c r="L4130" s="3">
        <v>0.37241000000000002</v>
      </c>
    </row>
    <row r="4131" spans="2:12" x14ac:dyDescent="0.2">
      <c r="B4131" t="s">
        <v>10859</v>
      </c>
      <c r="C4131" t="s">
        <v>10476</v>
      </c>
      <c r="D4131" t="s">
        <v>10477</v>
      </c>
      <c r="E4131" s="1">
        <v>17.998200000000001</v>
      </c>
      <c r="F4131" s="1">
        <v>2</v>
      </c>
      <c r="G4131" s="2">
        <v>8.9991000000000003</v>
      </c>
      <c r="H4131" s="3">
        <v>8.000244468891335</v>
      </c>
      <c r="I4131" s="3">
        <v>10.666622217777334</v>
      </c>
      <c r="J4131" s="3">
        <v>0.14399000000000001</v>
      </c>
      <c r="K4131" s="3">
        <v>0.14399000000000001</v>
      </c>
      <c r="L4131" s="3">
        <v>0.19198000000000001</v>
      </c>
    </row>
    <row r="4132" spans="2:12" x14ac:dyDescent="0.2">
      <c r="B4132" t="s">
        <v>10860</v>
      </c>
      <c r="C4132" t="s">
        <v>10861</v>
      </c>
      <c r="D4132" t="s">
        <v>10862</v>
      </c>
      <c r="E4132" s="1">
        <v>21.012499999999999</v>
      </c>
      <c r="F4132" s="1">
        <v>3</v>
      </c>
      <c r="G4132" s="2">
        <v>7.0041666666666664</v>
      </c>
      <c r="H4132" s="3">
        <v>8</v>
      </c>
      <c r="I4132" s="3">
        <v>10.666508030933969</v>
      </c>
      <c r="J4132" s="3">
        <v>0.1681</v>
      </c>
      <c r="K4132" s="3">
        <v>0.1681</v>
      </c>
      <c r="L4132" s="3">
        <v>0.22413</v>
      </c>
    </row>
    <row r="4133" spans="2:12" x14ac:dyDescent="0.2">
      <c r="B4133" t="s">
        <v>10863</v>
      </c>
      <c r="C4133" t="s">
        <v>7968</v>
      </c>
      <c r="D4133" t="s">
        <v>7869</v>
      </c>
      <c r="E4133" s="1">
        <v>70.748570000000001</v>
      </c>
      <c r="F4133" s="1">
        <v>3</v>
      </c>
      <c r="G4133" s="2">
        <v>23.582856666666668</v>
      </c>
      <c r="H4133" s="3">
        <v>8.0000203537682815</v>
      </c>
      <c r="I4133" s="3">
        <v>10.666646689820022</v>
      </c>
      <c r="J4133" s="3">
        <v>0.56598999999999999</v>
      </c>
      <c r="K4133" s="3">
        <v>0.56598999999999999</v>
      </c>
      <c r="L4133" s="3">
        <v>0.75465000000000004</v>
      </c>
    </row>
    <row r="4134" spans="2:12" x14ac:dyDescent="0.2">
      <c r="B4134" t="s">
        <v>10864</v>
      </c>
      <c r="C4134" t="s">
        <v>10783</v>
      </c>
      <c r="D4134" t="s">
        <v>10784</v>
      </c>
      <c r="E4134" s="1">
        <v>11.56569</v>
      </c>
      <c r="F4134" s="1">
        <v>2</v>
      </c>
      <c r="G4134" s="2">
        <v>5.782845</v>
      </c>
      <c r="H4134" s="3">
        <v>8.0003873525920195</v>
      </c>
      <c r="I4134" s="3">
        <v>10.666894928015536</v>
      </c>
      <c r="J4134" s="3">
        <v>9.2530000000000001E-2</v>
      </c>
      <c r="K4134" s="3">
        <v>9.2530000000000001E-2</v>
      </c>
      <c r="L4134" s="3">
        <v>0.12336999999999999</v>
      </c>
    </row>
    <row r="4135" spans="2:12" x14ac:dyDescent="0.2">
      <c r="B4135" t="s">
        <v>10865</v>
      </c>
      <c r="C4135" t="s">
        <v>9933</v>
      </c>
      <c r="D4135" t="s">
        <v>9934</v>
      </c>
      <c r="E4135" s="1">
        <v>1.88236</v>
      </c>
      <c r="F4135" s="1">
        <v>1</v>
      </c>
      <c r="G4135" s="2">
        <v>1.88236</v>
      </c>
      <c r="H4135" s="3">
        <v>8.0005949977687578</v>
      </c>
      <c r="I4135" s="3">
        <v>10.667459997025011</v>
      </c>
      <c r="J4135" s="3">
        <v>1.506E-2</v>
      </c>
      <c r="K4135" s="3">
        <v>1.506E-2</v>
      </c>
      <c r="L4135" s="3">
        <v>2.0080000000000001E-2</v>
      </c>
    </row>
    <row r="4136" spans="2:12" x14ac:dyDescent="0.2">
      <c r="B4136" t="s">
        <v>10866</v>
      </c>
      <c r="C4136" t="s">
        <v>10758</v>
      </c>
      <c r="D4136" t="s">
        <v>10759</v>
      </c>
      <c r="E4136" s="1">
        <v>10.304539999999999</v>
      </c>
      <c r="F4136" s="1">
        <v>2</v>
      </c>
      <c r="G4136" s="2">
        <v>5.1522699999999997</v>
      </c>
      <c r="H4136" s="3">
        <v>8.0003571241413987</v>
      </c>
      <c r="I4136" s="3">
        <v>10.666172386152123</v>
      </c>
      <c r="J4136" s="3">
        <v>8.2439999999999999E-2</v>
      </c>
      <c r="K4136" s="3">
        <v>8.2439999999999999E-2</v>
      </c>
      <c r="L4136" s="3">
        <v>0.10990999999999999</v>
      </c>
    </row>
    <row r="4137" spans="2:12" x14ac:dyDescent="0.2">
      <c r="B4137" t="s">
        <v>10867</v>
      </c>
      <c r="C4137" t="s">
        <v>10208</v>
      </c>
      <c r="D4137" t="s">
        <v>10209</v>
      </c>
      <c r="E4137" s="1">
        <v>20.958179999999999</v>
      </c>
      <c r="F4137" s="1">
        <v>4</v>
      </c>
      <c r="G4137" s="2">
        <v>5.2395449999999997</v>
      </c>
      <c r="H4137" s="3">
        <v>8.0002175761444949</v>
      </c>
      <c r="I4137" s="3">
        <v>10.666479627524909</v>
      </c>
      <c r="J4137" s="3">
        <v>0.16767000000000001</v>
      </c>
      <c r="K4137" s="3">
        <v>0.16767000000000001</v>
      </c>
      <c r="L4137" s="3">
        <v>0.22355</v>
      </c>
    </row>
    <row r="4138" spans="2:12" x14ac:dyDescent="0.2">
      <c r="B4138" t="s">
        <v>10868</v>
      </c>
      <c r="C4138" t="s">
        <v>10652</v>
      </c>
      <c r="D4138" t="s">
        <v>10653</v>
      </c>
      <c r="E4138" s="1">
        <v>4.4941399999999998</v>
      </c>
      <c r="F4138" s="1">
        <v>1</v>
      </c>
      <c r="G4138" s="2">
        <v>4.4941399999999998</v>
      </c>
      <c r="H4138" s="3">
        <v>7.9993057626153181</v>
      </c>
      <c r="I4138" s="3">
        <v>10.667224430035558</v>
      </c>
      <c r="J4138" s="3">
        <v>3.5950000000000003E-2</v>
      </c>
      <c r="K4138" s="3">
        <v>3.5950000000000003E-2</v>
      </c>
      <c r="L4138" s="3">
        <v>4.7940000000000003E-2</v>
      </c>
    </row>
    <row r="4139" spans="2:12" x14ac:dyDescent="0.2">
      <c r="B4139" t="s">
        <v>10869</v>
      </c>
      <c r="C4139" t="s">
        <v>10870</v>
      </c>
      <c r="D4139" t="s">
        <v>10871</v>
      </c>
      <c r="E4139" s="1">
        <v>28.372820000000001</v>
      </c>
      <c r="F4139" s="1">
        <v>3</v>
      </c>
      <c r="G4139" s="2">
        <v>9.4576066666666669</v>
      </c>
      <c r="H4139" s="3">
        <v>7.9999097728036901</v>
      </c>
      <c r="I4139" s="3">
        <v>10.666546363738254</v>
      </c>
      <c r="J4139" s="3">
        <v>0.22697999999999999</v>
      </c>
      <c r="K4139" s="3">
        <v>0.22697999999999999</v>
      </c>
      <c r="L4139" s="3">
        <v>0.30264000000000002</v>
      </c>
    </row>
    <row r="4140" spans="2:12" x14ac:dyDescent="0.2">
      <c r="B4140" t="s">
        <v>10872</v>
      </c>
      <c r="C4140" t="s">
        <v>10873</v>
      </c>
      <c r="D4140" t="s">
        <v>10874</v>
      </c>
      <c r="E4140" s="1">
        <v>10.758290000000001</v>
      </c>
      <c r="F4140" s="1">
        <v>3</v>
      </c>
      <c r="G4140" s="2">
        <v>3.5860966666666667</v>
      </c>
      <c r="H4140" s="3">
        <v>8.000342061796065</v>
      </c>
      <c r="I4140" s="3">
        <v>10.666193233311242</v>
      </c>
      <c r="J4140" s="3">
        <v>8.6069999999999994E-2</v>
      </c>
      <c r="K4140" s="3">
        <v>8.6069999999999994E-2</v>
      </c>
      <c r="L4140" s="3">
        <v>0.11475</v>
      </c>
    </row>
    <row r="4141" spans="2:12" x14ac:dyDescent="0.2">
      <c r="B4141" t="s">
        <v>10875</v>
      </c>
      <c r="C4141" t="s">
        <v>10042</v>
      </c>
      <c r="D4141" t="s">
        <v>10043</v>
      </c>
      <c r="E4141" s="1">
        <v>12.245900000000001</v>
      </c>
      <c r="F4141" s="1">
        <v>3</v>
      </c>
      <c r="G4141" s="2">
        <v>4.0819666666666672</v>
      </c>
      <c r="H4141" s="3">
        <v>8.0002286479556428</v>
      </c>
      <c r="I4141" s="3">
        <v>10.666427130713137</v>
      </c>
      <c r="J4141" s="3">
        <v>9.7970000000000002E-2</v>
      </c>
      <c r="K4141" s="3">
        <v>9.7970000000000002E-2</v>
      </c>
      <c r="L4141" s="3">
        <v>0.13062000000000001</v>
      </c>
    </row>
    <row r="4142" spans="2:12" x14ac:dyDescent="0.2">
      <c r="B4142" t="s">
        <v>10876</v>
      </c>
      <c r="C4142" t="s">
        <v>10091</v>
      </c>
      <c r="D4142" t="s">
        <v>10092</v>
      </c>
      <c r="E4142" s="1">
        <v>4.53064</v>
      </c>
      <c r="F4142" s="1">
        <v>1</v>
      </c>
      <c r="G4142" s="2">
        <v>4.53064</v>
      </c>
      <c r="H4142" s="3">
        <v>8.0010771105186027</v>
      </c>
      <c r="I4142" s="3">
        <v>10.66736708279625</v>
      </c>
      <c r="J4142" s="3">
        <v>3.6249999999999998E-2</v>
      </c>
      <c r="K4142" s="3">
        <v>3.6249999999999998E-2</v>
      </c>
      <c r="L4142" s="3">
        <v>4.8329999999999998E-2</v>
      </c>
    </row>
    <row r="4143" spans="2:12" x14ac:dyDescent="0.2">
      <c r="B4143" t="s">
        <v>10877</v>
      </c>
      <c r="C4143" t="s">
        <v>10878</v>
      </c>
      <c r="D4143" t="s">
        <v>10879</v>
      </c>
      <c r="E4143" s="1">
        <v>4.1702399999999997</v>
      </c>
      <c r="F4143" s="1">
        <v>1</v>
      </c>
      <c r="G4143" s="2">
        <v>4.1702399999999997</v>
      </c>
      <c r="H4143" s="3">
        <v>7.9995395948434629</v>
      </c>
      <c r="I4143" s="3">
        <v>10.666052793124617</v>
      </c>
      <c r="J4143" s="3">
        <v>3.3360000000000001E-2</v>
      </c>
      <c r="K4143" s="3">
        <v>3.3360000000000001E-2</v>
      </c>
      <c r="L4143" s="3">
        <v>4.4479999999999999E-2</v>
      </c>
    </row>
    <row r="4144" spans="2:12" x14ac:dyDescent="0.2">
      <c r="B4144" t="s">
        <v>10880</v>
      </c>
      <c r="C4144" t="s">
        <v>10881</v>
      </c>
      <c r="D4144" t="s">
        <v>10882</v>
      </c>
      <c r="E4144" s="1">
        <v>26.910979999999999</v>
      </c>
      <c r="F4144" s="1">
        <v>6</v>
      </c>
      <c r="G4144" s="2">
        <v>4.4851633333333334</v>
      </c>
      <c r="H4144" s="3">
        <v>8.0000802646354767</v>
      </c>
      <c r="I4144" s="3">
        <v>10.666649821002434</v>
      </c>
      <c r="J4144" s="3">
        <v>0.21529000000000001</v>
      </c>
      <c r="K4144" s="3">
        <v>0.21529000000000001</v>
      </c>
      <c r="L4144" s="3">
        <v>0.28705000000000003</v>
      </c>
    </row>
    <row r="4145" spans="2:12" x14ac:dyDescent="0.2">
      <c r="B4145" t="s">
        <v>10883</v>
      </c>
      <c r="C4145" t="s">
        <v>10884</v>
      </c>
      <c r="D4145" t="s">
        <v>10885</v>
      </c>
      <c r="E4145" s="1">
        <v>3.9467400000000001</v>
      </c>
      <c r="F4145" s="1">
        <v>3</v>
      </c>
      <c r="G4145" s="2">
        <v>1.31558</v>
      </c>
      <c r="H4145" s="3">
        <v>7.9990067752119476</v>
      </c>
      <c r="I4145" s="3">
        <v>10.667031524752074</v>
      </c>
      <c r="J4145" s="3">
        <v>3.1570000000000001E-2</v>
      </c>
      <c r="K4145" s="3">
        <v>3.1570000000000001E-2</v>
      </c>
      <c r="L4145" s="3">
        <v>4.2099999999999999E-2</v>
      </c>
    </row>
    <row r="4146" spans="2:12" x14ac:dyDescent="0.2">
      <c r="B4146" t="s">
        <v>10886</v>
      </c>
      <c r="C4146" t="s">
        <v>7238</v>
      </c>
      <c r="D4146" t="s">
        <v>6713</v>
      </c>
      <c r="E4146" s="1">
        <v>23.642330000000001</v>
      </c>
      <c r="F4146" s="1">
        <v>4</v>
      </c>
      <c r="G4146" s="2">
        <v>5.9105825000000003</v>
      </c>
      <c r="H4146" s="3">
        <v>16.000115047882336</v>
      </c>
      <c r="I4146" s="3">
        <v>21.333345740457897</v>
      </c>
      <c r="J4146" s="3">
        <v>0.37828000000000001</v>
      </c>
      <c r="K4146" s="3">
        <v>0.37828000000000001</v>
      </c>
      <c r="L4146" s="3">
        <v>0.50436999999999999</v>
      </c>
    </row>
    <row r="4147" spans="2:12" x14ac:dyDescent="0.2">
      <c r="B4147" t="s">
        <v>10887</v>
      </c>
      <c r="C4147" t="s">
        <v>9530</v>
      </c>
      <c r="D4147" t="s">
        <v>9531</v>
      </c>
      <c r="E4147" s="1">
        <v>8.577</v>
      </c>
      <c r="F4147" s="1">
        <v>5</v>
      </c>
      <c r="G4147" s="2">
        <v>1.7154</v>
      </c>
      <c r="H4147" s="3">
        <v>8.0004663635303732</v>
      </c>
      <c r="I4147" s="3">
        <v>10.666899848431854</v>
      </c>
      <c r="J4147" s="3">
        <v>6.862E-2</v>
      </c>
      <c r="K4147" s="3">
        <v>6.862E-2</v>
      </c>
      <c r="L4147" s="3">
        <v>9.1490000000000002E-2</v>
      </c>
    </row>
    <row r="4148" spans="2:12" x14ac:dyDescent="0.2">
      <c r="B4148" t="s">
        <v>10888</v>
      </c>
      <c r="C4148" t="s">
        <v>10889</v>
      </c>
      <c r="D4148" t="s">
        <v>10890</v>
      </c>
      <c r="E4148" s="1">
        <v>0.28565000000000002</v>
      </c>
      <c r="F4148" s="1">
        <v>1</v>
      </c>
      <c r="G4148" s="2">
        <v>0.28565000000000002</v>
      </c>
      <c r="H4148" s="3">
        <v>8.0168037808506902</v>
      </c>
      <c r="I4148" s="3">
        <v>10.677402415543497</v>
      </c>
      <c r="J4148" s="3">
        <v>2.2899999999999999E-3</v>
      </c>
      <c r="K4148" s="3">
        <v>2.2899999999999999E-3</v>
      </c>
      <c r="L4148" s="3">
        <v>3.0500000000000002E-3</v>
      </c>
    </row>
    <row r="4149" spans="2:12" x14ac:dyDescent="0.2">
      <c r="B4149" t="s">
        <v>10891</v>
      </c>
      <c r="C4149" t="s">
        <v>10892</v>
      </c>
      <c r="D4149" t="s">
        <v>10893</v>
      </c>
      <c r="E4149" s="1">
        <v>26.484929999999999</v>
      </c>
      <c r="F4149" s="1">
        <v>3</v>
      </c>
      <c r="G4149" s="2">
        <v>8.8283100000000001</v>
      </c>
      <c r="H4149" s="3">
        <v>8.0000211440996836</v>
      </c>
      <c r="I4149" s="3">
        <v>10.666820716535781</v>
      </c>
      <c r="J4149" s="3">
        <v>0.21188000000000001</v>
      </c>
      <c r="K4149" s="3">
        <v>0.21188000000000001</v>
      </c>
      <c r="L4149" s="3">
        <v>0.28250999999999998</v>
      </c>
    </row>
    <row r="4150" spans="2:12" x14ac:dyDescent="0.2">
      <c r="B4150" t="s">
        <v>10894</v>
      </c>
      <c r="C4150" t="s">
        <v>7861</v>
      </c>
      <c r="D4150" t="s">
        <v>7862</v>
      </c>
      <c r="E4150" s="1">
        <v>18.3856</v>
      </c>
      <c r="F4150" s="1">
        <v>2</v>
      </c>
      <c r="G4150" s="2">
        <v>9.1928000000000001</v>
      </c>
      <c r="H4150" s="3">
        <v>7.9997389261160912</v>
      </c>
      <c r="I4150" s="3">
        <v>10.66649986946306</v>
      </c>
      <c r="J4150" s="3">
        <v>0.14707999999999999</v>
      </c>
      <c r="K4150" s="3">
        <v>0.14707999999999999</v>
      </c>
      <c r="L4150" s="3">
        <v>0.19611000000000001</v>
      </c>
    </row>
    <row r="4151" spans="2:12" x14ac:dyDescent="0.2">
      <c r="B4151" t="s">
        <v>10895</v>
      </c>
      <c r="C4151" t="s">
        <v>9985</v>
      </c>
      <c r="D4151" t="s">
        <v>9986</v>
      </c>
      <c r="E4151" s="1">
        <v>11.17816</v>
      </c>
      <c r="F4151" s="1">
        <v>6</v>
      </c>
      <c r="G4151" s="2">
        <v>1.8630266666666666</v>
      </c>
      <c r="H4151" s="3">
        <v>8.0004222519627568</v>
      </c>
      <c r="I4151" s="3">
        <v>10.666335067667667</v>
      </c>
      <c r="J4151" s="3">
        <v>8.9429999999999996E-2</v>
      </c>
      <c r="K4151" s="3">
        <v>8.9429999999999996E-2</v>
      </c>
      <c r="L4151" s="3">
        <v>0.11923</v>
      </c>
    </row>
    <row r="4152" spans="2:12" x14ac:dyDescent="0.2">
      <c r="B4152" t="s">
        <v>10896</v>
      </c>
      <c r="C4152" t="s">
        <v>10897</v>
      </c>
      <c r="D4152" t="s">
        <v>10898</v>
      </c>
      <c r="E4152" s="1">
        <v>7.2686500000000001</v>
      </c>
      <c r="F4152" s="1">
        <v>1</v>
      </c>
      <c r="G4152" s="2">
        <v>7.2686500000000001</v>
      </c>
      <c r="H4152" s="3">
        <v>8.0001100617033423</v>
      </c>
      <c r="I4152" s="3">
        <v>10.666354825173864</v>
      </c>
      <c r="J4152" s="3">
        <v>5.815E-2</v>
      </c>
      <c r="K4152" s="3">
        <v>5.815E-2</v>
      </c>
      <c r="L4152" s="3">
        <v>7.7530000000000002E-2</v>
      </c>
    </row>
    <row r="4153" spans="2:12" x14ac:dyDescent="0.2">
      <c r="B4153" t="s">
        <v>10899</v>
      </c>
      <c r="C4153" t="s">
        <v>7269</v>
      </c>
      <c r="D4153" t="s">
        <v>7270</v>
      </c>
      <c r="E4153" s="1">
        <v>15.18432</v>
      </c>
      <c r="F4153" s="1">
        <v>4</v>
      </c>
      <c r="G4153" s="2">
        <v>3.7960799999999999</v>
      </c>
      <c r="H4153" s="3">
        <v>7.9996996902067394</v>
      </c>
      <c r="I4153" s="3">
        <v>10.666924827717015</v>
      </c>
      <c r="J4153" s="3">
        <v>0.12146999999999999</v>
      </c>
      <c r="K4153" s="3">
        <v>0.12146999999999999</v>
      </c>
      <c r="L4153" s="3">
        <v>0.16197</v>
      </c>
    </row>
    <row r="4154" spans="2:12" x14ac:dyDescent="0.2">
      <c r="B4154" t="s">
        <v>10900</v>
      </c>
      <c r="C4154" t="s">
        <v>10901</v>
      </c>
      <c r="D4154" t="s">
        <v>10902</v>
      </c>
      <c r="E4154" s="1">
        <v>13.40311</v>
      </c>
      <c r="F4154" s="1">
        <v>2</v>
      </c>
      <c r="G4154" s="2">
        <v>6.7015549999999999</v>
      </c>
      <c r="H4154" s="3">
        <v>7.9996359053980752</v>
      </c>
      <c r="I4154" s="3">
        <v>10.666927302693182</v>
      </c>
      <c r="J4154" s="3">
        <v>0.10722</v>
      </c>
      <c r="K4154" s="3">
        <v>0.10722</v>
      </c>
      <c r="L4154" s="3">
        <v>0.14297000000000001</v>
      </c>
    </row>
    <row r="4155" spans="2:12" x14ac:dyDescent="0.2">
      <c r="B4155" t="s">
        <v>10903</v>
      </c>
      <c r="C4155" t="s">
        <v>8272</v>
      </c>
      <c r="D4155" t="s">
        <v>8273</v>
      </c>
      <c r="E4155" s="1">
        <v>6.4523400000000004</v>
      </c>
      <c r="F4155" s="1">
        <v>3</v>
      </c>
      <c r="G4155" s="2">
        <v>2.1507800000000001</v>
      </c>
      <c r="H4155" s="3">
        <v>8.0001983776428389</v>
      </c>
      <c r="I4155" s="3">
        <v>10.665897953300664</v>
      </c>
      <c r="J4155" s="3">
        <v>5.1619999999999999E-2</v>
      </c>
      <c r="K4155" s="3">
        <v>5.1619999999999999E-2</v>
      </c>
      <c r="L4155" s="3">
        <v>6.8820000000000006E-2</v>
      </c>
    </row>
    <row r="4156" spans="2:12" x14ac:dyDescent="0.2">
      <c r="B4156" t="s">
        <v>10904</v>
      </c>
      <c r="C4156" t="s">
        <v>2382</v>
      </c>
      <c r="D4156" t="s">
        <v>10905</v>
      </c>
      <c r="E4156" s="1">
        <v>7.4192900000000002</v>
      </c>
      <c r="F4156" s="1">
        <v>1</v>
      </c>
      <c r="G4156" s="2">
        <v>7.4192900000000002</v>
      </c>
      <c r="H4156" s="3">
        <v>7.9994177340419359</v>
      </c>
      <c r="I4156" s="3">
        <v>10.666788870633173</v>
      </c>
      <c r="J4156" s="3">
        <v>5.935E-2</v>
      </c>
      <c r="K4156" s="3">
        <v>5.935E-2</v>
      </c>
      <c r="L4156" s="3">
        <v>7.9140000000000002E-2</v>
      </c>
    </row>
    <row r="4157" spans="2:12" x14ac:dyDescent="0.2">
      <c r="B4157" t="s">
        <v>10906</v>
      </c>
      <c r="C4157" t="s">
        <v>10364</v>
      </c>
      <c r="D4157" t="s">
        <v>10365</v>
      </c>
      <c r="E4157" s="1">
        <v>4.7871899999999998</v>
      </c>
      <c r="F4157" s="1">
        <v>1</v>
      </c>
      <c r="G4157" s="2">
        <v>4.7871899999999998</v>
      </c>
      <c r="H4157" s="3">
        <v>8.0005180492104966</v>
      </c>
      <c r="I4157" s="3">
        <v>10.665964793542766</v>
      </c>
      <c r="J4157" s="3">
        <v>3.8300000000000001E-2</v>
      </c>
      <c r="K4157" s="3">
        <v>3.8300000000000001E-2</v>
      </c>
      <c r="L4157" s="3">
        <v>5.1060000000000001E-2</v>
      </c>
    </row>
    <row r="4158" spans="2:12" x14ac:dyDescent="0.2">
      <c r="B4158" t="s">
        <v>10907</v>
      </c>
      <c r="C4158" t="s">
        <v>8684</v>
      </c>
      <c r="D4158" t="s">
        <v>8685</v>
      </c>
      <c r="E4158" s="1">
        <v>7.1572300000000002</v>
      </c>
      <c r="F4158" s="1">
        <v>1</v>
      </c>
      <c r="G4158" s="2">
        <v>7.1572300000000002</v>
      </c>
      <c r="H4158" s="3">
        <v>8.0003017927326621</v>
      </c>
      <c r="I4158" s="3">
        <v>10.666137597925454</v>
      </c>
      <c r="J4158" s="3">
        <v>5.7259999999999998E-2</v>
      </c>
      <c r="K4158" s="3">
        <v>5.7259999999999998E-2</v>
      </c>
      <c r="L4158" s="3">
        <v>7.6340000000000005E-2</v>
      </c>
    </row>
    <row r="4159" spans="2:12" x14ac:dyDescent="0.2">
      <c r="B4159" t="s">
        <v>10908</v>
      </c>
      <c r="C4159" t="s">
        <v>9995</v>
      </c>
      <c r="D4159" t="s">
        <v>9996</v>
      </c>
      <c r="E4159" s="1">
        <v>2.5978300000000001</v>
      </c>
      <c r="F4159" s="1">
        <v>1</v>
      </c>
      <c r="G4159" s="2">
        <v>2.5978300000000001</v>
      </c>
      <c r="H4159" s="3">
        <v>7.9989837672211035</v>
      </c>
      <c r="I4159" s="3">
        <v>10.666594811823714</v>
      </c>
      <c r="J4159" s="3">
        <v>2.078E-2</v>
      </c>
      <c r="K4159" s="3">
        <v>2.078E-2</v>
      </c>
      <c r="L4159" s="3">
        <v>2.7709999999999999E-2</v>
      </c>
    </row>
    <row r="4160" spans="2:12" x14ac:dyDescent="0.2">
      <c r="B4160" t="s">
        <v>10909</v>
      </c>
      <c r="C4160" t="s">
        <v>7238</v>
      </c>
      <c r="D4160" t="s">
        <v>6713</v>
      </c>
      <c r="E4160" s="1">
        <v>11.82117</v>
      </c>
      <c r="F4160" s="1">
        <v>2</v>
      </c>
      <c r="G4160" s="2">
        <v>5.9105850000000002</v>
      </c>
      <c r="H4160" s="3">
        <v>16.000108280314045</v>
      </c>
      <c r="I4160" s="3">
        <v>21.332913747116404</v>
      </c>
      <c r="J4160" s="3">
        <v>0.18914</v>
      </c>
      <c r="K4160" s="3">
        <v>0.18914</v>
      </c>
      <c r="L4160" s="3">
        <v>0.25218000000000002</v>
      </c>
    </row>
    <row r="4161" spans="2:12" x14ac:dyDescent="0.2">
      <c r="B4161" t="s">
        <v>10910</v>
      </c>
      <c r="C4161" t="s">
        <v>9365</v>
      </c>
      <c r="D4161" t="s">
        <v>9366</v>
      </c>
      <c r="E4161" s="1">
        <v>64.200320000000005</v>
      </c>
      <c r="F4161" s="1">
        <v>14</v>
      </c>
      <c r="G4161" s="2">
        <v>4.585737142857143</v>
      </c>
      <c r="H4161" s="3">
        <v>7.9999601248093448</v>
      </c>
      <c r="I4161" s="3">
        <v>10.666613499745795</v>
      </c>
      <c r="J4161" s="3">
        <v>0.51359999999999995</v>
      </c>
      <c r="K4161" s="3">
        <v>0.51359999999999995</v>
      </c>
      <c r="L4161" s="3">
        <v>0.68479999999999996</v>
      </c>
    </row>
    <row r="4162" spans="2:12" x14ac:dyDescent="0.2">
      <c r="B4162" t="s">
        <v>10911</v>
      </c>
      <c r="C4162" t="s">
        <v>9779</v>
      </c>
      <c r="D4162" t="s">
        <v>9780</v>
      </c>
      <c r="E4162" s="1">
        <v>52.886920000000003</v>
      </c>
      <c r="F4162" s="1">
        <v>9</v>
      </c>
      <c r="G4162" s="2">
        <v>5.8763244444444451</v>
      </c>
      <c r="H4162" s="3">
        <v>8.0000877343585142</v>
      </c>
      <c r="I4162" s="3">
        <v>10.666720618254947</v>
      </c>
      <c r="J4162" s="3">
        <v>0.42309999999999998</v>
      </c>
      <c r="K4162" s="3">
        <v>0.42309999999999998</v>
      </c>
      <c r="L4162" s="3">
        <v>0.56413000000000002</v>
      </c>
    </row>
    <row r="4163" spans="2:12" x14ac:dyDescent="0.2">
      <c r="B4163" t="s">
        <v>10912</v>
      </c>
      <c r="C4163" t="s">
        <v>7960</v>
      </c>
      <c r="D4163" t="s">
        <v>7961</v>
      </c>
      <c r="E4163" s="1">
        <v>436.15983</v>
      </c>
      <c r="F4163" s="1">
        <v>22</v>
      </c>
      <c r="G4163" s="2">
        <v>19.825446818181817</v>
      </c>
      <c r="H4163" s="3">
        <v>8.0000031181230042</v>
      </c>
      <c r="I4163" s="3">
        <v>10.66664025433062</v>
      </c>
      <c r="J4163" s="3">
        <v>3.4892799999999999</v>
      </c>
      <c r="K4163" s="3">
        <v>3.4892799999999999</v>
      </c>
      <c r="L4163" s="3">
        <v>4.6523599999999998</v>
      </c>
    </row>
    <row r="4164" spans="2:12" x14ac:dyDescent="0.2">
      <c r="B4164" t="s">
        <v>10913</v>
      </c>
      <c r="C4164" t="s">
        <v>9374</v>
      </c>
      <c r="D4164" t="s">
        <v>9375</v>
      </c>
      <c r="E4164" s="1">
        <v>13.770429999999999</v>
      </c>
      <c r="F4164" s="1">
        <v>2</v>
      </c>
      <c r="G4164" s="2">
        <v>6.8852149999999996</v>
      </c>
      <c r="H4164" s="3">
        <v>7.9997501893550167</v>
      </c>
      <c r="I4164" s="3">
        <v>10.66633358580669</v>
      </c>
      <c r="J4164" s="3">
        <v>0.11015999999999999</v>
      </c>
      <c r="K4164" s="3">
        <v>0.11015999999999999</v>
      </c>
      <c r="L4164" s="3">
        <v>0.14688000000000001</v>
      </c>
    </row>
    <row r="4165" spans="2:12" x14ac:dyDescent="0.2">
      <c r="B4165" t="s">
        <v>10914</v>
      </c>
      <c r="C4165" t="s">
        <v>8940</v>
      </c>
      <c r="D4165" t="s">
        <v>10915</v>
      </c>
      <c r="E4165" s="1">
        <v>14.50536</v>
      </c>
      <c r="F4165" s="1">
        <v>1</v>
      </c>
      <c r="G4165" s="2">
        <v>14.50536</v>
      </c>
      <c r="H4165" s="3">
        <v>7.9998014527043795</v>
      </c>
      <c r="I4165" s="3">
        <v>10.666401936939172</v>
      </c>
      <c r="J4165" s="3">
        <v>0.11604</v>
      </c>
      <c r="K4165" s="3">
        <v>0.11604</v>
      </c>
      <c r="L4165" s="3">
        <v>0.15472</v>
      </c>
    </row>
    <row r="4166" spans="2:12" x14ac:dyDescent="0.2">
      <c r="B4166" t="s">
        <v>10916</v>
      </c>
      <c r="C4166" t="s">
        <v>9786</v>
      </c>
      <c r="D4166" t="s">
        <v>9787</v>
      </c>
      <c r="E4166" s="1">
        <v>5.1236699999999997</v>
      </c>
      <c r="F4166" s="1">
        <v>1</v>
      </c>
      <c r="G4166" s="2">
        <v>5.1236699999999997</v>
      </c>
      <c r="H4166" s="3">
        <v>8.0001249104645691</v>
      </c>
      <c r="I4166" s="3">
        <v>10.66618263861646</v>
      </c>
      <c r="J4166" s="3">
        <v>4.0989999999999999E-2</v>
      </c>
      <c r="K4166" s="3">
        <v>4.0989999999999999E-2</v>
      </c>
      <c r="L4166" s="3">
        <v>5.4649999999999997E-2</v>
      </c>
    </row>
    <row r="4167" spans="2:12" x14ac:dyDescent="0.2">
      <c r="B4167" t="s">
        <v>10917</v>
      </c>
      <c r="C4167" t="s">
        <v>10434</v>
      </c>
      <c r="D4167" t="s">
        <v>10189</v>
      </c>
      <c r="E4167" s="1">
        <v>6.2934299999999999</v>
      </c>
      <c r="F4167" s="1">
        <v>2</v>
      </c>
      <c r="G4167" s="2">
        <v>3.1467149999999999</v>
      </c>
      <c r="H4167" s="3">
        <v>8.0004067734129087</v>
      </c>
      <c r="I4167" s="3">
        <v>10.66667937833582</v>
      </c>
      <c r="J4167" s="3">
        <v>5.0349999999999999E-2</v>
      </c>
      <c r="K4167" s="3">
        <v>5.0349999999999999E-2</v>
      </c>
      <c r="L4167" s="3">
        <v>6.7129999999999995E-2</v>
      </c>
    </row>
    <row r="4168" spans="2:12" x14ac:dyDescent="0.2">
      <c r="B4168" t="s">
        <v>10918</v>
      </c>
      <c r="C4168" t="s">
        <v>10764</v>
      </c>
      <c r="D4168" t="s">
        <v>9614</v>
      </c>
      <c r="E4168" s="1">
        <v>25.03593</v>
      </c>
      <c r="F4168" s="1">
        <v>3</v>
      </c>
      <c r="G4168" s="2">
        <v>8.3453099999999996</v>
      </c>
      <c r="H4168" s="3">
        <v>8.000102253041927</v>
      </c>
      <c r="I4168" s="3">
        <v>10.666669862074226</v>
      </c>
      <c r="J4168" s="3">
        <v>0.20029</v>
      </c>
      <c r="K4168" s="3">
        <v>0.20029</v>
      </c>
      <c r="L4168" s="3">
        <v>0.26705000000000001</v>
      </c>
    </row>
    <row r="4169" spans="2:12" x14ac:dyDescent="0.2">
      <c r="B4169" t="s">
        <v>10919</v>
      </c>
      <c r="C4169" t="s">
        <v>10391</v>
      </c>
      <c r="D4169" t="s">
        <v>10392</v>
      </c>
      <c r="E4169" s="1">
        <v>7.8133699999999999</v>
      </c>
      <c r="F4169" s="1">
        <v>1</v>
      </c>
      <c r="G4169" s="2">
        <v>7.8133699999999999</v>
      </c>
      <c r="H4169" s="3">
        <v>8.0003890766724215</v>
      </c>
      <c r="I4169" s="3">
        <v>10.666332197246515</v>
      </c>
      <c r="J4169" s="3">
        <v>6.2509999999999996E-2</v>
      </c>
      <c r="K4169" s="3">
        <v>6.2509999999999996E-2</v>
      </c>
      <c r="L4169" s="3">
        <v>8.3339999999999997E-2</v>
      </c>
    </row>
    <row r="4170" spans="2:12" x14ac:dyDescent="0.2">
      <c r="B4170" t="s">
        <v>10920</v>
      </c>
      <c r="C4170" t="s">
        <v>6329</v>
      </c>
      <c r="D4170" t="s">
        <v>7848</v>
      </c>
      <c r="E4170" s="1">
        <v>8.8043999999999993</v>
      </c>
      <c r="F4170" s="1">
        <v>1</v>
      </c>
      <c r="G4170" s="2">
        <v>8.8043999999999993</v>
      </c>
      <c r="H4170" s="3">
        <v>8.0005451819544788</v>
      </c>
      <c r="I4170" s="3">
        <v>10.666257780200809</v>
      </c>
      <c r="J4170" s="3">
        <v>7.0440000000000003E-2</v>
      </c>
      <c r="K4170" s="3">
        <v>7.0440000000000003E-2</v>
      </c>
      <c r="L4170" s="3">
        <v>9.3909999999999993E-2</v>
      </c>
    </row>
    <row r="4171" spans="2:12" x14ac:dyDescent="0.2">
      <c r="B4171" t="s">
        <v>10921</v>
      </c>
      <c r="C4171" t="s">
        <v>10922</v>
      </c>
      <c r="D4171" t="s">
        <v>10923</v>
      </c>
      <c r="E4171" s="1">
        <v>6.8601400000000003</v>
      </c>
      <c r="F4171" s="1">
        <v>1</v>
      </c>
      <c r="G4171" s="2">
        <v>6.8601400000000003</v>
      </c>
      <c r="H4171" s="3">
        <v>7.9998367380257536</v>
      </c>
      <c r="I4171" s="3">
        <v>10.665963085301465</v>
      </c>
      <c r="J4171" s="3">
        <v>5.4879999999999998E-2</v>
      </c>
      <c r="K4171" s="3">
        <v>5.4879999999999998E-2</v>
      </c>
      <c r="L4171" s="3">
        <v>7.3169999999999999E-2</v>
      </c>
    </row>
    <row r="4172" spans="2:12" x14ac:dyDescent="0.2">
      <c r="B4172" t="s">
        <v>10924</v>
      </c>
      <c r="C4172" t="s">
        <v>9700</v>
      </c>
      <c r="D4172" t="s">
        <v>9701</v>
      </c>
      <c r="E4172" s="1">
        <v>38.27843</v>
      </c>
      <c r="F4172" s="1">
        <v>3</v>
      </c>
      <c r="G4172" s="2">
        <v>12.759476666666666</v>
      </c>
      <c r="H4172" s="3">
        <v>8.0000668783960052</v>
      </c>
      <c r="I4172" s="3">
        <v>10.666581675371743</v>
      </c>
      <c r="J4172" s="3">
        <v>0.30623</v>
      </c>
      <c r="K4172" s="3">
        <v>0.30623</v>
      </c>
      <c r="L4172" s="3">
        <v>0.4083</v>
      </c>
    </row>
    <row r="4173" spans="2:12" x14ac:dyDescent="0.2">
      <c r="B4173" t="s">
        <v>10925</v>
      </c>
      <c r="C4173" t="s">
        <v>9194</v>
      </c>
      <c r="D4173" t="s">
        <v>8700</v>
      </c>
      <c r="E4173" s="1">
        <v>10.99986</v>
      </c>
      <c r="F4173" s="1">
        <v>56</v>
      </c>
      <c r="G4173" s="2">
        <v>0.19642607142857144</v>
      </c>
      <c r="H4173" s="3">
        <v>8.0001018194777025</v>
      </c>
      <c r="I4173" s="3">
        <v>10.666499391810442</v>
      </c>
      <c r="J4173" s="3">
        <v>8.7999999999999995E-2</v>
      </c>
      <c r="K4173" s="3">
        <v>8.7999999999999995E-2</v>
      </c>
      <c r="L4173" s="3">
        <v>0.11733</v>
      </c>
    </row>
    <row r="4174" spans="2:12" x14ac:dyDescent="0.2">
      <c r="B4174" t="s">
        <v>10926</v>
      </c>
      <c r="C4174" t="s">
        <v>7287</v>
      </c>
      <c r="D4174" t="s">
        <v>7288</v>
      </c>
      <c r="E4174" s="1">
        <v>5.2248200000000002</v>
      </c>
      <c r="F4174" s="1">
        <v>1</v>
      </c>
      <c r="G4174" s="2">
        <v>5.2248200000000002</v>
      </c>
      <c r="H4174" s="3">
        <v>8.0002756075807397</v>
      </c>
      <c r="I4174" s="3">
        <v>10.666396162930015</v>
      </c>
      <c r="J4174" s="3">
        <v>4.1799999999999997E-2</v>
      </c>
      <c r="K4174" s="3">
        <v>4.1799999999999997E-2</v>
      </c>
      <c r="L4174" s="3">
        <v>5.5730000000000002E-2</v>
      </c>
    </row>
    <row r="4175" spans="2:12" x14ac:dyDescent="0.2">
      <c r="B4175" t="s">
        <v>10927</v>
      </c>
      <c r="C4175" t="s">
        <v>10928</v>
      </c>
      <c r="D4175" t="s">
        <v>5887</v>
      </c>
      <c r="E4175" s="1">
        <v>22.865770000000001</v>
      </c>
      <c r="F4175" s="1">
        <v>2</v>
      </c>
      <c r="G4175" s="2">
        <v>11.432885000000001</v>
      </c>
      <c r="H4175" s="3">
        <v>8.0001679366144245</v>
      </c>
      <c r="I4175" s="3">
        <v>10.666599025530301</v>
      </c>
      <c r="J4175" s="3">
        <v>0.18293000000000001</v>
      </c>
      <c r="K4175" s="3">
        <v>0.18293000000000001</v>
      </c>
      <c r="L4175" s="3">
        <v>0.24390000000000001</v>
      </c>
    </row>
    <row r="4176" spans="2:12" x14ac:dyDescent="0.2">
      <c r="B4176" t="s">
        <v>10929</v>
      </c>
      <c r="C4176" t="s">
        <v>10928</v>
      </c>
      <c r="D4176" t="s">
        <v>5887</v>
      </c>
      <c r="E4176" s="1">
        <v>4.9386099999999997</v>
      </c>
      <c r="F4176" s="1">
        <v>2</v>
      </c>
      <c r="G4176" s="2">
        <v>2.4693049999999999</v>
      </c>
      <c r="H4176" s="3">
        <v>8.0002267844595956</v>
      </c>
      <c r="I4176" s="3">
        <v>10.666969045946127</v>
      </c>
      <c r="J4176" s="3">
        <v>3.9510000000000003E-2</v>
      </c>
      <c r="K4176" s="3">
        <v>3.9510000000000003E-2</v>
      </c>
      <c r="L4176" s="3">
        <v>5.2679999999999998E-2</v>
      </c>
    </row>
    <row r="4177" spans="2:12" x14ac:dyDescent="0.2">
      <c r="B4177" t="s">
        <v>10930</v>
      </c>
      <c r="C4177" t="s">
        <v>10931</v>
      </c>
      <c r="D4177" t="s">
        <v>10932</v>
      </c>
      <c r="E4177" s="1">
        <v>8.1043199999999995</v>
      </c>
      <c r="F4177" s="1">
        <v>1</v>
      </c>
      <c r="G4177" s="2">
        <v>8.1043199999999995</v>
      </c>
      <c r="H4177" s="3">
        <v>7.9994373371239043</v>
      </c>
      <c r="I4177" s="3">
        <v>10.667150359314538</v>
      </c>
      <c r="J4177" s="3">
        <v>6.4829999999999999E-2</v>
      </c>
      <c r="K4177" s="3">
        <v>6.4829999999999999E-2</v>
      </c>
      <c r="L4177" s="3">
        <v>8.6449999999999999E-2</v>
      </c>
    </row>
    <row r="4178" spans="2:12" x14ac:dyDescent="0.2">
      <c r="B4178" t="s">
        <v>10933</v>
      </c>
      <c r="C4178" t="s">
        <v>9719</v>
      </c>
      <c r="D4178" t="s">
        <v>7678</v>
      </c>
      <c r="E4178" s="1">
        <v>22.561240000000002</v>
      </c>
      <c r="F4178" s="1">
        <v>2</v>
      </c>
      <c r="G4178" s="2">
        <v>11.280620000000001</v>
      </c>
      <c r="H4178" s="3">
        <v>8.0000035459043914</v>
      </c>
      <c r="I4178" s="3">
        <v>10.666523648522864</v>
      </c>
      <c r="J4178" s="3">
        <v>0.18049000000000001</v>
      </c>
      <c r="K4178" s="3">
        <v>0.18049000000000001</v>
      </c>
      <c r="L4178" s="3">
        <v>0.24065</v>
      </c>
    </row>
    <row r="4179" spans="2:12" x14ac:dyDescent="0.2">
      <c r="B4179" t="s">
        <v>10934</v>
      </c>
      <c r="C4179" t="s">
        <v>7753</v>
      </c>
      <c r="D4179" t="s">
        <v>7754</v>
      </c>
      <c r="E4179" s="1">
        <v>12.831670000000001</v>
      </c>
      <c r="F4179" s="1">
        <v>1</v>
      </c>
      <c r="G4179" s="2">
        <v>12.831670000000001</v>
      </c>
      <c r="H4179" s="3">
        <v>7.9997381478794258</v>
      </c>
      <c r="I4179" s="3">
        <v>10.666577304435041</v>
      </c>
      <c r="J4179" s="3">
        <v>0.10265000000000001</v>
      </c>
      <c r="K4179" s="3">
        <v>0.10265000000000001</v>
      </c>
      <c r="L4179" s="3">
        <v>0.13686999999999999</v>
      </c>
    </row>
    <row r="4180" spans="2:12" x14ac:dyDescent="0.2">
      <c r="B4180" t="s">
        <v>10935</v>
      </c>
      <c r="C4180" t="s">
        <v>9624</v>
      </c>
      <c r="D4180" t="s">
        <v>9625</v>
      </c>
      <c r="E4180" s="1">
        <v>16.433319999999998</v>
      </c>
      <c r="F4180" s="1">
        <v>3</v>
      </c>
      <c r="G4180" s="2">
        <v>5.4777733333333325</v>
      </c>
      <c r="H4180" s="3">
        <v>8.000209330798647</v>
      </c>
      <c r="I4180" s="3">
        <v>10.666742934477027</v>
      </c>
      <c r="J4180" s="3">
        <v>0.13147</v>
      </c>
      <c r="K4180" s="3">
        <v>0.13147</v>
      </c>
      <c r="L4180" s="3">
        <v>0.17529</v>
      </c>
    </row>
    <row r="4181" spans="2:12" x14ac:dyDescent="0.2">
      <c r="B4181" t="s">
        <v>10936</v>
      </c>
      <c r="C4181" t="s">
        <v>9540</v>
      </c>
      <c r="D4181" t="s">
        <v>9541</v>
      </c>
      <c r="E4181" s="1">
        <v>5.8572800000000003</v>
      </c>
      <c r="F4181" s="1">
        <v>2</v>
      </c>
      <c r="G4181" s="2">
        <v>2.9286400000000001</v>
      </c>
      <c r="H4181" s="3">
        <v>8.0003004807692299</v>
      </c>
      <c r="I4181" s="3">
        <v>10.667067307692307</v>
      </c>
      <c r="J4181" s="3">
        <v>4.6859999999999999E-2</v>
      </c>
      <c r="K4181" s="3">
        <v>4.6859999999999999E-2</v>
      </c>
      <c r="L4181" s="3">
        <v>6.2480000000000001E-2</v>
      </c>
    </row>
    <row r="4182" spans="2:12" x14ac:dyDescent="0.2">
      <c r="B4182" t="s">
        <v>10937</v>
      </c>
      <c r="C4182" t="s">
        <v>7224</v>
      </c>
      <c r="D4182" t="s">
        <v>7225</v>
      </c>
      <c r="E4182" s="1">
        <v>22.36082</v>
      </c>
      <c r="F4182" s="1">
        <v>5</v>
      </c>
      <c r="G4182" s="2">
        <v>4.4721640000000003</v>
      </c>
      <c r="H4182" s="3">
        <v>8.0001538405121089</v>
      </c>
      <c r="I4182" s="3">
        <v>10.666424576558462</v>
      </c>
      <c r="J4182" s="3">
        <v>0.17888999999999999</v>
      </c>
      <c r="K4182" s="3">
        <v>0.17888999999999999</v>
      </c>
      <c r="L4182" s="3">
        <v>0.23851</v>
      </c>
    </row>
    <row r="4183" spans="2:12" x14ac:dyDescent="0.2">
      <c r="B4183" t="s">
        <v>10938</v>
      </c>
      <c r="C4183" t="s">
        <v>8392</v>
      </c>
      <c r="D4183" t="s">
        <v>5969</v>
      </c>
      <c r="E4183" s="1">
        <v>7.6396499999999996</v>
      </c>
      <c r="F4183" s="1">
        <v>4</v>
      </c>
      <c r="G4183" s="2">
        <v>1.9099124999999999</v>
      </c>
      <c r="H4183" s="3">
        <v>8.0003665089369278</v>
      </c>
      <c r="I4183" s="3">
        <v>10.666719025086229</v>
      </c>
      <c r="J4183" s="3">
        <v>6.1120000000000001E-2</v>
      </c>
      <c r="K4183" s="3">
        <v>6.1120000000000001E-2</v>
      </c>
      <c r="L4183" s="3">
        <v>8.1490000000000007E-2</v>
      </c>
    </row>
    <row r="4184" spans="2:12" x14ac:dyDescent="0.2">
      <c r="B4184" t="s">
        <v>10939</v>
      </c>
      <c r="C4184" t="s">
        <v>8525</v>
      </c>
      <c r="D4184" t="s">
        <v>5879</v>
      </c>
      <c r="E4184" s="1">
        <v>13.79833</v>
      </c>
      <c r="F4184" s="1">
        <v>6</v>
      </c>
      <c r="G4184" s="2">
        <v>2.2997216666666667</v>
      </c>
      <c r="H4184" s="3">
        <v>8.0002435077288343</v>
      </c>
      <c r="I4184" s="3">
        <v>10.666508193382823</v>
      </c>
      <c r="J4184" s="3">
        <v>0.11039</v>
      </c>
      <c r="K4184" s="3">
        <v>0.11039</v>
      </c>
      <c r="L4184" s="3">
        <v>0.14718000000000001</v>
      </c>
    </row>
    <row r="4185" spans="2:12" x14ac:dyDescent="0.2">
      <c r="B4185" t="s">
        <v>10940</v>
      </c>
      <c r="C4185" t="s">
        <v>8542</v>
      </c>
      <c r="D4185" t="s">
        <v>2363</v>
      </c>
      <c r="E4185" s="1">
        <v>27.241099999999999</v>
      </c>
      <c r="F4185" s="1">
        <v>8</v>
      </c>
      <c r="G4185" s="2">
        <v>3.4051374999999999</v>
      </c>
      <c r="H4185" s="3">
        <v>8.0000440510845738</v>
      </c>
      <c r="I4185" s="3">
        <v>10.666603037322281</v>
      </c>
      <c r="J4185" s="3">
        <v>0.21793000000000001</v>
      </c>
      <c r="K4185" s="3">
        <v>0.21793000000000001</v>
      </c>
      <c r="L4185" s="3">
        <v>0.29056999999999999</v>
      </c>
    </row>
    <row r="4186" spans="2:12" x14ac:dyDescent="0.2">
      <c r="B4186" t="s">
        <v>10941</v>
      </c>
      <c r="C4186" t="s">
        <v>10942</v>
      </c>
      <c r="D4186" t="s">
        <v>10943</v>
      </c>
      <c r="E4186" s="1">
        <v>12.751150000000001</v>
      </c>
      <c r="F4186" s="1">
        <v>2</v>
      </c>
      <c r="G4186" s="2">
        <v>6.3755750000000004</v>
      </c>
      <c r="H4186" s="3">
        <v>8.000062739439187</v>
      </c>
      <c r="I4186" s="3">
        <v>10.6664889049223</v>
      </c>
      <c r="J4186" s="3">
        <v>0.10201</v>
      </c>
      <c r="K4186" s="3">
        <v>0.10201</v>
      </c>
      <c r="L4186" s="3">
        <v>0.13600999999999999</v>
      </c>
    </row>
    <row r="4187" spans="2:12" x14ac:dyDescent="0.2">
      <c r="B4187" t="s">
        <v>10944</v>
      </c>
      <c r="C4187" t="s">
        <v>10605</v>
      </c>
      <c r="D4187" t="s">
        <v>10606</v>
      </c>
      <c r="E4187" s="1">
        <v>4.0452899999999996</v>
      </c>
      <c r="F4187" s="1">
        <v>1</v>
      </c>
      <c r="G4187" s="2">
        <v>4.0452899999999996</v>
      </c>
      <c r="H4187" s="3">
        <v>7.9994264935270403</v>
      </c>
      <c r="I4187" s="3">
        <v>10.666725994922491</v>
      </c>
      <c r="J4187" s="3">
        <v>3.236E-2</v>
      </c>
      <c r="K4187" s="3">
        <v>3.236E-2</v>
      </c>
      <c r="L4187" s="3">
        <v>4.3150000000000001E-2</v>
      </c>
    </row>
    <row r="4188" spans="2:12" x14ac:dyDescent="0.2">
      <c r="B4188" t="s">
        <v>10945</v>
      </c>
      <c r="C4188" t="s">
        <v>9661</v>
      </c>
      <c r="D4188" t="s">
        <v>9662</v>
      </c>
      <c r="E4188" s="1">
        <v>17.567530000000001</v>
      </c>
      <c r="F4188" s="1">
        <v>2</v>
      </c>
      <c r="G4188" s="2">
        <v>8.7837650000000007</v>
      </c>
      <c r="H4188" s="3">
        <v>7.9999863384323229</v>
      </c>
      <c r="I4188" s="3">
        <v>10.666838195238601</v>
      </c>
      <c r="J4188" s="3">
        <v>0.14054</v>
      </c>
      <c r="K4188" s="3">
        <v>0.14054</v>
      </c>
      <c r="L4188" s="3">
        <v>0.18739</v>
      </c>
    </row>
    <row r="4189" spans="2:12" x14ac:dyDescent="0.2">
      <c r="B4189" t="s">
        <v>10946</v>
      </c>
      <c r="C4189" t="s">
        <v>10947</v>
      </c>
      <c r="D4189" t="s">
        <v>10948</v>
      </c>
      <c r="E4189" s="1">
        <v>7.0930600000000004</v>
      </c>
      <c r="F4189" s="1">
        <v>2</v>
      </c>
      <c r="G4189" s="2">
        <v>3.5465300000000002</v>
      </c>
      <c r="H4189" s="3">
        <v>7.9993683967145346</v>
      </c>
      <c r="I4189" s="3">
        <v>10.66676441479418</v>
      </c>
      <c r="J4189" s="3">
        <v>5.6739999999999999E-2</v>
      </c>
      <c r="K4189" s="3">
        <v>5.6739999999999999E-2</v>
      </c>
      <c r="L4189" s="3">
        <v>7.5660000000000005E-2</v>
      </c>
    </row>
    <row r="4190" spans="2:12" x14ac:dyDescent="0.2">
      <c r="B4190" t="s">
        <v>10949</v>
      </c>
      <c r="C4190" t="s">
        <v>9266</v>
      </c>
      <c r="D4190" t="s">
        <v>9267</v>
      </c>
      <c r="E4190" s="1">
        <v>22.831309999999998</v>
      </c>
      <c r="F4190" s="1">
        <v>5</v>
      </c>
      <c r="G4190" s="2">
        <v>4.566262</v>
      </c>
      <c r="H4190" s="3">
        <v>7.9999789762392099</v>
      </c>
      <c r="I4190" s="3">
        <v>10.666492636646781</v>
      </c>
      <c r="J4190" s="3">
        <v>0.18265000000000001</v>
      </c>
      <c r="K4190" s="3">
        <v>0.18265000000000001</v>
      </c>
      <c r="L4190" s="3">
        <v>0.24353</v>
      </c>
    </row>
    <row r="4191" spans="2:12" x14ac:dyDescent="0.2">
      <c r="B4191" t="s">
        <v>10950</v>
      </c>
      <c r="C4191" t="s">
        <v>8092</v>
      </c>
      <c r="D4191" t="s">
        <v>8093</v>
      </c>
      <c r="E4191" s="1">
        <v>4.6370199999999997</v>
      </c>
      <c r="F4191" s="1">
        <v>1</v>
      </c>
      <c r="G4191" s="2">
        <v>4.6370199999999997</v>
      </c>
      <c r="H4191" s="3">
        <v>8.0008281180585819</v>
      </c>
      <c r="I4191" s="3">
        <v>10.666333119115293</v>
      </c>
      <c r="J4191" s="3">
        <v>3.7100000000000001E-2</v>
      </c>
      <c r="K4191" s="3">
        <v>3.7100000000000001E-2</v>
      </c>
      <c r="L4191" s="3">
        <v>4.9459999999999997E-2</v>
      </c>
    </row>
    <row r="4192" spans="2:12" x14ac:dyDescent="0.2">
      <c r="B4192" t="s">
        <v>10951</v>
      </c>
      <c r="C4192" t="s">
        <v>10377</v>
      </c>
      <c r="D4192" t="s">
        <v>10378</v>
      </c>
      <c r="E4192" s="1">
        <v>57.159129999999998</v>
      </c>
      <c r="F4192" s="1">
        <v>4</v>
      </c>
      <c r="G4192" s="2">
        <v>14.289782499999999</v>
      </c>
      <c r="H4192" s="3">
        <v>7.9999468151457176</v>
      </c>
      <c r="I4192" s="3">
        <v>10.666712386979999</v>
      </c>
      <c r="J4192" s="3">
        <v>0.45727000000000001</v>
      </c>
      <c r="K4192" s="3">
        <v>0.45727000000000001</v>
      </c>
      <c r="L4192" s="3">
        <v>0.60970000000000002</v>
      </c>
    </row>
    <row r="4193" spans="2:12" x14ac:dyDescent="0.2">
      <c r="B4193" t="s">
        <v>10952</v>
      </c>
      <c r="C4193" t="s">
        <v>10953</v>
      </c>
      <c r="D4193" t="s">
        <v>2485</v>
      </c>
      <c r="E4193" s="1">
        <v>23.475719999999999</v>
      </c>
      <c r="F4193" s="1">
        <v>6</v>
      </c>
      <c r="G4193" s="2">
        <v>3.91262</v>
      </c>
      <c r="H4193" s="3">
        <v>8.0001806121388395</v>
      </c>
      <c r="I4193" s="3">
        <v>10.6667654921766</v>
      </c>
      <c r="J4193" s="3">
        <v>0.18781</v>
      </c>
      <c r="K4193" s="3">
        <v>0.18781</v>
      </c>
      <c r="L4193" s="3">
        <v>0.25041000000000002</v>
      </c>
    </row>
    <row r="4194" spans="2:12" x14ac:dyDescent="0.2">
      <c r="B4194" t="s">
        <v>10954</v>
      </c>
      <c r="C4194" t="s">
        <v>10101</v>
      </c>
      <c r="D4194" t="s">
        <v>7862</v>
      </c>
      <c r="E4194" s="1">
        <v>14.635680000000001</v>
      </c>
      <c r="F4194" s="1">
        <v>5</v>
      </c>
      <c r="G4194" s="2">
        <v>2.927136</v>
      </c>
      <c r="H4194" s="3">
        <v>8.0003115673477421</v>
      </c>
      <c r="I4194" s="3">
        <v>10.666398828069484</v>
      </c>
      <c r="J4194" s="3">
        <v>0.11709</v>
      </c>
      <c r="K4194" s="3">
        <v>0.11709</v>
      </c>
      <c r="L4194" s="3">
        <v>0.15611</v>
      </c>
    </row>
    <row r="4195" spans="2:12" x14ac:dyDescent="0.2">
      <c r="B4195" t="s">
        <v>10955</v>
      </c>
      <c r="C4195" t="s">
        <v>9690</v>
      </c>
      <c r="D4195" t="s">
        <v>9691</v>
      </c>
      <c r="E4195" s="1">
        <v>29.520499999999998</v>
      </c>
      <c r="F4195" s="1">
        <v>4</v>
      </c>
      <c r="G4195" s="2">
        <v>7.3801249999999996</v>
      </c>
      <c r="H4195" s="3">
        <v>7.9998645009400251</v>
      </c>
      <c r="I4195" s="3">
        <v>10.666486001253366</v>
      </c>
      <c r="J4195" s="3">
        <v>0.23616000000000001</v>
      </c>
      <c r="K4195" s="3">
        <v>0.23616000000000001</v>
      </c>
      <c r="L4195" s="3">
        <v>0.31487999999999999</v>
      </c>
    </row>
    <row r="4196" spans="2:12" x14ac:dyDescent="0.2">
      <c r="B4196" t="s">
        <v>10956</v>
      </c>
      <c r="C4196" t="s">
        <v>10394</v>
      </c>
      <c r="D4196" t="s">
        <v>10395</v>
      </c>
      <c r="E4196" s="1">
        <v>49.77431</v>
      </c>
      <c r="F4196" s="1">
        <v>6</v>
      </c>
      <c r="G4196" s="2">
        <v>8.2957183333333333</v>
      </c>
      <c r="H4196" s="3">
        <v>7.9999099937296965</v>
      </c>
      <c r="I4196" s="3">
        <v>10.666546658306261</v>
      </c>
      <c r="J4196" s="3">
        <v>0.39818999999999999</v>
      </c>
      <c r="K4196" s="3">
        <v>0.39818999999999999</v>
      </c>
      <c r="L4196" s="3">
        <v>0.53091999999999995</v>
      </c>
    </row>
    <row r="4197" spans="2:12" x14ac:dyDescent="0.2">
      <c r="B4197" t="s">
        <v>10957</v>
      </c>
      <c r="C4197" t="s">
        <v>9312</v>
      </c>
      <c r="D4197" t="s">
        <v>9313</v>
      </c>
      <c r="E4197" s="1">
        <v>39.478909999999999</v>
      </c>
      <c r="F4197" s="1">
        <v>5</v>
      </c>
      <c r="G4197" s="2">
        <v>7.8957819999999996</v>
      </c>
      <c r="H4197" s="3">
        <v>7.9999675776256236</v>
      </c>
      <c r="I4197" s="3">
        <v>10.666707870100771</v>
      </c>
      <c r="J4197" s="3">
        <v>0.31583</v>
      </c>
      <c r="K4197" s="3">
        <v>0.31583</v>
      </c>
      <c r="L4197" s="3">
        <v>0.42110999999999998</v>
      </c>
    </row>
    <row r="4198" spans="2:12" x14ac:dyDescent="0.2">
      <c r="B4198" t="s">
        <v>10958</v>
      </c>
      <c r="C4198" t="s">
        <v>10621</v>
      </c>
      <c r="D4198" t="s">
        <v>10622</v>
      </c>
      <c r="E4198" s="1">
        <v>6.5217099999999997</v>
      </c>
      <c r="F4198" s="1">
        <v>1</v>
      </c>
      <c r="G4198" s="2">
        <v>6.5217099999999997</v>
      </c>
      <c r="H4198" s="3">
        <v>7.9994357308129311</v>
      </c>
      <c r="I4198" s="3">
        <v>10.665914307750574</v>
      </c>
      <c r="J4198" s="3">
        <v>5.2170000000000001E-2</v>
      </c>
      <c r="K4198" s="3">
        <v>5.2170000000000001E-2</v>
      </c>
      <c r="L4198" s="3">
        <v>6.9559999999999997E-2</v>
      </c>
    </row>
    <row r="4199" spans="2:12" x14ac:dyDescent="0.2">
      <c r="B4199" t="s">
        <v>10959</v>
      </c>
      <c r="C4199" t="s">
        <v>9890</v>
      </c>
      <c r="D4199" t="s">
        <v>9891</v>
      </c>
      <c r="E4199" s="1">
        <v>17.46077</v>
      </c>
      <c r="F4199" s="1">
        <v>2</v>
      </c>
      <c r="G4199" s="2">
        <v>8.7303850000000001</v>
      </c>
      <c r="H4199" s="3">
        <v>8.0002199215727607</v>
      </c>
      <c r="I4199" s="3">
        <v>10.666768991287325</v>
      </c>
      <c r="J4199" s="3">
        <v>0.13969000000000001</v>
      </c>
      <c r="K4199" s="3">
        <v>0.13969000000000001</v>
      </c>
      <c r="L4199" s="3">
        <v>0.18625</v>
      </c>
    </row>
    <row r="4200" spans="2:12" x14ac:dyDescent="0.2">
      <c r="B4200" t="s">
        <v>10960</v>
      </c>
      <c r="C4200" t="s">
        <v>9600</v>
      </c>
      <c r="D4200" t="s">
        <v>9601</v>
      </c>
      <c r="E4200" s="1">
        <v>5.5909300000000002</v>
      </c>
      <c r="F4200" s="1">
        <v>1</v>
      </c>
      <c r="G4200" s="2">
        <v>5.5909300000000002</v>
      </c>
      <c r="H4200" s="3">
        <v>8.0004578844664476</v>
      </c>
      <c r="I4200" s="3">
        <v>10.667277179288597</v>
      </c>
      <c r="J4200" s="3">
        <v>4.4729999999999999E-2</v>
      </c>
      <c r="K4200" s="3">
        <v>4.4729999999999999E-2</v>
      </c>
      <c r="L4200" s="3">
        <v>5.9639999999999999E-2</v>
      </c>
    </row>
    <row r="4201" spans="2:12" x14ac:dyDescent="0.2">
      <c r="B4201" t="s">
        <v>10961</v>
      </c>
      <c r="C4201" t="s">
        <v>9874</v>
      </c>
      <c r="D4201" t="s">
        <v>9875</v>
      </c>
      <c r="E4201" s="1">
        <v>21.362819999999999</v>
      </c>
      <c r="F4201" s="1">
        <v>10</v>
      </c>
      <c r="G4201" s="2">
        <v>2.136282</v>
      </c>
      <c r="H4201" s="3">
        <v>7.9998801656335639</v>
      </c>
      <c r="I4201" s="3">
        <v>10.666662921842716</v>
      </c>
      <c r="J4201" s="3">
        <v>0.1709</v>
      </c>
      <c r="K4201" s="3">
        <v>0.1709</v>
      </c>
      <c r="L4201" s="3">
        <v>0.22786999999999999</v>
      </c>
    </row>
    <row r="4202" spans="2:12" x14ac:dyDescent="0.2">
      <c r="B4202" t="s">
        <v>10962</v>
      </c>
      <c r="C4202" t="s">
        <v>10963</v>
      </c>
      <c r="D4202" t="s">
        <v>10964</v>
      </c>
      <c r="E4202" s="1">
        <v>31.782330000000002</v>
      </c>
      <c r="F4202" s="1">
        <v>3</v>
      </c>
      <c r="G4202" s="2">
        <v>10.594110000000001</v>
      </c>
      <c r="H4202" s="3">
        <v>8.0000427910729002</v>
      </c>
      <c r="I4202" s="3">
        <v>10.666618841349893</v>
      </c>
      <c r="J4202" s="3">
        <v>0.25425999999999999</v>
      </c>
      <c r="K4202" s="3">
        <v>0.25425999999999999</v>
      </c>
      <c r="L4202" s="3">
        <v>0.33900999999999998</v>
      </c>
    </row>
    <row r="4203" spans="2:12" x14ac:dyDescent="0.2">
      <c r="B4203" t="s">
        <v>10965</v>
      </c>
      <c r="C4203" t="s">
        <v>10010</v>
      </c>
      <c r="D4203" t="s">
        <v>10011</v>
      </c>
      <c r="E4203" s="1">
        <v>11.62284</v>
      </c>
      <c r="F4203" s="1">
        <v>2</v>
      </c>
      <c r="G4203" s="2">
        <v>5.81142</v>
      </c>
      <c r="H4203" s="3">
        <v>7.999765978022582</v>
      </c>
      <c r="I4203" s="3">
        <v>10.666928220641427</v>
      </c>
      <c r="J4203" s="3">
        <v>9.2979999999999993E-2</v>
      </c>
      <c r="K4203" s="3">
        <v>9.2979999999999993E-2</v>
      </c>
      <c r="L4203" s="3">
        <v>0.12398000000000001</v>
      </c>
    </row>
    <row r="4204" spans="2:12" x14ac:dyDescent="0.2">
      <c r="B4204" t="s">
        <v>10966</v>
      </c>
      <c r="C4204" t="s">
        <v>9469</v>
      </c>
      <c r="D4204" t="s">
        <v>9470</v>
      </c>
      <c r="E4204" s="1">
        <v>11.028829999999999</v>
      </c>
      <c r="F4204" s="1">
        <v>2</v>
      </c>
      <c r="G4204" s="2">
        <v>5.5144149999999996</v>
      </c>
      <c r="H4204" s="3">
        <v>7.9999419702724586</v>
      </c>
      <c r="I4204" s="3">
        <v>10.666589293696612</v>
      </c>
      <c r="J4204" s="3">
        <v>8.8230000000000003E-2</v>
      </c>
      <c r="K4204" s="3">
        <v>8.8230000000000003E-2</v>
      </c>
      <c r="L4204" s="3">
        <v>0.11763999999999999</v>
      </c>
    </row>
    <row r="4205" spans="2:12" x14ac:dyDescent="0.2">
      <c r="B4205" t="s">
        <v>10967</v>
      </c>
      <c r="C4205" t="s">
        <v>9088</v>
      </c>
      <c r="D4205" t="s">
        <v>9089</v>
      </c>
      <c r="E4205" s="1">
        <v>9.1229200000000006</v>
      </c>
      <c r="F4205" s="1">
        <v>1</v>
      </c>
      <c r="G4205" s="2">
        <v>9.1229200000000006</v>
      </c>
      <c r="H4205" s="3">
        <v>7.9996316968689838</v>
      </c>
      <c r="I4205" s="3">
        <v>10.666540975915604</v>
      </c>
      <c r="J4205" s="3">
        <v>7.2980000000000003E-2</v>
      </c>
      <c r="K4205" s="3">
        <v>7.2980000000000003E-2</v>
      </c>
      <c r="L4205" s="3">
        <v>9.7309999999999994E-2</v>
      </c>
    </row>
    <row r="4206" spans="2:12" x14ac:dyDescent="0.2">
      <c r="B4206" t="s">
        <v>10968</v>
      </c>
      <c r="C4206" t="s">
        <v>9179</v>
      </c>
      <c r="D4206" t="s">
        <v>9180</v>
      </c>
      <c r="E4206" s="1">
        <v>18.826630000000002</v>
      </c>
      <c r="F4206" s="1">
        <v>4</v>
      </c>
      <c r="G4206" s="2">
        <v>4.7066575000000004</v>
      </c>
      <c r="H4206" s="3">
        <v>7.9998385265976966</v>
      </c>
      <c r="I4206" s="3">
        <v>10.666805477135313</v>
      </c>
      <c r="J4206" s="3">
        <v>0.15060999999999999</v>
      </c>
      <c r="K4206" s="3">
        <v>0.15060999999999999</v>
      </c>
      <c r="L4206" s="3">
        <v>0.20082</v>
      </c>
    </row>
    <row r="4207" spans="2:12" x14ac:dyDescent="0.2">
      <c r="B4207" t="s">
        <v>10969</v>
      </c>
      <c r="C4207" t="s">
        <v>9560</v>
      </c>
      <c r="D4207" t="s">
        <v>10375</v>
      </c>
      <c r="E4207" s="1">
        <v>32.305909999999997</v>
      </c>
      <c r="F4207" s="1">
        <v>6</v>
      </c>
      <c r="G4207" s="2">
        <v>5.3843183333333329</v>
      </c>
      <c r="H4207" s="3">
        <v>8.0000841951209551</v>
      </c>
      <c r="I4207" s="3">
        <v>10.66677892682794</v>
      </c>
      <c r="J4207" s="3">
        <v>0.25845000000000001</v>
      </c>
      <c r="K4207" s="3">
        <v>0.25845000000000001</v>
      </c>
      <c r="L4207" s="3">
        <v>0.34460000000000002</v>
      </c>
    </row>
    <row r="4208" spans="2:12" x14ac:dyDescent="0.2">
      <c r="B4208" t="s">
        <v>10970</v>
      </c>
      <c r="C4208" t="s">
        <v>9727</v>
      </c>
      <c r="D4208" t="s">
        <v>10638</v>
      </c>
      <c r="E4208" s="1">
        <v>12.087300000000001</v>
      </c>
      <c r="F4208" s="1">
        <v>2</v>
      </c>
      <c r="G4208" s="2">
        <v>6.0436500000000004</v>
      </c>
      <c r="H4208" s="3">
        <v>8.0001323703391147</v>
      </c>
      <c r="I4208" s="3">
        <v>10.666567388912329</v>
      </c>
      <c r="J4208" s="3">
        <v>9.6699999999999994E-2</v>
      </c>
      <c r="K4208" s="3">
        <v>9.6699999999999994E-2</v>
      </c>
      <c r="L4208" s="3">
        <v>0.12892999999999999</v>
      </c>
    </row>
    <row r="4209" spans="2:12" x14ac:dyDescent="0.2">
      <c r="B4209" t="s">
        <v>10971</v>
      </c>
      <c r="C4209" t="s">
        <v>10972</v>
      </c>
      <c r="D4209" t="s">
        <v>10973</v>
      </c>
      <c r="E4209" s="1">
        <v>11.69908</v>
      </c>
      <c r="F4209" s="1">
        <v>2</v>
      </c>
      <c r="G4209" s="2">
        <v>5.8495400000000002</v>
      </c>
      <c r="H4209" s="3">
        <v>7.9997743412302507</v>
      </c>
      <c r="I4209" s="3">
        <v>10.666650710996077</v>
      </c>
      <c r="J4209" s="3">
        <v>9.3590000000000007E-2</v>
      </c>
      <c r="K4209" s="3">
        <v>9.3590000000000007E-2</v>
      </c>
      <c r="L4209" s="3">
        <v>0.12479</v>
      </c>
    </row>
    <row r="4210" spans="2:12" x14ac:dyDescent="0.2">
      <c r="B4210" t="s">
        <v>10974</v>
      </c>
      <c r="C4210" t="s">
        <v>10293</v>
      </c>
      <c r="D4210" t="s">
        <v>10294</v>
      </c>
      <c r="E4210" s="1">
        <v>11.30368</v>
      </c>
      <c r="F4210" s="1">
        <v>2</v>
      </c>
      <c r="G4210" s="2">
        <v>5.65184</v>
      </c>
      <c r="H4210" s="3">
        <v>8.0000495413882913</v>
      </c>
      <c r="I4210" s="3">
        <v>10.666437832635035</v>
      </c>
      <c r="J4210" s="3">
        <v>9.0429999999999996E-2</v>
      </c>
      <c r="K4210" s="3">
        <v>9.0429999999999996E-2</v>
      </c>
      <c r="L4210" s="3">
        <v>0.12057</v>
      </c>
    </row>
    <row r="4211" spans="2:12" x14ac:dyDescent="0.2">
      <c r="B4211" t="s">
        <v>10975</v>
      </c>
      <c r="C4211" t="s">
        <v>10296</v>
      </c>
      <c r="D4211" t="s">
        <v>10297</v>
      </c>
      <c r="E4211" s="1">
        <v>19.20018</v>
      </c>
      <c r="F4211" s="1">
        <v>3</v>
      </c>
      <c r="G4211" s="2">
        <v>6.4000599999999999</v>
      </c>
      <c r="H4211" s="3">
        <v>7.9999250007031177</v>
      </c>
      <c r="I4211" s="3">
        <v>10.666566667604158</v>
      </c>
      <c r="J4211" s="3">
        <v>0.15359999999999999</v>
      </c>
      <c r="K4211" s="3">
        <v>0.15359999999999999</v>
      </c>
      <c r="L4211" s="3">
        <v>0.20480000000000001</v>
      </c>
    </row>
    <row r="4212" spans="2:12" x14ac:dyDescent="0.2">
      <c r="B4212" t="s">
        <v>10976</v>
      </c>
      <c r="C4212" t="s">
        <v>9684</v>
      </c>
      <c r="D4212" t="s">
        <v>9682</v>
      </c>
      <c r="E4212" s="1">
        <v>34.089390000000002</v>
      </c>
      <c r="F4212" s="1">
        <v>4</v>
      </c>
      <c r="G4212" s="2">
        <v>8.5223475000000004</v>
      </c>
      <c r="H4212" s="3">
        <v>8.0001431530455651</v>
      </c>
      <c r="I4212" s="3">
        <v>10.666661973124187</v>
      </c>
      <c r="J4212" s="3">
        <v>0.27272000000000002</v>
      </c>
      <c r="K4212" s="3">
        <v>0.27272000000000002</v>
      </c>
      <c r="L4212" s="3">
        <v>0.36362</v>
      </c>
    </row>
    <row r="4213" spans="2:12" x14ac:dyDescent="0.2">
      <c r="B4213" t="s">
        <v>10977</v>
      </c>
      <c r="C4213" t="s">
        <v>10861</v>
      </c>
      <c r="D4213" t="s">
        <v>10862</v>
      </c>
      <c r="E4213" s="1">
        <v>7.3552900000000001</v>
      </c>
      <c r="F4213" s="1">
        <v>3</v>
      </c>
      <c r="G4213" s="2">
        <v>2.4517633333333335</v>
      </c>
      <c r="H4213" s="3">
        <v>7.9996845807575232</v>
      </c>
      <c r="I4213" s="3">
        <v>10.667152484810252</v>
      </c>
      <c r="J4213" s="3">
        <v>5.8840000000000003E-2</v>
      </c>
      <c r="K4213" s="3">
        <v>5.8840000000000003E-2</v>
      </c>
      <c r="L4213" s="3">
        <v>7.8460000000000002E-2</v>
      </c>
    </row>
    <row r="4214" spans="2:12" x14ac:dyDescent="0.2">
      <c r="B4214" t="s">
        <v>10978</v>
      </c>
      <c r="C4214" t="s">
        <v>9949</v>
      </c>
      <c r="D4214" t="s">
        <v>9950</v>
      </c>
      <c r="E4214" s="1">
        <v>23.053740000000001</v>
      </c>
      <c r="F4214" s="1">
        <v>2</v>
      </c>
      <c r="G4214" s="2">
        <v>11.526870000000001</v>
      </c>
      <c r="H4214" s="3">
        <v>8.000003470152782</v>
      </c>
      <c r="I4214" s="3">
        <v>10.666815883236298</v>
      </c>
      <c r="J4214" s="3">
        <v>0.18443000000000001</v>
      </c>
      <c r="K4214" s="3">
        <v>0.18443000000000001</v>
      </c>
      <c r="L4214" s="3">
        <v>0.24590999999999999</v>
      </c>
    </row>
    <row r="4215" spans="2:12" x14ac:dyDescent="0.2">
      <c r="B4215" t="s">
        <v>10979</v>
      </c>
      <c r="C4215" t="s">
        <v>10198</v>
      </c>
      <c r="D4215" t="s">
        <v>10199</v>
      </c>
      <c r="E4215" s="1">
        <v>13.5959</v>
      </c>
      <c r="F4215" s="1">
        <v>3</v>
      </c>
      <c r="G4215" s="2">
        <v>4.5319666666666665</v>
      </c>
      <c r="H4215" s="3">
        <v>8.0002059444391325</v>
      </c>
      <c r="I4215" s="3">
        <v>10.666450915349481</v>
      </c>
      <c r="J4215" s="3">
        <v>0.10877000000000001</v>
      </c>
      <c r="K4215" s="3">
        <v>0.10877000000000001</v>
      </c>
      <c r="L4215" s="3">
        <v>0.14502000000000001</v>
      </c>
    </row>
    <row r="4216" spans="2:12" x14ac:dyDescent="0.2">
      <c r="B4216" t="s">
        <v>10980</v>
      </c>
      <c r="C4216" t="s">
        <v>10039</v>
      </c>
      <c r="D4216" t="s">
        <v>7865</v>
      </c>
      <c r="E4216" s="1">
        <v>3.6388199999999999</v>
      </c>
      <c r="F4216" s="1">
        <v>1</v>
      </c>
      <c r="G4216" s="2">
        <v>3.6388199999999999</v>
      </c>
      <c r="H4216" s="3">
        <v>7.9998461039567772</v>
      </c>
      <c r="I4216" s="3">
        <v>10.665545424066043</v>
      </c>
      <c r="J4216" s="3">
        <v>2.911E-2</v>
      </c>
      <c r="K4216" s="3">
        <v>2.911E-2</v>
      </c>
      <c r="L4216" s="3">
        <v>3.8809999999999997E-2</v>
      </c>
    </row>
    <row r="4217" spans="2:12" x14ac:dyDescent="0.2">
      <c r="B4217" t="s">
        <v>10981</v>
      </c>
      <c r="C4217" t="s">
        <v>10982</v>
      </c>
      <c r="D4217" t="s">
        <v>8049</v>
      </c>
      <c r="E4217" s="1">
        <v>5.56541</v>
      </c>
      <c r="F4217" s="1">
        <v>1</v>
      </c>
      <c r="G4217" s="2">
        <v>5.56541</v>
      </c>
      <c r="H4217" s="3">
        <v>7.9994106453971945</v>
      </c>
      <c r="I4217" s="3">
        <v>10.665880860529594</v>
      </c>
      <c r="J4217" s="3">
        <v>4.4519999999999997E-2</v>
      </c>
      <c r="K4217" s="3">
        <v>4.4519999999999997E-2</v>
      </c>
      <c r="L4217" s="3">
        <v>5.9360000000000003E-2</v>
      </c>
    </row>
    <row r="4218" spans="2:12" x14ac:dyDescent="0.2">
      <c r="B4218" t="s">
        <v>10983</v>
      </c>
      <c r="C4218" t="s">
        <v>9427</v>
      </c>
      <c r="D4218" t="s">
        <v>9428</v>
      </c>
      <c r="E4218" s="1">
        <v>9.4844799999999996</v>
      </c>
      <c r="F4218" s="1">
        <v>2</v>
      </c>
      <c r="G4218" s="2">
        <v>4.7422399999999998</v>
      </c>
      <c r="H4218" s="3">
        <v>8.0004386112891801</v>
      </c>
      <c r="I4218" s="3">
        <v>10.666900030365397</v>
      </c>
      <c r="J4218" s="3">
        <v>7.5880000000000003E-2</v>
      </c>
      <c r="K4218" s="3">
        <v>7.5880000000000003E-2</v>
      </c>
      <c r="L4218" s="3">
        <v>0.10117</v>
      </c>
    </row>
    <row r="4219" spans="2:12" x14ac:dyDescent="0.2">
      <c r="B4219" t="s">
        <v>10984</v>
      </c>
      <c r="C4219" t="s">
        <v>9885</v>
      </c>
      <c r="D4219" t="s">
        <v>9886</v>
      </c>
      <c r="E4219" s="1">
        <v>10.751709999999999</v>
      </c>
      <c r="F4219" s="1">
        <v>2</v>
      </c>
      <c r="G4219" s="2">
        <v>5.3758549999999996</v>
      </c>
      <c r="H4219" s="3">
        <v>7.9996577288635953</v>
      </c>
      <c r="I4219" s="3">
        <v>10.666210305151461</v>
      </c>
      <c r="J4219" s="3">
        <v>8.6010000000000003E-2</v>
      </c>
      <c r="K4219" s="3">
        <v>8.6010000000000003E-2</v>
      </c>
      <c r="L4219" s="3">
        <v>0.11468</v>
      </c>
    </row>
    <row r="4220" spans="2:12" x14ac:dyDescent="0.2">
      <c r="B4220" t="s">
        <v>10985</v>
      </c>
      <c r="C4220" t="s">
        <v>9106</v>
      </c>
      <c r="D4220" t="s">
        <v>9107</v>
      </c>
      <c r="E4220" s="1">
        <v>11.53932</v>
      </c>
      <c r="F4220" s="1">
        <v>3</v>
      </c>
      <c r="G4220" s="2">
        <v>3.8464399999999999</v>
      </c>
      <c r="H4220" s="3">
        <v>7.9996048294006927</v>
      </c>
      <c r="I4220" s="3">
        <v>10.66700637472572</v>
      </c>
      <c r="J4220" s="3">
        <v>9.2310000000000003E-2</v>
      </c>
      <c r="K4220" s="3">
        <v>9.2310000000000003E-2</v>
      </c>
      <c r="L4220" s="3">
        <v>0.12309</v>
      </c>
    </row>
    <row r="4221" spans="2:12" x14ac:dyDescent="0.2">
      <c r="B4221" t="s">
        <v>10986</v>
      </c>
      <c r="C4221" t="s">
        <v>7503</v>
      </c>
      <c r="D4221" t="s">
        <v>7504</v>
      </c>
      <c r="E4221" s="1">
        <v>11.830539999999999</v>
      </c>
      <c r="F4221" s="1">
        <v>5</v>
      </c>
      <c r="G4221" s="2">
        <v>2.3661079999999997</v>
      </c>
      <c r="H4221" s="3">
        <v>7.9996348433799316</v>
      </c>
      <c r="I4221" s="3">
        <v>10.666461547824529</v>
      </c>
      <c r="J4221" s="3">
        <v>9.4640000000000002E-2</v>
      </c>
      <c r="K4221" s="3">
        <v>9.4640000000000002E-2</v>
      </c>
      <c r="L4221" s="3">
        <v>0.12619</v>
      </c>
    </row>
    <row r="4222" spans="2:12" x14ac:dyDescent="0.2">
      <c r="B4222" t="s">
        <v>10987</v>
      </c>
      <c r="C4222" t="s">
        <v>7708</v>
      </c>
      <c r="D4222" t="s">
        <v>7709</v>
      </c>
      <c r="E4222" s="1">
        <v>29.862410000000001</v>
      </c>
      <c r="F4222" s="1">
        <v>4</v>
      </c>
      <c r="G4222" s="2">
        <v>7.4656025000000001</v>
      </c>
      <c r="H4222" s="3">
        <v>8.0000241105791527</v>
      </c>
      <c r="I4222" s="3">
        <v>10.666587191053903</v>
      </c>
      <c r="J4222" s="3">
        <v>0.2389</v>
      </c>
      <c r="K4222" s="3">
        <v>0.2389</v>
      </c>
      <c r="L4222" s="3">
        <v>0.31852999999999998</v>
      </c>
    </row>
    <row r="4223" spans="2:12" x14ac:dyDescent="0.2">
      <c r="B4223" t="s">
        <v>10988</v>
      </c>
      <c r="C4223" t="s">
        <v>10989</v>
      </c>
      <c r="D4223" t="s">
        <v>10990</v>
      </c>
      <c r="E4223" s="1">
        <v>4.9035099999999998</v>
      </c>
      <c r="F4223" s="1">
        <v>8</v>
      </c>
      <c r="G4223" s="2">
        <v>0.61293874999999998</v>
      </c>
      <c r="H4223" s="3">
        <v>8.0003915562525627</v>
      </c>
      <c r="I4223" s="3">
        <v>10.665829171348687</v>
      </c>
      <c r="J4223" s="3">
        <v>3.9230000000000001E-2</v>
      </c>
      <c r="K4223" s="3">
        <v>3.9230000000000001E-2</v>
      </c>
      <c r="L4223" s="3">
        <v>5.2299999999999999E-2</v>
      </c>
    </row>
    <row r="4224" spans="2:12" x14ac:dyDescent="0.2">
      <c r="B4224" t="s">
        <v>10991</v>
      </c>
      <c r="C4224" t="s">
        <v>10992</v>
      </c>
      <c r="D4224" t="s">
        <v>10993</v>
      </c>
      <c r="E4224" s="1">
        <v>7.8160100000000003</v>
      </c>
      <c r="F4224" s="1">
        <v>2</v>
      </c>
      <c r="G4224" s="2">
        <v>3.9080050000000002</v>
      </c>
      <c r="H4224" s="3">
        <v>8.0002456496345324</v>
      </c>
      <c r="I4224" s="3">
        <v>10.666567724452758</v>
      </c>
      <c r="J4224" s="3">
        <v>6.2530000000000002E-2</v>
      </c>
      <c r="K4224" s="3">
        <v>6.2530000000000002E-2</v>
      </c>
      <c r="L4224" s="3">
        <v>8.337E-2</v>
      </c>
    </row>
    <row r="4225" spans="2:12" x14ac:dyDescent="0.2">
      <c r="B4225" t="s">
        <v>10994</v>
      </c>
      <c r="C4225" t="s">
        <v>7740</v>
      </c>
      <c r="D4225" t="s">
        <v>7741</v>
      </c>
      <c r="E4225" s="1">
        <v>33.053469999999997</v>
      </c>
      <c r="F4225" s="1">
        <v>3</v>
      </c>
      <c r="G4225" s="2">
        <v>11.017823333333332</v>
      </c>
      <c r="H4225" s="3">
        <v>8.0000677689815944</v>
      </c>
      <c r="I4225" s="3">
        <v>10.666656178609994</v>
      </c>
      <c r="J4225" s="3">
        <v>0.26443</v>
      </c>
      <c r="K4225" s="3">
        <v>0.26443</v>
      </c>
      <c r="L4225" s="3">
        <v>0.35256999999999999</v>
      </c>
    </row>
    <row r="4226" spans="2:12" x14ac:dyDescent="0.2">
      <c r="B4226" t="s">
        <v>10995</v>
      </c>
      <c r="C4226" t="s">
        <v>10996</v>
      </c>
      <c r="D4226" t="s">
        <v>10997</v>
      </c>
      <c r="E4226" s="1">
        <v>10.05742</v>
      </c>
      <c r="F4226" s="1">
        <v>3</v>
      </c>
      <c r="G4226" s="2">
        <v>3.3524733333333336</v>
      </c>
      <c r="H4226" s="3">
        <v>8.0000636346100684</v>
      </c>
      <c r="I4226" s="3">
        <v>10.666751512813425</v>
      </c>
      <c r="J4226" s="3">
        <v>8.0460000000000004E-2</v>
      </c>
      <c r="K4226" s="3">
        <v>8.0460000000000004E-2</v>
      </c>
      <c r="L4226" s="3">
        <v>0.10728</v>
      </c>
    </row>
    <row r="4227" spans="2:12" x14ac:dyDescent="0.2">
      <c r="B4227" t="s">
        <v>10998</v>
      </c>
      <c r="C4227" t="s">
        <v>10683</v>
      </c>
      <c r="D4227" t="s">
        <v>1899</v>
      </c>
      <c r="E4227" s="1">
        <v>16.65326</v>
      </c>
      <c r="F4227" s="1">
        <v>3</v>
      </c>
      <c r="G4227" s="2">
        <v>5.5510866666666665</v>
      </c>
      <c r="H4227" s="3">
        <v>8.0002353893471909</v>
      </c>
      <c r="I4227" s="3">
        <v>10.666380036101041</v>
      </c>
      <c r="J4227" s="3">
        <v>0.13322999999999999</v>
      </c>
      <c r="K4227" s="3">
        <v>0.13322999999999999</v>
      </c>
      <c r="L4227" s="3">
        <v>0.17763000000000001</v>
      </c>
    </row>
    <row r="4228" spans="2:12" x14ac:dyDescent="0.2">
      <c r="B4228" t="s">
        <v>10999</v>
      </c>
      <c r="C4228" t="s">
        <v>10424</v>
      </c>
      <c r="D4228" t="s">
        <v>10425</v>
      </c>
      <c r="E4228" s="1">
        <v>35.590089999999996</v>
      </c>
      <c r="F4228" s="1">
        <v>4</v>
      </c>
      <c r="G4228" s="2">
        <v>8.8975224999999991</v>
      </c>
      <c r="H4228" s="3">
        <v>7.99997976964936</v>
      </c>
      <c r="I4228" s="3">
        <v>10.666733351896555</v>
      </c>
      <c r="J4228" s="3">
        <v>0.28471999999999997</v>
      </c>
      <c r="K4228" s="3">
        <v>0.28471999999999997</v>
      </c>
      <c r="L4228" s="3">
        <v>0.37963000000000002</v>
      </c>
    </row>
    <row r="4229" spans="2:12" x14ac:dyDescent="0.2">
      <c r="B4229" t="s">
        <v>11000</v>
      </c>
      <c r="C4229" t="s">
        <v>10754</v>
      </c>
      <c r="D4229" t="s">
        <v>10755</v>
      </c>
      <c r="E4229" s="1">
        <v>16.568809999999999</v>
      </c>
      <c r="F4229" s="1">
        <v>2</v>
      </c>
      <c r="G4229" s="2">
        <v>8.2844049999999996</v>
      </c>
      <c r="H4229" s="3">
        <v>7.9999710299049847</v>
      </c>
      <c r="I4229" s="3">
        <v>10.666426858657925</v>
      </c>
      <c r="J4229" s="3">
        <v>0.13255</v>
      </c>
      <c r="K4229" s="3">
        <v>0.13255</v>
      </c>
      <c r="L4229" s="3">
        <v>0.17673</v>
      </c>
    </row>
    <row r="4230" spans="2:12" x14ac:dyDescent="0.2">
      <c r="B4230" t="s">
        <v>11001</v>
      </c>
      <c r="C4230" t="s">
        <v>11002</v>
      </c>
      <c r="D4230" t="s">
        <v>7895</v>
      </c>
      <c r="E4230" s="1">
        <v>23.425439999999998</v>
      </c>
      <c r="F4230" s="1">
        <v>5</v>
      </c>
      <c r="G4230" s="2">
        <v>4.6850879999999995</v>
      </c>
      <c r="H4230" s="3">
        <v>7.9998497360134975</v>
      </c>
      <c r="I4230" s="3">
        <v>10.666608610126428</v>
      </c>
      <c r="J4230" s="3">
        <v>0.18740000000000001</v>
      </c>
      <c r="K4230" s="3">
        <v>0.18740000000000001</v>
      </c>
      <c r="L4230" s="3">
        <v>0.24987000000000001</v>
      </c>
    </row>
    <row r="4231" spans="2:12" x14ac:dyDescent="0.2">
      <c r="B4231" t="s">
        <v>11003</v>
      </c>
      <c r="C4231" t="s">
        <v>10901</v>
      </c>
      <c r="D4231" t="s">
        <v>10902</v>
      </c>
      <c r="E4231" s="1">
        <v>14.38341</v>
      </c>
      <c r="F4231" s="1">
        <v>3</v>
      </c>
      <c r="G4231" s="2">
        <v>4.7944699999999996</v>
      </c>
      <c r="H4231" s="3">
        <v>8.0001891067556308</v>
      </c>
      <c r="I4231" s="3">
        <v>10.666455312057433</v>
      </c>
      <c r="J4231" s="3">
        <v>0.11507000000000001</v>
      </c>
      <c r="K4231" s="3">
        <v>0.11507000000000001</v>
      </c>
      <c r="L4231" s="3">
        <v>0.15342</v>
      </c>
    </row>
    <row r="4232" spans="2:12" x14ac:dyDescent="0.2">
      <c r="B4232" t="s">
        <v>11004</v>
      </c>
      <c r="C4232" t="s">
        <v>8374</v>
      </c>
      <c r="D4232" t="s">
        <v>8375</v>
      </c>
      <c r="E4232" s="1">
        <v>11.78252</v>
      </c>
      <c r="F4232" s="1">
        <v>4</v>
      </c>
      <c r="G4232" s="2">
        <v>2.94563</v>
      </c>
      <c r="H4232" s="3">
        <v>7.9999864205619851</v>
      </c>
      <c r="I4232" s="3">
        <v>10.666648560749312</v>
      </c>
      <c r="J4232" s="3">
        <v>9.4259999999999997E-2</v>
      </c>
      <c r="K4232" s="3">
        <v>9.4259999999999997E-2</v>
      </c>
      <c r="L4232" s="3">
        <v>0.12567999999999999</v>
      </c>
    </row>
    <row r="4233" spans="2:12" x14ac:dyDescent="0.2">
      <c r="B4233" t="s">
        <v>11005</v>
      </c>
      <c r="C4233" t="s">
        <v>11006</v>
      </c>
      <c r="D4233" t="s">
        <v>11007</v>
      </c>
      <c r="E4233" s="1">
        <v>7.6979600000000001</v>
      </c>
      <c r="F4233" s="1">
        <v>5</v>
      </c>
      <c r="G4233" s="2">
        <v>1.5395920000000001</v>
      </c>
      <c r="H4233" s="3">
        <v>7.9995219512702072</v>
      </c>
      <c r="I4233" s="3">
        <v>10.666462283514074</v>
      </c>
      <c r="J4233" s="3">
        <v>6.1580000000000003E-2</v>
      </c>
      <c r="K4233" s="3">
        <v>6.1580000000000003E-2</v>
      </c>
      <c r="L4233" s="3">
        <v>8.2110000000000002E-2</v>
      </c>
    </row>
    <row r="4234" spans="2:12" x14ac:dyDescent="0.2">
      <c r="B4234" t="s">
        <v>11008</v>
      </c>
      <c r="C4234" t="s">
        <v>10175</v>
      </c>
      <c r="D4234" t="s">
        <v>10063</v>
      </c>
      <c r="E4234" s="1">
        <v>3.7081900000000001</v>
      </c>
      <c r="F4234" s="1">
        <v>2</v>
      </c>
      <c r="G4234" s="2">
        <v>1.854095</v>
      </c>
      <c r="H4234" s="3">
        <v>8.0012081365841556</v>
      </c>
      <c r="I4234" s="3">
        <v>10.665580781998765</v>
      </c>
      <c r="J4234" s="3">
        <v>2.9669999999999998E-2</v>
      </c>
      <c r="K4234" s="3">
        <v>2.9669999999999998E-2</v>
      </c>
      <c r="L4234" s="3">
        <v>3.9550000000000002E-2</v>
      </c>
    </row>
    <row r="4235" spans="2:12" x14ac:dyDescent="0.2">
      <c r="B4235" t="s">
        <v>11009</v>
      </c>
      <c r="C4235" t="s">
        <v>11010</v>
      </c>
      <c r="D4235" t="s">
        <v>11011</v>
      </c>
      <c r="E4235" s="1">
        <v>4.3180100000000001</v>
      </c>
      <c r="F4235" s="1">
        <v>1</v>
      </c>
      <c r="G4235" s="2">
        <v>4.3180100000000001</v>
      </c>
      <c r="H4235" s="3">
        <v>7.9990551202984719</v>
      </c>
      <c r="I4235" s="3">
        <v>10.666950748145558</v>
      </c>
      <c r="J4235" s="3">
        <v>3.4540000000000001E-2</v>
      </c>
      <c r="K4235" s="3">
        <v>3.4540000000000001E-2</v>
      </c>
      <c r="L4235" s="3">
        <v>4.6059999999999997E-2</v>
      </c>
    </row>
    <row r="4236" spans="2:12" x14ac:dyDescent="0.2">
      <c r="B4236" t="s">
        <v>11012</v>
      </c>
      <c r="C4236" t="s">
        <v>7238</v>
      </c>
      <c r="D4236" t="s">
        <v>6713</v>
      </c>
      <c r="E4236" s="1">
        <v>11.82117</v>
      </c>
      <c r="F4236" s="1">
        <v>2</v>
      </c>
      <c r="G4236" s="2">
        <v>5.9105850000000002</v>
      </c>
      <c r="H4236" s="3">
        <v>16.000108280314045</v>
      </c>
      <c r="I4236" s="3">
        <v>21.332913747116404</v>
      </c>
      <c r="J4236" s="3">
        <v>0.18914</v>
      </c>
      <c r="K4236" s="3">
        <v>0.18914</v>
      </c>
      <c r="L4236" s="3">
        <v>0.25218000000000002</v>
      </c>
    </row>
    <row r="4237" spans="2:12" x14ac:dyDescent="0.2">
      <c r="B4237" t="s">
        <v>11013</v>
      </c>
      <c r="C4237" t="s">
        <v>10844</v>
      </c>
      <c r="D4237" t="s">
        <v>10845</v>
      </c>
      <c r="E4237" s="1">
        <v>21.987100000000002</v>
      </c>
      <c r="F4237" s="1">
        <v>2</v>
      </c>
      <c r="G4237" s="2">
        <v>10.993550000000001</v>
      </c>
      <c r="H4237" s="3">
        <v>8.0001455398847501</v>
      </c>
      <c r="I4237" s="3">
        <v>10.666709115799717</v>
      </c>
      <c r="J4237" s="3">
        <v>0.1759</v>
      </c>
      <c r="K4237" s="3">
        <v>0.1759</v>
      </c>
      <c r="L4237" s="3">
        <v>0.23452999999999999</v>
      </c>
    </row>
    <row r="4238" spans="2:12" x14ac:dyDescent="0.2">
      <c r="B4238" t="s">
        <v>11014</v>
      </c>
      <c r="C4238" t="s">
        <v>10633</v>
      </c>
      <c r="D4238" t="s">
        <v>2419</v>
      </c>
      <c r="E4238" s="1">
        <v>7.9837400000000001</v>
      </c>
      <c r="F4238" s="1">
        <v>2</v>
      </c>
      <c r="G4238" s="2">
        <v>3.99187</v>
      </c>
      <c r="H4238" s="3">
        <v>8.0000100203663944</v>
      </c>
      <c r="I4238" s="3">
        <v>10.666680027155193</v>
      </c>
      <c r="J4238" s="3">
        <v>6.3869999999999996E-2</v>
      </c>
      <c r="K4238" s="3">
        <v>6.3869999999999996E-2</v>
      </c>
      <c r="L4238" s="3">
        <v>8.516E-2</v>
      </c>
    </row>
    <row r="4239" spans="2:12" x14ac:dyDescent="0.2">
      <c r="B4239" t="s">
        <v>11015</v>
      </c>
      <c r="C4239" t="s">
        <v>10640</v>
      </c>
      <c r="D4239" t="s">
        <v>10641</v>
      </c>
      <c r="E4239" s="1">
        <v>6.57247</v>
      </c>
      <c r="F4239" s="1">
        <v>2</v>
      </c>
      <c r="G4239" s="2">
        <v>3.286235</v>
      </c>
      <c r="H4239" s="3">
        <v>8.0000365159521465</v>
      </c>
      <c r="I4239" s="3">
        <v>10.667222520604888</v>
      </c>
      <c r="J4239" s="3">
        <v>5.2580000000000002E-2</v>
      </c>
      <c r="K4239" s="3">
        <v>5.2580000000000002E-2</v>
      </c>
      <c r="L4239" s="3">
        <v>7.0110000000000006E-2</v>
      </c>
    </row>
    <row r="4240" spans="2:12" x14ac:dyDescent="0.2">
      <c r="B4240" t="s">
        <v>11016</v>
      </c>
      <c r="C4240" t="s">
        <v>10853</v>
      </c>
      <c r="D4240" t="s">
        <v>10854</v>
      </c>
      <c r="E4240" s="1">
        <v>15.19651</v>
      </c>
      <c r="F4240" s="1">
        <v>2</v>
      </c>
      <c r="G4240" s="2">
        <v>7.598255</v>
      </c>
      <c r="H4240" s="3">
        <v>7.9998631264678535</v>
      </c>
      <c r="I4240" s="3">
        <v>10.666922865842222</v>
      </c>
      <c r="J4240" s="3">
        <v>0.12157</v>
      </c>
      <c r="K4240" s="3">
        <v>0.12157</v>
      </c>
      <c r="L4240" s="3">
        <v>0.16209999999999999</v>
      </c>
    </row>
    <row r="4241" spans="2:12" x14ac:dyDescent="0.2">
      <c r="B4241" t="s">
        <v>11017</v>
      </c>
      <c r="C4241" t="s">
        <v>10564</v>
      </c>
      <c r="D4241" t="s">
        <v>10565</v>
      </c>
      <c r="E4241" s="1">
        <v>21.754300000000001</v>
      </c>
      <c r="F4241" s="1">
        <v>2</v>
      </c>
      <c r="G4241" s="2">
        <v>10.87715</v>
      </c>
      <c r="H4241" s="3">
        <v>7.9997977411362342</v>
      </c>
      <c r="I4241" s="3">
        <v>10.666856667417475</v>
      </c>
      <c r="J4241" s="3">
        <v>0.17402999999999999</v>
      </c>
      <c r="K4241" s="3">
        <v>0.17402999999999999</v>
      </c>
      <c r="L4241" s="3">
        <v>0.23205000000000001</v>
      </c>
    </row>
    <row r="4242" spans="2:12" x14ac:dyDescent="0.2">
      <c r="B4242" t="s">
        <v>11018</v>
      </c>
      <c r="C4242" t="s">
        <v>11019</v>
      </c>
      <c r="D4242" t="s">
        <v>10882</v>
      </c>
      <c r="E4242" s="1">
        <v>17.859950000000001</v>
      </c>
      <c r="F4242" s="1">
        <v>4</v>
      </c>
      <c r="G4242" s="2">
        <v>4.4649875000000003</v>
      </c>
      <c r="H4242" s="3">
        <v>8.000022396479272</v>
      </c>
      <c r="I4242" s="3">
        <v>10.666883165966309</v>
      </c>
      <c r="J4242" s="3">
        <v>0.14288000000000001</v>
      </c>
      <c r="K4242" s="3">
        <v>0.14288000000000001</v>
      </c>
      <c r="L4242" s="3">
        <v>0.19051000000000001</v>
      </c>
    </row>
    <row r="4243" spans="2:12" x14ac:dyDescent="0.2">
      <c r="B4243" t="s">
        <v>11020</v>
      </c>
      <c r="C4243" t="s">
        <v>11021</v>
      </c>
      <c r="D4243" t="s">
        <v>11022</v>
      </c>
      <c r="E4243" s="1">
        <v>7.3046300000000004</v>
      </c>
      <c r="F4243" s="1">
        <v>5</v>
      </c>
      <c r="G4243" s="2">
        <v>1.4609260000000002</v>
      </c>
      <c r="H4243" s="3">
        <v>8.000405222441108</v>
      </c>
      <c r="I4243" s="3">
        <v>10.667206963254813</v>
      </c>
      <c r="J4243" s="3">
        <v>5.8439999999999999E-2</v>
      </c>
      <c r="K4243" s="3">
        <v>5.8439999999999999E-2</v>
      </c>
      <c r="L4243" s="3">
        <v>7.7920000000000003E-2</v>
      </c>
    </row>
    <row r="4244" spans="2:12" x14ac:dyDescent="0.2">
      <c r="B4244" t="s">
        <v>11023</v>
      </c>
      <c r="C4244" t="s">
        <v>9384</v>
      </c>
      <c r="D4244" t="s">
        <v>9385</v>
      </c>
      <c r="E4244" s="1">
        <v>12.94609</v>
      </c>
      <c r="F4244" s="1">
        <v>2</v>
      </c>
      <c r="G4244" s="2">
        <v>6.4730449999999999</v>
      </c>
      <c r="H4244" s="3">
        <v>8.0000988715511774</v>
      </c>
      <c r="I4244" s="3">
        <v>10.666541017403709</v>
      </c>
      <c r="J4244" s="3">
        <v>0.10357</v>
      </c>
      <c r="K4244" s="3">
        <v>0.10357</v>
      </c>
      <c r="L4244" s="3">
        <v>0.13808999999999999</v>
      </c>
    </row>
    <row r="4245" spans="2:12" x14ac:dyDescent="0.2">
      <c r="B4245" t="s">
        <v>11024</v>
      </c>
      <c r="C4245" t="s">
        <v>11025</v>
      </c>
      <c r="D4245" t="s">
        <v>11026</v>
      </c>
      <c r="E4245" s="1">
        <v>352.69492000000002</v>
      </c>
      <c r="F4245" s="1">
        <v>21</v>
      </c>
      <c r="G4245" s="2">
        <v>16.794996190476191</v>
      </c>
      <c r="H4245" s="3">
        <v>8.0000018145994272</v>
      </c>
      <c r="I4245" s="3">
        <v>10.666640733016511</v>
      </c>
      <c r="J4245" s="3">
        <v>2.8215599999999998</v>
      </c>
      <c r="K4245" s="3">
        <v>2.8215599999999998</v>
      </c>
      <c r="L4245" s="3">
        <v>3.76207</v>
      </c>
    </row>
    <row r="4246" spans="2:12" x14ac:dyDescent="0.2">
      <c r="B4246" t="s">
        <v>11027</v>
      </c>
      <c r="C4246" t="s">
        <v>7481</v>
      </c>
      <c r="D4246" t="s">
        <v>7482</v>
      </c>
      <c r="E4246" s="1">
        <v>22.269919999999999</v>
      </c>
      <c r="F4246" s="1">
        <v>12</v>
      </c>
      <c r="G4246" s="2">
        <v>1.8558266666666665</v>
      </c>
      <c r="H4246" s="3">
        <v>8.0000287383160789</v>
      </c>
      <c r="I4246" s="3">
        <v>10.666854663151014</v>
      </c>
      <c r="J4246" s="3">
        <v>0.17816000000000001</v>
      </c>
      <c r="K4246" s="3">
        <v>0.17816000000000001</v>
      </c>
      <c r="L4246" s="3">
        <v>0.23755000000000001</v>
      </c>
    </row>
    <row r="4247" spans="2:12" x14ac:dyDescent="0.2">
      <c r="B4247" t="s">
        <v>11028</v>
      </c>
      <c r="C4247" t="s">
        <v>9432</v>
      </c>
      <c r="D4247" t="s">
        <v>9433</v>
      </c>
      <c r="E4247" s="1">
        <v>15.233140000000001</v>
      </c>
      <c r="F4247" s="1">
        <v>4</v>
      </c>
      <c r="G4247" s="2">
        <v>3.8082850000000001</v>
      </c>
      <c r="H4247" s="3">
        <v>8.0003203541751731</v>
      </c>
      <c r="I4247" s="3">
        <v>10.666874984408992</v>
      </c>
      <c r="J4247" s="3">
        <v>0.12187000000000001</v>
      </c>
      <c r="K4247" s="3">
        <v>0.12187000000000001</v>
      </c>
      <c r="L4247" s="3">
        <v>0.16249</v>
      </c>
    </row>
    <row r="4248" spans="2:12" x14ac:dyDescent="0.2">
      <c r="B4248" t="s">
        <v>11029</v>
      </c>
      <c r="C4248" t="s">
        <v>11030</v>
      </c>
      <c r="D4248" t="s">
        <v>11031</v>
      </c>
      <c r="E4248" s="1">
        <v>59.76538</v>
      </c>
      <c r="F4248" s="1">
        <v>4</v>
      </c>
      <c r="G4248" s="2">
        <v>14.941345</v>
      </c>
      <c r="H4248" s="3">
        <v>7.9999491344320068</v>
      </c>
      <c r="I4248" s="3">
        <v>10.666710393207572</v>
      </c>
      <c r="J4248" s="3">
        <v>0.47811999999999999</v>
      </c>
      <c r="K4248" s="3">
        <v>0.47811999999999999</v>
      </c>
      <c r="L4248" s="3">
        <v>0.63749999999999996</v>
      </c>
    </row>
    <row r="4249" spans="2:12" x14ac:dyDescent="0.2">
      <c r="B4249" t="s">
        <v>11032</v>
      </c>
      <c r="C4249" t="s">
        <v>9272</v>
      </c>
      <c r="D4249" t="s">
        <v>9273</v>
      </c>
      <c r="E4249" s="1">
        <v>21.79448</v>
      </c>
      <c r="F4249" s="1">
        <v>4</v>
      </c>
      <c r="G4249" s="2">
        <v>5.44862</v>
      </c>
      <c r="H4249" s="3">
        <v>8.0001908740194754</v>
      </c>
      <c r="I4249" s="3">
        <v>10.666462333581714</v>
      </c>
      <c r="J4249" s="3">
        <v>0.17435999999999999</v>
      </c>
      <c r="K4249" s="3">
        <v>0.17435999999999999</v>
      </c>
      <c r="L4249" s="3">
        <v>0.23247000000000001</v>
      </c>
    </row>
    <row r="4250" spans="2:12" x14ac:dyDescent="0.2">
      <c r="B4250" t="s">
        <v>11033</v>
      </c>
      <c r="C4250" t="s">
        <v>9497</v>
      </c>
      <c r="D4250" t="s">
        <v>9498</v>
      </c>
      <c r="E4250" s="1">
        <v>26.746259999999999</v>
      </c>
      <c r="F4250" s="1">
        <v>4</v>
      </c>
      <c r="G4250" s="2">
        <v>6.6865649999999999</v>
      </c>
      <c r="H4250" s="3">
        <v>7.9999970089276031</v>
      </c>
      <c r="I4250" s="3">
        <v>10.666538050553608</v>
      </c>
      <c r="J4250" s="3">
        <v>0.21396999999999999</v>
      </c>
      <c r="K4250" s="3">
        <v>0.21396999999999999</v>
      </c>
      <c r="L4250" s="3">
        <v>0.28528999999999999</v>
      </c>
    </row>
    <row r="4251" spans="2:12" x14ac:dyDescent="0.2">
      <c r="B4251" t="s">
        <v>11034</v>
      </c>
      <c r="C4251" t="s">
        <v>10459</v>
      </c>
      <c r="D4251" t="s">
        <v>10460</v>
      </c>
      <c r="E4251" s="1">
        <v>6.14811</v>
      </c>
      <c r="F4251" s="1">
        <v>1</v>
      </c>
      <c r="G4251" s="2">
        <v>6.14811</v>
      </c>
      <c r="H4251" s="3">
        <v>7.999206260135229</v>
      </c>
      <c r="I4251" s="3">
        <v>10.666692690924528</v>
      </c>
      <c r="J4251" s="3">
        <v>4.9180000000000001E-2</v>
      </c>
      <c r="K4251" s="3">
        <v>4.9180000000000001E-2</v>
      </c>
      <c r="L4251" s="3">
        <v>6.5579999999999999E-2</v>
      </c>
    </row>
    <row r="4252" spans="2:12" x14ac:dyDescent="0.2">
      <c r="B4252" t="s">
        <v>11035</v>
      </c>
      <c r="C4252" t="s">
        <v>10542</v>
      </c>
      <c r="D4252" t="s">
        <v>10543</v>
      </c>
      <c r="E4252" s="1">
        <v>13.948650000000001</v>
      </c>
      <c r="F4252" s="1">
        <v>2</v>
      </c>
      <c r="G4252" s="2">
        <v>6.9743250000000003</v>
      </c>
      <c r="H4252" s="3">
        <v>8.0000573532205621</v>
      </c>
      <c r="I4252" s="3">
        <v>10.666982109379761</v>
      </c>
      <c r="J4252" s="3">
        <v>0.11158999999999999</v>
      </c>
      <c r="K4252" s="3">
        <v>0.11158999999999999</v>
      </c>
      <c r="L4252" s="3">
        <v>0.14879000000000001</v>
      </c>
    </row>
    <row r="4253" spans="2:12" x14ac:dyDescent="0.2">
      <c r="B4253" t="s">
        <v>11036</v>
      </c>
      <c r="C4253" t="s">
        <v>7750</v>
      </c>
      <c r="D4253" t="s">
        <v>7751</v>
      </c>
      <c r="E4253" s="1">
        <v>5.5084499999999998</v>
      </c>
      <c r="F4253" s="1">
        <v>13</v>
      </c>
      <c r="G4253" s="2">
        <v>0.42372692307692306</v>
      </c>
      <c r="H4253" s="3">
        <v>8.0004356942515589</v>
      </c>
      <c r="I4253" s="3">
        <v>10.667247592335412</v>
      </c>
      <c r="J4253" s="3">
        <v>4.4069999999999998E-2</v>
      </c>
      <c r="K4253" s="3">
        <v>4.4069999999999998E-2</v>
      </c>
      <c r="L4253" s="3">
        <v>5.876E-2</v>
      </c>
    </row>
    <row r="4254" spans="2:12" x14ac:dyDescent="0.2">
      <c r="B4254" t="s">
        <v>11037</v>
      </c>
      <c r="C4254" t="s">
        <v>9275</v>
      </c>
      <c r="D4254" t="s">
        <v>9276</v>
      </c>
      <c r="E4254" s="1">
        <v>19.29195</v>
      </c>
      <c r="F4254" s="1">
        <v>2</v>
      </c>
      <c r="G4254" s="2">
        <v>9.645975</v>
      </c>
      <c r="H4254" s="3">
        <v>8.0002280744040917</v>
      </c>
      <c r="I4254" s="3">
        <v>10.666625198593195</v>
      </c>
      <c r="J4254" s="3">
        <v>0.15434</v>
      </c>
      <c r="K4254" s="3">
        <v>0.15434</v>
      </c>
      <c r="L4254" s="3">
        <v>0.20577999999999999</v>
      </c>
    </row>
    <row r="4255" spans="2:12" x14ac:dyDescent="0.2">
      <c r="B4255" t="s">
        <v>11038</v>
      </c>
      <c r="C4255" t="s">
        <v>11025</v>
      </c>
      <c r="D4255" t="s">
        <v>11026</v>
      </c>
      <c r="E4255" s="1">
        <v>52.599989999999998</v>
      </c>
      <c r="F4255" s="1">
        <v>3</v>
      </c>
      <c r="G4255" s="2">
        <v>17.533329999999999</v>
      </c>
      <c r="H4255" s="3">
        <v>8.0000015209128374</v>
      </c>
      <c r="I4255" s="3">
        <v>10.666732065918643</v>
      </c>
      <c r="J4255" s="3">
        <v>0.42080000000000001</v>
      </c>
      <c r="K4255" s="3">
        <v>0.42080000000000001</v>
      </c>
      <c r="L4255" s="3">
        <v>0.56106999999999996</v>
      </c>
    </row>
    <row r="4256" spans="2:12" x14ac:dyDescent="0.2">
      <c r="B4256" t="s">
        <v>11039</v>
      </c>
      <c r="C4256" t="s">
        <v>9122</v>
      </c>
      <c r="D4256" t="s">
        <v>9123</v>
      </c>
      <c r="E4256" s="1">
        <v>6.3124099999999999</v>
      </c>
      <c r="F4256" s="1">
        <v>2</v>
      </c>
      <c r="G4256" s="2">
        <v>3.1562049999999999</v>
      </c>
      <c r="H4256" s="3">
        <v>8.0001140610321571</v>
      </c>
      <c r="I4256" s="3">
        <v>10.666290687708814</v>
      </c>
      <c r="J4256" s="3">
        <v>5.0500000000000003E-2</v>
      </c>
      <c r="K4256" s="3">
        <v>5.0500000000000003E-2</v>
      </c>
      <c r="L4256" s="3">
        <v>6.7330000000000001E-2</v>
      </c>
    </row>
    <row r="4257" spans="2:12" x14ac:dyDescent="0.2">
      <c r="B4257" t="s">
        <v>11040</v>
      </c>
      <c r="C4257" t="s">
        <v>11041</v>
      </c>
      <c r="D4257" t="s">
        <v>11042</v>
      </c>
      <c r="E4257" s="1">
        <v>14.14217</v>
      </c>
      <c r="F4257" s="1">
        <v>2</v>
      </c>
      <c r="G4257" s="2">
        <v>7.0710850000000001</v>
      </c>
      <c r="H4257" s="3">
        <v>8.000186675736467</v>
      </c>
      <c r="I4257" s="3">
        <v>10.666679865961164</v>
      </c>
      <c r="J4257" s="3">
        <v>0.11314</v>
      </c>
      <c r="K4257" s="3">
        <v>0.11314</v>
      </c>
      <c r="L4257" s="3">
        <v>0.15085000000000001</v>
      </c>
    </row>
    <row r="4258" spans="2:12" x14ac:dyDescent="0.2">
      <c r="B4258" t="s">
        <v>11043</v>
      </c>
      <c r="C4258" t="s">
        <v>9761</v>
      </c>
      <c r="D4258" t="s">
        <v>9762</v>
      </c>
      <c r="E4258" s="1">
        <v>16.10163</v>
      </c>
      <c r="F4258" s="1">
        <v>3</v>
      </c>
      <c r="G4258" s="2">
        <v>5.36721</v>
      </c>
      <c r="H4258" s="3">
        <v>7.9998111992388363</v>
      </c>
      <c r="I4258" s="3">
        <v>10.66662195069692</v>
      </c>
      <c r="J4258" s="3">
        <v>0.12881000000000001</v>
      </c>
      <c r="K4258" s="3">
        <v>0.12881000000000001</v>
      </c>
      <c r="L4258" s="3">
        <v>0.17175000000000001</v>
      </c>
    </row>
    <row r="4259" spans="2:12" x14ac:dyDescent="0.2">
      <c r="B4259" t="s">
        <v>11044</v>
      </c>
      <c r="C4259" t="s">
        <v>10030</v>
      </c>
      <c r="D4259" t="s">
        <v>10031</v>
      </c>
      <c r="E4259" s="1">
        <v>30.900870000000001</v>
      </c>
      <c r="F4259" s="1">
        <v>3</v>
      </c>
      <c r="G4259" s="2">
        <v>10.30029</v>
      </c>
      <c r="H4259" s="3">
        <v>8.0000983791071256</v>
      </c>
      <c r="I4259" s="3">
        <v>10.666689966981512</v>
      </c>
      <c r="J4259" s="3">
        <v>0.24721000000000001</v>
      </c>
      <c r="K4259" s="3">
        <v>0.24721000000000001</v>
      </c>
      <c r="L4259" s="3">
        <v>0.32961000000000001</v>
      </c>
    </row>
    <row r="4260" spans="2:12" x14ac:dyDescent="0.2">
      <c r="B4260" t="s">
        <v>11045</v>
      </c>
      <c r="C4260" t="s">
        <v>9518</v>
      </c>
      <c r="D4260" t="s">
        <v>9519</v>
      </c>
      <c r="E4260" s="1">
        <v>17.806260000000002</v>
      </c>
      <c r="F4260" s="1">
        <v>3</v>
      </c>
      <c r="G4260" s="2">
        <v>5.9354200000000006</v>
      </c>
      <c r="H4260" s="3">
        <v>7.9999955071980295</v>
      </c>
      <c r="I4260" s="3">
        <v>10.66647347618197</v>
      </c>
      <c r="J4260" s="3">
        <v>0.14244999999999999</v>
      </c>
      <c r="K4260" s="3">
        <v>0.14244999999999999</v>
      </c>
      <c r="L4260" s="3">
        <v>0.18992999999999999</v>
      </c>
    </row>
    <row r="4261" spans="2:12" x14ac:dyDescent="0.2">
      <c r="B4261" t="s">
        <v>11046</v>
      </c>
      <c r="C4261" t="s">
        <v>10715</v>
      </c>
      <c r="D4261" t="s">
        <v>10716</v>
      </c>
      <c r="E4261" s="1">
        <v>6.5232099999999997</v>
      </c>
      <c r="F4261" s="1">
        <v>2</v>
      </c>
      <c r="G4261" s="2">
        <v>3.2616049999999999</v>
      </c>
      <c r="H4261" s="3">
        <v>8.0006622506404064</v>
      </c>
      <c r="I4261" s="3">
        <v>10.666527675791521</v>
      </c>
      <c r="J4261" s="3">
        <v>5.219E-2</v>
      </c>
      <c r="K4261" s="3">
        <v>5.219E-2</v>
      </c>
      <c r="L4261" s="3">
        <v>6.9580000000000003E-2</v>
      </c>
    </row>
    <row r="4262" spans="2:12" x14ac:dyDescent="0.2">
      <c r="B4262" t="s">
        <v>11047</v>
      </c>
      <c r="C4262" t="s">
        <v>10483</v>
      </c>
      <c r="D4262" t="s">
        <v>10484</v>
      </c>
      <c r="E4262" s="1">
        <v>5.3796099999999996</v>
      </c>
      <c r="F4262" s="1">
        <v>1</v>
      </c>
      <c r="G4262" s="2">
        <v>5.3796099999999996</v>
      </c>
      <c r="H4262" s="3">
        <v>8.0005799676928255</v>
      </c>
      <c r="I4262" s="3">
        <v>10.666200709716875</v>
      </c>
      <c r="J4262" s="3">
        <v>4.3040000000000002E-2</v>
      </c>
      <c r="K4262" s="3">
        <v>4.3040000000000002E-2</v>
      </c>
      <c r="L4262" s="3">
        <v>5.738E-2</v>
      </c>
    </row>
    <row r="4263" spans="2:12" x14ac:dyDescent="0.2">
      <c r="B4263" t="s">
        <v>11048</v>
      </c>
      <c r="C4263" t="s">
        <v>9606</v>
      </c>
      <c r="D4263" t="s">
        <v>9607</v>
      </c>
      <c r="E4263" s="1">
        <v>1.7583899999999999</v>
      </c>
      <c r="F4263" s="1">
        <v>1</v>
      </c>
      <c r="G4263" s="2">
        <v>1.7583899999999999</v>
      </c>
      <c r="H4263" s="3">
        <v>8.0016378619077688</v>
      </c>
      <c r="I4263" s="3">
        <v>10.668850482543691</v>
      </c>
      <c r="J4263" s="3">
        <v>1.4069999999999999E-2</v>
      </c>
      <c r="K4263" s="3">
        <v>1.4069999999999999E-2</v>
      </c>
      <c r="L4263" s="3">
        <v>1.8759999999999999E-2</v>
      </c>
    </row>
    <row r="4264" spans="2:12" x14ac:dyDescent="0.2">
      <c r="B4264" t="s">
        <v>11049</v>
      </c>
      <c r="C4264" t="s">
        <v>9961</v>
      </c>
      <c r="D4264" t="s">
        <v>9962</v>
      </c>
      <c r="E4264" s="1">
        <v>17.665520000000001</v>
      </c>
      <c r="F4264" s="1">
        <v>4</v>
      </c>
      <c r="G4264" s="2">
        <v>4.4163800000000002</v>
      </c>
      <c r="H4264" s="3">
        <v>7.9997645130174488</v>
      </c>
      <c r="I4264" s="3">
        <v>10.666541375515692</v>
      </c>
      <c r="J4264" s="3">
        <v>0.14132</v>
      </c>
      <c r="K4264" s="3">
        <v>0.14132</v>
      </c>
      <c r="L4264" s="3">
        <v>0.18842999999999999</v>
      </c>
    </row>
    <row r="4265" spans="2:12" x14ac:dyDescent="0.2">
      <c r="B4265" t="s">
        <v>11050</v>
      </c>
      <c r="C4265" t="s">
        <v>9526</v>
      </c>
      <c r="D4265" t="s">
        <v>9527</v>
      </c>
      <c r="E4265" s="1">
        <v>20.199280000000002</v>
      </c>
      <c r="F4265" s="1">
        <v>4</v>
      </c>
      <c r="G4265" s="2">
        <v>5.0498200000000004</v>
      </c>
      <c r="H4265" s="3">
        <v>7.9997900915280153</v>
      </c>
      <c r="I4265" s="3">
        <v>10.666716833471293</v>
      </c>
      <c r="J4265" s="3">
        <v>0.16159000000000001</v>
      </c>
      <c r="K4265" s="3">
        <v>0.16159000000000001</v>
      </c>
      <c r="L4265" s="3">
        <v>0.21546000000000001</v>
      </c>
    </row>
    <row r="4266" spans="2:12" x14ac:dyDescent="0.2">
      <c r="B4266" t="s">
        <v>11051</v>
      </c>
      <c r="C4266" t="s">
        <v>11021</v>
      </c>
      <c r="D4266" t="s">
        <v>11022</v>
      </c>
      <c r="E4266" s="1">
        <v>9.5911500000000007</v>
      </c>
      <c r="F4266" s="1">
        <v>2</v>
      </c>
      <c r="G4266" s="2">
        <v>4.7955750000000004</v>
      </c>
      <c r="H4266" s="3">
        <v>8.0000834102271359</v>
      </c>
      <c r="I4266" s="3">
        <v>10.667125422915916</v>
      </c>
      <c r="J4266" s="3">
        <v>7.6730000000000007E-2</v>
      </c>
      <c r="K4266" s="3">
        <v>7.6730000000000007E-2</v>
      </c>
      <c r="L4266" s="3">
        <v>0.10231</v>
      </c>
    </row>
    <row r="4267" spans="2:12" x14ac:dyDescent="0.2">
      <c r="B4267" t="s">
        <v>11052</v>
      </c>
      <c r="C4267" t="s">
        <v>10695</v>
      </c>
      <c r="D4267" t="s">
        <v>10696</v>
      </c>
      <c r="E4267" s="1">
        <v>14.967180000000001</v>
      </c>
      <c r="F4267" s="1">
        <v>3</v>
      </c>
      <c r="G4267" s="2">
        <v>4.9890600000000003</v>
      </c>
      <c r="H4267" s="3">
        <v>8.0001710409041653</v>
      </c>
      <c r="I4267" s="3">
        <v>10.666672011694921</v>
      </c>
      <c r="J4267" s="3">
        <v>0.11974</v>
      </c>
      <c r="K4267" s="3">
        <v>0.11974</v>
      </c>
      <c r="L4267" s="3">
        <v>0.15964999999999999</v>
      </c>
    </row>
    <row r="4268" spans="2:12" x14ac:dyDescent="0.2">
      <c r="B4268" t="s">
        <v>11053</v>
      </c>
      <c r="C4268" t="s">
        <v>9801</v>
      </c>
      <c r="D4268" t="s">
        <v>6235</v>
      </c>
      <c r="E4268" s="1">
        <v>73.420869999999994</v>
      </c>
      <c r="F4268" s="1">
        <v>5</v>
      </c>
      <c r="G4268" s="2">
        <v>14.684173999999999</v>
      </c>
      <c r="H4268" s="3">
        <v>8.0000414051209141</v>
      </c>
      <c r="I4268" s="3">
        <v>10.666585672438913</v>
      </c>
      <c r="J4268" s="3">
        <v>0.58736999999999995</v>
      </c>
      <c r="K4268" s="3">
        <v>0.58736999999999995</v>
      </c>
      <c r="L4268" s="3">
        <v>0.78315000000000001</v>
      </c>
    </row>
    <row r="4269" spans="2:12" x14ac:dyDescent="0.2">
      <c r="B4269" t="s">
        <v>11054</v>
      </c>
      <c r="C4269" t="s">
        <v>11055</v>
      </c>
      <c r="D4269" t="s">
        <v>11056</v>
      </c>
      <c r="E4269" s="1">
        <v>8.2640700000000002</v>
      </c>
      <c r="F4269" s="1">
        <v>2</v>
      </c>
      <c r="G4269" s="2">
        <v>4.1320350000000001</v>
      </c>
      <c r="H4269" s="3">
        <v>7.9996902252764075</v>
      </c>
      <c r="I4269" s="3">
        <v>10.666656986206554</v>
      </c>
      <c r="J4269" s="3">
        <v>6.6110000000000002E-2</v>
      </c>
      <c r="K4269" s="3">
        <v>6.6110000000000002E-2</v>
      </c>
      <c r="L4269" s="3">
        <v>8.8150000000000006E-2</v>
      </c>
    </row>
    <row r="4270" spans="2:12" x14ac:dyDescent="0.2">
      <c r="B4270" t="s">
        <v>11057</v>
      </c>
      <c r="C4270" t="s">
        <v>11058</v>
      </c>
      <c r="D4270" t="s">
        <v>11059</v>
      </c>
      <c r="E4270" s="1">
        <v>6.9575500000000003</v>
      </c>
      <c r="F4270" s="1">
        <v>1</v>
      </c>
      <c r="G4270" s="2">
        <v>6.9575500000000003</v>
      </c>
      <c r="H4270" s="3">
        <v>7.9999425084979618</v>
      </c>
      <c r="I4270" s="3">
        <v>10.666110915480305</v>
      </c>
      <c r="J4270" s="3">
        <v>5.5660000000000001E-2</v>
      </c>
      <c r="K4270" s="3">
        <v>5.5660000000000001E-2</v>
      </c>
      <c r="L4270" s="3">
        <v>7.4209999999999998E-2</v>
      </c>
    </row>
    <row r="4271" spans="2:12" x14ac:dyDescent="0.2">
      <c r="B4271" t="s">
        <v>11060</v>
      </c>
      <c r="C4271" t="s">
        <v>7722</v>
      </c>
      <c r="D4271" t="s">
        <v>2419</v>
      </c>
      <c r="E4271" s="1">
        <v>23.179870000000001</v>
      </c>
      <c r="F4271" s="1">
        <v>3</v>
      </c>
      <c r="G4271" s="2">
        <v>7.7266233333333334</v>
      </c>
      <c r="H4271" s="3">
        <v>8.0000448665156441</v>
      </c>
      <c r="I4271" s="3">
        <v>10.666582685752767</v>
      </c>
      <c r="J4271" s="3">
        <v>0.18543999999999999</v>
      </c>
      <c r="K4271" s="3">
        <v>0.18543999999999999</v>
      </c>
      <c r="L4271" s="3">
        <v>0.24725</v>
      </c>
    </row>
    <row r="4272" spans="2:12" x14ac:dyDescent="0.2">
      <c r="B4272" t="s">
        <v>11061</v>
      </c>
      <c r="C4272" t="s">
        <v>10723</v>
      </c>
      <c r="D4272" t="s">
        <v>9647</v>
      </c>
      <c r="E4272" s="1">
        <v>8.5435800000000004</v>
      </c>
      <c r="F4272" s="1">
        <v>2</v>
      </c>
      <c r="G4272" s="2">
        <v>4.2717900000000002</v>
      </c>
      <c r="H4272" s="3">
        <v>8.0001591838550112</v>
      </c>
      <c r="I4272" s="3">
        <v>10.666488755299302</v>
      </c>
      <c r="J4272" s="3">
        <v>6.8349999999999994E-2</v>
      </c>
      <c r="K4272" s="3">
        <v>6.8349999999999994E-2</v>
      </c>
      <c r="L4272" s="3">
        <v>9.1130000000000003E-2</v>
      </c>
    </row>
    <row r="4273" spans="2:12" x14ac:dyDescent="0.2">
      <c r="B4273" t="s">
        <v>11062</v>
      </c>
      <c r="C4273" t="s">
        <v>8085</v>
      </c>
      <c r="D4273" t="s">
        <v>8086</v>
      </c>
      <c r="E4273" s="1">
        <v>12.108790000000001</v>
      </c>
      <c r="F4273" s="1">
        <v>2</v>
      </c>
      <c r="G4273" s="2">
        <v>6.0543950000000004</v>
      </c>
      <c r="H4273" s="3">
        <v>7.999973572916864</v>
      </c>
      <c r="I4273" s="3">
        <v>10.666631430555817</v>
      </c>
      <c r="J4273" s="3">
        <v>9.6869999999999998E-2</v>
      </c>
      <c r="K4273" s="3">
        <v>9.6869999999999998E-2</v>
      </c>
      <c r="L4273" s="3">
        <v>0.12916</v>
      </c>
    </row>
    <row r="4274" spans="2:12" x14ac:dyDescent="0.2">
      <c r="B4274" t="s">
        <v>11063</v>
      </c>
      <c r="C4274" t="s">
        <v>8199</v>
      </c>
      <c r="D4274" t="s">
        <v>8200</v>
      </c>
      <c r="E4274" s="1">
        <v>7.0368000000000004</v>
      </c>
      <c r="F4274" s="1">
        <v>2</v>
      </c>
      <c r="G4274" s="2">
        <v>3.5184000000000002</v>
      </c>
      <c r="H4274" s="3">
        <v>7.9993747157798998</v>
      </c>
      <c r="I4274" s="3">
        <v>10.666780354706685</v>
      </c>
      <c r="J4274" s="3">
        <v>5.629E-2</v>
      </c>
      <c r="K4274" s="3">
        <v>5.629E-2</v>
      </c>
      <c r="L4274" s="3">
        <v>7.5060000000000002E-2</v>
      </c>
    </row>
    <row r="4275" spans="2:12" x14ac:dyDescent="0.2">
      <c r="B4275" t="s">
        <v>11064</v>
      </c>
      <c r="C4275" t="s">
        <v>10569</v>
      </c>
      <c r="D4275" t="s">
        <v>10570</v>
      </c>
      <c r="E4275" s="1">
        <v>12.71434</v>
      </c>
      <c r="F4275" s="1">
        <v>3</v>
      </c>
      <c r="G4275" s="2">
        <v>4.2381133333333336</v>
      </c>
      <c r="H4275" s="3">
        <v>7.9996287656299891</v>
      </c>
      <c r="I4275" s="3">
        <v>10.666696029837176</v>
      </c>
      <c r="J4275" s="3">
        <v>0.10170999999999999</v>
      </c>
      <c r="K4275" s="3">
        <v>0.10170999999999999</v>
      </c>
      <c r="L4275" s="3">
        <v>0.13561999999999999</v>
      </c>
    </row>
    <row r="4276" spans="2:12" x14ac:dyDescent="0.2">
      <c r="B4276" t="s">
        <v>11065</v>
      </c>
      <c r="C4276" t="s">
        <v>10166</v>
      </c>
      <c r="D4276" t="s">
        <v>10167</v>
      </c>
      <c r="E4276" s="1">
        <v>7.8930999999999996</v>
      </c>
      <c r="F4276" s="1">
        <v>3</v>
      </c>
      <c r="G4276" s="2">
        <v>2.6310333333333333</v>
      </c>
      <c r="H4276" s="3">
        <v>7.9993918739151919</v>
      </c>
      <c r="I4276" s="3">
        <v>10.666278141668039</v>
      </c>
      <c r="J4276" s="3">
        <v>6.3140000000000002E-2</v>
      </c>
      <c r="K4276" s="3">
        <v>6.3140000000000002E-2</v>
      </c>
      <c r="L4276" s="3">
        <v>8.4190000000000001E-2</v>
      </c>
    </row>
    <row r="4277" spans="2:12" x14ac:dyDescent="0.2">
      <c r="B4277" t="s">
        <v>11066</v>
      </c>
      <c r="C4277" t="s">
        <v>7238</v>
      </c>
      <c r="D4277" t="s">
        <v>6713</v>
      </c>
      <c r="E4277" s="1">
        <v>11.82117</v>
      </c>
      <c r="F4277" s="1">
        <v>2</v>
      </c>
      <c r="G4277" s="2">
        <v>5.9105850000000002</v>
      </c>
      <c r="H4277" s="3">
        <v>16.000108280314045</v>
      </c>
      <c r="I4277" s="3">
        <v>21.332913747116404</v>
      </c>
      <c r="J4277" s="3">
        <v>0.18914</v>
      </c>
      <c r="K4277" s="3">
        <v>0.18914</v>
      </c>
      <c r="L4277" s="3">
        <v>0.25218000000000002</v>
      </c>
    </row>
    <row r="4278" spans="2:12" x14ac:dyDescent="0.2">
      <c r="B4278" t="s">
        <v>11067</v>
      </c>
      <c r="C4278" t="s">
        <v>9770</v>
      </c>
      <c r="D4278" t="s">
        <v>9771</v>
      </c>
      <c r="E4278" s="1">
        <v>21.14311</v>
      </c>
      <c r="F4278" s="1">
        <v>4</v>
      </c>
      <c r="G4278" s="2">
        <v>5.2857775</v>
      </c>
      <c r="H4278" s="3">
        <v>7.9997691919495297</v>
      </c>
      <c r="I4278" s="3">
        <v>10.666831889915912</v>
      </c>
      <c r="J4278" s="3">
        <v>0.16914000000000001</v>
      </c>
      <c r="K4278" s="3">
        <v>0.16914000000000001</v>
      </c>
      <c r="L4278" s="3">
        <v>0.22553000000000001</v>
      </c>
    </row>
    <row r="4279" spans="2:12" x14ac:dyDescent="0.2">
      <c r="B4279" t="s">
        <v>11068</v>
      </c>
      <c r="C4279" t="s">
        <v>10698</v>
      </c>
      <c r="D4279" t="s">
        <v>10699</v>
      </c>
      <c r="E4279" s="1">
        <v>12.41362</v>
      </c>
      <c r="F4279" s="1">
        <v>4</v>
      </c>
      <c r="G4279" s="2">
        <v>3.103405</v>
      </c>
      <c r="H4279" s="3">
        <v>8.0000837789460277</v>
      </c>
      <c r="I4279" s="3">
        <v>10.666509849665125</v>
      </c>
      <c r="J4279" s="3">
        <v>9.9309999999999996E-2</v>
      </c>
      <c r="K4279" s="3">
        <v>9.9309999999999996E-2</v>
      </c>
      <c r="L4279" s="3">
        <v>0.13241</v>
      </c>
    </row>
    <row r="4280" spans="2:12" x14ac:dyDescent="0.2">
      <c r="B4280" t="s">
        <v>11069</v>
      </c>
      <c r="C4280" t="s">
        <v>11002</v>
      </c>
      <c r="D4280" t="s">
        <v>7895</v>
      </c>
      <c r="E4280" s="1">
        <v>18.740349999999999</v>
      </c>
      <c r="F4280" s="1">
        <v>4</v>
      </c>
      <c r="G4280" s="2">
        <v>4.6850874999999998</v>
      </c>
      <c r="H4280" s="3">
        <v>7.9998505897702019</v>
      </c>
      <c r="I4280" s="3">
        <v>10.666823191669312</v>
      </c>
      <c r="J4280" s="3">
        <v>0.14992</v>
      </c>
      <c r="K4280" s="3">
        <v>0.14992</v>
      </c>
      <c r="L4280" s="3">
        <v>0.19989999999999999</v>
      </c>
    </row>
    <row r="4281" spans="2:12" x14ac:dyDescent="0.2">
      <c r="B4281" t="s">
        <v>11070</v>
      </c>
      <c r="C4281" t="s">
        <v>8940</v>
      </c>
      <c r="D4281" t="s">
        <v>10915</v>
      </c>
      <c r="E4281" s="1">
        <v>12.248139999999999</v>
      </c>
      <c r="F4281" s="1">
        <v>3</v>
      </c>
      <c r="G4281" s="2">
        <v>4.0827133333333334</v>
      </c>
      <c r="H4281" s="3">
        <v>8.0003984278429208</v>
      </c>
      <c r="I4281" s="3">
        <v>10.666925753624632</v>
      </c>
      <c r="J4281" s="3">
        <v>9.7989999999999994E-2</v>
      </c>
      <c r="K4281" s="3">
        <v>9.7989999999999994E-2</v>
      </c>
      <c r="L4281" s="3">
        <v>0.13064999999999999</v>
      </c>
    </row>
    <row r="4282" spans="2:12" x14ac:dyDescent="0.2">
      <c r="B4282" t="s">
        <v>11071</v>
      </c>
      <c r="C4282" t="s">
        <v>10963</v>
      </c>
      <c r="D4282" t="s">
        <v>10964</v>
      </c>
      <c r="E4282" s="1">
        <v>20.302890000000001</v>
      </c>
      <c r="F4282" s="1">
        <v>3</v>
      </c>
      <c r="G4282" s="2">
        <v>6.7676300000000005</v>
      </c>
      <c r="H4282" s="3">
        <v>7.9998463272962619</v>
      </c>
      <c r="I4282" s="3">
        <v>10.666461769728349</v>
      </c>
      <c r="J4282" s="3">
        <v>0.16242000000000001</v>
      </c>
      <c r="K4282" s="3">
        <v>0.16242000000000001</v>
      </c>
      <c r="L4282" s="3">
        <v>0.21656</v>
      </c>
    </row>
    <row r="4283" spans="2:12" x14ac:dyDescent="0.2">
      <c r="B4283" t="s">
        <v>11072</v>
      </c>
      <c r="C4283" t="s">
        <v>10746</v>
      </c>
      <c r="D4283" t="s">
        <v>10747</v>
      </c>
      <c r="E4283" s="1">
        <v>10.058210000000001</v>
      </c>
      <c r="F4283" s="1">
        <v>9</v>
      </c>
      <c r="G4283" s="2">
        <v>1.1175788888888889</v>
      </c>
      <c r="H4283" s="3">
        <v>8.0004294998811911</v>
      </c>
      <c r="I4283" s="3">
        <v>10.666907928945605</v>
      </c>
      <c r="J4283" s="3">
        <v>8.047E-2</v>
      </c>
      <c r="K4283" s="3">
        <v>8.047E-2</v>
      </c>
      <c r="L4283" s="3">
        <v>0.10729</v>
      </c>
    </row>
    <row r="4284" spans="2:12" x14ac:dyDescent="0.2">
      <c r="B4284" t="s">
        <v>11073</v>
      </c>
      <c r="C4284" t="s">
        <v>10113</v>
      </c>
      <c r="D4284" t="s">
        <v>10114</v>
      </c>
      <c r="E4284" s="1">
        <v>14.515980000000001</v>
      </c>
      <c r="F4284" s="1">
        <v>1</v>
      </c>
      <c r="G4284" s="2">
        <v>14.515980000000001</v>
      </c>
      <c r="H4284" s="3">
        <v>8.0001488015276951</v>
      </c>
      <c r="I4284" s="3">
        <v>10.666865068703594</v>
      </c>
      <c r="J4284" s="3">
        <v>0.11613</v>
      </c>
      <c r="K4284" s="3">
        <v>0.11613</v>
      </c>
      <c r="L4284" s="3">
        <v>0.15484000000000001</v>
      </c>
    </row>
    <row r="4285" spans="2:12" x14ac:dyDescent="0.2">
      <c r="B4285" t="s">
        <v>11074</v>
      </c>
      <c r="C4285" t="s">
        <v>11075</v>
      </c>
      <c r="D4285" t="s">
        <v>11076</v>
      </c>
      <c r="E4285" s="1">
        <v>17.078420000000001</v>
      </c>
      <c r="F4285" s="1">
        <v>4</v>
      </c>
      <c r="G4285" s="2">
        <v>4.2696050000000003</v>
      </c>
      <c r="H4285" s="3">
        <v>8.0001545810443826</v>
      </c>
      <c r="I4285" s="3">
        <v>10.666677596639502</v>
      </c>
      <c r="J4285" s="3">
        <v>0.13663</v>
      </c>
      <c r="K4285" s="3">
        <v>0.13663</v>
      </c>
      <c r="L4285" s="3">
        <v>0.18217</v>
      </c>
    </row>
    <row r="4286" spans="2:12" x14ac:dyDescent="0.2">
      <c r="B4286" t="s">
        <v>11077</v>
      </c>
      <c r="C4286" t="s">
        <v>10751</v>
      </c>
      <c r="D4286" t="s">
        <v>10752</v>
      </c>
      <c r="E4286" s="1">
        <v>15.682969999999999</v>
      </c>
      <c r="F4286" s="1">
        <v>1</v>
      </c>
      <c r="G4286" s="2">
        <v>15.682969999999999</v>
      </c>
      <c r="H4286" s="3">
        <v>7.9997602494935593</v>
      </c>
      <c r="I4286" s="3">
        <v>10.666346999324748</v>
      </c>
      <c r="J4286" s="3">
        <v>0.12545999999999999</v>
      </c>
      <c r="K4286" s="3">
        <v>0.12545999999999999</v>
      </c>
      <c r="L4286" s="3">
        <v>0.16728000000000001</v>
      </c>
    </row>
    <row r="4287" spans="2:12" x14ac:dyDescent="0.2">
      <c r="B4287" t="s">
        <v>11078</v>
      </c>
      <c r="C4287" t="s">
        <v>9865</v>
      </c>
      <c r="D4287" t="s">
        <v>2206</v>
      </c>
      <c r="E4287" s="1">
        <v>8.3390299999999993</v>
      </c>
      <c r="F4287" s="1">
        <v>1</v>
      </c>
      <c r="G4287" s="2">
        <v>8.3390299999999993</v>
      </c>
      <c r="H4287" s="3">
        <v>7.9997313836261545</v>
      </c>
      <c r="I4287" s="3">
        <v>10.666708238248335</v>
      </c>
      <c r="J4287" s="3">
        <v>6.6710000000000005E-2</v>
      </c>
      <c r="K4287" s="3">
        <v>6.6710000000000005E-2</v>
      </c>
      <c r="L4287" s="3">
        <v>8.8950000000000001E-2</v>
      </c>
    </row>
    <row r="4288" spans="2:12" x14ac:dyDescent="0.2">
      <c r="B4288" t="s">
        <v>11079</v>
      </c>
      <c r="C4288" t="s">
        <v>11019</v>
      </c>
      <c r="D4288" t="s">
        <v>10882</v>
      </c>
      <c r="E4288" s="1">
        <v>14.09628</v>
      </c>
      <c r="F4288" s="1">
        <v>3</v>
      </c>
      <c r="G4288" s="2">
        <v>4.69876</v>
      </c>
      <c r="H4288" s="3">
        <v>7.9999829742314983</v>
      </c>
      <c r="I4288" s="3">
        <v>10.666643965641997</v>
      </c>
      <c r="J4288" s="3">
        <v>0.11277</v>
      </c>
      <c r="K4288" s="3">
        <v>0.11277</v>
      </c>
      <c r="L4288" s="3">
        <v>0.15035999999999999</v>
      </c>
    </row>
    <row r="4289" spans="2:12" x14ac:dyDescent="0.2">
      <c r="B4289" t="s">
        <v>11080</v>
      </c>
      <c r="C4289" t="s">
        <v>9562</v>
      </c>
      <c r="D4289" t="s">
        <v>2100</v>
      </c>
      <c r="E4289" s="1">
        <v>5.4145399999999997</v>
      </c>
      <c r="F4289" s="1">
        <v>1</v>
      </c>
      <c r="G4289" s="2">
        <v>5.4145399999999997</v>
      </c>
      <c r="H4289" s="3">
        <v>8.000679651457002</v>
      </c>
      <c r="I4289" s="3">
        <v>10.665725989650092</v>
      </c>
      <c r="J4289" s="3">
        <v>4.3319999999999997E-2</v>
      </c>
      <c r="K4289" s="3">
        <v>4.3319999999999997E-2</v>
      </c>
      <c r="L4289" s="3">
        <v>5.7750000000000003E-2</v>
      </c>
    </row>
    <row r="4290" spans="2:12" x14ac:dyDescent="0.2">
      <c r="B4290" t="s">
        <v>11081</v>
      </c>
      <c r="C4290" t="s">
        <v>11082</v>
      </c>
      <c r="D4290" t="s">
        <v>11083</v>
      </c>
      <c r="E4290" s="1">
        <v>6.8206499999999997</v>
      </c>
      <c r="F4290" s="1">
        <v>2</v>
      </c>
      <c r="G4290" s="2">
        <v>3.4103249999999998</v>
      </c>
      <c r="H4290" s="3">
        <v>8.0007037452442233</v>
      </c>
      <c r="I4290" s="3">
        <v>10.6661388577335</v>
      </c>
      <c r="J4290" s="3">
        <v>5.457E-2</v>
      </c>
      <c r="K4290" s="3">
        <v>5.457E-2</v>
      </c>
      <c r="L4290" s="3">
        <v>7.2749999999999995E-2</v>
      </c>
    </row>
    <row r="4291" spans="2:12" x14ac:dyDescent="0.2">
      <c r="B4291" t="s">
        <v>11084</v>
      </c>
      <c r="C4291" t="s">
        <v>9851</v>
      </c>
      <c r="D4291" t="s">
        <v>9852</v>
      </c>
      <c r="E4291" s="1">
        <v>7.5559900000000004</v>
      </c>
      <c r="F4291" s="1">
        <v>3</v>
      </c>
      <c r="G4291" s="2">
        <v>2.5186633333333335</v>
      </c>
      <c r="H4291" s="3">
        <v>8.0002752782891449</v>
      </c>
      <c r="I4291" s="3">
        <v>10.667033704385528</v>
      </c>
      <c r="J4291" s="3">
        <v>6.0449999999999997E-2</v>
      </c>
      <c r="K4291" s="3">
        <v>6.0449999999999997E-2</v>
      </c>
      <c r="L4291" s="3">
        <v>8.0600000000000005E-2</v>
      </c>
    </row>
    <row r="4292" spans="2:12" x14ac:dyDescent="0.2">
      <c r="B4292" t="s">
        <v>11085</v>
      </c>
      <c r="C4292" t="s">
        <v>9564</v>
      </c>
      <c r="D4292" t="s">
        <v>8164</v>
      </c>
      <c r="E4292" s="1">
        <v>9.1623900000000003</v>
      </c>
      <c r="F4292" s="1">
        <v>2</v>
      </c>
      <c r="G4292" s="2">
        <v>4.5811950000000001</v>
      </c>
      <c r="H4292" s="3">
        <v>8.0000960448092702</v>
      </c>
      <c r="I4292" s="3">
        <v>10.666430920316643</v>
      </c>
      <c r="J4292" s="3">
        <v>7.3300000000000004E-2</v>
      </c>
      <c r="K4292" s="3">
        <v>7.3300000000000004E-2</v>
      </c>
      <c r="L4292" s="3">
        <v>9.7729999999999997E-2</v>
      </c>
    </row>
    <row r="4293" spans="2:12" x14ac:dyDescent="0.2">
      <c r="B4293" t="s">
        <v>11086</v>
      </c>
      <c r="C4293" t="s">
        <v>10878</v>
      </c>
      <c r="D4293" t="s">
        <v>10879</v>
      </c>
      <c r="E4293" s="1">
        <v>4.5983299999999998</v>
      </c>
      <c r="F4293" s="1">
        <v>1</v>
      </c>
      <c r="G4293" s="2">
        <v>4.5983299999999998</v>
      </c>
      <c r="H4293" s="3">
        <v>8.0007307000585008</v>
      </c>
      <c r="I4293" s="3">
        <v>10.666916032559648</v>
      </c>
      <c r="J4293" s="3">
        <v>3.6790000000000003E-2</v>
      </c>
      <c r="K4293" s="3">
        <v>3.6790000000000003E-2</v>
      </c>
      <c r="L4293" s="3">
        <v>4.9050000000000003E-2</v>
      </c>
    </row>
    <row r="4294" spans="2:12" x14ac:dyDescent="0.2">
      <c r="B4294" t="s">
        <v>11087</v>
      </c>
      <c r="C4294" t="s">
        <v>11088</v>
      </c>
      <c r="D4294" t="s">
        <v>11089</v>
      </c>
      <c r="E4294" s="1">
        <v>10.043530000000001</v>
      </c>
      <c r="F4294" s="1">
        <v>1</v>
      </c>
      <c r="G4294" s="2">
        <v>10.043530000000001</v>
      </c>
      <c r="H4294" s="3">
        <v>8.0001752371925008</v>
      </c>
      <c r="I4294" s="3">
        <v>10.666568427634507</v>
      </c>
      <c r="J4294" s="3">
        <v>8.0350000000000005E-2</v>
      </c>
      <c r="K4294" s="3">
        <v>8.0350000000000005E-2</v>
      </c>
      <c r="L4294" s="3">
        <v>0.10713</v>
      </c>
    </row>
    <row r="4295" spans="2:12" x14ac:dyDescent="0.2">
      <c r="B4295" t="s">
        <v>11090</v>
      </c>
      <c r="C4295" t="s">
        <v>9721</v>
      </c>
      <c r="D4295" t="s">
        <v>9722</v>
      </c>
      <c r="E4295" s="1">
        <v>16.607610000000001</v>
      </c>
      <c r="F4295" s="1">
        <v>10</v>
      </c>
      <c r="G4295" s="2">
        <v>1.6607610000000002</v>
      </c>
      <c r="H4295" s="3">
        <v>7.9999470122431822</v>
      </c>
      <c r="I4295" s="3">
        <v>10.666796727524309</v>
      </c>
      <c r="J4295" s="3">
        <v>0.13286000000000001</v>
      </c>
      <c r="K4295" s="3">
        <v>0.13286000000000001</v>
      </c>
      <c r="L4295" s="3">
        <v>0.17715</v>
      </c>
    </row>
    <row r="4296" spans="2:12" x14ac:dyDescent="0.2">
      <c r="B4296" t="s">
        <v>11091</v>
      </c>
      <c r="C4296" t="s">
        <v>10873</v>
      </c>
      <c r="D4296" t="s">
        <v>10874</v>
      </c>
      <c r="E4296" s="1">
        <v>4.1693199999999999</v>
      </c>
      <c r="F4296" s="1">
        <v>1</v>
      </c>
      <c r="G4296" s="2">
        <v>4.1693199999999999</v>
      </c>
      <c r="H4296" s="3">
        <v>7.9989062964704072</v>
      </c>
      <c r="I4296" s="3">
        <v>10.666007886178082</v>
      </c>
      <c r="J4296" s="3">
        <v>3.3349999999999998E-2</v>
      </c>
      <c r="K4296" s="3">
        <v>3.3349999999999998E-2</v>
      </c>
      <c r="L4296" s="3">
        <v>4.4470000000000003E-2</v>
      </c>
    </row>
    <row r="4297" spans="2:12" x14ac:dyDescent="0.2">
      <c r="B4297" t="s">
        <v>11092</v>
      </c>
      <c r="C4297" t="s">
        <v>10310</v>
      </c>
      <c r="D4297" t="s">
        <v>8319</v>
      </c>
      <c r="E4297" s="1">
        <v>7.3144999999999998</v>
      </c>
      <c r="F4297" s="1">
        <v>4</v>
      </c>
      <c r="G4297" s="2">
        <v>1.8286249999999999</v>
      </c>
      <c r="H4297" s="3">
        <v>8.0005468589787405</v>
      </c>
      <c r="I4297" s="3">
        <v>10.666484380340421</v>
      </c>
      <c r="J4297" s="3">
        <v>5.8520000000000003E-2</v>
      </c>
      <c r="K4297" s="3">
        <v>5.8520000000000003E-2</v>
      </c>
      <c r="L4297" s="3">
        <v>7.8020000000000006E-2</v>
      </c>
    </row>
    <row r="4298" spans="2:12" x14ac:dyDescent="0.2">
      <c r="B4298" t="s">
        <v>11093</v>
      </c>
      <c r="C4298" t="s">
        <v>7549</v>
      </c>
      <c r="D4298" t="s">
        <v>7550</v>
      </c>
      <c r="E4298" s="1">
        <v>8.6482899999999994</v>
      </c>
      <c r="F4298" s="1">
        <v>4</v>
      </c>
      <c r="G4298" s="2">
        <v>2.1620724999999998</v>
      </c>
      <c r="H4298" s="3">
        <v>8.0004255176456862</v>
      </c>
      <c r="I4298" s="3">
        <v>10.666848590877503</v>
      </c>
      <c r="J4298" s="3">
        <v>6.9190000000000002E-2</v>
      </c>
      <c r="K4298" s="3">
        <v>6.9190000000000002E-2</v>
      </c>
      <c r="L4298" s="3">
        <v>9.2249999999999999E-2</v>
      </c>
    </row>
    <row r="4299" spans="2:12" x14ac:dyDescent="0.2">
      <c r="B4299" t="s">
        <v>11094</v>
      </c>
      <c r="C4299" t="s">
        <v>10931</v>
      </c>
      <c r="D4299" t="s">
        <v>10932</v>
      </c>
      <c r="E4299" s="1">
        <v>31.439450000000001</v>
      </c>
      <c r="F4299" s="1">
        <v>3</v>
      </c>
      <c r="G4299" s="2">
        <v>10.479816666666666</v>
      </c>
      <c r="H4299" s="3">
        <v>8.0001399515576779</v>
      </c>
      <c r="I4299" s="3">
        <v>10.666535197021576</v>
      </c>
      <c r="J4299" s="3">
        <v>0.25152000000000002</v>
      </c>
      <c r="K4299" s="3">
        <v>0.25152000000000002</v>
      </c>
      <c r="L4299" s="3">
        <v>0.33534999999999998</v>
      </c>
    </row>
    <row r="4300" spans="2:12" x14ac:dyDescent="0.2">
      <c r="B4300" t="s">
        <v>11095</v>
      </c>
      <c r="C4300" t="s">
        <v>11096</v>
      </c>
      <c r="D4300" t="s">
        <v>11097</v>
      </c>
      <c r="E4300" s="1">
        <v>22.464089999999999</v>
      </c>
      <c r="F4300" s="1">
        <v>6</v>
      </c>
      <c r="G4300" s="2">
        <v>3.7440149999999996</v>
      </c>
      <c r="H4300" s="3">
        <v>7.9998789178640228</v>
      </c>
      <c r="I4300" s="3">
        <v>10.666801993759819</v>
      </c>
      <c r="J4300" s="3">
        <v>0.17971000000000001</v>
      </c>
      <c r="K4300" s="3">
        <v>0.17971000000000001</v>
      </c>
      <c r="L4300" s="3">
        <v>0.23962</v>
      </c>
    </row>
    <row r="4301" spans="2:12" x14ac:dyDescent="0.2">
      <c r="B4301" t="s">
        <v>11098</v>
      </c>
      <c r="C4301" t="s">
        <v>11096</v>
      </c>
      <c r="D4301" t="s">
        <v>11097</v>
      </c>
      <c r="E4301" s="1">
        <v>7.9884700000000004</v>
      </c>
      <c r="F4301" s="1">
        <v>2</v>
      </c>
      <c r="G4301" s="2">
        <v>3.9942350000000002</v>
      </c>
      <c r="H4301" s="3">
        <v>8.0002804041324538</v>
      </c>
      <c r="I4301" s="3">
        <v>10.666623270789023</v>
      </c>
      <c r="J4301" s="3">
        <v>6.3909999999999995E-2</v>
      </c>
      <c r="K4301" s="3">
        <v>6.3909999999999995E-2</v>
      </c>
      <c r="L4301" s="3">
        <v>8.5209999999999994E-2</v>
      </c>
    </row>
    <row r="4302" spans="2:12" x14ac:dyDescent="0.2">
      <c r="B4302" t="s">
        <v>11099</v>
      </c>
      <c r="C4302" t="s">
        <v>10230</v>
      </c>
      <c r="D4302" t="s">
        <v>10231</v>
      </c>
      <c r="E4302" s="1">
        <v>27.574490000000001</v>
      </c>
      <c r="F4302" s="1">
        <v>4</v>
      </c>
      <c r="G4302" s="2">
        <v>6.8936225000000002</v>
      </c>
      <c r="H4302" s="3">
        <v>8.000147962845368</v>
      </c>
      <c r="I4302" s="3">
        <v>10.666743065782903</v>
      </c>
      <c r="J4302" s="3">
        <v>0.22059999999999999</v>
      </c>
      <c r="K4302" s="3">
        <v>0.22059999999999999</v>
      </c>
      <c r="L4302" s="3">
        <v>0.29413</v>
      </c>
    </row>
    <row r="4303" spans="2:12" x14ac:dyDescent="0.2">
      <c r="B4303" t="s">
        <v>11100</v>
      </c>
      <c r="C4303" t="s">
        <v>8869</v>
      </c>
      <c r="D4303" t="s">
        <v>8870</v>
      </c>
      <c r="E4303" s="1">
        <v>1.9473199999999999</v>
      </c>
      <c r="F4303" s="1">
        <v>1</v>
      </c>
      <c r="G4303" s="2">
        <v>1.9473199999999999</v>
      </c>
      <c r="H4303" s="3">
        <v>8.0007394778464764</v>
      </c>
      <c r="I4303" s="3">
        <v>10.665940882854384</v>
      </c>
      <c r="J4303" s="3">
        <v>1.558E-2</v>
      </c>
      <c r="K4303" s="3">
        <v>1.558E-2</v>
      </c>
      <c r="L4303" s="3">
        <v>2.077E-2</v>
      </c>
    </row>
    <row r="4304" spans="2:12" x14ac:dyDescent="0.2">
      <c r="B4304" t="s">
        <v>11101</v>
      </c>
      <c r="C4304" t="s">
        <v>8919</v>
      </c>
      <c r="D4304" t="s">
        <v>8920</v>
      </c>
      <c r="E4304" s="1">
        <v>2.67333</v>
      </c>
      <c r="F4304" s="1">
        <v>1</v>
      </c>
      <c r="G4304" s="2">
        <v>2.67333</v>
      </c>
      <c r="H4304" s="3">
        <v>8.0012568594225186</v>
      </c>
      <c r="I4304" s="3">
        <v>10.668342479230025</v>
      </c>
      <c r="J4304" s="3">
        <v>2.1389999999999999E-2</v>
      </c>
      <c r="K4304" s="3">
        <v>2.1389999999999999E-2</v>
      </c>
      <c r="L4304" s="3">
        <v>2.852E-2</v>
      </c>
    </row>
    <row r="4305" spans="2:12" x14ac:dyDescent="0.2">
      <c r="B4305" t="s">
        <v>11102</v>
      </c>
      <c r="C4305" t="s">
        <v>10121</v>
      </c>
      <c r="D4305" t="s">
        <v>10122</v>
      </c>
      <c r="E4305" s="1">
        <v>4.6999399999999998</v>
      </c>
      <c r="F4305" s="1">
        <v>1</v>
      </c>
      <c r="G4305" s="2">
        <v>4.6999399999999998</v>
      </c>
      <c r="H4305" s="3">
        <v>8.0001021289633485</v>
      </c>
      <c r="I4305" s="3">
        <v>10.666093609705657</v>
      </c>
      <c r="J4305" s="3">
        <v>3.7600000000000001E-2</v>
      </c>
      <c r="K4305" s="3">
        <v>3.7600000000000001E-2</v>
      </c>
      <c r="L4305" s="3">
        <v>5.0130000000000001E-2</v>
      </c>
    </row>
    <row r="4306" spans="2:12" x14ac:dyDescent="0.2">
      <c r="B4306" t="s">
        <v>11103</v>
      </c>
      <c r="C4306" t="s">
        <v>9831</v>
      </c>
      <c r="D4306" t="s">
        <v>9793</v>
      </c>
      <c r="E4306" s="1">
        <v>6.9264400000000004</v>
      </c>
      <c r="F4306" s="1">
        <v>1</v>
      </c>
      <c r="G4306" s="2">
        <v>6.9264400000000004</v>
      </c>
      <c r="H4306" s="3">
        <v>7.9997805510478681</v>
      </c>
      <c r="I4306" s="3">
        <v>10.666374068063824</v>
      </c>
      <c r="J4306" s="3">
        <v>5.5410000000000001E-2</v>
      </c>
      <c r="K4306" s="3">
        <v>5.5410000000000001E-2</v>
      </c>
      <c r="L4306" s="3">
        <v>7.3880000000000001E-2</v>
      </c>
    </row>
    <row r="4307" spans="2:12" x14ac:dyDescent="0.2">
      <c r="B4307" t="s">
        <v>11104</v>
      </c>
      <c r="C4307" t="s">
        <v>10996</v>
      </c>
      <c r="D4307" t="s">
        <v>10997</v>
      </c>
      <c r="E4307" s="1">
        <v>21.506630000000001</v>
      </c>
      <c r="F4307" s="1">
        <v>2</v>
      </c>
      <c r="G4307" s="2">
        <v>10.753315000000001</v>
      </c>
      <c r="H4307" s="3">
        <v>7.9998586482401004</v>
      </c>
      <c r="I4307" s="3">
        <v>10.666478197653467</v>
      </c>
      <c r="J4307" s="3">
        <v>0.17205000000000001</v>
      </c>
      <c r="K4307" s="3">
        <v>0.17205000000000001</v>
      </c>
      <c r="L4307" s="3">
        <v>0.22939999999999999</v>
      </c>
    </row>
    <row r="4308" spans="2:12" x14ac:dyDescent="0.2">
      <c r="B4308" t="s">
        <v>11105</v>
      </c>
      <c r="C4308" t="s">
        <v>9918</v>
      </c>
      <c r="D4308" t="s">
        <v>9919</v>
      </c>
      <c r="E4308" s="1">
        <v>14.46393</v>
      </c>
      <c r="F4308" s="1">
        <v>2</v>
      </c>
      <c r="G4308" s="2">
        <v>7.2319649999999998</v>
      </c>
      <c r="H4308" s="3">
        <v>7.9999004419960542</v>
      </c>
      <c r="I4308" s="3">
        <v>10.666533922661406</v>
      </c>
      <c r="J4308" s="3">
        <v>0.11570999999999999</v>
      </c>
      <c r="K4308" s="3">
        <v>0.11570999999999999</v>
      </c>
      <c r="L4308" s="3">
        <v>0.15428</v>
      </c>
    </row>
    <row r="4309" spans="2:12" x14ac:dyDescent="0.2">
      <c r="B4309" t="s">
        <v>11106</v>
      </c>
      <c r="C4309" t="s">
        <v>8128</v>
      </c>
      <c r="D4309" t="s">
        <v>8129</v>
      </c>
      <c r="E4309" s="1">
        <v>17.59948</v>
      </c>
      <c r="F4309" s="1">
        <v>3</v>
      </c>
      <c r="G4309" s="2">
        <v>5.8664933333333336</v>
      </c>
      <c r="H4309" s="3">
        <v>8.0002363706200406</v>
      </c>
      <c r="I4309" s="3">
        <v>10.666792427958098</v>
      </c>
      <c r="J4309" s="3">
        <v>0.14080000000000001</v>
      </c>
      <c r="K4309" s="3">
        <v>0.14080000000000001</v>
      </c>
      <c r="L4309" s="3">
        <v>0.18773000000000001</v>
      </c>
    </row>
    <row r="4310" spans="2:12" x14ac:dyDescent="0.2">
      <c r="B4310" t="s">
        <v>11107</v>
      </c>
      <c r="C4310" t="s">
        <v>9450</v>
      </c>
      <c r="D4310" t="s">
        <v>9451</v>
      </c>
      <c r="E4310" s="1">
        <v>28.723870000000002</v>
      </c>
      <c r="F4310" s="1">
        <v>4</v>
      </c>
      <c r="G4310" s="2">
        <v>7.1809675000000004</v>
      </c>
      <c r="H4310" s="3">
        <v>7.9999665783197029</v>
      </c>
      <c r="I4310" s="3">
        <v>10.666738151927298</v>
      </c>
      <c r="J4310" s="3">
        <v>0.22978999999999999</v>
      </c>
      <c r="K4310" s="3">
        <v>0.22978999999999999</v>
      </c>
      <c r="L4310" s="3">
        <v>0.30639</v>
      </c>
    </row>
    <row r="4311" spans="2:12" x14ac:dyDescent="0.2">
      <c r="B4311" t="s">
        <v>11108</v>
      </c>
      <c r="C4311" t="s">
        <v>7802</v>
      </c>
      <c r="D4311" t="s">
        <v>7803</v>
      </c>
      <c r="E4311" s="1">
        <v>18.623640000000002</v>
      </c>
      <c r="F4311" s="1">
        <v>6</v>
      </c>
      <c r="G4311" s="2">
        <v>3.1039400000000001</v>
      </c>
      <c r="H4311" s="3">
        <v>8.0000472517724788</v>
      </c>
      <c r="I4311" s="3">
        <v>10.66655068504331</v>
      </c>
      <c r="J4311" s="3">
        <v>0.14899000000000001</v>
      </c>
      <c r="K4311" s="3">
        <v>0.14899000000000001</v>
      </c>
      <c r="L4311" s="3">
        <v>0.19864999999999999</v>
      </c>
    </row>
    <row r="4312" spans="2:12" x14ac:dyDescent="0.2">
      <c r="B4312" t="s">
        <v>11109</v>
      </c>
      <c r="C4312" t="s">
        <v>8527</v>
      </c>
      <c r="D4312" t="s">
        <v>8528</v>
      </c>
      <c r="E4312" s="1">
        <v>25.24455</v>
      </c>
      <c r="F4312" s="1">
        <v>2</v>
      </c>
      <c r="G4312" s="2">
        <v>12.622275</v>
      </c>
      <c r="H4312" s="3">
        <v>8.0001426050375226</v>
      </c>
      <c r="I4312" s="3">
        <v>10.666460681612467</v>
      </c>
      <c r="J4312" s="3">
        <v>0.20196</v>
      </c>
      <c r="K4312" s="3">
        <v>0.20196</v>
      </c>
      <c r="L4312" s="3">
        <v>0.26927000000000001</v>
      </c>
    </row>
    <row r="4313" spans="2:12" x14ac:dyDescent="0.2">
      <c r="B4313" t="s">
        <v>11110</v>
      </c>
      <c r="C4313" t="s">
        <v>7236</v>
      </c>
      <c r="D4313" t="s">
        <v>2433</v>
      </c>
      <c r="E4313" s="1">
        <v>4.5028699999999997</v>
      </c>
      <c r="F4313" s="1">
        <v>1</v>
      </c>
      <c r="G4313" s="2">
        <v>4.5028699999999997</v>
      </c>
      <c r="H4313" s="3">
        <v>7.9993426414708848</v>
      </c>
      <c r="I4313" s="3">
        <v>10.666530457241716</v>
      </c>
      <c r="J4313" s="3">
        <v>3.6020000000000003E-2</v>
      </c>
      <c r="K4313" s="3">
        <v>3.6020000000000003E-2</v>
      </c>
      <c r="L4313" s="3">
        <v>4.8030000000000003E-2</v>
      </c>
    </row>
    <row r="4314" spans="2:12" x14ac:dyDescent="0.2">
      <c r="B4314" t="s">
        <v>11111</v>
      </c>
      <c r="C4314" t="s">
        <v>11112</v>
      </c>
      <c r="D4314" t="s">
        <v>11113</v>
      </c>
      <c r="E4314" s="1">
        <v>34.764229999999998</v>
      </c>
      <c r="F4314" s="1">
        <v>7</v>
      </c>
      <c r="G4314" s="2">
        <v>4.9663185714285714</v>
      </c>
      <c r="H4314" s="3">
        <v>7.9998895416351816</v>
      </c>
      <c r="I4314" s="3">
        <v>10.666711156841385</v>
      </c>
      <c r="J4314" s="3">
        <v>0.27811000000000002</v>
      </c>
      <c r="K4314" s="3">
        <v>0.27811000000000002</v>
      </c>
      <c r="L4314" s="3">
        <v>0.37081999999999998</v>
      </c>
    </row>
    <row r="4315" spans="2:12" x14ac:dyDescent="0.2">
      <c r="B4315" t="s">
        <v>11114</v>
      </c>
      <c r="C4315" t="s">
        <v>11115</v>
      </c>
      <c r="D4315" t="s">
        <v>11116</v>
      </c>
      <c r="E4315" s="1">
        <v>5.1901200000000003</v>
      </c>
      <c r="F4315" s="1">
        <v>2</v>
      </c>
      <c r="G4315" s="2">
        <v>2.5950600000000001</v>
      </c>
      <c r="H4315" s="3">
        <v>7.9998150331784235</v>
      </c>
      <c r="I4315" s="3">
        <v>10.666420044237897</v>
      </c>
      <c r="J4315" s="3">
        <v>4.1520000000000001E-2</v>
      </c>
      <c r="K4315" s="3">
        <v>4.1520000000000001E-2</v>
      </c>
      <c r="L4315" s="3">
        <v>5.5359999999999999E-2</v>
      </c>
    </row>
    <row r="4316" spans="2:12" x14ac:dyDescent="0.2">
      <c r="B4316" t="s">
        <v>11117</v>
      </c>
      <c r="C4316" t="s">
        <v>9737</v>
      </c>
      <c r="D4316" t="s">
        <v>9738</v>
      </c>
      <c r="E4316" s="1">
        <v>1.88795</v>
      </c>
      <c r="F4316" s="1">
        <v>1</v>
      </c>
      <c r="G4316" s="2">
        <v>1.88795</v>
      </c>
      <c r="H4316" s="3">
        <v>7.9980931698403035</v>
      </c>
      <c r="I4316" s="3">
        <v>10.66765539341614</v>
      </c>
      <c r="J4316" s="3">
        <v>1.5100000000000001E-2</v>
      </c>
      <c r="K4316" s="3">
        <v>1.5100000000000001E-2</v>
      </c>
      <c r="L4316" s="3">
        <v>2.0140000000000002E-2</v>
      </c>
    </row>
    <row r="4317" spans="2:12" x14ac:dyDescent="0.2">
      <c r="B4317" t="s">
        <v>11118</v>
      </c>
      <c r="C4317" t="s">
        <v>8742</v>
      </c>
      <c r="D4317" t="s">
        <v>8743</v>
      </c>
      <c r="E4317" s="1">
        <v>15.89573</v>
      </c>
      <c r="F4317" s="1">
        <v>9</v>
      </c>
      <c r="G4317" s="2">
        <v>1.7661922222222222</v>
      </c>
      <c r="H4317" s="3">
        <v>8.0002617055020444</v>
      </c>
      <c r="I4317" s="3">
        <v>10.666386507571531</v>
      </c>
      <c r="J4317" s="3">
        <v>0.12717000000000001</v>
      </c>
      <c r="K4317" s="3">
        <v>0.12717000000000001</v>
      </c>
      <c r="L4317" s="3">
        <v>0.16955000000000001</v>
      </c>
    </row>
    <row r="4318" spans="2:12" x14ac:dyDescent="0.2">
      <c r="B4318" t="s">
        <v>11119</v>
      </c>
      <c r="C4318" t="s">
        <v>10172</v>
      </c>
      <c r="D4318" t="s">
        <v>10173</v>
      </c>
      <c r="E4318" s="1">
        <v>10.311590000000001</v>
      </c>
      <c r="F4318" s="1">
        <v>2</v>
      </c>
      <c r="G4318" s="2">
        <v>5.1557950000000003</v>
      </c>
      <c r="H4318" s="3">
        <v>7.9997362191475796</v>
      </c>
      <c r="I4318" s="3">
        <v>10.666638219711993</v>
      </c>
      <c r="J4318" s="3">
        <v>8.2489999999999994E-2</v>
      </c>
      <c r="K4318" s="3">
        <v>8.2489999999999994E-2</v>
      </c>
      <c r="L4318" s="3">
        <v>0.10999</v>
      </c>
    </row>
    <row r="4319" spans="2:12" x14ac:dyDescent="0.2">
      <c r="B4319" t="s">
        <v>11120</v>
      </c>
      <c r="C4319" t="s">
        <v>11121</v>
      </c>
      <c r="D4319" t="s">
        <v>11122</v>
      </c>
      <c r="E4319" s="1">
        <v>1797</v>
      </c>
      <c r="F4319" s="1">
        <v>46</v>
      </c>
      <c r="G4319" s="2">
        <v>39.065217391304351</v>
      </c>
      <c r="H4319" s="3">
        <v>6.5</v>
      </c>
      <c r="I4319" s="3">
        <v>8.6666444073455757</v>
      </c>
      <c r="J4319" s="3">
        <v>11.6805</v>
      </c>
      <c r="K4319" s="3">
        <v>11.6805</v>
      </c>
      <c r="L4319" s="3">
        <v>15.57396</v>
      </c>
    </row>
    <row r="4320" spans="2:12" x14ac:dyDescent="0.2">
      <c r="B4320" t="s">
        <v>11123</v>
      </c>
      <c r="C4320" t="s">
        <v>11124</v>
      </c>
      <c r="D4320" t="s">
        <v>11125</v>
      </c>
      <c r="E4320" s="1">
        <v>1118</v>
      </c>
      <c r="F4320" s="1">
        <v>30</v>
      </c>
      <c r="G4320" s="2">
        <v>37.266666666666666</v>
      </c>
      <c r="H4320" s="3">
        <v>6.5</v>
      </c>
      <c r="I4320" s="3">
        <v>8.666645796064401</v>
      </c>
      <c r="J4320" s="3">
        <v>7.2670000000000003</v>
      </c>
      <c r="K4320" s="3">
        <v>7.2670000000000003</v>
      </c>
      <c r="L4320" s="3">
        <v>9.6893100000000008</v>
      </c>
    </row>
    <row r="4321" spans="2:12" x14ac:dyDescent="0.2">
      <c r="B4321" t="s">
        <v>11126</v>
      </c>
      <c r="C4321" t="s">
        <v>11124</v>
      </c>
      <c r="D4321" t="s">
        <v>11125</v>
      </c>
      <c r="E4321" s="1">
        <v>982</v>
      </c>
      <c r="F4321" s="1">
        <v>25</v>
      </c>
      <c r="G4321" s="2">
        <v>39.28</v>
      </c>
      <c r="H4321" s="3">
        <v>6.5</v>
      </c>
      <c r="I4321" s="3">
        <v>8.6666496945010181</v>
      </c>
      <c r="J4321" s="3">
        <v>6.383</v>
      </c>
      <c r="K4321" s="3">
        <v>6.383</v>
      </c>
      <c r="L4321" s="3">
        <v>8.51065</v>
      </c>
    </row>
    <row r="4322" spans="2:12" x14ac:dyDescent="0.2">
      <c r="B4322" t="s">
        <v>11127</v>
      </c>
      <c r="C4322" t="s">
        <v>11124</v>
      </c>
      <c r="D4322" t="s">
        <v>11125</v>
      </c>
      <c r="E4322" s="1">
        <v>858</v>
      </c>
      <c r="F4322" s="1">
        <v>52</v>
      </c>
      <c r="G4322" s="2">
        <v>16.5</v>
      </c>
      <c r="H4322" s="3">
        <v>6</v>
      </c>
      <c r="I4322" s="3">
        <v>7.9999766899766902</v>
      </c>
      <c r="J4322" s="3">
        <v>5.1479999999999997</v>
      </c>
      <c r="K4322" s="3">
        <v>5.1479999999999997</v>
      </c>
      <c r="L4322" s="3">
        <v>6.8639799999999997</v>
      </c>
    </row>
    <row r="4323" spans="2:12" x14ac:dyDescent="0.2">
      <c r="B4323" t="s">
        <v>11128</v>
      </c>
      <c r="C4323" t="s">
        <v>11124</v>
      </c>
      <c r="D4323" t="s">
        <v>11125</v>
      </c>
      <c r="E4323" s="1">
        <v>966</v>
      </c>
      <c r="F4323" s="1">
        <v>56</v>
      </c>
      <c r="G4323" s="2">
        <v>17.25</v>
      </c>
      <c r="H4323" s="3">
        <v>6.5</v>
      </c>
      <c r="I4323" s="3">
        <v>8.66664596273292</v>
      </c>
      <c r="J4323" s="3">
        <v>6.2789999999999999</v>
      </c>
      <c r="K4323" s="3">
        <v>6.2789999999999999</v>
      </c>
      <c r="L4323" s="3">
        <v>8.3719800000000006</v>
      </c>
    </row>
    <row r="4324" spans="2:12" x14ac:dyDescent="0.2">
      <c r="B4324" t="s">
        <v>11129</v>
      </c>
      <c r="C4324" t="s">
        <v>11121</v>
      </c>
      <c r="D4324" t="s">
        <v>11122</v>
      </c>
      <c r="E4324" s="1">
        <v>4776</v>
      </c>
      <c r="F4324" s="1">
        <v>144</v>
      </c>
      <c r="G4324" s="2">
        <v>33.166666666666664</v>
      </c>
      <c r="H4324" s="3">
        <v>6.5</v>
      </c>
      <c r="I4324" s="3">
        <v>8.6666457286432159</v>
      </c>
      <c r="J4324" s="3">
        <v>31.044</v>
      </c>
      <c r="K4324" s="3">
        <v>31.044</v>
      </c>
      <c r="L4324" s="3">
        <v>41.3919</v>
      </c>
    </row>
    <row r="4325" spans="2:12" x14ac:dyDescent="0.2">
      <c r="B4325" t="s">
        <v>11130</v>
      </c>
      <c r="C4325" t="s">
        <v>11131</v>
      </c>
      <c r="D4325" t="s">
        <v>11132</v>
      </c>
      <c r="E4325" s="1">
        <v>10.882630000000001</v>
      </c>
      <c r="F4325" s="1">
        <v>4</v>
      </c>
      <c r="G4325" s="2">
        <v>2.7206575000000002</v>
      </c>
      <c r="H4325" s="3">
        <v>7.999904434865468</v>
      </c>
      <c r="I4325" s="3">
        <v>10.666539246487291</v>
      </c>
      <c r="J4325" s="3">
        <v>8.7059999999999998E-2</v>
      </c>
      <c r="K4325" s="3">
        <v>8.7059999999999998E-2</v>
      </c>
      <c r="L4325" s="3">
        <v>0.11608</v>
      </c>
    </row>
    <row r="4326" spans="2:12" x14ac:dyDescent="0.2">
      <c r="B4326" t="s">
        <v>11133</v>
      </c>
      <c r="C4326" t="s">
        <v>11134</v>
      </c>
      <c r="D4326" t="s">
        <v>11135</v>
      </c>
      <c r="E4326" s="1">
        <v>5.7432100000000004</v>
      </c>
      <c r="F4326" s="1">
        <v>1</v>
      </c>
      <c r="G4326" s="2">
        <v>5.7432100000000004</v>
      </c>
      <c r="H4326" s="3">
        <v>8.0007521925891609</v>
      </c>
      <c r="I4326" s="3">
        <v>10.666508799086225</v>
      </c>
      <c r="J4326" s="3">
        <v>4.5949999999999998E-2</v>
      </c>
      <c r="K4326" s="3">
        <v>4.5949999999999998E-2</v>
      </c>
      <c r="L4326" s="3">
        <v>6.1260000000000002E-2</v>
      </c>
    </row>
    <row r="4327" spans="2:12" x14ac:dyDescent="0.2">
      <c r="B4327" t="s">
        <v>11136</v>
      </c>
      <c r="C4327" t="s">
        <v>11137</v>
      </c>
      <c r="D4327" t="s">
        <v>11138</v>
      </c>
      <c r="E4327" s="1">
        <v>10.21707</v>
      </c>
      <c r="F4327" s="1">
        <v>2</v>
      </c>
      <c r="G4327" s="2">
        <v>5.1085349999999998</v>
      </c>
      <c r="H4327" s="3">
        <v>8.0003366914389336</v>
      </c>
      <c r="I4327" s="3">
        <v>10.666463085796613</v>
      </c>
      <c r="J4327" s="3">
        <v>8.1739999999999993E-2</v>
      </c>
      <c r="K4327" s="3">
        <v>8.1739999999999993E-2</v>
      </c>
      <c r="L4327" s="3">
        <v>0.10897999999999999</v>
      </c>
    </row>
    <row r="4328" spans="2:12" x14ac:dyDescent="0.2">
      <c r="B4328" t="s">
        <v>11139</v>
      </c>
      <c r="C4328" t="s">
        <v>9740</v>
      </c>
      <c r="D4328" t="s">
        <v>6529</v>
      </c>
      <c r="E4328" s="1">
        <v>8.4806600000000003</v>
      </c>
      <c r="F4328" s="1">
        <v>3</v>
      </c>
      <c r="G4328" s="2">
        <v>2.8268866666666668</v>
      </c>
      <c r="H4328" s="3">
        <v>8.0005565604563778</v>
      </c>
      <c r="I4328" s="3">
        <v>10.666622644935652</v>
      </c>
      <c r="J4328" s="3">
        <v>6.7849999999999994E-2</v>
      </c>
      <c r="K4328" s="3">
        <v>6.7849999999999994E-2</v>
      </c>
      <c r="L4328" s="3">
        <v>9.0459999999999999E-2</v>
      </c>
    </row>
    <row r="4329" spans="2:12" x14ac:dyDescent="0.2">
      <c r="B4329" t="s">
        <v>11140</v>
      </c>
      <c r="C4329" t="s">
        <v>11141</v>
      </c>
      <c r="D4329" t="s">
        <v>11142</v>
      </c>
      <c r="E4329" s="1">
        <v>1738</v>
      </c>
      <c r="F4329" s="1">
        <v>170</v>
      </c>
      <c r="G4329" s="2">
        <v>10.223529411764705</v>
      </c>
      <c r="H4329" s="3">
        <v>6.0000000000000009</v>
      </c>
      <c r="I4329" s="3">
        <v>7.9999827387802069</v>
      </c>
      <c r="J4329" s="3">
        <v>10.428000000000001</v>
      </c>
      <c r="K4329" s="3">
        <v>10.428000000000001</v>
      </c>
      <c r="L4329" s="3">
        <v>13.903969999999999</v>
      </c>
    </row>
    <row r="4330" spans="2:12" x14ac:dyDescent="0.2">
      <c r="B4330" t="s">
        <v>11143</v>
      </c>
      <c r="C4330" t="s">
        <v>11141</v>
      </c>
      <c r="D4330" t="s">
        <v>11142</v>
      </c>
      <c r="E4330" s="1">
        <v>1805</v>
      </c>
      <c r="F4330" s="1">
        <v>192</v>
      </c>
      <c r="G4330" s="2">
        <v>9.4010416666666661</v>
      </c>
      <c r="H4330" s="3">
        <v>6</v>
      </c>
      <c r="I4330" s="3">
        <v>7.9999778393351795</v>
      </c>
      <c r="J4330" s="3">
        <v>10.83</v>
      </c>
      <c r="K4330" s="3">
        <v>10.83</v>
      </c>
      <c r="L4330" s="3">
        <v>14.439959999999999</v>
      </c>
    </row>
    <row r="4331" spans="2:12" x14ac:dyDescent="0.2">
      <c r="B4331" t="s">
        <v>11144</v>
      </c>
      <c r="C4331" t="s">
        <v>11145</v>
      </c>
      <c r="D4331" t="s">
        <v>11146</v>
      </c>
      <c r="E4331" s="1">
        <v>48045</v>
      </c>
      <c r="F4331" s="1">
        <v>3733</v>
      </c>
      <c r="G4331" s="2">
        <v>12.870345566568444</v>
      </c>
      <c r="H4331" s="3">
        <v>5.9999999999999991</v>
      </c>
      <c r="I4331" s="3">
        <v>7.9999800187324377</v>
      </c>
      <c r="J4331" s="3">
        <v>288.27</v>
      </c>
      <c r="K4331" s="3">
        <v>288.27</v>
      </c>
      <c r="L4331" s="3">
        <v>384.35903999999999</v>
      </c>
    </row>
    <row r="4332" spans="2:12" x14ac:dyDescent="0.2">
      <c r="B4332" t="s">
        <v>11147</v>
      </c>
      <c r="C4332" t="s">
        <v>11148</v>
      </c>
      <c r="D4332" t="s">
        <v>11149</v>
      </c>
      <c r="E4332" s="1">
        <v>1932</v>
      </c>
      <c r="F4332" s="1">
        <v>63</v>
      </c>
      <c r="G4332" s="2">
        <v>30.666666666666668</v>
      </c>
      <c r="H4332" s="3">
        <v>6.0000000000000009</v>
      </c>
      <c r="I4332" s="3">
        <v>7.9999792960662521</v>
      </c>
      <c r="J4332" s="3">
        <v>11.592000000000001</v>
      </c>
      <c r="K4332" s="3">
        <v>11.592000000000001</v>
      </c>
      <c r="L4332" s="3">
        <v>15.455959999999999</v>
      </c>
    </row>
    <row r="4333" spans="2:12" x14ac:dyDescent="0.2">
      <c r="B4333" t="s">
        <v>11150</v>
      </c>
      <c r="C4333" t="s">
        <v>11151</v>
      </c>
      <c r="D4333" t="s">
        <v>11152</v>
      </c>
      <c r="E4333" s="1">
        <v>3762</v>
      </c>
      <c r="F4333" s="1">
        <v>132</v>
      </c>
      <c r="G4333" s="2">
        <v>28.5</v>
      </c>
      <c r="H4333" s="3">
        <v>6</v>
      </c>
      <c r="I4333" s="3">
        <v>7.9999787347155769</v>
      </c>
      <c r="J4333" s="3">
        <v>22.571999999999999</v>
      </c>
      <c r="K4333" s="3">
        <v>22.571999999999999</v>
      </c>
      <c r="L4333" s="3">
        <v>30.09592</v>
      </c>
    </row>
    <row r="4334" spans="2:12" x14ac:dyDescent="0.2">
      <c r="B4334" t="s">
        <v>11153</v>
      </c>
      <c r="C4334" t="s">
        <v>11154</v>
      </c>
      <c r="D4334" t="s">
        <v>11155</v>
      </c>
      <c r="E4334" s="1">
        <v>4186</v>
      </c>
      <c r="F4334" s="1">
        <v>202</v>
      </c>
      <c r="G4334" s="2">
        <v>20.722772277227723</v>
      </c>
      <c r="H4334" s="3">
        <v>6</v>
      </c>
      <c r="I4334" s="3">
        <v>7.999980888676542</v>
      </c>
      <c r="J4334" s="3">
        <v>25.116</v>
      </c>
      <c r="K4334" s="3">
        <v>25.116</v>
      </c>
      <c r="L4334" s="3">
        <v>33.487920000000003</v>
      </c>
    </row>
    <row r="4335" spans="2:12" x14ac:dyDescent="0.2">
      <c r="B4335" t="s">
        <v>11156</v>
      </c>
      <c r="C4335" t="s">
        <v>11151</v>
      </c>
      <c r="D4335" t="s">
        <v>11152</v>
      </c>
      <c r="E4335" s="1">
        <v>5064</v>
      </c>
      <c r="F4335" s="1">
        <v>221</v>
      </c>
      <c r="G4335" s="2">
        <v>22.914027149321267</v>
      </c>
      <c r="H4335" s="3">
        <v>6</v>
      </c>
      <c r="I4335" s="3">
        <v>7.9999802527646127</v>
      </c>
      <c r="J4335" s="3">
        <v>30.384</v>
      </c>
      <c r="K4335" s="3">
        <v>30.384</v>
      </c>
      <c r="L4335" s="3">
        <v>40.511899999999997</v>
      </c>
    </row>
    <row r="4336" spans="2:12" x14ac:dyDescent="0.2">
      <c r="B4336" t="s">
        <v>11157</v>
      </c>
      <c r="C4336" t="s">
        <v>11154</v>
      </c>
      <c r="D4336" t="s">
        <v>11155</v>
      </c>
      <c r="E4336" s="1">
        <v>3901</v>
      </c>
      <c r="F4336" s="1">
        <v>274</v>
      </c>
      <c r="G4336" s="2">
        <v>14.237226277372264</v>
      </c>
      <c r="H4336" s="3">
        <v>6</v>
      </c>
      <c r="I4336" s="3">
        <v>7.9999794924378369</v>
      </c>
      <c r="J4336" s="3">
        <v>23.405999999999999</v>
      </c>
      <c r="K4336" s="3">
        <v>23.405999999999999</v>
      </c>
      <c r="L4336" s="3">
        <v>31.207920000000001</v>
      </c>
    </row>
    <row r="4337" spans="2:12" x14ac:dyDescent="0.2">
      <c r="B4337" t="s">
        <v>11158</v>
      </c>
      <c r="C4337" t="s">
        <v>11159</v>
      </c>
      <c r="D4337" t="s">
        <v>11160</v>
      </c>
      <c r="E4337" s="1">
        <v>22606</v>
      </c>
      <c r="F4337" s="1">
        <v>1358</v>
      </c>
      <c r="G4337" s="2">
        <v>16.646539027982328</v>
      </c>
      <c r="H4337" s="3">
        <v>5.9999999999999991</v>
      </c>
      <c r="I4337" s="3">
        <v>7.9999800937804126</v>
      </c>
      <c r="J4337" s="3">
        <v>135.636</v>
      </c>
      <c r="K4337" s="3">
        <v>135.636</v>
      </c>
      <c r="L4337" s="3">
        <v>180.84755000000001</v>
      </c>
    </row>
    <row r="4338" spans="2:12" x14ac:dyDescent="0.2">
      <c r="B4338" t="s">
        <v>11161</v>
      </c>
      <c r="C4338" t="s">
        <v>11162</v>
      </c>
      <c r="D4338" t="s">
        <v>11163</v>
      </c>
      <c r="E4338" s="1">
        <v>1069</v>
      </c>
      <c r="F4338" s="1">
        <v>57</v>
      </c>
      <c r="G4338" s="2">
        <v>18.754385964912281</v>
      </c>
      <c r="H4338" s="3">
        <v>6</v>
      </c>
      <c r="I4338" s="3">
        <v>7.9999812909261001</v>
      </c>
      <c r="J4338" s="3">
        <v>6.4139999999999997</v>
      </c>
      <c r="K4338" s="3">
        <v>6.4139999999999997</v>
      </c>
      <c r="L4338" s="3">
        <v>8.5519800000000004</v>
      </c>
    </row>
    <row r="4339" spans="2:12" x14ac:dyDescent="0.2">
      <c r="B4339" t="s">
        <v>11164</v>
      </c>
      <c r="C4339" t="s">
        <v>11162</v>
      </c>
      <c r="D4339" t="s">
        <v>11163</v>
      </c>
      <c r="E4339" s="1">
        <v>979</v>
      </c>
      <c r="F4339" s="1">
        <v>44</v>
      </c>
      <c r="G4339" s="2">
        <v>22.25</v>
      </c>
      <c r="H4339" s="3">
        <v>6</v>
      </c>
      <c r="I4339" s="3">
        <v>7.9999795709908073</v>
      </c>
      <c r="J4339" s="3">
        <v>5.8739999999999997</v>
      </c>
      <c r="K4339" s="3">
        <v>5.8739999999999997</v>
      </c>
      <c r="L4339" s="3">
        <v>7.8319799999999997</v>
      </c>
    </row>
    <row r="4340" spans="2:12" x14ac:dyDescent="0.2">
      <c r="B4340" t="s">
        <v>11165</v>
      </c>
      <c r="C4340" t="s">
        <v>11166</v>
      </c>
      <c r="D4340" t="s">
        <v>11167</v>
      </c>
      <c r="E4340" s="1">
        <v>3189</v>
      </c>
      <c r="F4340" s="1">
        <v>206</v>
      </c>
      <c r="G4340" s="2">
        <v>15.480582524271844</v>
      </c>
      <c r="H4340" s="3">
        <v>8.5</v>
      </c>
      <c r="I4340" s="3">
        <v>11.333305111320163</v>
      </c>
      <c r="J4340" s="3">
        <v>27.1065</v>
      </c>
      <c r="K4340" s="3">
        <v>27.1065</v>
      </c>
      <c r="L4340" s="3">
        <v>36.141910000000003</v>
      </c>
    </row>
    <row r="4341" spans="2:12" x14ac:dyDescent="0.2">
      <c r="B4341" t="s">
        <v>11168</v>
      </c>
      <c r="C4341" t="s">
        <v>11169</v>
      </c>
      <c r="D4341" t="s">
        <v>11170</v>
      </c>
      <c r="E4341" s="1">
        <v>4255</v>
      </c>
      <c r="F4341" s="1">
        <v>381</v>
      </c>
      <c r="G4341" s="2">
        <v>11.167979002624673</v>
      </c>
      <c r="H4341" s="3">
        <v>6.5</v>
      </c>
      <c r="I4341" s="3">
        <v>8.6666439482961231</v>
      </c>
      <c r="J4341" s="3">
        <v>27.657499999999999</v>
      </c>
      <c r="K4341" s="3">
        <v>27.657499999999999</v>
      </c>
      <c r="L4341" s="3">
        <v>36.876570000000001</v>
      </c>
    </row>
    <row r="4342" spans="2:12" x14ac:dyDescent="0.2">
      <c r="B4342" t="s">
        <v>11171</v>
      </c>
      <c r="C4342" t="s">
        <v>11172</v>
      </c>
      <c r="D4342" t="s">
        <v>11173</v>
      </c>
      <c r="E4342" s="1">
        <v>54</v>
      </c>
      <c r="F4342" s="1">
        <v>1</v>
      </c>
      <c r="G4342" s="2">
        <v>54</v>
      </c>
      <c r="H4342" s="3">
        <v>6</v>
      </c>
      <c r="I4342" s="3">
        <v>8</v>
      </c>
      <c r="J4342" s="3">
        <v>0.32400000000000001</v>
      </c>
      <c r="K4342" s="3">
        <v>0.32400000000000001</v>
      </c>
      <c r="L4342" s="3">
        <v>0.432</v>
      </c>
    </row>
    <row r="4343" spans="2:12" x14ac:dyDescent="0.2">
      <c r="B4343" t="s">
        <v>11174</v>
      </c>
      <c r="C4343" t="s">
        <v>11175</v>
      </c>
      <c r="D4343" t="s">
        <v>11176</v>
      </c>
      <c r="E4343" s="1">
        <v>944</v>
      </c>
      <c r="F4343" s="1">
        <v>88</v>
      </c>
      <c r="G4343" s="2">
        <v>10.727272727272727</v>
      </c>
      <c r="H4343" s="3">
        <v>6.5000000000000009</v>
      </c>
      <c r="I4343" s="3">
        <v>8.6666419491525435</v>
      </c>
      <c r="J4343" s="3">
        <v>6.1360000000000001</v>
      </c>
      <c r="K4343" s="3">
        <v>6.1360000000000001</v>
      </c>
      <c r="L4343" s="3">
        <v>8.1813099999999999</v>
      </c>
    </row>
    <row r="4344" spans="2:12" x14ac:dyDescent="0.2">
      <c r="B4344" t="s">
        <v>11177</v>
      </c>
      <c r="C4344" t="s">
        <v>11178</v>
      </c>
      <c r="D4344" t="s">
        <v>11179</v>
      </c>
      <c r="E4344" s="1">
        <v>3008.7267999999999</v>
      </c>
      <c r="F4344" s="1">
        <v>63</v>
      </c>
      <c r="G4344" s="2">
        <v>47.757568253968252</v>
      </c>
      <c r="H4344" s="3">
        <v>6.3000003855451414</v>
      </c>
      <c r="I4344" s="3">
        <v>8.3999783562934329</v>
      </c>
      <c r="J4344" s="3">
        <v>18.954979999999999</v>
      </c>
      <c r="K4344" s="3">
        <v>18.954979999999999</v>
      </c>
      <c r="L4344" s="3">
        <v>25.273240000000001</v>
      </c>
    </row>
    <row r="4345" spans="2:12" x14ac:dyDescent="0.2">
      <c r="B4345" t="s">
        <v>11180</v>
      </c>
      <c r="C4345" t="s">
        <v>11181</v>
      </c>
      <c r="D4345" t="s">
        <v>11182</v>
      </c>
      <c r="E4345" s="1">
        <v>353.37950000000001</v>
      </c>
      <c r="F4345" s="1">
        <v>10</v>
      </c>
      <c r="G4345" s="2">
        <v>35.337949999999999</v>
      </c>
      <c r="H4345" s="3">
        <v>6.299997594653906</v>
      </c>
      <c r="I4345" s="3">
        <v>8.3999779274123139</v>
      </c>
      <c r="J4345" s="3">
        <v>2.2262900000000001</v>
      </c>
      <c r="K4345" s="3">
        <v>2.2262900000000001</v>
      </c>
      <c r="L4345" s="3">
        <v>2.9683799999999998</v>
      </c>
    </row>
    <row r="4346" spans="2:12" x14ac:dyDescent="0.2">
      <c r="B4346" t="s">
        <v>11183</v>
      </c>
      <c r="C4346" t="s">
        <v>11181</v>
      </c>
      <c r="D4346" t="s">
        <v>11182</v>
      </c>
      <c r="E4346" s="1">
        <v>1326.6891000000001</v>
      </c>
      <c r="F4346" s="1">
        <v>25</v>
      </c>
      <c r="G4346" s="2">
        <v>53.067564000000004</v>
      </c>
      <c r="H4346" s="3">
        <v>6.2999989975043889</v>
      </c>
      <c r="I4346" s="3">
        <v>8.3999785631765569</v>
      </c>
      <c r="J4346" s="3">
        <v>8.3581400000000006</v>
      </c>
      <c r="K4346" s="3">
        <v>8.3581400000000006</v>
      </c>
      <c r="L4346" s="3">
        <v>11.144159999999999</v>
      </c>
    </row>
    <row r="4347" spans="2:12" x14ac:dyDescent="0.2">
      <c r="B4347" t="s">
        <v>11184</v>
      </c>
      <c r="C4347" t="s">
        <v>11185</v>
      </c>
      <c r="D4347" t="s">
        <v>11186</v>
      </c>
      <c r="E4347" s="1">
        <v>3043.9292</v>
      </c>
      <c r="F4347" s="1">
        <v>95</v>
      </c>
      <c r="G4347" s="2">
        <v>32.041359999999997</v>
      </c>
      <c r="H4347" s="3">
        <v>6.2999986990498984</v>
      </c>
      <c r="I4347" s="3">
        <v>8.3999785540346998</v>
      </c>
      <c r="J4347" s="3">
        <v>19.176749999999998</v>
      </c>
      <c r="K4347" s="3">
        <v>19.176749999999998</v>
      </c>
      <c r="L4347" s="3">
        <v>25.568940000000001</v>
      </c>
    </row>
    <row r="4348" spans="2:12" x14ac:dyDescent="0.2">
      <c r="B4348" t="s">
        <v>11187</v>
      </c>
      <c r="C4348" t="s">
        <v>11188</v>
      </c>
      <c r="D4348" t="s">
        <v>11189</v>
      </c>
      <c r="E4348" s="1">
        <v>55.132100000000001</v>
      </c>
      <c r="F4348" s="1">
        <v>1</v>
      </c>
      <c r="G4348" s="2">
        <v>55.132100000000001</v>
      </c>
      <c r="H4348" s="3">
        <v>12.749922458966736</v>
      </c>
      <c r="I4348" s="3">
        <v>16.999896611955645</v>
      </c>
      <c r="J4348" s="3">
        <v>0.70293000000000005</v>
      </c>
      <c r="K4348" s="3">
        <v>0.70293000000000005</v>
      </c>
      <c r="L4348" s="3">
        <v>0.93723999999999996</v>
      </c>
    </row>
    <row r="4349" spans="2:12" x14ac:dyDescent="0.2">
      <c r="B4349" t="s">
        <v>11190</v>
      </c>
      <c r="C4349" t="s">
        <v>11191</v>
      </c>
      <c r="D4349" t="s">
        <v>11192</v>
      </c>
      <c r="E4349" s="1">
        <v>118.6181</v>
      </c>
      <c r="F4349" s="1">
        <v>4</v>
      </c>
      <c r="G4349" s="2">
        <v>29.654525</v>
      </c>
      <c r="H4349" s="3">
        <v>12.74999346642713</v>
      </c>
      <c r="I4349" s="3">
        <v>16.999935085792135</v>
      </c>
      <c r="J4349" s="3">
        <v>1.5123800000000001</v>
      </c>
      <c r="K4349" s="3">
        <v>1.5123800000000001</v>
      </c>
      <c r="L4349" s="3">
        <v>2.0165000000000002</v>
      </c>
    </row>
    <row r="4350" spans="2:12" x14ac:dyDescent="0.2">
      <c r="B4350" t="s">
        <v>11193</v>
      </c>
      <c r="C4350" t="s">
        <v>11194</v>
      </c>
      <c r="D4350" t="s">
        <v>11195</v>
      </c>
      <c r="E4350" s="1">
        <v>2218.8807999999999</v>
      </c>
      <c r="F4350" s="1">
        <v>48</v>
      </c>
      <c r="G4350" s="2">
        <v>46.226683333333334</v>
      </c>
      <c r="H4350" s="3">
        <v>12.749999909864469</v>
      </c>
      <c r="I4350" s="3">
        <v>16.99995781657131</v>
      </c>
      <c r="J4350" s="3">
        <v>28.29073</v>
      </c>
      <c r="K4350" s="3">
        <v>28.29073</v>
      </c>
      <c r="L4350" s="3">
        <v>37.720880000000001</v>
      </c>
    </row>
    <row r="4351" spans="2:12" x14ac:dyDescent="0.2">
      <c r="B4351" t="s">
        <v>11196</v>
      </c>
      <c r="C4351" t="s">
        <v>11197</v>
      </c>
      <c r="D4351" t="s">
        <v>11198</v>
      </c>
      <c r="E4351" s="1">
        <v>30.287500000000001</v>
      </c>
      <c r="F4351" s="1">
        <v>4</v>
      </c>
      <c r="G4351" s="2">
        <v>7.5718750000000004</v>
      </c>
      <c r="H4351" s="3">
        <v>12.750144449030127</v>
      </c>
      <c r="I4351" s="3">
        <v>17.000082542302927</v>
      </c>
      <c r="J4351" s="3">
        <v>0.38617000000000001</v>
      </c>
      <c r="K4351" s="3">
        <v>0.38617000000000001</v>
      </c>
      <c r="L4351" s="3">
        <v>0.51488999999999996</v>
      </c>
    </row>
    <row r="4352" spans="2:12" x14ac:dyDescent="0.2">
      <c r="B4352" t="s">
        <v>11199</v>
      </c>
      <c r="C4352" t="s">
        <v>11200</v>
      </c>
      <c r="D4352" t="s">
        <v>11201</v>
      </c>
      <c r="E4352" s="1">
        <v>4566.3114999999998</v>
      </c>
      <c r="F4352" s="1">
        <v>181</v>
      </c>
      <c r="G4352" s="2">
        <v>25.228240331491712</v>
      </c>
      <c r="H4352" s="3">
        <v>12.749999644132908</v>
      </c>
      <c r="I4352" s="3">
        <v>16.999957186451255</v>
      </c>
      <c r="J4352" s="3">
        <v>58.220469999999999</v>
      </c>
      <c r="K4352" s="3">
        <v>58.220469999999999</v>
      </c>
      <c r="L4352" s="3">
        <v>77.627099999999999</v>
      </c>
    </row>
    <row r="4353" spans="2:12" x14ac:dyDescent="0.2">
      <c r="B4353" t="s">
        <v>11202</v>
      </c>
      <c r="C4353" t="s">
        <v>11203</v>
      </c>
      <c r="D4353" t="s">
        <v>11204</v>
      </c>
      <c r="E4353" s="1">
        <v>33012.6057</v>
      </c>
      <c r="F4353" s="1">
        <v>1426</v>
      </c>
      <c r="G4353" s="2">
        <v>23.150494880785413</v>
      </c>
      <c r="H4353" s="3">
        <v>6.300000123892068</v>
      </c>
      <c r="I4353" s="3">
        <v>8.3999788601964234</v>
      </c>
      <c r="J4353" s="3">
        <v>207.97942</v>
      </c>
      <c r="K4353" s="3">
        <v>207.97942</v>
      </c>
      <c r="L4353" s="3">
        <v>277.30518999999998</v>
      </c>
    </row>
    <row r="4354" spans="2:12" x14ac:dyDescent="0.2">
      <c r="B4354" t="s">
        <v>11205</v>
      </c>
      <c r="C4354" t="s">
        <v>11206</v>
      </c>
      <c r="D4354" t="s">
        <v>11207</v>
      </c>
      <c r="E4354" s="1">
        <v>5211</v>
      </c>
      <c r="F4354" s="1">
        <v>93</v>
      </c>
      <c r="G4354" s="2">
        <v>56.032258064516128</v>
      </c>
      <c r="H4354" s="3">
        <v>5.9999999999999991</v>
      </c>
      <c r="I4354" s="3">
        <v>7.9999808098253684</v>
      </c>
      <c r="J4354" s="3">
        <v>31.265999999999998</v>
      </c>
      <c r="K4354" s="3">
        <v>31.265999999999998</v>
      </c>
      <c r="L4354" s="3">
        <v>41.687899999999999</v>
      </c>
    </row>
    <row r="4355" spans="2:12" x14ac:dyDescent="0.2">
      <c r="B4355" t="s">
        <v>11208</v>
      </c>
      <c r="C4355" t="s">
        <v>11206</v>
      </c>
      <c r="D4355" t="s">
        <v>11207</v>
      </c>
      <c r="E4355" s="1">
        <v>7539</v>
      </c>
      <c r="F4355" s="1">
        <v>249</v>
      </c>
      <c r="G4355" s="2">
        <v>30.277108433734941</v>
      </c>
      <c r="H4355" s="3">
        <v>6.0000000000000009</v>
      </c>
      <c r="I4355" s="3">
        <v>7.9999801034619979</v>
      </c>
      <c r="J4355" s="3">
        <v>45.234000000000002</v>
      </c>
      <c r="K4355" s="3">
        <v>45.234000000000002</v>
      </c>
      <c r="L4355" s="3">
        <v>60.31185</v>
      </c>
    </row>
    <row r="4356" spans="2:12" x14ac:dyDescent="0.2">
      <c r="B4356" t="s">
        <v>11209</v>
      </c>
      <c r="C4356" t="s">
        <v>11210</v>
      </c>
      <c r="D4356" t="s">
        <v>11211</v>
      </c>
      <c r="E4356" s="1">
        <v>4141</v>
      </c>
      <c r="F4356" s="1">
        <v>204</v>
      </c>
      <c r="G4356" s="2">
        <v>20.299019607843139</v>
      </c>
      <c r="H4356" s="3">
        <v>6</v>
      </c>
      <c r="I4356" s="3">
        <v>7.9999806809949296</v>
      </c>
      <c r="J4356" s="3">
        <v>24.846</v>
      </c>
      <c r="K4356" s="3">
        <v>24.846</v>
      </c>
      <c r="L4356" s="3">
        <v>33.127920000000003</v>
      </c>
    </row>
    <row r="4357" spans="2:12" x14ac:dyDescent="0.2">
      <c r="B4357" t="s">
        <v>11212</v>
      </c>
      <c r="C4357" t="s">
        <v>11210</v>
      </c>
      <c r="D4357" t="s">
        <v>11211</v>
      </c>
      <c r="E4357" s="1">
        <v>2807</v>
      </c>
      <c r="F4357" s="1">
        <v>98</v>
      </c>
      <c r="G4357" s="2">
        <v>28.642857142857142</v>
      </c>
      <c r="H4357" s="3">
        <v>6</v>
      </c>
      <c r="I4357" s="3">
        <v>7.9999786248664053</v>
      </c>
      <c r="J4357" s="3">
        <v>16.841999999999999</v>
      </c>
      <c r="K4357" s="3">
        <v>16.841999999999999</v>
      </c>
      <c r="L4357" s="3">
        <v>22.455939999999998</v>
      </c>
    </row>
    <row r="4358" spans="2:12" x14ac:dyDescent="0.2">
      <c r="B4358" t="s">
        <v>11213</v>
      </c>
      <c r="C4358" t="s">
        <v>11214</v>
      </c>
      <c r="D4358" t="s">
        <v>11215</v>
      </c>
      <c r="E4358" s="1">
        <v>1122</v>
      </c>
      <c r="F4358" s="1">
        <v>47</v>
      </c>
      <c r="G4358" s="2">
        <v>23.872340425531913</v>
      </c>
      <c r="H4358" s="3">
        <v>6</v>
      </c>
      <c r="I4358" s="3">
        <v>7.9999821746880562</v>
      </c>
      <c r="J4358" s="3">
        <v>6.7320000000000002</v>
      </c>
      <c r="K4358" s="3">
        <v>6.7320000000000002</v>
      </c>
      <c r="L4358" s="3">
        <v>8.9759799999999998</v>
      </c>
    </row>
    <row r="4359" spans="2:12" x14ac:dyDescent="0.2">
      <c r="B4359" t="s">
        <v>11216</v>
      </c>
      <c r="C4359" t="s">
        <v>11217</v>
      </c>
      <c r="D4359" t="s">
        <v>11215</v>
      </c>
      <c r="E4359" s="1">
        <v>1384</v>
      </c>
      <c r="F4359" s="1">
        <v>76</v>
      </c>
      <c r="G4359" s="2">
        <v>18.210526315789473</v>
      </c>
      <c r="H4359" s="3">
        <v>6.0000000000000009</v>
      </c>
      <c r="I4359" s="3">
        <v>7.9999783236994224</v>
      </c>
      <c r="J4359" s="3">
        <v>8.3040000000000003</v>
      </c>
      <c r="K4359" s="3">
        <v>8.3040000000000003</v>
      </c>
      <c r="L4359" s="3">
        <v>11.07197</v>
      </c>
    </row>
    <row r="4360" spans="2:12" x14ac:dyDescent="0.2">
      <c r="B4360" t="s">
        <v>11218</v>
      </c>
      <c r="C4360" t="s">
        <v>11219</v>
      </c>
      <c r="D4360" t="s">
        <v>11220</v>
      </c>
      <c r="E4360" s="1">
        <v>1403.7718</v>
      </c>
      <c r="F4360" s="1">
        <v>68</v>
      </c>
      <c r="G4360" s="2">
        <v>20.643702941176471</v>
      </c>
      <c r="H4360" s="3">
        <v>6.5000023508094413</v>
      </c>
      <c r="I4360" s="3">
        <v>8.6666436809743583</v>
      </c>
      <c r="J4360" s="3">
        <v>9.1245200000000004</v>
      </c>
      <c r="K4360" s="3">
        <v>9.1245200000000004</v>
      </c>
      <c r="L4360" s="3">
        <v>12.165990000000001</v>
      </c>
    </row>
    <row r="4361" spans="2:12" x14ac:dyDescent="0.2">
      <c r="B4361" t="s">
        <v>11221</v>
      </c>
      <c r="C4361" t="s">
        <v>11219</v>
      </c>
      <c r="D4361" t="s">
        <v>11220</v>
      </c>
      <c r="E4361" s="1">
        <v>2939.8488000000002</v>
      </c>
      <c r="F4361" s="1">
        <v>169</v>
      </c>
      <c r="G4361" s="2">
        <v>17.3955550295858</v>
      </c>
      <c r="H4361" s="3">
        <v>6.5000009524299349</v>
      </c>
      <c r="I4361" s="3">
        <v>8.6666463935152027</v>
      </c>
      <c r="J4361" s="3">
        <v>19.109020000000001</v>
      </c>
      <c r="K4361" s="3">
        <v>19.109020000000001</v>
      </c>
      <c r="L4361" s="3">
        <v>25.478629999999999</v>
      </c>
    </row>
    <row r="4362" spans="2:12" x14ac:dyDescent="0.2">
      <c r="B4362" t="s">
        <v>11222</v>
      </c>
      <c r="C4362" t="s">
        <v>11223</v>
      </c>
      <c r="D4362" t="s">
        <v>11224</v>
      </c>
      <c r="E4362" s="1">
        <v>7258.2249599999996</v>
      </c>
      <c r="F4362" s="1">
        <v>133</v>
      </c>
      <c r="G4362" s="2">
        <v>54.573119999999996</v>
      </c>
      <c r="H4362" s="3">
        <v>4.9999993386812855</v>
      </c>
      <c r="I4362" s="3">
        <v>6.6666506296878403</v>
      </c>
      <c r="J4362" s="3">
        <v>36.291119999999999</v>
      </c>
      <c r="K4362" s="3">
        <v>36.291119999999999</v>
      </c>
      <c r="L4362" s="3">
        <v>48.38805</v>
      </c>
    </row>
    <row r="4363" spans="2:12" x14ac:dyDescent="0.2">
      <c r="B4363" t="s">
        <v>11225</v>
      </c>
      <c r="C4363" t="s">
        <v>3676</v>
      </c>
      <c r="D4363" t="s">
        <v>3677</v>
      </c>
      <c r="E4363" s="1">
        <v>3603.5187799999999</v>
      </c>
      <c r="F4363" s="1">
        <v>1365</v>
      </c>
      <c r="G4363" s="2">
        <v>2.6399404981684982</v>
      </c>
      <c r="H4363" s="3">
        <v>4.9999989177245245</v>
      </c>
      <c r="I4363" s="3">
        <v>6.6666504232843211</v>
      </c>
      <c r="J4363" s="3">
        <v>18.017589999999998</v>
      </c>
      <c r="K4363" s="3">
        <v>18.017589999999998</v>
      </c>
      <c r="L4363" s="3">
        <v>24.023399999999999</v>
      </c>
    </row>
    <row r="4364" spans="2:12" x14ac:dyDescent="0.2">
      <c r="B4364" t="s">
        <v>11226</v>
      </c>
      <c r="C4364" t="s">
        <v>11227</v>
      </c>
      <c r="D4364" t="s">
        <v>11228</v>
      </c>
      <c r="E4364" s="1">
        <v>2122.8237899999999</v>
      </c>
      <c r="F4364" s="1">
        <v>45</v>
      </c>
      <c r="G4364" s="2">
        <v>47.173862</v>
      </c>
      <c r="H4364" s="3">
        <v>7.0000016346151837</v>
      </c>
      <c r="I4364" s="3">
        <v>9.3333088188162812</v>
      </c>
      <c r="J4364" s="3">
        <v>14.859769999999999</v>
      </c>
      <c r="K4364" s="3">
        <v>14.859769999999999</v>
      </c>
      <c r="L4364" s="3">
        <v>19.81297</v>
      </c>
    </row>
    <row r="4365" spans="2:12" x14ac:dyDescent="0.2">
      <c r="B4365" t="s">
        <v>11229</v>
      </c>
      <c r="C4365" t="s">
        <v>4881</v>
      </c>
      <c r="D4365" t="s">
        <v>4882</v>
      </c>
      <c r="E4365" s="1">
        <v>2114.1857300000001</v>
      </c>
      <c r="F4365" s="1">
        <v>135</v>
      </c>
      <c r="G4365" s="2">
        <v>15.660635037037038</v>
      </c>
      <c r="H4365" s="3">
        <v>6.9999999479705126</v>
      </c>
      <c r="I4365" s="3">
        <v>9.3333096141936398</v>
      </c>
      <c r="J4365" s="3">
        <v>14.799300000000001</v>
      </c>
      <c r="K4365" s="3">
        <v>14.799300000000001</v>
      </c>
      <c r="L4365" s="3">
        <v>19.73235</v>
      </c>
    </row>
    <row r="4366" spans="2:12" x14ac:dyDescent="0.2">
      <c r="B4366" t="s">
        <v>11230</v>
      </c>
      <c r="C4366" t="s">
        <v>11231</v>
      </c>
      <c r="D4366" t="s">
        <v>11232</v>
      </c>
      <c r="E4366" s="1">
        <v>2974.52378</v>
      </c>
      <c r="F4366" s="1">
        <v>775</v>
      </c>
      <c r="G4366" s="2">
        <v>3.8380952000000002</v>
      </c>
      <c r="H4366" s="3">
        <v>5.0000003698070952</v>
      </c>
      <c r="I4366" s="3">
        <v>6.6666503503293564</v>
      </c>
      <c r="J4366" s="3">
        <v>14.87262</v>
      </c>
      <c r="K4366" s="3">
        <v>14.87262</v>
      </c>
      <c r="L4366" s="3">
        <v>19.830110000000001</v>
      </c>
    </row>
    <row r="4367" spans="2:12" x14ac:dyDescent="0.2">
      <c r="B4367" t="s">
        <v>11233</v>
      </c>
      <c r="C4367" t="s">
        <v>11234</v>
      </c>
      <c r="D4367" t="s">
        <v>11235</v>
      </c>
      <c r="E4367" s="1">
        <v>10330.0926</v>
      </c>
      <c r="F4367" s="1">
        <v>95</v>
      </c>
      <c r="G4367" s="2">
        <v>108.73781684210526</v>
      </c>
      <c r="H4367" s="3">
        <v>4.9999997095863398</v>
      </c>
      <c r="I4367" s="3">
        <v>6.6666498226743869</v>
      </c>
      <c r="J4367" s="3">
        <v>51.650460000000002</v>
      </c>
      <c r="K4367" s="3">
        <v>51.650460000000002</v>
      </c>
      <c r="L4367" s="3">
        <v>68.867109999999997</v>
      </c>
    </row>
    <row r="4368" spans="2:12" x14ac:dyDescent="0.2">
      <c r="B4368" t="s">
        <v>11236</v>
      </c>
      <c r="C4368" t="s">
        <v>11234</v>
      </c>
      <c r="D4368" t="s">
        <v>11235</v>
      </c>
      <c r="E4368" s="1">
        <v>6491.0071200000002</v>
      </c>
      <c r="F4368" s="1">
        <v>46</v>
      </c>
      <c r="G4368" s="2">
        <v>141.10885043478262</v>
      </c>
      <c r="H4368" s="3">
        <v>7.0000000246494878</v>
      </c>
      <c r="I4368" s="3">
        <v>9.3333097437736292</v>
      </c>
      <c r="J4368" s="3">
        <v>45.437049999999999</v>
      </c>
      <c r="K4368" s="3">
        <v>45.437049999999999</v>
      </c>
      <c r="L4368" s="3">
        <v>60.58258</v>
      </c>
    </row>
    <row r="4369" spans="2:12" x14ac:dyDescent="0.2">
      <c r="B4369" t="s">
        <v>11237</v>
      </c>
      <c r="C4369" t="s">
        <v>11238</v>
      </c>
      <c r="D4369" t="s">
        <v>11239</v>
      </c>
      <c r="E4369" s="1">
        <v>18305</v>
      </c>
      <c r="F4369" s="1">
        <v>642</v>
      </c>
      <c r="G4369" s="2">
        <v>28.512461059190031</v>
      </c>
      <c r="H4369" s="3">
        <v>6</v>
      </c>
      <c r="I4369" s="3">
        <v>7.9999797869434577</v>
      </c>
      <c r="J4369" s="3">
        <v>109.83</v>
      </c>
      <c r="K4369" s="3">
        <v>109.83</v>
      </c>
      <c r="L4369" s="3">
        <v>146.43962999999999</v>
      </c>
    </row>
    <row r="4370" spans="2:12" x14ac:dyDescent="0.2">
      <c r="B4370" t="s">
        <v>11240</v>
      </c>
      <c r="C4370" t="s">
        <v>11241</v>
      </c>
      <c r="D4370" t="s">
        <v>11242</v>
      </c>
      <c r="E4370" s="1">
        <v>7</v>
      </c>
      <c r="F4370" s="1">
        <v>2</v>
      </c>
      <c r="G4370" s="2">
        <v>3.5</v>
      </c>
      <c r="H4370" s="3">
        <v>8</v>
      </c>
      <c r="I4370" s="3">
        <v>10.667142857142856</v>
      </c>
      <c r="J4370" s="3">
        <v>5.6000000000000001E-2</v>
      </c>
      <c r="K4370" s="3">
        <v>5.6000000000000001E-2</v>
      </c>
      <c r="L4370" s="3">
        <v>7.467E-2</v>
      </c>
    </row>
    <row r="4371" spans="2:12" x14ac:dyDescent="0.2">
      <c r="B4371" t="s">
        <v>11243</v>
      </c>
      <c r="C4371" t="s">
        <v>11244</v>
      </c>
      <c r="D4371" t="s">
        <v>11245</v>
      </c>
      <c r="E4371" s="1">
        <v>17</v>
      </c>
      <c r="F4371" s="1">
        <v>8</v>
      </c>
      <c r="G4371" s="2">
        <v>2.125</v>
      </c>
      <c r="H4371" s="3">
        <v>8</v>
      </c>
      <c r="I4371" s="3">
        <v>10.666470588235294</v>
      </c>
      <c r="J4371" s="3">
        <v>0.13600000000000001</v>
      </c>
      <c r="K4371" s="3">
        <v>0.13600000000000001</v>
      </c>
      <c r="L4371" s="3">
        <v>0.18132999999999999</v>
      </c>
    </row>
    <row r="4372" spans="2:12" x14ac:dyDescent="0.2">
      <c r="B4372" t="s">
        <v>11246</v>
      </c>
      <c r="C4372" t="s">
        <v>11247</v>
      </c>
      <c r="D4372" t="s">
        <v>11248</v>
      </c>
      <c r="E4372" s="1">
        <v>36</v>
      </c>
      <c r="F4372" s="1">
        <v>19</v>
      </c>
      <c r="G4372" s="2">
        <v>1.8947368421052631</v>
      </c>
      <c r="H4372" s="3">
        <v>8</v>
      </c>
      <c r="I4372" s="3">
        <v>10.666666666666668</v>
      </c>
      <c r="J4372" s="3">
        <v>0.28799999999999998</v>
      </c>
      <c r="K4372" s="3">
        <v>0.28799999999999998</v>
      </c>
      <c r="L4372" s="3">
        <v>0.38400000000000001</v>
      </c>
    </row>
    <row r="4373" spans="2:12" x14ac:dyDescent="0.2">
      <c r="B4373" t="s">
        <v>11249</v>
      </c>
      <c r="C4373" t="s">
        <v>11250</v>
      </c>
      <c r="D4373" t="s">
        <v>11251</v>
      </c>
      <c r="E4373" s="1">
        <v>2</v>
      </c>
      <c r="F4373" s="1">
        <v>2</v>
      </c>
      <c r="G4373" s="2">
        <v>1</v>
      </c>
      <c r="H4373" s="3">
        <v>8</v>
      </c>
      <c r="I4373" s="3">
        <v>10.664999999999999</v>
      </c>
      <c r="J4373" s="3">
        <v>1.6E-2</v>
      </c>
      <c r="K4373" s="3">
        <v>1.6E-2</v>
      </c>
      <c r="L4373" s="3">
        <v>2.1329999999999998E-2</v>
      </c>
    </row>
    <row r="4374" spans="2:12" x14ac:dyDescent="0.2">
      <c r="B4374" t="s">
        <v>11252</v>
      </c>
      <c r="C4374" t="s">
        <v>11253</v>
      </c>
      <c r="D4374" t="s">
        <v>11254</v>
      </c>
      <c r="E4374" s="1">
        <v>5</v>
      </c>
      <c r="F4374" s="1">
        <v>5</v>
      </c>
      <c r="G4374" s="2">
        <v>1</v>
      </c>
      <c r="H4374" s="3">
        <v>8</v>
      </c>
      <c r="I4374" s="3">
        <v>10.666</v>
      </c>
      <c r="J4374" s="3">
        <v>0.04</v>
      </c>
      <c r="K4374" s="3">
        <v>0.04</v>
      </c>
      <c r="L4374" s="3">
        <v>5.3330000000000002E-2</v>
      </c>
    </row>
    <row r="4375" spans="2:12" x14ac:dyDescent="0.2">
      <c r="B4375" t="s">
        <v>11255</v>
      </c>
      <c r="C4375" t="s">
        <v>11256</v>
      </c>
      <c r="D4375" t="s">
        <v>11257</v>
      </c>
      <c r="E4375" s="1">
        <v>44</v>
      </c>
      <c r="F4375" s="1">
        <v>11</v>
      </c>
      <c r="G4375" s="2">
        <v>4</v>
      </c>
      <c r="H4375" s="3">
        <v>8</v>
      </c>
      <c r="I4375" s="3">
        <v>10.66659090909091</v>
      </c>
      <c r="J4375" s="3">
        <v>0.35199999999999998</v>
      </c>
      <c r="K4375" s="3">
        <v>0.35199999999999998</v>
      </c>
      <c r="L4375" s="3">
        <v>0.46933000000000002</v>
      </c>
    </row>
    <row r="4376" spans="2:12" x14ac:dyDescent="0.2">
      <c r="B4376" t="s">
        <v>11258</v>
      </c>
      <c r="C4376" t="s">
        <v>11259</v>
      </c>
      <c r="D4376" t="s">
        <v>11260</v>
      </c>
      <c r="E4376" s="1">
        <v>25</v>
      </c>
      <c r="F4376" s="1">
        <v>18</v>
      </c>
      <c r="G4376" s="2">
        <v>1.3888888888888888</v>
      </c>
      <c r="H4376" s="3">
        <v>8</v>
      </c>
      <c r="I4376" s="3">
        <v>10.6668</v>
      </c>
      <c r="J4376" s="3">
        <v>0.2</v>
      </c>
      <c r="K4376" s="3">
        <v>0.2</v>
      </c>
      <c r="L4376" s="3">
        <v>0.26667000000000002</v>
      </c>
    </row>
    <row r="4377" spans="2:12" x14ac:dyDescent="0.2">
      <c r="B4377" t="s">
        <v>11261</v>
      </c>
      <c r="C4377" t="s">
        <v>11262</v>
      </c>
      <c r="D4377" t="s">
        <v>11263</v>
      </c>
      <c r="E4377" s="1">
        <v>30</v>
      </c>
      <c r="F4377" s="1">
        <v>7</v>
      </c>
      <c r="G4377" s="2">
        <v>4.2857142857142856</v>
      </c>
      <c r="H4377" s="3">
        <v>8</v>
      </c>
      <c r="I4377" s="3">
        <v>10.666666666666668</v>
      </c>
      <c r="J4377" s="3">
        <v>0.24</v>
      </c>
      <c r="K4377" s="3">
        <v>0.24</v>
      </c>
      <c r="L4377" s="3">
        <v>0.32</v>
      </c>
    </row>
    <row r="4378" spans="2:12" x14ac:dyDescent="0.2">
      <c r="B4378" t="s">
        <v>11264</v>
      </c>
      <c r="C4378" t="s">
        <v>11265</v>
      </c>
      <c r="D4378" t="s">
        <v>11266</v>
      </c>
      <c r="E4378" s="1">
        <v>1951</v>
      </c>
      <c r="F4378" s="1">
        <v>43</v>
      </c>
      <c r="G4378" s="2">
        <v>45.372093023255815</v>
      </c>
      <c r="H4378" s="3">
        <v>5.9999999999999991</v>
      </c>
      <c r="I4378" s="3">
        <v>7.9999794976934906</v>
      </c>
      <c r="J4378" s="3">
        <v>11.706</v>
      </c>
      <c r="K4378" s="3">
        <v>11.706</v>
      </c>
      <c r="L4378" s="3">
        <v>15.60796</v>
      </c>
    </row>
    <row r="4379" spans="2:12" x14ac:dyDescent="0.2">
      <c r="B4379" t="s">
        <v>11267</v>
      </c>
      <c r="C4379" t="s">
        <v>11145</v>
      </c>
      <c r="D4379" t="s">
        <v>11146</v>
      </c>
      <c r="E4379" s="1">
        <v>12765</v>
      </c>
      <c r="F4379" s="1">
        <v>1121</v>
      </c>
      <c r="G4379" s="2">
        <v>11.387154326494201</v>
      </c>
      <c r="H4379" s="3">
        <v>6</v>
      </c>
      <c r="I4379" s="3">
        <v>7.9999796318057177</v>
      </c>
      <c r="J4379" s="3">
        <v>76.59</v>
      </c>
      <c r="K4379" s="3">
        <v>76.59</v>
      </c>
      <c r="L4379" s="3">
        <v>102.11973999999999</v>
      </c>
    </row>
    <row r="4380" spans="2:12" x14ac:dyDescent="0.2">
      <c r="B4380" t="s">
        <v>11268</v>
      </c>
      <c r="C4380" t="s">
        <v>11269</v>
      </c>
      <c r="D4380" t="s">
        <v>11270</v>
      </c>
      <c r="E4380" s="1">
        <v>770.86715000000004</v>
      </c>
      <c r="F4380" s="1">
        <v>95</v>
      </c>
      <c r="G4380" s="2">
        <v>8.1143910526315786</v>
      </c>
      <c r="H4380" s="3">
        <v>5.0000055132716446</v>
      </c>
      <c r="I4380" s="3">
        <v>6.6666480728877859</v>
      </c>
      <c r="J4380" s="3">
        <v>3.8543400000000001</v>
      </c>
      <c r="K4380" s="3">
        <v>3.8543400000000001</v>
      </c>
      <c r="L4380" s="3">
        <v>5.1391</v>
      </c>
    </row>
    <row r="4381" spans="2:12" x14ac:dyDescent="0.2">
      <c r="B4381" t="s">
        <v>11222</v>
      </c>
      <c r="C4381" t="s">
        <v>11223</v>
      </c>
      <c r="D4381" t="s">
        <v>11224</v>
      </c>
      <c r="E4381" s="1">
        <v>2834.07456</v>
      </c>
      <c r="F4381" s="1">
        <v>68</v>
      </c>
      <c r="G4381" s="2">
        <v>41.677567058823527</v>
      </c>
      <c r="H4381" s="3">
        <v>6.999999322530174</v>
      </c>
      <c r="I4381" s="3">
        <v>9.3333112591081591</v>
      </c>
      <c r="J4381" s="3">
        <v>19.838519999999999</v>
      </c>
      <c r="K4381" s="3">
        <v>19.838519999999999</v>
      </c>
      <c r="L4381" s="3">
        <v>26.4513</v>
      </c>
    </row>
    <row r="4382" spans="2:12" x14ac:dyDescent="0.2">
      <c r="B4382" t="s">
        <v>11271</v>
      </c>
      <c r="C4382" t="s">
        <v>11272</v>
      </c>
      <c r="D4382" t="s">
        <v>11273</v>
      </c>
      <c r="E4382" s="1">
        <v>1063.81113</v>
      </c>
      <c r="F4382" s="1">
        <v>21</v>
      </c>
      <c r="G4382" s="2">
        <v>50.657672857142856</v>
      </c>
      <c r="H4382" s="3">
        <v>7.0000019646344551</v>
      </c>
      <c r="I4382" s="3">
        <v>9.3333108857396514</v>
      </c>
      <c r="J4382" s="3">
        <v>7.4466799999999997</v>
      </c>
      <c r="K4382" s="3">
        <v>7.4466799999999997</v>
      </c>
      <c r="L4382" s="3">
        <v>9.9288799999999995</v>
      </c>
    </row>
    <row r="4383" spans="2:12" x14ac:dyDescent="0.2">
      <c r="B4383" t="s">
        <v>11274</v>
      </c>
      <c r="C4383" t="s">
        <v>11272</v>
      </c>
      <c r="D4383" t="s">
        <v>11273</v>
      </c>
      <c r="E4383" s="1">
        <v>2242.5123600000002</v>
      </c>
      <c r="F4383" s="1">
        <v>99</v>
      </c>
      <c r="G4383" s="2">
        <v>22.65164</v>
      </c>
      <c r="H4383" s="3">
        <v>7.0000015518309109</v>
      </c>
      <c r="I4383" s="3">
        <v>9.3333086467358424</v>
      </c>
      <c r="J4383" s="3">
        <v>15.69759</v>
      </c>
      <c r="K4383" s="3">
        <v>15.69759</v>
      </c>
      <c r="L4383" s="3">
        <v>20.930060000000001</v>
      </c>
    </row>
    <row r="4384" spans="2:12" x14ac:dyDescent="0.2">
      <c r="B4384" t="s">
        <v>11275</v>
      </c>
      <c r="C4384" t="s">
        <v>11276</v>
      </c>
      <c r="D4384" t="s">
        <v>11277</v>
      </c>
      <c r="E4384" s="1">
        <v>12891.99445</v>
      </c>
      <c r="F4384" s="1">
        <v>2285</v>
      </c>
      <c r="G4384" s="2">
        <v>5.642010700218818</v>
      </c>
      <c r="H4384" s="3">
        <v>4.9999998254730862</v>
      </c>
      <c r="I4384" s="3">
        <v>6.6666504033439145</v>
      </c>
      <c r="J4384" s="3">
        <v>64.459969999999998</v>
      </c>
      <c r="K4384" s="3">
        <v>64.459969999999998</v>
      </c>
      <c r="L4384" s="3">
        <v>85.946420000000003</v>
      </c>
    </row>
    <row r="4385" spans="2:12" x14ac:dyDescent="0.2">
      <c r="B4385" t="s">
        <v>11278</v>
      </c>
      <c r="C4385" t="s">
        <v>11279</v>
      </c>
      <c r="D4385" t="s">
        <v>11280</v>
      </c>
      <c r="E4385" s="1">
        <v>272.25</v>
      </c>
      <c r="F4385" s="1">
        <v>18</v>
      </c>
      <c r="G4385" s="2">
        <v>15.125</v>
      </c>
      <c r="H4385" s="3">
        <v>7</v>
      </c>
      <c r="I4385" s="3">
        <v>9.3332966023875112</v>
      </c>
      <c r="J4385" s="3">
        <v>1.9057500000000001</v>
      </c>
      <c r="K4385" s="3">
        <v>1.9057500000000001</v>
      </c>
      <c r="L4385" s="3">
        <v>2.5409899999999999</v>
      </c>
    </row>
    <row r="4386" spans="2:12" x14ac:dyDescent="0.2">
      <c r="B4386" t="s">
        <v>11281</v>
      </c>
      <c r="C4386" t="s">
        <v>11282</v>
      </c>
      <c r="D4386" t="s">
        <v>11283</v>
      </c>
      <c r="E4386" s="1">
        <v>2287.69517</v>
      </c>
      <c r="F4386" s="1">
        <v>288</v>
      </c>
      <c r="G4386" s="2">
        <v>7.9433860069444444</v>
      </c>
      <c r="H4386" s="3">
        <v>7.0000016654316752</v>
      </c>
      <c r="I4386" s="3">
        <v>9.3333107837090008</v>
      </c>
      <c r="J4386" s="3">
        <v>16.013870000000001</v>
      </c>
      <c r="K4386" s="3">
        <v>16.013870000000001</v>
      </c>
      <c r="L4386" s="3">
        <v>21.351769999999998</v>
      </c>
    </row>
    <row r="4387" spans="2:12" x14ac:dyDescent="0.2">
      <c r="B4387" t="s">
        <v>11284</v>
      </c>
      <c r="C4387" t="s">
        <v>11285</v>
      </c>
      <c r="D4387" t="s">
        <v>11286</v>
      </c>
      <c r="E4387" s="1">
        <v>864.87728000000004</v>
      </c>
      <c r="F4387" s="1">
        <v>17</v>
      </c>
      <c r="G4387" s="2">
        <v>50.875134117647065</v>
      </c>
      <c r="H4387" s="3">
        <v>6.9999988900159336</v>
      </c>
      <c r="I4387" s="3">
        <v>9.3333125827978733</v>
      </c>
      <c r="J4387" s="3">
        <v>6.0541400000000003</v>
      </c>
      <c r="K4387" s="3">
        <v>6.0541400000000003</v>
      </c>
      <c r="L4387" s="3">
        <v>8.0721699999999998</v>
      </c>
    </row>
    <row r="4388" spans="2:12" x14ac:dyDescent="0.2">
      <c r="B4388" t="s">
        <v>11287</v>
      </c>
      <c r="C4388" t="s">
        <v>11288</v>
      </c>
      <c r="D4388" t="s">
        <v>11289</v>
      </c>
      <c r="E4388" s="1">
        <v>7181.8661400000001</v>
      </c>
      <c r="F4388" s="1">
        <v>698</v>
      </c>
      <c r="G4388" s="2">
        <v>10.289206504297994</v>
      </c>
      <c r="H4388" s="3">
        <v>6.9999995850660621</v>
      </c>
      <c r="I4388" s="3">
        <v>9.3333095734919951</v>
      </c>
      <c r="J4388" s="3">
        <v>50.273060000000001</v>
      </c>
      <c r="K4388" s="3">
        <v>50.273060000000001</v>
      </c>
      <c r="L4388" s="3">
        <v>67.03058</v>
      </c>
    </row>
    <row r="4389" spans="2:12" x14ac:dyDescent="0.2">
      <c r="B4389" t="s">
        <v>11290</v>
      </c>
      <c r="C4389" t="s">
        <v>6271</v>
      </c>
      <c r="D4389" t="s">
        <v>11291</v>
      </c>
      <c r="E4389" s="1">
        <v>1132.7999600000001</v>
      </c>
      <c r="F4389" s="1">
        <v>54</v>
      </c>
      <c r="G4389" s="2">
        <v>20.97777703703704</v>
      </c>
      <c r="H4389" s="3">
        <v>7.0000002471751497</v>
      </c>
      <c r="I4389" s="3">
        <v>9.3333071798484166</v>
      </c>
      <c r="J4389" s="3">
        <v>7.9295999999999998</v>
      </c>
      <c r="K4389" s="3">
        <v>7.9295999999999998</v>
      </c>
      <c r="L4389" s="3">
        <v>10.57277</v>
      </c>
    </row>
    <row r="4390" spans="2:12" x14ac:dyDescent="0.2">
      <c r="B4390" t="s">
        <v>11292</v>
      </c>
      <c r="C4390" t="s">
        <v>11293</v>
      </c>
      <c r="D4390" t="s">
        <v>11294</v>
      </c>
      <c r="E4390" s="1">
        <v>4377.5282200000001</v>
      </c>
      <c r="F4390" s="1">
        <v>365</v>
      </c>
      <c r="G4390" s="2">
        <v>11.993228</v>
      </c>
      <c r="H4390" s="3">
        <v>7.0000005619609684</v>
      </c>
      <c r="I4390" s="3">
        <v>9.3333104772080713</v>
      </c>
      <c r="J4390" s="3">
        <v>30.642700000000001</v>
      </c>
      <c r="K4390" s="3">
        <v>30.642700000000001</v>
      </c>
      <c r="L4390" s="3">
        <v>40.856830000000002</v>
      </c>
    </row>
    <row r="4391" spans="2:12" x14ac:dyDescent="0.2">
      <c r="B4391" t="s">
        <v>11295</v>
      </c>
      <c r="C4391" t="s">
        <v>11296</v>
      </c>
      <c r="D4391" t="s">
        <v>11297</v>
      </c>
      <c r="E4391" s="1">
        <v>344.70370000000003</v>
      </c>
      <c r="F4391" s="1">
        <v>14</v>
      </c>
      <c r="G4391" s="2">
        <v>24.621692857142857</v>
      </c>
      <c r="H4391" s="3">
        <v>7.0000118942732552</v>
      </c>
      <c r="I4391" s="3">
        <v>9.3333201819417653</v>
      </c>
      <c r="J4391" s="3">
        <v>2.4129299999999998</v>
      </c>
      <c r="K4391" s="3">
        <v>2.4129299999999998</v>
      </c>
      <c r="L4391" s="3">
        <v>3.2172299999999998</v>
      </c>
    </row>
    <row r="4392" spans="2:12" x14ac:dyDescent="0.2">
      <c r="B4392" t="s">
        <v>11298</v>
      </c>
      <c r="C4392" t="s">
        <v>11299</v>
      </c>
      <c r="D4392" t="s">
        <v>11300</v>
      </c>
      <c r="E4392" s="1">
        <v>1426.6171899999999</v>
      </c>
      <c r="F4392" s="1">
        <v>172</v>
      </c>
      <c r="G4392" s="2">
        <v>8.2942859883720921</v>
      </c>
      <c r="H4392" s="3">
        <v>6.9999997686835664</v>
      </c>
      <c r="I4392" s="3">
        <v>9.3333096596151357</v>
      </c>
      <c r="J4392" s="3">
        <v>9.9863199999999992</v>
      </c>
      <c r="K4392" s="3">
        <v>9.9863199999999992</v>
      </c>
      <c r="L4392" s="3">
        <v>13.315060000000001</v>
      </c>
    </row>
    <row r="4393" spans="2:12" x14ac:dyDescent="0.2">
      <c r="B4393" t="s">
        <v>11301</v>
      </c>
      <c r="C4393" t="s">
        <v>11302</v>
      </c>
      <c r="D4393" t="s">
        <v>11303</v>
      </c>
      <c r="E4393" s="1">
        <v>9358.3527300000005</v>
      </c>
      <c r="F4393" s="1">
        <v>583</v>
      </c>
      <c r="G4393" s="2">
        <v>16.052063001715268</v>
      </c>
      <c r="H4393" s="3">
        <v>7.000000095102207</v>
      </c>
      <c r="I4393" s="3">
        <v>9.3333103079135586</v>
      </c>
      <c r="J4393" s="3">
        <v>65.508470000000003</v>
      </c>
      <c r="K4393" s="3">
        <v>65.508470000000003</v>
      </c>
      <c r="L4393" s="3">
        <v>87.344409999999996</v>
      </c>
    </row>
    <row r="4394" spans="2:12" x14ac:dyDescent="0.2">
      <c r="B4394" t="s">
        <v>11304</v>
      </c>
      <c r="C4394" t="s">
        <v>11305</v>
      </c>
      <c r="D4394" t="s">
        <v>11306</v>
      </c>
      <c r="E4394" s="1">
        <v>18.25291</v>
      </c>
      <c r="F4394" s="1">
        <v>2</v>
      </c>
      <c r="G4394" s="2">
        <v>9.126455</v>
      </c>
      <c r="H4394" s="3">
        <v>6.999979729259608</v>
      </c>
      <c r="I4394" s="3">
        <v>9.3333063056794785</v>
      </c>
      <c r="J4394" s="3">
        <v>0.12776999999999999</v>
      </c>
      <c r="K4394" s="3">
        <v>0.12776999999999999</v>
      </c>
      <c r="L4394" s="3">
        <v>0.17036000000000001</v>
      </c>
    </row>
    <row r="4395" spans="2:12" x14ac:dyDescent="0.2">
      <c r="B4395" t="s">
        <v>11307</v>
      </c>
      <c r="C4395" t="s">
        <v>11308</v>
      </c>
      <c r="D4395" t="s">
        <v>11309</v>
      </c>
      <c r="E4395" s="1">
        <v>3214.3713600000001</v>
      </c>
      <c r="F4395" s="1">
        <v>405</v>
      </c>
      <c r="G4395" s="2">
        <v>7.9367194074074074</v>
      </c>
      <c r="H4395" s="3">
        <v>7.0000001493293542</v>
      </c>
      <c r="I4395" s="3">
        <v>9.3333086442134068</v>
      </c>
      <c r="J4395" s="3">
        <v>22.500599999999999</v>
      </c>
      <c r="K4395" s="3">
        <v>22.500599999999999</v>
      </c>
      <c r="L4395" s="3">
        <v>30.000720000000001</v>
      </c>
    </row>
    <row r="4396" spans="2:12" x14ac:dyDescent="0.2">
      <c r="B4396" t="s">
        <v>11310</v>
      </c>
      <c r="C4396" t="s">
        <v>11311</v>
      </c>
      <c r="D4396" t="s">
        <v>11312</v>
      </c>
      <c r="E4396" s="1">
        <v>3078.2413299999998</v>
      </c>
      <c r="F4396" s="1">
        <v>397</v>
      </c>
      <c r="G4396" s="2">
        <v>7.7537564987405538</v>
      </c>
      <c r="H4396" s="3">
        <v>7.0000002241539647</v>
      </c>
      <c r="I4396" s="3">
        <v>9.3333098090785498</v>
      </c>
      <c r="J4396" s="3">
        <v>21.547689999999999</v>
      </c>
      <c r="K4396" s="3">
        <v>21.547689999999999</v>
      </c>
      <c r="L4396" s="3">
        <v>28.730180000000001</v>
      </c>
    </row>
    <row r="4397" spans="2:12" x14ac:dyDescent="0.2">
      <c r="B4397" t="s">
        <v>11313</v>
      </c>
      <c r="C4397" t="s">
        <v>11314</v>
      </c>
      <c r="D4397" t="s">
        <v>11315</v>
      </c>
      <c r="E4397" s="1">
        <v>1043.5526199999999</v>
      </c>
      <c r="F4397" s="1">
        <v>161</v>
      </c>
      <c r="G4397" s="2">
        <v>6.4816932919254651</v>
      </c>
      <c r="H4397" s="3">
        <v>7.0000015907199771</v>
      </c>
      <c r="I4397" s="3">
        <v>9.3333099005587279</v>
      </c>
      <c r="J4397" s="3">
        <v>7.3048700000000002</v>
      </c>
      <c r="K4397" s="3">
        <v>7.3048700000000002</v>
      </c>
      <c r="L4397" s="3">
        <v>9.7398000000000007</v>
      </c>
    </row>
    <row r="4398" spans="2:12" x14ac:dyDescent="0.2">
      <c r="B4398" t="s">
        <v>11316</v>
      </c>
      <c r="C4398" t="s">
        <v>11317</v>
      </c>
      <c r="D4398" t="s">
        <v>11318</v>
      </c>
      <c r="E4398" s="1">
        <v>16110.1859</v>
      </c>
      <c r="F4398" s="1">
        <v>1035</v>
      </c>
      <c r="G4398" s="2">
        <v>15.565397004830919</v>
      </c>
      <c r="H4398" s="3">
        <v>6.9999999193057096</v>
      </c>
      <c r="I4398" s="3">
        <v>9.3333100519963565</v>
      </c>
      <c r="J4398" s="3">
        <v>112.7713</v>
      </c>
      <c r="K4398" s="3">
        <v>112.7713</v>
      </c>
      <c r="L4398" s="3">
        <v>150.36135999999999</v>
      </c>
    </row>
    <row r="4399" spans="2:12" x14ac:dyDescent="0.2">
      <c r="B4399" t="s">
        <v>11319</v>
      </c>
      <c r="C4399" t="s">
        <v>11320</v>
      </c>
      <c r="D4399" t="s">
        <v>11321</v>
      </c>
      <c r="E4399" s="1">
        <v>6139.9858199999999</v>
      </c>
      <c r="F4399" s="1">
        <v>301</v>
      </c>
      <c r="G4399" s="2">
        <v>20.398623986710962</v>
      </c>
      <c r="H4399" s="3">
        <v>6.9999998794785494</v>
      </c>
      <c r="I4399" s="3">
        <v>9.3333098283930571</v>
      </c>
      <c r="J4399" s="3">
        <v>42.979900000000001</v>
      </c>
      <c r="K4399" s="3">
        <v>42.979900000000001</v>
      </c>
      <c r="L4399" s="3">
        <v>57.30639</v>
      </c>
    </row>
    <row r="4400" spans="2:12" x14ac:dyDescent="0.2">
      <c r="B4400" t="s">
        <v>11322</v>
      </c>
      <c r="C4400" t="s">
        <v>11323</v>
      </c>
      <c r="D4400" t="s">
        <v>11324</v>
      </c>
      <c r="E4400" s="1">
        <v>5175.7122099999997</v>
      </c>
      <c r="F4400" s="1">
        <v>355</v>
      </c>
      <c r="G4400" s="2">
        <v>14.579471014084506</v>
      </c>
      <c r="H4400" s="3">
        <v>7.0000008752418648</v>
      </c>
      <c r="I4400" s="3">
        <v>9.333310671073809</v>
      </c>
      <c r="J4400" s="3">
        <v>36.229990000000001</v>
      </c>
      <c r="K4400" s="3">
        <v>36.229990000000001</v>
      </c>
      <c r="L4400" s="3">
        <v>48.306530000000002</v>
      </c>
    </row>
    <row r="4401" spans="2:12" x14ac:dyDescent="0.2">
      <c r="B4401" t="s">
        <v>11325</v>
      </c>
      <c r="C4401" t="s">
        <v>11311</v>
      </c>
      <c r="D4401" t="s">
        <v>11312</v>
      </c>
      <c r="E4401" s="1">
        <v>5693.9889199999998</v>
      </c>
      <c r="F4401" s="1">
        <v>1015</v>
      </c>
      <c r="G4401" s="2">
        <v>5.6098413004926106</v>
      </c>
      <c r="H4401" s="3">
        <v>6.9999995714779164</v>
      </c>
      <c r="I4401" s="3">
        <v>9.3333093454632152</v>
      </c>
      <c r="J4401" s="3">
        <v>39.85792</v>
      </c>
      <c r="K4401" s="3">
        <v>39.85792</v>
      </c>
      <c r="L4401" s="3">
        <v>53.14376</v>
      </c>
    </row>
    <row r="4402" spans="2:12" x14ac:dyDescent="0.2">
      <c r="B4402" t="s">
        <v>11326</v>
      </c>
      <c r="C4402" t="s">
        <v>11327</v>
      </c>
      <c r="D4402" t="s">
        <v>11328</v>
      </c>
      <c r="E4402" s="1">
        <v>2003.1174699999999</v>
      </c>
      <c r="F4402" s="1">
        <v>138</v>
      </c>
      <c r="G4402" s="2">
        <v>14.515343985507245</v>
      </c>
      <c r="H4402" s="3">
        <v>5.0000013229378908</v>
      </c>
      <c r="I4402" s="3">
        <v>6.6666484617100368</v>
      </c>
      <c r="J4402" s="3">
        <v>10.01559</v>
      </c>
      <c r="K4402" s="3">
        <v>10.01559</v>
      </c>
      <c r="L4402" s="3">
        <v>13.35408</v>
      </c>
    </row>
    <row r="4403" spans="2:12" x14ac:dyDescent="0.2">
      <c r="B4403" t="s">
        <v>11329</v>
      </c>
      <c r="C4403" t="s">
        <v>11330</v>
      </c>
      <c r="D4403" t="s">
        <v>11331</v>
      </c>
      <c r="E4403" s="1">
        <v>16551.001749999999</v>
      </c>
      <c r="F4403" s="1">
        <v>1389</v>
      </c>
      <c r="G4403" s="2">
        <v>11.915767998560115</v>
      </c>
      <c r="H4403" s="3">
        <v>6.9999998640565666</v>
      </c>
      <c r="I4403" s="3">
        <v>9.3333099913423663</v>
      </c>
      <c r="J4403" s="3">
        <v>115.85701</v>
      </c>
      <c r="K4403" s="3">
        <v>115.85701</v>
      </c>
      <c r="L4403" s="3">
        <v>154.47563</v>
      </c>
    </row>
    <row r="4404" spans="2:12" x14ac:dyDescent="0.2">
      <c r="B4404" t="s">
        <v>11332</v>
      </c>
      <c r="C4404" t="s">
        <v>11269</v>
      </c>
      <c r="D4404" t="s">
        <v>11270</v>
      </c>
      <c r="E4404" s="1">
        <v>379.75110000000001</v>
      </c>
      <c r="F4404" s="1">
        <v>41</v>
      </c>
      <c r="G4404" s="2">
        <v>9.2622219512195123</v>
      </c>
      <c r="H4404" s="3">
        <v>5.0000118498669259</v>
      </c>
      <c r="I4404" s="3">
        <v>6.666656133451621</v>
      </c>
      <c r="J4404" s="3">
        <v>1.89876</v>
      </c>
      <c r="K4404" s="3">
        <v>1.89876</v>
      </c>
      <c r="L4404" s="3">
        <v>2.5316700000000001</v>
      </c>
    </row>
    <row r="4405" spans="2:12" x14ac:dyDescent="0.2">
      <c r="B4405" t="s">
        <v>11333</v>
      </c>
      <c r="C4405" t="s">
        <v>11334</v>
      </c>
      <c r="D4405" t="s">
        <v>11335</v>
      </c>
      <c r="E4405" s="1">
        <v>628.25714000000005</v>
      </c>
      <c r="F4405" s="1">
        <v>135</v>
      </c>
      <c r="G4405" s="2">
        <v>4.6537565925925932</v>
      </c>
      <c r="H4405" s="3">
        <v>7.000000031834098</v>
      </c>
      <c r="I4405" s="3">
        <v>9.3333121530461227</v>
      </c>
      <c r="J4405" s="3">
        <v>4.3978000000000002</v>
      </c>
      <c r="K4405" s="3">
        <v>4.3978000000000002</v>
      </c>
      <c r="L4405" s="3">
        <v>5.8637199999999998</v>
      </c>
    </row>
    <row r="4406" spans="2:12" x14ac:dyDescent="0.2">
      <c r="B4406" t="s">
        <v>11336</v>
      </c>
      <c r="C4406" t="s">
        <v>11337</v>
      </c>
      <c r="D4406" t="s">
        <v>11338</v>
      </c>
      <c r="E4406" s="1">
        <v>503.88254999999998</v>
      </c>
      <c r="F4406" s="1">
        <v>67</v>
      </c>
      <c r="G4406" s="2">
        <v>7.5206350746268651</v>
      </c>
      <c r="H4406" s="3">
        <v>7.0000042668673492</v>
      </c>
      <c r="I4406" s="3">
        <v>9.3333059459987258</v>
      </c>
      <c r="J4406" s="3">
        <v>3.52718</v>
      </c>
      <c r="K4406" s="3">
        <v>3.52718</v>
      </c>
      <c r="L4406" s="3">
        <v>4.70289</v>
      </c>
    </row>
    <row r="4407" spans="2:12" x14ac:dyDescent="0.2">
      <c r="B4407" t="s">
        <v>11339</v>
      </c>
      <c r="C4407" t="s">
        <v>11340</v>
      </c>
      <c r="D4407" t="s">
        <v>11341</v>
      </c>
      <c r="E4407" s="1">
        <v>3248.9680600000002</v>
      </c>
      <c r="F4407" s="1">
        <v>94</v>
      </c>
      <c r="G4407" s="2">
        <v>34.563490000000002</v>
      </c>
      <c r="H4407" s="3">
        <v>7.0000011018883326</v>
      </c>
      <c r="I4407" s="3">
        <v>9.3333112052815927</v>
      </c>
      <c r="J4407" s="3">
        <v>22.74278</v>
      </c>
      <c r="K4407" s="3">
        <v>22.74278</v>
      </c>
      <c r="L4407" s="3">
        <v>30.323630000000001</v>
      </c>
    </row>
    <row r="4408" spans="2:12" x14ac:dyDescent="0.2">
      <c r="B4408" t="s">
        <v>11339</v>
      </c>
      <c r="C4408" t="s">
        <v>11340</v>
      </c>
      <c r="D4408" t="s">
        <v>11341</v>
      </c>
      <c r="E4408" s="1">
        <v>3135.3926999999999</v>
      </c>
      <c r="F4408" s="1">
        <v>55</v>
      </c>
      <c r="G4408" s="2">
        <v>57.00714</v>
      </c>
      <c r="H4408" s="3">
        <v>7.0000003508332469</v>
      </c>
      <c r="I4408" s="3">
        <v>9.3333093490968455</v>
      </c>
      <c r="J4408" s="3">
        <v>21.947749999999999</v>
      </c>
      <c r="K4408" s="3">
        <v>21.947749999999999</v>
      </c>
      <c r="L4408" s="3">
        <v>29.263590000000001</v>
      </c>
    </row>
    <row r="4409" spans="2:12" x14ac:dyDescent="0.2">
      <c r="B4409" t="s">
        <v>11342</v>
      </c>
      <c r="C4409" t="s">
        <v>11279</v>
      </c>
      <c r="D4409" t="s">
        <v>11280</v>
      </c>
      <c r="E4409" s="1">
        <v>493.78334000000001</v>
      </c>
      <c r="F4409" s="1">
        <v>26</v>
      </c>
      <c r="G4409" s="2">
        <v>18.991666923076924</v>
      </c>
      <c r="H4409" s="3">
        <v>6.9999931548925893</v>
      </c>
      <c r="I4409" s="3">
        <v>9.333303954726377</v>
      </c>
      <c r="J4409" s="3">
        <v>3.45648</v>
      </c>
      <c r="K4409" s="3">
        <v>3.45648</v>
      </c>
      <c r="L4409" s="3">
        <v>4.6086299999999998</v>
      </c>
    </row>
    <row r="4410" spans="2:12" x14ac:dyDescent="0.2">
      <c r="B4410" t="s">
        <v>11343</v>
      </c>
      <c r="C4410" t="s">
        <v>11344</v>
      </c>
      <c r="D4410" t="s">
        <v>11345</v>
      </c>
      <c r="E4410" s="1">
        <v>1721.81655</v>
      </c>
      <c r="F4410" s="1">
        <v>69</v>
      </c>
      <c r="G4410" s="2">
        <v>24.953863043478261</v>
      </c>
      <c r="H4410" s="3">
        <v>7.0000024102451572</v>
      </c>
      <c r="I4410" s="3">
        <v>9.3333113797750418</v>
      </c>
      <c r="J4410" s="3">
        <v>12.052720000000001</v>
      </c>
      <c r="K4410" s="3">
        <v>12.052720000000001</v>
      </c>
      <c r="L4410" s="3">
        <v>16.070250000000001</v>
      </c>
    </row>
    <row r="4411" spans="2:12" x14ac:dyDescent="0.2">
      <c r="B4411" t="s">
        <v>11346</v>
      </c>
      <c r="C4411" t="s">
        <v>11347</v>
      </c>
      <c r="D4411" t="s">
        <v>11348</v>
      </c>
      <c r="E4411" s="1">
        <v>2510.5211899999999</v>
      </c>
      <c r="F4411" s="1">
        <v>305</v>
      </c>
      <c r="G4411" s="2">
        <v>8.2312170163934422</v>
      </c>
      <c r="H4411" s="3">
        <v>7.0000006652005196</v>
      </c>
      <c r="I4411" s="3">
        <v>9.3333089931019462</v>
      </c>
      <c r="J4411" s="3">
        <v>17.573650000000001</v>
      </c>
      <c r="K4411" s="3">
        <v>17.573650000000001</v>
      </c>
      <c r="L4411" s="3">
        <v>23.431470000000001</v>
      </c>
    </row>
    <row r="4412" spans="2:12" x14ac:dyDescent="0.2">
      <c r="B4412" t="s">
        <v>11349</v>
      </c>
      <c r="C4412" t="s">
        <v>11350</v>
      </c>
      <c r="D4412" t="s">
        <v>11351</v>
      </c>
      <c r="E4412" s="1">
        <v>408.25713000000002</v>
      </c>
      <c r="F4412" s="1">
        <v>30</v>
      </c>
      <c r="G4412" s="2">
        <v>13.608571000000001</v>
      </c>
      <c r="H4412" s="3">
        <v>7.0000002204493033</v>
      </c>
      <c r="I4412" s="3">
        <v>9.3333091328986697</v>
      </c>
      <c r="J4412" s="3">
        <v>2.8578000000000001</v>
      </c>
      <c r="K4412" s="3">
        <v>2.8578000000000001</v>
      </c>
      <c r="L4412" s="3">
        <v>3.8103899999999999</v>
      </c>
    </row>
    <row r="4413" spans="2:12" x14ac:dyDescent="0.2">
      <c r="B4413" t="s">
        <v>11352</v>
      </c>
      <c r="C4413" t="s">
        <v>11353</v>
      </c>
      <c r="D4413" t="s">
        <v>11354</v>
      </c>
      <c r="E4413" s="1">
        <v>379.85714000000002</v>
      </c>
      <c r="F4413" s="1">
        <v>50</v>
      </c>
      <c r="G4413" s="2">
        <v>7.5971428000000003</v>
      </c>
      <c r="H4413" s="3">
        <v>5.0000113200452141</v>
      </c>
      <c r="I4413" s="3">
        <v>6.6666378839160414</v>
      </c>
      <c r="J4413" s="3">
        <v>1.8992899999999999</v>
      </c>
      <c r="K4413" s="3">
        <v>1.8992899999999999</v>
      </c>
      <c r="L4413" s="3">
        <v>2.5323699999999998</v>
      </c>
    </row>
    <row r="4414" spans="2:12" x14ac:dyDescent="0.2">
      <c r="B4414" t="s">
        <v>11355</v>
      </c>
      <c r="C4414" t="s">
        <v>11317</v>
      </c>
      <c r="D4414" t="s">
        <v>11318</v>
      </c>
      <c r="E4414" s="1">
        <v>12138.068380000001</v>
      </c>
      <c r="F4414" s="1">
        <v>513</v>
      </c>
      <c r="G4414" s="2">
        <v>23.660952007797274</v>
      </c>
      <c r="H4414" s="3">
        <v>7.0000001103964786</v>
      </c>
      <c r="I4414" s="3">
        <v>9.3333104126078421</v>
      </c>
      <c r="J4414" s="3">
        <v>84.966480000000004</v>
      </c>
      <c r="K4414" s="3">
        <v>84.966480000000004</v>
      </c>
      <c r="L4414" s="3">
        <v>113.28836</v>
      </c>
    </row>
    <row r="4415" spans="2:12" x14ac:dyDescent="0.2">
      <c r="B4415" t="s">
        <v>11356</v>
      </c>
      <c r="C4415" t="s">
        <v>11330</v>
      </c>
      <c r="D4415" t="s">
        <v>11331</v>
      </c>
      <c r="E4415" s="1">
        <v>14248.773569999999</v>
      </c>
      <c r="F4415" s="1">
        <v>1342</v>
      </c>
      <c r="G4415" s="2">
        <v>10.617565998509686</v>
      </c>
      <c r="H4415" s="3">
        <v>7.0000003516092093</v>
      </c>
      <c r="I4415" s="3">
        <v>9.3333099404428257</v>
      </c>
      <c r="J4415" s="3">
        <v>99.741420000000005</v>
      </c>
      <c r="K4415" s="3">
        <v>99.741420000000005</v>
      </c>
      <c r="L4415" s="3">
        <v>132.98822000000001</v>
      </c>
    </row>
    <row r="4416" spans="2:12" x14ac:dyDescent="0.2">
      <c r="B4416" t="s">
        <v>6948</v>
      </c>
      <c r="C4416" t="s">
        <v>6949</v>
      </c>
      <c r="D4416" t="s">
        <v>6950</v>
      </c>
      <c r="E4416" s="1">
        <v>728.45191</v>
      </c>
      <c r="F4416" s="1">
        <v>301</v>
      </c>
      <c r="G4416" s="2">
        <v>2.4201060132890366</v>
      </c>
      <c r="H4416" s="3">
        <v>5.0000006177483973</v>
      </c>
      <c r="I4416" s="3">
        <v>6.6666446107609216</v>
      </c>
      <c r="J4416" s="3">
        <v>3.6422599999999998</v>
      </c>
      <c r="K4416" s="3">
        <v>3.6422599999999998</v>
      </c>
      <c r="L4416" s="3">
        <v>4.8563299999999998</v>
      </c>
    </row>
    <row r="4417" spans="2:12" x14ac:dyDescent="0.2">
      <c r="B4417" t="s">
        <v>11357</v>
      </c>
      <c r="C4417" t="s">
        <v>11358</v>
      </c>
      <c r="D4417" t="s">
        <v>11359</v>
      </c>
      <c r="E4417" s="1">
        <v>3803.49307</v>
      </c>
      <c r="F4417" s="1">
        <v>185</v>
      </c>
      <c r="G4417" s="2">
        <v>20.559422000000001</v>
      </c>
      <c r="H4417" s="3">
        <v>6.9999996082548401</v>
      </c>
      <c r="I4417" s="3">
        <v>9.3333100249345282</v>
      </c>
      <c r="J4417" s="3">
        <v>26.62445</v>
      </c>
      <c r="K4417" s="3">
        <v>26.62445</v>
      </c>
      <c r="L4417" s="3">
        <v>35.499180000000003</v>
      </c>
    </row>
    <row r="4418" spans="2:12" x14ac:dyDescent="0.2">
      <c r="B4418" t="s">
        <v>11360</v>
      </c>
      <c r="C4418" t="s">
        <v>11361</v>
      </c>
      <c r="D4418" t="s">
        <v>11362</v>
      </c>
      <c r="E4418" s="1">
        <v>2082.06349</v>
      </c>
      <c r="F4418" s="1">
        <v>260</v>
      </c>
      <c r="G4418" s="2">
        <v>8.0079364999999996</v>
      </c>
      <c r="H4418" s="3">
        <v>5.000001224746514</v>
      </c>
      <c r="I4418" s="3">
        <v>6.666650688927839</v>
      </c>
      <c r="J4418" s="3">
        <v>10.41032</v>
      </c>
      <c r="K4418" s="3">
        <v>10.41032</v>
      </c>
      <c r="L4418" s="3">
        <v>13.88039</v>
      </c>
    </row>
    <row r="4419" spans="2:12" x14ac:dyDescent="0.2">
      <c r="B4419" t="s">
        <v>11363</v>
      </c>
      <c r="C4419" t="s">
        <v>11364</v>
      </c>
      <c r="D4419" t="s">
        <v>11365</v>
      </c>
      <c r="E4419" s="1">
        <v>1856.9422500000001</v>
      </c>
      <c r="F4419" s="1">
        <v>268</v>
      </c>
      <c r="G4419" s="2">
        <v>6.9288889925373134</v>
      </c>
      <c r="H4419" s="3">
        <v>4.9999993268503635</v>
      </c>
      <c r="I4419" s="3">
        <v>6.6666478184768536</v>
      </c>
      <c r="J4419" s="3">
        <v>9.2847100000000005</v>
      </c>
      <c r="K4419" s="3">
        <v>9.2847100000000005</v>
      </c>
      <c r="L4419" s="3">
        <v>12.379580000000001</v>
      </c>
    </row>
    <row r="4420" spans="2:12" x14ac:dyDescent="0.2">
      <c r="B4420" t="s">
        <v>11366</v>
      </c>
      <c r="C4420" t="s">
        <v>11367</v>
      </c>
      <c r="D4420" t="s">
        <v>11368</v>
      </c>
      <c r="E4420" s="1">
        <v>806.89557000000002</v>
      </c>
      <c r="F4420" s="1">
        <v>119</v>
      </c>
      <c r="G4420" s="2">
        <v>6.7806350420168071</v>
      </c>
      <c r="H4420" s="3">
        <v>5.0000026645331568</v>
      </c>
      <c r="I4420" s="3">
        <v>6.666649564081756</v>
      </c>
      <c r="J4420" s="3">
        <v>4.0344800000000003</v>
      </c>
      <c r="K4420" s="3">
        <v>4.0344800000000003</v>
      </c>
      <c r="L4420" s="3">
        <v>5.3792900000000001</v>
      </c>
    </row>
    <row r="4421" spans="2:12" x14ac:dyDescent="0.2">
      <c r="B4421" t="s">
        <v>11369</v>
      </c>
      <c r="C4421" t="s">
        <v>11370</v>
      </c>
      <c r="D4421" t="s">
        <v>11371</v>
      </c>
      <c r="E4421" s="1">
        <v>838.85799999999995</v>
      </c>
      <c r="F4421" s="1">
        <v>58</v>
      </c>
      <c r="G4421" s="2">
        <v>14.463068965517241</v>
      </c>
      <c r="H4421" s="3">
        <v>7.0000047683874991</v>
      </c>
      <c r="I4421" s="3">
        <v>9.3333079019333436</v>
      </c>
      <c r="J4421" s="3">
        <v>5.8720100000000004</v>
      </c>
      <c r="K4421" s="3">
        <v>5.8720100000000004</v>
      </c>
      <c r="L4421" s="3">
        <v>7.8293200000000001</v>
      </c>
    </row>
    <row r="4422" spans="2:12" x14ac:dyDescent="0.2">
      <c r="B4422" t="s">
        <v>11372</v>
      </c>
      <c r="C4422" t="s">
        <v>11373</v>
      </c>
      <c r="D4422" t="s">
        <v>11374</v>
      </c>
      <c r="E4422" s="1">
        <v>311.14922000000001</v>
      </c>
      <c r="F4422" s="1">
        <v>32</v>
      </c>
      <c r="G4422" s="2">
        <v>9.7234131250000004</v>
      </c>
      <c r="H4422" s="3">
        <v>5.0000125341789383</v>
      </c>
      <c r="I4422" s="3">
        <v>6.6666405270114453</v>
      </c>
      <c r="J4422" s="3">
        <v>1.55575</v>
      </c>
      <c r="K4422" s="3">
        <v>1.55575</v>
      </c>
      <c r="L4422" s="3">
        <v>2.0743200000000002</v>
      </c>
    </row>
    <row r="4423" spans="2:12" x14ac:dyDescent="0.2">
      <c r="B4423" t="s">
        <v>2820</v>
      </c>
      <c r="C4423" t="s">
        <v>2821</v>
      </c>
      <c r="D4423" t="s">
        <v>2822</v>
      </c>
      <c r="E4423" s="1">
        <v>1464.08889</v>
      </c>
      <c r="F4423" s="1">
        <v>245</v>
      </c>
      <c r="G4423" s="2">
        <v>5.9758730204081631</v>
      </c>
      <c r="H4423" s="3">
        <v>4.9999969605670591</v>
      </c>
      <c r="I4423" s="3">
        <v>6.6666512304454413</v>
      </c>
      <c r="J4423" s="3">
        <v>7.3204399999999996</v>
      </c>
      <c r="K4423" s="3">
        <v>7.3204399999999996</v>
      </c>
      <c r="L4423" s="3">
        <v>9.7605699999999995</v>
      </c>
    </row>
    <row r="4424" spans="2:12" x14ac:dyDescent="0.2">
      <c r="B4424" t="s">
        <v>11375</v>
      </c>
      <c r="C4424" t="s">
        <v>2828</v>
      </c>
      <c r="D4424" t="s">
        <v>2829</v>
      </c>
      <c r="E4424" s="1">
        <v>558.11003000000005</v>
      </c>
      <c r="F4424" s="1">
        <v>178</v>
      </c>
      <c r="G4424" s="2">
        <v>3.1354496067415734</v>
      </c>
      <c r="H4424" s="3">
        <v>4.9999997312357918</v>
      </c>
      <c r="I4424" s="3">
        <v>6.6666424181625974</v>
      </c>
      <c r="J4424" s="3">
        <v>2.7905500000000001</v>
      </c>
      <c r="K4424" s="3">
        <v>2.7905500000000001</v>
      </c>
      <c r="L4424" s="3">
        <v>3.72072</v>
      </c>
    </row>
    <row r="4425" spans="2:12" x14ac:dyDescent="0.2">
      <c r="B4425" t="s">
        <v>11357</v>
      </c>
      <c r="C4425" t="s">
        <v>11358</v>
      </c>
      <c r="D4425" t="s">
        <v>11359</v>
      </c>
      <c r="E4425" s="1">
        <v>3586.65744</v>
      </c>
      <c r="F4425" s="1">
        <v>160</v>
      </c>
      <c r="G4425" s="2">
        <v>22.416609000000001</v>
      </c>
      <c r="H4425" s="3">
        <v>6.9999994200728581</v>
      </c>
      <c r="I4425" s="3">
        <v>9.3333111845774717</v>
      </c>
      <c r="J4425" s="3">
        <v>25.1066</v>
      </c>
      <c r="K4425" s="3">
        <v>25.1066</v>
      </c>
      <c r="L4425" s="3">
        <v>33.475389999999997</v>
      </c>
    </row>
    <row r="4426" spans="2:12" x14ac:dyDescent="0.2">
      <c r="B4426" t="s">
        <v>11376</v>
      </c>
      <c r="C4426" t="s">
        <v>11377</v>
      </c>
      <c r="D4426" t="s">
        <v>11378</v>
      </c>
      <c r="E4426" s="1">
        <v>2487</v>
      </c>
      <c r="F4426" s="1">
        <v>109</v>
      </c>
      <c r="G4426" s="2">
        <v>22.816513761467888</v>
      </c>
      <c r="H4426" s="3">
        <v>6</v>
      </c>
      <c r="I4426" s="3">
        <v>7.9999798954563728</v>
      </c>
      <c r="J4426" s="3">
        <v>14.922000000000001</v>
      </c>
      <c r="K4426" s="3">
        <v>14.922000000000001</v>
      </c>
      <c r="L4426" s="3">
        <v>19.895949999999999</v>
      </c>
    </row>
    <row r="4427" spans="2:12" x14ac:dyDescent="0.2">
      <c r="B4427" t="s">
        <v>11379</v>
      </c>
      <c r="C4427" t="s">
        <v>11377</v>
      </c>
      <c r="D4427" t="s">
        <v>11378</v>
      </c>
      <c r="E4427" s="1">
        <v>2623</v>
      </c>
      <c r="F4427" s="1">
        <v>91</v>
      </c>
      <c r="G4427" s="2">
        <v>28.824175824175825</v>
      </c>
      <c r="H4427" s="3">
        <v>5.9999999999999991</v>
      </c>
      <c r="I4427" s="3">
        <v>7.9999809378574147</v>
      </c>
      <c r="J4427" s="3">
        <v>15.738</v>
      </c>
      <c r="K4427" s="3">
        <v>15.738</v>
      </c>
      <c r="L4427" s="3">
        <v>20.98395</v>
      </c>
    </row>
    <row r="4428" spans="2:12" x14ac:dyDescent="0.2">
      <c r="B4428" t="s">
        <v>11380</v>
      </c>
      <c r="C4428" t="s">
        <v>11381</v>
      </c>
      <c r="D4428" t="s">
        <v>11382</v>
      </c>
      <c r="E4428" s="1">
        <v>1967</v>
      </c>
      <c r="F4428" s="1">
        <v>32</v>
      </c>
      <c r="G4428" s="2">
        <v>61.46875</v>
      </c>
      <c r="H4428" s="3">
        <v>5.9999999999999991</v>
      </c>
      <c r="I4428" s="3">
        <v>7.9999796644636501</v>
      </c>
      <c r="J4428" s="3">
        <v>11.802</v>
      </c>
      <c r="K4428" s="3">
        <v>11.802</v>
      </c>
      <c r="L4428" s="3">
        <v>15.73596</v>
      </c>
    </row>
    <row r="4429" spans="2:12" x14ac:dyDescent="0.2">
      <c r="B4429" t="s">
        <v>11383</v>
      </c>
      <c r="C4429" t="s">
        <v>4385</v>
      </c>
      <c r="D4429" t="s">
        <v>4386</v>
      </c>
      <c r="E4429" s="1">
        <v>307.73867999999999</v>
      </c>
      <c r="F4429" s="1">
        <v>89</v>
      </c>
      <c r="G4429" s="2">
        <v>3.4577379775280899</v>
      </c>
      <c r="H4429" s="3">
        <v>4.9999889516650944</v>
      </c>
      <c r="I4429" s="3">
        <v>6.6666627672543477</v>
      </c>
      <c r="J4429" s="3">
        <v>1.5386899999999999</v>
      </c>
      <c r="K4429" s="3">
        <v>1.5386899999999999</v>
      </c>
      <c r="L4429" s="3">
        <v>2.05159</v>
      </c>
    </row>
    <row r="4430" spans="2:12" x14ac:dyDescent="0.2">
      <c r="B4430" t="s">
        <v>11384</v>
      </c>
      <c r="C4430" t="s">
        <v>11385</v>
      </c>
      <c r="D4430" t="s">
        <v>11386</v>
      </c>
      <c r="E4430" s="1">
        <v>430.15195</v>
      </c>
      <c r="F4430" s="1">
        <v>77</v>
      </c>
      <c r="G4430" s="2">
        <v>5.5863889610389608</v>
      </c>
      <c r="H4430" s="3">
        <v>6.9999915146264016</v>
      </c>
      <c r="I4430" s="3">
        <v>9.3333065211025996</v>
      </c>
      <c r="J4430" s="3">
        <v>3.0110600000000001</v>
      </c>
      <c r="K4430" s="3">
        <v>3.0110600000000001</v>
      </c>
      <c r="L4430" s="3">
        <v>4.0147399999999998</v>
      </c>
    </row>
    <row r="4431" spans="2:12" x14ac:dyDescent="0.2">
      <c r="B4431" t="s">
        <v>11387</v>
      </c>
      <c r="C4431" t="s">
        <v>11388</v>
      </c>
      <c r="D4431" t="s">
        <v>11389</v>
      </c>
      <c r="E4431" s="1">
        <v>1467.63426</v>
      </c>
      <c r="F4431" s="1">
        <v>115</v>
      </c>
      <c r="G4431" s="2">
        <v>12.76203704347826</v>
      </c>
      <c r="H4431" s="3">
        <v>4.9999991142207323</v>
      </c>
      <c r="I4431" s="3">
        <v>6.6666473157965118</v>
      </c>
      <c r="J4431" s="3">
        <v>7.3381699999999999</v>
      </c>
      <c r="K4431" s="3">
        <v>7.3381699999999999</v>
      </c>
      <c r="L4431" s="3">
        <v>9.7842000000000002</v>
      </c>
    </row>
    <row r="4432" spans="2:12" x14ac:dyDescent="0.2">
      <c r="B4432" t="s">
        <v>11390</v>
      </c>
      <c r="C4432" t="s">
        <v>11391</v>
      </c>
      <c r="D4432" t="s">
        <v>11392</v>
      </c>
      <c r="E4432" s="1">
        <v>1892.32582</v>
      </c>
      <c r="F4432" s="1">
        <v>154</v>
      </c>
      <c r="G4432" s="2">
        <v>12.28783</v>
      </c>
      <c r="H4432" s="3">
        <v>6.9999996089468359</v>
      </c>
      <c r="I4432" s="3">
        <v>9.3333081509187465</v>
      </c>
      <c r="J4432" s="3">
        <v>13.24628</v>
      </c>
      <c r="K4432" s="3">
        <v>13.24628</v>
      </c>
      <c r="L4432" s="3">
        <v>17.661660000000001</v>
      </c>
    </row>
    <row r="4433" spans="2:12" x14ac:dyDescent="0.2">
      <c r="B4433" t="s">
        <v>11393</v>
      </c>
      <c r="C4433" t="s">
        <v>11394</v>
      </c>
      <c r="D4433" t="s">
        <v>11395</v>
      </c>
      <c r="E4433" s="1">
        <v>912.73134000000005</v>
      </c>
      <c r="F4433" s="1">
        <v>63</v>
      </c>
      <c r="G4433" s="2">
        <v>14.487799047619049</v>
      </c>
      <c r="H4433" s="3">
        <v>7.0000006792798413</v>
      </c>
      <c r="I4433" s="3">
        <v>9.3333050227025183</v>
      </c>
      <c r="J4433" s="3">
        <v>6.3891200000000001</v>
      </c>
      <c r="K4433" s="3">
        <v>6.3891200000000001</v>
      </c>
      <c r="L4433" s="3">
        <v>8.5188000000000006</v>
      </c>
    </row>
    <row r="4434" spans="2:12" x14ac:dyDescent="0.2">
      <c r="B4434" t="s">
        <v>11396</v>
      </c>
      <c r="C4434" t="s">
        <v>11397</v>
      </c>
      <c r="D4434" t="s">
        <v>11398</v>
      </c>
      <c r="E4434" s="1">
        <v>1070.6103900000001</v>
      </c>
      <c r="F4434" s="1">
        <v>119</v>
      </c>
      <c r="G4434" s="2">
        <v>8.9967259663865544</v>
      </c>
      <c r="H4434" s="3">
        <v>4.9999981786091192</v>
      </c>
      <c r="I4434" s="3">
        <v>6.6666455572133945</v>
      </c>
      <c r="J4434" s="3">
        <v>5.3530499999999996</v>
      </c>
      <c r="K4434" s="3">
        <v>5.3530499999999996</v>
      </c>
      <c r="L4434" s="3">
        <v>7.1373800000000003</v>
      </c>
    </row>
    <row r="4435" spans="2:12" x14ac:dyDescent="0.2">
      <c r="B4435" t="s">
        <v>11399</v>
      </c>
      <c r="C4435" t="s">
        <v>11394</v>
      </c>
      <c r="D4435" t="s">
        <v>11395</v>
      </c>
      <c r="E4435" s="1">
        <v>424.10505999999998</v>
      </c>
      <c r="F4435" s="1">
        <v>47</v>
      </c>
      <c r="G4435" s="2">
        <v>9.023511914893616</v>
      </c>
      <c r="H4435" s="3">
        <v>5.0000110821596895</v>
      </c>
      <c r="I4435" s="3">
        <v>6.6666500041286945</v>
      </c>
      <c r="J4435" s="3">
        <v>2.12053</v>
      </c>
      <c r="K4435" s="3">
        <v>2.12053</v>
      </c>
      <c r="L4435" s="3">
        <v>2.8273600000000001</v>
      </c>
    </row>
    <row r="4436" spans="2:12" x14ac:dyDescent="0.2">
      <c r="B4436" t="s">
        <v>11400</v>
      </c>
      <c r="C4436" t="s">
        <v>11397</v>
      </c>
      <c r="D4436" t="s">
        <v>11398</v>
      </c>
      <c r="E4436" s="1">
        <v>397.90555000000001</v>
      </c>
      <c r="F4436" s="1">
        <v>14</v>
      </c>
      <c r="G4436" s="2">
        <v>28.421825000000002</v>
      </c>
      <c r="H4436" s="3">
        <v>7.0000028901330982</v>
      </c>
      <c r="I4436" s="3">
        <v>9.3333204324493586</v>
      </c>
      <c r="J4436" s="3">
        <v>2.7853400000000001</v>
      </c>
      <c r="K4436" s="3">
        <v>2.7853400000000001</v>
      </c>
      <c r="L4436" s="3">
        <v>3.7137799999999999</v>
      </c>
    </row>
    <row r="4437" spans="2:12" x14ac:dyDescent="0.2">
      <c r="B4437" t="s">
        <v>11401</v>
      </c>
      <c r="C4437" t="s">
        <v>11265</v>
      </c>
      <c r="D4437" t="s">
        <v>11266</v>
      </c>
      <c r="E4437" s="1">
        <v>2423</v>
      </c>
      <c r="F4437" s="1">
        <v>74</v>
      </c>
      <c r="G4437" s="2">
        <v>32.743243243243242</v>
      </c>
      <c r="H4437" s="3">
        <v>6</v>
      </c>
      <c r="I4437" s="3">
        <v>7.9999793644242665</v>
      </c>
      <c r="J4437" s="3">
        <v>14.538</v>
      </c>
      <c r="K4437" s="3">
        <v>14.538</v>
      </c>
      <c r="L4437" s="3">
        <v>19.383949999999999</v>
      </c>
    </row>
    <row r="4438" spans="2:12" x14ac:dyDescent="0.2">
      <c r="B4438" t="s">
        <v>11402</v>
      </c>
      <c r="C4438" t="s">
        <v>11381</v>
      </c>
      <c r="D4438" t="s">
        <v>11382</v>
      </c>
      <c r="E4438" s="1">
        <v>518</v>
      </c>
      <c r="F4438" s="1">
        <v>4</v>
      </c>
      <c r="G4438" s="2">
        <v>129.5</v>
      </c>
      <c r="H4438" s="3">
        <v>6</v>
      </c>
      <c r="I4438" s="3">
        <v>7.9999806949806942</v>
      </c>
      <c r="J4438" s="3">
        <v>3.1080000000000001</v>
      </c>
      <c r="K4438" s="3">
        <v>3.1080000000000001</v>
      </c>
      <c r="L4438" s="3">
        <v>4.1439899999999996</v>
      </c>
    </row>
    <row r="4439" spans="2:12" x14ac:dyDescent="0.2">
      <c r="B4439" t="s">
        <v>11403</v>
      </c>
      <c r="C4439" t="s">
        <v>11404</v>
      </c>
      <c r="D4439" t="s">
        <v>11405</v>
      </c>
      <c r="E4439" s="1">
        <v>5647</v>
      </c>
      <c r="F4439" s="1">
        <v>102</v>
      </c>
      <c r="G4439" s="2">
        <v>55.362745098039213</v>
      </c>
      <c r="H4439" s="3">
        <v>5.9999999999999991</v>
      </c>
      <c r="I4439" s="3">
        <v>7.9999805206304231</v>
      </c>
      <c r="J4439" s="3">
        <v>33.881999999999998</v>
      </c>
      <c r="K4439" s="3">
        <v>33.881999999999998</v>
      </c>
      <c r="L4439" s="3">
        <v>45.175890000000003</v>
      </c>
    </row>
    <row r="4440" spans="2:12" x14ac:dyDescent="0.2">
      <c r="B4440" t="s">
        <v>11406</v>
      </c>
      <c r="C4440" t="s">
        <v>11407</v>
      </c>
      <c r="D4440" t="s">
        <v>11408</v>
      </c>
      <c r="E4440" s="1">
        <v>7637</v>
      </c>
      <c r="F4440" s="1">
        <v>471</v>
      </c>
      <c r="G4440" s="2">
        <v>16.21443736730361</v>
      </c>
      <c r="H4440" s="3">
        <v>6.0000000000000009</v>
      </c>
      <c r="I4440" s="3">
        <v>7.9999803587796254</v>
      </c>
      <c r="J4440" s="3">
        <v>45.822000000000003</v>
      </c>
      <c r="K4440" s="3">
        <v>45.822000000000003</v>
      </c>
      <c r="L4440" s="3">
        <v>61.095849999999999</v>
      </c>
    </row>
    <row r="4441" spans="2:12" x14ac:dyDescent="0.2">
      <c r="B4441" t="s">
        <v>11409</v>
      </c>
      <c r="C4441" t="s">
        <v>11238</v>
      </c>
      <c r="D4441" t="s">
        <v>11239</v>
      </c>
      <c r="E4441" s="1">
        <v>15811</v>
      </c>
      <c r="F4441" s="1">
        <v>544</v>
      </c>
      <c r="G4441" s="2">
        <v>29.064338235294116</v>
      </c>
      <c r="H4441" s="3">
        <v>6</v>
      </c>
      <c r="I4441" s="3">
        <v>7.9999797609259371</v>
      </c>
      <c r="J4441" s="3">
        <v>94.866</v>
      </c>
      <c r="K4441" s="3">
        <v>94.866</v>
      </c>
      <c r="L4441" s="3">
        <v>126.48768</v>
      </c>
    </row>
    <row r="4442" spans="2:12" x14ac:dyDescent="0.2">
      <c r="B4442" t="s">
        <v>11410</v>
      </c>
      <c r="C4442" t="s">
        <v>11411</v>
      </c>
      <c r="D4442" t="s">
        <v>11412</v>
      </c>
      <c r="E4442" s="1">
        <v>3797</v>
      </c>
      <c r="F4442" s="1">
        <v>189</v>
      </c>
      <c r="G4442" s="2">
        <v>20.089947089947088</v>
      </c>
      <c r="H4442" s="3">
        <v>6</v>
      </c>
      <c r="I4442" s="3">
        <v>7.9999789307347902</v>
      </c>
      <c r="J4442" s="3">
        <v>22.782</v>
      </c>
      <c r="K4442" s="3">
        <v>22.782</v>
      </c>
      <c r="L4442" s="3">
        <v>30.375920000000001</v>
      </c>
    </row>
    <row r="4443" spans="2:12" x14ac:dyDescent="0.2">
      <c r="B4443" t="s">
        <v>11413</v>
      </c>
      <c r="C4443" t="s">
        <v>11414</v>
      </c>
      <c r="D4443" t="s">
        <v>11415</v>
      </c>
      <c r="E4443" s="1">
        <v>2200</v>
      </c>
      <c r="F4443" s="1">
        <v>419</v>
      </c>
      <c r="G4443" s="2">
        <v>5.2505966587112169</v>
      </c>
      <c r="H4443" s="3">
        <v>5.9999999999999991</v>
      </c>
      <c r="I4443" s="3">
        <v>7.9999818181818174</v>
      </c>
      <c r="J4443" s="3">
        <v>13.2</v>
      </c>
      <c r="K4443" s="3">
        <v>13.2</v>
      </c>
      <c r="L4443" s="3">
        <v>17.599959999999999</v>
      </c>
    </row>
    <row r="4444" spans="2:12" x14ac:dyDescent="0.2">
      <c r="B4444" t="s">
        <v>11416</v>
      </c>
      <c r="C4444" t="s">
        <v>11414</v>
      </c>
      <c r="D4444" t="s">
        <v>11415</v>
      </c>
      <c r="E4444" s="1">
        <v>3238</v>
      </c>
      <c r="F4444" s="1">
        <v>772</v>
      </c>
      <c r="G4444" s="2">
        <v>4.1943005181347148</v>
      </c>
      <c r="H4444" s="3">
        <v>6</v>
      </c>
      <c r="I4444" s="3">
        <v>7.9999814700432363</v>
      </c>
      <c r="J4444" s="3">
        <v>19.428000000000001</v>
      </c>
      <c r="K4444" s="3">
        <v>19.428000000000001</v>
      </c>
      <c r="L4444" s="3">
        <v>25.903939999999999</v>
      </c>
    </row>
    <row r="4445" spans="2:12" x14ac:dyDescent="0.2">
      <c r="B4445" t="s">
        <v>11417</v>
      </c>
      <c r="C4445" t="s">
        <v>11411</v>
      </c>
      <c r="D4445" t="s">
        <v>11412</v>
      </c>
      <c r="E4445" s="1">
        <v>430</v>
      </c>
      <c r="F4445" s="1">
        <v>18</v>
      </c>
      <c r="G4445" s="2">
        <v>23.888888888888889</v>
      </c>
      <c r="H4445" s="3">
        <v>6</v>
      </c>
      <c r="I4445" s="3">
        <v>7.9999767441860463</v>
      </c>
      <c r="J4445" s="3">
        <v>2.58</v>
      </c>
      <c r="K4445" s="3">
        <v>2.58</v>
      </c>
      <c r="L4445" s="3">
        <v>3.4399899999999999</v>
      </c>
    </row>
    <row r="4446" spans="2:12" x14ac:dyDescent="0.2">
      <c r="B4446" t="s">
        <v>11418</v>
      </c>
      <c r="C4446" t="s">
        <v>11419</v>
      </c>
      <c r="D4446" t="s">
        <v>11420</v>
      </c>
      <c r="E4446" s="1">
        <v>5429</v>
      </c>
      <c r="F4446" s="1">
        <v>1291</v>
      </c>
      <c r="G4446" s="2">
        <v>4.2052672347017817</v>
      </c>
      <c r="H4446" s="3">
        <v>5.9999999999999991</v>
      </c>
      <c r="I4446" s="3">
        <v>7.9999797384417022</v>
      </c>
      <c r="J4446" s="3">
        <v>32.573999999999998</v>
      </c>
      <c r="K4446" s="3">
        <v>32.573999999999998</v>
      </c>
      <c r="L4446" s="3">
        <v>43.431890000000003</v>
      </c>
    </row>
    <row r="4447" spans="2:12" x14ac:dyDescent="0.2">
      <c r="B4447" t="s">
        <v>11421</v>
      </c>
      <c r="C4447" t="s">
        <v>11419</v>
      </c>
      <c r="D4447" t="s">
        <v>11420</v>
      </c>
      <c r="E4447" s="1">
        <v>5477</v>
      </c>
      <c r="F4447" s="1">
        <v>1849</v>
      </c>
      <c r="G4447" s="2">
        <v>2.9621416982152513</v>
      </c>
      <c r="H4447" s="3">
        <v>6</v>
      </c>
      <c r="I4447" s="3">
        <v>7.9999799160124159</v>
      </c>
      <c r="J4447" s="3">
        <v>32.862000000000002</v>
      </c>
      <c r="K4447" s="3">
        <v>32.862000000000002</v>
      </c>
      <c r="L4447" s="3">
        <v>43.815890000000003</v>
      </c>
    </row>
    <row r="4448" spans="2:12" x14ac:dyDescent="0.2">
      <c r="B4448" t="s">
        <v>11422</v>
      </c>
      <c r="C4448" t="s">
        <v>11423</v>
      </c>
      <c r="D4448" t="s">
        <v>11424</v>
      </c>
      <c r="E4448" s="1">
        <v>16659</v>
      </c>
      <c r="F4448" s="1">
        <v>1271</v>
      </c>
      <c r="G4448" s="2">
        <v>13.107002360346184</v>
      </c>
      <c r="H4448" s="3">
        <v>6</v>
      </c>
      <c r="I4448" s="3">
        <v>7.9999801908878085</v>
      </c>
      <c r="J4448" s="3">
        <v>99.953999999999994</v>
      </c>
      <c r="K4448" s="3">
        <v>99.953999999999994</v>
      </c>
      <c r="L4448" s="3">
        <v>133.27167</v>
      </c>
    </row>
    <row r="4449" spans="2:12" x14ac:dyDescent="0.2">
      <c r="B4449" t="s">
        <v>11425</v>
      </c>
      <c r="C4449" t="s">
        <v>11426</v>
      </c>
      <c r="D4449" t="s">
        <v>11427</v>
      </c>
      <c r="E4449" s="1">
        <v>9957</v>
      </c>
      <c r="F4449" s="1">
        <v>1524</v>
      </c>
      <c r="G4449" s="2">
        <v>6.5334645669291342</v>
      </c>
      <c r="H4449" s="3">
        <v>5.9999999999999991</v>
      </c>
      <c r="I4449" s="3">
        <v>7.9999799136286027</v>
      </c>
      <c r="J4449" s="3">
        <v>59.741999999999997</v>
      </c>
      <c r="K4449" s="3">
        <v>59.741999999999997</v>
      </c>
      <c r="L4449" s="3">
        <v>79.655799999999999</v>
      </c>
    </row>
    <row r="4450" spans="2:12" x14ac:dyDescent="0.2">
      <c r="B4450" t="s">
        <v>11428</v>
      </c>
      <c r="C4450" t="s">
        <v>11388</v>
      </c>
      <c r="D4450" t="s">
        <v>11389</v>
      </c>
      <c r="E4450" s="1">
        <v>1344.95847</v>
      </c>
      <c r="F4450" s="1">
        <v>67</v>
      </c>
      <c r="G4450" s="2">
        <v>20.074007014925375</v>
      </c>
      <c r="H4450" s="3">
        <v>7.0000005278973401</v>
      </c>
      <c r="I4450" s="3">
        <v>9.3333067748924616</v>
      </c>
      <c r="J4450" s="3">
        <v>9.4147099999999995</v>
      </c>
      <c r="K4450" s="3">
        <v>9.4147099999999995</v>
      </c>
      <c r="L4450" s="3">
        <v>12.552910000000001</v>
      </c>
    </row>
    <row r="4451" spans="2:12" x14ac:dyDescent="0.2">
      <c r="B4451" t="s">
        <v>11429</v>
      </c>
      <c r="C4451" t="s">
        <v>11430</v>
      </c>
      <c r="D4451" t="s">
        <v>11431</v>
      </c>
      <c r="E4451" s="1">
        <v>8490</v>
      </c>
      <c r="F4451" s="1">
        <v>694</v>
      </c>
      <c r="G4451" s="2">
        <v>12.23342939481268</v>
      </c>
      <c r="H4451" s="3">
        <v>6</v>
      </c>
      <c r="I4451" s="3">
        <v>7.9999799764428747</v>
      </c>
      <c r="J4451" s="3">
        <v>50.94</v>
      </c>
      <c r="K4451" s="3">
        <v>50.94</v>
      </c>
      <c r="L4451" s="3">
        <v>67.919830000000005</v>
      </c>
    </row>
    <row r="4452" spans="2:12" x14ac:dyDescent="0.2">
      <c r="B4452" t="s">
        <v>11432</v>
      </c>
      <c r="C4452" t="s">
        <v>11433</v>
      </c>
      <c r="D4452" t="s">
        <v>11434</v>
      </c>
      <c r="E4452" s="1">
        <v>6452</v>
      </c>
      <c r="F4452" s="1">
        <v>1063</v>
      </c>
      <c r="G4452" s="2">
        <v>6.0696142991533399</v>
      </c>
      <c r="H4452" s="3">
        <v>6.0000000000000009</v>
      </c>
      <c r="I4452" s="3">
        <v>7.999979851208928</v>
      </c>
      <c r="J4452" s="3">
        <v>38.712000000000003</v>
      </c>
      <c r="K4452" s="3">
        <v>38.712000000000003</v>
      </c>
      <c r="L4452" s="3">
        <v>51.615870000000001</v>
      </c>
    </row>
    <row r="4453" spans="2:12" x14ac:dyDescent="0.2">
      <c r="B4453" t="s">
        <v>11435</v>
      </c>
      <c r="C4453" t="s">
        <v>11433</v>
      </c>
      <c r="D4453" t="s">
        <v>11434</v>
      </c>
      <c r="E4453" s="1">
        <v>8977</v>
      </c>
      <c r="F4453" s="1">
        <v>1141</v>
      </c>
      <c r="G4453" s="2">
        <v>7.8676599474145483</v>
      </c>
      <c r="H4453" s="3">
        <v>6</v>
      </c>
      <c r="I4453" s="3">
        <v>7.9999799487579368</v>
      </c>
      <c r="J4453" s="3">
        <v>53.862000000000002</v>
      </c>
      <c r="K4453" s="3">
        <v>53.862000000000002</v>
      </c>
      <c r="L4453" s="3">
        <v>71.815820000000002</v>
      </c>
    </row>
    <row r="4454" spans="2:12" x14ac:dyDescent="0.2">
      <c r="B4454" t="s">
        <v>11436</v>
      </c>
      <c r="C4454" t="s">
        <v>11437</v>
      </c>
      <c r="D4454" t="s">
        <v>11438</v>
      </c>
      <c r="E4454" s="1">
        <v>1533</v>
      </c>
      <c r="F4454" s="1">
        <v>41</v>
      </c>
      <c r="G4454" s="2">
        <v>37.390243902439025</v>
      </c>
      <c r="H4454" s="3">
        <v>6.0000000000000009</v>
      </c>
      <c r="I4454" s="3">
        <v>7.9999804305283764</v>
      </c>
      <c r="J4454" s="3">
        <v>9.1980000000000004</v>
      </c>
      <c r="K4454" s="3">
        <v>9.1980000000000004</v>
      </c>
      <c r="L4454" s="3">
        <v>12.26397</v>
      </c>
    </row>
    <row r="4455" spans="2:12" x14ac:dyDescent="0.2">
      <c r="B4455" t="s">
        <v>11439</v>
      </c>
      <c r="C4455" t="s">
        <v>11159</v>
      </c>
      <c r="D4455" t="s">
        <v>11160</v>
      </c>
      <c r="E4455" s="1">
        <v>5491</v>
      </c>
      <c r="F4455" s="1">
        <v>196</v>
      </c>
      <c r="G4455" s="2">
        <v>28.01530612244898</v>
      </c>
      <c r="H4455" s="3">
        <v>6</v>
      </c>
      <c r="I4455" s="3">
        <v>7.9999799672190859</v>
      </c>
      <c r="J4455" s="3">
        <v>32.945999999999998</v>
      </c>
      <c r="K4455" s="3">
        <v>32.945999999999998</v>
      </c>
      <c r="L4455" s="3">
        <v>43.927889999999998</v>
      </c>
    </row>
    <row r="4456" spans="2:12" x14ac:dyDescent="0.2">
      <c r="B4456" t="s">
        <v>11440</v>
      </c>
      <c r="C4456" t="s">
        <v>11441</v>
      </c>
      <c r="D4456" t="s">
        <v>11442</v>
      </c>
      <c r="E4456" s="1">
        <v>3693.6889900000001</v>
      </c>
      <c r="F4456" s="1">
        <v>336</v>
      </c>
      <c r="G4456" s="2">
        <v>10.99312199404762</v>
      </c>
      <c r="H4456" s="3">
        <v>4.9999986598763426</v>
      </c>
      <c r="I4456" s="3">
        <v>6.6666495383521713</v>
      </c>
      <c r="J4456" s="3">
        <v>18.468440000000001</v>
      </c>
      <c r="K4456" s="3">
        <v>18.468440000000001</v>
      </c>
      <c r="L4456" s="3">
        <v>24.62453</v>
      </c>
    </row>
    <row r="4457" spans="2:12" x14ac:dyDescent="0.2">
      <c r="B4457" t="s">
        <v>11443</v>
      </c>
      <c r="C4457" t="s">
        <v>11444</v>
      </c>
      <c r="D4457" t="s">
        <v>11445</v>
      </c>
      <c r="E4457" s="1">
        <v>2199.25675</v>
      </c>
      <c r="F4457" s="1">
        <v>97</v>
      </c>
      <c r="G4457" s="2">
        <v>22.672750000000001</v>
      </c>
      <c r="H4457" s="3">
        <v>7.0000012504224438</v>
      </c>
      <c r="I4457" s="3">
        <v>9.3333077186190287</v>
      </c>
      <c r="J4457" s="3">
        <v>15.3948</v>
      </c>
      <c r="K4457" s="3">
        <v>15.3948</v>
      </c>
      <c r="L4457" s="3">
        <v>20.526340000000001</v>
      </c>
    </row>
    <row r="4458" spans="2:12" x14ac:dyDescent="0.2">
      <c r="B4458" t="s">
        <v>11446</v>
      </c>
      <c r="C4458" t="s">
        <v>3315</v>
      </c>
      <c r="D4458" t="s">
        <v>3316</v>
      </c>
      <c r="E4458" s="1">
        <v>3950.4152199999999</v>
      </c>
      <c r="F4458" s="1">
        <v>507</v>
      </c>
      <c r="G4458" s="2">
        <v>7.7917459960552264</v>
      </c>
      <c r="H4458" s="3">
        <v>5.0000009872379945</v>
      </c>
      <c r="I4458" s="3">
        <v>6.6666511071208356</v>
      </c>
      <c r="J4458" s="3">
        <v>19.752079999999999</v>
      </c>
      <c r="K4458" s="3">
        <v>19.752079999999999</v>
      </c>
      <c r="L4458" s="3">
        <v>26.336040000000001</v>
      </c>
    </row>
    <row r="4459" spans="2:12" x14ac:dyDescent="0.2">
      <c r="B4459" t="s">
        <v>11447</v>
      </c>
      <c r="C4459" t="s">
        <v>11448</v>
      </c>
      <c r="D4459" t="s">
        <v>11449</v>
      </c>
      <c r="E4459" s="1">
        <v>12135.850839999999</v>
      </c>
      <c r="F4459" s="1">
        <v>707</v>
      </c>
      <c r="G4459" s="2">
        <v>17.165277001414427</v>
      </c>
      <c r="H4459" s="3">
        <v>7.0000003394899997</v>
      </c>
      <c r="I4459" s="3">
        <v>9.3333101645141845</v>
      </c>
      <c r="J4459" s="3">
        <v>84.950959999999995</v>
      </c>
      <c r="K4459" s="3">
        <v>84.950959999999995</v>
      </c>
      <c r="L4459" s="3">
        <v>113.26766000000001</v>
      </c>
    </row>
    <row r="4460" spans="2:12" x14ac:dyDescent="0.2">
      <c r="B4460" t="s">
        <v>11450</v>
      </c>
      <c r="C4460" t="s">
        <v>11451</v>
      </c>
      <c r="D4460" t="s">
        <v>11452</v>
      </c>
      <c r="E4460" s="1">
        <v>1300.59403</v>
      </c>
      <c r="F4460" s="1">
        <v>469</v>
      </c>
      <c r="G4460" s="2">
        <v>2.7731215991471214</v>
      </c>
      <c r="H4460" s="3">
        <v>4.9999998846680853</v>
      </c>
      <c r="I4460" s="3">
        <v>6.6666536982335671</v>
      </c>
      <c r="J4460" s="3">
        <v>6.5029700000000004</v>
      </c>
      <c r="K4460" s="3">
        <v>6.5029700000000004</v>
      </c>
      <c r="L4460" s="3">
        <v>8.6706099999999999</v>
      </c>
    </row>
    <row r="4461" spans="2:12" x14ac:dyDescent="0.2">
      <c r="B4461" t="s">
        <v>11453</v>
      </c>
      <c r="C4461" t="s">
        <v>11454</v>
      </c>
      <c r="D4461" t="s">
        <v>11455</v>
      </c>
      <c r="E4461" s="1">
        <v>1848.73207</v>
      </c>
      <c r="F4461" s="1">
        <v>134</v>
      </c>
      <c r="G4461" s="2">
        <v>13.796507985074626</v>
      </c>
      <c r="H4461" s="3">
        <v>4.9999998106810573</v>
      </c>
      <c r="I4461" s="3">
        <v>6.6666501869035022</v>
      </c>
      <c r="J4461" s="3">
        <v>9.2436600000000002</v>
      </c>
      <c r="K4461" s="3">
        <v>9.2436600000000002</v>
      </c>
      <c r="L4461" s="3">
        <v>12.32485</v>
      </c>
    </row>
    <row r="4462" spans="2:12" x14ac:dyDescent="0.2">
      <c r="B4462" t="s">
        <v>11456</v>
      </c>
      <c r="C4462" t="s">
        <v>11385</v>
      </c>
      <c r="D4462" t="s">
        <v>11386</v>
      </c>
      <c r="E4462" s="1">
        <v>306.76204000000001</v>
      </c>
      <c r="F4462" s="1">
        <v>53</v>
      </c>
      <c r="G4462" s="2">
        <v>5.7879630188679245</v>
      </c>
      <c r="H4462" s="3">
        <v>4.9999993480288492</v>
      </c>
      <c r="I4462" s="3">
        <v>6.6666657973717998</v>
      </c>
      <c r="J4462" s="3">
        <v>1.5338099999999999</v>
      </c>
      <c r="K4462" s="3">
        <v>1.5338099999999999</v>
      </c>
      <c r="L4462" s="3">
        <v>2.04508</v>
      </c>
    </row>
    <row r="4463" spans="2:12" x14ac:dyDescent="0.2">
      <c r="B4463" t="s">
        <v>11457</v>
      </c>
      <c r="C4463" t="s">
        <v>11458</v>
      </c>
      <c r="D4463" t="s">
        <v>11459</v>
      </c>
      <c r="E4463" s="1">
        <v>10608</v>
      </c>
      <c r="F4463" s="1">
        <v>1504</v>
      </c>
      <c r="G4463" s="2">
        <v>7.0531914893617023</v>
      </c>
      <c r="H4463" s="3">
        <v>6</v>
      </c>
      <c r="I4463" s="3">
        <v>7.9999802036199084</v>
      </c>
      <c r="J4463" s="3">
        <v>63.648000000000003</v>
      </c>
      <c r="K4463" s="3">
        <v>63.648000000000003</v>
      </c>
      <c r="L4463" s="3">
        <v>84.863789999999995</v>
      </c>
    </row>
    <row r="4464" spans="2:12" x14ac:dyDescent="0.2">
      <c r="B4464" t="s">
        <v>11460</v>
      </c>
      <c r="C4464" t="s">
        <v>11458</v>
      </c>
      <c r="D4464" t="s">
        <v>11459</v>
      </c>
      <c r="E4464" s="1">
        <v>7370</v>
      </c>
      <c r="F4464" s="1">
        <v>956</v>
      </c>
      <c r="G4464" s="2">
        <v>7.7092050209205025</v>
      </c>
      <c r="H4464" s="3">
        <v>6</v>
      </c>
      <c r="I4464" s="3">
        <v>7.9999796472184537</v>
      </c>
      <c r="J4464" s="3">
        <v>44.22</v>
      </c>
      <c r="K4464" s="3">
        <v>44.22</v>
      </c>
      <c r="L4464" s="3">
        <v>58.959850000000003</v>
      </c>
    </row>
    <row r="4465" spans="2:12" x14ac:dyDescent="0.2">
      <c r="B4465" t="s">
        <v>11461</v>
      </c>
      <c r="C4465" t="s">
        <v>11462</v>
      </c>
      <c r="D4465" t="s">
        <v>11463</v>
      </c>
      <c r="E4465" s="1">
        <v>5131</v>
      </c>
      <c r="F4465" s="1">
        <v>1946</v>
      </c>
      <c r="G4465" s="2">
        <v>2.6366906474820144</v>
      </c>
      <c r="H4465" s="3">
        <v>6.5</v>
      </c>
      <c r="I4465" s="3">
        <v>8.6666458779964906</v>
      </c>
      <c r="J4465" s="3">
        <v>33.351500000000001</v>
      </c>
      <c r="K4465" s="3">
        <v>33.351500000000001</v>
      </c>
      <c r="L4465" s="3">
        <v>44.468559999999997</v>
      </c>
    </row>
    <row r="4466" spans="2:12" x14ac:dyDescent="0.2">
      <c r="B4466" t="s">
        <v>11464</v>
      </c>
      <c r="C4466" t="s">
        <v>11465</v>
      </c>
      <c r="D4466" t="s">
        <v>11466</v>
      </c>
      <c r="E4466" s="1">
        <v>505.07661999999999</v>
      </c>
      <c r="F4466" s="1">
        <v>82</v>
      </c>
      <c r="G4466" s="2">
        <v>6.1594709756097563</v>
      </c>
      <c r="H4466" s="3">
        <v>7.0000072464253051</v>
      </c>
      <c r="I4466" s="3">
        <v>9.333316596598749</v>
      </c>
      <c r="J4466" s="3">
        <v>3.5355400000000001</v>
      </c>
      <c r="K4466" s="3">
        <v>3.5355400000000001</v>
      </c>
      <c r="L4466" s="3">
        <v>4.7140399999999998</v>
      </c>
    </row>
    <row r="4467" spans="2:12" x14ac:dyDescent="0.2">
      <c r="B4467" t="s">
        <v>11467</v>
      </c>
      <c r="C4467" t="s">
        <v>11185</v>
      </c>
      <c r="D4467" t="s">
        <v>11186</v>
      </c>
      <c r="E4467" s="1">
        <v>3191.4884000000002</v>
      </c>
      <c r="F4467" s="1">
        <v>108</v>
      </c>
      <c r="G4467" s="2">
        <v>29.550818518518522</v>
      </c>
      <c r="H4467" s="3">
        <v>6.3000009650669568</v>
      </c>
      <c r="I4467" s="3">
        <v>8.3999803978607588</v>
      </c>
      <c r="J4467" s="3">
        <v>20.106380000000001</v>
      </c>
      <c r="K4467" s="3">
        <v>20.106380000000001</v>
      </c>
      <c r="L4467" s="3">
        <v>26.808440000000001</v>
      </c>
    </row>
    <row r="4468" spans="2:12" x14ac:dyDescent="0.2">
      <c r="B4468" t="s">
        <v>11468</v>
      </c>
      <c r="C4468" t="s">
        <v>11469</v>
      </c>
      <c r="D4468" t="s">
        <v>11470</v>
      </c>
      <c r="E4468" s="1">
        <v>993.51480000000004</v>
      </c>
      <c r="F4468" s="1">
        <v>30</v>
      </c>
      <c r="G4468" s="2">
        <v>33.117159999999998</v>
      </c>
      <c r="H4468" s="3">
        <v>6.2999967388507949</v>
      </c>
      <c r="I4468" s="3">
        <v>8.399975521250413</v>
      </c>
      <c r="J4468" s="3">
        <v>6.2591400000000004</v>
      </c>
      <c r="K4468" s="3">
        <v>6.2591400000000004</v>
      </c>
      <c r="L4468" s="3">
        <v>8.3454999999999995</v>
      </c>
    </row>
    <row r="4469" spans="2:12" x14ac:dyDescent="0.2">
      <c r="B4469" t="s">
        <v>11471</v>
      </c>
      <c r="C4469" t="s">
        <v>11469</v>
      </c>
      <c r="D4469" t="s">
        <v>11470</v>
      </c>
      <c r="E4469" s="1">
        <v>1816.5626999999999</v>
      </c>
      <c r="F4469" s="1">
        <v>57</v>
      </c>
      <c r="G4469" s="2">
        <v>31.86952105263158</v>
      </c>
      <c r="H4469" s="3">
        <v>6.3000027469461966</v>
      </c>
      <c r="I4469" s="3">
        <v>8.3999798080187382</v>
      </c>
      <c r="J4469" s="3">
        <v>11.44435</v>
      </c>
      <c r="K4469" s="3">
        <v>11.44435</v>
      </c>
      <c r="L4469" s="3">
        <v>15.25909</v>
      </c>
    </row>
    <row r="4470" spans="2:12" x14ac:dyDescent="0.2">
      <c r="B4470" t="s">
        <v>11472</v>
      </c>
      <c r="C4470" t="s">
        <v>11473</v>
      </c>
      <c r="D4470" t="s">
        <v>11474</v>
      </c>
      <c r="E4470" s="1">
        <v>2998.3175000000001</v>
      </c>
      <c r="F4470" s="1">
        <v>133</v>
      </c>
      <c r="G4470" s="2">
        <v>22.54374060150376</v>
      </c>
      <c r="H4470" s="3">
        <v>6.2999999166199032</v>
      </c>
      <c r="I4470" s="3">
        <v>8.3999776541343607</v>
      </c>
      <c r="J4470" s="3">
        <v>18.889399999999998</v>
      </c>
      <c r="K4470" s="3">
        <v>18.889399999999998</v>
      </c>
      <c r="L4470" s="3">
        <v>25.1858</v>
      </c>
    </row>
    <row r="4471" spans="2:12" x14ac:dyDescent="0.2">
      <c r="B4471" t="s">
        <v>11475</v>
      </c>
      <c r="C4471" t="s">
        <v>11476</v>
      </c>
      <c r="D4471" t="s">
        <v>11477</v>
      </c>
      <c r="E4471" s="1">
        <v>3441.1022899999998</v>
      </c>
      <c r="F4471" s="1">
        <v>119</v>
      </c>
      <c r="G4471" s="2">
        <v>28.916825966386554</v>
      </c>
      <c r="H4471" s="3">
        <v>7.0000011537000839</v>
      </c>
      <c r="I4471" s="3">
        <v>9.3333087171901532</v>
      </c>
      <c r="J4471" s="3">
        <v>24.087720000000001</v>
      </c>
      <c r="K4471" s="3">
        <v>24.087720000000001</v>
      </c>
      <c r="L4471" s="3">
        <v>32.116869999999999</v>
      </c>
    </row>
    <row r="4472" spans="2:12" x14ac:dyDescent="0.2">
      <c r="B4472" t="s">
        <v>11478</v>
      </c>
      <c r="C4472" t="s">
        <v>11479</v>
      </c>
      <c r="D4472" t="s">
        <v>11480</v>
      </c>
      <c r="E4472" s="1">
        <v>27208.80992</v>
      </c>
      <c r="F4472" s="1">
        <v>1644</v>
      </c>
      <c r="G4472" s="2">
        <v>16.550370997566908</v>
      </c>
      <c r="H4472" s="3">
        <v>5.0000000147011203</v>
      </c>
      <c r="I4472" s="3">
        <v>6.6666499024886416</v>
      </c>
      <c r="J4472" s="3">
        <v>136.04405</v>
      </c>
      <c r="K4472" s="3">
        <v>136.04405</v>
      </c>
      <c r="L4472" s="3">
        <v>181.39160999999999</v>
      </c>
    </row>
    <row r="4473" spans="2:12" x14ac:dyDescent="0.2">
      <c r="B4473" t="s">
        <v>11481</v>
      </c>
      <c r="C4473" t="s">
        <v>11347</v>
      </c>
      <c r="D4473" t="s">
        <v>11348</v>
      </c>
      <c r="E4473" s="1">
        <v>12224.123729999999</v>
      </c>
      <c r="F4473" s="1">
        <v>1922</v>
      </c>
      <c r="G4473" s="2">
        <v>6.3601059989594173</v>
      </c>
      <c r="H4473" s="3">
        <v>5.0000001104373641</v>
      </c>
      <c r="I4473" s="3">
        <v>6.6666504528255466</v>
      </c>
      <c r="J4473" s="3">
        <v>61.120620000000002</v>
      </c>
      <c r="K4473" s="3">
        <v>61.120620000000002</v>
      </c>
      <c r="L4473" s="3">
        <v>81.493960000000001</v>
      </c>
    </row>
    <row r="4474" spans="2:12" x14ac:dyDescent="0.2">
      <c r="B4474" t="s">
        <v>11482</v>
      </c>
      <c r="C4474" t="s">
        <v>11483</v>
      </c>
      <c r="D4474" t="s">
        <v>11484</v>
      </c>
      <c r="E4474" s="1">
        <v>1053.20496</v>
      </c>
      <c r="F4474" s="1">
        <v>431</v>
      </c>
      <c r="G4474" s="2">
        <v>2.4436309976798145</v>
      </c>
      <c r="H4474" s="3">
        <v>6.9999955184411586</v>
      </c>
      <c r="I4474" s="3">
        <v>9.3333115332081249</v>
      </c>
      <c r="J4474" s="3">
        <v>7.3724299999999996</v>
      </c>
      <c r="K4474" s="3">
        <v>7.3724299999999996</v>
      </c>
      <c r="L4474" s="3">
        <v>9.8298900000000007</v>
      </c>
    </row>
    <row r="4475" spans="2:12" x14ac:dyDescent="0.2">
      <c r="B4475" t="s">
        <v>3349</v>
      </c>
      <c r="C4475" t="s">
        <v>3350</v>
      </c>
      <c r="D4475" t="s">
        <v>3351</v>
      </c>
      <c r="E4475" s="1">
        <v>14613.86872</v>
      </c>
      <c r="F4475" s="1">
        <v>2366</v>
      </c>
      <c r="G4475" s="2">
        <v>6.1766139983093833</v>
      </c>
      <c r="H4475" s="3">
        <v>4.9999997536586598</v>
      </c>
      <c r="I4475" s="3">
        <v>6.6666501435493934</v>
      </c>
      <c r="J4475" s="3">
        <v>73.069339999999997</v>
      </c>
      <c r="K4475" s="3">
        <v>73.069339999999997</v>
      </c>
      <c r="L4475" s="3">
        <v>97.425550000000001</v>
      </c>
    </row>
    <row r="4476" spans="2:12" x14ac:dyDescent="0.2">
      <c r="B4476" t="s">
        <v>11485</v>
      </c>
      <c r="C4476" t="s">
        <v>3061</v>
      </c>
      <c r="D4476" t="s">
        <v>3062</v>
      </c>
      <c r="E4476" s="1">
        <v>7587.7332200000001</v>
      </c>
      <c r="F4476" s="1">
        <v>492</v>
      </c>
      <c r="G4476" s="2">
        <v>15.422221991869918</v>
      </c>
      <c r="H4476" s="3">
        <v>5.0000005139874961</v>
      </c>
      <c r="I4476" s="3">
        <v>6.6666497797612339</v>
      </c>
      <c r="J4476" s="3">
        <v>37.938670000000002</v>
      </c>
      <c r="K4476" s="3">
        <v>37.938670000000002</v>
      </c>
      <c r="L4476" s="3">
        <v>50.584760000000003</v>
      </c>
    </row>
    <row r="4477" spans="2:12" x14ac:dyDescent="0.2">
      <c r="B4477" t="s">
        <v>11486</v>
      </c>
      <c r="C4477" t="s">
        <v>11487</v>
      </c>
      <c r="D4477" t="s">
        <v>11488</v>
      </c>
      <c r="E4477" s="1">
        <v>281.27332999999999</v>
      </c>
      <c r="F4477" s="1">
        <v>63</v>
      </c>
      <c r="G4477" s="2">
        <v>4.4646560317460313</v>
      </c>
      <c r="H4477" s="3">
        <v>5.0000119101231526</v>
      </c>
      <c r="I4477" s="3">
        <v>6.6666469942244442</v>
      </c>
      <c r="J4477" s="3">
        <v>1.4063699999999999</v>
      </c>
      <c r="K4477" s="3">
        <v>1.4063699999999999</v>
      </c>
      <c r="L4477" s="3">
        <v>1.8751500000000001</v>
      </c>
    </row>
    <row r="4478" spans="2:12" x14ac:dyDescent="0.2">
      <c r="B4478" t="s">
        <v>11489</v>
      </c>
      <c r="C4478" t="s">
        <v>11490</v>
      </c>
      <c r="D4478" t="s">
        <v>11491</v>
      </c>
      <c r="E4478" s="1">
        <v>3373.8515699999998</v>
      </c>
      <c r="F4478" s="1">
        <v>337</v>
      </c>
      <c r="G4478" s="2">
        <v>10.011428991097922</v>
      </c>
      <c r="H4478" s="3">
        <v>5.000000637253879</v>
      </c>
      <c r="I4478" s="3">
        <v>6.6666507204998355</v>
      </c>
      <c r="J4478" s="3">
        <v>16.869260000000001</v>
      </c>
      <c r="K4478" s="3">
        <v>16.869260000000001</v>
      </c>
      <c r="L4478" s="3">
        <v>22.492290000000001</v>
      </c>
    </row>
    <row r="4479" spans="2:12" x14ac:dyDescent="0.2">
      <c r="B4479" t="s">
        <v>11492</v>
      </c>
      <c r="C4479" t="s">
        <v>2752</v>
      </c>
      <c r="D4479" t="s">
        <v>11493</v>
      </c>
      <c r="E4479" s="1">
        <v>5723.7335000000003</v>
      </c>
      <c r="F4479" s="1">
        <v>256</v>
      </c>
      <c r="G4479" s="2">
        <v>22.358333984375001</v>
      </c>
      <c r="H4479" s="3">
        <v>6.9999992137998728</v>
      </c>
      <c r="I4479" s="3">
        <v>9.3333101549888706</v>
      </c>
      <c r="J4479" s="3">
        <v>40.066130000000001</v>
      </c>
      <c r="K4479" s="3">
        <v>40.066130000000001</v>
      </c>
      <c r="L4479" s="3">
        <v>53.421379999999999</v>
      </c>
    </row>
    <row r="4480" spans="2:12" x14ac:dyDescent="0.2">
      <c r="B4480" t="s">
        <v>11494</v>
      </c>
      <c r="C4480" t="s">
        <v>11495</v>
      </c>
      <c r="D4480" t="s">
        <v>11496</v>
      </c>
      <c r="E4480" s="1">
        <v>8400.7052399999993</v>
      </c>
      <c r="F4480" s="1">
        <v>343</v>
      </c>
      <c r="G4480" s="2">
        <v>24.491852011661805</v>
      </c>
      <c r="H4480" s="3">
        <v>5.0000004523429755</v>
      </c>
      <c r="I4480" s="3">
        <v>6.6666498109389689</v>
      </c>
      <c r="J4480" s="3">
        <v>42.003529999999998</v>
      </c>
      <c r="K4480" s="3">
        <v>42.003529999999998</v>
      </c>
      <c r="L4480" s="3">
        <v>56.004559999999998</v>
      </c>
    </row>
    <row r="4481" spans="2:12" x14ac:dyDescent="0.2">
      <c r="B4481" t="s">
        <v>11497</v>
      </c>
      <c r="C4481" t="s">
        <v>11498</v>
      </c>
      <c r="D4481" t="s">
        <v>11499</v>
      </c>
      <c r="E4481" s="1">
        <v>346.46222999999998</v>
      </c>
      <c r="F4481" s="1">
        <v>28</v>
      </c>
      <c r="G4481" s="2">
        <v>12.37365107142857</v>
      </c>
      <c r="H4481" s="3">
        <v>4.999996680734867</v>
      </c>
      <c r="I4481" s="3">
        <v>6.6666429988631091</v>
      </c>
      <c r="J4481" s="3">
        <v>1.73231</v>
      </c>
      <c r="K4481" s="3">
        <v>1.73231</v>
      </c>
      <c r="L4481" s="3">
        <v>2.3097400000000001</v>
      </c>
    </row>
    <row r="4482" spans="2:12" x14ac:dyDescent="0.2">
      <c r="B4482" t="s">
        <v>4776</v>
      </c>
      <c r="C4482" t="s">
        <v>4777</v>
      </c>
      <c r="D4482" t="s">
        <v>4778</v>
      </c>
      <c r="E4482" s="1">
        <v>13247.414220000001</v>
      </c>
      <c r="F4482" s="1">
        <v>755</v>
      </c>
      <c r="G4482" s="2">
        <v>17.546244000000002</v>
      </c>
      <c r="H4482" s="3">
        <v>4.999999916964927</v>
      </c>
      <c r="I4482" s="3">
        <v>6.6666496973173075</v>
      </c>
      <c r="J4482" s="3">
        <v>66.237070000000003</v>
      </c>
      <c r="K4482" s="3">
        <v>66.237070000000003</v>
      </c>
      <c r="L4482" s="3">
        <v>88.315870000000004</v>
      </c>
    </row>
    <row r="4483" spans="2:12" x14ac:dyDescent="0.2">
      <c r="B4483" t="s">
        <v>11500</v>
      </c>
      <c r="C4483" t="s">
        <v>11501</v>
      </c>
      <c r="D4483" t="s">
        <v>11502</v>
      </c>
      <c r="E4483" s="1">
        <v>16108.50359</v>
      </c>
      <c r="F4483" s="1">
        <v>758</v>
      </c>
      <c r="G4483" s="2">
        <v>21.251323997361478</v>
      </c>
      <c r="H4483" s="3">
        <v>7.000000302324791</v>
      </c>
      <c r="I4483" s="3">
        <v>9.3333101464082056</v>
      </c>
      <c r="J4483" s="3">
        <v>112.75953</v>
      </c>
      <c r="K4483" s="3">
        <v>112.75953</v>
      </c>
      <c r="L4483" s="3">
        <v>150.34566000000001</v>
      </c>
    </row>
    <row r="4484" spans="2:12" x14ac:dyDescent="0.2">
      <c r="B4484" t="s">
        <v>11503</v>
      </c>
      <c r="C4484" t="s">
        <v>11504</v>
      </c>
      <c r="D4484" t="s">
        <v>11505</v>
      </c>
      <c r="E4484" s="1">
        <v>95.913650000000004</v>
      </c>
      <c r="F4484" s="1">
        <v>16</v>
      </c>
      <c r="G4484" s="2">
        <v>5.9946031250000003</v>
      </c>
      <c r="H4484" s="3">
        <v>5.0000182455781843</v>
      </c>
      <c r="I4484" s="3">
        <v>6.666621487139734</v>
      </c>
      <c r="J4484" s="3">
        <v>0.47957</v>
      </c>
      <c r="K4484" s="3">
        <v>0.47957</v>
      </c>
      <c r="L4484" s="3">
        <v>0.63941999999999999</v>
      </c>
    </row>
    <row r="4485" spans="2:12" x14ac:dyDescent="0.2">
      <c r="B4485" t="s">
        <v>11506</v>
      </c>
      <c r="C4485" t="s">
        <v>11507</v>
      </c>
      <c r="D4485" t="s">
        <v>11508</v>
      </c>
      <c r="E4485" s="1">
        <v>616.92353000000003</v>
      </c>
      <c r="F4485" s="1">
        <v>227</v>
      </c>
      <c r="G4485" s="2">
        <v>2.7177248017621145</v>
      </c>
      <c r="H4485" s="3">
        <v>5.0000038092241352</v>
      </c>
      <c r="I4485" s="3">
        <v>6.6666447298581719</v>
      </c>
      <c r="J4485" s="3">
        <v>3.0846200000000001</v>
      </c>
      <c r="K4485" s="3">
        <v>3.0846200000000001</v>
      </c>
      <c r="L4485" s="3">
        <v>4.1128099999999996</v>
      </c>
    </row>
    <row r="4486" spans="2:12" x14ac:dyDescent="0.2">
      <c r="B4486" t="s">
        <v>11509</v>
      </c>
      <c r="C4486" t="s">
        <v>11510</v>
      </c>
      <c r="D4486" t="s">
        <v>11511</v>
      </c>
      <c r="E4486" s="1">
        <v>375.80076000000003</v>
      </c>
      <c r="F4486" s="1">
        <v>17</v>
      </c>
      <c r="G4486" s="2">
        <v>22.105927058823532</v>
      </c>
      <c r="H4486" s="3">
        <v>7.000012453407491</v>
      </c>
      <c r="I4486" s="3">
        <v>9.333296718186519</v>
      </c>
      <c r="J4486" s="3">
        <v>2.6306099999999999</v>
      </c>
      <c r="K4486" s="3">
        <v>2.6306099999999999</v>
      </c>
      <c r="L4486" s="3">
        <v>3.50746</v>
      </c>
    </row>
    <row r="4487" spans="2:12" x14ac:dyDescent="0.2">
      <c r="B4487" t="s">
        <v>11512</v>
      </c>
      <c r="C4487" t="s">
        <v>11510</v>
      </c>
      <c r="D4487" t="s">
        <v>11511</v>
      </c>
      <c r="E4487" s="1">
        <v>233.17142999999999</v>
      </c>
      <c r="F4487" s="1">
        <v>15</v>
      </c>
      <c r="G4487" s="2">
        <v>15.544761999999999</v>
      </c>
      <c r="H4487" s="3">
        <v>6.9999999571130997</v>
      </c>
      <c r="I4487" s="3">
        <v>9.333304684883565</v>
      </c>
      <c r="J4487" s="3">
        <v>1.6322000000000001</v>
      </c>
      <c r="K4487" s="3">
        <v>1.6322000000000001</v>
      </c>
      <c r="L4487" s="3">
        <v>2.1762600000000001</v>
      </c>
    </row>
    <row r="4488" spans="2:12" x14ac:dyDescent="0.2">
      <c r="B4488" t="s">
        <v>11513</v>
      </c>
      <c r="C4488" t="s">
        <v>11514</v>
      </c>
      <c r="D4488" t="s">
        <v>11515</v>
      </c>
      <c r="E4488" s="1">
        <v>638.17756999999995</v>
      </c>
      <c r="F4488" s="1">
        <v>46</v>
      </c>
      <c r="G4488" s="2">
        <v>13.873425434782607</v>
      </c>
      <c r="H4488" s="3">
        <v>6.9999953147836278</v>
      </c>
      <c r="I4488" s="3">
        <v>9.3333114167581925</v>
      </c>
      <c r="J4488" s="3">
        <v>4.4672400000000003</v>
      </c>
      <c r="K4488" s="3">
        <v>4.4672400000000003</v>
      </c>
      <c r="L4488" s="3">
        <v>5.9563100000000002</v>
      </c>
    </row>
    <row r="4489" spans="2:12" x14ac:dyDescent="0.2">
      <c r="B4489" t="s">
        <v>11516</v>
      </c>
      <c r="C4489" t="s">
        <v>11514</v>
      </c>
      <c r="D4489" t="s">
        <v>11515</v>
      </c>
      <c r="E4489" s="1">
        <v>1145.0699500000001</v>
      </c>
      <c r="F4489" s="1">
        <v>81</v>
      </c>
      <c r="G4489" s="2">
        <v>14.136666049382717</v>
      </c>
      <c r="H4489" s="3">
        <v>7.0000003056581814</v>
      </c>
      <c r="I4489" s="3">
        <v>9.333307541604773</v>
      </c>
      <c r="J4489" s="3">
        <v>8.0154899999999998</v>
      </c>
      <c r="K4489" s="3">
        <v>8.0154899999999998</v>
      </c>
      <c r="L4489" s="3">
        <v>10.687290000000001</v>
      </c>
    </row>
    <row r="4490" spans="2:12" x14ac:dyDescent="0.2">
      <c r="B4490" t="s">
        <v>11517</v>
      </c>
      <c r="C4490" t="s">
        <v>11518</v>
      </c>
      <c r="D4490" t="s">
        <v>11519</v>
      </c>
      <c r="E4490" s="1">
        <v>2973.5982199999999</v>
      </c>
      <c r="F4490" s="1">
        <v>356</v>
      </c>
      <c r="G4490" s="2">
        <v>8.3528039887640446</v>
      </c>
      <c r="H4490" s="3">
        <v>4.9999996300777987</v>
      </c>
      <c r="I4490" s="3">
        <v>6.6666504797679087</v>
      </c>
      <c r="J4490" s="3">
        <v>14.867990000000001</v>
      </c>
      <c r="K4490" s="3">
        <v>14.867990000000001</v>
      </c>
      <c r="L4490" s="3">
        <v>19.82394</v>
      </c>
    </row>
    <row r="4491" spans="2:12" x14ac:dyDescent="0.2">
      <c r="B4491" t="s">
        <v>11520</v>
      </c>
      <c r="C4491" t="s">
        <v>11518</v>
      </c>
      <c r="D4491" t="s">
        <v>11519</v>
      </c>
      <c r="E4491" s="1">
        <v>3378.2831299999998</v>
      </c>
      <c r="F4491" s="1">
        <v>221</v>
      </c>
      <c r="G4491" s="2">
        <v>15.286349004524887</v>
      </c>
      <c r="H4491" s="3">
        <v>5.0000012876363034</v>
      </c>
      <c r="I4491" s="3">
        <v>6.6666496363198551</v>
      </c>
      <c r="J4491" s="3">
        <v>16.89142</v>
      </c>
      <c r="K4491" s="3">
        <v>16.89142</v>
      </c>
      <c r="L4491" s="3">
        <v>22.521830000000001</v>
      </c>
    </row>
    <row r="4492" spans="2:12" x14ac:dyDescent="0.2">
      <c r="B4492" t="s">
        <v>11521</v>
      </c>
      <c r="C4492" t="s">
        <v>11522</v>
      </c>
      <c r="D4492" t="s">
        <v>11523</v>
      </c>
      <c r="E4492" s="1">
        <v>843.09047999999996</v>
      </c>
      <c r="F4492" s="1">
        <v>45</v>
      </c>
      <c r="G4492" s="2">
        <v>18.735343999999998</v>
      </c>
      <c r="H4492" s="3">
        <v>4.9999971533304466</v>
      </c>
      <c r="I4492" s="3">
        <v>6.6666510099841245</v>
      </c>
      <c r="J4492" s="3">
        <v>4.2154499999999997</v>
      </c>
      <c r="K4492" s="3">
        <v>4.2154499999999997</v>
      </c>
      <c r="L4492" s="3">
        <v>5.62059</v>
      </c>
    </row>
    <row r="4493" spans="2:12" x14ac:dyDescent="0.2">
      <c r="B4493" t="s">
        <v>11524</v>
      </c>
      <c r="C4493" t="s">
        <v>11525</v>
      </c>
      <c r="D4493" t="s">
        <v>11526</v>
      </c>
      <c r="E4493" s="1">
        <v>14.058960000000001</v>
      </c>
      <c r="F4493" s="1">
        <v>3</v>
      </c>
      <c r="G4493" s="2">
        <v>4.6863200000000003</v>
      </c>
      <c r="H4493" s="3">
        <v>7.9998805032520179</v>
      </c>
      <c r="I4493" s="3">
        <v>10.666507337669358</v>
      </c>
      <c r="J4493" s="3">
        <v>0.11247</v>
      </c>
      <c r="K4493" s="3">
        <v>0.11247</v>
      </c>
      <c r="L4493" s="3">
        <v>0.14996000000000001</v>
      </c>
    </row>
    <row r="4494" spans="2:12" x14ac:dyDescent="0.2">
      <c r="B4494" t="s">
        <v>11527</v>
      </c>
      <c r="C4494" t="s">
        <v>9282</v>
      </c>
      <c r="D4494" t="s">
        <v>7964</v>
      </c>
      <c r="E4494" s="1">
        <v>9.7983799999999999</v>
      </c>
      <c r="F4494" s="1">
        <v>2</v>
      </c>
      <c r="G4494" s="2">
        <v>4.8991899999999999</v>
      </c>
      <c r="H4494" s="3">
        <v>8.0003020907537774</v>
      </c>
      <c r="I4494" s="3">
        <v>10.667069454338369</v>
      </c>
      <c r="J4494" s="3">
        <v>7.8390000000000001E-2</v>
      </c>
      <c r="K4494" s="3">
        <v>7.8390000000000001E-2</v>
      </c>
      <c r="L4494" s="3">
        <v>0.10452</v>
      </c>
    </row>
    <row r="4495" spans="2:12" x14ac:dyDescent="0.2">
      <c r="B4495" t="s">
        <v>11528</v>
      </c>
      <c r="C4495" t="s">
        <v>10710</v>
      </c>
      <c r="D4495" t="s">
        <v>10711</v>
      </c>
      <c r="E4495" s="1">
        <v>36.7072</v>
      </c>
      <c r="F4495" s="1">
        <v>2</v>
      </c>
      <c r="G4495" s="2">
        <v>18.3536</v>
      </c>
      <c r="H4495" s="3">
        <v>8.0000653822683283</v>
      </c>
      <c r="I4495" s="3">
        <v>10.666572225612413</v>
      </c>
      <c r="J4495" s="3">
        <v>0.29365999999999998</v>
      </c>
      <c r="K4495" s="3">
        <v>0.29365999999999998</v>
      </c>
      <c r="L4495" s="3">
        <v>0.39154</v>
      </c>
    </row>
    <row r="4496" spans="2:12" x14ac:dyDescent="0.2">
      <c r="B4496" t="s">
        <v>11529</v>
      </c>
      <c r="C4496" t="s">
        <v>11530</v>
      </c>
      <c r="D4496" t="s">
        <v>11531</v>
      </c>
      <c r="E4496" s="1">
        <v>793</v>
      </c>
      <c r="F4496" s="1">
        <v>85</v>
      </c>
      <c r="G4496" s="2">
        <v>9.329411764705883</v>
      </c>
      <c r="H4496" s="3">
        <v>6</v>
      </c>
      <c r="I4496" s="3">
        <v>7.9999747793190412</v>
      </c>
      <c r="J4496" s="3">
        <v>4.758</v>
      </c>
      <c r="K4496" s="3">
        <v>4.758</v>
      </c>
      <c r="L4496" s="3">
        <v>6.3439800000000002</v>
      </c>
    </row>
    <row r="4497" spans="2:12" x14ac:dyDescent="0.2">
      <c r="B4497" t="s">
        <v>11532</v>
      </c>
      <c r="C4497" t="s">
        <v>11533</v>
      </c>
      <c r="D4497" t="s">
        <v>11534</v>
      </c>
      <c r="E4497" s="1">
        <v>1274</v>
      </c>
      <c r="F4497" s="1">
        <v>42</v>
      </c>
      <c r="G4497" s="2">
        <v>30.333333333333332</v>
      </c>
      <c r="H4497" s="3">
        <v>6</v>
      </c>
      <c r="I4497" s="3">
        <v>7.9999764521193084</v>
      </c>
      <c r="J4497" s="3">
        <v>7.6440000000000001</v>
      </c>
      <c r="K4497" s="3">
        <v>7.6440000000000001</v>
      </c>
      <c r="L4497" s="3">
        <v>10.19197</v>
      </c>
    </row>
    <row r="4498" spans="2:12" x14ac:dyDescent="0.2">
      <c r="B4498" t="s">
        <v>11535</v>
      </c>
      <c r="C4498" t="s">
        <v>11536</v>
      </c>
      <c r="D4498" t="s">
        <v>11537</v>
      </c>
      <c r="E4498" s="1">
        <v>818</v>
      </c>
      <c r="F4498" s="1">
        <v>305</v>
      </c>
      <c r="G4498" s="2">
        <v>2.6819672131147541</v>
      </c>
      <c r="H4498" s="3">
        <v>6.0000000000000009</v>
      </c>
      <c r="I4498" s="3">
        <v>7.99997555012225</v>
      </c>
      <c r="J4498" s="3">
        <v>4.9080000000000004</v>
      </c>
      <c r="K4498" s="3">
        <v>4.9080000000000004</v>
      </c>
      <c r="L4498" s="3">
        <v>6.5439800000000004</v>
      </c>
    </row>
    <row r="4499" spans="2:12" x14ac:dyDescent="0.2">
      <c r="B4499" t="s">
        <v>11538</v>
      </c>
      <c r="C4499" t="s">
        <v>11539</v>
      </c>
      <c r="D4499" t="s">
        <v>11540</v>
      </c>
      <c r="E4499" s="1">
        <v>582</v>
      </c>
      <c r="F4499" s="1">
        <v>142</v>
      </c>
      <c r="G4499" s="2">
        <v>4.098591549295775</v>
      </c>
      <c r="H4499" s="3">
        <v>6</v>
      </c>
      <c r="I4499" s="3">
        <v>7.9999828178694168</v>
      </c>
      <c r="J4499" s="3">
        <v>3.492</v>
      </c>
      <c r="K4499" s="3">
        <v>3.492</v>
      </c>
      <c r="L4499" s="3">
        <v>4.6559900000000001</v>
      </c>
    </row>
    <row r="4500" spans="2:12" x14ac:dyDescent="0.2">
      <c r="B4500" t="s">
        <v>11541</v>
      </c>
      <c r="C4500" t="s">
        <v>11542</v>
      </c>
      <c r="D4500" t="s">
        <v>11543</v>
      </c>
      <c r="E4500" s="1">
        <v>1882</v>
      </c>
      <c r="F4500" s="1">
        <v>42</v>
      </c>
      <c r="G4500" s="2">
        <v>44.80952380952381</v>
      </c>
      <c r="H4500" s="3">
        <v>6</v>
      </c>
      <c r="I4500" s="3">
        <v>7.9999787460148788</v>
      </c>
      <c r="J4500" s="3">
        <v>11.292</v>
      </c>
      <c r="K4500" s="3">
        <v>11.292</v>
      </c>
      <c r="L4500" s="3">
        <v>15.055960000000001</v>
      </c>
    </row>
    <row r="4501" spans="2:12" x14ac:dyDescent="0.2">
      <c r="B4501" t="s">
        <v>11544</v>
      </c>
      <c r="C4501" t="s">
        <v>11545</v>
      </c>
      <c r="D4501" t="s">
        <v>11546</v>
      </c>
      <c r="E4501" s="1">
        <v>2398</v>
      </c>
      <c r="F4501" s="1">
        <v>66</v>
      </c>
      <c r="G4501" s="2">
        <v>36.333333333333336</v>
      </c>
      <c r="H4501" s="3">
        <v>6</v>
      </c>
      <c r="I4501" s="3">
        <v>7.9999791492910752</v>
      </c>
      <c r="J4501" s="3">
        <v>14.388</v>
      </c>
      <c r="K4501" s="3">
        <v>14.388</v>
      </c>
      <c r="L4501" s="3">
        <v>19.183949999999999</v>
      </c>
    </row>
    <row r="4502" spans="2:12" x14ac:dyDescent="0.2">
      <c r="B4502" t="s">
        <v>11547</v>
      </c>
      <c r="C4502" t="s">
        <v>11548</v>
      </c>
      <c r="D4502" t="s">
        <v>11549</v>
      </c>
      <c r="E4502" s="1">
        <v>8</v>
      </c>
      <c r="F4502" s="1">
        <v>5</v>
      </c>
      <c r="G4502" s="2">
        <v>1.6</v>
      </c>
      <c r="H4502" s="3">
        <v>8</v>
      </c>
      <c r="I4502" s="3">
        <v>10.66625</v>
      </c>
      <c r="J4502" s="3">
        <v>6.4000000000000001E-2</v>
      </c>
      <c r="K4502" s="3">
        <v>6.4000000000000001E-2</v>
      </c>
      <c r="L4502" s="3">
        <v>8.5330000000000003E-2</v>
      </c>
    </row>
    <row r="4503" spans="2:12" x14ac:dyDescent="0.2">
      <c r="B4503" t="s">
        <v>11550</v>
      </c>
      <c r="C4503" t="s">
        <v>11551</v>
      </c>
      <c r="D4503" t="s">
        <v>11552</v>
      </c>
      <c r="E4503" s="1">
        <v>2</v>
      </c>
      <c r="F4503" s="1">
        <v>1</v>
      </c>
      <c r="G4503" s="2">
        <v>2</v>
      </c>
      <c r="H4503" s="3">
        <v>8</v>
      </c>
      <c r="I4503" s="3">
        <v>10.664999999999999</v>
      </c>
      <c r="J4503" s="3">
        <v>1.6E-2</v>
      </c>
      <c r="K4503" s="3">
        <v>1.6E-2</v>
      </c>
      <c r="L4503" s="3">
        <v>2.1329999999999998E-2</v>
      </c>
    </row>
    <row r="4504" spans="2:12" x14ac:dyDescent="0.2">
      <c r="B4504" t="s">
        <v>11553</v>
      </c>
      <c r="C4504" t="s">
        <v>11554</v>
      </c>
      <c r="D4504" t="s">
        <v>11555</v>
      </c>
      <c r="E4504" s="1">
        <v>5656</v>
      </c>
      <c r="F4504" s="1">
        <v>974</v>
      </c>
      <c r="G4504" s="2">
        <v>5.806981519507187</v>
      </c>
      <c r="H4504" s="3">
        <v>6</v>
      </c>
      <c r="I4504" s="3">
        <v>7.9999805516265914</v>
      </c>
      <c r="J4504" s="3">
        <v>33.936</v>
      </c>
      <c r="K4504" s="3">
        <v>33.936</v>
      </c>
      <c r="L4504" s="3">
        <v>45.247889999999998</v>
      </c>
    </row>
    <row r="4505" spans="2:12" x14ac:dyDescent="0.2">
      <c r="B4505" t="s">
        <v>11556</v>
      </c>
      <c r="C4505" t="s">
        <v>11554</v>
      </c>
      <c r="D4505" t="s">
        <v>11555</v>
      </c>
      <c r="E4505" s="1">
        <v>9509</v>
      </c>
      <c r="F4505" s="1">
        <v>869</v>
      </c>
      <c r="G4505" s="2">
        <v>10.942462600690449</v>
      </c>
      <c r="H4505" s="3">
        <v>6</v>
      </c>
      <c r="I4505" s="3">
        <v>7.9999800189294348</v>
      </c>
      <c r="J4505" s="3">
        <v>57.054000000000002</v>
      </c>
      <c r="K4505" s="3">
        <v>57.054000000000002</v>
      </c>
      <c r="L4505" s="3">
        <v>76.071809999999999</v>
      </c>
    </row>
    <row r="4506" spans="2:12" x14ac:dyDescent="0.2">
      <c r="B4506" t="s">
        <v>11557</v>
      </c>
      <c r="C4506" t="s">
        <v>11558</v>
      </c>
      <c r="D4506" t="s">
        <v>11559</v>
      </c>
      <c r="E4506" s="1">
        <v>7756</v>
      </c>
      <c r="F4506" s="1">
        <v>1123</v>
      </c>
      <c r="G4506" s="2">
        <v>6.9065004452359755</v>
      </c>
      <c r="H4506" s="3">
        <v>6</v>
      </c>
      <c r="I4506" s="3">
        <v>7.9999793708096956</v>
      </c>
      <c r="J4506" s="3">
        <v>46.536000000000001</v>
      </c>
      <c r="K4506" s="3">
        <v>46.536000000000001</v>
      </c>
      <c r="L4506" s="3">
        <v>62.047840000000001</v>
      </c>
    </row>
    <row r="4507" spans="2:12" x14ac:dyDescent="0.2">
      <c r="B4507" t="s">
        <v>11560</v>
      </c>
      <c r="C4507" t="s">
        <v>11561</v>
      </c>
      <c r="D4507" t="s">
        <v>11562</v>
      </c>
      <c r="E4507" s="1">
        <v>2367</v>
      </c>
      <c r="F4507" s="1">
        <v>126</v>
      </c>
      <c r="G4507" s="2">
        <v>18.785714285714285</v>
      </c>
      <c r="H4507" s="3">
        <v>6</v>
      </c>
      <c r="I4507" s="3">
        <v>7.9999788762146169</v>
      </c>
      <c r="J4507" s="3">
        <v>14.202</v>
      </c>
      <c r="K4507" s="3">
        <v>14.202</v>
      </c>
      <c r="L4507" s="3">
        <v>18.935949999999998</v>
      </c>
    </row>
    <row r="4508" spans="2:12" x14ac:dyDescent="0.2">
      <c r="B4508" t="s">
        <v>11563</v>
      </c>
      <c r="C4508" t="s">
        <v>11533</v>
      </c>
      <c r="D4508" t="s">
        <v>11534</v>
      </c>
      <c r="E4508" s="1">
        <v>3233</v>
      </c>
      <c r="F4508" s="1">
        <v>71</v>
      </c>
      <c r="G4508" s="2">
        <v>45.535211267605632</v>
      </c>
      <c r="H4508" s="3">
        <v>6</v>
      </c>
      <c r="I4508" s="3">
        <v>7.9999814413857093</v>
      </c>
      <c r="J4508" s="3">
        <v>19.398</v>
      </c>
      <c r="K4508" s="3">
        <v>19.398</v>
      </c>
      <c r="L4508" s="3">
        <v>25.863939999999999</v>
      </c>
    </row>
    <row r="4509" spans="2:12" x14ac:dyDescent="0.2">
      <c r="B4509" t="s">
        <v>11564</v>
      </c>
      <c r="C4509" t="s">
        <v>11565</v>
      </c>
      <c r="D4509" t="s">
        <v>11566</v>
      </c>
      <c r="E4509" s="1">
        <v>4142.6122999999998</v>
      </c>
      <c r="F4509" s="1">
        <v>90</v>
      </c>
      <c r="G4509" s="2">
        <v>46.029025555555556</v>
      </c>
      <c r="H4509" s="3">
        <v>6.3000006058978775</v>
      </c>
      <c r="I4509" s="3">
        <v>8.3999798870871896</v>
      </c>
      <c r="J4509" s="3">
        <v>26.098459999999999</v>
      </c>
      <c r="K4509" s="3">
        <v>26.098459999999999</v>
      </c>
      <c r="L4509" s="3">
        <v>34.79786</v>
      </c>
    </row>
    <row r="4510" spans="2:12" x14ac:dyDescent="0.2">
      <c r="B4510" t="s">
        <v>11567</v>
      </c>
      <c r="C4510" t="s">
        <v>11568</v>
      </c>
      <c r="D4510" t="s">
        <v>11569</v>
      </c>
      <c r="E4510" s="1">
        <v>521.4058</v>
      </c>
      <c r="F4510" s="1">
        <v>65</v>
      </c>
      <c r="G4510" s="2">
        <v>8.0216276923076926</v>
      </c>
      <c r="H4510" s="3">
        <v>6.3000066359062368</v>
      </c>
      <c r="I4510" s="3">
        <v>8.3999832759819704</v>
      </c>
      <c r="J4510" s="3">
        <v>3.2848600000000001</v>
      </c>
      <c r="K4510" s="3">
        <v>3.2848600000000001</v>
      </c>
      <c r="L4510" s="3">
        <v>4.3798000000000004</v>
      </c>
    </row>
    <row r="4511" spans="2:12" x14ac:dyDescent="0.2">
      <c r="B4511" t="s">
        <v>11570</v>
      </c>
      <c r="C4511" t="s">
        <v>11571</v>
      </c>
      <c r="D4511" t="s">
        <v>11572</v>
      </c>
      <c r="E4511" s="1">
        <v>614.90129999999999</v>
      </c>
      <c r="F4511" s="1">
        <v>92</v>
      </c>
      <c r="G4511" s="2">
        <v>6.6837097826086955</v>
      </c>
      <c r="H4511" s="3">
        <v>6.1499951292996125</v>
      </c>
      <c r="I4511" s="3">
        <v>8.1999826638844322</v>
      </c>
      <c r="J4511" s="3">
        <v>3.7816399999999999</v>
      </c>
      <c r="K4511" s="3">
        <v>3.7816399999999999</v>
      </c>
      <c r="L4511" s="3">
        <v>5.0421800000000001</v>
      </c>
    </row>
    <row r="4512" spans="2:12" x14ac:dyDescent="0.2">
      <c r="B4512" t="s">
        <v>11573</v>
      </c>
      <c r="C4512" t="s">
        <v>11574</v>
      </c>
      <c r="D4512" t="s">
        <v>11575</v>
      </c>
      <c r="E4512" s="1">
        <v>1200.6339</v>
      </c>
      <c r="F4512" s="1">
        <v>70</v>
      </c>
      <c r="G4512" s="2">
        <v>17.151912857142857</v>
      </c>
      <c r="H4512" s="3">
        <v>6.2999970265707139</v>
      </c>
      <c r="I4512" s="3">
        <v>8.3999793775604701</v>
      </c>
      <c r="J4512" s="3">
        <v>7.5639900000000004</v>
      </c>
      <c r="K4512" s="3">
        <v>7.5639900000000004</v>
      </c>
      <c r="L4512" s="3">
        <v>10.0853</v>
      </c>
    </row>
    <row r="4513" spans="2:12" x14ac:dyDescent="0.2">
      <c r="B4513" t="s">
        <v>11576</v>
      </c>
      <c r="C4513" t="s">
        <v>11577</v>
      </c>
      <c r="D4513" t="s">
        <v>11578</v>
      </c>
      <c r="E4513" s="1">
        <v>6330.2293</v>
      </c>
      <c r="F4513" s="1">
        <v>190</v>
      </c>
      <c r="G4513" s="2">
        <v>33.316996315789474</v>
      </c>
      <c r="H4513" s="3">
        <v>6.2999992749077824</v>
      </c>
      <c r="I4513" s="3">
        <v>8.3999784968294904</v>
      </c>
      <c r="J4513" s="3">
        <v>39.88044</v>
      </c>
      <c r="K4513" s="3">
        <v>39.88044</v>
      </c>
      <c r="L4513" s="3">
        <v>53.173789999999997</v>
      </c>
    </row>
    <row r="4514" spans="2:12" x14ac:dyDescent="0.2">
      <c r="B4514" t="s">
        <v>11579</v>
      </c>
      <c r="C4514" t="s">
        <v>11580</v>
      </c>
      <c r="D4514" t="s">
        <v>11581</v>
      </c>
      <c r="E4514" s="1">
        <v>36.399799999999999</v>
      </c>
      <c r="F4514" s="1">
        <v>181</v>
      </c>
      <c r="G4514" s="2">
        <v>0.2011038674033149</v>
      </c>
      <c r="H4514" s="3">
        <v>10.000054945356844</v>
      </c>
      <c r="I4514" s="3">
        <v>13.333315018214387</v>
      </c>
      <c r="J4514" s="3">
        <v>0.36399999999999999</v>
      </c>
      <c r="K4514" s="3">
        <v>0.36399999999999999</v>
      </c>
      <c r="L4514" s="3">
        <v>0.48532999999999998</v>
      </c>
    </row>
    <row r="4515" spans="2:12" x14ac:dyDescent="0.2">
      <c r="B4515" t="s">
        <v>11582</v>
      </c>
      <c r="C4515" t="s">
        <v>11583</v>
      </c>
      <c r="D4515" t="s">
        <v>11584</v>
      </c>
      <c r="E4515" s="1">
        <v>67.500810000000001</v>
      </c>
      <c r="F4515" s="1">
        <v>65</v>
      </c>
      <c r="G4515" s="2">
        <v>1.0384740000000001</v>
      </c>
      <c r="H4515" s="3">
        <v>10.000028147810376</v>
      </c>
      <c r="I4515" s="3">
        <v>13.333321481623702</v>
      </c>
      <c r="J4515" s="3">
        <v>0.67501</v>
      </c>
      <c r="K4515" s="3">
        <v>0.67501</v>
      </c>
      <c r="L4515" s="3">
        <v>0.90000999999999998</v>
      </c>
    </row>
    <row r="4516" spans="2:12" x14ac:dyDescent="0.2">
      <c r="B4516" t="s">
        <v>11585</v>
      </c>
      <c r="C4516" t="s">
        <v>11586</v>
      </c>
      <c r="D4516" t="s">
        <v>11587</v>
      </c>
      <c r="E4516" s="1">
        <v>68.85521</v>
      </c>
      <c r="F4516" s="1">
        <v>43</v>
      </c>
      <c r="G4516" s="2">
        <v>1.601283953488372</v>
      </c>
      <c r="H4516" s="3">
        <v>9.9999695012185708</v>
      </c>
      <c r="I4516" s="3">
        <v>13.333341079055602</v>
      </c>
      <c r="J4516" s="3">
        <v>0.68855</v>
      </c>
      <c r="K4516" s="3">
        <v>0.68855</v>
      </c>
      <c r="L4516" s="3">
        <v>0.91807000000000005</v>
      </c>
    </row>
    <row r="4517" spans="2:12" x14ac:dyDescent="0.2">
      <c r="B4517" t="s">
        <v>11588</v>
      </c>
      <c r="C4517" t="s">
        <v>11589</v>
      </c>
      <c r="D4517" t="s">
        <v>11590</v>
      </c>
      <c r="E4517" s="1">
        <v>38.506010000000003</v>
      </c>
      <c r="F4517" s="1">
        <v>19</v>
      </c>
      <c r="G4517" s="2">
        <v>2.026632105263158</v>
      </c>
      <c r="H4517" s="3">
        <v>9.9999974030028049</v>
      </c>
      <c r="I4517" s="3">
        <v>13.333243304097206</v>
      </c>
      <c r="J4517" s="3">
        <v>0.38506000000000001</v>
      </c>
      <c r="K4517" s="3">
        <v>0.38506000000000001</v>
      </c>
      <c r="L4517" s="3">
        <v>0.51341000000000003</v>
      </c>
    </row>
    <row r="4518" spans="2:12" x14ac:dyDescent="0.2">
      <c r="B4518" t="s">
        <v>11591</v>
      </c>
      <c r="C4518" t="s">
        <v>11592</v>
      </c>
      <c r="D4518" t="s">
        <v>11593</v>
      </c>
      <c r="E4518" s="1">
        <v>44.906030000000001</v>
      </c>
      <c r="F4518" s="1">
        <v>64</v>
      </c>
      <c r="G4518" s="2">
        <v>0.70165671875000002</v>
      </c>
      <c r="H4518" s="3">
        <v>9.9999933193827211</v>
      </c>
      <c r="I4518" s="3">
        <v>13.333398654924517</v>
      </c>
      <c r="J4518" s="3">
        <v>0.44906000000000001</v>
      </c>
      <c r="K4518" s="3">
        <v>0.44906000000000001</v>
      </c>
      <c r="L4518" s="3">
        <v>0.59875</v>
      </c>
    </row>
    <row r="4519" spans="2:12" x14ac:dyDescent="0.2">
      <c r="B4519" t="s">
        <v>11594</v>
      </c>
      <c r="C4519" t="s">
        <v>11595</v>
      </c>
      <c r="D4519" t="s">
        <v>11596</v>
      </c>
      <c r="E4519" s="1">
        <v>3.8435000000000001</v>
      </c>
      <c r="F4519" s="1">
        <v>11</v>
      </c>
      <c r="G4519" s="2">
        <v>0.34940909090909095</v>
      </c>
      <c r="H4519" s="3">
        <v>10.001300897619357</v>
      </c>
      <c r="I4519" s="3">
        <v>13.334200598412904</v>
      </c>
      <c r="J4519" s="3">
        <v>3.8440000000000002E-2</v>
      </c>
      <c r="K4519" s="3">
        <v>3.8440000000000002E-2</v>
      </c>
      <c r="L4519" s="3">
        <v>5.1249999999999997E-2</v>
      </c>
    </row>
    <row r="4520" spans="2:12" x14ac:dyDescent="0.2">
      <c r="B4520" t="s">
        <v>11597</v>
      </c>
      <c r="C4520" t="s">
        <v>11598</v>
      </c>
      <c r="D4520" t="s">
        <v>11599</v>
      </c>
      <c r="E4520" s="1">
        <v>7.0639399999999997</v>
      </c>
      <c r="F4520" s="1">
        <v>25</v>
      </c>
      <c r="G4520" s="2">
        <v>0.28255759999999996</v>
      </c>
      <c r="H4520" s="3">
        <v>10.000084938433792</v>
      </c>
      <c r="I4520" s="3">
        <v>13.333918464766123</v>
      </c>
      <c r="J4520" s="3">
        <v>7.0639999999999994E-2</v>
      </c>
      <c r="K4520" s="3">
        <v>7.0639999999999994E-2</v>
      </c>
      <c r="L4520" s="3">
        <v>9.4189999999999996E-2</v>
      </c>
    </row>
    <row r="4521" spans="2:12" x14ac:dyDescent="0.2">
      <c r="B4521" t="s">
        <v>11600</v>
      </c>
      <c r="C4521" t="s">
        <v>11601</v>
      </c>
      <c r="D4521" t="s">
        <v>11602</v>
      </c>
      <c r="E4521" s="1">
        <v>51.290430000000001</v>
      </c>
      <c r="F4521" s="1">
        <v>113</v>
      </c>
      <c r="G4521" s="2">
        <v>0.45389761061946904</v>
      </c>
      <c r="H4521" s="3">
        <v>9.9999161636975948</v>
      </c>
      <c r="I4521" s="3">
        <v>13.333286540978502</v>
      </c>
      <c r="J4521" s="3">
        <v>0.51290000000000002</v>
      </c>
      <c r="K4521" s="3">
        <v>0.51290000000000002</v>
      </c>
      <c r="L4521" s="3">
        <v>0.68386999999999998</v>
      </c>
    </row>
    <row r="4522" spans="2:12" x14ac:dyDescent="0.2">
      <c r="B4522" t="s">
        <v>11603</v>
      </c>
      <c r="C4522" t="s">
        <v>11604</v>
      </c>
      <c r="D4522" t="s">
        <v>11605</v>
      </c>
      <c r="E4522" s="1">
        <v>30.400259999999999</v>
      </c>
      <c r="F4522" s="1">
        <v>18</v>
      </c>
      <c r="G4522" s="2">
        <v>1.6889033333333332</v>
      </c>
      <c r="H4522" s="3">
        <v>9.9999144744156805</v>
      </c>
      <c r="I4522" s="3">
        <v>13.333438595590959</v>
      </c>
      <c r="J4522" s="3">
        <v>0.30399999999999999</v>
      </c>
      <c r="K4522" s="3">
        <v>0.30399999999999999</v>
      </c>
      <c r="L4522" s="3">
        <v>0.40533999999999998</v>
      </c>
    </row>
    <row r="4523" spans="2:12" x14ac:dyDescent="0.2">
      <c r="B4523" t="s">
        <v>11606</v>
      </c>
      <c r="C4523" t="s">
        <v>11607</v>
      </c>
      <c r="D4523" t="s">
        <v>11608</v>
      </c>
      <c r="E4523" s="1">
        <v>36.277270000000001</v>
      </c>
      <c r="F4523" s="1">
        <v>74</v>
      </c>
      <c r="G4523" s="2">
        <v>0.49023337837837838</v>
      </c>
      <c r="H4523" s="3">
        <v>9.9999255732308399</v>
      </c>
      <c r="I4523" s="3">
        <v>13.333417867441515</v>
      </c>
      <c r="J4523" s="3">
        <v>0.36276999999999998</v>
      </c>
      <c r="K4523" s="3">
        <v>0.36276999999999998</v>
      </c>
      <c r="L4523" s="3">
        <v>0.48370000000000002</v>
      </c>
    </row>
    <row r="4524" spans="2:12" x14ac:dyDescent="0.2">
      <c r="B4524" t="s">
        <v>11609</v>
      </c>
      <c r="C4524" t="s">
        <v>11610</v>
      </c>
      <c r="D4524" t="s">
        <v>11611</v>
      </c>
      <c r="E4524" s="1">
        <v>77.501869999999997</v>
      </c>
      <c r="F4524" s="1">
        <v>79</v>
      </c>
      <c r="G4524" s="2">
        <v>0.98103632911392402</v>
      </c>
      <c r="H4524" s="3">
        <v>10.000016773788813</v>
      </c>
      <c r="I4524" s="3">
        <v>13.333355698385084</v>
      </c>
      <c r="J4524" s="3">
        <v>0.77502000000000004</v>
      </c>
      <c r="K4524" s="3">
        <v>0.77502000000000004</v>
      </c>
      <c r="L4524" s="3">
        <v>1.0333600000000001</v>
      </c>
    </row>
    <row r="4525" spans="2:12" x14ac:dyDescent="0.2">
      <c r="B4525" t="s">
        <v>11612</v>
      </c>
      <c r="C4525" t="s">
        <v>11613</v>
      </c>
      <c r="D4525" t="s">
        <v>11614</v>
      </c>
      <c r="E4525" s="1">
        <v>8.7016399999999994</v>
      </c>
      <c r="F4525" s="1">
        <v>25</v>
      </c>
      <c r="G4525" s="2">
        <v>0.34806559999999998</v>
      </c>
      <c r="H4525" s="3">
        <v>10.000413715115771</v>
      </c>
      <c r="I4525" s="3">
        <v>13.333118814384415</v>
      </c>
      <c r="J4525" s="3">
        <v>8.702E-2</v>
      </c>
      <c r="K4525" s="3">
        <v>8.702E-2</v>
      </c>
      <c r="L4525" s="3">
        <v>0.11602</v>
      </c>
    </row>
    <row r="4526" spans="2:12" x14ac:dyDescent="0.2">
      <c r="B4526" t="s">
        <v>11615</v>
      </c>
      <c r="C4526" t="s">
        <v>11616</v>
      </c>
      <c r="D4526" t="s">
        <v>11617</v>
      </c>
      <c r="E4526" s="1">
        <v>32.378590000000003</v>
      </c>
      <c r="F4526" s="1">
        <v>55</v>
      </c>
      <c r="G4526" s="2">
        <v>0.58870163636363637</v>
      </c>
      <c r="H4526" s="3">
        <v>10.000126626885233</v>
      </c>
      <c r="I4526" s="3">
        <v>13.333193323118762</v>
      </c>
      <c r="J4526" s="3">
        <v>0.32379000000000002</v>
      </c>
      <c r="K4526" s="3">
        <v>0.32379000000000002</v>
      </c>
      <c r="L4526" s="3">
        <v>0.43170999999999998</v>
      </c>
    </row>
    <row r="4527" spans="2:12" x14ac:dyDescent="0.2">
      <c r="B4527" t="s">
        <v>11618</v>
      </c>
      <c r="C4527" t="s">
        <v>11619</v>
      </c>
      <c r="D4527" t="s">
        <v>11620</v>
      </c>
      <c r="E4527" s="1">
        <v>92.962469999999996</v>
      </c>
      <c r="F4527" s="1">
        <v>27</v>
      </c>
      <c r="G4527" s="2">
        <v>3.4430544444444444</v>
      </c>
      <c r="H4527" s="3">
        <v>9.9999494419629773</v>
      </c>
      <c r="I4527" s="3">
        <v>13.333337636144996</v>
      </c>
      <c r="J4527" s="3">
        <v>0.92962</v>
      </c>
      <c r="K4527" s="3">
        <v>0.92962</v>
      </c>
      <c r="L4527" s="3">
        <v>1.2395</v>
      </c>
    </row>
    <row r="4528" spans="2:12" x14ac:dyDescent="0.2">
      <c r="B4528" t="s">
        <v>11621</v>
      </c>
      <c r="C4528" t="s">
        <v>11622</v>
      </c>
      <c r="D4528" t="s">
        <v>11623</v>
      </c>
      <c r="E4528" s="1">
        <v>87.119029999999995</v>
      </c>
      <c r="F4528" s="1">
        <v>93</v>
      </c>
      <c r="G4528" s="2">
        <v>0.93676376344086021</v>
      </c>
      <c r="H4528" s="3">
        <v>9.9999965564354891</v>
      </c>
      <c r="I4528" s="3">
        <v>13.333252218258171</v>
      </c>
      <c r="J4528" s="3">
        <v>0.87119000000000002</v>
      </c>
      <c r="K4528" s="3">
        <v>0.87119000000000002</v>
      </c>
      <c r="L4528" s="3">
        <v>1.1615800000000001</v>
      </c>
    </row>
    <row r="4529" spans="2:12" x14ac:dyDescent="0.2">
      <c r="B4529" t="s">
        <v>11624</v>
      </c>
      <c r="C4529" t="s">
        <v>11625</v>
      </c>
      <c r="D4529" t="s">
        <v>11626</v>
      </c>
      <c r="E4529" s="1">
        <v>0.79879</v>
      </c>
      <c r="F4529" s="1">
        <v>2</v>
      </c>
      <c r="G4529" s="2">
        <v>0.399395</v>
      </c>
      <c r="H4529" s="3">
        <v>10.002628976326696</v>
      </c>
      <c r="I4529" s="3">
        <v>13.332665656805919</v>
      </c>
      <c r="J4529" s="3">
        <v>7.9900000000000006E-3</v>
      </c>
      <c r="K4529" s="3">
        <v>7.9900000000000006E-3</v>
      </c>
      <c r="L4529" s="3">
        <v>1.065E-2</v>
      </c>
    </row>
    <row r="4530" spans="2:12" x14ac:dyDescent="0.2">
      <c r="B4530" t="s">
        <v>11627</v>
      </c>
      <c r="C4530" t="s">
        <v>11628</v>
      </c>
      <c r="D4530" t="s">
        <v>11629</v>
      </c>
      <c r="E4530" s="1">
        <v>6.1256599999999999</v>
      </c>
      <c r="F4530" s="1">
        <v>20</v>
      </c>
      <c r="G4530" s="2">
        <v>0.30628299999999997</v>
      </c>
      <c r="H4530" s="3">
        <v>10.000555042232184</v>
      </c>
      <c r="I4530" s="3">
        <v>13.334073389642914</v>
      </c>
      <c r="J4530" s="3">
        <v>6.1260000000000002E-2</v>
      </c>
      <c r="K4530" s="3">
        <v>6.1260000000000002E-2</v>
      </c>
      <c r="L4530" s="3">
        <v>8.1680000000000003E-2</v>
      </c>
    </row>
    <row r="4531" spans="2:12" x14ac:dyDescent="0.2">
      <c r="B4531" t="s">
        <v>11630</v>
      </c>
      <c r="C4531" t="s">
        <v>11631</v>
      </c>
      <c r="D4531" t="s">
        <v>11632</v>
      </c>
      <c r="E4531" s="1">
        <v>73.158360000000002</v>
      </c>
      <c r="F4531" s="1">
        <v>144</v>
      </c>
      <c r="G4531" s="2">
        <v>0.50804416666666663</v>
      </c>
      <c r="H4531" s="3">
        <v>9.999950791679856</v>
      </c>
      <c r="I4531" s="3">
        <v>13.333267722239809</v>
      </c>
      <c r="J4531" s="3">
        <v>0.73158000000000001</v>
      </c>
      <c r="K4531" s="3">
        <v>0.73158000000000001</v>
      </c>
      <c r="L4531" s="3">
        <v>0.97543999999999997</v>
      </c>
    </row>
    <row r="4532" spans="2:12" x14ac:dyDescent="0.2">
      <c r="B4532" t="s">
        <v>11633</v>
      </c>
      <c r="C4532" t="s">
        <v>11634</v>
      </c>
      <c r="D4532" t="s">
        <v>11635</v>
      </c>
      <c r="E4532" s="1">
        <v>74.657700000000006</v>
      </c>
      <c r="F4532" s="1">
        <v>85</v>
      </c>
      <c r="G4532" s="2">
        <v>0.87832588235294129</v>
      </c>
      <c r="H4532" s="3">
        <v>10.000040183397024</v>
      </c>
      <c r="I4532" s="3">
        <v>13.333252966539284</v>
      </c>
      <c r="J4532" s="3">
        <v>0.74658000000000002</v>
      </c>
      <c r="K4532" s="3">
        <v>0.74658000000000002</v>
      </c>
      <c r="L4532" s="3">
        <v>0.99543000000000004</v>
      </c>
    </row>
    <row r="4533" spans="2:12" x14ac:dyDescent="0.2">
      <c r="B4533" t="s">
        <v>11636</v>
      </c>
      <c r="C4533" t="s">
        <v>11637</v>
      </c>
      <c r="D4533" t="s">
        <v>11638</v>
      </c>
      <c r="E4533" s="1">
        <v>32.475560000000002</v>
      </c>
      <c r="F4533" s="1">
        <v>80</v>
      </c>
      <c r="G4533" s="2">
        <v>0.40594450000000004</v>
      </c>
      <c r="H4533" s="3">
        <v>10.000135486501232</v>
      </c>
      <c r="I4533" s="3">
        <v>13.333411340712832</v>
      </c>
      <c r="J4533" s="3">
        <v>0.32475999999999999</v>
      </c>
      <c r="K4533" s="3">
        <v>0.32475999999999999</v>
      </c>
      <c r="L4533" s="3">
        <v>0.43301000000000001</v>
      </c>
    </row>
    <row r="4534" spans="2:12" x14ac:dyDescent="0.2">
      <c r="B4534" t="s">
        <v>11639</v>
      </c>
      <c r="C4534" t="s">
        <v>11637</v>
      </c>
      <c r="D4534" t="s">
        <v>11638</v>
      </c>
      <c r="E4534" s="1">
        <v>44.015329999999999</v>
      </c>
      <c r="F4534" s="1">
        <v>77</v>
      </c>
      <c r="G4534" s="2">
        <v>0.57162766233766227</v>
      </c>
      <c r="H4534" s="3">
        <v>9.9999250261215806</v>
      </c>
      <c r="I4534" s="3">
        <v>13.33330909935243</v>
      </c>
      <c r="J4534" s="3">
        <v>0.44014999999999999</v>
      </c>
      <c r="K4534" s="3">
        <v>0.44014999999999999</v>
      </c>
      <c r="L4534" s="3">
        <v>0.58687</v>
      </c>
    </row>
    <row r="4535" spans="2:12" x14ac:dyDescent="0.2">
      <c r="B4535" t="s">
        <v>11640</v>
      </c>
      <c r="C4535" t="s">
        <v>11641</v>
      </c>
      <c r="D4535" t="s">
        <v>11642</v>
      </c>
      <c r="E4535" s="1">
        <v>54.281599999999997</v>
      </c>
      <c r="F4535" s="1">
        <v>31</v>
      </c>
      <c r="G4535" s="2">
        <v>1.7510193548387096</v>
      </c>
      <c r="H4535" s="3">
        <v>10.000073689795437</v>
      </c>
      <c r="I4535" s="3">
        <v>13.333247361905324</v>
      </c>
      <c r="J4535" s="3">
        <v>0.54281999999999997</v>
      </c>
      <c r="K4535" s="3">
        <v>0.54281999999999997</v>
      </c>
      <c r="L4535" s="3">
        <v>0.72375</v>
      </c>
    </row>
    <row r="4536" spans="2:12" x14ac:dyDescent="0.2">
      <c r="B4536" t="s">
        <v>11643</v>
      </c>
      <c r="C4536" t="s">
        <v>11644</v>
      </c>
      <c r="D4536" t="s">
        <v>11645</v>
      </c>
      <c r="E4536" s="1">
        <v>68.660570000000007</v>
      </c>
      <c r="F4536" s="1">
        <v>122</v>
      </c>
      <c r="G4536" s="2">
        <v>0.56279155737704922</v>
      </c>
      <c r="H4536" s="3">
        <v>10.000062626919643</v>
      </c>
      <c r="I4536" s="3">
        <v>13.333271191893687</v>
      </c>
      <c r="J4536" s="3">
        <v>0.68661000000000005</v>
      </c>
      <c r="K4536" s="3">
        <v>0.68661000000000005</v>
      </c>
      <c r="L4536" s="3">
        <v>0.91547000000000001</v>
      </c>
    </row>
    <row r="4537" spans="2:12" x14ac:dyDescent="0.2">
      <c r="B4537" t="s">
        <v>11646</v>
      </c>
      <c r="C4537" t="s">
        <v>11647</v>
      </c>
      <c r="D4537" t="s">
        <v>11648</v>
      </c>
      <c r="E4537" s="1">
        <v>14.80921</v>
      </c>
      <c r="F4537" s="1">
        <v>43</v>
      </c>
      <c r="G4537" s="2">
        <v>0.34440023255813956</v>
      </c>
      <c r="H4537" s="3">
        <v>9.9998581963521342</v>
      </c>
      <c r="I4537" s="3">
        <v>13.333594432113529</v>
      </c>
      <c r="J4537" s="3">
        <v>0.14809</v>
      </c>
      <c r="K4537" s="3">
        <v>0.14809</v>
      </c>
      <c r="L4537" s="3">
        <v>0.19746</v>
      </c>
    </row>
    <row r="4538" spans="2:12" x14ac:dyDescent="0.2">
      <c r="B4538" t="s">
        <v>11649</v>
      </c>
      <c r="C4538" t="s">
        <v>11650</v>
      </c>
      <c r="D4538" t="s">
        <v>11651</v>
      </c>
      <c r="E4538" s="1">
        <v>10.000769999999999</v>
      </c>
      <c r="F4538" s="1">
        <v>23</v>
      </c>
      <c r="G4538" s="2">
        <v>0.43481608695652169</v>
      </c>
      <c r="H4538" s="3">
        <v>10.000229982291364</v>
      </c>
      <c r="I4538" s="3">
        <v>13.332973361051199</v>
      </c>
      <c r="J4538" s="3">
        <v>0.10001</v>
      </c>
      <c r="K4538" s="3">
        <v>0.10001</v>
      </c>
      <c r="L4538" s="3">
        <v>0.13333999999999999</v>
      </c>
    </row>
    <row r="4539" spans="2:12" x14ac:dyDescent="0.2">
      <c r="B4539" t="s">
        <v>11652</v>
      </c>
      <c r="C4539" t="s">
        <v>11653</v>
      </c>
      <c r="D4539" t="s">
        <v>11654</v>
      </c>
      <c r="E4539" s="1">
        <v>40.11871</v>
      </c>
      <c r="F4539" s="1">
        <v>74</v>
      </c>
      <c r="G4539" s="2">
        <v>0.54214472972972971</v>
      </c>
      <c r="H4539" s="3">
        <v>10.000072285474781</v>
      </c>
      <c r="I4539" s="3">
        <v>13.333180453708506</v>
      </c>
      <c r="J4539" s="3">
        <v>0.40118999999999999</v>
      </c>
      <c r="K4539" s="3">
        <v>0.40118999999999999</v>
      </c>
      <c r="L4539" s="3">
        <v>0.53491</v>
      </c>
    </row>
    <row r="4540" spans="2:12" x14ac:dyDescent="0.2">
      <c r="B4540" t="s">
        <v>11655</v>
      </c>
      <c r="C4540" t="s">
        <v>11656</v>
      </c>
      <c r="D4540" t="s">
        <v>11657</v>
      </c>
      <c r="E4540" s="1">
        <v>26.970099999999999</v>
      </c>
      <c r="F4540" s="1">
        <v>44</v>
      </c>
      <c r="G4540" s="2">
        <v>0.61295681818181813</v>
      </c>
      <c r="H4540" s="3">
        <v>9.9999629219024033</v>
      </c>
      <c r="I4540" s="3">
        <v>13.333283895869871</v>
      </c>
      <c r="J4540" s="3">
        <v>0.2697</v>
      </c>
      <c r="K4540" s="3">
        <v>0.2697</v>
      </c>
      <c r="L4540" s="3">
        <v>0.35959999999999998</v>
      </c>
    </row>
    <row r="4541" spans="2:12" x14ac:dyDescent="0.2">
      <c r="B4541" t="s">
        <v>11658</v>
      </c>
      <c r="C4541" t="s">
        <v>11659</v>
      </c>
      <c r="D4541" t="s">
        <v>11660</v>
      </c>
      <c r="E4541" s="1">
        <v>2.5275300000000001</v>
      </c>
      <c r="F4541" s="1">
        <v>25</v>
      </c>
      <c r="G4541" s="2">
        <v>0.1011012</v>
      </c>
      <c r="H4541" s="3">
        <v>10.001859522933456</v>
      </c>
      <c r="I4541" s="3">
        <v>13.333175076062401</v>
      </c>
      <c r="J4541" s="3">
        <v>2.528E-2</v>
      </c>
      <c r="K4541" s="3">
        <v>2.528E-2</v>
      </c>
      <c r="L4541" s="3">
        <v>3.3700000000000001E-2</v>
      </c>
    </row>
    <row r="4542" spans="2:12" x14ac:dyDescent="0.2">
      <c r="B4542" t="s">
        <v>11661</v>
      </c>
      <c r="C4542" t="s">
        <v>11662</v>
      </c>
      <c r="D4542" t="s">
        <v>11663</v>
      </c>
      <c r="E4542" s="1">
        <v>21.586300000000001</v>
      </c>
      <c r="F4542" s="1">
        <v>18</v>
      </c>
      <c r="G4542" s="2">
        <v>1.199238888888889</v>
      </c>
      <c r="H4542" s="3">
        <v>9.9998610229636373</v>
      </c>
      <c r="I4542" s="3">
        <v>13.333456868476764</v>
      </c>
      <c r="J4542" s="3">
        <v>0.21586</v>
      </c>
      <c r="K4542" s="3">
        <v>0.21586</v>
      </c>
      <c r="L4542" s="3">
        <v>0.28782000000000002</v>
      </c>
    </row>
    <row r="4543" spans="2:12" x14ac:dyDescent="0.2">
      <c r="B4543" t="s">
        <v>11664</v>
      </c>
      <c r="C4543" t="s">
        <v>11665</v>
      </c>
      <c r="D4543" t="s">
        <v>11666</v>
      </c>
      <c r="E4543" s="1">
        <v>37.010440000000003</v>
      </c>
      <c r="F4543" s="1">
        <v>75</v>
      </c>
      <c r="G4543" s="2">
        <v>0.49347253333333335</v>
      </c>
      <c r="H4543" s="3">
        <v>9.9998811146260334</v>
      </c>
      <c r="I4543" s="3">
        <v>13.333264884178625</v>
      </c>
      <c r="J4543" s="3">
        <v>0.37009999999999998</v>
      </c>
      <c r="K4543" s="3">
        <v>0.37009999999999998</v>
      </c>
      <c r="L4543" s="3">
        <v>0.49347000000000002</v>
      </c>
    </row>
    <row r="4544" spans="2:12" x14ac:dyDescent="0.2">
      <c r="B4544" t="s">
        <v>11667</v>
      </c>
      <c r="C4544" t="s">
        <v>11668</v>
      </c>
      <c r="D4544" t="s">
        <v>11669</v>
      </c>
      <c r="E4544" s="1">
        <v>133.02976000000001</v>
      </c>
      <c r="F4544" s="1">
        <v>111</v>
      </c>
      <c r="G4544" s="2">
        <v>1.1984663063063064</v>
      </c>
      <c r="H4544" s="3">
        <v>10.000018041075922</v>
      </c>
      <c r="I4544" s="3">
        <v>13.333332331051338</v>
      </c>
      <c r="J4544" s="3">
        <v>1.3303</v>
      </c>
      <c r="K4544" s="3">
        <v>1.3303</v>
      </c>
      <c r="L4544" s="3">
        <v>1.77373</v>
      </c>
    </row>
    <row r="4545" spans="2:12" x14ac:dyDescent="0.2">
      <c r="B4545" t="s">
        <v>11670</v>
      </c>
      <c r="C4545" t="s">
        <v>11653</v>
      </c>
      <c r="D4545" t="s">
        <v>11671</v>
      </c>
      <c r="E4545" s="1">
        <v>102.87519</v>
      </c>
      <c r="F4545" s="1">
        <v>54</v>
      </c>
      <c r="G4545" s="2">
        <v>1.9050961111111111</v>
      </c>
      <c r="H4545" s="3">
        <v>9.9999815310183138</v>
      </c>
      <c r="I4545" s="3">
        <v>13.333341109746673</v>
      </c>
      <c r="J4545" s="3">
        <v>1.0287500000000001</v>
      </c>
      <c r="K4545" s="3">
        <v>1.0287500000000001</v>
      </c>
      <c r="L4545" s="3">
        <v>1.3716699999999999</v>
      </c>
    </row>
    <row r="4546" spans="2:12" x14ac:dyDescent="0.2">
      <c r="B4546" t="s">
        <v>11672</v>
      </c>
      <c r="C4546" t="s">
        <v>11673</v>
      </c>
      <c r="D4546" t="s">
        <v>11674</v>
      </c>
      <c r="E4546" s="1">
        <v>34.951509999999999</v>
      </c>
      <c r="F4546" s="1">
        <v>52</v>
      </c>
      <c r="G4546" s="2">
        <v>0.67214442307692301</v>
      </c>
      <c r="H4546" s="3">
        <v>10.000140194229092</v>
      </c>
      <c r="I4546" s="3">
        <v>13.333329518524378</v>
      </c>
      <c r="J4546" s="3">
        <v>0.34952</v>
      </c>
      <c r="K4546" s="3">
        <v>0.34952</v>
      </c>
      <c r="L4546" s="3">
        <v>0.46601999999999999</v>
      </c>
    </row>
    <row r="4547" spans="2:12" x14ac:dyDescent="0.2">
      <c r="B4547" t="s">
        <v>11675</v>
      </c>
      <c r="C4547" t="s">
        <v>11676</v>
      </c>
      <c r="D4547" t="s">
        <v>11677</v>
      </c>
      <c r="E4547" s="1">
        <v>3.46027</v>
      </c>
      <c r="F4547" s="1">
        <v>19</v>
      </c>
      <c r="G4547" s="2">
        <v>0.18211947368421053</v>
      </c>
      <c r="H4547" s="3">
        <v>9.9992197140685555</v>
      </c>
      <c r="I4547" s="3">
        <v>13.3342195840209</v>
      </c>
      <c r="J4547" s="3">
        <v>3.4599999999999999E-2</v>
      </c>
      <c r="K4547" s="3">
        <v>3.4599999999999999E-2</v>
      </c>
      <c r="L4547" s="3">
        <v>4.614E-2</v>
      </c>
    </row>
    <row r="4548" spans="2:12" x14ac:dyDescent="0.2">
      <c r="B4548" t="s">
        <v>11678</v>
      </c>
      <c r="C4548" t="s">
        <v>11679</v>
      </c>
      <c r="D4548" t="s">
        <v>11680</v>
      </c>
      <c r="E4548" s="1">
        <v>12.10253</v>
      </c>
      <c r="F4548" s="1">
        <v>127</v>
      </c>
      <c r="G4548" s="2">
        <v>9.5295511811023623E-2</v>
      </c>
      <c r="H4548" s="3">
        <v>10.000388348551914</v>
      </c>
      <c r="I4548" s="3">
        <v>13.333575706897649</v>
      </c>
      <c r="J4548" s="3">
        <v>0.12103</v>
      </c>
      <c r="K4548" s="3">
        <v>0.12103</v>
      </c>
      <c r="L4548" s="3">
        <v>0.16137000000000001</v>
      </c>
    </row>
    <row r="4549" spans="2:12" x14ac:dyDescent="0.2">
      <c r="B4549" t="s">
        <v>11681</v>
      </c>
      <c r="C4549" t="s">
        <v>11682</v>
      </c>
      <c r="D4549" t="s">
        <v>11683</v>
      </c>
      <c r="E4549" s="1">
        <v>51.424770000000002</v>
      </c>
      <c r="F4549" s="1">
        <v>143</v>
      </c>
      <c r="G4549" s="2">
        <v>0.35961377622377622</v>
      </c>
      <c r="H4549" s="3">
        <v>10.000044725528184</v>
      </c>
      <c r="I4549" s="3">
        <v>13.333263328158784</v>
      </c>
      <c r="J4549" s="3">
        <v>0.51424999999999998</v>
      </c>
      <c r="K4549" s="3">
        <v>0.51424999999999998</v>
      </c>
      <c r="L4549" s="3">
        <v>0.68566000000000005</v>
      </c>
    </row>
    <row r="4550" spans="2:12" x14ac:dyDescent="0.2">
      <c r="B4550" t="s">
        <v>11684</v>
      </c>
      <c r="C4550" t="s">
        <v>11685</v>
      </c>
      <c r="D4550" t="s">
        <v>11686</v>
      </c>
      <c r="E4550" s="1">
        <v>7.5536000000000003</v>
      </c>
      <c r="F4550" s="1">
        <v>15</v>
      </c>
      <c r="G4550" s="2">
        <v>0.50357333333333332</v>
      </c>
      <c r="H4550" s="3">
        <v>10.000529548824399</v>
      </c>
      <c r="I4550" s="3">
        <v>13.33271552637153</v>
      </c>
      <c r="J4550" s="3">
        <v>7.5539999999999996E-2</v>
      </c>
      <c r="K4550" s="3">
        <v>7.5539999999999996E-2</v>
      </c>
      <c r="L4550" s="3">
        <v>0.10070999999999999</v>
      </c>
    </row>
    <row r="4551" spans="2:12" x14ac:dyDescent="0.2">
      <c r="B4551" t="s">
        <v>11687</v>
      </c>
      <c r="C4551" t="s">
        <v>11688</v>
      </c>
      <c r="D4551" t="s">
        <v>11689</v>
      </c>
      <c r="E4551" s="1">
        <v>143.09926999999999</v>
      </c>
      <c r="F4551" s="1">
        <v>73</v>
      </c>
      <c r="G4551" s="2">
        <v>1.9602639726027395</v>
      </c>
      <c r="H4551" s="3">
        <v>9.9999811319792205</v>
      </c>
      <c r="I4551" s="3">
        <v>13.333331469825108</v>
      </c>
      <c r="J4551" s="3">
        <v>1.43099</v>
      </c>
      <c r="K4551" s="3">
        <v>1.43099</v>
      </c>
      <c r="L4551" s="3">
        <v>1.9079900000000001</v>
      </c>
    </row>
    <row r="4552" spans="2:12" x14ac:dyDescent="0.2">
      <c r="B4552" t="s">
        <v>11690</v>
      </c>
      <c r="C4552" t="s">
        <v>11691</v>
      </c>
      <c r="D4552" t="s">
        <v>11692</v>
      </c>
      <c r="E4552" s="1">
        <v>94.858530000000002</v>
      </c>
      <c r="F4552" s="1">
        <v>69</v>
      </c>
      <c r="G4552" s="2">
        <v>1.3747613043478262</v>
      </c>
      <c r="H4552" s="3">
        <v>10.000049547468215</v>
      </c>
      <c r="I4552" s="3">
        <v>13.333329116527528</v>
      </c>
      <c r="J4552" s="3">
        <v>0.94859000000000004</v>
      </c>
      <c r="K4552" s="3">
        <v>0.94859000000000004</v>
      </c>
      <c r="L4552" s="3">
        <v>1.26478</v>
      </c>
    </row>
    <row r="4553" spans="2:12" x14ac:dyDescent="0.2">
      <c r="B4553" t="s">
        <v>11693</v>
      </c>
      <c r="C4553" t="s">
        <v>11694</v>
      </c>
      <c r="D4553" t="s">
        <v>11695</v>
      </c>
      <c r="E4553" s="1">
        <v>6.4841699999999998</v>
      </c>
      <c r="F4553" s="1">
        <v>16</v>
      </c>
      <c r="G4553" s="2">
        <v>0.40526062499999999</v>
      </c>
      <c r="H4553" s="3">
        <v>9.9997378230367175</v>
      </c>
      <c r="I4553" s="3">
        <v>13.334011909003001</v>
      </c>
      <c r="J4553" s="3">
        <v>6.4839999999999995E-2</v>
      </c>
      <c r="K4553" s="3">
        <v>6.4839999999999995E-2</v>
      </c>
      <c r="L4553" s="3">
        <v>8.6459999999999995E-2</v>
      </c>
    </row>
    <row r="4554" spans="2:12" x14ac:dyDescent="0.2">
      <c r="B4554" t="s">
        <v>11696</v>
      </c>
      <c r="C4554" t="s">
        <v>11697</v>
      </c>
      <c r="D4554" t="s">
        <v>11698</v>
      </c>
      <c r="E4554" s="1">
        <v>57.300440000000002</v>
      </c>
      <c r="F4554" s="1">
        <v>74</v>
      </c>
      <c r="G4554" s="2">
        <v>0.77433027027027035</v>
      </c>
      <c r="H4554" s="3">
        <v>9.9999232117589312</v>
      </c>
      <c r="I4554" s="3">
        <v>13.333230949011909</v>
      </c>
      <c r="J4554" s="3">
        <v>0.57299999999999995</v>
      </c>
      <c r="K4554" s="3">
        <v>0.57299999999999995</v>
      </c>
      <c r="L4554" s="3">
        <v>0.76400000000000001</v>
      </c>
    </row>
    <row r="4555" spans="2:12" x14ac:dyDescent="0.2">
      <c r="B4555" t="s">
        <v>11699</v>
      </c>
      <c r="C4555" t="s">
        <v>11700</v>
      </c>
      <c r="D4555" t="s">
        <v>11701</v>
      </c>
      <c r="E4555" s="1">
        <v>8.1704399999999993</v>
      </c>
      <c r="F4555" s="1">
        <v>16</v>
      </c>
      <c r="G4555" s="2">
        <v>0.51065249999999995</v>
      </c>
      <c r="H4555" s="3">
        <v>9.9994614733111078</v>
      </c>
      <c r="I4555" s="3">
        <v>13.333431247276769</v>
      </c>
      <c r="J4555" s="3">
        <v>8.1699999999999995E-2</v>
      </c>
      <c r="K4555" s="3">
        <v>8.1699999999999995E-2</v>
      </c>
      <c r="L4555" s="3">
        <v>0.10894</v>
      </c>
    </row>
    <row r="4556" spans="2:12" x14ac:dyDescent="0.2">
      <c r="B4556" t="s">
        <v>11702</v>
      </c>
      <c r="C4556" t="s">
        <v>11703</v>
      </c>
      <c r="D4556" t="s">
        <v>11704</v>
      </c>
      <c r="E4556" s="1">
        <v>120.45231</v>
      </c>
      <c r="F4556" s="1">
        <v>45</v>
      </c>
      <c r="G4556" s="2">
        <v>2.6767180000000002</v>
      </c>
      <c r="H4556" s="3">
        <v>9.9999742636733178</v>
      </c>
      <c r="I4556" s="3">
        <v>13.333326691700641</v>
      </c>
      <c r="J4556" s="3">
        <v>1.20452</v>
      </c>
      <c r="K4556" s="3">
        <v>1.20452</v>
      </c>
      <c r="L4556" s="3">
        <v>1.6060300000000001</v>
      </c>
    </row>
    <row r="4557" spans="2:12" x14ac:dyDescent="0.2">
      <c r="B4557" t="s">
        <v>11705</v>
      </c>
      <c r="C4557" t="s">
        <v>11706</v>
      </c>
      <c r="D4557" t="s">
        <v>11707</v>
      </c>
      <c r="E4557" s="1">
        <v>5.8559299999999999</v>
      </c>
      <c r="F4557" s="1">
        <v>13</v>
      </c>
      <c r="G4557" s="2">
        <v>0.45045615384615384</v>
      </c>
      <c r="H4557" s="3">
        <v>10.000119536948018</v>
      </c>
      <c r="I4557" s="3">
        <v>13.333492715930689</v>
      </c>
      <c r="J4557" s="3">
        <v>5.8560000000000001E-2</v>
      </c>
      <c r="K4557" s="3">
        <v>5.8560000000000001E-2</v>
      </c>
      <c r="L4557" s="3">
        <v>7.8079999999999997E-2</v>
      </c>
    </row>
    <row r="4558" spans="2:12" x14ac:dyDescent="0.2">
      <c r="B4558" t="s">
        <v>11708</v>
      </c>
      <c r="C4558" t="s">
        <v>11709</v>
      </c>
      <c r="D4558" t="s">
        <v>11710</v>
      </c>
      <c r="E4558" s="1">
        <v>43.372660000000003</v>
      </c>
      <c r="F4558" s="1">
        <v>53</v>
      </c>
      <c r="G4558" s="2">
        <v>0.81835207547169819</v>
      </c>
      <c r="H4558" s="3">
        <v>10.000078390396162</v>
      </c>
      <c r="I4558" s="3">
        <v>13.333284147202409</v>
      </c>
      <c r="J4558" s="3">
        <v>0.43373</v>
      </c>
      <c r="K4558" s="3">
        <v>0.43373</v>
      </c>
      <c r="L4558" s="3">
        <v>0.57830000000000004</v>
      </c>
    </row>
    <row r="4559" spans="2:12" x14ac:dyDescent="0.2">
      <c r="B4559" t="s">
        <v>11711</v>
      </c>
      <c r="C4559" t="s">
        <v>11659</v>
      </c>
      <c r="D4559" t="s">
        <v>11660</v>
      </c>
      <c r="E4559" s="1">
        <v>1.8509599999999999</v>
      </c>
      <c r="F4559" s="1">
        <v>12</v>
      </c>
      <c r="G4559" s="2">
        <v>0.15424666666666667</v>
      </c>
      <c r="H4559" s="3">
        <v>10.000216104075722</v>
      </c>
      <c r="I4559" s="3">
        <v>13.333621472100964</v>
      </c>
      <c r="J4559" s="3">
        <v>1.8509999999999999E-2</v>
      </c>
      <c r="K4559" s="3">
        <v>1.8509999999999999E-2</v>
      </c>
      <c r="L4559" s="3">
        <v>2.4680000000000001E-2</v>
      </c>
    </row>
    <row r="4560" spans="2:12" x14ac:dyDescent="0.2">
      <c r="B4560" t="s">
        <v>11712</v>
      </c>
      <c r="C4560" t="s">
        <v>11713</v>
      </c>
      <c r="D4560" t="s">
        <v>11714</v>
      </c>
      <c r="E4560" s="1">
        <v>8.1517900000000001</v>
      </c>
      <c r="F4560" s="1">
        <v>28</v>
      </c>
      <c r="G4560" s="2">
        <v>0.29113535714285715</v>
      </c>
      <c r="H4560" s="3">
        <v>10.000257612131813</v>
      </c>
      <c r="I4560" s="3">
        <v>13.333267908030013</v>
      </c>
      <c r="J4560" s="3">
        <v>8.1519999999999995E-2</v>
      </c>
      <c r="K4560" s="3">
        <v>8.1519999999999995E-2</v>
      </c>
      <c r="L4560" s="3">
        <v>0.10868999999999999</v>
      </c>
    </row>
    <row r="4561" spans="2:12" x14ac:dyDescent="0.2">
      <c r="B4561" t="s">
        <v>11715</v>
      </c>
      <c r="C4561" t="s">
        <v>11716</v>
      </c>
      <c r="D4561" t="s">
        <v>11717</v>
      </c>
      <c r="E4561" s="1">
        <v>88.156930000000003</v>
      </c>
      <c r="F4561" s="1">
        <v>70</v>
      </c>
      <c r="G4561" s="2">
        <v>1.2593847142857144</v>
      </c>
      <c r="H4561" s="3">
        <v>10.0000079403854</v>
      </c>
      <c r="I4561" s="3">
        <v>13.333268297795758</v>
      </c>
      <c r="J4561" s="3">
        <v>0.88156999999999996</v>
      </c>
      <c r="K4561" s="3">
        <v>0.88156999999999996</v>
      </c>
      <c r="L4561" s="3">
        <v>1.1754199999999999</v>
      </c>
    </row>
    <row r="4562" spans="2:12" x14ac:dyDescent="0.2">
      <c r="B4562" t="s">
        <v>11718</v>
      </c>
      <c r="C4562" t="s">
        <v>11719</v>
      </c>
      <c r="D4562" t="s">
        <v>11720</v>
      </c>
      <c r="E4562" s="1">
        <v>65.751840000000001</v>
      </c>
      <c r="F4562" s="1">
        <v>102</v>
      </c>
      <c r="G4562" s="2">
        <v>0.64462588235294116</v>
      </c>
      <c r="H4562" s="3">
        <v>10.000024333919781</v>
      </c>
      <c r="I4562" s="3">
        <v>13.333315082893495</v>
      </c>
      <c r="J4562" s="3">
        <v>0.65751999999999999</v>
      </c>
      <c r="K4562" s="3">
        <v>0.65751999999999999</v>
      </c>
      <c r="L4562" s="3">
        <v>0.87668999999999997</v>
      </c>
    </row>
    <row r="4563" spans="2:12" x14ac:dyDescent="0.2">
      <c r="B4563" t="s">
        <v>11721</v>
      </c>
      <c r="C4563" t="s">
        <v>11722</v>
      </c>
      <c r="D4563" t="s">
        <v>11723</v>
      </c>
      <c r="E4563" s="1">
        <v>1.6779900000000001</v>
      </c>
      <c r="F4563" s="1">
        <v>4</v>
      </c>
      <c r="G4563" s="2">
        <v>0.41949750000000002</v>
      </c>
      <c r="H4563" s="3">
        <v>10.000059595110816</v>
      </c>
      <c r="I4563" s="3">
        <v>13.331426289787187</v>
      </c>
      <c r="J4563" s="3">
        <v>1.678E-2</v>
      </c>
      <c r="K4563" s="3">
        <v>1.678E-2</v>
      </c>
      <c r="L4563" s="3">
        <v>2.2370000000000001E-2</v>
      </c>
    </row>
    <row r="4564" spans="2:12" x14ac:dyDescent="0.2">
      <c r="B4564" t="s">
        <v>11724</v>
      </c>
      <c r="C4564" t="s">
        <v>11725</v>
      </c>
      <c r="D4564" t="s">
        <v>11726</v>
      </c>
      <c r="E4564" s="1">
        <v>34.567740000000001</v>
      </c>
      <c r="F4564" s="1">
        <v>55</v>
      </c>
      <c r="G4564" s="2">
        <v>0.62850436363636364</v>
      </c>
      <c r="H4564" s="3">
        <v>10.000075214636537</v>
      </c>
      <c r="I4564" s="3">
        <v>13.333240761472981</v>
      </c>
      <c r="J4564" s="3">
        <v>0.34567999999999999</v>
      </c>
      <c r="K4564" s="3">
        <v>0.34567999999999999</v>
      </c>
      <c r="L4564" s="3">
        <v>0.46089999999999998</v>
      </c>
    </row>
    <row r="4565" spans="2:12" x14ac:dyDescent="0.2">
      <c r="B4565" t="s">
        <v>11727</v>
      </c>
      <c r="C4565" t="s">
        <v>11728</v>
      </c>
      <c r="D4565" t="s">
        <v>11729</v>
      </c>
      <c r="E4565" s="1">
        <v>34.803229999999999</v>
      </c>
      <c r="F4565" s="1">
        <v>48</v>
      </c>
      <c r="G4565" s="2">
        <v>0.72506729166666661</v>
      </c>
      <c r="H4565" s="3">
        <v>9.999933914179806</v>
      </c>
      <c r="I4565" s="3">
        <v>13.333245218906407</v>
      </c>
      <c r="J4565" s="3">
        <v>0.34803000000000001</v>
      </c>
      <c r="K4565" s="3">
        <v>0.34803000000000001</v>
      </c>
      <c r="L4565" s="3">
        <v>0.46404000000000001</v>
      </c>
    </row>
    <row r="4566" spans="2:12" x14ac:dyDescent="0.2">
      <c r="B4566" t="s">
        <v>11730</v>
      </c>
      <c r="C4566" t="s">
        <v>11731</v>
      </c>
      <c r="D4566" t="s">
        <v>11732</v>
      </c>
      <c r="E4566" s="1">
        <v>118.97487</v>
      </c>
      <c r="F4566" s="1">
        <v>144</v>
      </c>
      <c r="G4566" s="2">
        <v>0.82621437499999995</v>
      </c>
      <c r="H4566" s="3">
        <v>10.000010926677206</v>
      </c>
      <c r="I4566" s="3">
        <v>13.333319885115236</v>
      </c>
      <c r="J4566" s="3">
        <v>1.1897500000000001</v>
      </c>
      <c r="K4566" s="3">
        <v>1.1897500000000001</v>
      </c>
      <c r="L4566" s="3">
        <v>1.58633</v>
      </c>
    </row>
    <row r="4567" spans="2:12" x14ac:dyDescent="0.2">
      <c r="B4567" t="s">
        <v>11733</v>
      </c>
      <c r="C4567" t="s">
        <v>11734</v>
      </c>
      <c r="D4567" t="s">
        <v>11735</v>
      </c>
      <c r="E4567" s="1">
        <v>41.174100000000003</v>
      </c>
      <c r="F4567" s="1">
        <v>24</v>
      </c>
      <c r="G4567" s="2">
        <v>1.7155875</v>
      </c>
      <c r="H4567" s="3">
        <v>9.9999757128874691</v>
      </c>
      <c r="I4567" s="3">
        <v>13.33338190755839</v>
      </c>
      <c r="J4567" s="3">
        <v>0.41173999999999999</v>
      </c>
      <c r="K4567" s="3">
        <v>0.41173999999999999</v>
      </c>
      <c r="L4567" s="3">
        <v>0.54898999999999998</v>
      </c>
    </row>
    <row r="4568" spans="2:12" x14ac:dyDescent="0.2">
      <c r="B4568" t="s">
        <v>11736</v>
      </c>
      <c r="C4568" t="s">
        <v>11737</v>
      </c>
      <c r="D4568" t="s">
        <v>11738</v>
      </c>
      <c r="E4568" s="1">
        <v>37.045099999999998</v>
      </c>
      <c r="F4568" s="1">
        <v>58</v>
      </c>
      <c r="G4568" s="2">
        <v>0.63870862068965517</v>
      </c>
      <c r="H4568" s="3">
        <v>9.9999730058766207</v>
      </c>
      <c r="I4568" s="3">
        <v>13.333207360757564</v>
      </c>
      <c r="J4568" s="3">
        <v>0.37045</v>
      </c>
      <c r="K4568" s="3">
        <v>0.37045</v>
      </c>
      <c r="L4568" s="3">
        <v>0.49392999999999998</v>
      </c>
    </row>
    <row r="4569" spans="2:12" x14ac:dyDescent="0.2">
      <c r="B4569" t="s">
        <v>11739</v>
      </c>
      <c r="C4569" t="s">
        <v>11740</v>
      </c>
      <c r="D4569" t="s">
        <v>11741</v>
      </c>
      <c r="E4569" s="1">
        <v>128.18183999999999</v>
      </c>
      <c r="F4569" s="1">
        <v>60</v>
      </c>
      <c r="G4569" s="2">
        <v>2.1363639999999999</v>
      </c>
      <c r="H4569" s="3">
        <v>10.00001248226738</v>
      </c>
      <c r="I4569" s="3">
        <v>13.333323971632801</v>
      </c>
      <c r="J4569" s="3">
        <v>1.28182</v>
      </c>
      <c r="K4569" s="3">
        <v>1.28182</v>
      </c>
      <c r="L4569" s="3">
        <v>1.70909</v>
      </c>
    </row>
    <row r="4570" spans="2:12" x14ac:dyDescent="0.2">
      <c r="B4570" t="s">
        <v>11742</v>
      </c>
      <c r="C4570" t="s">
        <v>11734</v>
      </c>
      <c r="D4570" t="s">
        <v>11735</v>
      </c>
      <c r="E4570" s="1">
        <v>40.334299999999999</v>
      </c>
      <c r="F4570" s="1">
        <v>21</v>
      </c>
      <c r="G4570" s="2">
        <v>1.9206809523809523</v>
      </c>
      <c r="H4570" s="3">
        <v>9.9999256216173329</v>
      </c>
      <c r="I4570" s="3">
        <v>13.333316804803852</v>
      </c>
      <c r="J4570" s="3">
        <v>0.40333999999999998</v>
      </c>
      <c r="K4570" s="3">
        <v>0.40333999999999998</v>
      </c>
      <c r="L4570" s="3">
        <v>0.53778999999999999</v>
      </c>
    </row>
    <row r="4571" spans="2:12" x14ac:dyDescent="0.2">
      <c r="B4571" t="s">
        <v>11743</v>
      </c>
      <c r="C4571" t="s">
        <v>11744</v>
      </c>
      <c r="D4571" t="s">
        <v>11745</v>
      </c>
      <c r="E4571" s="1">
        <v>9.6109399999999994</v>
      </c>
      <c r="F4571" s="1">
        <v>23</v>
      </c>
      <c r="G4571" s="2">
        <v>0.41786695652173911</v>
      </c>
      <c r="H4571" s="3">
        <v>10.000062428857115</v>
      </c>
      <c r="I4571" s="3">
        <v>13.333763398793456</v>
      </c>
      <c r="J4571" s="3">
        <v>9.6110000000000001E-2</v>
      </c>
      <c r="K4571" s="3">
        <v>9.6110000000000001E-2</v>
      </c>
      <c r="L4571" s="3">
        <v>0.12814999999999999</v>
      </c>
    </row>
    <row r="4572" spans="2:12" x14ac:dyDescent="0.2">
      <c r="B4572" t="s">
        <v>11746</v>
      </c>
      <c r="C4572" t="s">
        <v>11747</v>
      </c>
      <c r="D4572" t="s">
        <v>11748</v>
      </c>
      <c r="E4572" s="1">
        <v>30.724599999999999</v>
      </c>
      <c r="F4572" s="1">
        <v>45</v>
      </c>
      <c r="G4572" s="2">
        <v>0.68276888888888887</v>
      </c>
      <c r="H4572" s="3">
        <v>10.000130188838913</v>
      </c>
      <c r="I4572" s="3">
        <v>13.333289937053697</v>
      </c>
      <c r="J4572" s="3">
        <v>0.30725000000000002</v>
      </c>
      <c r="K4572" s="3">
        <v>0.30725000000000002</v>
      </c>
      <c r="L4572" s="3">
        <v>0.40966000000000002</v>
      </c>
    </row>
    <row r="4573" spans="2:12" x14ac:dyDescent="0.2">
      <c r="B4573" t="s">
        <v>11749</v>
      </c>
      <c r="C4573" t="s">
        <v>11713</v>
      </c>
      <c r="D4573" t="s">
        <v>11714</v>
      </c>
      <c r="E4573" s="1">
        <v>3.4505400000000002</v>
      </c>
      <c r="F4573" s="1">
        <v>15</v>
      </c>
      <c r="G4573" s="2">
        <v>0.23003600000000002</v>
      </c>
      <c r="H4573" s="3">
        <v>10.001333124670341</v>
      </c>
      <c r="I4573" s="3">
        <v>13.334144800523976</v>
      </c>
      <c r="J4573" s="3">
        <v>3.4509999999999999E-2</v>
      </c>
      <c r="K4573" s="3">
        <v>3.4509999999999999E-2</v>
      </c>
      <c r="L4573" s="3">
        <v>4.6010000000000002E-2</v>
      </c>
    </row>
    <row r="4574" spans="2:12" x14ac:dyDescent="0.2">
      <c r="B4574" t="s">
        <v>11750</v>
      </c>
      <c r="C4574" t="s">
        <v>11751</v>
      </c>
      <c r="D4574" t="s">
        <v>11752</v>
      </c>
      <c r="E4574" s="1">
        <v>82.182860000000005</v>
      </c>
      <c r="F4574" s="1">
        <v>77</v>
      </c>
      <c r="G4574" s="2">
        <v>1.0673098701298702</v>
      </c>
      <c r="H4574" s="3">
        <v>10.000017035182273</v>
      </c>
      <c r="I4574" s="3">
        <v>13.3333154869519</v>
      </c>
      <c r="J4574" s="3">
        <v>0.82182999999999995</v>
      </c>
      <c r="K4574" s="3">
        <v>0.82182999999999995</v>
      </c>
      <c r="L4574" s="3">
        <v>1.0957699999999999</v>
      </c>
    </row>
    <row r="4575" spans="2:12" x14ac:dyDescent="0.2">
      <c r="B4575" t="s">
        <v>11753</v>
      </c>
      <c r="C4575" t="s">
        <v>11754</v>
      </c>
      <c r="D4575" t="s">
        <v>11755</v>
      </c>
      <c r="E4575" s="1">
        <v>3.4809100000000002</v>
      </c>
      <c r="F4575" s="1">
        <v>20</v>
      </c>
      <c r="G4575" s="2">
        <v>0.17404550000000002</v>
      </c>
      <c r="H4575" s="3">
        <v>10.00025855307951</v>
      </c>
      <c r="I4575" s="3">
        <v>13.332720466774491</v>
      </c>
      <c r="J4575" s="3">
        <v>3.4810000000000001E-2</v>
      </c>
      <c r="K4575" s="3">
        <v>3.4810000000000001E-2</v>
      </c>
      <c r="L4575" s="3">
        <v>4.641E-2</v>
      </c>
    </row>
    <row r="4576" spans="2:12" x14ac:dyDescent="0.2">
      <c r="B4576" t="s">
        <v>11756</v>
      </c>
      <c r="C4576" t="s">
        <v>11580</v>
      </c>
      <c r="D4576" t="s">
        <v>11581</v>
      </c>
      <c r="E4576" s="1">
        <v>31.472809999999999</v>
      </c>
      <c r="F4576" s="1">
        <v>165</v>
      </c>
      <c r="G4576" s="2">
        <v>0.19074430303030301</v>
      </c>
      <c r="H4576" s="3">
        <v>10.000060369569798</v>
      </c>
      <c r="I4576" s="3">
        <v>13.333413826093064</v>
      </c>
      <c r="J4576" s="3">
        <v>0.31473000000000001</v>
      </c>
      <c r="K4576" s="3">
        <v>0.31473000000000001</v>
      </c>
      <c r="L4576" s="3">
        <v>0.41964000000000001</v>
      </c>
    </row>
    <row r="4577" spans="2:12" x14ac:dyDescent="0.2">
      <c r="B4577" t="s">
        <v>11757</v>
      </c>
      <c r="C4577" t="s">
        <v>11758</v>
      </c>
      <c r="D4577" t="s">
        <v>11759</v>
      </c>
      <c r="E4577" s="1">
        <v>70.090699999999998</v>
      </c>
      <c r="F4577" s="1">
        <v>117</v>
      </c>
      <c r="G4577" s="2">
        <v>0.59906581196581199</v>
      </c>
      <c r="H4577" s="3">
        <v>10.000042801684105</v>
      </c>
      <c r="I4577" s="3">
        <v>13.333295287391911</v>
      </c>
      <c r="J4577" s="3">
        <v>0.70091000000000003</v>
      </c>
      <c r="K4577" s="3">
        <v>0.70091000000000003</v>
      </c>
      <c r="L4577" s="3">
        <v>0.93454000000000004</v>
      </c>
    </row>
    <row r="4578" spans="2:12" x14ac:dyDescent="0.2">
      <c r="B4578" t="s">
        <v>11760</v>
      </c>
      <c r="C4578" t="s">
        <v>11761</v>
      </c>
      <c r="D4578" t="s">
        <v>11762</v>
      </c>
      <c r="E4578" s="1">
        <v>15.907500000000001</v>
      </c>
      <c r="F4578" s="1">
        <v>19</v>
      </c>
      <c r="G4578" s="2">
        <v>0.83723684210526317</v>
      </c>
      <c r="H4578" s="3">
        <v>10.000314317146</v>
      </c>
      <c r="I4578" s="3">
        <v>13.333333333333332</v>
      </c>
      <c r="J4578" s="3">
        <v>0.15908</v>
      </c>
      <c r="K4578" s="3">
        <v>0.15908</v>
      </c>
      <c r="L4578" s="3">
        <v>0.21210000000000001</v>
      </c>
    </row>
    <row r="4579" spans="2:12" x14ac:dyDescent="0.2">
      <c r="B4579" t="s">
        <v>11763</v>
      </c>
      <c r="C4579" t="s">
        <v>11764</v>
      </c>
      <c r="D4579" t="s">
        <v>11765</v>
      </c>
      <c r="E4579" s="1">
        <v>39.265500000000003</v>
      </c>
      <c r="F4579" s="1">
        <v>58</v>
      </c>
      <c r="G4579" s="2">
        <v>0.67699137931034492</v>
      </c>
      <c r="H4579" s="3">
        <v>10.000127338248589</v>
      </c>
      <c r="I4579" s="3">
        <v>13.333333333333332</v>
      </c>
      <c r="J4579" s="3">
        <v>0.39266000000000001</v>
      </c>
      <c r="K4579" s="3">
        <v>0.39266000000000001</v>
      </c>
      <c r="L4579" s="3">
        <v>0.52354000000000001</v>
      </c>
    </row>
    <row r="4580" spans="2:12" x14ac:dyDescent="0.2">
      <c r="B4580" t="s">
        <v>11766</v>
      </c>
      <c r="C4580" t="s">
        <v>11767</v>
      </c>
      <c r="D4580" t="s">
        <v>11768</v>
      </c>
      <c r="E4580" s="1">
        <v>12.114140000000001</v>
      </c>
      <c r="F4580" s="1">
        <v>22</v>
      </c>
      <c r="G4580" s="2">
        <v>0.55064272727272734</v>
      </c>
      <c r="H4580" s="3">
        <v>9.9998844325721841</v>
      </c>
      <c r="I4580" s="3">
        <v>13.333179243429578</v>
      </c>
      <c r="J4580" s="3">
        <v>0.12114</v>
      </c>
      <c r="K4580" s="3">
        <v>0.12114</v>
      </c>
      <c r="L4580" s="3">
        <v>0.16152</v>
      </c>
    </row>
    <row r="4581" spans="2:12" x14ac:dyDescent="0.2">
      <c r="B4581" t="s">
        <v>11769</v>
      </c>
      <c r="C4581" t="s">
        <v>11706</v>
      </c>
      <c r="D4581" t="s">
        <v>11707</v>
      </c>
      <c r="E4581" s="1">
        <v>9.8742599999999996</v>
      </c>
      <c r="F4581" s="1">
        <v>20</v>
      </c>
      <c r="G4581" s="2">
        <v>0.49371299999999996</v>
      </c>
      <c r="H4581" s="3">
        <v>9.9997366891291097</v>
      </c>
      <c r="I4581" s="3">
        <v>13.333657408251353</v>
      </c>
      <c r="J4581" s="3">
        <v>9.8739999999999994E-2</v>
      </c>
      <c r="K4581" s="3">
        <v>9.8739999999999994E-2</v>
      </c>
      <c r="L4581" s="3">
        <v>0.13166</v>
      </c>
    </row>
    <row r="4582" spans="2:12" x14ac:dyDescent="0.2">
      <c r="B4582" t="s">
        <v>11770</v>
      </c>
      <c r="C4582" t="s">
        <v>11771</v>
      </c>
      <c r="D4582" t="s">
        <v>11772</v>
      </c>
      <c r="E4582" s="1">
        <v>29.981760000000001</v>
      </c>
      <c r="F4582" s="1">
        <v>8</v>
      </c>
      <c r="G4582" s="2">
        <v>3.7477200000000002</v>
      </c>
      <c r="H4582" s="3">
        <v>10.00008004866959</v>
      </c>
      <c r="I4582" s="3">
        <v>13.333440064892789</v>
      </c>
      <c r="J4582" s="3">
        <v>0.29981999999999998</v>
      </c>
      <c r="K4582" s="3">
        <v>0.29981999999999998</v>
      </c>
      <c r="L4582" s="3">
        <v>0.39976</v>
      </c>
    </row>
    <row r="4583" spans="2:12" x14ac:dyDescent="0.2">
      <c r="B4583" t="s">
        <v>11773</v>
      </c>
      <c r="C4583" t="s">
        <v>11774</v>
      </c>
      <c r="D4583" t="s">
        <v>11775</v>
      </c>
      <c r="E4583" s="1">
        <v>52.084699999999998</v>
      </c>
      <c r="F4583" s="1">
        <v>15</v>
      </c>
      <c r="G4583" s="2">
        <v>3.4723133333333331</v>
      </c>
      <c r="H4583" s="3">
        <v>10.000057598488617</v>
      </c>
      <c r="I4583" s="3">
        <v>13.333282134676786</v>
      </c>
      <c r="J4583" s="3">
        <v>0.52085000000000004</v>
      </c>
      <c r="K4583" s="3">
        <v>0.52085000000000004</v>
      </c>
      <c r="L4583" s="3">
        <v>0.69445999999999997</v>
      </c>
    </row>
    <row r="4584" spans="2:12" x14ac:dyDescent="0.2">
      <c r="B4584" t="s">
        <v>11776</v>
      </c>
      <c r="C4584" t="s">
        <v>11777</v>
      </c>
      <c r="D4584" t="s">
        <v>11778</v>
      </c>
      <c r="E4584" s="1">
        <v>30.14481</v>
      </c>
      <c r="F4584" s="1">
        <v>68</v>
      </c>
      <c r="G4584" s="2">
        <v>0.44330602941176472</v>
      </c>
      <c r="H4584" s="3">
        <v>10.000063029091907</v>
      </c>
      <c r="I4584" s="3">
        <v>13.333306794768319</v>
      </c>
      <c r="J4584" s="3">
        <v>0.30145</v>
      </c>
      <c r="K4584" s="3">
        <v>0.30145</v>
      </c>
      <c r="L4584" s="3">
        <v>0.40193000000000001</v>
      </c>
    </row>
    <row r="4585" spans="2:12" x14ac:dyDescent="0.2">
      <c r="B4585" t="s">
        <v>11779</v>
      </c>
      <c r="C4585" t="s">
        <v>11780</v>
      </c>
      <c r="D4585" t="s">
        <v>11781</v>
      </c>
      <c r="E4585" s="1">
        <v>84.846339999999998</v>
      </c>
      <c r="F4585" s="1">
        <v>62</v>
      </c>
      <c r="G4585" s="2">
        <v>1.3684893548387096</v>
      </c>
      <c r="H4585" s="3">
        <v>9.9999599275584554</v>
      </c>
      <c r="I4585" s="3">
        <v>13.333279903411274</v>
      </c>
      <c r="J4585" s="3">
        <v>0.84845999999999999</v>
      </c>
      <c r="K4585" s="3">
        <v>0.84845999999999999</v>
      </c>
      <c r="L4585" s="3">
        <v>1.1312800000000001</v>
      </c>
    </row>
    <row r="4586" spans="2:12" x14ac:dyDescent="0.2">
      <c r="B4586" t="s">
        <v>11782</v>
      </c>
      <c r="C4586" t="s">
        <v>11783</v>
      </c>
      <c r="D4586" t="s">
        <v>11784</v>
      </c>
      <c r="E4586" s="1">
        <v>31.417310000000001</v>
      </c>
      <c r="F4586" s="1">
        <v>154</v>
      </c>
      <c r="G4586" s="2">
        <v>0.20400850649350649</v>
      </c>
      <c r="H4586" s="3">
        <v>9.9999013282804921</v>
      </c>
      <c r="I4586" s="3">
        <v>13.333413968286907</v>
      </c>
      <c r="J4586" s="3">
        <v>0.31417</v>
      </c>
      <c r="K4586" s="3">
        <v>0.31417</v>
      </c>
      <c r="L4586" s="3">
        <v>0.41889999999999999</v>
      </c>
    </row>
    <row r="4587" spans="2:12" x14ac:dyDescent="0.2">
      <c r="B4587" t="s">
        <v>11785</v>
      </c>
      <c r="C4587" t="s">
        <v>11786</v>
      </c>
      <c r="D4587" t="s">
        <v>11787</v>
      </c>
      <c r="E4587" s="1">
        <v>76.578410000000005</v>
      </c>
      <c r="F4587" s="1">
        <v>98</v>
      </c>
      <c r="G4587" s="2">
        <v>0.78141234693877559</v>
      </c>
      <c r="H4587" s="3">
        <v>9.9999464601054004</v>
      </c>
      <c r="I4587" s="3">
        <v>13.3332619468072</v>
      </c>
      <c r="J4587" s="3">
        <v>0.76578000000000002</v>
      </c>
      <c r="K4587" s="3">
        <v>0.76578000000000002</v>
      </c>
      <c r="L4587" s="3">
        <v>1.0210399999999999</v>
      </c>
    </row>
    <row r="4588" spans="2:12" x14ac:dyDescent="0.2">
      <c r="B4588" t="s">
        <v>11788</v>
      </c>
      <c r="C4588" t="s">
        <v>11789</v>
      </c>
      <c r="D4588" t="s">
        <v>11790</v>
      </c>
      <c r="E4588" s="1">
        <v>60.288260000000001</v>
      </c>
      <c r="F4588" s="1">
        <v>74</v>
      </c>
      <c r="G4588" s="2">
        <v>0.81470621621621619</v>
      </c>
      <c r="H4588" s="3">
        <v>9.9999568738590217</v>
      </c>
      <c r="I4588" s="3">
        <v>13.333275831812029</v>
      </c>
      <c r="J4588" s="3">
        <v>0.60287999999999997</v>
      </c>
      <c r="K4588" s="3">
        <v>0.60287999999999997</v>
      </c>
      <c r="L4588" s="3">
        <v>0.80384</v>
      </c>
    </row>
    <row r="4589" spans="2:12" x14ac:dyDescent="0.2">
      <c r="B4589" t="s">
        <v>11791</v>
      </c>
      <c r="C4589" t="s">
        <v>11792</v>
      </c>
      <c r="D4589" t="s">
        <v>11793</v>
      </c>
      <c r="E4589" s="1">
        <v>13.14283</v>
      </c>
      <c r="F4589" s="1">
        <v>36</v>
      </c>
      <c r="G4589" s="2">
        <v>0.36507861111111112</v>
      </c>
      <c r="H4589" s="3">
        <v>10.000129348093219</v>
      </c>
      <c r="I4589" s="3">
        <v>13.333505797457626</v>
      </c>
      <c r="J4589" s="3">
        <v>0.13142999999999999</v>
      </c>
      <c r="K4589" s="3">
        <v>0.13142999999999999</v>
      </c>
      <c r="L4589" s="3">
        <v>0.17524000000000001</v>
      </c>
    </row>
    <row r="4590" spans="2:12" x14ac:dyDescent="0.2">
      <c r="B4590" t="s">
        <v>11794</v>
      </c>
      <c r="C4590" t="s">
        <v>11795</v>
      </c>
      <c r="D4590" t="s">
        <v>11796</v>
      </c>
      <c r="E4590" s="1">
        <v>125.93274</v>
      </c>
      <c r="F4590" s="1">
        <v>36</v>
      </c>
      <c r="G4590" s="2">
        <v>3.4981316666666666</v>
      </c>
      <c r="H4590" s="3">
        <v>10.000020645941637</v>
      </c>
      <c r="I4590" s="3">
        <v>13.33330792294363</v>
      </c>
      <c r="J4590" s="3">
        <v>1.2593300000000001</v>
      </c>
      <c r="K4590" s="3">
        <v>1.2593300000000001</v>
      </c>
      <c r="L4590" s="3">
        <v>1.6791</v>
      </c>
    </row>
    <row r="4591" spans="2:12" x14ac:dyDescent="0.2">
      <c r="B4591" t="s">
        <v>11797</v>
      </c>
      <c r="C4591" t="s">
        <v>11798</v>
      </c>
      <c r="D4591" t="s">
        <v>11799</v>
      </c>
      <c r="E4591" s="1">
        <v>22.717829999999999</v>
      </c>
      <c r="F4591" s="1">
        <v>90</v>
      </c>
      <c r="G4591" s="2">
        <v>0.2524203333333333</v>
      </c>
      <c r="H4591" s="3">
        <v>10.000074831090823</v>
      </c>
      <c r="I4591" s="3">
        <v>13.333139652862974</v>
      </c>
      <c r="J4591" s="3">
        <v>0.22717999999999999</v>
      </c>
      <c r="K4591" s="3">
        <v>0.22717999999999999</v>
      </c>
      <c r="L4591" s="3">
        <v>0.3029</v>
      </c>
    </row>
    <row r="4592" spans="2:12" x14ac:dyDescent="0.2">
      <c r="B4592" t="s">
        <v>11800</v>
      </c>
      <c r="C4592" t="s">
        <v>11801</v>
      </c>
      <c r="D4592" t="s">
        <v>11802</v>
      </c>
      <c r="E4592" s="1">
        <v>85.680800000000005</v>
      </c>
      <c r="F4592" s="1">
        <v>134</v>
      </c>
      <c r="G4592" s="2">
        <v>0.63940895522388064</v>
      </c>
      <c r="H4592" s="3">
        <v>10.000023342452451</v>
      </c>
      <c r="I4592" s="3">
        <v>13.333325552515848</v>
      </c>
      <c r="J4592" s="3">
        <v>0.85680999999999996</v>
      </c>
      <c r="K4592" s="3">
        <v>0.85680999999999996</v>
      </c>
      <c r="L4592" s="3">
        <v>1.1424099999999999</v>
      </c>
    </row>
    <row r="4593" spans="2:12" x14ac:dyDescent="0.2">
      <c r="B4593" t="s">
        <v>11803</v>
      </c>
      <c r="C4593" t="s">
        <v>11804</v>
      </c>
      <c r="D4593" t="s">
        <v>11805</v>
      </c>
      <c r="E4593" s="1">
        <v>9.1354000000000006</v>
      </c>
      <c r="F4593" s="1">
        <v>11</v>
      </c>
      <c r="G4593" s="2">
        <v>0.83049090909090917</v>
      </c>
      <c r="H4593" s="3">
        <v>9.9995621428727812</v>
      </c>
      <c r="I4593" s="3">
        <v>13.333844166648422</v>
      </c>
      <c r="J4593" s="3">
        <v>9.1350000000000001E-2</v>
      </c>
      <c r="K4593" s="3">
        <v>9.1350000000000001E-2</v>
      </c>
      <c r="L4593" s="3">
        <v>0.12181</v>
      </c>
    </row>
    <row r="4594" spans="2:12" x14ac:dyDescent="0.2">
      <c r="B4594" t="s">
        <v>11806</v>
      </c>
      <c r="C4594" t="s">
        <v>11771</v>
      </c>
      <c r="D4594" t="s">
        <v>11772</v>
      </c>
      <c r="E4594" s="1">
        <v>17.036470000000001</v>
      </c>
      <c r="F4594" s="1">
        <v>4</v>
      </c>
      <c r="G4594" s="2">
        <v>4.2591175000000003</v>
      </c>
      <c r="H4594" s="3">
        <v>9.9997241212528181</v>
      </c>
      <c r="I4594" s="3">
        <v>13.3331611536897</v>
      </c>
      <c r="J4594" s="3">
        <v>0.17036000000000001</v>
      </c>
      <c r="K4594" s="3">
        <v>0.17036000000000001</v>
      </c>
      <c r="L4594" s="3">
        <v>0.22714999999999999</v>
      </c>
    </row>
    <row r="4595" spans="2:12" x14ac:dyDescent="0.2">
      <c r="B4595" t="s">
        <v>11807</v>
      </c>
      <c r="C4595" t="s">
        <v>11808</v>
      </c>
      <c r="D4595" t="s">
        <v>11809</v>
      </c>
      <c r="E4595" s="1">
        <v>26.120069999999998</v>
      </c>
      <c r="F4595" s="1">
        <v>16</v>
      </c>
      <c r="G4595" s="2">
        <v>1.6325043749999999</v>
      </c>
      <c r="H4595" s="3">
        <v>9.9999732006843782</v>
      </c>
      <c r="I4595" s="3">
        <v>13.333425216701182</v>
      </c>
      <c r="J4595" s="3">
        <v>0.26119999999999999</v>
      </c>
      <c r="K4595" s="3">
        <v>0.26119999999999999</v>
      </c>
      <c r="L4595" s="3">
        <v>0.34827000000000002</v>
      </c>
    </row>
    <row r="4596" spans="2:12" x14ac:dyDescent="0.2">
      <c r="B4596" t="s">
        <v>11810</v>
      </c>
      <c r="C4596" t="s">
        <v>11811</v>
      </c>
      <c r="D4596" t="s">
        <v>11812</v>
      </c>
      <c r="E4596" s="1">
        <v>4.6372600000000004</v>
      </c>
      <c r="F4596" s="1">
        <v>20</v>
      </c>
      <c r="G4596" s="2">
        <v>0.23186300000000001</v>
      </c>
      <c r="H4596" s="3">
        <v>9.9994393240836175</v>
      </c>
      <c r="I4596" s="3">
        <v>13.333304580722235</v>
      </c>
      <c r="J4596" s="3">
        <v>4.6370000000000001E-2</v>
      </c>
      <c r="K4596" s="3">
        <v>4.6370000000000001E-2</v>
      </c>
      <c r="L4596" s="3">
        <v>6.1830000000000003E-2</v>
      </c>
    </row>
    <row r="4597" spans="2:12" x14ac:dyDescent="0.2">
      <c r="B4597" t="s">
        <v>11813</v>
      </c>
      <c r="C4597" t="s">
        <v>11808</v>
      </c>
      <c r="D4597" t="s">
        <v>11809</v>
      </c>
      <c r="E4597" s="1">
        <v>39.310459999999999</v>
      </c>
      <c r="F4597" s="1">
        <v>25</v>
      </c>
      <c r="G4597" s="2">
        <v>1.5724183999999999</v>
      </c>
      <c r="H4597" s="3">
        <v>9.9998829827989812</v>
      </c>
      <c r="I4597" s="3">
        <v>13.333346900545047</v>
      </c>
      <c r="J4597" s="3">
        <v>0.3931</v>
      </c>
      <c r="K4597" s="3">
        <v>0.3931</v>
      </c>
      <c r="L4597" s="3">
        <v>0.52414000000000005</v>
      </c>
    </row>
    <row r="4598" spans="2:12" x14ac:dyDescent="0.2">
      <c r="B4598" t="s">
        <v>11814</v>
      </c>
      <c r="C4598" t="s">
        <v>11815</v>
      </c>
      <c r="D4598" t="s">
        <v>11816</v>
      </c>
      <c r="E4598" s="1">
        <v>52.053469999999997</v>
      </c>
      <c r="F4598" s="1">
        <v>86</v>
      </c>
      <c r="G4598" s="2">
        <v>0.60527290697674418</v>
      </c>
      <c r="H4598" s="3">
        <v>9.9999097082288664</v>
      </c>
      <c r="I4598" s="3">
        <v>13.333212944305155</v>
      </c>
      <c r="J4598" s="3">
        <v>0.52053000000000005</v>
      </c>
      <c r="K4598" s="3">
        <v>0.52053000000000005</v>
      </c>
      <c r="L4598" s="3">
        <v>0.69403999999999999</v>
      </c>
    </row>
    <row r="4599" spans="2:12" x14ac:dyDescent="0.2">
      <c r="B4599" t="s">
        <v>11817</v>
      </c>
      <c r="C4599" t="s">
        <v>11818</v>
      </c>
      <c r="D4599" t="s">
        <v>11819</v>
      </c>
      <c r="E4599" s="1">
        <v>96.611490000000003</v>
      </c>
      <c r="F4599" s="1">
        <v>67</v>
      </c>
      <c r="G4599" s="2">
        <v>1.4419625373134328</v>
      </c>
      <c r="H4599" s="3">
        <v>9.9999492813949971</v>
      </c>
      <c r="I4599" s="3">
        <v>13.333300210979043</v>
      </c>
      <c r="J4599" s="3">
        <v>0.96611000000000002</v>
      </c>
      <c r="K4599" s="3">
        <v>0.96611000000000002</v>
      </c>
      <c r="L4599" s="3">
        <v>1.2881499999999999</v>
      </c>
    </row>
    <row r="4600" spans="2:12" x14ac:dyDescent="0.2">
      <c r="B4600" t="s">
        <v>11820</v>
      </c>
      <c r="C4600" t="s">
        <v>11622</v>
      </c>
      <c r="D4600" t="s">
        <v>11623</v>
      </c>
      <c r="E4600" s="1">
        <v>89.797610000000006</v>
      </c>
      <c r="F4600" s="1">
        <v>101</v>
      </c>
      <c r="G4600" s="2">
        <v>0.88908524752475249</v>
      </c>
      <c r="H4600" s="3">
        <v>10.000043431000002</v>
      </c>
      <c r="I4600" s="3">
        <v>13.333317000307693</v>
      </c>
      <c r="J4600" s="3">
        <v>0.89798</v>
      </c>
      <c r="K4600" s="3">
        <v>0.89798</v>
      </c>
      <c r="L4600" s="3">
        <v>1.1973</v>
      </c>
    </row>
    <row r="4601" spans="2:12" x14ac:dyDescent="0.2">
      <c r="B4601" t="s">
        <v>11821</v>
      </c>
      <c r="C4601" t="s">
        <v>11822</v>
      </c>
      <c r="D4601" t="s">
        <v>11823</v>
      </c>
      <c r="E4601" s="1">
        <v>12.35046</v>
      </c>
      <c r="F4601" s="1">
        <v>35</v>
      </c>
      <c r="G4601" s="2">
        <v>0.35287028571428569</v>
      </c>
      <c r="H4601" s="3">
        <v>9.9996275442372173</v>
      </c>
      <c r="I4601" s="3">
        <v>13.333106621129902</v>
      </c>
      <c r="J4601" s="3">
        <v>0.1235</v>
      </c>
      <c r="K4601" s="3">
        <v>0.1235</v>
      </c>
      <c r="L4601" s="3">
        <v>0.16467000000000001</v>
      </c>
    </row>
    <row r="4602" spans="2:12" x14ac:dyDescent="0.2">
      <c r="B4602" t="s">
        <v>11824</v>
      </c>
      <c r="C4602" t="s">
        <v>11825</v>
      </c>
      <c r="D4602" t="s">
        <v>11826</v>
      </c>
      <c r="E4602" s="1">
        <v>48.644730000000003</v>
      </c>
      <c r="F4602" s="1">
        <v>123</v>
      </c>
      <c r="G4602" s="2">
        <v>0.39548560975609759</v>
      </c>
      <c r="H4602" s="3">
        <v>10.000055504470884</v>
      </c>
      <c r="I4602" s="3">
        <v>13.333201767180123</v>
      </c>
      <c r="J4602" s="3">
        <v>0.48644999999999999</v>
      </c>
      <c r="K4602" s="3">
        <v>0.48644999999999999</v>
      </c>
      <c r="L4602" s="3">
        <v>0.64859</v>
      </c>
    </row>
    <row r="4603" spans="2:12" x14ac:dyDescent="0.2">
      <c r="B4603" t="s">
        <v>11827</v>
      </c>
      <c r="C4603" t="s">
        <v>11828</v>
      </c>
      <c r="D4603" t="s">
        <v>11829</v>
      </c>
      <c r="E4603" s="1">
        <v>26.983139999999999</v>
      </c>
      <c r="F4603" s="1">
        <v>102</v>
      </c>
      <c r="G4603" s="2">
        <v>0.26454058823529408</v>
      </c>
      <c r="H4603" s="3">
        <v>9.9999481157493175</v>
      </c>
      <c r="I4603" s="3">
        <v>13.33314062040222</v>
      </c>
      <c r="J4603" s="3">
        <v>0.26983000000000001</v>
      </c>
      <c r="K4603" s="3">
        <v>0.26983000000000001</v>
      </c>
      <c r="L4603" s="3">
        <v>0.35976999999999998</v>
      </c>
    </row>
    <row r="4604" spans="2:12" x14ac:dyDescent="0.2">
      <c r="B4604" t="s">
        <v>11830</v>
      </c>
      <c r="C4604" t="s">
        <v>11831</v>
      </c>
      <c r="D4604" t="s">
        <v>11832</v>
      </c>
      <c r="E4604" s="1">
        <v>146.35910000000001</v>
      </c>
      <c r="F4604" s="1">
        <v>65</v>
      </c>
      <c r="G4604" s="2">
        <v>2.2516784615384617</v>
      </c>
      <c r="H4604" s="3">
        <v>9.9999931674900964</v>
      </c>
      <c r="I4604" s="3">
        <v>13.333301448287122</v>
      </c>
      <c r="J4604" s="3">
        <v>1.4635899999999999</v>
      </c>
      <c r="K4604" s="3">
        <v>1.4635899999999999</v>
      </c>
      <c r="L4604" s="3">
        <v>1.9514499999999999</v>
      </c>
    </row>
    <row r="4605" spans="2:12" x14ac:dyDescent="0.2">
      <c r="B4605" t="s">
        <v>11833</v>
      </c>
      <c r="C4605" t="s">
        <v>11834</v>
      </c>
      <c r="D4605" t="s">
        <v>11835</v>
      </c>
      <c r="E4605" s="1">
        <v>4.9642999999999997</v>
      </c>
      <c r="F4605" s="1">
        <v>23</v>
      </c>
      <c r="G4605" s="2">
        <v>0.21583913043478259</v>
      </c>
      <c r="H4605" s="3">
        <v>9.9993956851922725</v>
      </c>
      <c r="I4605" s="3">
        <v>13.33319904115384</v>
      </c>
      <c r="J4605" s="3">
        <v>4.9639999999999997E-2</v>
      </c>
      <c r="K4605" s="3">
        <v>4.9639999999999997E-2</v>
      </c>
      <c r="L4605" s="3">
        <v>6.6189999999999999E-2</v>
      </c>
    </row>
    <row r="4606" spans="2:12" x14ac:dyDescent="0.2">
      <c r="B4606" t="s">
        <v>11836</v>
      </c>
      <c r="C4606" t="s">
        <v>11837</v>
      </c>
      <c r="D4606" t="s">
        <v>11838</v>
      </c>
      <c r="E4606" s="1">
        <v>24.47559</v>
      </c>
      <c r="F4606" s="1">
        <v>25</v>
      </c>
      <c r="G4606" s="2">
        <v>0.97902359999999999</v>
      </c>
      <c r="H4606" s="3">
        <v>10.000167513837255</v>
      </c>
      <c r="I4606" s="3">
        <v>13.33328430489316</v>
      </c>
      <c r="J4606" s="3">
        <v>0.24476000000000001</v>
      </c>
      <c r="K4606" s="3">
        <v>0.24476000000000001</v>
      </c>
      <c r="L4606" s="3">
        <v>0.32634000000000002</v>
      </c>
    </row>
    <row r="4607" spans="2:12" x14ac:dyDescent="0.2">
      <c r="B4607" t="s">
        <v>11839</v>
      </c>
      <c r="C4607" t="s">
        <v>11840</v>
      </c>
      <c r="D4607" t="s">
        <v>11841</v>
      </c>
      <c r="E4607" s="1">
        <v>272.46726999999998</v>
      </c>
      <c r="F4607" s="1">
        <v>59</v>
      </c>
      <c r="G4607" s="2">
        <v>4.6180893220338977</v>
      </c>
      <c r="H4607" s="3">
        <v>9.9999900905528953</v>
      </c>
      <c r="I4607" s="3">
        <v>13.333307886851879</v>
      </c>
      <c r="J4607" s="3">
        <v>2.7246700000000001</v>
      </c>
      <c r="K4607" s="3">
        <v>2.7246700000000001</v>
      </c>
      <c r="L4607" s="3">
        <v>3.6328900000000002</v>
      </c>
    </row>
    <row r="4608" spans="2:12" x14ac:dyDescent="0.2">
      <c r="B4608" t="s">
        <v>11842</v>
      </c>
      <c r="C4608" t="s">
        <v>11843</v>
      </c>
      <c r="D4608" t="s">
        <v>11844</v>
      </c>
      <c r="E4608" s="1">
        <v>184.87154000000001</v>
      </c>
      <c r="F4608" s="1">
        <v>97</v>
      </c>
      <c r="G4608" s="2">
        <v>1.9058921649484537</v>
      </c>
      <c r="H4608" s="3">
        <v>10.000024882142487</v>
      </c>
      <c r="I4608" s="3">
        <v>13.333312417909214</v>
      </c>
      <c r="J4608" s="3">
        <v>1.8487199999999999</v>
      </c>
      <c r="K4608" s="3">
        <v>1.8487199999999999</v>
      </c>
      <c r="L4608" s="3">
        <v>2.46495</v>
      </c>
    </row>
    <row r="4609" spans="2:12" x14ac:dyDescent="0.2">
      <c r="B4609" t="s">
        <v>11845</v>
      </c>
      <c r="C4609" t="s">
        <v>11641</v>
      </c>
      <c r="D4609" t="s">
        <v>11846</v>
      </c>
      <c r="E4609" s="1">
        <v>60.995269999999998</v>
      </c>
      <c r="F4609" s="1">
        <v>115</v>
      </c>
      <c r="G4609" s="2">
        <v>0.53039365217391299</v>
      </c>
      <c r="H4609" s="3">
        <v>9.9999557342725112</v>
      </c>
      <c r="I4609" s="3">
        <v>13.333328961409633</v>
      </c>
      <c r="J4609" s="3">
        <v>0.60994999999999999</v>
      </c>
      <c r="K4609" s="3">
        <v>0.60994999999999999</v>
      </c>
      <c r="L4609" s="3">
        <v>0.81327000000000005</v>
      </c>
    </row>
    <row r="4610" spans="2:12" x14ac:dyDescent="0.2">
      <c r="B4610" t="s">
        <v>11847</v>
      </c>
      <c r="C4610" t="s">
        <v>11848</v>
      </c>
      <c r="D4610" t="s">
        <v>11849</v>
      </c>
      <c r="E4610" s="1">
        <v>13.26554</v>
      </c>
      <c r="F4610" s="1">
        <v>40</v>
      </c>
      <c r="G4610" s="2">
        <v>0.3316385</v>
      </c>
      <c r="H4610" s="3">
        <v>10.000346763117069</v>
      </c>
      <c r="I4610" s="3">
        <v>13.333041851292899</v>
      </c>
      <c r="J4610" s="3">
        <v>0.13266</v>
      </c>
      <c r="K4610" s="3">
        <v>0.13266</v>
      </c>
      <c r="L4610" s="3">
        <v>0.17687</v>
      </c>
    </row>
    <row r="4611" spans="2:12" x14ac:dyDescent="0.2">
      <c r="B4611" t="s">
        <v>11850</v>
      </c>
      <c r="C4611" t="s">
        <v>11851</v>
      </c>
      <c r="D4611" t="s">
        <v>11852</v>
      </c>
      <c r="E4611" s="1">
        <v>155.81706</v>
      </c>
      <c r="F4611" s="1">
        <v>51</v>
      </c>
      <c r="G4611" s="2">
        <v>3.0552364705882353</v>
      </c>
      <c r="H4611" s="3">
        <v>9.999996149330503</v>
      </c>
      <c r="I4611" s="3">
        <v>13.333328199107338</v>
      </c>
      <c r="J4611" s="3">
        <v>1.5581700000000001</v>
      </c>
      <c r="K4611" s="3">
        <v>1.5581700000000001</v>
      </c>
      <c r="L4611" s="3">
        <v>2.0775600000000001</v>
      </c>
    </row>
    <row r="4612" spans="2:12" x14ac:dyDescent="0.2">
      <c r="B4612" t="s">
        <v>11853</v>
      </c>
      <c r="C4612" t="s">
        <v>11854</v>
      </c>
      <c r="D4612" t="s">
        <v>11855</v>
      </c>
      <c r="E4612" s="1">
        <v>379.13067000000001</v>
      </c>
      <c r="F4612" s="1">
        <v>151</v>
      </c>
      <c r="G4612" s="2">
        <v>2.5107991390728479</v>
      </c>
      <c r="H4612" s="3">
        <v>10.00000870412304</v>
      </c>
      <c r="I4612" s="3">
        <v>13.333292186569871</v>
      </c>
      <c r="J4612" s="3">
        <v>3.7913100000000002</v>
      </c>
      <c r="K4612" s="3">
        <v>3.7913100000000002</v>
      </c>
      <c r="L4612" s="3">
        <v>5.0550600000000001</v>
      </c>
    </row>
    <row r="4613" spans="2:12" x14ac:dyDescent="0.2">
      <c r="B4613" t="s">
        <v>11856</v>
      </c>
      <c r="C4613" t="s">
        <v>11857</v>
      </c>
      <c r="D4613" t="s">
        <v>11858</v>
      </c>
      <c r="E4613" s="1">
        <v>16.792960000000001</v>
      </c>
      <c r="F4613" s="1">
        <v>217</v>
      </c>
      <c r="G4613" s="2">
        <v>7.7386912442396316E-2</v>
      </c>
      <c r="H4613" s="3">
        <v>10.000023819505317</v>
      </c>
      <c r="I4613" s="3">
        <v>13.333563588551394</v>
      </c>
      <c r="J4613" s="3">
        <v>0.16793</v>
      </c>
      <c r="K4613" s="3">
        <v>0.16793</v>
      </c>
      <c r="L4613" s="3">
        <v>0.22391</v>
      </c>
    </row>
    <row r="4614" spans="2:12" x14ac:dyDescent="0.2">
      <c r="B4614" t="s">
        <v>11859</v>
      </c>
      <c r="C4614" t="s">
        <v>11860</v>
      </c>
      <c r="D4614" t="s">
        <v>11861</v>
      </c>
      <c r="E4614" s="1">
        <v>5.1440999999999999</v>
      </c>
      <c r="F4614" s="1">
        <v>12</v>
      </c>
      <c r="G4614" s="2">
        <v>0.42867499999999997</v>
      </c>
      <c r="H4614" s="3">
        <v>9.9998056025349431</v>
      </c>
      <c r="I4614" s="3">
        <v>13.333722128263448</v>
      </c>
      <c r="J4614" s="3">
        <v>5.144E-2</v>
      </c>
      <c r="K4614" s="3">
        <v>5.144E-2</v>
      </c>
      <c r="L4614" s="3">
        <v>6.8589999999999998E-2</v>
      </c>
    </row>
    <row r="4615" spans="2:12" x14ac:dyDescent="0.2">
      <c r="B4615" t="s">
        <v>11862</v>
      </c>
      <c r="C4615" t="s">
        <v>11863</v>
      </c>
      <c r="D4615" t="s">
        <v>11864</v>
      </c>
      <c r="E4615" s="1">
        <v>1.0182</v>
      </c>
      <c r="F4615" s="1">
        <v>3</v>
      </c>
      <c r="G4615" s="2">
        <v>0.33939999999999998</v>
      </c>
      <c r="H4615" s="3">
        <v>9.9980357493616197</v>
      </c>
      <c r="I4615" s="3">
        <v>13.337261834610098</v>
      </c>
      <c r="J4615" s="3">
        <v>1.018E-2</v>
      </c>
      <c r="K4615" s="3">
        <v>1.018E-2</v>
      </c>
      <c r="L4615" s="3">
        <v>1.358E-2</v>
      </c>
    </row>
    <row r="4616" spans="2:12" x14ac:dyDescent="0.2">
      <c r="B4616" t="s">
        <v>11865</v>
      </c>
      <c r="C4616" t="s">
        <v>11866</v>
      </c>
      <c r="D4616" t="s">
        <v>11867</v>
      </c>
      <c r="E4616" s="1">
        <v>18.011810000000001</v>
      </c>
      <c r="F4616" s="1">
        <v>66</v>
      </c>
      <c r="G4616" s="2">
        <v>0.27290621212121213</v>
      </c>
      <c r="H4616" s="3">
        <v>10.000105486344793</v>
      </c>
      <c r="I4616" s="3">
        <v>13.333473981793057</v>
      </c>
      <c r="J4616" s="3">
        <v>0.18012</v>
      </c>
      <c r="K4616" s="3">
        <v>0.18012</v>
      </c>
      <c r="L4616" s="3">
        <v>0.24016000000000001</v>
      </c>
    </row>
    <row r="4617" spans="2:12" x14ac:dyDescent="0.2">
      <c r="B4617" t="s">
        <v>11868</v>
      </c>
      <c r="C4617" t="s">
        <v>11869</v>
      </c>
      <c r="D4617" t="s">
        <v>11870</v>
      </c>
      <c r="E4617" s="1">
        <v>73.249470000000002</v>
      </c>
      <c r="F4617" s="1">
        <v>54</v>
      </c>
      <c r="G4617" s="2">
        <v>1.3564716666666667</v>
      </c>
      <c r="H4617" s="3">
        <v>9.9999358357132149</v>
      </c>
      <c r="I4617" s="3">
        <v>13.333338794123698</v>
      </c>
      <c r="J4617" s="3">
        <v>0.73248999999999997</v>
      </c>
      <c r="K4617" s="3">
        <v>0.73248999999999997</v>
      </c>
      <c r="L4617" s="3">
        <v>0.97665999999999997</v>
      </c>
    </row>
    <row r="4618" spans="2:12" x14ac:dyDescent="0.2">
      <c r="B4618" t="s">
        <v>11871</v>
      </c>
      <c r="C4618" t="s">
        <v>11872</v>
      </c>
      <c r="D4618" t="s">
        <v>11873</v>
      </c>
      <c r="E4618" s="1">
        <v>25.420369999999998</v>
      </c>
      <c r="F4618" s="1">
        <v>85</v>
      </c>
      <c r="G4618" s="2">
        <v>0.29906317647058822</v>
      </c>
      <c r="H4618" s="3">
        <v>9.9998544474372331</v>
      </c>
      <c r="I4618" s="3">
        <v>13.333401520119496</v>
      </c>
      <c r="J4618" s="3">
        <v>0.25419999999999998</v>
      </c>
      <c r="K4618" s="3">
        <v>0.25419999999999998</v>
      </c>
      <c r="L4618" s="3">
        <v>0.33894000000000002</v>
      </c>
    </row>
    <row r="4619" spans="2:12" x14ac:dyDescent="0.2">
      <c r="B4619" t="s">
        <v>11874</v>
      </c>
      <c r="C4619" t="s">
        <v>11777</v>
      </c>
      <c r="D4619" t="s">
        <v>11778</v>
      </c>
      <c r="E4619" s="1">
        <v>35.527009999999997</v>
      </c>
      <c r="F4619" s="1">
        <v>66</v>
      </c>
      <c r="G4619" s="2">
        <v>0.5382880303030303</v>
      </c>
      <c r="H4619" s="3">
        <v>9.9999971852401881</v>
      </c>
      <c r="I4619" s="3">
        <v>13.333235754993174</v>
      </c>
      <c r="J4619" s="3">
        <v>0.35526999999999997</v>
      </c>
      <c r="K4619" s="3">
        <v>0.35526999999999997</v>
      </c>
      <c r="L4619" s="3">
        <v>0.47369</v>
      </c>
    </row>
    <row r="4620" spans="2:12" x14ac:dyDescent="0.2">
      <c r="B4620" t="s">
        <v>11875</v>
      </c>
      <c r="C4620" t="s">
        <v>11876</v>
      </c>
      <c r="D4620" t="s">
        <v>11877</v>
      </c>
      <c r="E4620" s="1">
        <v>16.219370000000001</v>
      </c>
      <c r="F4620" s="1">
        <v>101</v>
      </c>
      <c r="G4620" s="2">
        <v>0.16058782178217823</v>
      </c>
      <c r="H4620" s="3">
        <v>9.9997718776993185</v>
      </c>
      <c r="I4620" s="3">
        <v>13.333440201438156</v>
      </c>
      <c r="J4620" s="3">
        <v>0.16219</v>
      </c>
      <c r="K4620" s="3">
        <v>0.16219</v>
      </c>
      <c r="L4620" s="3">
        <v>0.21626000000000001</v>
      </c>
    </row>
    <row r="4621" spans="2:12" x14ac:dyDescent="0.2">
      <c r="B4621" t="s">
        <v>11878</v>
      </c>
      <c r="C4621" t="s">
        <v>11879</v>
      </c>
      <c r="D4621" t="s">
        <v>11880</v>
      </c>
      <c r="E4621" s="1">
        <v>92.275409999999994</v>
      </c>
      <c r="F4621" s="1">
        <v>97</v>
      </c>
      <c r="G4621" s="2">
        <v>0.95129288659793809</v>
      </c>
      <c r="H4621" s="3">
        <v>9.9999555677942809</v>
      </c>
      <c r="I4621" s="3">
        <v>13.33334633788135</v>
      </c>
      <c r="J4621" s="3">
        <v>0.92274999999999996</v>
      </c>
      <c r="K4621" s="3">
        <v>0.92274999999999996</v>
      </c>
      <c r="L4621" s="3">
        <v>1.23034</v>
      </c>
    </row>
    <row r="4622" spans="2:12" x14ac:dyDescent="0.2">
      <c r="B4622" t="s">
        <v>11881</v>
      </c>
      <c r="C4622" t="s">
        <v>11882</v>
      </c>
      <c r="D4622" t="s">
        <v>11883</v>
      </c>
      <c r="E4622" s="1">
        <v>9.5938099999999995</v>
      </c>
      <c r="F4622" s="1">
        <v>14</v>
      </c>
      <c r="G4622" s="2">
        <v>0.68527214285714277</v>
      </c>
      <c r="H4622" s="3">
        <v>10.000198044364023</v>
      </c>
      <c r="I4622" s="3">
        <v>13.333597392485364</v>
      </c>
      <c r="J4622" s="3">
        <v>9.5939999999999998E-2</v>
      </c>
      <c r="K4622" s="3">
        <v>9.5939999999999998E-2</v>
      </c>
      <c r="L4622" s="3">
        <v>0.12792000000000001</v>
      </c>
    </row>
    <row r="4623" spans="2:12" x14ac:dyDescent="0.2">
      <c r="B4623" t="s">
        <v>11884</v>
      </c>
      <c r="C4623" t="s">
        <v>11885</v>
      </c>
      <c r="D4623" t="s">
        <v>11886</v>
      </c>
      <c r="E4623" s="1">
        <v>11.117229999999999</v>
      </c>
      <c r="F4623" s="1">
        <v>30</v>
      </c>
      <c r="G4623" s="2">
        <v>0.37057433333333328</v>
      </c>
      <c r="H4623" s="3">
        <v>9.9997931139321583</v>
      </c>
      <c r="I4623" s="3">
        <v>13.33335732012381</v>
      </c>
      <c r="J4623" s="3">
        <v>0.11117</v>
      </c>
      <c r="K4623" s="3">
        <v>0.11117</v>
      </c>
      <c r="L4623" s="3">
        <v>0.14823</v>
      </c>
    </row>
    <row r="4624" spans="2:12" x14ac:dyDescent="0.2">
      <c r="B4624" t="s">
        <v>11887</v>
      </c>
      <c r="C4624" t="s">
        <v>11888</v>
      </c>
      <c r="D4624" t="s">
        <v>11889</v>
      </c>
      <c r="E4624" s="1">
        <v>10.919829999999999</v>
      </c>
      <c r="F4624" s="1">
        <v>30</v>
      </c>
      <c r="G4624" s="2">
        <v>0.36399433333333331</v>
      </c>
      <c r="H4624" s="3">
        <v>10.000155680079271</v>
      </c>
      <c r="I4624" s="3">
        <v>13.333540906772361</v>
      </c>
      <c r="J4624" s="3">
        <v>0.10920000000000001</v>
      </c>
      <c r="K4624" s="3">
        <v>0.10920000000000001</v>
      </c>
      <c r="L4624" s="3">
        <v>0.14560000000000001</v>
      </c>
    </row>
    <row r="4625" spans="2:12" x14ac:dyDescent="0.2">
      <c r="B4625" t="s">
        <v>11890</v>
      </c>
      <c r="C4625" t="s">
        <v>11891</v>
      </c>
      <c r="D4625" t="s">
        <v>11892</v>
      </c>
      <c r="E4625" s="1">
        <v>28.997260000000001</v>
      </c>
      <c r="F4625" s="1">
        <v>31</v>
      </c>
      <c r="G4625" s="2">
        <v>0.93539548387096771</v>
      </c>
      <c r="H4625" s="3">
        <v>9.9999103363559172</v>
      </c>
      <c r="I4625" s="3">
        <v>13.333328735197739</v>
      </c>
      <c r="J4625" s="3">
        <v>0.28997000000000001</v>
      </c>
      <c r="K4625" s="3">
        <v>0.28997000000000001</v>
      </c>
      <c r="L4625" s="3">
        <v>0.38662999999999997</v>
      </c>
    </row>
    <row r="4626" spans="2:12" x14ac:dyDescent="0.2">
      <c r="B4626" t="s">
        <v>11893</v>
      </c>
      <c r="C4626" t="s">
        <v>11894</v>
      </c>
      <c r="D4626" t="s">
        <v>11895</v>
      </c>
      <c r="E4626" s="1">
        <v>158.28790000000001</v>
      </c>
      <c r="F4626" s="1">
        <v>70</v>
      </c>
      <c r="G4626" s="2">
        <v>2.2612557142857144</v>
      </c>
      <c r="H4626" s="3">
        <v>10.000006317602294</v>
      </c>
      <c r="I4626" s="3">
        <v>13.333299639454436</v>
      </c>
      <c r="J4626" s="3">
        <v>1.5828800000000001</v>
      </c>
      <c r="K4626" s="3">
        <v>1.5828800000000001</v>
      </c>
      <c r="L4626" s="3">
        <v>2.1105</v>
      </c>
    </row>
    <row r="4627" spans="2:12" x14ac:dyDescent="0.2">
      <c r="B4627" t="s">
        <v>11896</v>
      </c>
      <c r="C4627" t="s">
        <v>11641</v>
      </c>
      <c r="D4627" t="s">
        <v>11642</v>
      </c>
      <c r="E4627" s="1">
        <v>77.718770000000006</v>
      </c>
      <c r="F4627" s="1">
        <v>34</v>
      </c>
      <c r="G4627" s="2">
        <v>2.2858461764705886</v>
      </c>
      <c r="H4627" s="3">
        <v>10.000029593880603</v>
      </c>
      <c r="I4627" s="3">
        <v>13.333329902158768</v>
      </c>
      <c r="J4627" s="3">
        <v>0.77719000000000005</v>
      </c>
      <c r="K4627" s="3">
        <v>0.77719000000000005</v>
      </c>
      <c r="L4627" s="3">
        <v>1.0362499999999999</v>
      </c>
    </row>
    <row r="4628" spans="2:12" x14ac:dyDescent="0.2">
      <c r="B4628" t="s">
        <v>11897</v>
      </c>
      <c r="C4628" t="s">
        <v>11725</v>
      </c>
      <c r="D4628" t="s">
        <v>11726</v>
      </c>
      <c r="E4628" s="1">
        <v>29.693339999999999</v>
      </c>
      <c r="F4628" s="1">
        <v>52</v>
      </c>
      <c r="G4628" s="2">
        <v>0.5710257692307692</v>
      </c>
      <c r="H4628" s="3">
        <v>9.9998854962089148</v>
      </c>
      <c r="I4628" s="3">
        <v>13.333292920230598</v>
      </c>
      <c r="J4628" s="3">
        <v>0.29693000000000003</v>
      </c>
      <c r="K4628" s="3">
        <v>0.29693000000000003</v>
      </c>
      <c r="L4628" s="3">
        <v>0.39590999999999998</v>
      </c>
    </row>
    <row r="4629" spans="2:12" x14ac:dyDescent="0.2">
      <c r="B4629" t="s">
        <v>11898</v>
      </c>
      <c r="C4629" t="s">
        <v>11899</v>
      </c>
      <c r="D4629" t="s">
        <v>11900</v>
      </c>
      <c r="E4629" s="1">
        <v>0.66200000000000003</v>
      </c>
      <c r="F4629" s="1">
        <v>16</v>
      </c>
      <c r="G4629" s="2">
        <v>4.1375000000000002E-2</v>
      </c>
      <c r="H4629" s="3">
        <v>10</v>
      </c>
      <c r="I4629" s="3">
        <v>13.33836858006042</v>
      </c>
      <c r="J4629" s="3">
        <v>6.62E-3</v>
      </c>
      <c r="K4629" s="3">
        <v>6.62E-3</v>
      </c>
      <c r="L4629" s="3">
        <v>8.8299999999999993E-3</v>
      </c>
    </row>
    <row r="4630" spans="2:12" x14ac:dyDescent="0.2">
      <c r="B4630" t="s">
        <v>11901</v>
      </c>
      <c r="C4630" t="s">
        <v>11902</v>
      </c>
      <c r="D4630" t="s">
        <v>11903</v>
      </c>
      <c r="E4630" s="1">
        <v>25.216640000000002</v>
      </c>
      <c r="F4630" s="1">
        <v>51</v>
      </c>
      <c r="G4630" s="2">
        <v>0.49444392156862749</v>
      </c>
      <c r="H4630" s="3">
        <v>10.000142762874038</v>
      </c>
      <c r="I4630" s="3">
        <v>13.333259308139388</v>
      </c>
      <c r="J4630" s="3">
        <v>0.25217000000000001</v>
      </c>
      <c r="K4630" s="3">
        <v>0.25217000000000001</v>
      </c>
      <c r="L4630" s="3">
        <v>0.33622000000000002</v>
      </c>
    </row>
    <row r="4631" spans="2:12" x14ac:dyDescent="0.2">
      <c r="B4631" t="s">
        <v>11904</v>
      </c>
      <c r="C4631" t="s">
        <v>11905</v>
      </c>
      <c r="D4631" t="s">
        <v>11906</v>
      </c>
      <c r="E4631" s="1">
        <v>12.490729999999999</v>
      </c>
      <c r="F4631" s="1">
        <v>125</v>
      </c>
      <c r="G4631" s="2">
        <v>9.9925839999999988E-2</v>
      </c>
      <c r="H4631" s="3">
        <v>10.000216160304483</v>
      </c>
      <c r="I4631" s="3">
        <v>13.333087817925774</v>
      </c>
      <c r="J4631" s="3">
        <v>0.12490999999999999</v>
      </c>
      <c r="K4631" s="3">
        <v>0.12490999999999999</v>
      </c>
      <c r="L4631" s="3">
        <v>0.16653999999999999</v>
      </c>
    </row>
    <row r="4632" spans="2:12" x14ac:dyDescent="0.2">
      <c r="B4632" t="s">
        <v>11907</v>
      </c>
      <c r="C4632" t="s">
        <v>11679</v>
      </c>
      <c r="D4632" t="s">
        <v>11680</v>
      </c>
      <c r="E4632" s="1">
        <v>13.93411</v>
      </c>
      <c r="F4632" s="1">
        <v>148</v>
      </c>
      <c r="G4632" s="2">
        <v>9.4149391891891893E-2</v>
      </c>
      <c r="H4632" s="3">
        <v>9.9999210570319867</v>
      </c>
      <c r="I4632" s="3">
        <v>13.333467297157837</v>
      </c>
      <c r="J4632" s="3">
        <v>0.13933999999999999</v>
      </c>
      <c r="K4632" s="3">
        <v>0.13933999999999999</v>
      </c>
      <c r="L4632" s="3">
        <v>0.18579000000000001</v>
      </c>
    </row>
    <row r="4633" spans="2:12" x14ac:dyDescent="0.2">
      <c r="B4633" t="s">
        <v>11908</v>
      </c>
      <c r="C4633" t="s">
        <v>11909</v>
      </c>
      <c r="D4633" t="s">
        <v>11910</v>
      </c>
      <c r="E4633" s="1">
        <v>64.173940000000002</v>
      </c>
      <c r="F4633" s="1">
        <v>134</v>
      </c>
      <c r="G4633" s="2">
        <v>0.47891</v>
      </c>
      <c r="H4633" s="3">
        <v>10.000009349589568</v>
      </c>
      <c r="I4633" s="3">
        <v>13.333293857288488</v>
      </c>
      <c r="J4633" s="3">
        <v>0.64173999999999998</v>
      </c>
      <c r="K4633" s="3">
        <v>0.64173999999999998</v>
      </c>
      <c r="L4633" s="3">
        <v>0.85565000000000002</v>
      </c>
    </row>
    <row r="4634" spans="2:12" x14ac:dyDescent="0.2">
      <c r="B4634" t="s">
        <v>11911</v>
      </c>
      <c r="C4634" t="s">
        <v>11673</v>
      </c>
      <c r="D4634" t="s">
        <v>11674</v>
      </c>
      <c r="E4634" s="1">
        <v>37.673609999999996</v>
      </c>
      <c r="F4634" s="1">
        <v>58</v>
      </c>
      <c r="G4634" s="2">
        <v>0.64954499999999993</v>
      </c>
      <c r="H4634" s="3">
        <v>10.000103520740382</v>
      </c>
      <c r="I4634" s="3">
        <v>13.333205923191329</v>
      </c>
      <c r="J4634" s="3">
        <v>0.37674000000000002</v>
      </c>
      <c r="K4634" s="3">
        <v>0.37674000000000002</v>
      </c>
      <c r="L4634" s="3">
        <v>0.50231000000000003</v>
      </c>
    </row>
    <row r="4635" spans="2:12" x14ac:dyDescent="0.2">
      <c r="B4635" t="s">
        <v>11912</v>
      </c>
      <c r="C4635" t="s">
        <v>11709</v>
      </c>
      <c r="D4635" t="s">
        <v>11710</v>
      </c>
      <c r="E4635" s="1">
        <v>77.358710000000002</v>
      </c>
      <c r="F4635" s="1">
        <v>85</v>
      </c>
      <c r="G4635" s="2">
        <v>0.91010247058823535</v>
      </c>
      <c r="H4635" s="3">
        <v>10.000037487698542</v>
      </c>
      <c r="I4635" s="3">
        <v>13.33334022762272</v>
      </c>
      <c r="J4635" s="3">
        <v>0.77359</v>
      </c>
      <c r="K4635" s="3">
        <v>0.77359</v>
      </c>
      <c r="L4635" s="3">
        <v>1.03145</v>
      </c>
    </row>
    <row r="4636" spans="2:12" x14ac:dyDescent="0.2">
      <c r="B4636" t="s">
        <v>11913</v>
      </c>
      <c r="C4636" t="s">
        <v>11914</v>
      </c>
      <c r="D4636" t="s">
        <v>11915</v>
      </c>
      <c r="E4636" s="1">
        <v>65.558769999999996</v>
      </c>
      <c r="F4636" s="1">
        <v>74</v>
      </c>
      <c r="G4636" s="2">
        <v>0.88592932432432425</v>
      </c>
      <c r="H4636" s="3">
        <v>10.000035083025505</v>
      </c>
      <c r="I4636" s="3">
        <v>13.333227575807173</v>
      </c>
      <c r="J4636" s="3">
        <v>0.65559000000000001</v>
      </c>
      <c r="K4636" s="3">
        <v>0.65559000000000001</v>
      </c>
      <c r="L4636" s="3">
        <v>0.87411000000000005</v>
      </c>
    </row>
    <row r="4637" spans="2:12" x14ac:dyDescent="0.2">
      <c r="B4637" t="s">
        <v>11916</v>
      </c>
      <c r="C4637" t="s">
        <v>11917</v>
      </c>
      <c r="D4637" t="s">
        <v>11918</v>
      </c>
      <c r="E4637" s="1">
        <v>86.73657</v>
      </c>
      <c r="F4637" s="1">
        <v>102</v>
      </c>
      <c r="G4637" s="2">
        <v>0.85035852941176471</v>
      </c>
      <c r="H4637" s="3">
        <v>10.000049575398243</v>
      </c>
      <c r="I4637" s="3">
        <v>13.333245711699229</v>
      </c>
      <c r="J4637" s="3">
        <v>0.86736999999999997</v>
      </c>
      <c r="K4637" s="3">
        <v>0.86736999999999997</v>
      </c>
      <c r="L4637" s="3">
        <v>1.15648</v>
      </c>
    </row>
    <row r="4638" spans="2:12" x14ac:dyDescent="0.2">
      <c r="B4638" t="s">
        <v>11919</v>
      </c>
      <c r="C4638" t="s">
        <v>11920</v>
      </c>
      <c r="D4638" t="s">
        <v>11921</v>
      </c>
      <c r="E4638" s="1">
        <v>84.646270000000001</v>
      </c>
      <c r="F4638" s="1">
        <v>65</v>
      </c>
      <c r="G4638" s="2">
        <v>1.3022503076923078</v>
      </c>
      <c r="H4638" s="3">
        <v>9.99996810255195</v>
      </c>
      <c r="I4638" s="3">
        <v>13.333251423837105</v>
      </c>
      <c r="J4638" s="3">
        <v>0.84645999999999999</v>
      </c>
      <c r="K4638" s="3">
        <v>0.84645999999999999</v>
      </c>
      <c r="L4638" s="3">
        <v>1.1286099999999999</v>
      </c>
    </row>
    <row r="4639" spans="2:12" x14ac:dyDescent="0.2">
      <c r="B4639" t="s">
        <v>11922</v>
      </c>
      <c r="C4639" t="s">
        <v>11923</v>
      </c>
      <c r="D4639" t="s">
        <v>11924</v>
      </c>
      <c r="E4639" s="1">
        <v>1.1442000000000001</v>
      </c>
      <c r="F4639" s="1">
        <v>3</v>
      </c>
      <c r="G4639" s="2">
        <v>0.38140000000000002</v>
      </c>
      <c r="H4639" s="3">
        <v>9.9982520538367403</v>
      </c>
      <c r="I4639" s="3">
        <v>13.336829225659848</v>
      </c>
      <c r="J4639" s="3">
        <v>1.1440000000000001E-2</v>
      </c>
      <c r="K4639" s="3">
        <v>1.1440000000000001E-2</v>
      </c>
      <c r="L4639" s="3">
        <v>1.5259999999999999E-2</v>
      </c>
    </row>
    <row r="4640" spans="2:12" x14ac:dyDescent="0.2">
      <c r="B4640" t="s">
        <v>11925</v>
      </c>
      <c r="C4640" t="s">
        <v>11926</v>
      </c>
      <c r="D4640" t="s">
        <v>11927</v>
      </c>
      <c r="E4640" s="1">
        <v>109.46267</v>
      </c>
      <c r="F4640" s="1">
        <v>42</v>
      </c>
      <c r="G4640" s="2">
        <v>2.6062540476190477</v>
      </c>
      <c r="H4640" s="3">
        <v>10.000030147263903</v>
      </c>
      <c r="I4640" s="3">
        <v>13.333312626121764</v>
      </c>
      <c r="J4640" s="3">
        <v>1.09463</v>
      </c>
      <c r="K4640" s="3">
        <v>1.09463</v>
      </c>
      <c r="L4640" s="3">
        <v>1.4595</v>
      </c>
    </row>
    <row r="4641" spans="2:12" x14ac:dyDescent="0.2">
      <c r="B4641" t="s">
        <v>11928</v>
      </c>
      <c r="C4641" t="s">
        <v>11882</v>
      </c>
      <c r="D4641" t="s">
        <v>11883</v>
      </c>
      <c r="E4641" s="1">
        <v>10.952909999999999</v>
      </c>
      <c r="F4641" s="1">
        <v>16</v>
      </c>
      <c r="G4641" s="2">
        <v>0.68455687499999995</v>
      </c>
      <c r="H4641" s="3">
        <v>10.000082169943878</v>
      </c>
      <c r="I4641" s="3">
        <v>13.333442893258505</v>
      </c>
      <c r="J4641" s="3">
        <v>0.10953</v>
      </c>
      <c r="K4641" s="3">
        <v>0.10953</v>
      </c>
      <c r="L4641" s="3">
        <v>0.14604</v>
      </c>
    </row>
    <row r="4642" spans="2:12" x14ac:dyDescent="0.2">
      <c r="B4642" t="s">
        <v>11929</v>
      </c>
      <c r="C4642" t="s">
        <v>11930</v>
      </c>
      <c r="D4642" t="s">
        <v>11931</v>
      </c>
      <c r="E4642" s="1">
        <v>31.323239999999998</v>
      </c>
      <c r="F4642" s="1">
        <v>59</v>
      </c>
      <c r="G4642" s="2">
        <v>0.53090237288135589</v>
      </c>
      <c r="H4642" s="3">
        <v>9.9999233795737617</v>
      </c>
      <c r="I4642" s="3">
        <v>13.333231172765016</v>
      </c>
      <c r="J4642" s="3">
        <v>0.31323000000000001</v>
      </c>
      <c r="K4642" s="3">
        <v>0.31323000000000001</v>
      </c>
      <c r="L4642" s="3">
        <v>0.41764000000000001</v>
      </c>
    </row>
    <row r="4643" spans="2:12" x14ac:dyDescent="0.2">
      <c r="B4643" t="s">
        <v>11932</v>
      </c>
      <c r="C4643" t="s">
        <v>11933</v>
      </c>
      <c r="D4643" t="s">
        <v>11934</v>
      </c>
      <c r="E4643" s="1">
        <v>15.505710000000001</v>
      </c>
      <c r="F4643" s="1">
        <v>66</v>
      </c>
      <c r="G4643" s="2">
        <v>0.234935</v>
      </c>
      <c r="H4643" s="3">
        <v>10.000187027875537</v>
      </c>
      <c r="I4643" s="3">
        <v>13.333152754694883</v>
      </c>
      <c r="J4643" s="3">
        <v>0.15506</v>
      </c>
      <c r="K4643" s="3">
        <v>0.15506</v>
      </c>
      <c r="L4643" s="3">
        <v>0.20674000000000001</v>
      </c>
    </row>
    <row r="4644" spans="2:12" x14ac:dyDescent="0.2">
      <c r="B4644" t="s">
        <v>11935</v>
      </c>
      <c r="C4644" t="s">
        <v>11936</v>
      </c>
      <c r="D4644" t="s">
        <v>11937</v>
      </c>
      <c r="E4644" s="1">
        <v>33.393239999999999</v>
      </c>
      <c r="F4644" s="1">
        <v>92</v>
      </c>
      <c r="G4644" s="2">
        <v>0.36296999999999996</v>
      </c>
      <c r="H4644" s="3">
        <v>9.9999281291662641</v>
      </c>
      <c r="I4644" s="3">
        <v>13.333237505555019</v>
      </c>
      <c r="J4644" s="3">
        <v>0.33393</v>
      </c>
      <c r="K4644" s="3">
        <v>0.33393</v>
      </c>
      <c r="L4644" s="3">
        <v>0.44524000000000002</v>
      </c>
    </row>
    <row r="4645" spans="2:12" x14ac:dyDescent="0.2">
      <c r="B4645" t="s">
        <v>11938</v>
      </c>
      <c r="C4645" t="s">
        <v>11939</v>
      </c>
      <c r="D4645" t="s">
        <v>11940</v>
      </c>
      <c r="E4645" s="1">
        <v>10.71387</v>
      </c>
      <c r="F4645" s="1">
        <v>48</v>
      </c>
      <c r="G4645" s="2">
        <v>0.22320562499999999</v>
      </c>
      <c r="H4645" s="3">
        <v>10.000121338041248</v>
      </c>
      <c r="I4645" s="3">
        <v>13.333183994205642</v>
      </c>
      <c r="J4645" s="3">
        <v>0.10714</v>
      </c>
      <c r="K4645" s="3">
        <v>0.10714</v>
      </c>
      <c r="L4645" s="3">
        <v>0.14285</v>
      </c>
    </row>
    <row r="4646" spans="2:12" x14ac:dyDescent="0.2">
      <c r="B4646" t="s">
        <v>11941</v>
      </c>
      <c r="C4646" t="s">
        <v>11942</v>
      </c>
      <c r="D4646" t="s">
        <v>11943</v>
      </c>
      <c r="E4646" s="1">
        <v>5.9594300000000002</v>
      </c>
      <c r="F4646" s="1">
        <v>12</v>
      </c>
      <c r="G4646" s="2">
        <v>0.49661916666666667</v>
      </c>
      <c r="H4646" s="3">
        <v>9.9992784544830631</v>
      </c>
      <c r="I4646" s="3">
        <v>13.333489947864143</v>
      </c>
      <c r="J4646" s="3">
        <v>5.9589999999999997E-2</v>
      </c>
      <c r="K4646" s="3">
        <v>5.9589999999999997E-2</v>
      </c>
      <c r="L4646" s="3">
        <v>7.9460000000000003E-2</v>
      </c>
    </row>
    <row r="4647" spans="2:12" x14ac:dyDescent="0.2">
      <c r="B4647" t="s">
        <v>11944</v>
      </c>
      <c r="C4647" t="s">
        <v>11945</v>
      </c>
      <c r="D4647" t="s">
        <v>11946</v>
      </c>
      <c r="E4647" s="1">
        <v>8.1122700000000005</v>
      </c>
      <c r="F4647" s="1">
        <v>69</v>
      </c>
      <c r="G4647" s="2">
        <v>0.11756913043478262</v>
      </c>
      <c r="H4647" s="3">
        <v>9.9996671708412048</v>
      </c>
      <c r="I4647" s="3">
        <v>13.332889561121608</v>
      </c>
      <c r="J4647" s="3">
        <v>8.1119999999999998E-2</v>
      </c>
      <c r="K4647" s="3">
        <v>8.1119999999999998E-2</v>
      </c>
      <c r="L4647" s="3">
        <v>0.10816000000000001</v>
      </c>
    </row>
    <row r="4648" spans="2:12" x14ac:dyDescent="0.2">
      <c r="B4648" t="s">
        <v>11947</v>
      </c>
      <c r="C4648" t="s">
        <v>11948</v>
      </c>
      <c r="D4648" t="s">
        <v>11949</v>
      </c>
      <c r="E4648" s="1">
        <v>13.3126</v>
      </c>
      <c r="F4648" s="1">
        <v>122</v>
      </c>
      <c r="G4648" s="2">
        <v>0.10911967213114754</v>
      </c>
      <c r="H4648" s="3">
        <v>10.000300467226538</v>
      </c>
      <c r="I4648" s="3">
        <v>13.333233177591154</v>
      </c>
      <c r="J4648" s="3">
        <v>0.13313</v>
      </c>
      <c r="K4648" s="3">
        <v>0.13313</v>
      </c>
      <c r="L4648" s="3">
        <v>0.17749999999999999</v>
      </c>
    </row>
    <row r="4649" spans="2:12" x14ac:dyDescent="0.2">
      <c r="B4649" t="s">
        <v>11950</v>
      </c>
      <c r="C4649" t="s">
        <v>11951</v>
      </c>
      <c r="D4649" t="s">
        <v>11952</v>
      </c>
      <c r="E4649" s="1">
        <v>26.349460000000001</v>
      </c>
      <c r="F4649" s="1">
        <v>67</v>
      </c>
      <c r="G4649" s="2">
        <v>0.39327552238805968</v>
      </c>
      <c r="H4649" s="3">
        <v>9.9998254233673087</v>
      </c>
      <c r="I4649" s="3">
        <v>13.333480078908636</v>
      </c>
      <c r="J4649" s="3">
        <v>0.26349</v>
      </c>
      <c r="K4649" s="3">
        <v>0.26349</v>
      </c>
      <c r="L4649" s="3">
        <v>0.35132999999999998</v>
      </c>
    </row>
    <row r="4650" spans="2:12" x14ac:dyDescent="0.2">
      <c r="B4650" t="s">
        <v>11953</v>
      </c>
      <c r="C4650" t="s">
        <v>11586</v>
      </c>
      <c r="D4650" t="s">
        <v>11954</v>
      </c>
      <c r="E4650" s="1">
        <v>74.263069999999999</v>
      </c>
      <c r="F4650" s="1">
        <v>47</v>
      </c>
      <c r="G4650" s="2">
        <v>1.5800653191489362</v>
      </c>
      <c r="H4650" s="3">
        <v>9.999990574049793</v>
      </c>
      <c r="I4650" s="3">
        <v>13.333275879922551</v>
      </c>
      <c r="J4650" s="3">
        <v>0.74263000000000001</v>
      </c>
      <c r="K4650" s="3">
        <v>0.74263000000000001</v>
      </c>
      <c r="L4650" s="3">
        <v>0.99016999999999999</v>
      </c>
    </row>
    <row r="4651" spans="2:12" x14ac:dyDescent="0.2">
      <c r="B4651" t="s">
        <v>11955</v>
      </c>
      <c r="C4651" t="s">
        <v>11956</v>
      </c>
      <c r="D4651" t="s">
        <v>11957</v>
      </c>
      <c r="E4651" s="1">
        <v>0.42836000000000002</v>
      </c>
      <c r="F4651" s="1">
        <v>3</v>
      </c>
      <c r="G4651" s="2">
        <v>0.14278666666666667</v>
      </c>
      <c r="H4651" s="3">
        <v>9.9915958539546175</v>
      </c>
      <c r="I4651" s="3">
        <v>13.32990942198151</v>
      </c>
      <c r="J4651" s="3">
        <v>4.28E-3</v>
      </c>
      <c r="K4651" s="3">
        <v>4.28E-3</v>
      </c>
      <c r="L4651" s="3">
        <v>5.7099999999999998E-3</v>
      </c>
    </row>
    <row r="4652" spans="2:12" x14ac:dyDescent="0.2">
      <c r="B4652" t="s">
        <v>11958</v>
      </c>
      <c r="C4652" t="s">
        <v>11959</v>
      </c>
      <c r="D4652" t="s">
        <v>11960</v>
      </c>
      <c r="E4652" s="1">
        <v>301.96964000000003</v>
      </c>
      <c r="F4652" s="1">
        <v>148</v>
      </c>
      <c r="G4652" s="2">
        <v>2.0403354054054055</v>
      </c>
      <c r="H4652" s="3">
        <v>10.000011921728289</v>
      </c>
      <c r="I4652" s="3">
        <v>13.333294035784522</v>
      </c>
      <c r="J4652" s="3">
        <v>3.0196999999999998</v>
      </c>
      <c r="K4652" s="3">
        <v>3.0196999999999998</v>
      </c>
      <c r="L4652" s="3">
        <v>4.0262500000000001</v>
      </c>
    </row>
    <row r="4653" spans="2:12" x14ac:dyDescent="0.2">
      <c r="B4653" t="s">
        <v>11961</v>
      </c>
      <c r="C4653" t="s">
        <v>11962</v>
      </c>
      <c r="D4653" t="s">
        <v>11963</v>
      </c>
      <c r="E4653" s="1">
        <v>1.9562999999999999</v>
      </c>
      <c r="F4653" s="1">
        <v>8</v>
      </c>
      <c r="G4653" s="2">
        <v>0.24453749999999999</v>
      </c>
      <c r="H4653" s="3">
        <v>9.9984664928691931</v>
      </c>
      <c r="I4653" s="3">
        <v>13.331288657158924</v>
      </c>
      <c r="J4653" s="3">
        <v>1.9560000000000001E-2</v>
      </c>
      <c r="K4653" s="3">
        <v>1.9560000000000001E-2</v>
      </c>
      <c r="L4653" s="3">
        <v>2.6079999999999999E-2</v>
      </c>
    </row>
    <row r="4654" spans="2:12" x14ac:dyDescent="0.2">
      <c r="B4654" t="s">
        <v>11964</v>
      </c>
      <c r="C4654" t="s">
        <v>11965</v>
      </c>
      <c r="D4654" t="s">
        <v>11966</v>
      </c>
      <c r="E4654" s="1">
        <v>22.756329999999998</v>
      </c>
      <c r="F4654" s="1">
        <v>64</v>
      </c>
      <c r="G4654" s="2">
        <v>0.35556765624999997</v>
      </c>
      <c r="H4654" s="3">
        <v>9.9998549854040633</v>
      </c>
      <c r="I4654" s="3">
        <v>13.333432939318424</v>
      </c>
      <c r="J4654" s="3">
        <v>0.22756000000000001</v>
      </c>
      <c r="K4654" s="3">
        <v>0.22756000000000001</v>
      </c>
      <c r="L4654" s="3">
        <v>0.30342000000000002</v>
      </c>
    </row>
    <row r="4655" spans="2:12" x14ac:dyDescent="0.2">
      <c r="B4655" t="s">
        <v>11967</v>
      </c>
      <c r="C4655" t="s">
        <v>11968</v>
      </c>
      <c r="D4655" t="s">
        <v>11969</v>
      </c>
      <c r="E4655" s="1">
        <v>59.844810000000003</v>
      </c>
      <c r="F4655" s="1">
        <v>106</v>
      </c>
      <c r="G4655" s="2">
        <v>0.56457367924528301</v>
      </c>
      <c r="H4655" s="3">
        <v>10.000031748784899</v>
      </c>
      <c r="I4655" s="3">
        <v>13.333319965423902</v>
      </c>
      <c r="J4655" s="3">
        <v>0.59845000000000004</v>
      </c>
      <c r="K4655" s="3">
        <v>0.59845000000000004</v>
      </c>
      <c r="L4655" s="3">
        <v>0.79793000000000003</v>
      </c>
    </row>
    <row r="4656" spans="2:12" x14ac:dyDescent="0.2">
      <c r="B4656" t="s">
        <v>11970</v>
      </c>
      <c r="C4656" t="s">
        <v>11971</v>
      </c>
      <c r="D4656" t="s">
        <v>11972</v>
      </c>
      <c r="E4656" s="1">
        <v>17.488790000000002</v>
      </c>
      <c r="F4656" s="1">
        <v>75</v>
      </c>
      <c r="G4656" s="2">
        <v>0.23318386666666668</v>
      </c>
      <c r="H4656" s="3">
        <v>10.000120076917842</v>
      </c>
      <c r="I4656" s="3">
        <v>13.333112239325876</v>
      </c>
      <c r="J4656" s="3">
        <v>0.17488999999999999</v>
      </c>
      <c r="K4656" s="3">
        <v>0.17488999999999999</v>
      </c>
      <c r="L4656" s="3">
        <v>0.23318</v>
      </c>
    </row>
    <row r="4657" spans="2:12" x14ac:dyDescent="0.2">
      <c r="B4657" t="s">
        <v>11973</v>
      </c>
      <c r="C4657" t="s">
        <v>11974</v>
      </c>
      <c r="D4657" t="s">
        <v>11975</v>
      </c>
      <c r="E4657" s="1">
        <v>149.81148999999999</v>
      </c>
      <c r="F4657" s="1">
        <v>284</v>
      </c>
      <c r="G4657" s="2">
        <v>0.5275052464788732</v>
      </c>
      <c r="H4657" s="3">
        <v>9.9999672922283871</v>
      </c>
      <c r="I4657" s="3">
        <v>13.333289722971182</v>
      </c>
      <c r="J4657" s="3">
        <v>1.4981100000000001</v>
      </c>
      <c r="K4657" s="3">
        <v>1.4981100000000001</v>
      </c>
      <c r="L4657" s="3">
        <v>1.9974799999999999</v>
      </c>
    </row>
    <row r="4658" spans="2:12" x14ac:dyDescent="0.2">
      <c r="B4658" t="s">
        <v>11976</v>
      </c>
      <c r="C4658" t="s">
        <v>11977</v>
      </c>
      <c r="D4658" t="s">
        <v>11978</v>
      </c>
      <c r="E4658" s="1">
        <v>40.638840000000002</v>
      </c>
      <c r="F4658" s="1">
        <v>19</v>
      </c>
      <c r="G4658" s="2">
        <v>2.138886315789474</v>
      </c>
      <c r="H4658" s="3">
        <v>10.000039371202524</v>
      </c>
      <c r="I4658" s="3">
        <v>13.33330380493144</v>
      </c>
      <c r="J4658" s="3">
        <v>0.40638999999999997</v>
      </c>
      <c r="K4658" s="3">
        <v>0.40638999999999997</v>
      </c>
      <c r="L4658" s="3">
        <v>0.54185000000000005</v>
      </c>
    </row>
    <row r="4659" spans="2:12" x14ac:dyDescent="0.2">
      <c r="B4659" t="s">
        <v>11979</v>
      </c>
      <c r="C4659" t="s">
        <v>11980</v>
      </c>
      <c r="D4659" t="s">
        <v>11981</v>
      </c>
      <c r="E4659" s="1">
        <v>84.193740000000005</v>
      </c>
      <c r="F4659" s="1">
        <v>122</v>
      </c>
      <c r="G4659" s="2">
        <v>0.69011262295081977</v>
      </c>
      <c r="H4659" s="3">
        <v>10.000030881155773</v>
      </c>
      <c r="I4659" s="3">
        <v>13.333295325756996</v>
      </c>
      <c r="J4659" s="3">
        <v>0.84194000000000002</v>
      </c>
      <c r="K4659" s="3">
        <v>0.84194000000000002</v>
      </c>
      <c r="L4659" s="3">
        <v>1.1225799999999999</v>
      </c>
    </row>
    <row r="4660" spans="2:12" x14ac:dyDescent="0.2">
      <c r="B4660" t="s">
        <v>11982</v>
      </c>
      <c r="C4660" t="s">
        <v>11983</v>
      </c>
      <c r="D4660" t="s">
        <v>11984</v>
      </c>
      <c r="E4660" s="1">
        <v>19.53041</v>
      </c>
      <c r="F4660" s="1">
        <v>52</v>
      </c>
      <c r="G4660" s="2">
        <v>0.37558480769230768</v>
      </c>
      <c r="H4660" s="3">
        <v>9.9997900709713718</v>
      </c>
      <c r="I4660" s="3">
        <v>13.333053427961829</v>
      </c>
      <c r="J4660" s="3">
        <v>0.1953</v>
      </c>
      <c r="K4660" s="3">
        <v>0.1953</v>
      </c>
      <c r="L4660" s="3">
        <v>0.26040000000000002</v>
      </c>
    </row>
    <row r="4661" spans="2:12" x14ac:dyDescent="0.2">
      <c r="B4661" t="s">
        <v>11985</v>
      </c>
      <c r="C4661" t="s">
        <v>11986</v>
      </c>
      <c r="D4661" t="s">
        <v>11987</v>
      </c>
      <c r="E4661" s="1">
        <v>6.2290099999999997</v>
      </c>
      <c r="F4661" s="1">
        <v>16</v>
      </c>
      <c r="G4661" s="2">
        <v>0.38931312499999998</v>
      </c>
      <c r="H4661" s="3">
        <v>9.9999839460845301</v>
      </c>
      <c r="I4661" s="3">
        <v>13.332776797597049</v>
      </c>
      <c r="J4661" s="3">
        <v>6.2289999999999998E-2</v>
      </c>
      <c r="K4661" s="3">
        <v>6.2289999999999998E-2</v>
      </c>
      <c r="L4661" s="3">
        <v>8.3049999999999999E-2</v>
      </c>
    </row>
    <row r="4662" spans="2:12" x14ac:dyDescent="0.2">
      <c r="B4662" t="s">
        <v>11988</v>
      </c>
      <c r="C4662" t="s">
        <v>11876</v>
      </c>
      <c r="D4662" t="s">
        <v>11877</v>
      </c>
      <c r="E4662" s="1">
        <v>22.805399999999999</v>
      </c>
      <c r="F4662" s="1">
        <v>141</v>
      </c>
      <c r="G4662" s="2">
        <v>0.16174042553191489</v>
      </c>
      <c r="H4662" s="3">
        <v>9.9998246029449174</v>
      </c>
      <c r="I4662" s="3">
        <v>13.333245634805792</v>
      </c>
      <c r="J4662" s="3">
        <v>0.22805</v>
      </c>
      <c r="K4662" s="3">
        <v>0.22805</v>
      </c>
      <c r="L4662" s="3">
        <v>0.30407000000000001</v>
      </c>
    </row>
    <row r="4663" spans="2:12" x14ac:dyDescent="0.2">
      <c r="B4663" t="s">
        <v>11989</v>
      </c>
      <c r="C4663" t="s">
        <v>11990</v>
      </c>
      <c r="D4663" t="s">
        <v>11991</v>
      </c>
      <c r="E4663" s="1">
        <v>65.939610000000002</v>
      </c>
      <c r="F4663" s="1">
        <v>36</v>
      </c>
      <c r="G4663" s="2">
        <v>1.8316558333333335</v>
      </c>
      <c r="H4663" s="3">
        <v>10.000059145026791</v>
      </c>
      <c r="I4663" s="3">
        <v>13.333260539454209</v>
      </c>
      <c r="J4663" s="3">
        <v>0.65939999999999999</v>
      </c>
      <c r="K4663" s="3">
        <v>0.65939999999999999</v>
      </c>
      <c r="L4663" s="3">
        <v>0.87919000000000003</v>
      </c>
    </row>
    <row r="4664" spans="2:12" x14ac:dyDescent="0.2">
      <c r="B4664" t="s">
        <v>11992</v>
      </c>
      <c r="C4664" t="s">
        <v>11993</v>
      </c>
      <c r="D4664" t="s">
        <v>11994</v>
      </c>
      <c r="E4664" s="1">
        <v>15.07621</v>
      </c>
      <c r="F4664" s="1">
        <v>86</v>
      </c>
      <c r="G4664" s="2">
        <v>0.17530476744186047</v>
      </c>
      <c r="H4664" s="3">
        <v>9.9998607076977581</v>
      </c>
      <c r="I4664" s="3">
        <v>13.333589808048576</v>
      </c>
      <c r="J4664" s="3">
        <v>0.15076000000000001</v>
      </c>
      <c r="K4664" s="3">
        <v>0.15076000000000001</v>
      </c>
      <c r="L4664" s="3">
        <v>0.20102</v>
      </c>
    </row>
    <row r="4665" spans="2:12" x14ac:dyDescent="0.2">
      <c r="B4665" t="s">
        <v>11995</v>
      </c>
      <c r="C4665" t="s">
        <v>11996</v>
      </c>
      <c r="D4665" t="s">
        <v>11997</v>
      </c>
      <c r="E4665" s="1">
        <v>41.082590000000003</v>
      </c>
      <c r="F4665" s="1">
        <v>97</v>
      </c>
      <c r="G4665" s="2">
        <v>0.42353185567010315</v>
      </c>
      <c r="H4665" s="3">
        <v>10.000099798965936</v>
      </c>
      <c r="I4665" s="3">
        <v>13.333385261250568</v>
      </c>
      <c r="J4665" s="3">
        <v>0.41082999999999997</v>
      </c>
      <c r="K4665" s="3">
        <v>0.41082999999999997</v>
      </c>
      <c r="L4665" s="3">
        <v>0.54776999999999998</v>
      </c>
    </row>
    <row r="4666" spans="2:12" x14ac:dyDescent="0.2">
      <c r="B4666" t="s">
        <v>11998</v>
      </c>
      <c r="C4666" t="s">
        <v>11999</v>
      </c>
      <c r="D4666" t="s">
        <v>12000</v>
      </c>
      <c r="E4666" s="1">
        <v>23.7273</v>
      </c>
      <c r="F4666" s="1">
        <v>41</v>
      </c>
      <c r="G4666" s="2">
        <v>0.5787146341463415</v>
      </c>
      <c r="H4666" s="3">
        <v>9.999873563363721</v>
      </c>
      <c r="I4666" s="3">
        <v>13.333164751151626</v>
      </c>
      <c r="J4666" s="3">
        <v>0.23727000000000001</v>
      </c>
      <c r="K4666" s="3">
        <v>0.23727000000000001</v>
      </c>
      <c r="L4666" s="3">
        <v>0.31635999999999997</v>
      </c>
    </row>
    <row r="4667" spans="2:12" x14ac:dyDescent="0.2">
      <c r="B4667" t="s">
        <v>12001</v>
      </c>
      <c r="C4667" t="s">
        <v>12002</v>
      </c>
      <c r="D4667" t="s">
        <v>12003</v>
      </c>
      <c r="E4667" s="1">
        <v>77.856440000000006</v>
      </c>
      <c r="F4667" s="1">
        <v>41</v>
      </c>
      <c r="G4667" s="2">
        <v>1.8989375609756098</v>
      </c>
      <c r="H4667" s="3">
        <v>9.9999434857283465</v>
      </c>
      <c r="I4667" s="3">
        <v>13.333257980971128</v>
      </c>
      <c r="J4667" s="3">
        <v>0.77856000000000003</v>
      </c>
      <c r="K4667" s="3">
        <v>0.77856000000000003</v>
      </c>
      <c r="L4667" s="3">
        <v>1.0380799999999999</v>
      </c>
    </row>
    <row r="4668" spans="2:12" x14ac:dyDescent="0.2">
      <c r="B4668" t="s">
        <v>12004</v>
      </c>
      <c r="C4668" t="s">
        <v>11595</v>
      </c>
      <c r="D4668" t="s">
        <v>11596</v>
      </c>
      <c r="E4668" s="1">
        <v>5.7006100000000002</v>
      </c>
      <c r="F4668" s="1">
        <v>12</v>
      </c>
      <c r="G4668" s="2">
        <v>0.47505083333333337</v>
      </c>
      <c r="H4668" s="3">
        <v>10.000684137311621</v>
      </c>
      <c r="I4668" s="3">
        <v>13.333660783670519</v>
      </c>
      <c r="J4668" s="3">
        <v>5.7009999999999998E-2</v>
      </c>
      <c r="K4668" s="3">
        <v>5.7009999999999998E-2</v>
      </c>
      <c r="L4668" s="3">
        <v>7.6009999999999994E-2</v>
      </c>
    </row>
    <row r="4669" spans="2:12" x14ac:dyDescent="0.2">
      <c r="B4669" t="s">
        <v>12005</v>
      </c>
      <c r="C4669" t="s">
        <v>12006</v>
      </c>
      <c r="D4669" t="s">
        <v>12007</v>
      </c>
      <c r="E4669" s="1">
        <v>76.070629999999994</v>
      </c>
      <c r="F4669" s="1">
        <v>38</v>
      </c>
      <c r="G4669" s="2">
        <v>2.0018586842105264</v>
      </c>
      <c r="H4669" s="3">
        <v>10.000048639008249</v>
      </c>
      <c r="I4669" s="3">
        <v>13.333266728565283</v>
      </c>
      <c r="J4669" s="3">
        <v>0.76071</v>
      </c>
      <c r="K4669" s="3">
        <v>0.76071</v>
      </c>
      <c r="L4669" s="3">
        <v>1.01427</v>
      </c>
    </row>
    <row r="4670" spans="2:12" x14ac:dyDescent="0.2">
      <c r="B4670" t="s">
        <v>12008</v>
      </c>
      <c r="C4670" t="s">
        <v>12009</v>
      </c>
      <c r="D4670" t="s">
        <v>12010</v>
      </c>
      <c r="E4670" s="1">
        <v>3.4580000000000002</v>
      </c>
      <c r="F4670" s="1">
        <v>5</v>
      </c>
      <c r="G4670" s="2">
        <v>0.69159999999999999</v>
      </c>
      <c r="H4670" s="3">
        <v>10</v>
      </c>
      <c r="I4670" s="3">
        <v>13.334297281665702</v>
      </c>
      <c r="J4670" s="3">
        <v>3.458E-2</v>
      </c>
      <c r="K4670" s="3">
        <v>3.458E-2</v>
      </c>
      <c r="L4670" s="3">
        <v>4.6109999999999998E-2</v>
      </c>
    </row>
    <row r="4671" spans="2:12" x14ac:dyDescent="0.2">
      <c r="B4671" t="s">
        <v>12011</v>
      </c>
      <c r="C4671" t="s">
        <v>12012</v>
      </c>
      <c r="D4671" t="s">
        <v>12013</v>
      </c>
      <c r="E4671" s="1">
        <v>158.37860000000001</v>
      </c>
      <c r="F4671" s="1">
        <v>69</v>
      </c>
      <c r="G4671" s="2">
        <v>2.2953420289855075</v>
      </c>
      <c r="H4671" s="3">
        <v>10.000025255937356</v>
      </c>
      <c r="I4671" s="3">
        <v>13.333303868073084</v>
      </c>
      <c r="J4671" s="3">
        <v>1.58379</v>
      </c>
      <c r="K4671" s="3">
        <v>1.58379</v>
      </c>
      <c r="L4671" s="3">
        <v>2.11171</v>
      </c>
    </row>
    <row r="4672" spans="2:12" x14ac:dyDescent="0.2">
      <c r="B4672" t="s">
        <v>12014</v>
      </c>
      <c r="C4672" t="s">
        <v>11601</v>
      </c>
      <c r="D4672" t="s">
        <v>11602</v>
      </c>
      <c r="E4672" s="1">
        <v>64.540970000000002</v>
      </c>
      <c r="F4672" s="1">
        <v>107</v>
      </c>
      <c r="G4672" s="2">
        <v>0.60318663551401874</v>
      </c>
      <c r="H4672" s="3">
        <v>10.000004648210277</v>
      </c>
      <c r="I4672" s="3">
        <v>13.333236237385337</v>
      </c>
      <c r="J4672" s="3">
        <v>0.64541000000000004</v>
      </c>
      <c r="K4672" s="3">
        <v>0.64541000000000004</v>
      </c>
      <c r="L4672" s="3">
        <v>0.86053999999999997</v>
      </c>
    </row>
    <row r="4673" spans="2:12" x14ac:dyDescent="0.2">
      <c r="B4673" t="s">
        <v>12015</v>
      </c>
      <c r="C4673" t="s">
        <v>11956</v>
      </c>
      <c r="D4673" t="s">
        <v>11957</v>
      </c>
      <c r="E4673" s="1">
        <v>0.69767000000000001</v>
      </c>
      <c r="F4673" s="1">
        <v>2</v>
      </c>
      <c r="G4673" s="2">
        <v>0.34883500000000001</v>
      </c>
      <c r="H4673" s="3">
        <v>10.004730029956855</v>
      </c>
      <c r="I4673" s="3">
        <v>13.330084423868016</v>
      </c>
      <c r="J4673" s="3">
        <v>6.9800000000000001E-3</v>
      </c>
      <c r="K4673" s="3">
        <v>6.9800000000000001E-3</v>
      </c>
      <c r="L4673" s="3">
        <v>9.2999999999999992E-3</v>
      </c>
    </row>
    <row r="4674" spans="2:12" x14ac:dyDescent="0.2">
      <c r="B4674" t="s">
        <v>12016</v>
      </c>
      <c r="C4674" t="s">
        <v>12017</v>
      </c>
      <c r="D4674" t="s">
        <v>12018</v>
      </c>
      <c r="E4674" s="1">
        <v>2.6678600000000001</v>
      </c>
      <c r="F4674" s="1">
        <v>12</v>
      </c>
      <c r="G4674" s="2">
        <v>0.22232166666666667</v>
      </c>
      <c r="H4674" s="3">
        <v>10.000524765167587</v>
      </c>
      <c r="I4674" s="3">
        <v>13.33278357934824</v>
      </c>
      <c r="J4674" s="3">
        <v>2.6679999999999999E-2</v>
      </c>
      <c r="K4674" s="3">
        <v>2.6679999999999999E-2</v>
      </c>
      <c r="L4674" s="3">
        <v>3.5569999999999997E-2</v>
      </c>
    </row>
    <row r="4675" spans="2:12" x14ac:dyDescent="0.2">
      <c r="B4675" t="s">
        <v>12019</v>
      </c>
      <c r="C4675" t="s">
        <v>12020</v>
      </c>
      <c r="D4675" t="s">
        <v>12021</v>
      </c>
      <c r="E4675" s="1">
        <v>15.96036</v>
      </c>
      <c r="F4675" s="1">
        <v>62</v>
      </c>
      <c r="G4675" s="2">
        <v>0.25742516129032256</v>
      </c>
      <c r="H4675" s="3">
        <v>9.9997744411780189</v>
      </c>
      <c r="I4675" s="3">
        <v>13.333032588237357</v>
      </c>
      <c r="J4675" s="3">
        <v>0.15959999999999999</v>
      </c>
      <c r="K4675" s="3">
        <v>0.15959999999999999</v>
      </c>
      <c r="L4675" s="3">
        <v>0.21279999999999999</v>
      </c>
    </row>
    <row r="4676" spans="2:12" x14ac:dyDescent="0.2">
      <c r="B4676" t="s">
        <v>12022</v>
      </c>
      <c r="C4676" t="s">
        <v>11716</v>
      </c>
      <c r="D4676" t="s">
        <v>11717</v>
      </c>
      <c r="E4676" s="1">
        <v>56.091700000000003</v>
      </c>
      <c r="F4676" s="1">
        <v>58</v>
      </c>
      <c r="G4676" s="2">
        <v>0.96709827586206898</v>
      </c>
      <c r="H4676" s="3">
        <v>10.000053483848768</v>
      </c>
      <c r="I4676" s="3">
        <v>13.33334521863306</v>
      </c>
      <c r="J4676" s="3">
        <v>0.56091999999999997</v>
      </c>
      <c r="K4676" s="3">
        <v>0.56091999999999997</v>
      </c>
      <c r="L4676" s="3">
        <v>0.74789000000000005</v>
      </c>
    </row>
    <row r="4677" spans="2:12" x14ac:dyDescent="0.2">
      <c r="B4677" t="s">
        <v>12023</v>
      </c>
      <c r="C4677" t="s">
        <v>12024</v>
      </c>
      <c r="D4677" t="s">
        <v>12025</v>
      </c>
      <c r="E4677" s="1">
        <v>7.2245999999999997</v>
      </c>
      <c r="F4677" s="1">
        <v>51</v>
      </c>
      <c r="G4677" s="2">
        <v>0.14165882352941175</v>
      </c>
      <c r="H4677" s="3">
        <v>10.000553663870663</v>
      </c>
      <c r="I4677" s="3">
        <v>13.333610165268666</v>
      </c>
      <c r="J4677" s="3">
        <v>7.2249999999999995E-2</v>
      </c>
      <c r="K4677" s="3">
        <v>7.2249999999999995E-2</v>
      </c>
      <c r="L4677" s="3">
        <v>9.6329999999999999E-2</v>
      </c>
    </row>
    <row r="4678" spans="2:12" x14ac:dyDescent="0.2">
      <c r="B4678" t="s">
        <v>12026</v>
      </c>
      <c r="C4678" t="s">
        <v>12027</v>
      </c>
      <c r="D4678" t="s">
        <v>12028</v>
      </c>
      <c r="E4678" s="1">
        <v>19.1859</v>
      </c>
      <c r="F4678" s="1">
        <v>99</v>
      </c>
      <c r="G4678" s="2">
        <v>0.19379696969696969</v>
      </c>
      <c r="H4678" s="3">
        <v>10.000052121610141</v>
      </c>
      <c r="I4678" s="3">
        <v>13.333229090113052</v>
      </c>
      <c r="J4678" s="3">
        <v>0.19186</v>
      </c>
      <c r="K4678" s="3">
        <v>0.19186</v>
      </c>
      <c r="L4678" s="3">
        <v>0.25580999999999998</v>
      </c>
    </row>
    <row r="4679" spans="2:12" x14ac:dyDescent="0.2">
      <c r="B4679" t="s">
        <v>12029</v>
      </c>
      <c r="C4679" t="s">
        <v>12030</v>
      </c>
      <c r="D4679" t="s">
        <v>12031</v>
      </c>
      <c r="E4679" s="1">
        <v>42.622199999999999</v>
      </c>
      <c r="F4679" s="1">
        <v>52</v>
      </c>
      <c r="G4679" s="2">
        <v>0.81965769230769225</v>
      </c>
      <c r="H4679" s="3">
        <v>9.9999530760964941</v>
      </c>
      <c r="I4679" s="3">
        <v>13.333192561622816</v>
      </c>
      <c r="J4679" s="3">
        <v>0.42621999999999999</v>
      </c>
      <c r="K4679" s="3">
        <v>0.42621999999999999</v>
      </c>
      <c r="L4679" s="3">
        <v>0.56828999999999996</v>
      </c>
    </row>
    <row r="4680" spans="2:12" x14ac:dyDescent="0.2">
      <c r="B4680" t="s">
        <v>12032</v>
      </c>
      <c r="C4680" t="s">
        <v>12033</v>
      </c>
      <c r="D4680" t="s">
        <v>11946</v>
      </c>
      <c r="E4680" s="1">
        <v>9.46753</v>
      </c>
      <c r="F4680" s="1">
        <v>85</v>
      </c>
      <c r="G4680" s="2">
        <v>0.11138270588235294</v>
      </c>
      <c r="H4680" s="3">
        <v>10.000496433599894</v>
      </c>
      <c r="I4680" s="3">
        <v>13.332939003097957</v>
      </c>
      <c r="J4680" s="3">
        <v>9.468E-2</v>
      </c>
      <c r="K4680" s="3">
        <v>9.468E-2</v>
      </c>
      <c r="L4680" s="3">
        <v>0.12623000000000001</v>
      </c>
    </row>
    <row r="4681" spans="2:12" x14ac:dyDescent="0.2">
      <c r="B4681" t="s">
        <v>12034</v>
      </c>
      <c r="C4681" t="s">
        <v>12035</v>
      </c>
      <c r="D4681" t="s">
        <v>12036</v>
      </c>
      <c r="E4681" s="1">
        <v>6.20601</v>
      </c>
      <c r="F4681" s="1">
        <v>17</v>
      </c>
      <c r="G4681" s="2">
        <v>0.36505941176470591</v>
      </c>
      <c r="H4681" s="3">
        <v>9.9999838865873567</v>
      </c>
      <c r="I4681" s="3">
        <v>13.333848962537928</v>
      </c>
      <c r="J4681" s="3">
        <v>6.2059999999999997E-2</v>
      </c>
      <c r="K4681" s="3">
        <v>6.2059999999999997E-2</v>
      </c>
      <c r="L4681" s="3">
        <v>8.2750000000000004E-2</v>
      </c>
    </row>
    <row r="4682" spans="2:12" x14ac:dyDescent="0.2">
      <c r="B4682" t="s">
        <v>12037</v>
      </c>
      <c r="C4682" t="s">
        <v>12038</v>
      </c>
      <c r="D4682" t="s">
        <v>12039</v>
      </c>
      <c r="E4682" s="1">
        <v>30.973700000000001</v>
      </c>
      <c r="F4682" s="1">
        <v>15</v>
      </c>
      <c r="G4682" s="2">
        <v>2.0649133333333336</v>
      </c>
      <c r="H4682" s="3">
        <v>10.000096856365239</v>
      </c>
      <c r="I4682" s="3">
        <v>13.333247238786456</v>
      </c>
      <c r="J4682" s="3">
        <v>0.30974000000000002</v>
      </c>
      <c r="K4682" s="3">
        <v>0.30974000000000002</v>
      </c>
      <c r="L4682" s="3">
        <v>0.41298000000000001</v>
      </c>
    </row>
    <row r="4683" spans="2:12" x14ac:dyDescent="0.2">
      <c r="B4683" t="s">
        <v>12040</v>
      </c>
      <c r="C4683" t="s">
        <v>12041</v>
      </c>
      <c r="D4683" t="s">
        <v>12042</v>
      </c>
      <c r="E4683" s="1">
        <v>15.270239999999999</v>
      </c>
      <c r="F4683" s="1">
        <v>29</v>
      </c>
      <c r="G4683" s="2">
        <v>0.52656000000000003</v>
      </c>
      <c r="H4683" s="3">
        <v>9.9998428315468519</v>
      </c>
      <c r="I4683" s="3">
        <v>13.333123775395803</v>
      </c>
      <c r="J4683" s="3">
        <v>0.1527</v>
      </c>
      <c r="K4683" s="3">
        <v>0.1527</v>
      </c>
      <c r="L4683" s="3">
        <v>0.2036</v>
      </c>
    </row>
    <row r="4684" spans="2:12" x14ac:dyDescent="0.2">
      <c r="B4684" t="s">
        <v>12043</v>
      </c>
      <c r="C4684" t="s">
        <v>12044</v>
      </c>
      <c r="D4684" t="s">
        <v>12045</v>
      </c>
      <c r="E4684" s="1">
        <v>8.3646600000000007</v>
      </c>
      <c r="F4684" s="1">
        <v>19</v>
      </c>
      <c r="G4684" s="2">
        <v>0.44024526315789475</v>
      </c>
      <c r="H4684" s="3">
        <v>10.000406471990493</v>
      </c>
      <c r="I4684" s="3">
        <v>13.333476794035859</v>
      </c>
      <c r="J4684" s="3">
        <v>8.3650000000000002E-2</v>
      </c>
      <c r="K4684" s="3">
        <v>8.3650000000000002E-2</v>
      </c>
      <c r="L4684" s="3">
        <v>0.11153</v>
      </c>
    </row>
    <row r="4685" spans="2:12" x14ac:dyDescent="0.2">
      <c r="B4685" t="s">
        <v>12046</v>
      </c>
      <c r="C4685" t="s">
        <v>12047</v>
      </c>
      <c r="D4685" t="s">
        <v>12048</v>
      </c>
      <c r="E4685" s="1">
        <v>32.609340000000003</v>
      </c>
      <c r="F4685" s="1">
        <v>122</v>
      </c>
      <c r="G4685" s="2">
        <v>0.26728967213114757</v>
      </c>
      <c r="H4685" s="3">
        <v>9.9998957353936007</v>
      </c>
      <c r="I4685" s="3">
        <v>13.333296534060487</v>
      </c>
      <c r="J4685" s="3">
        <v>0.32608999999999999</v>
      </c>
      <c r="K4685" s="3">
        <v>0.32608999999999999</v>
      </c>
      <c r="L4685" s="3">
        <v>0.43479000000000001</v>
      </c>
    </row>
    <row r="4686" spans="2:12" x14ac:dyDescent="0.2">
      <c r="B4686" t="s">
        <v>12049</v>
      </c>
      <c r="C4686" t="s">
        <v>12050</v>
      </c>
      <c r="D4686" t="s">
        <v>12051</v>
      </c>
      <c r="E4686" s="1">
        <v>32.559890000000003</v>
      </c>
      <c r="F4686" s="1">
        <v>44</v>
      </c>
      <c r="G4686" s="2">
        <v>0.73999750000000009</v>
      </c>
      <c r="H4686" s="3">
        <v>10.000033783897917</v>
      </c>
      <c r="I4686" s="3">
        <v>13.33327600308232</v>
      </c>
      <c r="J4686" s="3">
        <v>0.3256</v>
      </c>
      <c r="K4686" s="3">
        <v>0.3256</v>
      </c>
      <c r="L4686" s="3">
        <v>0.43413000000000002</v>
      </c>
    </row>
    <row r="4687" spans="2:12" x14ac:dyDescent="0.2">
      <c r="B4687" t="s">
        <v>12052</v>
      </c>
      <c r="C4687" t="s">
        <v>12053</v>
      </c>
      <c r="D4687" t="s">
        <v>12054</v>
      </c>
      <c r="E4687" s="1">
        <v>56.172669999999997</v>
      </c>
      <c r="F4687" s="1">
        <v>72</v>
      </c>
      <c r="G4687" s="2">
        <v>0.78017597222222212</v>
      </c>
      <c r="H4687" s="3">
        <v>10.000058747430023</v>
      </c>
      <c r="I4687" s="3">
        <v>13.333352322401625</v>
      </c>
      <c r="J4687" s="3">
        <v>0.56172999999999995</v>
      </c>
      <c r="K4687" s="3">
        <v>0.56172999999999995</v>
      </c>
      <c r="L4687" s="3">
        <v>0.74897000000000002</v>
      </c>
    </row>
    <row r="4688" spans="2:12" x14ac:dyDescent="0.2">
      <c r="B4688" t="s">
        <v>12055</v>
      </c>
      <c r="C4688" t="s">
        <v>12056</v>
      </c>
      <c r="D4688" t="s">
        <v>11695</v>
      </c>
      <c r="E4688" s="1">
        <v>8.0742100000000008</v>
      </c>
      <c r="F4688" s="1">
        <v>19</v>
      </c>
      <c r="G4688" s="2">
        <v>0.4249584210526316</v>
      </c>
      <c r="H4688" s="3">
        <v>9.9997399126354161</v>
      </c>
      <c r="I4688" s="3">
        <v>13.333812224353839</v>
      </c>
      <c r="J4688" s="3">
        <v>8.0740000000000006E-2</v>
      </c>
      <c r="K4688" s="3">
        <v>8.0740000000000006E-2</v>
      </c>
      <c r="L4688" s="3">
        <v>0.10766000000000001</v>
      </c>
    </row>
    <row r="4689" spans="2:12" x14ac:dyDescent="0.2">
      <c r="B4689" t="s">
        <v>12057</v>
      </c>
      <c r="C4689" t="s">
        <v>11747</v>
      </c>
      <c r="D4689" t="s">
        <v>11748</v>
      </c>
      <c r="E4689" s="1">
        <v>45.340499999999999</v>
      </c>
      <c r="F4689" s="1">
        <v>70</v>
      </c>
      <c r="G4689" s="2">
        <v>0.64772142857142856</v>
      </c>
      <c r="H4689" s="3">
        <v>10.0001102766842</v>
      </c>
      <c r="I4689" s="3">
        <v>13.333333333333332</v>
      </c>
      <c r="J4689" s="3">
        <v>0.45340999999999998</v>
      </c>
      <c r="K4689" s="3">
        <v>0.45340999999999998</v>
      </c>
      <c r="L4689" s="3">
        <v>0.60453999999999997</v>
      </c>
    </row>
    <row r="4690" spans="2:12" x14ac:dyDescent="0.2">
      <c r="B4690" t="s">
        <v>12058</v>
      </c>
      <c r="C4690" t="s">
        <v>12059</v>
      </c>
      <c r="D4690" t="s">
        <v>12060</v>
      </c>
      <c r="E4690" s="1">
        <v>38.023269999999997</v>
      </c>
      <c r="F4690" s="1">
        <v>56</v>
      </c>
      <c r="G4690" s="2">
        <v>0.67898696428571426</v>
      </c>
      <c r="H4690" s="3">
        <v>9.9999289908521813</v>
      </c>
      <c r="I4690" s="3">
        <v>13.333413985698758</v>
      </c>
      <c r="J4690" s="3">
        <v>0.38023000000000001</v>
      </c>
      <c r="K4690" s="3">
        <v>0.38023000000000001</v>
      </c>
      <c r="L4690" s="3">
        <v>0.50697999999999999</v>
      </c>
    </row>
    <row r="4691" spans="2:12" x14ac:dyDescent="0.2">
      <c r="B4691" t="s">
        <v>12061</v>
      </c>
      <c r="C4691" t="s">
        <v>12062</v>
      </c>
      <c r="D4691" t="s">
        <v>12063</v>
      </c>
      <c r="E4691" s="1">
        <v>70.761089999999996</v>
      </c>
      <c r="F4691" s="1">
        <v>81</v>
      </c>
      <c r="G4691" s="2">
        <v>0.87359370370370371</v>
      </c>
      <c r="H4691" s="3">
        <v>9.9999872811456125</v>
      </c>
      <c r="I4691" s="3">
        <v>13.333316374860816</v>
      </c>
      <c r="J4691" s="3">
        <v>0.70760999999999996</v>
      </c>
      <c r="K4691" s="3">
        <v>0.70760999999999996</v>
      </c>
      <c r="L4691" s="3">
        <v>0.94347999999999999</v>
      </c>
    </row>
    <row r="4692" spans="2:12" x14ac:dyDescent="0.2">
      <c r="B4692" t="s">
        <v>12064</v>
      </c>
      <c r="C4692" t="s">
        <v>12065</v>
      </c>
      <c r="D4692" t="s">
        <v>12066</v>
      </c>
      <c r="E4692" s="1">
        <v>9.5378100000000003</v>
      </c>
      <c r="F4692" s="1">
        <v>24</v>
      </c>
      <c r="G4692" s="2">
        <v>0.39740875000000003</v>
      </c>
      <c r="H4692" s="3">
        <v>10.000199207155521</v>
      </c>
      <c r="I4692" s="3">
        <v>13.333249456636272</v>
      </c>
      <c r="J4692" s="3">
        <v>9.5380000000000006E-2</v>
      </c>
      <c r="K4692" s="3">
        <v>9.5380000000000006E-2</v>
      </c>
      <c r="L4692" s="3">
        <v>0.12717000000000001</v>
      </c>
    </row>
    <row r="4693" spans="2:12" x14ac:dyDescent="0.2">
      <c r="B4693" t="s">
        <v>12067</v>
      </c>
      <c r="C4693" t="s">
        <v>12068</v>
      </c>
      <c r="D4693" t="s">
        <v>12069</v>
      </c>
      <c r="E4693" s="1">
        <v>74.837490000000003</v>
      </c>
      <c r="F4693" s="1">
        <v>122</v>
      </c>
      <c r="G4693" s="2">
        <v>0.61342204918032794</v>
      </c>
      <c r="H4693" s="3">
        <v>9.9999345247949911</v>
      </c>
      <c r="I4693" s="3">
        <v>13.333290574015777</v>
      </c>
      <c r="J4693" s="3">
        <v>0.74836999999999998</v>
      </c>
      <c r="K4693" s="3">
        <v>0.74836999999999998</v>
      </c>
      <c r="L4693" s="3">
        <v>0.99782999999999999</v>
      </c>
    </row>
    <row r="4694" spans="2:12" x14ac:dyDescent="0.2">
      <c r="B4694" t="s">
        <v>12070</v>
      </c>
      <c r="C4694" t="s">
        <v>12071</v>
      </c>
      <c r="D4694" t="s">
        <v>12072</v>
      </c>
      <c r="E4694" s="1">
        <v>11.568110000000001</v>
      </c>
      <c r="F4694" s="1">
        <v>14</v>
      </c>
      <c r="G4694" s="2">
        <v>0.82629357142857152</v>
      </c>
      <c r="H4694" s="3">
        <v>9.9999049110010194</v>
      </c>
      <c r="I4694" s="3">
        <v>13.333206548001357</v>
      </c>
      <c r="J4694" s="3">
        <v>0.11568000000000001</v>
      </c>
      <c r="K4694" s="3">
        <v>0.11568000000000001</v>
      </c>
      <c r="L4694" s="3">
        <v>0.15423999999999999</v>
      </c>
    </row>
    <row r="4695" spans="2:12" x14ac:dyDescent="0.2">
      <c r="B4695" t="s">
        <v>12073</v>
      </c>
      <c r="C4695" t="s">
        <v>12074</v>
      </c>
      <c r="D4695" t="s">
        <v>12075</v>
      </c>
      <c r="E4695" s="1">
        <v>6.8099600000000002</v>
      </c>
      <c r="F4695" s="1">
        <v>18</v>
      </c>
      <c r="G4695" s="2">
        <v>0.37833111111111112</v>
      </c>
      <c r="H4695" s="3">
        <v>10.000058737496254</v>
      </c>
      <c r="I4695" s="3">
        <v>13.333411649995007</v>
      </c>
      <c r="J4695" s="3">
        <v>6.8099999999999994E-2</v>
      </c>
      <c r="K4695" s="3">
        <v>6.8099999999999994E-2</v>
      </c>
      <c r="L4695" s="3">
        <v>9.0800000000000006E-2</v>
      </c>
    </row>
    <row r="4696" spans="2:12" x14ac:dyDescent="0.2">
      <c r="B4696" t="s">
        <v>12076</v>
      </c>
      <c r="C4696" t="s">
        <v>12077</v>
      </c>
      <c r="D4696" t="s">
        <v>12078</v>
      </c>
      <c r="E4696" s="1">
        <v>5.7619600000000002</v>
      </c>
      <c r="F4696" s="1">
        <v>14</v>
      </c>
      <c r="G4696" s="2">
        <v>0.41156857142857145</v>
      </c>
      <c r="H4696" s="3">
        <v>10.000069420822081</v>
      </c>
      <c r="I4696" s="3">
        <v>13.334004401280119</v>
      </c>
      <c r="J4696" s="3">
        <v>5.7619999999999998E-2</v>
      </c>
      <c r="K4696" s="3">
        <v>5.7619999999999998E-2</v>
      </c>
      <c r="L4696" s="3">
        <v>7.6829999999999996E-2</v>
      </c>
    </row>
    <row r="4697" spans="2:12" x14ac:dyDescent="0.2">
      <c r="B4697" t="s">
        <v>12079</v>
      </c>
      <c r="C4697" t="s">
        <v>11685</v>
      </c>
      <c r="D4697" t="s">
        <v>11686</v>
      </c>
      <c r="E4697" s="1">
        <v>11.22073</v>
      </c>
      <c r="F4697" s="1">
        <v>15</v>
      </c>
      <c r="G4697" s="2">
        <v>0.7480486666666667</v>
      </c>
      <c r="H4697" s="3">
        <v>10.000240626055524</v>
      </c>
      <c r="I4697" s="3">
        <v>13.333357098869682</v>
      </c>
      <c r="J4697" s="3">
        <v>0.11221</v>
      </c>
      <c r="K4697" s="3">
        <v>0.11221</v>
      </c>
      <c r="L4697" s="3">
        <v>0.14960999999999999</v>
      </c>
    </row>
    <row r="4698" spans="2:12" x14ac:dyDescent="0.2">
      <c r="B4698" t="s">
        <v>12080</v>
      </c>
      <c r="C4698" t="s">
        <v>12081</v>
      </c>
      <c r="D4698" t="s">
        <v>12082</v>
      </c>
      <c r="E4698" s="1">
        <v>27.48667</v>
      </c>
      <c r="F4698" s="1">
        <v>74</v>
      </c>
      <c r="G4698" s="2">
        <v>0.37144148648648651</v>
      </c>
      <c r="H4698" s="3">
        <v>10.000120058195481</v>
      </c>
      <c r="I4698" s="3">
        <v>13.333372140022782</v>
      </c>
      <c r="J4698" s="3">
        <v>0.27487</v>
      </c>
      <c r="K4698" s="3">
        <v>0.27487</v>
      </c>
      <c r="L4698" s="3">
        <v>0.36648999999999998</v>
      </c>
    </row>
    <row r="4699" spans="2:12" x14ac:dyDescent="0.2">
      <c r="B4699" t="s">
        <v>12083</v>
      </c>
      <c r="C4699" t="s">
        <v>12084</v>
      </c>
      <c r="D4699" t="s">
        <v>12085</v>
      </c>
      <c r="E4699" s="1">
        <v>52.705869999999997</v>
      </c>
      <c r="F4699" s="1">
        <v>105</v>
      </c>
      <c r="G4699" s="2">
        <v>0.50196066666666661</v>
      </c>
      <c r="H4699" s="3">
        <v>10.000024665184354</v>
      </c>
      <c r="I4699" s="3">
        <v>13.333239732120921</v>
      </c>
      <c r="J4699" s="3">
        <v>0.52705999999999997</v>
      </c>
      <c r="K4699" s="3">
        <v>0.52705999999999997</v>
      </c>
      <c r="L4699" s="3">
        <v>0.70274000000000003</v>
      </c>
    </row>
    <row r="4700" spans="2:12" x14ac:dyDescent="0.2">
      <c r="B4700" t="s">
        <v>12086</v>
      </c>
      <c r="C4700" t="s">
        <v>12087</v>
      </c>
      <c r="D4700" t="s">
        <v>12088</v>
      </c>
      <c r="E4700" s="1">
        <v>38.535069999999997</v>
      </c>
      <c r="F4700" s="1">
        <v>96</v>
      </c>
      <c r="G4700" s="2">
        <v>0.40140697916666662</v>
      </c>
      <c r="H4700" s="3">
        <v>9.9999818347287306</v>
      </c>
      <c r="I4700" s="3">
        <v>13.333309112971641</v>
      </c>
      <c r="J4700" s="3">
        <v>0.38535000000000003</v>
      </c>
      <c r="K4700" s="3">
        <v>0.38535000000000003</v>
      </c>
      <c r="L4700" s="3">
        <v>0.51380000000000003</v>
      </c>
    </row>
    <row r="4701" spans="2:12" x14ac:dyDescent="0.2">
      <c r="B4701" t="s">
        <v>12089</v>
      </c>
      <c r="C4701" t="s">
        <v>12090</v>
      </c>
      <c r="D4701" t="s">
        <v>12091</v>
      </c>
      <c r="E4701" s="1">
        <v>70.97457</v>
      </c>
      <c r="F4701" s="1">
        <v>89</v>
      </c>
      <c r="G4701" s="2">
        <v>0.79746707865168542</v>
      </c>
      <c r="H4701" s="3">
        <v>10.00006058507998</v>
      </c>
      <c r="I4701" s="3">
        <v>13.333367148261694</v>
      </c>
      <c r="J4701" s="3">
        <v>0.70974999999999999</v>
      </c>
      <c r="K4701" s="3">
        <v>0.70974999999999999</v>
      </c>
      <c r="L4701" s="3">
        <v>0.94633</v>
      </c>
    </row>
    <row r="4702" spans="2:12" x14ac:dyDescent="0.2">
      <c r="B4702" t="s">
        <v>12092</v>
      </c>
      <c r="C4702" t="s">
        <v>12044</v>
      </c>
      <c r="D4702" t="s">
        <v>12045</v>
      </c>
      <c r="E4702" s="1">
        <v>7.3117700000000001</v>
      </c>
      <c r="F4702" s="1">
        <v>11</v>
      </c>
      <c r="G4702" s="2">
        <v>0.6647063636363636</v>
      </c>
      <c r="H4702" s="3">
        <v>10.000314561316891</v>
      </c>
      <c r="I4702" s="3">
        <v>13.333296862456011</v>
      </c>
      <c r="J4702" s="3">
        <v>7.3120000000000004E-2</v>
      </c>
      <c r="K4702" s="3">
        <v>7.3120000000000004E-2</v>
      </c>
      <c r="L4702" s="3">
        <v>9.7489999999999993E-2</v>
      </c>
    </row>
    <row r="4703" spans="2:12" x14ac:dyDescent="0.2">
      <c r="B4703" t="s">
        <v>12093</v>
      </c>
      <c r="C4703" t="s">
        <v>12094</v>
      </c>
      <c r="D4703" t="s">
        <v>12095</v>
      </c>
      <c r="E4703" s="1">
        <v>25.797529999999998</v>
      </c>
      <c r="F4703" s="1">
        <v>97</v>
      </c>
      <c r="G4703" s="2">
        <v>0.26595391752577319</v>
      </c>
      <c r="H4703" s="3">
        <v>10.000182187984663</v>
      </c>
      <c r="I4703" s="3">
        <v>13.333447039309577</v>
      </c>
      <c r="J4703" s="3">
        <v>0.25797999999999999</v>
      </c>
      <c r="K4703" s="3">
        <v>0.25797999999999999</v>
      </c>
      <c r="L4703" s="3">
        <v>0.34397</v>
      </c>
    </row>
    <row r="4704" spans="2:12" x14ac:dyDescent="0.2">
      <c r="B4704" t="s">
        <v>12096</v>
      </c>
      <c r="C4704" t="s">
        <v>12097</v>
      </c>
      <c r="D4704" t="s">
        <v>12098</v>
      </c>
      <c r="E4704" s="1">
        <v>20.25329</v>
      </c>
      <c r="F4704" s="1">
        <v>13</v>
      </c>
      <c r="G4704" s="2">
        <v>1.5579453846153846</v>
      </c>
      <c r="H4704" s="3">
        <v>9.9998568133868613</v>
      </c>
      <c r="I4704" s="3">
        <v>13.33314241784915</v>
      </c>
      <c r="J4704" s="3">
        <v>0.20252999999999999</v>
      </c>
      <c r="K4704" s="3">
        <v>0.20252999999999999</v>
      </c>
      <c r="L4704" s="3">
        <v>0.27004</v>
      </c>
    </row>
    <row r="4705" spans="2:12" x14ac:dyDescent="0.2">
      <c r="B4705" t="s">
        <v>12099</v>
      </c>
      <c r="C4705" t="s">
        <v>11869</v>
      </c>
      <c r="D4705" t="s">
        <v>11870</v>
      </c>
      <c r="E4705" s="1">
        <v>32.877560000000003</v>
      </c>
      <c r="F4705" s="1">
        <v>27</v>
      </c>
      <c r="G4705" s="2">
        <v>1.2176874074074076</v>
      </c>
      <c r="H4705" s="3">
        <v>10.000133829882753</v>
      </c>
      <c r="I4705" s="3">
        <v>13.333410386902191</v>
      </c>
      <c r="J4705" s="3">
        <v>0.32878000000000002</v>
      </c>
      <c r="K4705" s="3">
        <v>0.32878000000000002</v>
      </c>
      <c r="L4705" s="3">
        <v>0.43836999999999998</v>
      </c>
    </row>
    <row r="4706" spans="2:12" x14ac:dyDescent="0.2">
      <c r="B4706" t="s">
        <v>12100</v>
      </c>
      <c r="C4706" t="s">
        <v>12101</v>
      </c>
      <c r="D4706" t="s">
        <v>12102</v>
      </c>
      <c r="E4706" s="1">
        <v>112.28167000000001</v>
      </c>
      <c r="F4706" s="1">
        <v>67</v>
      </c>
      <c r="G4706" s="2">
        <v>1.6758458208955225</v>
      </c>
      <c r="H4706" s="3">
        <v>10.000029390371553</v>
      </c>
      <c r="I4706" s="3">
        <v>13.333342833251411</v>
      </c>
      <c r="J4706" s="3">
        <v>1.1228199999999999</v>
      </c>
      <c r="K4706" s="3">
        <v>1.1228199999999999</v>
      </c>
      <c r="L4706" s="3">
        <v>1.49709</v>
      </c>
    </row>
    <row r="4707" spans="2:12" x14ac:dyDescent="0.2">
      <c r="B4707" t="s">
        <v>12103</v>
      </c>
      <c r="C4707" t="s">
        <v>12104</v>
      </c>
      <c r="D4707" t="s">
        <v>12105</v>
      </c>
      <c r="E4707" s="1">
        <v>284.39873999999998</v>
      </c>
      <c r="F4707" s="1">
        <v>188</v>
      </c>
      <c r="G4707" s="2">
        <v>1.5127592553191489</v>
      </c>
      <c r="H4707" s="3">
        <v>10.000009142093949</v>
      </c>
      <c r="I4707" s="3">
        <v>13.333286919625595</v>
      </c>
      <c r="J4707" s="3">
        <v>2.8439899999999998</v>
      </c>
      <c r="K4707" s="3">
        <v>2.8439899999999998</v>
      </c>
      <c r="L4707" s="3">
        <v>3.7919700000000001</v>
      </c>
    </row>
    <row r="4708" spans="2:12" x14ac:dyDescent="0.2">
      <c r="B4708" t="s">
        <v>12106</v>
      </c>
      <c r="C4708" t="s">
        <v>12107</v>
      </c>
      <c r="D4708" t="s">
        <v>12108</v>
      </c>
      <c r="E4708" s="1">
        <v>43.056840000000001</v>
      </c>
      <c r="F4708" s="1">
        <v>127</v>
      </c>
      <c r="G4708" s="2">
        <v>0.33903023622047246</v>
      </c>
      <c r="H4708" s="3">
        <v>10.000037160181751</v>
      </c>
      <c r="I4708" s="3">
        <v>13.333305463197021</v>
      </c>
      <c r="J4708" s="3">
        <v>0.43057000000000001</v>
      </c>
      <c r="K4708" s="3">
        <v>0.43057000000000001</v>
      </c>
      <c r="L4708" s="3">
        <v>0.57408999999999999</v>
      </c>
    </row>
    <row r="4709" spans="2:12" x14ac:dyDescent="0.2">
      <c r="B4709" t="s">
        <v>12109</v>
      </c>
      <c r="C4709" t="s">
        <v>12110</v>
      </c>
      <c r="D4709" t="s">
        <v>12111</v>
      </c>
      <c r="E4709" s="1">
        <v>23.001629999999999</v>
      </c>
      <c r="F4709" s="1">
        <v>89</v>
      </c>
      <c r="G4709" s="2">
        <v>0.25844528089887642</v>
      </c>
      <c r="H4709" s="3">
        <v>10.00016085816527</v>
      </c>
      <c r="I4709" s="3">
        <v>13.333402893621018</v>
      </c>
      <c r="J4709" s="3">
        <v>0.23002</v>
      </c>
      <c r="K4709" s="3">
        <v>0.23002</v>
      </c>
      <c r="L4709" s="3">
        <v>0.30669000000000002</v>
      </c>
    </row>
    <row r="4710" spans="2:12" x14ac:dyDescent="0.2">
      <c r="B4710" t="s">
        <v>12112</v>
      </c>
      <c r="C4710" t="s">
        <v>12113</v>
      </c>
      <c r="D4710" t="s">
        <v>12114</v>
      </c>
      <c r="E4710" s="1">
        <v>107.24343</v>
      </c>
      <c r="F4710" s="1">
        <v>135</v>
      </c>
      <c r="G4710" s="2">
        <v>0.79439577777777781</v>
      </c>
      <c r="H4710" s="3">
        <v>9.9999599043036955</v>
      </c>
      <c r="I4710" s="3">
        <v>13.333310954340046</v>
      </c>
      <c r="J4710" s="3">
        <v>1.07243</v>
      </c>
      <c r="K4710" s="3">
        <v>1.07243</v>
      </c>
      <c r="L4710" s="3">
        <v>1.42991</v>
      </c>
    </row>
    <row r="4711" spans="2:12" x14ac:dyDescent="0.2">
      <c r="B4711" t="s">
        <v>12115</v>
      </c>
      <c r="C4711" t="s">
        <v>12116</v>
      </c>
      <c r="D4711" t="s">
        <v>12117</v>
      </c>
      <c r="E4711" s="1">
        <v>39.963999999999999</v>
      </c>
      <c r="F4711" s="1">
        <v>63</v>
      </c>
      <c r="G4711" s="2">
        <v>0.63434920634920633</v>
      </c>
      <c r="H4711" s="3">
        <v>10</v>
      </c>
      <c r="I4711" s="3">
        <v>13.33324992493244</v>
      </c>
      <c r="J4711" s="3">
        <v>0.39964</v>
      </c>
      <c r="K4711" s="3">
        <v>0.39964</v>
      </c>
      <c r="L4711" s="3">
        <v>0.53285000000000005</v>
      </c>
    </row>
    <row r="4712" spans="2:12" x14ac:dyDescent="0.2">
      <c r="B4712" t="s">
        <v>12118</v>
      </c>
      <c r="C4712" t="s">
        <v>12119</v>
      </c>
      <c r="D4712" t="s">
        <v>12120</v>
      </c>
      <c r="E4712" s="1">
        <v>53.091059999999999</v>
      </c>
      <c r="F4712" s="1">
        <v>26</v>
      </c>
      <c r="G4712" s="2">
        <v>2.0419638461538461</v>
      </c>
      <c r="H4712" s="3">
        <v>9.9999886986622606</v>
      </c>
      <c r="I4712" s="3">
        <v>13.333318264883015</v>
      </c>
      <c r="J4712" s="3">
        <v>0.53090999999999999</v>
      </c>
      <c r="K4712" s="3">
        <v>0.53090999999999999</v>
      </c>
      <c r="L4712" s="3">
        <v>0.70787999999999995</v>
      </c>
    </row>
    <row r="4713" spans="2:12" x14ac:dyDescent="0.2">
      <c r="B4713" t="s">
        <v>12121</v>
      </c>
      <c r="C4713" t="s">
        <v>12122</v>
      </c>
      <c r="D4713" t="s">
        <v>12123</v>
      </c>
      <c r="E4713" s="1">
        <v>4.0004900000000001</v>
      </c>
      <c r="F4713" s="1">
        <v>5</v>
      </c>
      <c r="G4713" s="2">
        <v>0.80009799999999998</v>
      </c>
      <c r="H4713" s="3">
        <v>9.9987751500441195</v>
      </c>
      <c r="I4713" s="3">
        <v>13.333366662583835</v>
      </c>
      <c r="J4713" s="3">
        <v>0.04</v>
      </c>
      <c r="K4713" s="3">
        <v>0.04</v>
      </c>
      <c r="L4713" s="3">
        <v>5.3339999999999999E-2</v>
      </c>
    </row>
    <row r="4714" spans="2:12" x14ac:dyDescent="0.2">
      <c r="B4714" t="s">
        <v>12124</v>
      </c>
      <c r="C4714" t="s">
        <v>12125</v>
      </c>
      <c r="D4714" t="s">
        <v>12126</v>
      </c>
      <c r="E4714" s="1">
        <v>110.42827</v>
      </c>
      <c r="F4714" s="1">
        <v>34</v>
      </c>
      <c r="G4714" s="2">
        <v>3.2478902941176471</v>
      </c>
      <c r="H4714" s="3">
        <v>9.9999755497392098</v>
      </c>
      <c r="I4714" s="3">
        <v>13.333270547478467</v>
      </c>
      <c r="J4714" s="3">
        <v>1.1042799999999999</v>
      </c>
      <c r="K4714" s="3">
        <v>1.1042799999999999</v>
      </c>
      <c r="L4714" s="3">
        <v>1.47237</v>
      </c>
    </row>
    <row r="4715" spans="2:12" x14ac:dyDescent="0.2">
      <c r="B4715" t="s">
        <v>12127</v>
      </c>
      <c r="C4715" t="s">
        <v>12128</v>
      </c>
      <c r="D4715" t="s">
        <v>12129</v>
      </c>
      <c r="E4715" s="1">
        <v>6.6345999999999998</v>
      </c>
      <c r="F4715" s="1">
        <v>7</v>
      </c>
      <c r="G4715" s="2">
        <v>0.94779999999999998</v>
      </c>
      <c r="H4715" s="3">
        <v>10.000602899948754</v>
      </c>
      <c r="I4715" s="3">
        <v>13.333132366683749</v>
      </c>
      <c r="J4715" s="3">
        <v>6.6350000000000006E-2</v>
      </c>
      <c r="K4715" s="3">
        <v>6.6350000000000006E-2</v>
      </c>
      <c r="L4715" s="3">
        <v>8.8459999999999997E-2</v>
      </c>
    </row>
    <row r="4716" spans="2:12" x14ac:dyDescent="0.2">
      <c r="B4716" t="s">
        <v>12130</v>
      </c>
      <c r="C4716" t="s">
        <v>12081</v>
      </c>
      <c r="D4716" t="s">
        <v>12082</v>
      </c>
      <c r="E4716" s="1">
        <v>29.62454</v>
      </c>
      <c r="F4716" s="1">
        <v>85</v>
      </c>
      <c r="G4716" s="2">
        <v>0.348524</v>
      </c>
      <c r="H4716" s="3">
        <v>10.00015527667265</v>
      </c>
      <c r="I4716" s="3">
        <v>13.333202810912844</v>
      </c>
      <c r="J4716" s="3">
        <v>0.29625000000000001</v>
      </c>
      <c r="K4716" s="3">
        <v>0.29625000000000001</v>
      </c>
      <c r="L4716" s="3">
        <v>0.39499000000000001</v>
      </c>
    </row>
    <row r="4717" spans="2:12" x14ac:dyDescent="0.2">
      <c r="B4717" t="s">
        <v>12131</v>
      </c>
      <c r="C4717" t="s">
        <v>12132</v>
      </c>
      <c r="D4717" t="s">
        <v>12133</v>
      </c>
      <c r="E4717" s="1">
        <v>25.490839999999999</v>
      </c>
      <c r="F4717" s="1">
        <v>192</v>
      </c>
      <c r="G4717" s="2">
        <v>0.13276479166666666</v>
      </c>
      <c r="H4717" s="3">
        <v>10.000062767645163</v>
      </c>
      <c r="I4717" s="3">
        <v>13.333417023526884</v>
      </c>
      <c r="J4717" s="3">
        <v>0.25491000000000003</v>
      </c>
      <c r="K4717" s="3">
        <v>0.25491000000000003</v>
      </c>
      <c r="L4717" s="3">
        <v>0.33988000000000002</v>
      </c>
    </row>
    <row r="4718" spans="2:12" x14ac:dyDescent="0.2">
      <c r="B4718" t="s">
        <v>12134</v>
      </c>
      <c r="C4718" t="s">
        <v>12135</v>
      </c>
      <c r="D4718" t="s">
        <v>12136</v>
      </c>
      <c r="E4718" s="1">
        <v>30.485769999999999</v>
      </c>
      <c r="F4718" s="1">
        <v>67</v>
      </c>
      <c r="G4718" s="2">
        <v>0.45501149253731343</v>
      </c>
      <c r="H4718" s="3">
        <v>10.000075445035504</v>
      </c>
      <c r="I4718" s="3">
        <v>13.333433926714005</v>
      </c>
      <c r="J4718" s="3">
        <v>0.30486000000000002</v>
      </c>
      <c r="K4718" s="3">
        <v>0.30486000000000002</v>
      </c>
      <c r="L4718" s="3">
        <v>0.40648000000000001</v>
      </c>
    </row>
    <row r="4719" spans="2:12" x14ac:dyDescent="0.2">
      <c r="B4719" t="s">
        <v>12137</v>
      </c>
      <c r="C4719" t="s">
        <v>12138</v>
      </c>
      <c r="D4719" t="s">
        <v>12139</v>
      </c>
      <c r="E4719" s="1">
        <v>21.315539999999999</v>
      </c>
      <c r="F4719" s="1">
        <v>30</v>
      </c>
      <c r="G4719" s="2">
        <v>0.71051799999999998</v>
      </c>
      <c r="H4719" s="3">
        <v>10.000215804994854</v>
      </c>
      <c r="I4719" s="3">
        <v>13.33346469289542</v>
      </c>
      <c r="J4719" s="3">
        <v>0.21315999999999999</v>
      </c>
      <c r="K4719" s="3">
        <v>0.21315999999999999</v>
      </c>
      <c r="L4719" s="3">
        <v>0.28421000000000002</v>
      </c>
    </row>
    <row r="4720" spans="2:12" x14ac:dyDescent="0.2">
      <c r="B4720" t="s">
        <v>12140</v>
      </c>
      <c r="C4720" t="s">
        <v>12141</v>
      </c>
      <c r="D4720" t="s">
        <v>12142</v>
      </c>
      <c r="E4720" s="1">
        <v>10.15424</v>
      </c>
      <c r="F4720" s="1">
        <v>18</v>
      </c>
      <c r="G4720" s="2">
        <v>0.56412444444444443</v>
      </c>
      <c r="H4720" s="3">
        <v>9.9997636455313259</v>
      </c>
      <c r="I4720" s="3">
        <v>13.333346464137149</v>
      </c>
      <c r="J4720" s="3">
        <v>0.10154000000000001</v>
      </c>
      <c r="K4720" s="3">
        <v>0.10154000000000001</v>
      </c>
      <c r="L4720" s="3">
        <v>0.13539000000000001</v>
      </c>
    </row>
    <row r="4721" spans="2:12" x14ac:dyDescent="0.2">
      <c r="B4721" t="s">
        <v>12143</v>
      </c>
      <c r="C4721" t="s">
        <v>11665</v>
      </c>
      <c r="D4721" t="s">
        <v>11666</v>
      </c>
      <c r="E4721" s="1">
        <v>39.295110000000001</v>
      </c>
      <c r="F4721" s="1">
        <v>106</v>
      </c>
      <c r="G4721" s="2">
        <v>0.37070858490566039</v>
      </c>
      <c r="H4721" s="3">
        <v>9.9999720066949802</v>
      </c>
      <c r="I4721" s="3">
        <v>13.333211180729613</v>
      </c>
      <c r="J4721" s="3">
        <v>0.39295000000000002</v>
      </c>
      <c r="K4721" s="3">
        <v>0.39295000000000002</v>
      </c>
      <c r="L4721" s="3">
        <v>0.52393000000000001</v>
      </c>
    </row>
    <row r="4722" spans="2:12" x14ac:dyDescent="0.2">
      <c r="B4722" t="s">
        <v>12144</v>
      </c>
      <c r="C4722" t="s">
        <v>12145</v>
      </c>
      <c r="D4722" t="s">
        <v>12146</v>
      </c>
      <c r="E4722" s="1">
        <v>25.781839999999999</v>
      </c>
      <c r="F4722" s="1">
        <v>84</v>
      </c>
      <c r="G4722" s="2">
        <v>0.30692666666666668</v>
      </c>
      <c r="H4722" s="3">
        <v>10.000062059185845</v>
      </c>
      <c r="I4722" s="3">
        <v>13.33341607891446</v>
      </c>
      <c r="J4722" s="3">
        <v>0.25781999999999999</v>
      </c>
      <c r="K4722" s="3">
        <v>0.25781999999999999</v>
      </c>
      <c r="L4722" s="3">
        <v>0.34376000000000001</v>
      </c>
    </row>
    <row r="4723" spans="2:12" x14ac:dyDescent="0.2">
      <c r="B4723" t="s">
        <v>12147</v>
      </c>
      <c r="C4723" t="s">
        <v>12148</v>
      </c>
      <c r="D4723" t="s">
        <v>12149</v>
      </c>
      <c r="E4723" s="1">
        <v>115.39209</v>
      </c>
      <c r="F4723" s="1">
        <v>36</v>
      </c>
      <c r="G4723" s="2">
        <v>3.2053358333333333</v>
      </c>
      <c r="H4723" s="3">
        <v>9.9999922005052522</v>
      </c>
      <c r="I4723" s="3">
        <v>13.333322934007001</v>
      </c>
      <c r="J4723" s="3">
        <v>1.1539200000000001</v>
      </c>
      <c r="K4723" s="3">
        <v>1.1539200000000001</v>
      </c>
      <c r="L4723" s="3">
        <v>1.5385599999999999</v>
      </c>
    </row>
    <row r="4724" spans="2:12" x14ac:dyDescent="0.2">
      <c r="B4724" t="s">
        <v>12150</v>
      </c>
      <c r="C4724" t="s">
        <v>12151</v>
      </c>
      <c r="D4724" t="s">
        <v>12152</v>
      </c>
      <c r="E4724" s="1">
        <v>19.75901</v>
      </c>
      <c r="F4724" s="1">
        <v>15</v>
      </c>
      <c r="G4724" s="2">
        <v>1.3172673333333333</v>
      </c>
      <c r="H4724" s="3">
        <v>9.999994939017693</v>
      </c>
      <c r="I4724" s="3">
        <v>13.333157885946715</v>
      </c>
      <c r="J4724" s="3">
        <v>0.19758999999999999</v>
      </c>
      <c r="K4724" s="3">
        <v>0.19758999999999999</v>
      </c>
      <c r="L4724" s="3">
        <v>0.26345000000000002</v>
      </c>
    </row>
    <row r="4725" spans="2:12" x14ac:dyDescent="0.2">
      <c r="B4725" t="s">
        <v>12153</v>
      </c>
      <c r="C4725" t="s">
        <v>12154</v>
      </c>
      <c r="D4725" t="s">
        <v>12155</v>
      </c>
      <c r="E4725" s="1">
        <v>27.151299999999999</v>
      </c>
      <c r="F4725" s="1">
        <v>79</v>
      </c>
      <c r="G4725" s="2">
        <v>0.34368734177215188</v>
      </c>
      <c r="H4725" s="3">
        <v>9.9998895080530197</v>
      </c>
      <c r="I4725" s="3">
        <v>13.333431548397314</v>
      </c>
      <c r="J4725" s="3">
        <v>0.27150999999999997</v>
      </c>
      <c r="K4725" s="3">
        <v>0.27150999999999997</v>
      </c>
      <c r="L4725" s="3">
        <v>0.36202000000000001</v>
      </c>
    </row>
    <row r="4726" spans="2:12" x14ac:dyDescent="0.2">
      <c r="B4726" t="s">
        <v>12156</v>
      </c>
      <c r="C4726" t="s">
        <v>12157</v>
      </c>
      <c r="D4726" t="s">
        <v>12158</v>
      </c>
      <c r="E4726" s="1">
        <v>2.6182300000000001</v>
      </c>
      <c r="F4726" s="1">
        <v>3</v>
      </c>
      <c r="G4726" s="2">
        <v>0.87274333333333332</v>
      </c>
      <c r="H4726" s="3">
        <v>9.9991215439438079</v>
      </c>
      <c r="I4726" s="3">
        <v>13.333435183310861</v>
      </c>
      <c r="J4726" s="3">
        <v>2.6179999999999998E-2</v>
      </c>
      <c r="K4726" s="3">
        <v>2.6179999999999998E-2</v>
      </c>
      <c r="L4726" s="3">
        <v>3.4909999999999997E-2</v>
      </c>
    </row>
    <row r="4727" spans="2:12" x14ac:dyDescent="0.2">
      <c r="B4727" t="s">
        <v>12159</v>
      </c>
      <c r="C4727" t="s">
        <v>12160</v>
      </c>
      <c r="D4727" t="s">
        <v>12161</v>
      </c>
      <c r="E4727" s="1">
        <v>54.749169999999999</v>
      </c>
      <c r="F4727" s="1">
        <v>104</v>
      </c>
      <c r="G4727" s="2">
        <v>0.5264343269230769</v>
      </c>
      <c r="H4727" s="3">
        <v>9.9999689493009676</v>
      </c>
      <c r="I4727" s="3">
        <v>13.333352816124885</v>
      </c>
      <c r="J4727" s="3">
        <v>0.54749000000000003</v>
      </c>
      <c r="K4727" s="3">
        <v>0.54749000000000003</v>
      </c>
      <c r="L4727" s="3">
        <v>0.72999000000000003</v>
      </c>
    </row>
    <row r="4728" spans="2:12" x14ac:dyDescent="0.2">
      <c r="B4728" t="s">
        <v>12162</v>
      </c>
      <c r="C4728" t="s">
        <v>12163</v>
      </c>
      <c r="D4728" t="s">
        <v>12164</v>
      </c>
      <c r="E4728" s="1">
        <v>80.153300000000002</v>
      </c>
      <c r="F4728" s="1">
        <v>52</v>
      </c>
      <c r="G4728" s="2">
        <v>1.5414096153846155</v>
      </c>
      <c r="H4728" s="3">
        <v>9.9999625717219374</v>
      </c>
      <c r="I4728" s="3">
        <v>13.333325015938209</v>
      </c>
      <c r="J4728" s="3">
        <v>0.80152999999999996</v>
      </c>
      <c r="K4728" s="3">
        <v>0.80152999999999996</v>
      </c>
      <c r="L4728" s="3">
        <v>1.06871</v>
      </c>
    </row>
    <row r="4729" spans="2:12" x14ac:dyDescent="0.2">
      <c r="B4729" t="s">
        <v>12165</v>
      </c>
      <c r="C4729" t="s">
        <v>11999</v>
      </c>
      <c r="D4729" t="s">
        <v>12000</v>
      </c>
      <c r="E4729" s="1">
        <v>22.226410000000001</v>
      </c>
      <c r="F4729" s="1">
        <v>42</v>
      </c>
      <c r="G4729" s="2">
        <v>0.52920023809523808</v>
      </c>
      <c r="H4729" s="3">
        <v>9.9998155347624742</v>
      </c>
      <c r="I4729" s="3">
        <v>13.333237351421124</v>
      </c>
      <c r="J4729" s="3">
        <v>0.22226000000000001</v>
      </c>
      <c r="K4729" s="3">
        <v>0.22226000000000001</v>
      </c>
      <c r="L4729" s="3">
        <v>0.29635</v>
      </c>
    </row>
    <row r="4730" spans="2:12" x14ac:dyDescent="0.2">
      <c r="B4730" t="s">
        <v>12166</v>
      </c>
      <c r="C4730" t="s">
        <v>12167</v>
      </c>
      <c r="D4730" t="s">
        <v>12168</v>
      </c>
      <c r="E4730" s="1">
        <v>2.1032999999999999</v>
      </c>
      <c r="F4730" s="1">
        <v>10</v>
      </c>
      <c r="G4730" s="2">
        <v>0.21032999999999999</v>
      </c>
      <c r="H4730" s="3">
        <v>9.998573669947227</v>
      </c>
      <c r="I4730" s="3">
        <v>13.331431559929635</v>
      </c>
      <c r="J4730" s="3">
        <v>2.103E-2</v>
      </c>
      <c r="K4730" s="3">
        <v>2.103E-2</v>
      </c>
      <c r="L4730" s="3">
        <v>2.8039999999999999E-2</v>
      </c>
    </row>
    <row r="4731" spans="2:12" x14ac:dyDescent="0.2">
      <c r="B4731" t="s">
        <v>12169</v>
      </c>
      <c r="C4731" t="s">
        <v>12170</v>
      </c>
      <c r="D4731" t="s">
        <v>12171</v>
      </c>
      <c r="E4731" s="1">
        <v>32.253300000000003</v>
      </c>
      <c r="F4731" s="1">
        <v>62</v>
      </c>
      <c r="G4731" s="2">
        <v>0.52021451612903236</v>
      </c>
      <c r="H4731" s="3">
        <v>9.9999069862618679</v>
      </c>
      <c r="I4731" s="3">
        <v>13.333209315015825</v>
      </c>
      <c r="J4731" s="3">
        <v>0.32252999999999998</v>
      </c>
      <c r="K4731" s="3">
        <v>0.32252999999999998</v>
      </c>
      <c r="L4731" s="3">
        <v>0.43003999999999998</v>
      </c>
    </row>
    <row r="4732" spans="2:12" x14ac:dyDescent="0.2">
      <c r="B4732" t="s">
        <v>12172</v>
      </c>
      <c r="C4732" t="s">
        <v>12173</v>
      </c>
      <c r="D4732" t="s">
        <v>12174</v>
      </c>
      <c r="E4732" s="1">
        <v>106.95917</v>
      </c>
      <c r="F4732" s="1">
        <v>38</v>
      </c>
      <c r="G4732" s="2">
        <v>2.8147150000000001</v>
      </c>
      <c r="H4732" s="3">
        <v>9.9999841060845931</v>
      </c>
      <c r="I4732" s="3">
        <v>13.333312141446124</v>
      </c>
      <c r="J4732" s="3">
        <v>1.06959</v>
      </c>
      <c r="K4732" s="3">
        <v>1.06959</v>
      </c>
      <c r="L4732" s="3">
        <v>1.4261200000000001</v>
      </c>
    </row>
    <row r="4733" spans="2:12" x14ac:dyDescent="0.2">
      <c r="B4733" t="s">
        <v>12175</v>
      </c>
      <c r="C4733" t="s">
        <v>12176</v>
      </c>
      <c r="D4733" t="s">
        <v>12177</v>
      </c>
      <c r="E4733" s="1">
        <v>5.1701100000000002</v>
      </c>
      <c r="F4733" s="1">
        <v>19</v>
      </c>
      <c r="G4733" s="2">
        <v>0.27211105263157898</v>
      </c>
      <c r="H4733" s="3">
        <v>9.9997872385693913</v>
      </c>
      <c r="I4733" s="3">
        <v>13.332404919817954</v>
      </c>
      <c r="J4733" s="3">
        <v>5.1700000000000003E-2</v>
      </c>
      <c r="K4733" s="3">
        <v>5.1700000000000003E-2</v>
      </c>
      <c r="L4733" s="3">
        <v>6.8930000000000005E-2</v>
      </c>
    </row>
    <row r="4734" spans="2:12" x14ac:dyDescent="0.2">
      <c r="B4734" t="s">
        <v>12178</v>
      </c>
      <c r="C4734" t="s">
        <v>12179</v>
      </c>
      <c r="D4734" t="s">
        <v>12180</v>
      </c>
      <c r="E4734" s="1">
        <v>20.22917</v>
      </c>
      <c r="F4734" s="1">
        <v>13</v>
      </c>
      <c r="G4734" s="2">
        <v>1.55609</v>
      </c>
      <c r="H4734" s="3">
        <v>9.9999159629386671</v>
      </c>
      <c r="I4734" s="3">
        <v>13.333221283918222</v>
      </c>
      <c r="J4734" s="3">
        <v>0.20229</v>
      </c>
      <c r="K4734" s="3">
        <v>0.20229</v>
      </c>
      <c r="L4734" s="3">
        <v>0.26972000000000002</v>
      </c>
    </row>
    <row r="4735" spans="2:12" x14ac:dyDescent="0.2">
      <c r="B4735" t="s">
        <v>12181</v>
      </c>
      <c r="C4735" t="s">
        <v>12182</v>
      </c>
      <c r="D4735" t="s">
        <v>12183</v>
      </c>
      <c r="E4735" s="1">
        <v>4.13429</v>
      </c>
      <c r="F4735" s="1">
        <v>8</v>
      </c>
      <c r="G4735" s="2">
        <v>0.51678625</v>
      </c>
      <c r="H4735" s="3">
        <v>9.9992985494486373</v>
      </c>
      <c r="I4735" s="3">
        <v>13.332398065931516</v>
      </c>
      <c r="J4735" s="3">
        <v>4.1340000000000002E-2</v>
      </c>
      <c r="K4735" s="3">
        <v>4.1340000000000002E-2</v>
      </c>
      <c r="L4735" s="3">
        <v>5.5120000000000002E-2</v>
      </c>
    </row>
    <row r="4736" spans="2:12" x14ac:dyDescent="0.2">
      <c r="B4736" t="s">
        <v>12184</v>
      </c>
      <c r="C4736" t="s">
        <v>12185</v>
      </c>
      <c r="D4736" t="s">
        <v>12186</v>
      </c>
      <c r="E4736" s="1">
        <v>6.0328900000000001</v>
      </c>
      <c r="F4736" s="1">
        <v>22</v>
      </c>
      <c r="G4736" s="2">
        <v>0.27422227272727273</v>
      </c>
      <c r="H4736" s="3">
        <v>10.000182333840002</v>
      </c>
      <c r="I4736" s="3">
        <v>13.33357644512</v>
      </c>
      <c r="J4736" s="3">
        <v>6.0330000000000002E-2</v>
      </c>
      <c r="K4736" s="3">
        <v>6.0330000000000002E-2</v>
      </c>
      <c r="L4736" s="3">
        <v>8.0439999999999998E-2</v>
      </c>
    </row>
    <row r="4737" spans="2:12" x14ac:dyDescent="0.2">
      <c r="B4737" t="s">
        <v>12187</v>
      </c>
      <c r="C4737" t="s">
        <v>12188</v>
      </c>
      <c r="D4737" t="s">
        <v>12189</v>
      </c>
      <c r="E4737" s="1">
        <v>128.95519999999999</v>
      </c>
      <c r="F4737" s="1">
        <v>45</v>
      </c>
      <c r="G4737" s="2">
        <v>2.8656711111111108</v>
      </c>
      <c r="H4737" s="3">
        <v>9.9999844907378694</v>
      </c>
      <c r="I4737" s="3">
        <v>13.33331265431716</v>
      </c>
      <c r="J4737" s="3">
        <v>1.28955</v>
      </c>
      <c r="K4737" s="3">
        <v>1.28955</v>
      </c>
      <c r="L4737" s="3">
        <v>1.7194</v>
      </c>
    </row>
    <row r="4738" spans="2:12" x14ac:dyDescent="0.2">
      <c r="B4738" t="s">
        <v>12190</v>
      </c>
      <c r="C4738" t="s">
        <v>12191</v>
      </c>
      <c r="D4738" t="s">
        <v>12192</v>
      </c>
      <c r="E4738" s="1">
        <v>3.1954699999999998</v>
      </c>
      <c r="F4738" s="1">
        <v>61</v>
      </c>
      <c r="G4738" s="2">
        <v>5.2384754098360652E-2</v>
      </c>
      <c r="H4738" s="3">
        <v>9.998529167853242</v>
      </c>
      <c r="I4738" s="3">
        <v>13.334501653903809</v>
      </c>
      <c r="J4738" s="3">
        <v>3.1949999999999999E-2</v>
      </c>
      <c r="K4738" s="3">
        <v>3.1949999999999999E-2</v>
      </c>
      <c r="L4738" s="3">
        <v>4.2610000000000002E-2</v>
      </c>
    </row>
    <row r="4739" spans="2:12" x14ac:dyDescent="0.2">
      <c r="B4739" t="s">
        <v>12193</v>
      </c>
      <c r="C4739" t="s">
        <v>12194</v>
      </c>
      <c r="D4739" t="s">
        <v>12195</v>
      </c>
      <c r="E4739" s="1">
        <v>58.755070000000003</v>
      </c>
      <c r="F4739" s="1">
        <v>94</v>
      </c>
      <c r="G4739" s="2">
        <v>0.62505393617021276</v>
      </c>
      <c r="H4739" s="3">
        <v>9.9999880861345236</v>
      </c>
      <c r="I4739" s="3">
        <v>13.333317448179363</v>
      </c>
      <c r="J4739" s="3">
        <v>0.58755000000000002</v>
      </c>
      <c r="K4739" s="3">
        <v>0.58755000000000002</v>
      </c>
      <c r="L4739" s="3">
        <v>0.78339999999999999</v>
      </c>
    </row>
    <row r="4740" spans="2:12" x14ac:dyDescent="0.2">
      <c r="B4740" t="s">
        <v>12196</v>
      </c>
      <c r="C4740" t="s">
        <v>12197</v>
      </c>
      <c r="D4740" t="s">
        <v>12198</v>
      </c>
      <c r="E4740" s="1">
        <v>16.122129999999999</v>
      </c>
      <c r="F4740" s="1">
        <v>21</v>
      </c>
      <c r="G4740" s="2">
        <v>0.76772047619047612</v>
      </c>
      <c r="H4740" s="3">
        <v>9.9999193654932697</v>
      </c>
      <c r="I4740" s="3">
        <v>13.333225820657693</v>
      </c>
      <c r="J4740" s="3">
        <v>0.16122</v>
      </c>
      <c r="K4740" s="3">
        <v>0.16122</v>
      </c>
      <c r="L4740" s="3">
        <v>0.21496000000000001</v>
      </c>
    </row>
    <row r="4741" spans="2:12" x14ac:dyDescent="0.2">
      <c r="B4741" t="s">
        <v>12199</v>
      </c>
      <c r="C4741" t="s">
        <v>12200</v>
      </c>
      <c r="D4741" t="s">
        <v>12201</v>
      </c>
      <c r="E4741" s="1">
        <v>46.790289999999999</v>
      </c>
      <c r="F4741" s="1">
        <v>62</v>
      </c>
      <c r="G4741" s="2">
        <v>0.75468209677419351</v>
      </c>
      <c r="H4741" s="3">
        <v>9.9999380213287843</v>
      </c>
      <c r="I4741" s="3">
        <v>13.333321934957018</v>
      </c>
      <c r="J4741" s="3">
        <v>0.46789999999999998</v>
      </c>
      <c r="K4741" s="3">
        <v>0.46789999999999998</v>
      </c>
      <c r="L4741" s="3">
        <v>0.62387000000000004</v>
      </c>
    </row>
    <row r="4742" spans="2:12" x14ac:dyDescent="0.2">
      <c r="B4742" t="s">
        <v>12202</v>
      </c>
      <c r="C4742" t="s">
        <v>11610</v>
      </c>
      <c r="D4742" t="s">
        <v>11611</v>
      </c>
      <c r="E4742" s="1">
        <v>90.756410000000002</v>
      </c>
      <c r="F4742" s="1">
        <v>105</v>
      </c>
      <c r="G4742" s="2">
        <v>0.8643467619047619</v>
      </c>
      <c r="H4742" s="3">
        <v>9.9999548241275757</v>
      </c>
      <c r="I4742" s="3">
        <v>13.333273098836766</v>
      </c>
      <c r="J4742" s="3">
        <v>0.90756000000000003</v>
      </c>
      <c r="K4742" s="3">
        <v>0.90756000000000003</v>
      </c>
      <c r="L4742" s="3">
        <v>1.21008</v>
      </c>
    </row>
    <row r="4743" spans="2:12" x14ac:dyDescent="0.2">
      <c r="B4743" t="s">
        <v>12203</v>
      </c>
      <c r="C4743" t="s">
        <v>12204</v>
      </c>
      <c r="D4743" t="s">
        <v>12205</v>
      </c>
      <c r="E4743" s="1">
        <v>22.602460000000001</v>
      </c>
      <c r="F4743" s="1">
        <v>26</v>
      </c>
      <c r="G4743" s="2">
        <v>0.86932538461538467</v>
      </c>
      <c r="H4743" s="3">
        <v>9.9997964823297991</v>
      </c>
      <c r="I4743" s="3">
        <v>13.33350440615756</v>
      </c>
      <c r="J4743" s="3">
        <v>0.22602</v>
      </c>
      <c r="K4743" s="3">
        <v>0.22602</v>
      </c>
      <c r="L4743" s="3">
        <v>0.30137000000000003</v>
      </c>
    </row>
    <row r="4744" spans="2:12" x14ac:dyDescent="0.2">
      <c r="B4744" t="s">
        <v>12206</v>
      </c>
      <c r="C4744" t="s">
        <v>11811</v>
      </c>
      <c r="D4744" t="s">
        <v>11812</v>
      </c>
      <c r="E4744" s="1">
        <v>5.6098600000000003</v>
      </c>
      <c r="F4744" s="1">
        <v>25</v>
      </c>
      <c r="G4744" s="2">
        <v>0.22439440000000002</v>
      </c>
      <c r="H4744" s="3">
        <v>10.000249560595094</v>
      </c>
      <c r="I4744" s="3">
        <v>13.33366608079346</v>
      </c>
      <c r="J4744" s="3">
        <v>5.6099999999999997E-2</v>
      </c>
      <c r="K4744" s="3">
        <v>5.6099999999999997E-2</v>
      </c>
      <c r="L4744" s="3">
        <v>7.4800000000000005E-2</v>
      </c>
    </row>
    <row r="4745" spans="2:12" x14ac:dyDescent="0.2">
      <c r="B4745" t="s">
        <v>12207</v>
      </c>
      <c r="C4745" t="s">
        <v>12050</v>
      </c>
      <c r="D4745" t="s">
        <v>12051</v>
      </c>
      <c r="E4745" s="1">
        <v>12.97817</v>
      </c>
      <c r="F4745" s="1">
        <v>20</v>
      </c>
      <c r="G4745" s="2">
        <v>0.6489085</v>
      </c>
      <c r="H4745" s="3">
        <v>9.9998690108081494</v>
      </c>
      <c r="I4745" s="3">
        <v>13.333158681077531</v>
      </c>
      <c r="J4745" s="3">
        <v>0.12978000000000001</v>
      </c>
      <c r="K4745" s="3">
        <v>0.12978000000000001</v>
      </c>
      <c r="L4745" s="3">
        <v>0.17304</v>
      </c>
    </row>
    <row r="4746" spans="2:12" x14ac:dyDescent="0.2">
      <c r="B4746" t="s">
        <v>12208</v>
      </c>
      <c r="C4746" t="s">
        <v>12012</v>
      </c>
      <c r="D4746" t="s">
        <v>12013</v>
      </c>
      <c r="E4746" s="1">
        <v>129.22611000000001</v>
      </c>
      <c r="F4746" s="1">
        <v>54</v>
      </c>
      <c r="G4746" s="2">
        <v>2.3930761111111112</v>
      </c>
      <c r="H4746" s="3">
        <v>9.9999914877883409</v>
      </c>
      <c r="I4746" s="3">
        <v>13.333296189137009</v>
      </c>
      <c r="J4746" s="3">
        <v>1.29226</v>
      </c>
      <c r="K4746" s="3">
        <v>1.29226</v>
      </c>
      <c r="L4746" s="3">
        <v>1.7230099999999999</v>
      </c>
    </row>
    <row r="4747" spans="2:12" x14ac:dyDescent="0.2">
      <c r="B4747" t="s">
        <v>12209</v>
      </c>
      <c r="C4747" t="s">
        <v>12210</v>
      </c>
      <c r="D4747" t="s">
        <v>12211</v>
      </c>
      <c r="E4747" s="1">
        <v>11.30161</v>
      </c>
      <c r="F4747" s="1">
        <v>37</v>
      </c>
      <c r="G4747" s="2">
        <v>0.3054489189189189</v>
      </c>
      <c r="H4747" s="3">
        <v>10.000345083576587</v>
      </c>
      <c r="I4747" s="3">
        <v>13.33349850154093</v>
      </c>
      <c r="J4747" s="3">
        <v>0.11302</v>
      </c>
      <c r="K4747" s="3">
        <v>0.11302</v>
      </c>
      <c r="L4747" s="3">
        <v>0.15068999999999999</v>
      </c>
    </row>
    <row r="4748" spans="2:12" x14ac:dyDescent="0.2">
      <c r="B4748" t="s">
        <v>12212</v>
      </c>
      <c r="C4748" t="s">
        <v>11650</v>
      </c>
      <c r="D4748" t="s">
        <v>11651</v>
      </c>
      <c r="E4748" s="1">
        <v>6.9108400000000003</v>
      </c>
      <c r="F4748" s="1">
        <v>15</v>
      </c>
      <c r="G4748" s="2">
        <v>0.46072266666666667</v>
      </c>
      <c r="H4748" s="3">
        <v>10.000231520336168</v>
      </c>
      <c r="I4748" s="3">
        <v>13.332677359047524</v>
      </c>
      <c r="J4748" s="3">
        <v>6.9110000000000005E-2</v>
      </c>
      <c r="K4748" s="3">
        <v>6.9110000000000005E-2</v>
      </c>
      <c r="L4748" s="3">
        <v>9.214E-2</v>
      </c>
    </row>
    <row r="4749" spans="2:12" x14ac:dyDescent="0.2">
      <c r="B4749" t="s">
        <v>12213</v>
      </c>
      <c r="C4749" t="s">
        <v>12214</v>
      </c>
      <c r="D4749" t="s">
        <v>12215</v>
      </c>
      <c r="E4749" s="1">
        <v>2.7416999999999998</v>
      </c>
      <c r="F4749" s="1">
        <v>63</v>
      </c>
      <c r="G4749" s="2">
        <v>4.3519047619047617E-2</v>
      </c>
      <c r="H4749" s="3">
        <v>10.001094211620529</v>
      </c>
      <c r="I4749" s="3">
        <v>13.334792282160706</v>
      </c>
      <c r="J4749" s="3">
        <v>2.742E-2</v>
      </c>
      <c r="K4749" s="3">
        <v>2.742E-2</v>
      </c>
      <c r="L4749" s="3">
        <v>3.6560000000000002E-2</v>
      </c>
    </row>
    <row r="4750" spans="2:12" x14ac:dyDescent="0.2">
      <c r="B4750" t="s">
        <v>12216</v>
      </c>
      <c r="C4750" t="s">
        <v>11926</v>
      </c>
      <c r="D4750" t="s">
        <v>11927</v>
      </c>
      <c r="E4750" s="1">
        <v>98.754369999999994</v>
      </c>
      <c r="F4750" s="1">
        <v>43</v>
      </c>
      <c r="G4750" s="2">
        <v>2.2966132558139534</v>
      </c>
      <c r="H4750" s="3">
        <v>9.9999625333035898</v>
      </c>
      <c r="I4750" s="3">
        <v>13.33328337773812</v>
      </c>
      <c r="J4750" s="3">
        <v>0.98753999999999997</v>
      </c>
      <c r="K4750" s="3">
        <v>0.98753999999999997</v>
      </c>
      <c r="L4750" s="3">
        <v>1.3167199999999999</v>
      </c>
    </row>
    <row r="4751" spans="2:12" x14ac:dyDescent="0.2">
      <c r="B4751" t="s">
        <v>12217</v>
      </c>
      <c r="C4751" t="s">
        <v>12218</v>
      </c>
      <c r="D4751" t="s">
        <v>12219</v>
      </c>
      <c r="E4751" s="1">
        <v>191.94233</v>
      </c>
      <c r="F4751" s="1">
        <v>44</v>
      </c>
      <c r="G4751" s="2">
        <v>4.3623256818181817</v>
      </c>
      <c r="H4751" s="3">
        <v>9.9999828073359325</v>
      </c>
      <c r="I4751" s="3">
        <v>13.333275677126561</v>
      </c>
      <c r="J4751" s="3">
        <v>1.9194199999999999</v>
      </c>
      <c r="K4751" s="3">
        <v>1.9194199999999999</v>
      </c>
      <c r="L4751" s="3">
        <v>2.5592199999999998</v>
      </c>
    </row>
    <row r="4752" spans="2:12" x14ac:dyDescent="0.2">
      <c r="B4752" t="s">
        <v>12220</v>
      </c>
      <c r="C4752" t="s">
        <v>12221</v>
      </c>
      <c r="D4752" t="s">
        <v>12222</v>
      </c>
      <c r="E4752" s="1">
        <v>4.6433</v>
      </c>
      <c r="F4752" s="1">
        <v>12</v>
      </c>
      <c r="G4752" s="2">
        <v>0.38694166666666668</v>
      </c>
      <c r="H4752" s="3">
        <v>9.9993539077811029</v>
      </c>
      <c r="I4752" s="3">
        <v>13.333189757284689</v>
      </c>
      <c r="J4752" s="3">
        <v>4.6429999999999999E-2</v>
      </c>
      <c r="K4752" s="3">
        <v>4.6429999999999999E-2</v>
      </c>
      <c r="L4752" s="3">
        <v>6.191E-2</v>
      </c>
    </row>
    <row r="4753" spans="2:12" x14ac:dyDescent="0.2">
      <c r="B4753" t="s">
        <v>12223</v>
      </c>
      <c r="C4753" t="s">
        <v>12224</v>
      </c>
      <c r="D4753" t="s">
        <v>12211</v>
      </c>
      <c r="E4753" s="1">
        <v>5.4162100000000004</v>
      </c>
      <c r="F4753" s="1">
        <v>25</v>
      </c>
      <c r="G4753" s="2">
        <v>0.21664840000000002</v>
      </c>
      <c r="H4753" s="3">
        <v>9.9996122750041074</v>
      </c>
      <c r="I4753" s="3">
        <v>13.334047239674977</v>
      </c>
      <c r="J4753" s="3">
        <v>5.416E-2</v>
      </c>
      <c r="K4753" s="3">
        <v>5.416E-2</v>
      </c>
      <c r="L4753" s="3">
        <v>7.2220000000000006E-2</v>
      </c>
    </row>
    <row r="4754" spans="2:12" x14ac:dyDescent="0.2">
      <c r="B4754" t="s">
        <v>12225</v>
      </c>
      <c r="C4754" t="s">
        <v>12226</v>
      </c>
      <c r="D4754" t="s">
        <v>12227</v>
      </c>
      <c r="E4754" s="1">
        <v>61.610660000000003</v>
      </c>
      <c r="F4754" s="1">
        <v>74</v>
      </c>
      <c r="G4754" s="2">
        <v>0.83257648648648652</v>
      </c>
      <c r="H4754" s="3">
        <v>10.000055185255279</v>
      </c>
      <c r="I4754" s="3">
        <v>13.333244604099356</v>
      </c>
      <c r="J4754" s="3">
        <v>0.61611000000000005</v>
      </c>
      <c r="K4754" s="3">
        <v>0.61611000000000005</v>
      </c>
      <c r="L4754" s="3">
        <v>0.82147000000000003</v>
      </c>
    </row>
    <row r="4755" spans="2:12" x14ac:dyDescent="0.2">
      <c r="B4755" t="s">
        <v>12228</v>
      </c>
      <c r="C4755" t="s">
        <v>11959</v>
      </c>
      <c r="D4755" t="s">
        <v>11960</v>
      </c>
      <c r="E4755" s="1">
        <v>217.62943999999999</v>
      </c>
      <c r="F4755" s="1">
        <v>104</v>
      </c>
      <c r="G4755" s="2">
        <v>2.0925907692307693</v>
      </c>
      <c r="H4755" s="3">
        <v>9.9999797821471219</v>
      </c>
      <c r="I4755" s="3">
        <v>13.333306376196163</v>
      </c>
      <c r="J4755" s="3">
        <v>2.1762899999999998</v>
      </c>
      <c r="K4755" s="3">
        <v>2.1762899999999998</v>
      </c>
      <c r="L4755" s="3">
        <v>2.9017200000000001</v>
      </c>
    </row>
    <row r="4756" spans="2:12" x14ac:dyDescent="0.2">
      <c r="B4756" t="s">
        <v>12229</v>
      </c>
      <c r="C4756" t="s">
        <v>11644</v>
      </c>
      <c r="D4756" t="s">
        <v>11645</v>
      </c>
      <c r="E4756" s="1">
        <v>67.212810000000005</v>
      </c>
      <c r="F4756" s="1">
        <v>121</v>
      </c>
      <c r="G4756" s="2">
        <v>0.55547776859504139</v>
      </c>
      <c r="H4756" s="3">
        <v>10.000028268420856</v>
      </c>
      <c r="I4756" s="3">
        <v>13.333321430840343</v>
      </c>
      <c r="J4756" s="3">
        <v>0.67213000000000001</v>
      </c>
      <c r="K4756" s="3">
        <v>0.67213000000000001</v>
      </c>
      <c r="L4756" s="3">
        <v>0.89617000000000002</v>
      </c>
    </row>
    <row r="4757" spans="2:12" x14ac:dyDescent="0.2">
      <c r="B4757" t="s">
        <v>12230</v>
      </c>
      <c r="C4757" t="s">
        <v>12231</v>
      </c>
      <c r="D4757" t="s">
        <v>12232</v>
      </c>
      <c r="E4757" s="1">
        <v>45.524360000000001</v>
      </c>
      <c r="F4757" s="1">
        <v>14</v>
      </c>
      <c r="G4757" s="2">
        <v>3.2517400000000003</v>
      </c>
      <c r="H4757" s="3">
        <v>9.9999209214583136</v>
      </c>
      <c r="I4757" s="3">
        <v>13.333301116149684</v>
      </c>
      <c r="J4757" s="3">
        <v>0.45523999999999998</v>
      </c>
      <c r="K4757" s="3">
        <v>0.45523999999999998</v>
      </c>
      <c r="L4757" s="3">
        <v>0.60699000000000003</v>
      </c>
    </row>
    <row r="4758" spans="2:12" x14ac:dyDescent="0.2">
      <c r="B4758" t="s">
        <v>12233</v>
      </c>
      <c r="C4758" t="s">
        <v>12234</v>
      </c>
      <c r="D4758" t="s">
        <v>12235</v>
      </c>
      <c r="E4758" s="1">
        <v>1.1309100000000001</v>
      </c>
      <c r="F4758" s="1">
        <v>3</v>
      </c>
      <c r="G4758" s="2">
        <v>0.37697000000000003</v>
      </c>
      <c r="H4758" s="3">
        <v>10.000795819295965</v>
      </c>
      <c r="I4758" s="3">
        <v>13.334394425727952</v>
      </c>
      <c r="J4758" s="3">
        <v>1.1310000000000001E-2</v>
      </c>
      <c r="K4758" s="3">
        <v>1.1310000000000001E-2</v>
      </c>
      <c r="L4758" s="3">
        <v>1.508E-2</v>
      </c>
    </row>
    <row r="4759" spans="2:12" x14ac:dyDescent="0.2">
      <c r="B4759" t="s">
        <v>12236</v>
      </c>
      <c r="C4759" t="s">
        <v>12237</v>
      </c>
      <c r="D4759" t="s">
        <v>12238</v>
      </c>
      <c r="E4759" s="1">
        <v>20.865670000000001</v>
      </c>
      <c r="F4759" s="1">
        <v>14</v>
      </c>
      <c r="G4759" s="2">
        <v>1.4904050000000002</v>
      </c>
      <c r="H4759" s="3">
        <v>10.000158154518882</v>
      </c>
      <c r="I4759" s="3">
        <v>13.3333844539859</v>
      </c>
      <c r="J4759" s="3">
        <v>0.20866000000000001</v>
      </c>
      <c r="K4759" s="3">
        <v>0.20866000000000001</v>
      </c>
      <c r="L4759" s="3">
        <v>0.27821000000000001</v>
      </c>
    </row>
    <row r="4760" spans="2:12" x14ac:dyDescent="0.2">
      <c r="B4760" t="s">
        <v>12239</v>
      </c>
      <c r="C4760" t="s">
        <v>11719</v>
      </c>
      <c r="D4760" t="s">
        <v>11720</v>
      </c>
      <c r="E4760" s="1">
        <v>58.269930000000002</v>
      </c>
      <c r="F4760" s="1">
        <v>106</v>
      </c>
      <c r="G4760" s="2">
        <v>0.54971632075471699</v>
      </c>
      <c r="H4760" s="3">
        <v>10.000012013057162</v>
      </c>
      <c r="I4760" s="3">
        <v>13.333292145708771</v>
      </c>
      <c r="J4760" s="3">
        <v>0.5827</v>
      </c>
      <c r="K4760" s="3">
        <v>0.5827</v>
      </c>
      <c r="L4760" s="3">
        <v>0.77693000000000001</v>
      </c>
    </row>
    <row r="4761" spans="2:12" x14ac:dyDescent="0.2">
      <c r="B4761" t="s">
        <v>12240</v>
      </c>
      <c r="C4761" t="s">
        <v>12241</v>
      </c>
      <c r="D4761" t="s">
        <v>12242</v>
      </c>
      <c r="E4761" s="1">
        <v>96.921229999999994</v>
      </c>
      <c r="F4761" s="1">
        <v>126</v>
      </c>
      <c r="G4761" s="2">
        <v>0.7692161111111111</v>
      </c>
      <c r="H4761" s="3">
        <v>9.9999762693890695</v>
      </c>
      <c r="I4761" s="3">
        <v>13.333301692518761</v>
      </c>
      <c r="J4761" s="3">
        <v>0.96921000000000002</v>
      </c>
      <c r="K4761" s="3">
        <v>0.96921000000000002</v>
      </c>
      <c r="L4761" s="3">
        <v>1.2922800000000001</v>
      </c>
    </row>
    <row r="4762" spans="2:12" x14ac:dyDescent="0.2">
      <c r="B4762" t="s">
        <v>12243</v>
      </c>
      <c r="C4762" t="s">
        <v>12244</v>
      </c>
      <c r="D4762" t="s">
        <v>12245</v>
      </c>
      <c r="E4762" s="1">
        <v>12.38251</v>
      </c>
      <c r="F4762" s="1">
        <v>207</v>
      </c>
      <c r="G4762" s="2">
        <v>5.9818888888888887E-2</v>
      </c>
      <c r="H4762" s="3">
        <v>10.000395719446219</v>
      </c>
      <c r="I4762" s="3">
        <v>13.333322565457246</v>
      </c>
      <c r="J4762" s="3">
        <v>0.12383</v>
      </c>
      <c r="K4762" s="3">
        <v>0.12383</v>
      </c>
      <c r="L4762" s="3">
        <v>0.1651</v>
      </c>
    </row>
    <row r="4763" spans="2:12" x14ac:dyDescent="0.2">
      <c r="B4763" t="s">
        <v>12246</v>
      </c>
      <c r="C4763" t="s">
        <v>12247</v>
      </c>
      <c r="D4763" t="s">
        <v>12248</v>
      </c>
      <c r="E4763" s="1">
        <v>68.901669999999996</v>
      </c>
      <c r="F4763" s="1">
        <v>110</v>
      </c>
      <c r="G4763" s="2">
        <v>0.62637881818181818</v>
      </c>
      <c r="H4763" s="3">
        <v>10.000047894339861</v>
      </c>
      <c r="I4763" s="3">
        <v>13.333348814332076</v>
      </c>
      <c r="J4763" s="3">
        <v>0.68901999999999997</v>
      </c>
      <c r="K4763" s="3">
        <v>0.68901999999999997</v>
      </c>
      <c r="L4763" s="3">
        <v>0.91869000000000001</v>
      </c>
    </row>
    <row r="4764" spans="2:12" x14ac:dyDescent="0.2">
      <c r="B4764" t="s">
        <v>12249</v>
      </c>
      <c r="C4764" t="s">
        <v>11703</v>
      </c>
      <c r="D4764" t="s">
        <v>11704</v>
      </c>
      <c r="E4764" s="1">
        <v>190.72107</v>
      </c>
      <c r="F4764" s="1">
        <v>79</v>
      </c>
      <c r="G4764" s="2">
        <v>2.4141907594936707</v>
      </c>
      <c r="H4764" s="3">
        <v>9.999996329718579</v>
      </c>
      <c r="I4764" s="3">
        <v>13.33329348456361</v>
      </c>
      <c r="J4764" s="3">
        <v>1.9072100000000001</v>
      </c>
      <c r="K4764" s="3">
        <v>1.9072100000000001</v>
      </c>
      <c r="L4764" s="3">
        <v>2.5429400000000002</v>
      </c>
    </row>
    <row r="4765" spans="2:12" x14ac:dyDescent="0.2">
      <c r="B4765" t="s">
        <v>12250</v>
      </c>
      <c r="C4765" t="s">
        <v>12188</v>
      </c>
      <c r="D4765" t="s">
        <v>12189</v>
      </c>
      <c r="E4765" s="1">
        <v>102.08732999999999</v>
      </c>
      <c r="F4765" s="1">
        <v>43</v>
      </c>
      <c r="G4765" s="2">
        <v>2.3741239534883718</v>
      </c>
      <c r="H4765" s="3">
        <v>9.9999676747349557</v>
      </c>
      <c r="I4765" s="3">
        <v>13.333290232979941</v>
      </c>
      <c r="J4765" s="3">
        <v>1.0208699999999999</v>
      </c>
      <c r="K4765" s="3">
        <v>1.0208699999999999</v>
      </c>
      <c r="L4765" s="3">
        <v>1.3611599999999999</v>
      </c>
    </row>
    <row r="4766" spans="2:12" x14ac:dyDescent="0.2">
      <c r="B4766" t="s">
        <v>12251</v>
      </c>
      <c r="C4766" t="s">
        <v>12252</v>
      </c>
      <c r="D4766" t="s">
        <v>12253</v>
      </c>
      <c r="E4766" s="1">
        <v>9.7833100000000002</v>
      </c>
      <c r="F4766" s="1">
        <v>20</v>
      </c>
      <c r="G4766" s="2">
        <v>0.48916550000000003</v>
      </c>
      <c r="H4766" s="3">
        <v>9.9996831338268954</v>
      </c>
      <c r="I4766" s="3">
        <v>13.332910845102527</v>
      </c>
      <c r="J4766" s="3">
        <v>9.783E-2</v>
      </c>
      <c r="K4766" s="3">
        <v>9.783E-2</v>
      </c>
      <c r="L4766" s="3">
        <v>0.13044</v>
      </c>
    </row>
    <row r="4767" spans="2:12" x14ac:dyDescent="0.2">
      <c r="B4767" t="s">
        <v>12254</v>
      </c>
      <c r="C4767" t="s">
        <v>12255</v>
      </c>
      <c r="D4767" t="s">
        <v>12256</v>
      </c>
      <c r="E4767" s="1">
        <v>39.627040000000001</v>
      </c>
      <c r="F4767" s="1">
        <v>15</v>
      </c>
      <c r="G4767" s="2">
        <v>2.6418026666666665</v>
      </c>
      <c r="H4767" s="3">
        <v>9.9999899058824475</v>
      </c>
      <c r="I4767" s="3">
        <v>13.333319874509931</v>
      </c>
      <c r="J4767" s="3">
        <v>0.39627000000000001</v>
      </c>
      <c r="K4767" s="3">
        <v>0.39627000000000001</v>
      </c>
      <c r="L4767" s="3">
        <v>0.52836000000000005</v>
      </c>
    </row>
    <row r="4768" spans="2:12" x14ac:dyDescent="0.2">
      <c r="B4768" t="s">
        <v>12257</v>
      </c>
      <c r="C4768" t="s">
        <v>12128</v>
      </c>
      <c r="D4768" t="s">
        <v>12129</v>
      </c>
      <c r="E4768" s="1">
        <v>7.9364999999999997</v>
      </c>
      <c r="F4768" s="1">
        <v>9</v>
      </c>
      <c r="G4768" s="2">
        <v>0.88183333333333325</v>
      </c>
      <c r="H4768" s="3">
        <v>10.000630000630002</v>
      </c>
      <c r="I4768" s="3">
        <v>13.333333333333334</v>
      </c>
      <c r="J4768" s="3">
        <v>7.9369999999999996E-2</v>
      </c>
      <c r="K4768" s="3">
        <v>7.9369999999999996E-2</v>
      </c>
      <c r="L4768" s="3">
        <v>0.10582</v>
      </c>
    </row>
    <row r="4769" spans="2:12" x14ac:dyDescent="0.2">
      <c r="B4769" t="s">
        <v>12258</v>
      </c>
      <c r="C4769" t="s">
        <v>12259</v>
      </c>
      <c r="D4769" t="s">
        <v>12085</v>
      </c>
      <c r="E4769" s="1">
        <v>40.2301</v>
      </c>
      <c r="F4769" s="1">
        <v>95</v>
      </c>
      <c r="G4769" s="2">
        <v>0.42347473684210529</v>
      </c>
      <c r="H4769" s="3">
        <v>9.9999751429899515</v>
      </c>
      <c r="I4769" s="3">
        <v>13.333300190653267</v>
      </c>
      <c r="J4769" s="3">
        <v>0.40229999999999999</v>
      </c>
      <c r="K4769" s="3">
        <v>0.40229999999999999</v>
      </c>
      <c r="L4769" s="3">
        <v>0.53639999999999999</v>
      </c>
    </row>
    <row r="4770" spans="2:12" x14ac:dyDescent="0.2">
      <c r="B4770" t="s">
        <v>12260</v>
      </c>
      <c r="C4770" t="s">
        <v>12261</v>
      </c>
      <c r="D4770" t="s">
        <v>12262</v>
      </c>
      <c r="E4770" s="1">
        <v>266.48822999999999</v>
      </c>
      <c r="F4770" s="1">
        <v>183</v>
      </c>
      <c r="G4770" s="2">
        <v>1.4562198360655736</v>
      </c>
      <c r="H4770" s="3">
        <v>9.9999913692248263</v>
      </c>
      <c r="I4770" s="3">
        <v>13.33330931726328</v>
      </c>
      <c r="J4770" s="3">
        <v>2.6648800000000001</v>
      </c>
      <c r="K4770" s="3">
        <v>2.6648800000000001</v>
      </c>
      <c r="L4770" s="3">
        <v>3.5531700000000002</v>
      </c>
    </row>
    <row r="4771" spans="2:12" x14ac:dyDescent="0.2">
      <c r="B4771" t="s">
        <v>12263</v>
      </c>
      <c r="C4771" t="s">
        <v>12264</v>
      </c>
      <c r="D4771" t="s">
        <v>12265</v>
      </c>
      <c r="E4771" s="1">
        <v>630.69090000000006</v>
      </c>
      <c r="F4771" s="1">
        <v>341</v>
      </c>
      <c r="G4771" s="2">
        <v>1.8495334310850442</v>
      </c>
      <c r="H4771" s="3">
        <v>10.000001585562753</v>
      </c>
      <c r="I4771" s="3">
        <v>13.333298450952757</v>
      </c>
      <c r="J4771" s="3">
        <v>6.3069100000000002</v>
      </c>
      <c r="K4771" s="3">
        <v>6.3069100000000002</v>
      </c>
      <c r="L4771" s="3">
        <v>8.4091900000000006</v>
      </c>
    </row>
    <row r="4772" spans="2:12" x14ac:dyDescent="0.2">
      <c r="B4772" t="s">
        <v>12266</v>
      </c>
      <c r="C4772" t="s">
        <v>12267</v>
      </c>
      <c r="D4772" t="s">
        <v>12268</v>
      </c>
      <c r="E4772" s="1">
        <v>85.344409999999996</v>
      </c>
      <c r="F4772" s="1">
        <v>55</v>
      </c>
      <c r="G4772" s="2">
        <v>1.5517165454545454</v>
      </c>
      <c r="H4772" s="3">
        <v>9.9999519593609012</v>
      </c>
      <c r="I4772" s="3">
        <v>13.333269279147869</v>
      </c>
      <c r="J4772" s="3">
        <v>0.85343999999999998</v>
      </c>
      <c r="K4772" s="3">
        <v>0.85343999999999998</v>
      </c>
      <c r="L4772" s="3">
        <v>1.13792</v>
      </c>
    </row>
    <row r="4773" spans="2:12" x14ac:dyDescent="0.2">
      <c r="B4773" t="s">
        <v>12269</v>
      </c>
      <c r="C4773" t="s">
        <v>12270</v>
      </c>
      <c r="D4773" t="s">
        <v>12271</v>
      </c>
      <c r="E4773" s="1">
        <v>12.35469</v>
      </c>
      <c r="F4773" s="1">
        <v>22</v>
      </c>
      <c r="G4773" s="2">
        <v>0.56157681818181815</v>
      </c>
      <c r="H4773" s="3">
        <v>10.000250916858294</v>
      </c>
      <c r="I4773" s="3">
        <v>13.333398086070957</v>
      </c>
      <c r="J4773" s="3">
        <v>0.12354999999999999</v>
      </c>
      <c r="K4773" s="3">
        <v>0.12354999999999999</v>
      </c>
      <c r="L4773" s="3">
        <v>0.16472999999999999</v>
      </c>
    </row>
    <row r="4774" spans="2:12" x14ac:dyDescent="0.2">
      <c r="B4774" t="s">
        <v>12272</v>
      </c>
      <c r="C4774" t="s">
        <v>12273</v>
      </c>
      <c r="D4774" t="s">
        <v>12274</v>
      </c>
      <c r="E4774" s="1">
        <v>88.391859999999994</v>
      </c>
      <c r="F4774" s="1">
        <v>68</v>
      </c>
      <c r="G4774" s="2">
        <v>1.2998802941176471</v>
      </c>
      <c r="H4774" s="3">
        <v>10.000015838562511</v>
      </c>
      <c r="I4774" s="3">
        <v>13.333354451416682</v>
      </c>
      <c r="J4774" s="3">
        <v>0.88392000000000004</v>
      </c>
      <c r="K4774" s="3">
        <v>0.88392000000000004</v>
      </c>
      <c r="L4774" s="3">
        <v>1.1785600000000001</v>
      </c>
    </row>
    <row r="4775" spans="2:12" x14ac:dyDescent="0.2">
      <c r="B4775" t="s">
        <v>12275</v>
      </c>
      <c r="C4775" t="s">
        <v>12087</v>
      </c>
      <c r="D4775" t="s">
        <v>12088</v>
      </c>
      <c r="E4775" s="1">
        <v>46.88449</v>
      </c>
      <c r="F4775" s="1">
        <v>107</v>
      </c>
      <c r="G4775" s="2">
        <v>0.43817280373831774</v>
      </c>
      <c r="H4775" s="3">
        <v>9.9998954878255049</v>
      </c>
      <c r="I4775" s="3">
        <v>13.333193983767339</v>
      </c>
      <c r="J4775" s="3">
        <v>0.46883999999999998</v>
      </c>
      <c r="K4775" s="3">
        <v>0.46883999999999998</v>
      </c>
      <c r="L4775" s="3">
        <v>0.62512000000000001</v>
      </c>
    </row>
    <row r="4776" spans="2:12" x14ac:dyDescent="0.2">
      <c r="B4776" t="s">
        <v>12276</v>
      </c>
      <c r="C4776" t="s">
        <v>12221</v>
      </c>
      <c r="D4776" t="s">
        <v>12222</v>
      </c>
      <c r="E4776" s="1">
        <v>11.17676</v>
      </c>
      <c r="F4776" s="1">
        <v>24</v>
      </c>
      <c r="G4776" s="2">
        <v>0.46569833333333333</v>
      </c>
      <c r="H4776" s="3">
        <v>10.000214731281696</v>
      </c>
      <c r="I4776" s="3">
        <v>13.333023165926443</v>
      </c>
      <c r="J4776" s="3">
        <v>0.11176999999999999</v>
      </c>
      <c r="K4776" s="3">
        <v>0.11176999999999999</v>
      </c>
      <c r="L4776" s="3">
        <v>0.14902000000000001</v>
      </c>
    </row>
    <row r="4777" spans="2:12" x14ac:dyDescent="0.2">
      <c r="B4777" t="s">
        <v>12277</v>
      </c>
      <c r="C4777" t="s">
        <v>12278</v>
      </c>
      <c r="D4777" t="s">
        <v>12279</v>
      </c>
      <c r="E4777" s="1">
        <v>8.8994999999999997</v>
      </c>
      <c r="F4777" s="1">
        <v>26</v>
      </c>
      <c r="G4777" s="2">
        <v>0.34228846153846154</v>
      </c>
      <c r="H4777" s="3">
        <v>10.000561829316254</v>
      </c>
      <c r="I4777" s="3">
        <v>13.333333333333334</v>
      </c>
      <c r="J4777" s="3">
        <v>8.8999999999999996E-2</v>
      </c>
      <c r="K4777" s="3">
        <v>8.8999999999999996E-2</v>
      </c>
      <c r="L4777" s="3">
        <v>0.11866</v>
      </c>
    </row>
    <row r="4778" spans="2:12" x14ac:dyDescent="0.2">
      <c r="B4778" t="s">
        <v>12280</v>
      </c>
      <c r="C4778" t="s">
        <v>11697</v>
      </c>
      <c r="D4778" t="s">
        <v>11698</v>
      </c>
      <c r="E4778" s="1">
        <v>72.187690000000003</v>
      </c>
      <c r="F4778" s="1">
        <v>114</v>
      </c>
      <c r="G4778" s="2">
        <v>0.63322535087719301</v>
      </c>
      <c r="H4778" s="3">
        <v>10.000042943609914</v>
      </c>
      <c r="I4778" s="3">
        <v>13.333298239630608</v>
      </c>
      <c r="J4778" s="3">
        <v>0.72187999999999997</v>
      </c>
      <c r="K4778" s="3">
        <v>0.72187999999999997</v>
      </c>
      <c r="L4778" s="3">
        <v>0.96250000000000002</v>
      </c>
    </row>
    <row r="4779" spans="2:12" x14ac:dyDescent="0.2">
      <c r="B4779" t="s">
        <v>12281</v>
      </c>
      <c r="C4779" t="s">
        <v>12282</v>
      </c>
      <c r="D4779" t="s">
        <v>12283</v>
      </c>
      <c r="E4779" s="1">
        <v>13.248670000000001</v>
      </c>
      <c r="F4779" s="1">
        <v>32</v>
      </c>
      <c r="G4779" s="2">
        <v>0.41402093750000002</v>
      </c>
      <c r="H4779" s="3">
        <v>10.000249081605926</v>
      </c>
      <c r="I4779" s="3">
        <v>13.333413844559491</v>
      </c>
      <c r="J4779" s="3">
        <v>0.13249</v>
      </c>
      <c r="K4779" s="3">
        <v>0.13249</v>
      </c>
      <c r="L4779" s="3">
        <v>0.17665</v>
      </c>
    </row>
    <row r="4780" spans="2:12" x14ac:dyDescent="0.2">
      <c r="B4780" t="s">
        <v>12284</v>
      </c>
      <c r="C4780" t="s">
        <v>12285</v>
      </c>
      <c r="D4780" t="s">
        <v>12286</v>
      </c>
      <c r="E4780" s="1">
        <v>6.8584100000000001</v>
      </c>
      <c r="F4780" s="1">
        <v>18</v>
      </c>
      <c r="G4780" s="2">
        <v>0.38102277777777777</v>
      </c>
      <c r="H4780" s="3">
        <v>9.9994021938029363</v>
      </c>
      <c r="I4780" s="3">
        <v>13.333994322299191</v>
      </c>
      <c r="J4780" s="3">
        <v>6.8580000000000002E-2</v>
      </c>
      <c r="K4780" s="3">
        <v>6.8580000000000002E-2</v>
      </c>
      <c r="L4780" s="3">
        <v>9.1450000000000004E-2</v>
      </c>
    </row>
    <row r="4781" spans="2:12" x14ac:dyDescent="0.2">
      <c r="B4781" t="s">
        <v>12287</v>
      </c>
      <c r="C4781" t="s">
        <v>12288</v>
      </c>
      <c r="D4781" t="s">
        <v>12289</v>
      </c>
      <c r="E4781" s="1">
        <v>80.778530000000003</v>
      </c>
      <c r="F4781" s="1">
        <v>30</v>
      </c>
      <c r="G4781" s="2">
        <v>2.6926176666666666</v>
      </c>
      <c r="H4781" s="3">
        <v>10.000058183777298</v>
      </c>
      <c r="I4781" s="3">
        <v>13.333245851341934</v>
      </c>
      <c r="J4781" s="3">
        <v>0.80779000000000001</v>
      </c>
      <c r="K4781" s="3">
        <v>0.80779000000000001</v>
      </c>
      <c r="L4781" s="3">
        <v>1.07704</v>
      </c>
    </row>
    <row r="4782" spans="2:12" x14ac:dyDescent="0.2">
      <c r="B4782" t="s">
        <v>12290</v>
      </c>
      <c r="C4782" t="s">
        <v>12291</v>
      </c>
      <c r="D4782" t="s">
        <v>11680</v>
      </c>
      <c r="E4782" s="1">
        <v>12.21027</v>
      </c>
      <c r="F4782" s="1">
        <v>117</v>
      </c>
      <c r="G4782" s="2">
        <v>0.10436128205128205</v>
      </c>
      <c r="H4782" s="3">
        <v>9.9997788746686194</v>
      </c>
      <c r="I4782" s="3">
        <v>13.33303849955816</v>
      </c>
      <c r="J4782" s="3">
        <v>0.1221</v>
      </c>
      <c r="K4782" s="3">
        <v>0.1221</v>
      </c>
      <c r="L4782" s="3">
        <v>0.1628</v>
      </c>
    </row>
    <row r="4783" spans="2:12" x14ac:dyDescent="0.2">
      <c r="B4783" t="s">
        <v>12292</v>
      </c>
      <c r="C4783" t="s">
        <v>12293</v>
      </c>
      <c r="D4783" t="s">
        <v>12294</v>
      </c>
      <c r="E4783" s="1">
        <v>13.68397</v>
      </c>
      <c r="F4783" s="1">
        <v>63</v>
      </c>
      <c r="G4783" s="2">
        <v>0.21720587301587302</v>
      </c>
      <c r="H4783" s="3">
        <v>10.000021923462269</v>
      </c>
      <c r="I4783" s="3">
        <v>13.333118970591137</v>
      </c>
      <c r="J4783" s="3">
        <v>0.13683999999999999</v>
      </c>
      <c r="K4783" s="3">
        <v>0.13683999999999999</v>
      </c>
      <c r="L4783" s="3">
        <v>0.18245</v>
      </c>
    </row>
    <row r="4784" spans="2:12" x14ac:dyDescent="0.2">
      <c r="B4784" t="s">
        <v>12295</v>
      </c>
      <c r="C4784" t="s">
        <v>12296</v>
      </c>
      <c r="D4784" t="s">
        <v>12297</v>
      </c>
      <c r="E4784" s="1">
        <v>24.605229999999999</v>
      </c>
      <c r="F4784" s="1">
        <v>39</v>
      </c>
      <c r="G4784" s="2">
        <v>0.63090333333333326</v>
      </c>
      <c r="H4784" s="3">
        <v>9.9999065239382041</v>
      </c>
      <c r="I4784" s="3">
        <v>13.333344171137599</v>
      </c>
      <c r="J4784" s="3">
        <v>0.24604999999999999</v>
      </c>
      <c r="K4784" s="3">
        <v>0.24604999999999999</v>
      </c>
      <c r="L4784" s="3">
        <v>0.32806999999999997</v>
      </c>
    </row>
    <row r="4785" spans="2:12" x14ac:dyDescent="0.2">
      <c r="B4785" t="s">
        <v>12298</v>
      </c>
      <c r="C4785" t="s">
        <v>12291</v>
      </c>
      <c r="D4785" t="s">
        <v>11680</v>
      </c>
      <c r="E4785" s="1">
        <v>12.42409</v>
      </c>
      <c r="F4785" s="1">
        <v>136</v>
      </c>
      <c r="G4785" s="2">
        <v>9.1353602941176462E-2</v>
      </c>
      <c r="H4785" s="3">
        <v>9.9999275600868955</v>
      </c>
      <c r="I4785" s="3">
        <v>13.332968450808066</v>
      </c>
      <c r="J4785" s="3">
        <v>0.12424</v>
      </c>
      <c r="K4785" s="3">
        <v>0.12424</v>
      </c>
      <c r="L4785" s="3">
        <v>0.16564999999999999</v>
      </c>
    </row>
    <row r="4786" spans="2:12" x14ac:dyDescent="0.2">
      <c r="B4786" t="s">
        <v>12299</v>
      </c>
      <c r="C4786" t="s">
        <v>12300</v>
      </c>
      <c r="D4786" t="s">
        <v>12301</v>
      </c>
      <c r="E4786" s="1">
        <v>95.803700000000006</v>
      </c>
      <c r="F4786" s="1">
        <v>128</v>
      </c>
      <c r="G4786" s="2">
        <v>0.74846640625000005</v>
      </c>
      <c r="H4786" s="3">
        <v>10.000031314030668</v>
      </c>
      <c r="I4786" s="3">
        <v>13.333305498639405</v>
      </c>
      <c r="J4786" s="3">
        <v>0.95804</v>
      </c>
      <c r="K4786" s="3">
        <v>0.95804</v>
      </c>
      <c r="L4786" s="3">
        <v>1.27738</v>
      </c>
    </row>
    <row r="4787" spans="2:12" x14ac:dyDescent="0.2">
      <c r="B4787" t="s">
        <v>12302</v>
      </c>
      <c r="C4787" t="s">
        <v>12264</v>
      </c>
      <c r="D4787" t="s">
        <v>12265</v>
      </c>
      <c r="E4787" s="1">
        <v>807.73879999999997</v>
      </c>
      <c r="F4787" s="1">
        <v>418</v>
      </c>
      <c r="G4787" s="2">
        <v>1.9323894736842104</v>
      </c>
      <c r="H4787" s="3">
        <v>10.00000247604795</v>
      </c>
      <c r="I4787" s="3">
        <v>13.333295367264764</v>
      </c>
      <c r="J4787" s="3">
        <v>8.0773899999999994</v>
      </c>
      <c r="K4787" s="3">
        <v>8.0773899999999994</v>
      </c>
      <c r="L4787" s="3">
        <v>10.769819999999999</v>
      </c>
    </row>
    <row r="4788" spans="2:12" x14ac:dyDescent="0.2">
      <c r="B4788" t="s">
        <v>12303</v>
      </c>
      <c r="C4788" t="s">
        <v>12304</v>
      </c>
      <c r="D4788" t="s">
        <v>12305</v>
      </c>
      <c r="E4788" s="1">
        <v>39.70214</v>
      </c>
      <c r="F4788" s="1">
        <v>140</v>
      </c>
      <c r="G4788" s="2">
        <v>0.2835867142857143</v>
      </c>
      <c r="H4788" s="3">
        <v>9.9999647374171765</v>
      </c>
      <c r="I4788" s="3">
        <v>13.333286316556238</v>
      </c>
      <c r="J4788" s="3">
        <v>0.39701999999999998</v>
      </c>
      <c r="K4788" s="3">
        <v>0.39701999999999998</v>
      </c>
      <c r="L4788" s="3">
        <v>0.52936000000000005</v>
      </c>
    </row>
    <row r="4789" spans="2:12" x14ac:dyDescent="0.2">
      <c r="B4789" t="s">
        <v>12306</v>
      </c>
      <c r="C4789" t="s">
        <v>12307</v>
      </c>
      <c r="D4789" t="s">
        <v>12308</v>
      </c>
      <c r="E4789" s="1">
        <v>63.673630000000003</v>
      </c>
      <c r="F4789" s="1">
        <v>52</v>
      </c>
      <c r="G4789" s="2">
        <v>1.2244928846153846</v>
      </c>
      <c r="H4789" s="3">
        <v>10.000058108827782</v>
      </c>
      <c r="I4789" s="3">
        <v>13.333306111179775</v>
      </c>
      <c r="J4789" s="3">
        <v>0.63673999999999997</v>
      </c>
      <c r="K4789" s="3">
        <v>0.63673999999999997</v>
      </c>
      <c r="L4789" s="3">
        <v>0.84897999999999996</v>
      </c>
    </row>
    <row r="4790" spans="2:12" x14ac:dyDescent="0.2">
      <c r="B4790" t="s">
        <v>12309</v>
      </c>
      <c r="C4790" t="s">
        <v>12310</v>
      </c>
      <c r="D4790" t="s">
        <v>12311</v>
      </c>
      <c r="E4790" s="1">
        <v>20.165459999999999</v>
      </c>
      <c r="F4790" s="1">
        <v>114</v>
      </c>
      <c r="G4790" s="2">
        <v>0.17688999999999999</v>
      </c>
      <c r="H4790" s="3">
        <v>9.9997718871773813</v>
      </c>
      <c r="I4790" s="3">
        <v>13.333194482050001</v>
      </c>
      <c r="J4790" s="3">
        <v>0.20165</v>
      </c>
      <c r="K4790" s="3">
        <v>0.20165</v>
      </c>
      <c r="L4790" s="3">
        <v>0.26887</v>
      </c>
    </row>
    <row r="4791" spans="2:12" x14ac:dyDescent="0.2">
      <c r="B4791" t="s">
        <v>12312</v>
      </c>
      <c r="C4791" t="s">
        <v>12313</v>
      </c>
      <c r="D4791" t="s">
        <v>12314</v>
      </c>
      <c r="E4791" s="1">
        <v>73.408199999999994</v>
      </c>
      <c r="F4791" s="1">
        <v>118</v>
      </c>
      <c r="G4791" s="2">
        <v>0.62210338983050839</v>
      </c>
      <c r="H4791" s="3">
        <v>9.9999727550873061</v>
      </c>
      <c r="I4791" s="3">
        <v>13.333251598595254</v>
      </c>
      <c r="J4791" s="3">
        <v>0.73407999999999995</v>
      </c>
      <c r="K4791" s="3">
        <v>0.73407999999999995</v>
      </c>
      <c r="L4791" s="3">
        <v>0.97877000000000003</v>
      </c>
    </row>
    <row r="4792" spans="2:12" x14ac:dyDescent="0.2">
      <c r="B4792" t="s">
        <v>12315</v>
      </c>
      <c r="C4792" t="s">
        <v>11902</v>
      </c>
      <c r="D4792" t="s">
        <v>11903</v>
      </c>
      <c r="E4792" s="1">
        <v>23.841090000000001</v>
      </c>
      <c r="F4792" s="1">
        <v>48</v>
      </c>
      <c r="G4792" s="2">
        <v>0.49668937500000004</v>
      </c>
      <c r="H4792" s="3">
        <v>9.9999622500481316</v>
      </c>
      <c r="I4792" s="3">
        <v>13.333283000064174</v>
      </c>
      <c r="J4792" s="3">
        <v>0.23841000000000001</v>
      </c>
      <c r="K4792" s="3">
        <v>0.23841000000000001</v>
      </c>
      <c r="L4792" s="3">
        <v>0.31788</v>
      </c>
    </row>
    <row r="4793" spans="2:12" x14ac:dyDescent="0.2">
      <c r="B4793" t="s">
        <v>12316</v>
      </c>
      <c r="C4793" t="s">
        <v>12282</v>
      </c>
      <c r="D4793" t="s">
        <v>12283</v>
      </c>
      <c r="E4793" s="1">
        <v>1.73569</v>
      </c>
      <c r="F4793" s="1">
        <v>3</v>
      </c>
      <c r="G4793" s="2">
        <v>0.57856333333333332</v>
      </c>
      <c r="H4793" s="3">
        <v>10.001786033220219</v>
      </c>
      <c r="I4793" s="3">
        <v>13.331873779303908</v>
      </c>
      <c r="J4793" s="3">
        <v>1.736E-2</v>
      </c>
      <c r="K4793" s="3">
        <v>1.736E-2</v>
      </c>
      <c r="L4793" s="3">
        <v>2.3140000000000001E-2</v>
      </c>
    </row>
    <row r="4794" spans="2:12" x14ac:dyDescent="0.2">
      <c r="B4794" t="s">
        <v>12317</v>
      </c>
      <c r="C4794" t="s">
        <v>12318</v>
      </c>
      <c r="D4794" t="s">
        <v>11677</v>
      </c>
      <c r="E4794" s="1">
        <v>6.2750399999999997</v>
      </c>
      <c r="F4794" s="1">
        <v>34</v>
      </c>
      <c r="G4794" s="2">
        <v>0.18456</v>
      </c>
      <c r="H4794" s="3">
        <v>9.9999362553864195</v>
      </c>
      <c r="I4794" s="3">
        <v>13.333779545628394</v>
      </c>
      <c r="J4794" s="3">
        <v>6.275E-2</v>
      </c>
      <c r="K4794" s="3">
        <v>6.275E-2</v>
      </c>
      <c r="L4794" s="3">
        <v>8.3669999999999994E-2</v>
      </c>
    </row>
    <row r="4795" spans="2:12" x14ac:dyDescent="0.2">
      <c r="B4795" t="s">
        <v>12319</v>
      </c>
      <c r="C4795" t="s">
        <v>12033</v>
      </c>
      <c r="D4795" t="s">
        <v>11946</v>
      </c>
      <c r="E4795" s="1">
        <v>9.5467700000000004</v>
      </c>
      <c r="F4795" s="1">
        <v>83</v>
      </c>
      <c r="G4795" s="2">
        <v>0.11502132530120482</v>
      </c>
      <c r="H4795" s="3">
        <v>10.000240919179996</v>
      </c>
      <c r="I4795" s="3">
        <v>13.333305400674782</v>
      </c>
      <c r="J4795" s="3">
        <v>9.5469999999999999E-2</v>
      </c>
      <c r="K4795" s="3">
        <v>9.5469999999999999E-2</v>
      </c>
      <c r="L4795" s="3">
        <v>0.12728999999999999</v>
      </c>
    </row>
    <row r="4796" spans="2:12" x14ac:dyDescent="0.2">
      <c r="B4796" t="s">
        <v>12320</v>
      </c>
      <c r="C4796" t="s">
        <v>12321</v>
      </c>
      <c r="D4796" t="s">
        <v>12322</v>
      </c>
      <c r="E4796" s="1">
        <v>117.38988000000001</v>
      </c>
      <c r="F4796" s="1">
        <v>54</v>
      </c>
      <c r="G4796" s="2">
        <v>2.1738866666666667</v>
      </c>
      <c r="H4796" s="3">
        <v>10.000010222346253</v>
      </c>
      <c r="I4796" s="3">
        <v>13.333261776909561</v>
      </c>
      <c r="J4796" s="3">
        <v>1.1738999999999999</v>
      </c>
      <c r="K4796" s="3">
        <v>1.1738999999999999</v>
      </c>
      <c r="L4796" s="3">
        <v>1.5651900000000001</v>
      </c>
    </row>
    <row r="4797" spans="2:12" x14ac:dyDescent="0.2">
      <c r="B4797" t="s">
        <v>12323</v>
      </c>
      <c r="C4797" t="s">
        <v>12324</v>
      </c>
      <c r="D4797" t="s">
        <v>12325</v>
      </c>
      <c r="E4797" s="1">
        <v>73.387469999999993</v>
      </c>
      <c r="F4797" s="1">
        <v>136</v>
      </c>
      <c r="G4797" s="2">
        <v>0.53961375</v>
      </c>
      <c r="H4797" s="3">
        <v>9.999935956369665</v>
      </c>
      <c r="I4797" s="3">
        <v>13.333338783855066</v>
      </c>
      <c r="J4797" s="3">
        <v>0.73387000000000002</v>
      </c>
      <c r="K4797" s="3">
        <v>0.73387000000000002</v>
      </c>
      <c r="L4797" s="3">
        <v>0.97850000000000004</v>
      </c>
    </row>
    <row r="4798" spans="2:12" x14ac:dyDescent="0.2">
      <c r="B4798" t="s">
        <v>12326</v>
      </c>
      <c r="C4798" t="s">
        <v>12327</v>
      </c>
      <c r="D4798" t="s">
        <v>12328</v>
      </c>
      <c r="E4798" s="1">
        <v>23.92484</v>
      </c>
      <c r="F4798" s="1">
        <v>20</v>
      </c>
      <c r="G4798" s="2">
        <v>1.196242</v>
      </c>
      <c r="H4798" s="3">
        <v>10.000066876100322</v>
      </c>
      <c r="I4798" s="3">
        <v>13.333422501467096</v>
      </c>
      <c r="J4798" s="3">
        <v>0.23924999999999999</v>
      </c>
      <c r="K4798" s="3">
        <v>0.23924999999999999</v>
      </c>
      <c r="L4798" s="3">
        <v>0.31900000000000001</v>
      </c>
    </row>
    <row r="4799" spans="2:12" x14ac:dyDescent="0.2">
      <c r="B4799" t="s">
        <v>12329</v>
      </c>
      <c r="C4799" t="s">
        <v>12330</v>
      </c>
      <c r="D4799" t="s">
        <v>12331</v>
      </c>
      <c r="E4799" s="1">
        <v>122.18357</v>
      </c>
      <c r="F4799" s="1">
        <v>66</v>
      </c>
      <c r="G4799" s="2">
        <v>1.8512662121212122</v>
      </c>
      <c r="H4799" s="3">
        <v>10.000035192947792</v>
      </c>
      <c r="I4799" s="3">
        <v>13.33329841319909</v>
      </c>
      <c r="J4799" s="3">
        <v>1.22184</v>
      </c>
      <c r="K4799" s="3">
        <v>1.22184</v>
      </c>
      <c r="L4799" s="3">
        <v>1.6291100000000001</v>
      </c>
    </row>
    <row r="4800" spans="2:12" x14ac:dyDescent="0.2">
      <c r="B4800" t="s">
        <v>12332</v>
      </c>
      <c r="C4800" t="s">
        <v>12333</v>
      </c>
      <c r="D4800" t="s">
        <v>12168</v>
      </c>
      <c r="E4800" s="1">
        <v>1.78651</v>
      </c>
      <c r="F4800" s="1">
        <v>9</v>
      </c>
      <c r="G4800" s="2">
        <v>0.19850111111111113</v>
      </c>
      <c r="H4800" s="3">
        <v>10.002742777818204</v>
      </c>
      <c r="I4800" s="3">
        <v>13.333258699923315</v>
      </c>
      <c r="J4800" s="3">
        <v>1.787E-2</v>
      </c>
      <c r="K4800" s="3">
        <v>1.787E-2</v>
      </c>
      <c r="L4800" s="3">
        <v>2.3820000000000001E-2</v>
      </c>
    </row>
    <row r="4801" spans="2:12" x14ac:dyDescent="0.2">
      <c r="B4801" t="s">
        <v>12334</v>
      </c>
      <c r="C4801" t="s">
        <v>11628</v>
      </c>
      <c r="D4801" t="s">
        <v>12335</v>
      </c>
      <c r="E4801" s="1">
        <v>9.0245599999999992</v>
      </c>
      <c r="F4801" s="1">
        <v>27</v>
      </c>
      <c r="G4801" s="2">
        <v>0.33424296296296291</v>
      </c>
      <c r="H4801" s="3">
        <v>10.0004875583962</v>
      </c>
      <c r="I4801" s="3">
        <v>13.333614048773571</v>
      </c>
      <c r="J4801" s="3">
        <v>9.0249999999999997E-2</v>
      </c>
      <c r="K4801" s="3">
        <v>9.0249999999999997E-2</v>
      </c>
      <c r="L4801" s="3">
        <v>0.12033000000000001</v>
      </c>
    </row>
    <row r="4802" spans="2:12" x14ac:dyDescent="0.2">
      <c r="B4802" t="s">
        <v>12336</v>
      </c>
      <c r="C4802" t="s">
        <v>11694</v>
      </c>
      <c r="D4802" t="s">
        <v>11695</v>
      </c>
      <c r="E4802" s="1">
        <v>7.0187900000000001</v>
      </c>
      <c r="F4802" s="1">
        <v>15</v>
      </c>
      <c r="G4802" s="2">
        <v>0.46791933333333335</v>
      </c>
      <c r="H4802" s="3">
        <v>10.000299196870115</v>
      </c>
      <c r="I4802" s="3">
        <v>13.332782431159785</v>
      </c>
      <c r="J4802" s="3">
        <v>7.0190000000000002E-2</v>
      </c>
      <c r="K4802" s="3">
        <v>7.0190000000000002E-2</v>
      </c>
      <c r="L4802" s="3">
        <v>9.3579999999999997E-2</v>
      </c>
    </row>
    <row r="4803" spans="2:12" x14ac:dyDescent="0.2">
      <c r="B4803" t="s">
        <v>12337</v>
      </c>
      <c r="C4803" t="s">
        <v>12194</v>
      </c>
      <c r="D4803" t="s">
        <v>12195</v>
      </c>
      <c r="E4803" s="1">
        <v>16.457909999999998</v>
      </c>
      <c r="F4803" s="1">
        <v>59</v>
      </c>
      <c r="G4803" s="2">
        <v>0.27894762711864401</v>
      </c>
      <c r="H4803" s="3">
        <v>10.000054684950884</v>
      </c>
      <c r="I4803" s="3">
        <v>13.333406246601179</v>
      </c>
      <c r="J4803" s="3">
        <v>0.16458</v>
      </c>
      <c r="K4803" s="3">
        <v>0.16458</v>
      </c>
      <c r="L4803" s="3">
        <v>0.21944</v>
      </c>
    </row>
    <row r="4804" spans="2:12" x14ac:dyDescent="0.2">
      <c r="B4804" t="s">
        <v>12338</v>
      </c>
      <c r="C4804" t="s">
        <v>12065</v>
      </c>
      <c r="D4804" t="s">
        <v>12066</v>
      </c>
      <c r="E4804" s="1">
        <v>3.0097399999999999</v>
      </c>
      <c r="F4804" s="1">
        <v>8</v>
      </c>
      <c r="G4804" s="2">
        <v>0.37621749999999998</v>
      </c>
      <c r="H4804" s="3">
        <v>10.000863861994723</v>
      </c>
      <c r="I4804" s="3">
        <v>13.333377633948448</v>
      </c>
      <c r="J4804" s="3">
        <v>3.0099999999999998E-2</v>
      </c>
      <c r="K4804" s="3">
        <v>3.0099999999999998E-2</v>
      </c>
      <c r="L4804" s="3">
        <v>4.0129999999999999E-2</v>
      </c>
    </row>
    <row r="4805" spans="2:12" x14ac:dyDescent="0.2">
      <c r="B4805" t="s">
        <v>12339</v>
      </c>
      <c r="C4805" t="s">
        <v>12340</v>
      </c>
      <c r="D4805" t="s">
        <v>12341</v>
      </c>
      <c r="E4805" s="1">
        <v>30.393059999999998</v>
      </c>
      <c r="F4805" s="1">
        <v>25</v>
      </c>
      <c r="G4805" s="2">
        <v>1.2157224</v>
      </c>
      <c r="H4805" s="3">
        <v>9.9999802586511528</v>
      </c>
      <c r="I4805" s="3">
        <v>13.33330701153487</v>
      </c>
      <c r="J4805" s="3">
        <v>0.30392999999999998</v>
      </c>
      <c r="K4805" s="3">
        <v>0.30392999999999998</v>
      </c>
      <c r="L4805" s="3">
        <v>0.40523999999999999</v>
      </c>
    </row>
    <row r="4806" spans="2:12" x14ac:dyDescent="0.2">
      <c r="B4806" t="s">
        <v>12342</v>
      </c>
      <c r="C4806" t="s">
        <v>12343</v>
      </c>
      <c r="D4806" t="s">
        <v>12344</v>
      </c>
      <c r="E4806" s="1">
        <v>5.9923900000000003</v>
      </c>
      <c r="F4806" s="1">
        <v>13</v>
      </c>
      <c r="G4806" s="2">
        <v>0.46095307692307697</v>
      </c>
      <c r="H4806" s="3">
        <v>9.9993491745363698</v>
      </c>
      <c r="I4806" s="3">
        <v>13.333578088208544</v>
      </c>
      <c r="J4806" s="3">
        <v>5.9920000000000001E-2</v>
      </c>
      <c r="K4806" s="3">
        <v>5.9920000000000001E-2</v>
      </c>
      <c r="L4806" s="3">
        <v>7.9899999999999999E-2</v>
      </c>
    </row>
    <row r="4807" spans="2:12" x14ac:dyDescent="0.2">
      <c r="B4807" t="s">
        <v>12345</v>
      </c>
      <c r="C4807" t="s">
        <v>12346</v>
      </c>
      <c r="D4807" t="s">
        <v>12347</v>
      </c>
      <c r="E4807" s="1">
        <v>21.139030000000002</v>
      </c>
      <c r="F4807" s="1">
        <v>41</v>
      </c>
      <c r="G4807" s="2">
        <v>0.51558609756097562</v>
      </c>
      <c r="H4807" s="3">
        <v>9.9999858082419095</v>
      </c>
      <c r="I4807" s="3">
        <v>13.333156724788221</v>
      </c>
      <c r="J4807" s="3">
        <v>0.21138999999999999</v>
      </c>
      <c r="K4807" s="3">
        <v>0.21138999999999999</v>
      </c>
      <c r="L4807" s="3">
        <v>0.28184999999999999</v>
      </c>
    </row>
    <row r="4808" spans="2:12" x14ac:dyDescent="0.2">
      <c r="B4808" t="s">
        <v>12348</v>
      </c>
      <c r="C4808" t="s">
        <v>12349</v>
      </c>
      <c r="D4808" t="s">
        <v>12350</v>
      </c>
      <c r="E4808" s="1">
        <v>27.504470000000001</v>
      </c>
      <c r="F4808" s="1">
        <v>75</v>
      </c>
      <c r="G4808" s="2">
        <v>0.36672626666666669</v>
      </c>
      <c r="H4808" s="3">
        <v>9.9998291186850725</v>
      </c>
      <c r="I4808" s="3">
        <v>13.333469068845901</v>
      </c>
      <c r="J4808" s="3">
        <v>0.27504000000000001</v>
      </c>
      <c r="K4808" s="3">
        <v>0.27504000000000001</v>
      </c>
      <c r="L4808" s="3">
        <v>0.36673</v>
      </c>
    </row>
    <row r="4809" spans="2:12" x14ac:dyDescent="0.2">
      <c r="B4809" t="s">
        <v>12351</v>
      </c>
      <c r="C4809" t="s">
        <v>12352</v>
      </c>
      <c r="D4809" t="s">
        <v>12353</v>
      </c>
      <c r="E4809" s="1">
        <v>73.323509999999999</v>
      </c>
      <c r="F4809" s="1">
        <v>55</v>
      </c>
      <c r="G4809" s="2">
        <v>1.3331547272727273</v>
      </c>
      <c r="H4809" s="3">
        <v>10.000066827133617</v>
      </c>
      <c r="I4809" s="3">
        <v>13.333240593637703</v>
      </c>
      <c r="J4809" s="3">
        <v>0.73324</v>
      </c>
      <c r="K4809" s="3">
        <v>0.73324</v>
      </c>
      <c r="L4809" s="3">
        <v>0.97763999999999995</v>
      </c>
    </row>
    <row r="4810" spans="2:12" x14ac:dyDescent="0.2">
      <c r="B4810" t="s">
        <v>12354</v>
      </c>
      <c r="C4810" t="s">
        <v>12355</v>
      </c>
      <c r="D4810" t="s">
        <v>12356</v>
      </c>
      <c r="E4810" s="1">
        <v>22.917840000000002</v>
      </c>
      <c r="F4810" s="1">
        <v>74</v>
      </c>
      <c r="G4810" s="2">
        <v>0.30970054054054058</v>
      </c>
      <c r="H4810" s="3">
        <v>10.000069814607309</v>
      </c>
      <c r="I4810" s="3">
        <v>13.33328097237785</v>
      </c>
      <c r="J4810" s="3">
        <v>0.22917999999999999</v>
      </c>
      <c r="K4810" s="3">
        <v>0.22917999999999999</v>
      </c>
      <c r="L4810" s="3">
        <v>0.30557000000000001</v>
      </c>
    </row>
    <row r="4811" spans="2:12" x14ac:dyDescent="0.2">
      <c r="B4811" t="s">
        <v>12357</v>
      </c>
      <c r="C4811" t="s">
        <v>12135</v>
      </c>
      <c r="D4811" t="s">
        <v>12136</v>
      </c>
      <c r="E4811" s="1">
        <v>40.200600000000001</v>
      </c>
      <c r="F4811" s="1">
        <v>103</v>
      </c>
      <c r="G4811" s="2">
        <v>0.39029708737864077</v>
      </c>
      <c r="H4811" s="3">
        <v>10.000099501002472</v>
      </c>
      <c r="I4811" s="3">
        <v>13.333383083834569</v>
      </c>
      <c r="J4811" s="3">
        <v>0.40200999999999998</v>
      </c>
      <c r="K4811" s="3">
        <v>0.40200999999999998</v>
      </c>
      <c r="L4811" s="3">
        <v>0.53600999999999999</v>
      </c>
    </row>
    <row r="4812" spans="2:12" x14ac:dyDescent="0.2">
      <c r="B4812" t="s">
        <v>12358</v>
      </c>
      <c r="C4812" t="s">
        <v>12359</v>
      </c>
      <c r="D4812" t="s">
        <v>12360</v>
      </c>
      <c r="E4812" s="1">
        <v>1.62659</v>
      </c>
      <c r="F4812" s="1">
        <v>2</v>
      </c>
      <c r="G4812" s="2">
        <v>0.81329499999999999</v>
      </c>
      <c r="H4812" s="3">
        <v>10.002520610602549</v>
      </c>
      <c r="I4812" s="3">
        <v>13.334644870557424</v>
      </c>
      <c r="J4812" s="3">
        <v>1.627E-2</v>
      </c>
      <c r="K4812" s="3">
        <v>1.627E-2</v>
      </c>
      <c r="L4812" s="3">
        <v>2.1690000000000001E-2</v>
      </c>
    </row>
    <row r="4813" spans="2:12" x14ac:dyDescent="0.2">
      <c r="B4813" t="s">
        <v>12361</v>
      </c>
      <c r="C4813" t="s">
        <v>11936</v>
      </c>
      <c r="D4813" t="s">
        <v>11937</v>
      </c>
      <c r="E4813" s="1">
        <v>34.830039999999997</v>
      </c>
      <c r="F4813" s="1">
        <v>104</v>
      </c>
      <c r="G4813" s="2">
        <v>0.33490423076923076</v>
      </c>
      <c r="H4813" s="3">
        <v>9.9999885156606201</v>
      </c>
      <c r="I4813" s="3">
        <v>13.333318020880826</v>
      </c>
      <c r="J4813" s="3">
        <v>0.3483</v>
      </c>
      <c r="K4813" s="3">
        <v>0.3483</v>
      </c>
      <c r="L4813" s="3">
        <v>0.46439999999999998</v>
      </c>
    </row>
    <row r="4814" spans="2:12" x14ac:dyDescent="0.2">
      <c r="B4814" t="s">
        <v>12362</v>
      </c>
      <c r="C4814" t="s">
        <v>12363</v>
      </c>
      <c r="D4814" t="s">
        <v>12364</v>
      </c>
      <c r="E4814" s="1">
        <v>18.849740000000001</v>
      </c>
      <c r="F4814" s="1">
        <v>56</v>
      </c>
      <c r="G4814" s="2">
        <v>0.33660250000000003</v>
      </c>
      <c r="H4814" s="3">
        <v>10.000137932937006</v>
      </c>
      <c r="I4814" s="3">
        <v>13.333340406817282</v>
      </c>
      <c r="J4814" s="3">
        <v>0.1885</v>
      </c>
      <c r="K4814" s="3">
        <v>0.1885</v>
      </c>
      <c r="L4814" s="3">
        <v>0.25133</v>
      </c>
    </row>
    <row r="4815" spans="2:12" x14ac:dyDescent="0.2">
      <c r="B4815" t="s">
        <v>12365</v>
      </c>
      <c r="C4815" t="s">
        <v>12366</v>
      </c>
      <c r="D4815" t="s">
        <v>12367</v>
      </c>
      <c r="E4815" s="1">
        <v>46.902810000000002</v>
      </c>
      <c r="F4815" s="1">
        <v>62</v>
      </c>
      <c r="G4815" s="2">
        <v>0.75649693548387098</v>
      </c>
      <c r="H4815" s="3">
        <v>10.000040509299975</v>
      </c>
      <c r="I4815" s="3">
        <v>13.333316276785974</v>
      </c>
      <c r="J4815" s="3">
        <v>0.46903</v>
      </c>
      <c r="K4815" s="3">
        <v>0.46903</v>
      </c>
      <c r="L4815" s="3">
        <v>0.62536999999999998</v>
      </c>
    </row>
    <row r="4816" spans="2:12" x14ac:dyDescent="0.2">
      <c r="B4816" t="s">
        <v>12368</v>
      </c>
      <c r="C4816" t="s">
        <v>11761</v>
      </c>
      <c r="D4816" t="s">
        <v>11762</v>
      </c>
      <c r="E4816" s="1">
        <v>10.111800000000001</v>
      </c>
      <c r="F4816" s="1">
        <v>14</v>
      </c>
      <c r="G4816" s="2">
        <v>0.72227142857142856</v>
      </c>
      <c r="H4816" s="3">
        <v>10.000197788722087</v>
      </c>
      <c r="I4816" s="3">
        <v>13.332937755889159</v>
      </c>
      <c r="J4816" s="3">
        <v>0.10112</v>
      </c>
      <c r="K4816" s="3">
        <v>0.10112</v>
      </c>
      <c r="L4816" s="3">
        <v>0.13482</v>
      </c>
    </row>
    <row r="4817" spans="2:12" x14ac:dyDescent="0.2">
      <c r="B4817" t="s">
        <v>12369</v>
      </c>
      <c r="C4817" t="s">
        <v>12370</v>
      </c>
      <c r="D4817" t="s">
        <v>12371</v>
      </c>
      <c r="E4817" s="1">
        <v>7.5167299999999999</v>
      </c>
      <c r="F4817" s="1">
        <v>81</v>
      </c>
      <c r="G4817" s="2">
        <v>9.2799135802469138E-2</v>
      </c>
      <c r="H4817" s="3">
        <v>10.000359198747327</v>
      </c>
      <c r="I4817" s="3">
        <v>13.332925354509209</v>
      </c>
      <c r="J4817" s="3">
        <v>7.5170000000000001E-2</v>
      </c>
      <c r="K4817" s="3">
        <v>7.5170000000000001E-2</v>
      </c>
      <c r="L4817" s="3">
        <v>0.10022</v>
      </c>
    </row>
    <row r="4818" spans="2:12" x14ac:dyDescent="0.2">
      <c r="B4818" t="s">
        <v>12372</v>
      </c>
      <c r="C4818" t="s">
        <v>12373</v>
      </c>
      <c r="D4818" t="s">
        <v>12374</v>
      </c>
      <c r="E4818" s="1">
        <v>73.29674</v>
      </c>
      <c r="F4818" s="1">
        <v>99</v>
      </c>
      <c r="G4818" s="2">
        <v>0.74037111111111109</v>
      </c>
      <c r="H4818" s="3">
        <v>10.000035472246106</v>
      </c>
      <c r="I4818" s="3">
        <v>13.333335152422878</v>
      </c>
      <c r="J4818" s="3">
        <v>0.73297000000000001</v>
      </c>
      <c r="K4818" s="3">
        <v>0.73297000000000001</v>
      </c>
      <c r="L4818" s="3">
        <v>0.97728999999999999</v>
      </c>
    </row>
    <row r="4819" spans="2:12" x14ac:dyDescent="0.2">
      <c r="B4819" t="s">
        <v>12375</v>
      </c>
      <c r="C4819" t="s">
        <v>12376</v>
      </c>
      <c r="D4819" t="s">
        <v>12377</v>
      </c>
      <c r="E4819" s="1">
        <v>119.18353</v>
      </c>
      <c r="F4819" s="1">
        <v>41</v>
      </c>
      <c r="G4819" s="2">
        <v>2.9069153658536586</v>
      </c>
      <c r="H4819" s="3">
        <v>10.000039434978977</v>
      </c>
      <c r="I4819" s="3">
        <v>13.333302009094712</v>
      </c>
      <c r="J4819" s="3">
        <v>1.19184</v>
      </c>
      <c r="K4819" s="3">
        <v>1.19184</v>
      </c>
      <c r="L4819" s="3">
        <v>1.58911</v>
      </c>
    </row>
    <row r="4820" spans="2:12" x14ac:dyDescent="0.2">
      <c r="B4820" t="s">
        <v>12378</v>
      </c>
      <c r="C4820" t="s">
        <v>12273</v>
      </c>
      <c r="D4820" t="s">
        <v>12274</v>
      </c>
      <c r="E4820" s="1">
        <v>60.861669999999997</v>
      </c>
      <c r="F4820" s="1">
        <v>47</v>
      </c>
      <c r="G4820" s="2">
        <v>1.2949291489361701</v>
      </c>
      <c r="H4820" s="3">
        <v>10.000054221318608</v>
      </c>
      <c r="I4820" s="3">
        <v>13.333350859416116</v>
      </c>
      <c r="J4820" s="3">
        <v>0.60862000000000005</v>
      </c>
      <c r="K4820" s="3">
        <v>0.60862000000000005</v>
      </c>
      <c r="L4820" s="3">
        <v>0.81149000000000004</v>
      </c>
    </row>
    <row r="4821" spans="2:12" x14ac:dyDescent="0.2">
      <c r="B4821" t="s">
        <v>12379</v>
      </c>
      <c r="C4821" t="s">
        <v>11851</v>
      </c>
      <c r="D4821" t="s">
        <v>11852</v>
      </c>
      <c r="E4821" s="1">
        <v>108.33086</v>
      </c>
      <c r="F4821" s="1">
        <v>36</v>
      </c>
      <c r="G4821" s="2">
        <v>3.0091905555555556</v>
      </c>
      <c r="H4821" s="3">
        <v>10.000012923371974</v>
      </c>
      <c r="I4821" s="3">
        <v>13.333319794562694</v>
      </c>
      <c r="J4821" s="3">
        <v>1.08331</v>
      </c>
      <c r="K4821" s="3">
        <v>1.08331</v>
      </c>
      <c r="L4821" s="3">
        <v>1.44441</v>
      </c>
    </row>
    <row r="4822" spans="2:12" x14ac:dyDescent="0.2">
      <c r="B4822" t="s">
        <v>12380</v>
      </c>
      <c r="C4822" t="s">
        <v>12381</v>
      </c>
      <c r="D4822" t="s">
        <v>12382</v>
      </c>
      <c r="E4822" s="1">
        <v>20.737570000000002</v>
      </c>
      <c r="F4822" s="1">
        <v>56</v>
      </c>
      <c r="G4822" s="2">
        <v>0.37031375000000005</v>
      </c>
      <c r="H4822" s="3">
        <v>10.000207353127681</v>
      </c>
      <c r="I4822" s="3">
        <v>13.333288326452907</v>
      </c>
      <c r="J4822" s="3">
        <v>0.20738000000000001</v>
      </c>
      <c r="K4822" s="3">
        <v>0.20738000000000001</v>
      </c>
      <c r="L4822" s="3">
        <v>0.27650000000000002</v>
      </c>
    </row>
    <row r="4823" spans="2:12" x14ac:dyDescent="0.2">
      <c r="B4823" t="s">
        <v>12383</v>
      </c>
      <c r="C4823" t="s">
        <v>12384</v>
      </c>
      <c r="D4823" t="s">
        <v>12385</v>
      </c>
      <c r="E4823" s="1">
        <v>3.9079999999999999</v>
      </c>
      <c r="F4823" s="1">
        <v>6</v>
      </c>
      <c r="G4823" s="2">
        <v>0.65133333333333332</v>
      </c>
      <c r="H4823" s="3">
        <v>10</v>
      </c>
      <c r="I4823" s="3">
        <v>13.334186284544524</v>
      </c>
      <c r="J4823" s="3">
        <v>3.9079999999999997E-2</v>
      </c>
      <c r="K4823" s="3">
        <v>3.9079999999999997E-2</v>
      </c>
      <c r="L4823" s="3">
        <v>5.2109999999999997E-2</v>
      </c>
    </row>
    <row r="4824" spans="2:12" x14ac:dyDescent="0.2">
      <c r="B4824" t="s">
        <v>12386</v>
      </c>
      <c r="C4824" t="s">
        <v>12387</v>
      </c>
      <c r="D4824" t="s">
        <v>12388</v>
      </c>
      <c r="E4824" s="1">
        <v>24.642700000000001</v>
      </c>
      <c r="F4824" s="1">
        <v>13</v>
      </c>
      <c r="G4824" s="2">
        <v>1.8955923076923078</v>
      </c>
      <c r="H4824" s="3">
        <v>10.000121739906747</v>
      </c>
      <c r="I4824" s="3">
        <v>13.333360386645943</v>
      </c>
      <c r="J4824" s="3">
        <v>0.24643000000000001</v>
      </c>
      <c r="K4824" s="3">
        <v>0.24643000000000001</v>
      </c>
      <c r="L4824" s="3">
        <v>0.32856999999999997</v>
      </c>
    </row>
    <row r="4825" spans="2:12" x14ac:dyDescent="0.2">
      <c r="B4825" t="s">
        <v>12389</v>
      </c>
      <c r="C4825" t="s">
        <v>12390</v>
      </c>
      <c r="D4825" t="s">
        <v>12391</v>
      </c>
      <c r="E4825" s="1">
        <v>13.137409999999999</v>
      </c>
      <c r="F4825" s="1">
        <v>24</v>
      </c>
      <c r="G4825" s="2">
        <v>0.54739208333333333</v>
      </c>
      <c r="H4825" s="3">
        <v>9.9996879141322381</v>
      </c>
      <c r="I4825" s="3">
        <v>13.333678403886307</v>
      </c>
      <c r="J4825" s="3">
        <v>0.13136999999999999</v>
      </c>
      <c r="K4825" s="3">
        <v>0.13136999999999999</v>
      </c>
      <c r="L4825" s="3">
        <v>0.17516999999999999</v>
      </c>
    </row>
    <row r="4826" spans="2:12" x14ac:dyDescent="0.2">
      <c r="B4826" t="s">
        <v>12392</v>
      </c>
      <c r="C4826" t="s">
        <v>12393</v>
      </c>
      <c r="D4826" t="s">
        <v>12394</v>
      </c>
      <c r="E4826" s="1">
        <v>25.554739999999999</v>
      </c>
      <c r="F4826" s="1">
        <v>25</v>
      </c>
      <c r="G4826" s="2">
        <v>1.0221895999999999</v>
      </c>
      <c r="H4826" s="3">
        <v>10.000101742377344</v>
      </c>
      <c r="I4826" s="3">
        <v>13.333338550891146</v>
      </c>
      <c r="J4826" s="3">
        <v>0.25555</v>
      </c>
      <c r="K4826" s="3">
        <v>0.25555</v>
      </c>
      <c r="L4826" s="3">
        <v>0.34072999999999998</v>
      </c>
    </row>
    <row r="4827" spans="2:12" x14ac:dyDescent="0.2">
      <c r="B4827" t="s">
        <v>12395</v>
      </c>
      <c r="C4827" t="s">
        <v>12396</v>
      </c>
      <c r="D4827" t="s">
        <v>12397</v>
      </c>
      <c r="E4827" s="1">
        <v>7.5042099999999996</v>
      </c>
      <c r="F4827" s="1">
        <v>36</v>
      </c>
      <c r="G4827" s="2">
        <v>0.20845027777777778</v>
      </c>
      <c r="H4827" s="3">
        <v>9.9997201570851555</v>
      </c>
      <c r="I4827" s="3">
        <v>13.333848599652727</v>
      </c>
      <c r="J4827" s="3">
        <v>7.5039999999999996E-2</v>
      </c>
      <c r="K4827" s="3">
        <v>7.5039999999999996E-2</v>
      </c>
      <c r="L4827" s="3">
        <v>0.10006</v>
      </c>
    </row>
    <row r="4828" spans="2:12" x14ac:dyDescent="0.2">
      <c r="B4828" t="s">
        <v>12398</v>
      </c>
      <c r="C4828" t="s">
        <v>11780</v>
      </c>
      <c r="D4828" t="s">
        <v>11781</v>
      </c>
      <c r="E4828" s="1">
        <v>95.248289999999997</v>
      </c>
      <c r="F4828" s="1">
        <v>52</v>
      </c>
      <c r="G4828" s="2">
        <v>1.8316978846153846</v>
      </c>
      <c r="H4828" s="3">
        <v>9.9999695532591719</v>
      </c>
      <c r="I4828" s="3">
        <v>13.33325774142507</v>
      </c>
      <c r="J4828" s="3">
        <v>0.95247999999999999</v>
      </c>
      <c r="K4828" s="3">
        <v>0.95247999999999999</v>
      </c>
      <c r="L4828" s="3">
        <v>1.26997</v>
      </c>
    </row>
    <row r="4829" spans="2:12" x14ac:dyDescent="0.2">
      <c r="B4829" t="s">
        <v>12399</v>
      </c>
      <c r="C4829" t="s">
        <v>12400</v>
      </c>
      <c r="D4829" t="s">
        <v>12401</v>
      </c>
      <c r="E4829" s="1">
        <v>16.32724</v>
      </c>
      <c r="F4829" s="1">
        <v>59</v>
      </c>
      <c r="G4829" s="2">
        <v>0.27673288135593221</v>
      </c>
      <c r="H4829" s="3">
        <v>9.9998530063868731</v>
      </c>
      <c r="I4829" s="3">
        <v>13.333545657441185</v>
      </c>
      <c r="J4829" s="3">
        <v>0.16327</v>
      </c>
      <c r="K4829" s="3">
        <v>0.16327</v>
      </c>
      <c r="L4829" s="3">
        <v>0.2177</v>
      </c>
    </row>
    <row r="4830" spans="2:12" x14ac:dyDescent="0.2">
      <c r="B4830" t="s">
        <v>12402</v>
      </c>
      <c r="C4830" t="s">
        <v>12403</v>
      </c>
      <c r="D4830" t="s">
        <v>12404</v>
      </c>
      <c r="E4830" s="1">
        <v>9.2007999999999992</v>
      </c>
      <c r="F4830" s="1">
        <v>12</v>
      </c>
      <c r="G4830" s="2">
        <v>0.76673333333333327</v>
      </c>
      <c r="H4830" s="3">
        <v>10.000217372402401</v>
      </c>
      <c r="I4830" s="3">
        <v>13.333623163203201</v>
      </c>
      <c r="J4830" s="3">
        <v>9.2009999999999995E-2</v>
      </c>
      <c r="K4830" s="3">
        <v>9.2009999999999995E-2</v>
      </c>
      <c r="L4830" s="3">
        <v>0.12268</v>
      </c>
    </row>
    <row r="4831" spans="2:12" x14ac:dyDescent="0.2">
      <c r="B4831" t="s">
        <v>12405</v>
      </c>
      <c r="C4831" t="s">
        <v>12068</v>
      </c>
      <c r="D4831" t="s">
        <v>12069</v>
      </c>
      <c r="E4831" s="1">
        <v>55.014539999999997</v>
      </c>
      <c r="F4831" s="1">
        <v>119</v>
      </c>
      <c r="G4831" s="2">
        <v>0.4623070588235294</v>
      </c>
      <c r="H4831" s="3">
        <v>10.000083614259069</v>
      </c>
      <c r="I4831" s="3">
        <v>13.333384228969289</v>
      </c>
      <c r="J4831" s="3">
        <v>0.55015000000000003</v>
      </c>
      <c r="K4831" s="3">
        <v>0.55015000000000003</v>
      </c>
      <c r="L4831" s="3">
        <v>0.73353000000000002</v>
      </c>
    </row>
    <row r="4832" spans="2:12" x14ac:dyDescent="0.2">
      <c r="B4832" t="s">
        <v>12406</v>
      </c>
      <c r="C4832" t="s">
        <v>11795</v>
      </c>
      <c r="D4832" t="s">
        <v>11796</v>
      </c>
      <c r="E4832" s="1">
        <v>279.76046000000002</v>
      </c>
      <c r="F4832" s="1">
        <v>77</v>
      </c>
      <c r="G4832" s="2">
        <v>3.6332527272727275</v>
      </c>
      <c r="H4832" s="3">
        <v>9.9999835573618938</v>
      </c>
      <c r="I4832" s="3">
        <v>13.333299494860707</v>
      </c>
      <c r="J4832" s="3">
        <v>2.7976000000000001</v>
      </c>
      <c r="K4832" s="3">
        <v>2.7976000000000001</v>
      </c>
      <c r="L4832" s="3">
        <v>3.7301299999999999</v>
      </c>
    </row>
    <row r="4833" spans="2:12" x14ac:dyDescent="0.2">
      <c r="B4833" t="s">
        <v>12407</v>
      </c>
      <c r="C4833" t="s">
        <v>12408</v>
      </c>
      <c r="D4833" t="s">
        <v>12409</v>
      </c>
      <c r="E4833" s="1">
        <v>248.53391999999999</v>
      </c>
      <c r="F4833" s="1">
        <v>48</v>
      </c>
      <c r="G4833" s="2">
        <v>5.1777899999999999</v>
      </c>
      <c r="H4833" s="3">
        <v>10.000003218876522</v>
      </c>
      <c r="I4833" s="3">
        <v>13.33331080119768</v>
      </c>
      <c r="J4833" s="3">
        <v>2.4853399999999999</v>
      </c>
      <c r="K4833" s="3">
        <v>2.4853399999999999</v>
      </c>
      <c r="L4833" s="3">
        <v>3.3137799999999999</v>
      </c>
    </row>
    <row r="4834" spans="2:12" x14ac:dyDescent="0.2">
      <c r="B4834" t="s">
        <v>12410</v>
      </c>
      <c r="C4834" t="s">
        <v>12411</v>
      </c>
      <c r="D4834" t="s">
        <v>12412</v>
      </c>
      <c r="E4834" s="1">
        <v>41.705460000000002</v>
      </c>
      <c r="F4834" s="1">
        <v>78</v>
      </c>
      <c r="G4834" s="2">
        <v>0.53468538461538462</v>
      </c>
      <c r="H4834" s="3">
        <v>9.9998897026912061</v>
      </c>
      <c r="I4834" s="3">
        <v>13.333266195841023</v>
      </c>
      <c r="J4834" s="3">
        <v>0.41704999999999998</v>
      </c>
      <c r="K4834" s="3">
        <v>0.41704999999999998</v>
      </c>
      <c r="L4834" s="3">
        <v>0.55606999999999995</v>
      </c>
    </row>
    <row r="4835" spans="2:12" x14ac:dyDescent="0.2">
      <c r="B4835" t="s">
        <v>12413</v>
      </c>
      <c r="C4835" t="s">
        <v>12414</v>
      </c>
      <c r="D4835" t="s">
        <v>12415</v>
      </c>
      <c r="E4835" s="1">
        <v>10.817360000000001</v>
      </c>
      <c r="F4835" s="1">
        <v>133</v>
      </c>
      <c r="G4835" s="2">
        <v>8.1333533834586469E-2</v>
      </c>
      <c r="H4835" s="3">
        <v>9.9996672016092631</v>
      </c>
      <c r="I4835" s="3">
        <v>13.333197748803773</v>
      </c>
      <c r="J4835" s="3">
        <v>0.10817</v>
      </c>
      <c r="K4835" s="3">
        <v>0.10817</v>
      </c>
      <c r="L4835" s="3">
        <v>0.14423</v>
      </c>
    </row>
    <row r="4836" spans="2:12" x14ac:dyDescent="0.2">
      <c r="B4836" t="s">
        <v>12416</v>
      </c>
      <c r="C4836" t="s">
        <v>11872</v>
      </c>
      <c r="D4836" t="s">
        <v>11873</v>
      </c>
      <c r="E4836" s="1">
        <v>31.079529999999998</v>
      </c>
      <c r="F4836" s="1">
        <v>93</v>
      </c>
      <c r="G4836" s="2">
        <v>0.33418849462365591</v>
      </c>
      <c r="H4836" s="3">
        <v>10.000151224938088</v>
      </c>
      <c r="I4836" s="3">
        <v>13.333213211396698</v>
      </c>
      <c r="J4836" s="3">
        <v>0.31080000000000002</v>
      </c>
      <c r="K4836" s="3">
        <v>0.31080000000000002</v>
      </c>
      <c r="L4836" s="3">
        <v>0.41438999999999998</v>
      </c>
    </row>
    <row r="4837" spans="2:12" x14ac:dyDescent="0.2">
      <c r="B4837" t="s">
        <v>12417</v>
      </c>
      <c r="C4837" t="s">
        <v>12418</v>
      </c>
      <c r="D4837" t="s">
        <v>12419</v>
      </c>
      <c r="E4837" s="1">
        <v>208.28962999999999</v>
      </c>
      <c r="F4837" s="1">
        <v>126</v>
      </c>
      <c r="G4837" s="2">
        <v>1.6530923015873016</v>
      </c>
      <c r="H4837" s="3">
        <v>10.000017763726404</v>
      </c>
      <c r="I4837" s="3">
        <v>13.333309008230513</v>
      </c>
      <c r="J4837" s="3">
        <v>2.0829</v>
      </c>
      <c r="K4837" s="3">
        <v>2.0829</v>
      </c>
      <c r="L4837" s="3">
        <v>2.77719</v>
      </c>
    </row>
    <row r="4838" spans="2:12" x14ac:dyDescent="0.2">
      <c r="B4838" t="s">
        <v>12420</v>
      </c>
      <c r="C4838" t="s">
        <v>12421</v>
      </c>
      <c r="D4838" t="s">
        <v>12422</v>
      </c>
      <c r="E4838" s="1">
        <v>0.76280999999999999</v>
      </c>
      <c r="F4838" s="1">
        <v>1</v>
      </c>
      <c r="G4838" s="2">
        <v>0.76280999999999999</v>
      </c>
      <c r="H4838" s="3">
        <v>10.002490790629384</v>
      </c>
      <c r="I4838" s="3">
        <v>13.332284579384121</v>
      </c>
      <c r="J4838" s="3">
        <v>7.6299999999999996E-3</v>
      </c>
      <c r="K4838" s="3">
        <v>7.6299999999999996E-3</v>
      </c>
      <c r="L4838" s="3">
        <v>1.017E-2</v>
      </c>
    </row>
    <row r="4839" spans="2:12" x14ac:dyDescent="0.2">
      <c r="B4839" t="s">
        <v>12423</v>
      </c>
      <c r="C4839" t="s">
        <v>11656</v>
      </c>
      <c r="D4839" t="s">
        <v>11657</v>
      </c>
      <c r="E4839" s="1">
        <v>31.670400000000001</v>
      </c>
      <c r="F4839" s="1">
        <v>49</v>
      </c>
      <c r="G4839" s="2">
        <v>0.64633469387755105</v>
      </c>
      <c r="H4839" s="3">
        <v>9.9998736991007373</v>
      </c>
      <c r="I4839" s="3">
        <v>13.333270182883702</v>
      </c>
      <c r="J4839" s="3">
        <v>0.31669999999999998</v>
      </c>
      <c r="K4839" s="3">
        <v>0.31669999999999998</v>
      </c>
      <c r="L4839" s="3">
        <v>0.42226999999999998</v>
      </c>
    </row>
    <row r="4840" spans="2:12" x14ac:dyDescent="0.2">
      <c r="B4840" t="s">
        <v>12424</v>
      </c>
      <c r="C4840" t="s">
        <v>11857</v>
      </c>
      <c r="D4840" t="s">
        <v>11858</v>
      </c>
      <c r="E4840" s="1">
        <v>18.23901</v>
      </c>
      <c r="F4840" s="1">
        <v>212</v>
      </c>
      <c r="G4840" s="2">
        <v>8.6033066037735847E-2</v>
      </c>
      <c r="H4840" s="3">
        <v>9.9999945172462752</v>
      </c>
      <c r="I4840" s="3">
        <v>13.333508781452501</v>
      </c>
      <c r="J4840" s="3">
        <v>0.18239</v>
      </c>
      <c r="K4840" s="3">
        <v>0.18239</v>
      </c>
      <c r="L4840" s="3">
        <v>0.24318999999999999</v>
      </c>
    </row>
    <row r="4841" spans="2:12" x14ac:dyDescent="0.2">
      <c r="B4841" t="s">
        <v>12425</v>
      </c>
      <c r="C4841" t="s">
        <v>12426</v>
      </c>
      <c r="D4841" t="s">
        <v>12427</v>
      </c>
      <c r="E4841" s="1">
        <v>85.208529999999996</v>
      </c>
      <c r="F4841" s="1">
        <v>72</v>
      </c>
      <c r="G4841" s="2">
        <v>1.1834518055555554</v>
      </c>
      <c r="H4841" s="3">
        <v>10.000055158796897</v>
      </c>
      <c r="I4841" s="3">
        <v>13.333289519253531</v>
      </c>
      <c r="J4841" s="3">
        <v>0.85209000000000001</v>
      </c>
      <c r="K4841" s="3">
        <v>0.85209000000000001</v>
      </c>
      <c r="L4841" s="3">
        <v>1.13611</v>
      </c>
    </row>
    <row r="4842" spans="2:12" x14ac:dyDescent="0.2">
      <c r="B4842" t="s">
        <v>12428</v>
      </c>
      <c r="C4842" t="s">
        <v>11837</v>
      </c>
      <c r="D4842" t="s">
        <v>11838</v>
      </c>
      <c r="E4842" s="1">
        <v>12.04627</v>
      </c>
      <c r="F4842" s="1">
        <v>12</v>
      </c>
      <c r="G4842" s="2">
        <v>1.0038558333333334</v>
      </c>
      <c r="H4842" s="3">
        <v>9.9997758642301733</v>
      </c>
      <c r="I4842" s="3">
        <v>13.333587907294127</v>
      </c>
      <c r="J4842" s="3">
        <v>0.12046</v>
      </c>
      <c r="K4842" s="3">
        <v>0.12046</v>
      </c>
      <c r="L4842" s="3">
        <v>0.16062000000000001</v>
      </c>
    </row>
    <row r="4843" spans="2:12" x14ac:dyDescent="0.2">
      <c r="B4843" t="s">
        <v>12429</v>
      </c>
      <c r="C4843" t="s">
        <v>12179</v>
      </c>
      <c r="D4843" t="s">
        <v>12180</v>
      </c>
      <c r="E4843" s="1">
        <v>39.241399999999999</v>
      </c>
      <c r="F4843" s="1">
        <v>27</v>
      </c>
      <c r="G4843" s="2">
        <v>1.4533851851851851</v>
      </c>
      <c r="H4843" s="3">
        <v>9.9998980668375754</v>
      </c>
      <c r="I4843" s="3">
        <v>13.333367311054143</v>
      </c>
      <c r="J4843" s="3">
        <v>0.39240999999999998</v>
      </c>
      <c r="K4843" s="3">
        <v>0.39240999999999998</v>
      </c>
      <c r="L4843" s="3">
        <v>0.52322000000000002</v>
      </c>
    </row>
    <row r="4844" spans="2:12" x14ac:dyDescent="0.2">
      <c r="B4844" t="s">
        <v>12430</v>
      </c>
      <c r="C4844" t="s">
        <v>12431</v>
      </c>
      <c r="D4844" t="s">
        <v>12432</v>
      </c>
      <c r="E4844" s="1">
        <v>5.0830599999999997</v>
      </c>
      <c r="F4844" s="1">
        <v>23</v>
      </c>
      <c r="G4844" s="2">
        <v>0.22100260869565216</v>
      </c>
      <c r="H4844" s="3">
        <v>9.9998819608660927</v>
      </c>
      <c r="I4844" s="3">
        <v>13.332520174855304</v>
      </c>
      <c r="J4844" s="3">
        <v>5.083E-2</v>
      </c>
      <c r="K4844" s="3">
        <v>5.083E-2</v>
      </c>
      <c r="L4844" s="3">
        <v>6.7769999999999997E-2</v>
      </c>
    </row>
    <row r="4845" spans="2:12" x14ac:dyDescent="0.2">
      <c r="B4845" t="s">
        <v>12433</v>
      </c>
      <c r="C4845" t="s">
        <v>12273</v>
      </c>
      <c r="D4845" t="s">
        <v>12274</v>
      </c>
      <c r="E4845" s="1">
        <v>75.013400000000004</v>
      </c>
      <c r="F4845" s="1">
        <v>53</v>
      </c>
      <c r="G4845" s="2">
        <v>1.4153471698113209</v>
      </c>
      <c r="H4845" s="3">
        <v>9.9999466761938525</v>
      </c>
      <c r="I4845" s="3">
        <v>13.333351107935382</v>
      </c>
      <c r="J4845" s="3">
        <v>0.75012999999999996</v>
      </c>
      <c r="K4845" s="3">
        <v>0.75012999999999996</v>
      </c>
      <c r="L4845" s="3">
        <v>1.0001800000000001</v>
      </c>
    </row>
    <row r="4846" spans="2:12" x14ac:dyDescent="0.2">
      <c r="B4846" t="s">
        <v>12434</v>
      </c>
      <c r="C4846" t="s">
        <v>12435</v>
      </c>
      <c r="D4846" t="s">
        <v>12436</v>
      </c>
      <c r="E4846" s="1">
        <v>108.06764</v>
      </c>
      <c r="F4846" s="1">
        <v>84</v>
      </c>
      <c r="G4846" s="2">
        <v>1.2865195238095237</v>
      </c>
      <c r="H4846" s="3">
        <v>10.000033312469858</v>
      </c>
      <c r="I4846" s="3">
        <v>13.333316060200817</v>
      </c>
      <c r="J4846" s="3">
        <v>1.0806800000000001</v>
      </c>
      <c r="K4846" s="3">
        <v>1.0806800000000001</v>
      </c>
      <c r="L4846" s="3">
        <v>1.4409000000000001</v>
      </c>
    </row>
    <row r="4847" spans="2:12" x14ac:dyDescent="0.2">
      <c r="B4847" t="s">
        <v>12437</v>
      </c>
      <c r="C4847" t="s">
        <v>12438</v>
      </c>
      <c r="D4847" t="s">
        <v>12439</v>
      </c>
      <c r="E4847" s="1">
        <v>6.3405100000000001</v>
      </c>
      <c r="F4847" s="1">
        <v>7</v>
      </c>
      <c r="G4847" s="2">
        <v>0.9057871428571429</v>
      </c>
      <c r="H4847" s="3">
        <v>10.000772808496476</v>
      </c>
      <c r="I4847" s="3">
        <v>13.333312304530709</v>
      </c>
      <c r="J4847" s="3">
        <v>6.3409999999999994E-2</v>
      </c>
      <c r="K4847" s="3">
        <v>6.3409999999999994E-2</v>
      </c>
      <c r="L4847" s="3">
        <v>8.4540000000000004E-2</v>
      </c>
    </row>
    <row r="4848" spans="2:12" x14ac:dyDescent="0.2">
      <c r="B4848" t="s">
        <v>12440</v>
      </c>
      <c r="C4848" t="s">
        <v>12441</v>
      </c>
      <c r="D4848" t="s">
        <v>12442</v>
      </c>
      <c r="E4848" s="1">
        <v>53.849440000000001</v>
      </c>
      <c r="F4848" s="1">
        <v>63</v>
      </c>
      <c r="G4848" s="2">
        <v>0.85475301587301589</v>
      </c>
      <c r="H4848" s="3">
        <v>9.9999182907008883</v>
      </c>
      <c r="I4848" s="3">
        <v>13.333286288585359</v>
      </c>
      <c r="J4848" s="3">
        <v>0.53849000000000002</v>
      </c>
      <c r="K4848" s="3">
        <v>0.53849000000000002</v>
      </c>
      <c r="L4848" s="3">
        <v>0.71799000000000002</v>
      </c>
    </row>
    <row r="4849" spans="2:12" x14ac:dyDescent="0.2">
      <c r="B4849" t="s">
        <v>12443</v>
      </c>
      <c r="C4849" t="s">
        <v>12444</v>
      </c>
      <c r="D4849" t="s">
        <v>12445</v>
      </c>
      <c r="E4849" s="1">
        <v>61.718209999999999</v>
      </c>
      <c r="F4849" s="1">
        <v>60</v>
      </c>
      <c r="G4849" s="2">
        <v>1.0286368333333333</v>
      </c>
      <c r="H4849" s="3">
        <v>9.9999659743858409</v>
      </c>
      <c r="I4849" s="3">
        <v>13.333341974759151</v>
      </c>
      <c r="J4849" s="3">
        <v>0.61717999999999995</v>
      </c>
      <c r="K4849" s="3">
        <v>0.61717999999999995</v>
      </c>
      <c r="L4849" s="3">
        <v>0.82291000000000003</v>
      </c>
    </row>
    <row r="4850" spans="2:12" x14ac:dyDescent="0.2">
      <c r="B4850" t="s">
        <v>12446</v>
      </c>
      <c r="C4850" t="s">
        <v>12447</v>
      </c>
      <c r="D4850" t="s">
        <v>12448</v>
      </c>
      <c r="E4850" s="1">
        <v>12.882389999999999</v>
      </c>
      <c r="F4850" s="1">
        <v>28</v>
      </c>
      <c r="G4850" s="2">
        <v>0.46008535714285709</v>
      </c>
      <c r="H4850" s="3">
        <v>9.9996972611448651</v>
      </c>
      <c r="I4850" s="3">
        <v>13.332929681526489</v>
      </c>
      <c r="J4850" s="3">
        <v>0.12881999999999999</v>
      </c>
      <c r="K4850" s="3">
        <v>0.12881999999999999</v>
      </c>
      <c r="L4850" s="3">
        <v>0.17176</v>
      </c>
    </row>
    <row r="4851" spans="2:12" x14ac:dyDescent="0.2">
      <c r="B4851" t="s">
        <v>12449</v>
      </c>
      <c r="C4851" t="s">
        <v>12104</v>
      </c>
      <c r="D4851" t="s">
        <v>12105</v>
      </c>
      <c r="E4851" s="1">
        <v>301.47307000000001</v>
      </c>
      <c r="F4851" s="1">
        <v>220</v>
      </c>
      <c r="G4851" s="2">
        <v>1.3703321363636365</v>
      </c>
      <c r="H4851" s="3">
        <v>9.9999976780678956</v>
      </c>
      <c r="I4851" s="3">
        <v>13.333297066965219</v>
      </c>
      <c r="J4851" s="3">
        <v>3.0147300000000001</v>
      </c>
      <c r="K4851" s="3">
        <v>3.0147300000000001</v>
      </c>
      <c r="L4851" s="3">
        <v>4.0196300000000003</v>
      </c>
    </row>
    <row r="4852" spans="2:12" x14ac:dyDescent="0.2">
      <c r="B4852" t="s">
        <v>12450</v>
      </c>
      <c r="C4852" t="s">
        <v>12403</v>
      </c>
      <c r="D4852" t="s">
        <v>12404</v>
      </c>
      <c r="E4852" s="1">
        <v>11.068809999999999</v>
      </c>
      <c r="F4852" s="1">
        <v>17</v>
      </c>
      <c r="G4852" s="2">
        <v>0.65110647058823523</v>
      </c>
      <c r="H4852" s="3">
        <v>10.000171653502049</v>
      </c>
      <c r="I4852" s="3">
        <v>13.332959911679756</v>
      </c>
      <c r="J4852" s="3">
        <v>0.11069</v>
      </c>
      <c r="K4852" s="3">
        <v>0.11069</v>
      </c>
      <c r="L4852" s="3">
        <v>0.14757999999999999</v>
      </c>
    </row>
    <row r="4853" spans="2:12" x14ac:dyDescent="0.2">
      <c r="B4853" t="s">
        <v>12451</v>
      </c>
      <c r="C4853" t="s">
        <v>12094</v>
      </c>
      <c r="D4853" t="s">
        <v>12095</v>
      </c>
      <c r="E4853" s="1">
        <v>21.6783</v>
      </c>
      <c r="F4853" s="1">
        <v>80</v>
      </c>
      <c r="G4853" s="2">
        <v>0.27097874999999999</v>
      </c>
      <c r="H4853" s="3">
        <v>9.999861612764839</v>
      </c>
      <c r="I4853" s="3">
        <v>13.333148817019785</v>
      </c>
      <c r="J4853" s="3">
        <v>0.21678</v>
      </c>
      <c r="K4853" s="3">
        <v>0.21678</v>
      </c>
      <c r="L4853" s="3">
        <v>0.28904000000000002</v>
      </c>
    </row>
    <row r="4854" spans="2:12" x14ac:dyDescent="0.2">
      <c r="B4854" t="s">
        <v>12452</v>
      </c>
      <c r="C4854" t="s">
        <v>12373</v>
      </c>
      <c r="D4854" t="s">
        <v>12374</v>
      </c>
      <c r="E4854" s="1">
        <v>89.996290000000002</v>
      </c>
      <c r="F4854" s="1">
        <v>145</v>
      </c>
      <c r="G4854" s="2">
        <v>0.62066406896551729</v>
      </c>
      <c r="H4854" s="3">
        <v>9.9999677764494503</v>
      </c>
      <c r="I4854" s="3">
        <v>13.333327407163118</v>
      </c>
      <c r="J4854" s="3">
        <v>0.89995999999999998</v>
      </c>
      <c r="K4854" s="3">
        <v>0.89995999999999998</v>
      </c>
      <c r="L4854" s="3">
        <v>1.1999500000000001</v>
      </c>
    </row>
    <row r="4855" spans="2:12" x14ac:dyDescent="0.2">
      <c r="B4855" t="s">
        <v>12453</v>
      </c>
      <c r="C4855" t="s">
        <v>12454</v>
      </c>
      <c r="D4855" t="s">
        <v>12455</v>
      </c>
      <c r="E4855" s="1">
        <v>20.177610000000001</v>
      </c>
      <c r="F4855" s="1">
        <v>24</v>
      </c>
      <c r="G4855" s="2">
        <v>0.84073375000000006</v>
      </c>
      <c r="H4855" s="3">
        <v>10.000193283545473</v>
      </c>
      <c r="I4855" s="3">
        <v>13.333095445892747</v>
      </c>
      <c r="J4855" s="3">
        <v>0.20177999999999999</v>
      </c>
      <c r="K4855" s="3">
        <v>0.20177999999999999</v>
      </c>
      <c r="L4855" s="3">
        <v>0.26902999999999999</v>
      </c>
    </row>
    <row r="4856" spans="2:12" x14ac:dyDescent="0.2">
      <c r="B4856" t="s">
        <v>12456</v>
      </c>
      <c r="C4856" t="s">
        <v>12457</v>
      </c>
      <c r="D4856" t="s">
        <v>12458</v>
      </c>
      <c r="E4856" s="1">
        <v>72.271590000000003</v>
      </c>
      <c r="F4856" s="1">
        <v>110</v>
      </c>
      <c r="G4856" s="2">
        <v>0.6570144545454546</v>
      </c>
      <c r="H4856" s="3">
        <v>10.000056730452451</v>
      </c>
      <c r="I4856" s="3">
        <v>13.33331672929847</v>
      </c>
      <c r="J4856" s="3">
        <v>0.72272000000000003</v>
      </c>
      <c r="K4856" s="3">
        <v>0.72272000000000003</v>
      </c>
      <c r="L4856" s="3">
        <v>0.96362000000000003</v>
      </c>
    </row>
    <row r="4857" spans="2:12" x14ac:dyDescent="0.2">
      <c r="B4857" t="s">
        <v>12459</v>
      </c>
      <c r="C4857" t="s">
        <v>11888</v>
      </c>
      <c r="D4857" t="s">
        <v>11889</v>
      </c>
      <c r="E4857" s="1">
        <v>4.7619999999999996</v>
      </c>
      <c r="F4857" s="1">
        <v>13</v>
      </c>
      <c r="G4857" s="2">
        <v>0.36630769230769228</v>
      </c>
      <c r="H4857" s="3">
        <v>10.000000000000002</v>
      </c>
      <c r="I4857" s="3">
        <v>13.332633347333054</v>
      </c>
      <c r="J4857" s="3">
        <v>4.7620000000000003E-2</v>
      </c>
      <c r="K4857" s="3">
        <v>4.7620000000000003E-2</v>
      </c>
      <c r="L4857" s="3">
        <v>6.3490000000000005E-2</v>
      </c>
    </row>
    <row r="4858" spans="2:12" x14ac:dyDescent="0.2">
      <c r="B4858" t="s">
        <v>12460</v>
      </c>
      <c r="C4858" t="s">
        <v>12020</v>
      </c>
      <c r="D4858" t="s">
        <v>12021</v>
      </c>
      <c r="E4858" s="1">
        <v>13.31556</v>
      </c>
      <c r="F4858" s="1">
        <v>53</v>
      </c>
      <c r="G4858" s="2">
        <v>0.25123698113207549</v>
      </c>
      <c r="H4858" s="3">
        <v>10.000330440477157</v>
      </c>
      <c r="I4858" s="3">
        <v>13.333273253246579</v>
      </c>
      <c r="J4858" s="3">
        <v>0.13316</v>
      </c>
      <c r="K4858" s="3">
        <v>0.13316</v>
      </c>
      <c r="L4858" s="3">
        <v>0.17754</v>
      </c>
    </row>
    <row r="4859" spans="2:12" x14ac:dyDescent="0.2">
      <c r="B4859" t="s">
        <v>12461</v>
      </c>
      <c r="C4859" t="s">
        <v>12462</v>
      </c>
      <c r="D4859" t="s">
        <v>12463</v>
      </c>
      <c r="E4859" s="1">
        <v>31.493829999999999</v>
      </c>
      <c r="F4859" s="1">
        <v>93</v>
      </c>
      <c r="G4859" s="2">
        <v>0.3386433333333333</v>
      </c>
      <c r="H4859" s="3">
        <v>10.000053978826964</v>
      </c>
      <c r="I4859" s="3">
        <v>13.33340530510262</v>
      </c>
      <c r="J4859" s="3">
        <v>0.31494</v>
      </c>
      <c r="K4859" s="3">
        <v>0.31494</v>
      </c>
      <c r="L4859" s="3">
        <v>0.41992000000000002</v>
      </c>
    </row>
    <row r="4860" spans="2:12" x14ac:dyDescent="0.2">
      <c r="B4860" t="s">
        <v>12464</v>
      </c>
      <c r="C4860" t="s">
        <v>12465</v>
      </c>
      <c r="D4860" t="s">
        <v>12466</v>
      </c>
      <c r="E4860" s="1">
        <v>22.443370000000002</v>
      </c>
      <c r="F4860" s="1">
        <v>15</v>
      </c>
      <c r="G4860" s="2">
        <v>1.4962246666666668</v>
      </c>
      <c r="H4860" s="3">
        <v>9.999835140622821</v>
      </c>
      <c r="I4860" s="3">
        <v>13.333113520830429</v>
      </c>
      <c r="J4860" s="3">
        <v>0.22442999999999999</v>
      </c>
      <c r="K4860" s="3">
        <v>0.22442999999999999</v>
      </c>
      <c r="L4860" s="3">
        <v>0.29924000000000001</v>
      </c>
    </row>
    <row r="4861" spans="2:12" x14ac:dyDescent="0.2">
      <c r="B4861" t="s">
        <v>12467</v>
      </c>
      <c r="C4861" t="s">
        <v>12267</v>
      </c>
      <c r="D4861" t="s">
        <v>12268</v>
      </c>
      <c r="E4861" s="1">
        <v>82.770089999999996</v>
      </c>
      <c r="F4861" s="1">
        <v>52</v>
      </c>
      <c r="G4861" s="2">
        <v>1.5917325</v>
      </c>
      <c r="H4861" s="3">
        <v>9.9999891265069305</v>
      </c>
      <c r="I4861" s="3">
        <v>13.333318835342574</v>
      </c>
      <c r="J4861" s="3">
        <v>0.82769999999999999</v>
      </c>
      <c r="K4861" s="3">
        <v>0.82769999999999999</v>
      </c>
      <c r="L4861" s="3">
        <v>1.1035999999999999</v>
      </c>
    </row>
    <row r="4862" spans="2:12" x14ac:dyDescent="0.2">
      <c r="B4862" t="s">
        <v>12468</v>
      </c>
      <c r="C4862" t="s">
        <v>12469</v>
      </c>
      <c r="D4862" t="s">
        <v>12470</v>
      </c>
      <c r="E4862" s="1">
        <v>8.5067000000000004</v>
      </c>
      <c r="F4862" s="1">
        <v>15</v>
      </c>
      <c r="G4862" s="2">
        <v>0.56711333333333336</v>
      </c>
      <c r="H4862" s="3">
        <v>10.000352663194894</v>
      </c>
      <c r="I4862" s="3">
        <v>13.333019854937872</v>
      </c>
      <c r="J4862" s="3">
        <v>8.5070000000000007E-2</v>
      </c>
      <c r="K4862" s="3">
        <v>8.5070000000000007E-2</v>
      </c>
      <c r="L4862" s="3">
        <v>0.11342000000000001</v>
      </c>
    </row>
    <row r="4863" spans="2:12" x14ac:dyDescent="0.2">
      <c r="B4863" t="s">
        <v>12471</v>
      </c>
      <c r="C4863" t="s">
        <v>12408</v>
      </c>
      <c r="D4863" t="s">
        <v>12409</v>
      </c>
      <c r="E4863" s="1">
        <v>171.40495999999999</v>
      </c>
      <c r="F4863" s="1">
        <v>42</v>
      </c>
      <c r="G4863" s="2">
        <v>4.0810704761904759</v>
      </c>
      <c r="H4863" s="3">
        <v>10.000002333654756</v>
      </c>
      <c r="I4863" s="3">
        <v>13.333278103504123</v>
      </c>
      <c r="J4863" s="3">
        <v>1.7140500000000001</v>
      </c>
      <c r="K4863" s="3">
        <v>1.7140500000000001</v>
      </c>
      <c r="L4863" s="3">
        <v>2.28539</v>
      </c>
    </row>
    <row r="4864" spans="2:12" x14ac:dyDescent="0.2">
      <c r="B4864" t="s">
        <v>12472</v>
      </c>
      <c r="C4864" t="s">
        <v>11885</v>
      </c>
      <c r="D4864" t="s">
        <v>11886</v>
      </c>
      <c r="E4864" s="1">
        <v>10.532830000000001</v>
      </c>
      <c r="F4864" s="1">
        <v>23</v>
      </c>
      <c r="G4864" s="2">
        <v>0.45794913043478264</v>
      </c>
      <c r="H4864" s="3">
        <v>10.000161400117536</v>
      </c>
      <c r="I4864" s="3">
        <v>13.333548533490051</v>
      </c>
      <c r="J4864" s="3">
        <v>0.10532999999999999</v>
      </c>
      <c r="K4864" s="3">
        <v>0.10532999999999999</v>
      </c>
      <c r="L4864" s="3">
        <v>0.14044000000000001</v>
      </c>
    </row>
    <row r="4865" spans="2:12" x14ac:dyDescent="0.2">
      <c r="B4865" t="s">
        <v>12473</v>
      </c>
      <c r="C4865" t="s">
        <v>12474</v>
      </c>
      <c r="D4865" t="s">
        <v>12475</v>
      </c>
      <c r="E4865" s="1">
        <v>18.151140000000002</v>
      </c>
      <c r="F4865" s="1">
        <v>54</v>
      </c>
      <c r="G4865" s="2">
        <v>0.33613222222222228</v>
      </c>
      <c r="H4865" s="3">
        <v>9.9999228698583114</v>
      </c>
      <c r="I4865" s="3">
        <v>13.333046849949918</v>
      </c>
      <c r="J4865" s="3">
        <v>0.18151</v>
      </c>
      <c r="K4865" s="3">
        <v>0.18151</v>
      </c>
      <c r="L4865" s="3">
        <v>0.24201</v>
      </c>
    </row>
    <row r="4866" spans="2:12" x14ac:dyDescent="0.2">
      <c r="B4866" t="s">
        <v>12476</v>
      </c>
      <c r="C4866" t="s">
        <v>11980</v>
      </c>
      <c r="D4866" t="s">
        <v>11981</v>
      </c>
      <c r="E4866" s="1">
        <v>72.970339999999993</v>
      </c>
      <c r="F4866" s="1">
        <v>109</v>
      </c>
      <c r="G4866" s="2">
        <v>0.6694526605504586</v>
      </c>
      <c r="H4866" s="3">
        <v>9.9999534057262185</v>
      </c>
      <c r="I4866" s="3">
        <v>13.333362568956101</v>
      </c>
      <c r="J4866" s="3">
        <v>0.72970000000000002</v>
      </c>
      <c r="K4866" s="3">
        <v>0.72970000000000002</v>
      </c>
      <c r="L4866" s="3">
        <v>0.97294000000000003</v>
      </c>
    </row>
    <row r="4867" spans="2:12" x14ac:dyDescent="0.2">
      <c r="B4867" t="s">
        <v>12477</v>
      </c>
      <c r="C4867" t="s">
        <v>12226</v>
      </c>
      <c r="D4867" t="s">
        <v>12227</v>
      </c>
      <c r="E4867" s="1">
        <v>46.123330000000003</v>
      </c>
      <c r="F4867" s="1">
        <v>55</v>
      </c>
      <c r="G4867" s="2">
        <v>0.83860600000000007</v>
      </c>
      <c r="H4867" s="3">
        <v>9.9999284526941121</v>
      </c>
      <c r="I4867" s="3">
        <v>13.333382476937375</v>
      </c>
      <c r="J4867" s="3">
        <v>0.46122999999999997</v>
      </c>
      <c r="K4867" s="3">
        <v>0.46122999999999997</v>
      </c>
      <c r="L4867" s="3">
        <v>0.61497999999999997</v>
      </c>
    </row>
    <row r="4868" spans="2:12" x14ac:dyDescent="0.2">
      <c r="B4868" t="s">
        <v>12478</v>
      </c>
      <c r="C4868" t="s">
        <v>12330</v>
      </c>
      <c r="D4868" t="s">
        <v>12331</v>
      </c>
      <c r="E4868" s="1">
        <v>120.43337</v>
      </c>
      <c r="F4868" s="1">
        <v>72</v>
      </c>
      <c r="G4868" s="2">
        <v>1.6726856944444444</v>
      </c>
      <c r="H4868" s="3">
        <v>9.9999692776179891</v>
      </c>
      <c r="I4868" s="3">
        <v>13.333264692335687</v>
      </c>
      <c r="J4868" s="3">
        <v>1.2043299999999999</v>
      </c>
      <c r="K4868" s="3">
        <v>1.2043299999999999</v>
      </c>
      <c r="L4868" s="3">
        <v>1.6057699999999999</v>
      </c>
    </row>
    <row r="4869" spans="2:12" x14ac:dyDescent="0.2">
      <c r="B4869" t="s">
        <v>12479</v>
      </c>
      <c r="C4869" t="s">
        <v>12318</v>
      </c>
      <c r="D4869" t="s">
        <v>11677</v>
      </c>
      <c r="E4869" s="1">
        <v>5.0478100000000001</v>
      </c>
      <c r="F4869" s="1">
        <v>21</v>
      </c>
      <c r="G4869" s="2">
        <v>0.24037190476190476</v>
      </c>
      <c r="H4869" s="3">
        <v>10.000376400855025</v>
      </c>
      <c r="I4869" s="3">
        <v>13.332514496385562</v>
      </c>
      <c r="J4869" s="3">
        <v>5.0479999999999997E-2</v>
      </c>
      <c r="K4869" s="3">
        <v>5.0479999999999997E-2</v>
      </c>
      <c r="L4869" s="3">
        <v>6.7299999999999999E-2</v>
      </c>
    </row>
    <row r="4870" spans="2:12" x14ac:dyDescent="0.2">
      <c r="B4870" t="s">
        <v>12480</v>
      </c>
      <c r="C4870" t="s">
        <v>11879</v>
      </c>
      <c r="D4870" t="s">
        <v>11880</v>
      </c>
      <c r="E4870" s="1">
        <v>77.841459999999998</v>
      </c>
      <c r="F4870" s="1">
        <v>81</v>
      </c>
      <c r="G4870" s="2">
        <v>0.96100567901234568</v>
      </c>
      <c r="H4870" s="3">
        <v>9.9999409055277226</v>
      </c>
      <c r="I4870" s="3">
        <v>13.33325454070363</v>
      </c>
      <c r="J4870" s="3">
        <v>0.77841000000000005</v>
      </c>
      <c r="K4870" s="3">
        <v>0.77841000000000005</v>
      </c>
      <c r="L4870" s="3">
        <v>1.0378799999999999</v>
      </c>
    </row>
    <row r="4871" spans="2:12" x14ac:dyDescent="0.2">
      <c r="B4871" t="s">
        <v>12481</v>
      </c>
      <c r="C4871" t="s">
        <v>11676</v>
      </c>
      <c r="D4871" t="s">
        <v>11677</v>
      </c>
      <c r="E4871" s="1">
        <v>6.6931099999999999</v>
      </c>
      <c r="F4871" s="1">
        <v>28</v>
      </c>
      <c r="G4871" s="2">
        <v>0.23903964285714285</v>
      </c>
      <c r="H4871" s="3">
        <v>9.9998356518867926</v>
      </c>
      <c r="I4871" s="3">
        <v>13.333114202515722</v>
      </c>
      <c r="J4871" s="3">
        <v>6.6930000000000003E-2</v>
      </c>
      <c r="K4871" s="3">
        <v>6.6930000000000003E-2</v>
      </c>
      <c r="L4871" s="3">
        <v>8.924E-2</v>
      </c>
    </row>
    <row r="4872" spans="2:12" x14ac:dyDescent="0.2">
      <c r="B4872" t="s">
        <v>12482</v>
      </c>
      <c r="C4872" t="s">
        <v>11653</v>
      </c>
      <c r="D4872" t="s">
        <v>11654</v>
      </c>
      <c r="E4872" s="1">
        <v>50.719410000000003</v>
      </c>
      <c r="F4872" s="1">
        <v>97</v>
      </c>
      <c r="G4872" s="2">
        <v>0.52288051546391756</v>
      </c>
      <c r="H4872" s="3">
        <v>9.9999191630975197</v>
      </c>
      <c r="I4872" s="3">
        <v>13.333356992914545</v>
      </c>
      <c r="J4872" s="3">
        <v>0.50719000000000003</v>
      </c>
      <c r="K4872" s="3">
        <v>0.50719000000000003</v>
      </c>
      <c r="L4872" s="3">
        <v>0.67625999999999997</v>
      </c>
    </row>
    <row r="4873" spans="2:12" x14ac:dyDescent="0.2">
      <c r="B4873" t="s">
        <v>12483</v>
      </c>
      <c r="C4873" t="s">
        <v>12484</v>
      </c>
      <c r="D4873" t="s">
        <v>12485</v>
      </c>
      <c r="E4873" s="1">
        <v>109.10793</v>
      </c>
      <c r="F4873" s="1">
        <v>174</v>
      </c>
      <c r="G4873" s="2">
        <v>0.62705706896551727</v>
      </c>
      <c r="H4873" s="3">
        <v>10.000006415665665</v>
      </c>
      <c r="I4873" s="3">
        <v>13.333311336765348</v>
      </c>
      <c r="J4873" s="3">
        <v>1.09108</v>
      </c>
      <c r="K4873" s="3">
        <v>1.09108</v>
      </c>
      <c r="L4873" s="3">
        <v>1.4547699999999999</v>
      </c>
    </row>
    <row r="4874" spans="2:12" x14ac:dyDescent="0.2">
      <c r="B4874" t="s">
        <v>12486</v>
      </c>
      <c r="C4874" t="s">
        <v>12487</v>
      </c>
      <c r="D4874" t="s">
        <v>12488</v>
      </c>
      <c r="E4874" s="1">
        <v>16.9527</v>
      </c>
      <c r="F4874" s="1">
        <v>22</v>
      </c>
      <c r="G4874" s="2">
        <v>0.77057727272727272</v>
      </c>
      <c r="H4874" s="3">
        <v>10.000176962961651</v>
      </c>
      <c r="I4874" s="3">
        <v>13.333569283948869</v>
      </c>
      <c r="J4874" s="3">
        <v>0.16952999999999999</v>
      </c>
      <c r="K4874" s="3">
        <v>0.16952999999999999</v>
      </c>
      <c r="L4874" s="3">
        <v>0.22603999999999999</v>
      </c>
    </row>
    <row r="4875" spans="2:12" x14ac:dyDescent="0.2">
      <c r="B4875" t="s">
        <v>12489</v>
      </c>
      <c r="C4875" t="s">
        <v>12490</v>
      </c>
      <c r="D4875" t="s">
        <v>12491</v>
      </c>
      <c r="E4875" s="1">
        <v>8.1111400000000007</v>
      </c>
      <c r="F4875" s="1">
        <v>21</v>
      </c>
      <c r="G4875" s="2">
        <v>0.38624476190476192</v>
      </c>
      <c r="H4875" s="3">
        <v>9.9998273978750198</v>
      </c>
      <c r="I4875" s="3">
        <v>13.333514154607119</v>
      </c>
      <c r="J4875" s="3">
        <v>8.1110000000000002E-2</v>
      </c>
      <c r="K4875" s="3">
        <v>8.1110000000000002E-2</v>
      </c>
      <c r="L4875" s="3">
        <v>0.10815</v>
      </c>
    </row>
    <row r="4876" spans="2:12" x14ac:dyDescent="0.2">
      <c r="B4876" t="s">
        <v>12492</v>
      </c>
      <c r="C4876" t="s">
        <v>12493</v>
      </c>
      <c r="D4876" t="s">
        <v>12494</v>
      </c>
      <c r="E4876" s="1">
        <v>5.1348700000000003</v>
      </c>
      <c r="F4876" s="1">
        <v>14</v>
      </c>
      <c r="G4876" s="2">
        <v>0.36677642857142861</v>
      </c>
      <c r="H4876" s="3">
        <v>10.000253170966353</v>
      </c>
      <c r="I4876" s="3">
        <v>13.332372581973836</v>
      </c>
      <c r="J4876" s="3">
        <v>5.135E-2</v>
      </c>
      <c r="K4876" s="3">
        <v>5.135E-2</v>
      </c>
      <c r="L4876" s="3">
        <v>6.8459999999999993E-2</v>
      </c>
    </row>
    <row r="4877" spans="2:12" x14ac:dyDescent="0.2">
      <c r="B4877" t="s">
        <v>12495</v>
      </c>
      <c r="C4877" t="s">
        <v>12224</v>
      </c>
      <c r="D4877" t="s">
        <v>12211</v>
      </c>
      <c r="E4877" s="1">
        <v>5.2076099999999999</v>
      </c>
      <c r="F4877" s="1">
        <v>18</v>
      </c>
      <c r="G4877" s="2">
        <v>0.28931166666666663</v>
      </c>
      <c r="H4877" s="3">
        <v>10.000748904007789</v>
      </c>
      <c r="I4877" s="3">
        <v>13.332411605323749</v>
      </c>
      <c r="J4877" s="3">
        <v>5.2080000000000001E-2</v>
      </c>
      <c r="K4877" s="3">
        <v>5.2080000000000001E-2</v>
      </c>
      <c r="L4877" s="3">
        <v>6.9430000000000006E-2</v>
      </c>
    </row>
    <row r="4878" spans="2:12" x14ac:dyDescent="0.2">
      <c r="B4878" t="s">
        <v>12496</v>
      </c>
      <c r="C4878" t="s">
        <v>12024</v>
      </c>
      <c r="D4878" t="s">
        <v>12025</v>
      </c>
      <c r="E4878" s="1">
        <v>5.8974000000000002</v>
      </c>
      <c r="F4878" s="1">
        <v>42</v>
      </c>
      <c r="G4878" s="2">
        <v>0.14041428571428571</v>
      </c>
      <c r="H4878" s="3">
        <v>9.9993217350018639</v>
      </c>
      <c r="I4878" s="3">
        <v>13.332994200834266</v>
      </c>
      <c r="J4878" s="3">
        <v>5.8970000000000002E-2</v>
      </c>
      <c r="K4878" s="3">
        <v>5.8970000000000002E-2</v>
      </c>
      <c r="L4878" s="3">
        <v>7.8630000000000005E-2</v>
      </c>
    </row>
    <row r="4879" spans="2:12" x14ac:dyDescent="0.2">
      <c r="B4879" t="s">
        <v>12497</v>
      </c>
      <c r="C4879" t="s">
        <v>12498</v>
      </c>
      <c r="D4879" t="s">
        <v>12499</v>
      </c>
      <c r="E4879" s="1">
        <v>278.66802999999999</v>
      </c>
      <c r="F4879" s="1">
        <v>52</v>
      </c>
      <c r="G4879" s="2">
        <v>5.3590005769230764</v>
      </c>
      <c r="H4879" s="3">
        <v>9.9999989234502422</v>
      </c>
      <c r="I4879" s="3">
        <v>13.333284051277786</v>
      </c>
      <c r="J4879" s="3">
        <v>2.78668</v>
      </c>
      <c r="K4879" s="3">
        <v>2.78668</v>
      </c>
      <c r="L4879" s="3">
        <v>3.71556</v>
      </c>
    </row>
    <row r="4880" spans="2:12" x14ac:dyDescent="0.2">
      <c r="B4880" t="s">
        <v>12500</v>
      </c>
      <c r="C4880" t="s">
        <v>11986</v>
      </c>
      <c r="D4880" t="s">
        <v>11987</v>
      </c>
      <c r="E4880" s="1">
        <v>14.942170000000001</v>
      </c>
      <c r="F4880" s="1">
        <v>32</v>
      </c>
      <c r="G4880" s="2">
        <v>0.46694281250000003</v>
      </c>
      <c r="H4880" s="3">
        <v>9.9998862280378269</v>
      </c>
      <c r="I4880" s="3">
        <v>13.333404719662537</v>
      </c>
      <c r="J4880" s="3">
        <v>0.14942</v>
      </c>
      <c r="K4880" s="3">
        <v>0.14942</v>
      </c>
      <c r="L4880" s="3">
        <v>0.19922999999999999</v>
      </c>
    </row>
    <row r="4881" spans="2:12" x14ac:dyDescent="0.2">
      <c r="B4881" t="s">
        <v>12501</v>
      </c>
      <c r="C4881" t="s">
        <v>11744</v>
      </c>
      <c r="D4881" t="s">
        <v>11745</v>
      </c>
      <c r="E4881" s="1">
        <v>6.8162599999999998</v>
      </c>
      <c r="F4881" s="1">
        <v>18</v>
      </c>
      <c r="G4881" s="2">
        <v>0.37868111111111108</v>
      </c>
      <c r="H4881" s="3">
        <v>9.999618559151207</v>
      </c>
      <c r="I4881" s="3">
        <v>13.332824745534943</v>
      </c>
      <c r="J4881" s="3">
        <v>6.8159999999999998E-2</v>
      </c>
      <c r="K4881" s="3">
        <v>6.8159999999999998E-2</v>
      </c>
      <c r="L4881" s="3">
        <v>9.0880000000000002E-2</v>
      </c>
    </row>
    <row r="4882" spans="2:12" x14ac:dyDescent="0.2">
      <c r="B4882" t="s">
        <v>12502</v>
      </c>
      <c r="C4882" t="s">
        <v>12503</v>
      </c>
      <c r="D4882" t="s">
        <v>12504</v>
      </c>
      <c r="E4882" s="1">
        <v>126.64959</v>
      </c>
      <c r="F4882" s="1">
        <v>143</v>
      </c>
      <c r="G4882" s="2">
        <v>0.88566146853146854</v>
      </c>
      <c r="H4882" s="3">
        <v>10.000032372785414</v>
      </c>
      <c r="I4882" s="3">
        <v>13.333323858371749</v>
      </c>
      <c r="J4882" s="3">
        <v>1.2665</v>
      </c>
      <c r="K4882" s="3">
        <v>1.2665</v>
      </c>
      <c r="L4882" s="3">
        <v>1.68866</v>
      </c>
    </row>
    <row r="4883" spans="2:12" x14ac:dyDescent="0.2">
      <c r="B4883" t="s">
        <v>12505</v>
      </c>
      <c r="C4883" t="s">
        <v>12506</v>
      </c>
      <c r="D4883" t="s">
        <v>12507</v>
      </c>
      <c r="E4883" s="1">
        <v>2.1412399999999998</v>
      </c>
      <c r="F4883" s="1">
        <v>4</v>
      </c>
      <c r="G4883" s="2">
        <v>0.53530999999999995</v>
      </c>
      <c r="H4883" s="3">
        <v>9.9988791541349862</v>
      </c>
      <c r="I4883" s="3">
        <v>13.333395602548055</v>
      </c>
      <c r="J4883" s="3">
        <v>2.1409999999999998E-2</v>
      </c>
      <c r="K4883" s="3">
        <v>2.1409999999999998E-2</v>
      </c>
      <c r="L4883" s="3">
        <v>2.8549999999999999E-2</v>
      </c>
    </row>
    <row r="4884" spans="2:12" x14ac:dyDescent="0.2">
      <c r="B4884" t="s">
        <v>12508</v>
      </c>
      <c r="C4884" t="s">
        <v>12506</v>
      </c>
      <c r="D4884" t="s">
        <v>12507</v>
      </c>
      <c r="E4884" s="1">
        <v>2.5955900000000001</v>
      </c>
      <c r="F4884" s="1">
        <v>4</v>
      </c>
      <c r="G4884" s="2">
        <v>0.64889750000000002</v>
      </c>
      <c r="H4884" s="3">
        <v>10.001579602325483</v>
      </c>
      <c r="I4884" s="3">
        <v>13.334155240234399</v>
      </c>
      <c r="J4884" s="3">
        <v>2.596E-2</v>
      </c>
      <c r="K4884" s="3">
        <v>2.596E-2</v>
      </c>
      <c r="L4884" s="3">
        <v>3.4610000000000002E-2</v>
      </c>
    </row>
    <row r="4885" spans="2:12" x14ac:dyDescent="0.2">
      <c r="B4885" t="s">
        <v>12509</v>
      </c>
      <c r="C4885" t="s">
        <v>11831</v>
      </c>
      <c r="D4885" t="s">
        <v>11832</v>
      </c>
      <c r="E4885" s="1">
        <v>119.4269</v>
      </c>
      <c r="F4885" s="1">
        <v>60</v>
      </c>
      <c r="G4885" s="2">
        <v>1.9904483333333334</v>
      </c>
      <c r="H4885" s="3">
        <v>10.000008373322927</v>
      </c>
      <c r="I4885" s="3">
        <v>13.333260764534623</v>
      </c>
      <c r="J4885" s="3">
        <v>1.1942699999999999</v>
      </c>
      <c r="K4885" s="3">
        <v>1.1942699999999999</v>
      </c>
      <c r="L4885" s="3">
        <v>1.5923499999999999</v>
      </c>
    </row>
    <row r="4886" spans="2:12" x14ac:dyDescent="0.2">
      <c r="B4886" t="s">
        <v>12510</v>
      </c>
      <c r="C4886" t="s">
        <v>11968</v>
      </c>
      <c r="D4886" t="s">
        <v>11969</v>
      </c>
      <c r="E4886" s="1">
        <v>45.542900000000003</v>
      </c>
      <c r="F4886" s="1">
        <v>84</v>
      </c>
      <c r="G4886" s="2">
        <v>0.54217738095238099</v>
      </c>
      <c r="H4886" s="3">
        <v>10.000021957319362</v>
      </c>
      <c r="I4886" s="3">
        <v>13.333362609759149</v>
      </c>
      <c r="J4886" s="3">
        <v>0.45543</v>
      </c>
      <c r="K4886" s="3">
        <v>0.45543</v>
      </c>
      <c r="L4886" s="3">
        <v>0.60724</v>
      </c>
    </row>
    <row r="4887" spans="2:12" x14ac:dyDescent="0.2">
      <c r="B4887" t="s">
        <v>12511</v>
      </c>
      <c r="C4887" t="s">
        <v>12138</v>
      </c>
      <c r="D4887" t="s">
        <v>12139</v>
      </c>
      <c r="E4887" s="1">
        <v>12.76384</v>
      </c>
      <c r="F4887" s="1">
        <v>17</v>
      </c>
      <c r="G4887" s="2">
        <v>0.75081411764705885</v>
      </c>
      <c r="H4887" s="3">
        <v>10.000125354125405</v>
      </c>
      <c r="I4887" s="3">
        <v>13.332978163311354</v>
      </c>
      <c r="J4887" s="3">
        <v>0.12764</v>
      </c>
      <c r="K4887" s="3">
        <v>0.12764</v>
      </c>
      <c r="L4887" s="3">
        <v>0.17018</v>
      </c>
    </row>
    <row r="4888" spans="2:12" x14ac:dyDescent="0.2">
      <c r="B4888" t="s">
        <v>12512</v>
      </c>
      <c r="C4888" t="s">
        <v>12418</v>
      </c>
      <c r="D4888" t="s">
        <v>12419</v>
      </c>
      <c r="E4888" s="1">
        <v>193.51732999999999</v>
      </c>
      <c r="F4888" s="1">
        <v>106</v>
      </c>
      <c r="G4888" s="2">
        <v>1.8256351886792452</v>
      </c>
      <c r="H4888" s="3">
        <v>9.9999829472636907</v>
      </c>
      <c r="I4888" s="3">
        <v>13.333276146379243</v>
      </c>
      <c r="J4888" s="3">
        <v>1.9351700000000001</v>
      </c>
      <c r="K4888" s="3">
        <v>1.9351700000000001</v>
      </c>
      <c r="L4888" s="3">
        <v>2.5802200000000002</v>
      </c>
    </row>
    <row r="4889" spans="2:12" x14ac:dyDescent="0.2">
      <c r="B4889" t="s">
        <v>12513</v>
      </c>
      <c r="C4889" t="s">
        <v>12514</v>
      </c>
      <c r="D4889" t="s">
        <v>12515</v>
      </c>
      <c r="E4889" s="1">
        <v>253.65054000000001</v>
      </c>
      <c r="F4889" s="1">
        <v>195</v>
      </c>
      <c r="G4889" s="2">
        <v>1.300772</v>
      </c>
      <c r="H4889" s="3">
        <v>10.000018135187096</v>
      </c>
      <c r="I4889" s="3">
        <v>13.333304947823096</v>
      </c>
      <c r="J4889" s="3">
        <v>2.5365099999999998</v>
      </c>
      <c r="K4889" s="3">
        <v>2.5365099999999998</v>
      </c>
      <c r="L4889" s="3">
        <v>3.3820000000000001</v>
      </c>
    </row>
    <row r="4890" spans="2:12" x14ac:dyDescent="0.2">
      <c r="B4890" t="s">
        <v>12516</v>
      </c>
      <c r="C4890" t="s">
        <v>12517</v>
      </c>
      <c r="D4890" t="s">
        <v>12518</v>
      </c>
      <c r="E4890" s="1">
        <v>92.684929999999994</v>
      </c>
      <c r="F4890" s="1">
        <v>57</v>
      </c>
      <c r="G4890" s="2">
        <v>1.6260514035087719</v>
      </c>
      <c r="H4890" s="3">
        <v>10.000007552468347</v>
      </c>
      <c r="I4890" s="3">
        <v>13.333343403291128</v>
      </c>
      <c r="J4890" s="3">
        <v>0.92684999999999995</v>
      </c>
      <c r="K4890" s="3">
        <v>0.92684999999999995</v>
      </c>
      <c r="L4890" s="3">
        <v>1.2358</v>
      </c>
    </row>
    <row r="4891" spans="2:12" x14ac:dyDescent="0.2">
      <c r="B4891" t="s">
        <v>12519</v>
      </c>
      <c r="C4891" t="s">
        <v>12119</v>
      </c>
      <c r="D4891" t="s">
        <v>12120</v>
      </c>
      <c r="E4891" s="1">
        <v>74.163640000000001</v>
      </c>
      <c r="F4891" s="1">
        <v>41</v>
      </c>
      <c r="G4891" s="2">
        <v>1.808869268292683</v>
      </c>
      <c r="H4891" s="3">
        <v>10.000048541306764</v>
      </c>
      <c r="I4891" s="3">
        <v>13.333353109421274</v>
      </c>
      <c r="J4891" s="3">
        <v>0.74163999999999997</v>
      </c>
      <c r="K4891" s="3">
        <v>0.74163999999999997</v>
      </c>
      <c r="L4891" s="3">
        <v>0.98885000000000001</v>
      </c>
    </row>
    <row r="4892" spans="2:12" x14ac:dyDescent="0.2">
      <c r="B4892" t="s">
        <v>12520</v>
      </c>
      <c r="C4892" t="s">
        <v>12521</v>
      </c>
      <c r="D4892" t="s">
        <v>12522</v>
      </c>
      <c r="E4892" s="1">
        <v>41.603439999999999</v>
      </c>
      <c r="F4892" s="1">
        <v>24</v>
      </c>
      <c r="G4892" s="2">
        <v>1.7334766666666666</v>
      </c>
      <c r="H4892" s="3">
        <v>9.9998942395148092</v>
      </c>
      <c r="I4892" s="3">
        <v>13.33327244093277</v>
      </c>
      <c r="J4892" s="3">
        <v>0.41603000000000001</v>
      </c>
      <c r="K4892" s="3">
        <v>0.41603000000000001</v>
      </c>
      <c r="L4892" s="3">
        <v>0.55471000000000004</v>
      </c>
    </row>
    <row r="4893" spans="2:12" x14ac:dyDescent="0.2">
      <c r="B4893" t="s">
        <v>12523</v>
      </c>
      <c r="C4893" t="s">
        <v>11786</v>
      </c>
      <c r="D4893" t="s">
        <v>11787</v>
      </c>
      <c r="E4893" s="1">
        <v>36.50703</v>
      </c>
      <c r="F4893" s="1">
        <v>49</v>
      </c>
      <c r="G4893" s="2">
        <v>0.74504142857142863</v>
      </c>
      <c r="H4893" s="3">
        <v>9.9999917824046491</v>
      </c>
      <c r="I4893" s="3">
        <v>13.333322376539533</v>
      </c>
      <c r="J4893" s="3">
        <v>0.36507000000000001</v>
      </c>
      <c r="K4893" s="3">
        <v>0.36507000000000001</v>
      </c>
      <c r="L4893" s="3">
        <v>0.48676000000000003</v>
      </c>
    </row>
    <row r="4894" spans="2:12" x14ac:dyDescent="0.2">
      <c r="B4894" t="s">
        <v>12524</v>
      </c>
      <c r="C4894" t="s">
        <v>12525</v>
      </c>
      <c r="D4894" t="s">
        <v>12526</v>
      </c>
      <c r="E4894" s="1">
        <v>56.817830000000001</v>
      </c>
      <c r="F4894" s="1">
        <v>24</v>
      </c>
      <c r="G4894" s="2">
        <v>2.3674095833333335</v>
      </c>
      <c r="H4894" s="3">
        <v>10.000029920185266</v>
      </c>
      <c r="I4894" s="3">
        <v>13.333314559883755</v>
      </c>
      <c r="J4894" s="3">
        <v>0.56818000000000002</v>
      </c>
      <c r="K4894" s="3">
        <v>0.56818000000000002</v>
      </c>
      <c r="L4894" s="3">
        <v>0.75756999999999997</v>
      </c>
    </row>
    <row r="4895" spans="2:12" x14ac:dyDescent="0.2">
      <c r="B4895" t="s">
        <v>12527</v>
      </c>
      <c r="C4895" t="s">
        <v>12528</v>
      </c>
      <c r="D4895" t="s">
        <v>12082</v>
      </c>
      <c r="E4895" s="1">
        <v>35.385159999999999</v>
      </c>
      <c r="F4895" s="1">
        <v>96</v>
      </c>
      <c r="G4895" s="2">
        <v>0.36859541666666668</v>
      </c>
      <c r="H4895" s="3">
        <v>9.9999547833046396</v>
      </c>
      <c r="I4895" s="3">
        <v>13.333273044406187</v>
      </c>
      <c r="J4895" s="3">
        <v>0.35385</v>
      </c>
      <c r="K4895" s="3">
        <v>0.35385</v>
      </c>
      <c r="L4895" s="3">
        <v>0.4718</v>
      </c>
    </row>
    <row r="4896" spans="2:12" x14ac:dyDescent="0.2">
      <c r="B4896" t="s">
        <v>12529</v>
      </c>
      <c r="C4896" t="s">
        <v>12411</v>
      </c>
      <c r="D4896" t="s">
        <v>12412</v>
      </c>
      <c r="E4896" s="1">
        <v>43.40719</v>
      </c>
      <c r="F4896" s="1">
        <v>68</v>
      </c>
      <c r="G4896" s="2">
        <v>0.63834102941176474</v>
      </c>
      <c r="H4896" s="3">
        <v>9.9999562284497117</v>
      </c>
      <c r="I4896" s="3">
        <v>13.333274971266283</v>
      </c>
      <c r="J4896" s="3">
        <v>0.43407000000000001</v>
      </c>
      <c r="K4896" s="3">
        <v>0.43407000000000001</v>
      </c>
      <c r="L4896" s="3">
        <v>0.57876000000000005</v>
      </c>
    </row>
    <row r="4897" spans="2:12" x14ac:dyDescent="0.2">
      <c r="B4897" t="s">
        <v>12530</v>
      </c>
      <c r="C4897" t="s">
        <v>11977</v>
      </c>
      <c r="D4897" t="s">
        <v>11978</v>
      </c>
      <c r="E4897" s="1">
        <v>84.372330000000005</v>
      </c>
      <c r="F4897" s="1">
        <v>38</v>
      </c>
      <c r="G4897" s="2">
        <v>2.2203244736842107</v>
      </c>
      <c r="H4897" s="3">
        <v>9.9999608876512003</v>
      </c>
      <c r="I4897" s="3">
        <v>13.333281183534933</v>
      </c>
      <c r="J4897" s="3">
        <v>0.84372000000000003</v>
      </c>
      <c r="K4897" s="3">
        <v>0.84372000000000003</v>
      </c>
      <c r="L4897" s="3">
        <v>1.12496</v>
      </c>
    </row>
    <row r="4898" spans="2:12" x14ac:dyDescent="0.2">
      <c r="B4898" t="s">
        <v>12531</v>
      </c>
      <c r="C4898" t="s">
        <v>12532</v>
      </c>
      <c r="D4898" t="s">
        <v>12533</v>
      </c>
      <c r="E4898" s="1">
        <v>31.29777</v>
      </c>
      <c r="F4898" s="1">
        <v>49</v>
      </c>
      <c r="G4898" s="2">
        <v>0.63873000000000002</v>
      </c>
      <c r="H4898" s="3">
        <v>10.000073487663816</v>
      </c>
      <c r="I4898" s="3">
        <v>13.333218309163879</v>
      </c>
      <c r="J4898" s="3">
        <v>0.31297999999999998</v>
      </c>
      <c r="K4898" s="3">
        <v>0.31297999999999998</v>
      </c>
      <c r="L4898" s="3">
        <v>0.4173</v>
      </c>
    </row>
    <row r="4899" spans="2:12" x14ac:dyDescent="0.2">
      <c r="B4899" t="s">
        <v>12534</v>
      </c>
      <c r="C4899" t="s">
        <v>12532</v>
      </c>
      <c r="D4899" t="s">
        <v>12533</v>
      </c>
      <c r="E4899" s="1">
        <v>45.852460000000001</v>
      </c>
      <c r="F4899" s="1">
        <v>90</v>
      </c>
      <c r="G4899" s="2">
        <v>0.50947177777777775</v>
      </c>
      <c r="H4899" s="3">
        <v>9.9998996782288234</v>
      </c>
      <c r="I4899" s="3">
        <v>13.333199570971766</v>
      </c>
      <c r="J4899" s="3">
        <v>0.45851999999999998</v>
      </c>
      <c r="K4899" s="3">
        <v>0.45851999999999998</v>
      </c>
      <c r="L4899" s="3">
        <v>0.61136000000000001</v>
      </c>
    </row>
    <row r="4900" spans="2:12" x14ac:dyDescent="0.2">
      <c r="B4900" t="s">
        <v>12535</v>
      </c>
      <c r="C4900" t="s">
        <v>12444</v>
      </c>
      <c r="D4900" t="s">
        <v>12445</v>
      </c>
      <c r="E4900" s="1">
        <v>45.700360000000003</v>
      </c>
      <c r="F4900" s="1">
        <v>44</v>
      </c>
      <c r="G4900" s="2">
        <v>1.0386445454545454</v>
      </c>
      <c r="H4900" s="3">
        <v>9.9999212260034707</v>
      </c>
      <c r="I4900" s="3">
        <v>13.33337417910931</v>
      </c>
      <c r="J4900" s="3">
        <v>0.45700000000000002</v>
      </c>
      <c r="K4900" s="3">
        <v>0.45700000000000002</v>
      </c>
      <c r="L4900" s="3">
        <v>0.60933999999999999</v>
      </c>
    </row>
    <row r="4901" spans="2:12" x14ac:dyDescent="0.2">
      <c r="B4901" t="s">
        <v>12536</v>
      </c>
      <c r="C4901" t="s">
        <v>12376</v>
      </c>
      <c r="D4901" t="s">
        <v>12377</v>
      </c>
      <c r="E4901" s="1">
        <v>89.960890000000006</v>
      </c>
      <c r="F4901" s="1">
        <v>35</v>
      </c>
      <c r="G4901" s="2">
        <v>2.5703111428571432</v>
      </c>
      <c r="H4901" s="3">
        <v>10.000012227535766</v>
      </c>
      <c r="I4901" s="3">
        <v>13.333349636714356</v>
      </c>
      <c r="J4901" s="3">
        <v>0.89961000000000002</v>
      </c>
      <c r="K4901" s="3">
        <v>0.89961000000000002</v>
      </c>
      <c r="L4901" s="3">
        <v>1.1994800000000001</v>
      </c>
    </row>
    <row r="4902" spans="2:12" x14ac:dyDescent="0.2">
      <c r="B4902" t="s">
        <v>12537</v>
      </c>
      <c r="C4902" t="s">
        <v>11789</v>
      </c>
      <c r="D4902" t="s">
        <v>11790</v>
      </c>
      <c r="E4902" s="1">
        <v>49.70496</v>
      </c>
      <c r="F4902" s="1">
        <v>66</v>
      </c>
      <c r="G4902" s="2">
        <v>0.75310545454545452</v>
      </c>
      <c r="H4902" s="3">
        <v>10.00000804748661</v>
      </c>
      <c r="I4902" s="3">
        <v>13.333277000927071</v>
      </c>
      <c r="J4902" s="3">
        <v>0.49704999999999999</v>
      </c>
      <c r="K4902" s="3">
        <v>0.49704999999999999</v>
      </c>
      <c r="L4902" s="3">
        <v>0.66273000000000004</v>
      </c>
    </row>
    <row r="4903" spans="2:12" x14ac:dyDescent="0.2">
      <c r="B4903" t="s">
        <v>12538</v>
      </c>
      <c r="C4903" t="s">
        <v>12170</v>
      </c>
      <c r="D4903" t="s">
        <v>12171</v>
      </c>
      <c r="E4903" s="1">
        <v>42.55556</v>
      </c>
      <c r="F4903" s="1">
        <v>115</v>
      </c>
      <c r="G4903" s="2">
        <v>0.37004834782608698</v>
      </c>
      <c r="H4903" s="3">
        <v>10.000103394245077</v>
      </c>
      <c r="I4903" s="3">
        <v>13.333392863353225</v>
      </c>
      <c r="J4903" s="3">
        <v>0.42555999999999999</v>
      </c>
      <c r="K4903" s="3">
        <v>0.42555999999999999</v>
      </c>
      <c r="L4903" s="3">
        <v>0.56740999999999997</v>
      </c>
    </row>
    <row r="4904" spans="2:12" x14ac:dyDescent="0.2">
      <c r="B4904" t="s">
        <v>12539</v>
      </c>
      <c r="C4904" t="s">
        <v>12540</v>
      </c>
      <c r="D4904" t="s">
        <v>12541</v>
      </c>
      <c r="E4904" s="1">
        <v>17.99231</v>
      </c>
      <c r="F4904" s="1">
        <v>107</v>
      </c>
      <c r="G4904" s="2">
        <v>0.16815242990654206</v>
      </c>
      <c r="H4904" s="3">
        <v>9.999827704169169</v>
      </c>
      <c r="I4904" s="3">
        <v>13.333474134227345</v>
      </c>
      <c r="J4904" s="3">
        <v>0.17992</v>
      </c>
      <c r="K4904" s="3">
        <v>0.17992</v>
      </c>
      <c r="L4904" s="3">
        <v>0.2399</v>
      </c>
    </row>
    <row r="4905" spans="2:12" x14ac:dyDescent="0.2">
      <c r="B4905" t="s">
        <v>12542</v>
      </c>
      <c r="C4905" t="s">
        <v>12300</v>
      </c>
      <c r="D4905" t="s">
        <v>12301</v>
      </c>
      <c r="E4905" s="1">
        <v>81.229810000000001</v>
      </c>
      <c r="F4905" s="1">
        <v>132</v>
      </c>
      <c r="G4905" s="2">
        <v>0.61537734848484849</v>
      </c>
      <c r="H4905" s="3">
        <v>10.000023390427726</v>
      </c>
      <c r="I4905" s="3">
        <v>13.333282448894069</v>
      </c>
      <c r="J4905" s="3">
        <v>0.81230000000000002</v>
      </c>
      <c r="K4905" s="3">
        <v>0.81230000000000002</v>
      </c>
      <c r="L4905" s="3">
        <v>1.0830599999999999</v>
      </c>
    </row>
    <row r="4906" spans="2:12" x14ac:dyDescent="0.2">
      <c r="B4906" t="s">
        <v>12543</v>
      </c>
      <c r="C4906" t="s">
        <v>12024</v>
      </c>
      <c r="D4906" t="s">
        <v>12025</v>
      </c>
      <c r="E4906" s="1">
        <v>6.2588100000000004</v>
      </c>
      <c r="F4906" s="1">
        <v>47</v>
      </c>
      <c r="G4906" s="2">
        <v>0.13316617021276597</v>
      </c>
      <c r="H4906" s="3">
        <v>10.000303572084791</v>
      </c>
      <c r="I4906" s="3">
        <v>13.333205513508158</v>
      </c>
      <c r="J4906" s="3">
        <v>6.2590000000000007E-2</v>
      </c>
      <c r="K4906" s="3">
        <v>6.2590000000000007E-2</v>
      </c>
      <c r="L4906" s="3">
        <v>8.3449999999999996E-2</v>
      </c>
    </row>
    <row r="4907" spans="2:12" x14ac:dyDescent="0.2">
      <c r="B4907" t="s">
        <v>12544</v>
      </c>
      <c r="C4907" t="s">
        <v>12545</v>
      </c>
      <c r="D4907" t="s">
        <v>12546</v>
      </c>
      <c r="E4907" s="1">
        <v>28.596</v>
      </c>
      <c r="F4907" s="1">
        <v>46</v>
      </c>
      <c r="G4907" s="2">
        <v>0.6216521739130435</v>
      </c>
      <c r="H4907" s="3">
        <v>10</v>
      </c>
      <c r="I4907" s="3">
        <v>13.333333333333334</v>
      </c>
      <c r="J4907" s="3">
        <v>0.28595999999999999</v>
      </c>
      <c r="K4907" s="3">
        <v>0.28595999999999999</v>
      </c>
      <c r="L4907" s="3">
        <v>0.38128000000000001</v>
      </c>
    </row>
    <row r="4908" spans="2:12" x14ac:dyDescent="0.2">
      <c r="B4908" t="s">
        <v>12547</v>
      </c>
      <c r="C4908" t="s">
        <v>11764</v>
      </c>
      <c r="D4908" t="s">
        <v>11765</v>
      </c>
      <c r="E4908" s="1">
        <v>41.255000000000003</v>
      </c>
      <c r="F4908" s="1">
        <v>52</v>
      </c>
      <c r="G4908" s="2">
        <v>0.79336538461538464</v>
      </c>
      <c r="H4908" s="3">
        <v>10</v>
      </c>
      <c r="I4908" s="3">
        <v>13.333414131620408</v>
      </c>
      <c r="J4908" s="3">
        <v>0.41254999999999997</v>
      </c>
      <c r="K4908" s="3">
        <v>0.41254999999999997</v>
      </c>
      <c r="L4908" s="3">
        <v>0.55006999999999995</v>
      </c>
    </row>
    <row r="4909" spans="2:12" x14ac:dyDescent="0.2">
      <c r="B4909" t="s">
        <v>12548</v>
      </c>
      <c r="C4909" t="s">
        <v>12549</v>
      </c>
      <c r="D4909" t="s">
        <v>12550</v>
      </c>
      <c r="E4909" s="1">
        <v>15.5594</v>
      </c>
      <c r="F4909" s="1">
        <v>58</v>
      </c>
      <c r="G4909" s="2">
        <v>0.26826551724137931</v>
      </c>
      <c r="H4909" s="3">
        <v>9.9997429206781767</v>
      </c>
      <c r="I4909" s="3">
        <v>13.333419026440609</v>
      </c>
      <c r="J4909" s="3">
        <v>0.15559000000000001</v>
      </c>
      <c r="K4909" s="3">
        <v>0.15559000000000001</v>
      </c>
      <c r="L4909" s="3">
        <v>0.20746000000000001</v>
      </c>
    </row>
    <row r="4910" spans="2:12" x14ac:dyDescent="0.2">
      <c r="B4910" t="s">
        <v>12551</v>
      </c>
      <c r="C4910" t="s">
        <v>12552</v>
      </c>
      <c r="D4910" t="s">
        <v>12553</v>
      </c>
      <c r="E4910" s="1">
        <v>82.895840000000007</v>
      </c>
      <c r="F4910" s="1">
        <v>101</v>
      </c>
      <c r="G4910" s="2">
        <v>0.82075089108910892</v>
      </c>
      <c r="H4910" s="3">
        <v>10.00001930133044</v>
      </c>
      <c r="I4910" s="3">
        <v>13.333359068440586</v>
      </c>
      <c r="J4910" s="3">
        <v>0.82896000000000003</v>
      </c>
      <c r="K4910" s="3">
        <v>0.82896000000000003</v>
      </c>
      <c r="L4910" s="3">
        <v>1.10528</v>
      </c>
    </row>
    <row r="4911" spans="2:12" x14ac:dyDescent="0.2">
      <c r="B4911" t="s">
        <v>12554</v>
      </c>
      <c r="C4911" t="s">
        <v>12555</v>
      </c>
      <c r="D4911" t="s">
        <v>12262</v>
      </c>
      <c r="E4911" s="1">
        <v>312.15983</v>
      </c>
      <c r="F4911" s="1">
        <v>230</v>
      </c>
      <c r="G4911" s="2">
        <v>1.3572166521739131</v>
      </c>
      <c r="H4911" s="3">
        <v>10.000005445928132</v>
      </c>
      <c r="I4911" s="3">
        <v>13.333297881409019</v>
      </c>
      <c r="J4911" s="3">
        <v>3.1215999999999999</v>
      </c>
      <c r="K4911" s="3">
        <v>3.1215999999999999</v>
      </c>
      <c r="L4911" s="3">
        <v>4.1621199999999998</v>
      </c>
    </row>
    <row r="4912" spans="2:12" x14ac:dyDescent="0.2">
      <c r="B4912" t="s">
        <v>12556</v>
      </c>
      <c r="C4912" t="s">
        <v>12557</v>
      </c>
      <c r="D4912" t="s">
        <v>12558</v>
      </c>
      <c r="E4912" s="1">
        <v>113.36226000000001</v>
      </c>
      <c r="F4912" s="1">
        <v>60</v>
      </c>
      <c r="G4912" s="2">
        <v>1.8893710000000001</v>
      </c>
      <c r="H4912" s="3">
        <v>9.9999770646774326</v>
      </c>
      <c r="I4912" s="3">
        <v>13.333273348643543</v>
      </c>
      <c r="J4912" s="3">
        <v>1.1336200000000001</v>
      </c>
      <c r="K4912" s="3">
        <v>1.1336200000000001</v>
      </c>
      <c r="L4912" s="3">
        <v>1.51149</v>
      </c>
    </row>
    <row r="4913" spans="2:12" x14ac:dyDescent="0.2">
      <c r="B4913" t="s">
        <v>12559</v>
      </c>
      <c r="C4913" t="s">
        <v>12047</v>
      </c>
      <c r="D4913" t="s">
        <v>12048</v>
      </c>
      <c r="E4913" s="1">
        <v>43.41339</v>
      </c>
      <c r="F4913" s="1">
        <v>155</v>
      </c>
      <c r="G4913" s="2">
        <v>0.28008638709677419</v>
      </c>
      <c r="H4913" s="3">
        <v>9.9999101659649234</v>
      </c>
      <c r="I4913" s="3">
        <v>13.333213554619899</v>
      </c>
      <c r="J4913" s="3">
        <v>0.43413000000000002</v>
      </c>
      <c r="K4913" s="3">
        <v>0.43413000000000002</v>
      </c>
      <c r="L4913" s="3">
        <v>0.57884000000000002</v>
      </c>
    </row>
    <row r="4914" spans="2:12" x14ac:dyDescent="0.2">
      <c r="B4914" t="s">
        <v>12560</v>
      </c>
      <c r="C4914" t="s">
        <v>12555</v>
      </c>
      <c r="D4914" t="s">
        <v>12262</v>
      </c>
      <c r="E4914" s="1">
        <v>275.40906999999999</v>
      </c>
      <c r="F4914" s="1">
        <v>198</v>
      </c>
      <c r="G4914" s="2">
        <v>1.390954898989899</v>
      </c>
      <c r="H4914" s="3">
        <v>9.9999974583262645</v>
      </c>
      <c r="I4914" s="3">
        <v>13.333293634810213</v>
      </c>
      <c r="J4914" s="3">
        <v>2.7540900000000001</v>
      </c>
      <c r="K4914" s="3">
        <v>2.7540900000000001</v>
      </c>
      <c r="L4914" s="3">
        <v>3.67211</v>
      </c>
    </row>
    <row r="4915" spans="2:12" x14ac:dyDescent="0.2">
      <c r="B4915" t="s">
        <v>12561</v>
      </c>
      <c r="C4915" t="s">
        <v>12176</v>
      </c>
      <c r="D4915" t="s">
        <v>12177</v>
      </c>
      <c r="E4915" s="1">
        <v>5.7902300000000002</v>
      </c>
      <c r="F4915" s="1">
        <v>20</v>
      </c>
      <c r="G4915" s="2">
        <v>0.28951150000000003</v>
      </c>
      <c r="H4915" s="3">
        <v>9.9996027791642117</v>
      </c>
      <c r="I4915" s="3">
        <v>13.332803705552283</v>
      </c>
      <c r="J4915" s="3">
        <v>5.79E-2</v>
      </c>
      <c r="K4915" s="3">
        <v>5.79E-2</v>
      </c>
      <c r="L4915" s="3">
        <v>7.7200000000000005E-2</v>
      </c>
    </row>
    <row r="4916" spans="2:12" x14ac:dyDescent="0.2">
      <c r="B4916" t="s">
        <v>12562</v>
      </c>
      <c r="C4916" t="s">
        <v>12390</v>
      </c>
      <c r="D4916" t="s">
        <v>12391</v>
      </c>
      <c r="E4916" s="1">
        <v>6.8877600000000001</v>
      </c>
      <c r="F4916" s="1">
        <v>14</v>
      </c>
      <c r="G4916" s="2">
        <v>0.49198285714285717</v>
      </c>
      <c r="H4916" s="3">
        <v>10.000348444196662</v>
      </c>
      <c r="I4916" s="3">
        <v>13.333797925595551</v>
      </c>
      <c r="J4916" s="3">
        <v>6.8879999999999997E-2</v>
      </c>
      <c r="K4916" s="3">
        <v>6.8879999999999997E-2</v>
      </c>
      <c r="L4916" s="3">
        <v>9.1840000000000005E-2</v>
      </c>
    </row>
    <row r="4917" spans="2:12" x14ac:dyDescent="0.2">
      <c r="B4917" t="s">
        <v>12563</v>
      </c>
      <c r="C4917" t="s">
        <v>12564</v>
      </c>
      <c r="D4917" t="s">
        <v>12565</v>
      </c>
      <c r="E4917" s="1">
        <v>7.2191000000000001</v>
      </c>
      <c r="F4917" s="1">
        <v>36</v>
      </c>
      <c r="G4917" s="2">
        <v>0.20053055555555555</v>
      </c>
      <c r="H4917" s="3">
        <v>9.9998614785776621</v>
      </c>
      <c r="I4917" s="3">
        <v>13.33268690002909</v>
      </c>
      <c r="J4917" s="3">
        <v>7.2190000000000004E-2</v>
      </c>
      <c r="K4917" s="3">
        <v>7.2190000000000004E-2</v>
      </c>
      <c r="L4917" s="3">
        <v>9.6250000000000002E-2</v>
      </c>
    </row>
    <row r="4918" spans="2:12" x14ac:dyDescent="0.2">
      <c r="B4918" t="s">
        <v>12566</v>
      </c>
      <c r="C4918" t="s">
        <v>12567</v>
      </c>
      <c r="D4918" t="s">
        <v>12568</v>
      </c>
      <c r="E4918" s="1">
        <v>59.975009999999997</v>
      </c>
      <c r="F4918" s="1">
        <v>52</v>
      </c>
      <c r="G4918" s="2">
        <v>1.1533655769230768</v>
      </c>
      <c r="H4918" s="3">
        <v>9.9999983326388779</v>
      </c>
      <c r="I4918" s="3">
        <v>13.333219952777</v>
      </c>
      <c r="J4918" s="3">
        <v>0.59975000000000001</v>
      </c>
      <c r="K4918" s="3">
        <v>0.59975000000000001</v>
      </c>
      <c r="L4918" s="3">
        <v>0.79966000000000004</v>
      </c>
    </row>
    <row r="4919" spans="2:12" x14ac:dyDescent="0.2">
      <c r="B4919" t="s">
        <v>12569</v>
      </c>
      <c r="C4919" t="s">
        <v>12570</v>
      </c>
      <c r="D4919" t="s">
        <v>12571</v>
      </c>
      <c r="E4919" s="1">
        <v>65.803259999999995</v>
      </c>
      <c r="F4919" s="1">
        <v>91</v>
      </c>
      <c r="G4919" s="2">
        <v>0.72311274725274721</v>
      </c>
      <c r="H4919" s="3">
        <v>9.9999604882797613</v>
      </c>
      <c r="I4919" s="3">
        <v>13.333229994988093</v>
      </c>
      <c r="J4919" s="3">
        <v>0.65803</v>
      </c>
      <c r="K4919" s="3">
        <v>0.65803</v>
      </c>
      <c r="L4919" s="3">
        <v>0.87736999999999998</v>
      </c>
    </row>
    <row r="4920" spans="2:12" x14ac:dyDescent="0.2">
      <c r="B4920" t="s">
        <v>12572</v>
      </c>
      <c r="C4920" t="s">
        <v>12573</v>
      </c>
      <c r="D4920" t="s">
        <v>12574</v>
      </c>
      <c r="E4920" s="1">
        <v>132.33208999999999</v>
      </c>
      <c r="F4920" s="1">
        <v>51</v>
      </c>
      <c r="G4920" s="2">
        <v>2.5947468627450978</v>
      </c>
      <c r="H4920" s="3">
        <v>9.9999931989285464</v>
      </c>
      <c r="I4920" s="3">
        <v>13.33327388693098</v>
      </c>
      <c r="J4920" s="3">
        <v>1.3233200000000001</v>
      </c>
      <c r="K4920" s="3">
        <v>1.3233200000000001</v>
      </c>
      <c r="L4920" s="3">
        <v>1.7644200000000001</v>
      </c>
    </row>
    <row r="4921" spans="2:12" x14ac:dyDescent="0.2">
      <c r="B4921" t="s">
        <v>12575</v>
      </c>
      <c r="C4921" t="s">
        <v>12576</v>
      </c>
      <c r="D4921" t="s">
        <v>12577</v>
      </c>
      <c r="E4921" s="1">
        <v>22.47681</v>
      </c>
      <c r="F4921" s="1">
        <v>40</v>
      </c>
      <c r="G4921" s="2">
        <v>0.56192025000000001</v>
      </c>
      <c r="H4921" s="3">
        <v>10.000084531568314</v>
      </c>
      <c r="I4921" s="3">
        <v>13.333297741094043</v>
      </c>
      <c r="J4921" s="3">
        <v>0.22477</v>
      </c>
      <c r="K4921" s="3">
        <v>0.22477</v>
      </c>
      <c r="L4921" s="3">
        <v>0.29969000000000001</v>
      </c>
    </row>
    <row r="4922" spans="2:12" x14ac:dyDescent="0.2">
      <c r="B4922" t="s">
        <v>12578</v>
      </c>
      <c r="C4922" t="s">
        <v>12579</v>
      </c>
      <c r="D4922" t="s">
        <v>12580</v>
      </c>
      <c r="E4922" s="1">
        <v>3.0764999999999998</v>
      </c>
      <c r="F4922" s="1">
        <v>16</v>
      </c>
      <c r="G4922" s="2">
        <v>0.19228124999999999</v>
      </c>
      <c r="H4922" s="3">
        <v>10.001625223468228</v>
      </c>
      <c r="I4922" s="3">
        <v>13.333333333333334</v>
      </c>
      <c r="J4922" s="3">
        <v>3.0769999999999999E-2</v>
      </c>
      <c r="K4922" s="3">
        <v>3.0769999999999999E-2</v>
      </c>
      <c r="L4922" s="3">
        <v>4.1020000000000001E-2</v>
      </c>
    </row>
    <row r="4923" spans="2:12" x14ac:dyDescent="0.2">
      <c r="B4923" t="s">
        <v>12581</v>
      </c>
      <c r="C4923" t="s">
        <v>11613</v>
      </c>
      <c r="D4923" t="s">
        <v>11614</v>
      </c>
      <c r="E4923" s="1">
        <v>10.7111</v>
      </c>
      <c r="F4923" s="1">
        <v>28</v>
      </c>
      <c r="G4923" s="2">
        <v>0.38253928571428569</v>
      </c>
      <c r="H4923" s="3">
        <v>9.9999066389073015</v>
      </c>
      <c r="I4923" s="3">
        <v>13.332897648234075</v>
      </c>
      <c r="J4923" s="3">
        <v>0.10711</v>
      </c>
      <c r="K4923" s="3">
        <v>0.10711</v>
      </c>
      <c r="L4923" s="3">
        <v>0.14280999999999999</v>
      </c>
    </row>
    <row r="4924" spans="2:12" x14ac:dyDescent="0.2">
      <c r="B4924" t="s">
        <v>12582</v>
      </c>
      <c r="C4924" t="s">
        <v>12101</v>
      </c>
      <c r="D4924" t="s">
        <v>12102</v>
      </c>
      <c r="E4924" s="1">
        <v>146.76438999999999</v>
      </c>
      <c r="F4924" s="1">
        <v>82</v>
      </c>
      <c r="G4924" s="2">
        <v>1.7898096341463414</v>
      </c>
      <c r="H4924" s="3">
        <v>9.9999734267965152</v>
      </c>
      <c r="I4924" s="3">
        <v>13.33327519025562</v>
      </c>
      <c r="J4924" s="3">
        <v>1.4676400000000001</v>
      </c>
      <c r="K4924" s="3">
        <v>1.4676400000000001</v>
      </c>
      <c r="L4924" s="3">
        <v>1.95685</v>
      </c>
    </row>
    <row r="4925" spans="2:12" x14ac:dyDescent="0.2">
      <c r="B4925" t="s">
        <v>12583</v>
      </c>
      <c r="C4925" t="s">
        <v>11942</v>
      </c>
      <c r="D4925" t="s">
        <v>11943</v>
      </c>
      <c r="E4925" s="1">
        <v>11.63836</v>
      </c>
      <c r="F4925" s="1">
        <v>24</v>
      </c>
      <c r="G4925" s="2">
        <v>0.48493166666666671</v>
      </c>
      <c r="H4925" s="3">
        <v>9.9996906780680437</v>
      </c>
      <c r="I4925" s="3">
        <v>13.333493722483237</v>
      </c>
      <c r="J4925" s="3">
        <v>0.11638</v>
      </c>
      <c r="K4925" s="3">
        <v>0.11638</v>
      </c>
      <c r="L4925" s="3">
        <v>0.15518000000000001</v>
      </c>
    </row>
    <row r="4926" spans="2:12" x14ac:dyDescent="0.2">
      <c r="B4926" t="s">
        <v>12584</v>
      </c>
      <c r="C4926" t="s">
        <v>12585</v>
      </c>
      <c r="D4926" t="s">
        <v>12586</v>
      </c>
      <c r="E4926" s="1">
        <v>111.69349</v>
      </c>
      <c r="F4926" s="1">
        <v>43</v>
      </c>
      <c r="G4926" s="2">
        <v>2.597523023255814</v>
      </c>
      <c r="H4926" s="3">
        <v>9.9999561299409674</v>
      </c>
      <c r="I4926" s="3">
        <v>13.333274839921287</v>
      </c>
      <c r="J4926" s="3">
        <v>1.11693</v>
      </c>
      <c r="K4926" s="3">
        <v>1.11693</v>
      </c>
      <c r="L4926" s="3">
        <v>1.4892399999999999</v>
      </c>
    </row>
    <row r="4927" spans="2:12" x14ac:dyDescent="0.2">
      <c r="B4927" t="s">
        <v>12587</v>
      </c>
      <c r="C4927" t="s">
        <v>11792</v>
      </c>
      <c r="D4927" t="s">
        <v>11793</v>
      </c>
      <c r="E4927" s="1">
        <v>45.793469999999999</v>
      </c>
      <c r="F4927" s="1">
        <v>79</v>
      </c>
      <c r="G4927" s="2">
        <v>0.57966417721518981</v>
      </c>
      <c r="H4927" s="3">
        <v>9.9998973652793737</v>
      </c>
      <c r="I4927" s="3">
        <v>13.333342068203175</v>
      </c>
      <c r="J4927" s="3">
        <v>0.45793</v>
      </c>
      <c r="K4927" s="3">
        <v>0.45793</v>
      </c>
      <c r="L4927" s="3">
        <v>0.61058000000000001</v>
      </c>
    </row>
    <row r="4928" spans="2:12" x14ac:dyDescent="0.2">
      <c r="B4928" t="s">
        <v>12588</v>
      </c>
      <c r="C4928" t="s">
        <v>12589</v>
      </c>
      <c r="D4928" t="s">
        <v>12590</v>
      </c>
      <c r="E4928" s="1">
        <v>5.0636299999999999</v>
      </c>
      <c r="F4928" s="1">
        <v>9</v>
      </c>
      <c r="G4928" s="2">
        <v>0.56262555555555549</v>
      </c>
      <c r="H4928" s="3">
        <v>10.000730701097829</v>
      </c>
      <c r="I4928" s="3">
        <v>13.332332733631803</v>
      </c>
      <c r="J4928" s="3">
        <v>5.0639999999999998E-2</v>
      </c>
      <c r="K4928" s="3">
        <v>5.0639999999999998E-2</v>
      </c>
      <c r="L4928" s="3">
        <v>6.7510000000000001E-2</v>
      </c>
    </row>
    <row r="4929" spans="2:12" x14ac:dyDescent="0.2">
      <c r="B4929" t="s">
        <v>12591</v>
      </c>
      <c r="C4929" t="s">
        <v>12592</v>
      </c>
      <c r="D4929" t="s">
        <v>12593</v>
      </c>
      <c r="E4929" s="1">
        <v>64.571010000000001</v>
      </c>
      <c r="F4929" s="1">
        <v>36</v>
      </c>
      <c r="G4929" s="2">
        <v>1.7936391666666667</v>
      </c>
      <c r="H4929" s="3">
        <v>9.9999984513173956</v>
      </c>
      <c r="I4929" s="3">
        <v>13.333228022916167</v>
      </c>
      <c r="J4929" s="3">
        <v>0.64571000000000001</v>
      </c>
      <c r="K4929" s="3">
        <v>0.64571000000000001</v>
      </c>
      <c r="L4929" s="3">
        <v>0.86094000000000004</v>
      </c>
    </row>
    <row r="4930" spans="2:12" x14ac:dyDescent="0.2">
      <c r="B4930" t="s">
        <v>12594</v>
      </c>
      <c r="C4930" t="s">
        <v>12595</v>
      </c>
      <c r="D4930" t="s">
        <v>12596</v>
      </c>
      <c r="E4930" s="1">
        <v>14.598710000000001</v>
      </c>
      <c r="F4930" s="1">
        <v>17</v>
      </c>
      <c r="G4930" s="2">
        <v>0.85874764705882356</v>
      </c>
      <c r="H4930" s="3">
        <v>10.000198647688734</v>
      </c>
      <c r="I4930" s="3">
        <v>13.333369866241604</v>
      </c>
      <c r="J4930" s="3">
        <v>0.14599000000000001</v>
      </c>
      <c r="K4930" s="3">
        <v>0.14599000000000001</v>
      </c>
      <c r="L4930" s="3">
        <v>0.19464999999999999</v>
      </c>
    </row>
    <row r="4931" spans="2:12" x14ac:dyDescent="0.2">
      <c r="B4931" t="s">
        <v>12597</v>
      </c>
      <c r="C4931" t="s">
        <v>11592</v>
      </c>
      <c r="D4931" t="s">
        <v>11593</v>
      </c>
      <c r="E4931" s="1">
        <v>66.92259</v>
      </c>
      <c r="F4931" s="1">
        <v>84</v>
      </c>
      <c r="G4931" s="2">
        <v>0.79669749999999995</v>
      </c>
      <c r="H4931" s="3">
        <v>10.000061264813569</v>
      </c>
      <c r="I4931" s="3">
        <v>13.333315402168385</v>
      </c>
      <c r="J4931" s="3">
        <v>0.66922999999999999</v>
      </c>
      <c r="K4931" s="3">
        <v>0.66922999999999999</v>
      </c>
      <c r="L4931" s="3">
        <v>0.89229999999999998</v>
      </c>
    </row>
    <row r="4932" spans="2:12" x14ac:dyDescent="0.2">
      <c r="B4932" t="s">
        <v>12598</v>
      </c>
      <c r="C4932" t="s">
        <v>12573</v>
      </c>
      <c r="D4932" t="s">
        <v>12574</v>
      </c>
      <c r="E4932" s="1">
        <v>101.86206</v>
      </c>
      <c r="F4932" s="1">
        <v>53</v>
      </c>
      <c r="G4932" s="2">
        <v>1.9219256603773585</v>
      </c>
      <c r="H4932" s="3">
        <v>9.9999941096812694</v>
      </c>
      <c r="I4932" s="3">
        <v>13.333325479575025</v>
      </c>
      <c r="J4932" s="3">
        <v>1.0186200000000001</v>
      </c>
      <c r="K4932" s="3">
        <v>1.0186200000000001</v>
      </c>
      <c r="L4932" s="3">
        <v>1.35816</v>
      </c>
    </row>
    <row r="4933" spans="2:12" x14ac:dyDescent="0.2">
      <c r="B4933" t="s">
        <v>12599</v>
      </c>
      <c r="C4933" t="s">
        <v>12600</v>
      </c>
      <c r="D4933" t="s">
        <v>12601</v>
      </c>
      <c r="E4933" s="1">
        <v>114.55297</v>
      </c>
      <c r="F4933" s="1">
        <v>49</v>
      </c>
      <c r="G4933" s="2">
        <v>2.3378157142857141</v>
      </c>
      <c r="H4933" s="3">
        <v>10.00000261887579</v>
      </c>
      <c r="I4933" s="3">
        <v>13.333307726547813</v>
      </c>
      <c r="J4933" s="3">
        <v>1.1455299999999999</v>
      </c>
      <c r="K4933" s="3">
        <v>1.1455299999999999</v>
      </c>
      <c r="L4933" s="3">
        <v>1.5273699999999999</v>
      </c>
    </row>
    <row r="4934" spans="2:12" x14ac:dyDescent="0.2">
      <c r="B4934" t="s">
        <v>12602</v>
      </c>
      <c r="C4934" t="s">
        <v>12503</v>
      </c>
      <c r="D4934" t="s">
        <v>12504</v>
      </c>
      <c r="E4934" s="1">
        <v>119.4345</v>
      </c>
      <c r="F4934" s="1">
        <v>148</v>
      </c>
      <c r="G4934" s="2">
        <v>0.8069898648648649</v>
      </c>
      <c r="H4934" s="3">
        <v>10.000041863950534</v>
      </c>
      <c r="I4934" s="3">
        <v>13.333333333333334</v>
      </c>
      <c r="J4934" s="3">
        <v>1.19435</v>
      </c>
      <c r="K4934" s="3">
        <v>1.19435</v>
      </c>
      <c r="L4934" s="3">
        <v>1.59246</v>
      </c>
    </row>
    <row r="4935" spans="2:12" x14ac:dyDescent="0.2">
      <c r="B4935" t="s">
        <v>12603</v>
      </c>
      <c r="C4935" t="s">
        <v>11909</v>
      </c>
      <c r="D4935" t="s">
        <v>11910</v>
      </c>
      <c r="E4935" s="1">
        <v>81.750590000000003</v>
      </c>
      <c r="F4935" s="1">
        <v>151</v>
      </c>
      <c r="G4935" s="2">
        <v>0.54139463576158942</v>
      </c>
      <c r="H4935" s="3">
        <v>10.000050152543242</v>
      </c>
      <c r="I4935" s="3">
        <v>13.333359428965588</v>
      </c>
      <c r="J4935" s="3">
        <v>0.81750999999999996</v>
      </c>
      <c r="K4935" s="3">
        <v>0.81750999999999996</v>
      </c>
      <c r="L4935" s="3">
        <v>1.0900099999999999</v>
      </c>
    </row>
    <row r="4936" spans="2:12" x14ac:dyDescent="0.2">
      <c r="B4936" t="s">
        <v>12604</v>
      </c>
      <c r="C4936" t="s">
        <v>12474</v>
      </c>
      <c r="D4936" t="s">
        <v>12605</v>
      </c>
      <c r="E4936" s="1">
        <v>13.306699999999999</v>
      </c>
      <c r="F4936" s="1">
        <v>38</v>
      </c>
      <c r="G4936" s="2">
        <v>0.35017631578947367</v>
      </c>
      <c r="H4936" s="3">
        <v>10.000225450337048</v>
      </c>
      <c r="I4936" s="3">
        <v>13.333132933033735</v>
      </c>
      <c r="J4936" s="3">
        <v>0.13306999999999999</v>
      </c>
      <c r="K4936" s="3">
        <v>0.13306999999999999</v>
      </c>
      <c r="L4936" s="3">
        <v>0.17741999999999999</v>
      </c>
    </row>
    <row r="4937" spans="2:12" x14ac:dyDescent="0.2">
      <c r="B4937" t="s">
        <v>12606</v>
      </c>
      <c r="C4937" t="s">
        <v>12607</v>
      </c>
      <c r="D4937" t="s">
        <v>12608</v>
      </c>
      <c r="E4937" s="1">
        <v>19.9434</v>
      </c>
      <c r="F4937" s="1">
        <v>64</v>
      </c>
      <c r="G4937" s="2">
        <v>0.31161562500000001</v>
      </c>
      <c r="H4937" s="3">
        <v>9.9997994323936741</v>
      </c>
      <c r="I4937" s="3">
        <v>13.33323304953017</v>
      </c>
      <c r="J4937" s="3">
        <v>0.19943</v>
      </c>
      <c r="K4937" s="3">
        <v>0.19943</v>
      </c>
      <c r="L4937" s="3">
        <v>0.26590999999999998</v>
      </c>
    </row>
    <row r="4938" spans="2:12" x14ac:dyDescent="0.2">
      <c r="B4938" t="s">
        <v>12609</v>
      </c>
      <c r="C4938" t="s">
        <v>12610</v>
      </c>
      <c r="D4938" t="s">
        <v>12031</v>
      </c>
      <c r="E4938" s="1">
        <v>58.205739999999999</v>
      </c>
      <c r="F4938" s="1">
        <v>73</v>
      </c>
      <c r="G4938" s="2">
        <v>0.79733890410958908</v>
      </c>
      <c r="H4938" s="3">
        <v>10.000044669134008</v>
      </c>
      <c r="I4938" s="3">
        <v>13.333221087817114</v>
      </c>
      <c r="J4938" s="3">
        <v>0.58206000000000002</v>
      </c>
      <c r="K4938" s="3">
        <v>0.58206000000000002</v>
      </c>
      <c r="L4938" s="3">
        <v>0.77607000000000004</v>
      </c>
    </row>
    <row r="4939" spans="2:12" x14ac:dyDescent="0.2">
      <c r="B4939" t="s">
        <v>12611</v>
      </c>
      <c r="C4939" t="s">
        <v>12457</v>
      </c>
      <c r="D4939" t="s">
        <v>12458</v>
      </c>
      <c r="E4939" s="1">
        <v>43.498440000000002</v>
      </c>
      <c r="F4939" s="1">
        <v>65</v>
      </c>
      <c r="G4939" s="2">
        <v>0.66920676923076927</v>
      </c>
      <c r="H4939" s="3">
        <v>9.9998988469471541</v>
      </c>
      <c r="I4939" s="3">
        <v>13.333351724797488</v>
      </c>
      <c r="J4939" s="3">
        <v>0.43497999999999998</v>
      </c>
      <c r="K4939" s="3">
        <v>0.43497999999999998</v>
      </c>
      <c r="L4939" s="3">
        <v>0.57998000000000005</v>
      </c>
    </row>
    <row r="4940" spans="2:12" x14ac:dyDescent="0.2">
      <c r="B4940" t="s">
        <v>12612</v>
      </c>
      <c r="C4940" t="s">
        <v>12613</v>
      </c>
      <c r="D4940" t="s">
        <v>12614</v>
      </c>
      <c r="E4940" s="1">
        <v>41.015270000000001</v>
      </c>
      <c r="F4940" s="1">
        <v>86</v>
      </c>
      <c r="G4940" s="2">
        <v>0.47692174418604655</v>
      </c>
      <c r="H4940" s="3">
        <v>9.9999341708588059</v>
      </c>
      <c r="I4940" s="3">
        <v>13.333326831689758</v>
      </c>
      <c r="J4940" s="3">
        <v>0.41015000000000001</v>
      </c>
      <c r="K4940" s="3">
        <v>0.41015000000000001</v>
      </c>
      <c r="L4940" s="3">
        <v>0.54686999999999997</v>
      </c>
    </row>
    <row r="4941" spans="2:12" x14ac:dyDescent="0.2">
      <c r="B4941" t="s">
        <v>12615</v>
      </c>
      <c r="C4941" t="s">
        <v>12616</v>
      </c>
      <c r="D4941" t="s">
        <v>12617</v>
      </c>
      <c r="E4941" s="1">
        <v>3.1432000000000002</v>
      </c>
      <c r="F4941" s="1">
        <v>13</v>
      </c>
      <c r="G4941" s="2">
        <v>0.2417846153846154</v>
      </c>
      <c r="H4941" s="3">
        <v>9.9993637057775508</v>
      </c>
      <c r="I4941" s="3">
        <v>13.333545431407483</v>
      </c>
      <c r="J4941" s="3">
        <v>3.143E-2</v>
      </c>
      <c r="K4941" s="3">
        <v>3.143E-2</v>
      </c>
      <c r="L4941" s="3">
        <v>4.1910000000000003E-2</v>
      </c>
    </row>
    <row r="4942" spans="2:12" x14ac:dyDescent="0.2">
      <c r="B4942" t="s">
        <v>12618</v>
      </c>
      <c r="C4942" t="s">
        <v>12619</v>
      </c>
      <c r="D4942" t="s">
        <v>12620</v>
      </c>
      <c r="E4942" s="1">
        <v>49.65287</v>
      </c>
      <c r="F4942" s="1">
        <v>96</v>
      </c>
      <c r="G4942" s="2">
        <v>0.51721739583333337</v>
      </c>
      <c r="H4942" s="3">
        <v>10.000026181769554</v>
      </c>
      <c r="I4942" s="3">
        <v>13.333368242359404</v>
      </c>
      <c r="J4942" s="3">
        <v>0.49653000000000003</v>
      </c>
      <c r="K4942" s="3">
        <v>0.49653000000000003</v>
      </c>
      <c r="L4942" s="3">
        <v>0.66203999999999996</v>
      </c>
    </row>
    <row r="4943" spans="2:12" x14ac:dyDescent="0.2">
      <c r="B4943" t="s">
        <v>12621</v>
      </c>
      <c r="C4943" t="s">
        <v>12622</v>
      </c>
      <c r="D4943" t="s">
        <v>12623</v>
      </c>
      <c r="E4943" s="1">
        <v>12.422700000000001</v>
      </c>
      <c r="F4943" s="1">
        <v>15</v>
      </c>
      <c r="G4943" s="2">
        <v>0.82818000000000003</v>
      </c>
      <c r="H4943" s="3">
        <v>10.000241493395155</v>
      </c>
      <c r="I4943" s="3">
        <v>13.333655324526875</v>
      </c>
      <c r="J4943" s="3">
        <v>0.12422999999999999</v>
      </c>
      <c r="K4943" s="3">
        <v>0.12422999999999999</v>
      </c>
      <c r="L4943" s="3">
        <v>0.16564000000000001</v>
      </c>
    </row>
    <row r="4944" spans="2:12" x14ac:dyDescent="0.2">
      <c r="B4944" t="s">
        <v>12624</v>
      </c>
      <c r="C4944" t="s">
        <v>12625</v>
      </c>
      <c r="D4944" t="s">
        <v>11635</v>
      </c>
      <c r="E4944" s="1">
        <v>66.520439999999994</v>
      </c>
      <c r="F4944" s="1">
        <v>60</v>
      </c>
      <c r="G4944" s="2">
        <v>1.1086739999999999</v>
      </c>
      <c r="H4944" s="3">
        <v>9.9999338549173764</v>
      </c>
      <c r="I4944" s="3">
        <v>13.333345359711991</v>
      </c>
      <c r="J4944" s="3">
        <v>0.66520000000000001</v>
      </c>
      <c r="K4944" s="3">
        <v>0.66520000000000001</v>
      </c>
      <c r="L4944" s="3">
        <v>0.88693999999999995</v>
      </c>
    </row>
    <row r="4945" spans="2:12" x14ac:dyDescent="0.2">
      <c r="B4945" t="s">
        <v>12626</v>
      </c>
      <c r="C4945" t="s">
        <v>12627</v>
      </c>
      <c r="D4945" t="s">
        <v>12628</v>
      </c>
      <c r="E4945" s="1">
        <v>2.6210300000000002</v>
      </c>
      <c r="F4945" s="1">
        <v>1</v>
      </c>
      <c r="G4945" s="2">
        <v>2.6210300000000002</v>
      </c>
      <c r="H4945" s="3">
        <v>9.9998855411803742</v>
      </c>
      <c r="I4945" s="3">
        <v>13.334452486236327</v>
      </c>
      <c r="J4945" s="3">
        <v>2.6210000000000001E-2</v>
      </c>
      <c r="K4945" s="3">
        <v>2.6210000000000001E-2</v>
      </c>
      <c r="L4945" s="3">
        <v>3.4950000000000002E-2</v>
      </c>
    </row>
    <row r="4946" spans="2:12" x14ac:dyDescent="0.2">
      <c r="B4946" t="s">
        <v>12629</v>
      </c>
      <c r="C4946" t="s">
        <v>12053</v>
      </c>
      <c r="D4946" t="s">
        <v>12054</v>
      </c>
      <c r="E4946" s="1">
        <v>52.702089999999998</v>
      </c>
      <c r="F4946" s="1">
        <v>78</v>
      </c>
      <c r="G4946" s="2">
        <v>0.67566782051282048</v>
      </c>
      <c r="H4946" s="3">
        <v>9.9999829228783916</v>
      </c>
      <c r="I4946" s="3">
        <v>13.333247315239301</v>
      </c>
      <c r="J4946" s="3">
        <v>0.52702000000000004</v>
      </c>
      <c r="K4946" s="3">
        <v>0.52702000000000004</v>
      </c>
      <c r="L4946" s="3">
        <v>0.70269000000000004</v>
      </c>
    </row>
    <row r="4947" spans="2:12" x14ac:dyDescent="0.2">
      <c r="B4947" t="s">
        <v>12630</v>
      </c>
      <c r="C4947" t="s">
        <v>12465</v>
      </c>
      <c r="D4947" t="s">
        <v>12466</v>
      </c>
      <c r="E4947" s="1">
        <v>59.623289999999997</v>
      </c>
      <c r="F4947" s="1">
        <v>37</v>
      </c>
      <c r="G4947" s="2">
        <v>1.6114402702702701</v>
      </c>
      <c r="H4947" s="3">
        <v>9.9999513612885185</v>
      </c>
      <c r="I4947" s="3">
        <v>13.333380294847871</v>
      </c>
      <c r="J4947" s="3">
        <v>0.59623000000000004</v>
      </c>
      <c r="K4947" s="3">
        <v>0.59623000000000004</v>
      </c>
      <c r="L4947" s="3">
        <v>0.79498000000000002</v>
      </c>
    </row>
    <row r="4948" spans="2:12" x14ac:dyDescent="0.2">
      <c r="B4948" t="s">
        <v>12631</v>
      </c>
      <c r="C4948" t="s">
        <v>12241</v>
      </c>
      <c r="D4948" t="s">
        <v>12242</v>
      </c>
      <c r="E4948" s="1">
        <v>90.823909999999998</v>
      </c>
      <c r="F4948" s="1">
        <v>107</v>
      </c>
      <c r="G4948" s="2">
        <v>0.84882158878504665</v>
      </c>
      <c r="H4948" s="3">
        <v>10.000009909284902</v>
      </c>
      <c r="I4948" s="3">
        <v>13.333273143602824</v>
      </c>
      <c r="J4948" s="3">
        <v>0.90824000000000005</v>
      </c>
      <c r="K4948" s="3">
        <v>0.90824000000000005</v>
      </c>
      <c r="L4948" s="3">
        <v>1.2109799999999999</v>
      </c>
    </row>
    <row r="4949" spans="2:12" x14ac:dyDescent="0.2">
      <c r="B4949" t="s">
        <v>12632</v>
      </c>
      <c r="C4949" t="s">
        <v>12160</v>
      </c>
      <c r="D4949" t="s">
        <v>12161</v>
      </c>
      <c r="E4949" s="1">
        <v>82.289029999999997</v>
      </c>
      <c r="F4949" s="1">
        <v>112</v>
      </c>
      <c r="G4949" s="2">
        <v>0.7347234821428571</v>
      </c>
      <c r="H4949" s="3">
        <v>9.9999963543135699</v>
      </c>
      <c r="I4949" s="3">
        <v>13.333247457164097</v>
      </c>
      <c r="J4949" s="3">
        <v>0.82289000000000001</v>
      </c>
      <c r="K4949" s="3">
        <v>0.82289000000000001</v>
      </c>
      <c r="L4949" s="3">
        <v>1.09718</v>
      </c>
    </row>
    <row r="4950" spans="2:12" x14ac:dyDescent="0.2">
      <c r="B4950" t="s">
        <v>12633</v>
      </c>
      <c r="C4950" t="s">
        <v>12634</v>
      </c>
      <c r="D4950" t="s">
        <v>12635</v>
      </c>
      <c r="E4950" s="1">
        <v>5.8076400000000001</v>
      </c>
      <c r="F4950" s="1">
        <v>139</v>
      </c>
      <c r="G4950" s="2">
        <v>4.1781582733812953E-2</v>
      </c>
      <c r="H4950" s="3">
        <v>10.000619873132631</v>
      </c>
      <c r="I4950" s="3">
        <v>13.334159830843507</v>
      </c>
      <c r="J4950" s="3">
        <v>5.808E-2</v>
      </c>
      <c r="K4950" s="3">
        <v>5.808E-2</v>
      </c>
      <c r="L4950" s="3">
        <v>7.7439999999999995E-2</v>
      </c>
    </row>
    <row r="4951" spans="2:12" x14ac:dyDescent="0.2">
      <c r="B4951" t="s">
        <v>12636</v>
      </c>
      <c r="C4951" t="s">
        <v>11990</v>
      </c>
      <c r="D4951" t="s">
        <v>11991</v>
      </c>
      <c r="E4951" s="1">
        <v>60.254460000000002</v>
      </c>
      <c r="F4951" s="1">
        <v>32</v>
      </c>
      <c r="G4951" s="2">
        <v>1.8829518750000001</v>
      </c>
      <c r="H4951" s="3">
        <v>9.9999236571035564</v>
      </c>
      <c r="I4951" s="3">
        <v>13.333286863744194</v>
      </c>
      <c r="J4951" s="3">
        <v>0.60253999999999996</v>
      </c>
      <c r="K4951" s="3">
        <v>0.60253999999999996</v>
      </c>
      <c r="L4951" s="3">
        <v>0.80339000000000005</v>
      </c>
    </row>
    <row r="4952" spans="2:12" x14ac:dyDescent="0.2">
      <c r="B4952" t="s">
        <v>12637</v>
      </c>
      <c r="C4952" t="s">
        <v>12638</v>
      </c>
      <c r="D4952" t="s">
        <v>12639</v>
      </c>
      <c r="E4952" s="1">
        <v>65.103009999999998</v>
      </c>
      <c r="F4952" s="1">
        <v>99</v>
      </c>
      <c r="G4952" s="2">
        <v>0.65760616161616159</v>
      </c>
      <c r="H4952" s="3">
        <v>9.9999984639727106</v>
      </c>
      <c r="I4952" s="3">
        <v>13.333331285296946</v>
      </c>
      <c r="J4952" s="3">
        <v>0.65103</v>
      </c>
      <c r="K4952" s="3">
        <v>0.65103</v>
      </c>
      <c r="L4952" s="3">
        <v>0.86804000000000003</v>
      </c>
    </row>
    <row r="4953" spans="2:12" x14ac:dyDescent="0.2">
      <c r="B4953" t="s">
        <v>12640</v>
      </c>
      <c r="C4953" t="s">
        <v>12540</v>
      </c>
      <c r="D4953" t="s">
        <v>12541</v>
      </c>
      <c r="E4953" s="1">
        <v>14.83849</v>
      </c>
      <c r="F4953" s="1">
        <v>85</v>
      </c>
      <c r="G4953" s="2">
        <v>0.1745704705882353</v>
      </c>
      <c r="H4953" s="3">
        <v>9.999669777719971</v>
      </c>
      <c r="I4953" s="3">
        <v>13.333566959980431</v>
      </c>
      <c r="J4953" s="3">
        <v>0.14838000000000001</v>
      </c>
      <c r="K4953" s="3">
        <v>0.14838000000000001</v>
      </c>
      <c r="L4953" s="3">
        <v>0.19785</v>
      </c>
    </row>
    <row r="4954" spans="2:12" x14ac:dyDescent="0.2">
      <c r="B4954" t="s">
        <v>12641</v>
      </c>
      <c r="C4954" t="s">
        <v>11888</v>
      </c>
      <c r="D4954" t="s">
        <v>11889</v>
      </c>
      <c r="E4954" s="1">
        <v>10.162940000000001</v>
      </c>
      <c r="F4954" s="1">
        <v>25</v>
      </c>
      <c r="G4954" s="2">
        <v>0.40651760000000003</v>
      </c>
      <c r="H4954" s="3">
        <v>10.000059038034269</v>
      </c>
      <c r="I4954" s="3">
        <v>13.333740039791634</v>
      </c>
      <c r="J4954" s="3">
        <v>0.10163</v>
      </c>
      <c r="K4954" s="3">
        <v>0.10163</v>
      </c>
      <c r="L4954" s="3">
        <v>0.13550999999999999</v>
      </c>
    </row>
    <row r="4955" spans="2:12" x14ac:dyDescent="0.2">
      <c r="B4955" t="s">
        <v>12642</v>
      </c>
      <c r="C4955" t="s">
        <v>11888</v>
      </c>
      <c r="D4955" t="s">
        <v>11889</v>
      </c>
      <c r="E4955" s="1">
        <v>8.1492900000000006</v>
      </c>
      <c r="F4955" s="1">
        <v>20</v>
      </c>
      <c r="G4955" s="2">
        <v>0.40746450000000001</v>
      </c>
      <c r="H4955" s="3">
        <v>9.9996441407779084</v>
      </c>
      <c r="I4955" s="3">
        <v>13.333676921547768</v>
      </c>
      <c r="J4955" s="3">
        <v>8.1490000000000007E-2</v>
      </c>
      <c r="K4955" s="3">
        <v>8.1490000000000007E-2</v>
      </c>
      <c r="L4955" s="3">
        <v>0.10866000000000001</v>
      </c>
    </row>
    <row r="4956" spans="2:12" x14ac:dyDescent="0.2">
      <c r="B4956" t="s">
        <v>12643</v>
      </c>
      <c r="C4956" t="s">
        <v>12644</v>
      </c>
      <c r="D4956" t="s">
        <v>12645</v>
      </c>
      <c r="E4956" s="1">
        <v>43.275689999999997</v>
      </c>
      <c r="F4956" s="1">
        <v>47</v>
      </c>
      <c r="G4956" s="2">
        <v>0.92075936170212758</v>
      </c>
      <c r="H4956" s="3">
        <v>10.000071633750958</v>
      </c>
      <c r="I4956" s="3">
        <v>13.333351819462614</v>
      </c>
      <c r="J4956" s="3">
        <v>0.43275999999999998</v>
      </c>
      <c r="K4956" s="3">
        <v>0.43275999999999998</v>
      </c>
      <c r="L4956" s="3">
        <v>0.57701000000000002</v>
      </c>
    </row>
    <row r="4957" spans="2:12" x14ac:dyDescent="0.2">
      <c r="B4957" t="s">
        <v>12646</v>
      </c>
      <c r="C4957" t="s">
        <v>12647</v>
      </c>
      <c r="D4957" t="s">
        <v>12648</v>
      </c>
      <c r="E4957" s="1">
        <v>8.7914300000000001</v>
      </c>
      <c r="F4957" s="1">
        <v>17</v>
      </c>
      <c r="G4957" s="2">
        <v>0.51714294117647064</v>
      </c>
      <c r="H4957" s="3">
        <v>9.9995108873072986</v>
      </c>
      <c r="I4957" s="3">
        <v>13.33343949732865</v>
      </c>
      <c r="J4957" s="3">
        <v>8.7910000000000002E-2</v>
      </c>
      <c r="K4957" s="3">
        <v>8.7910000000000002E-2</v>
      </c>
      <c r="L4957" s="3">
        <v>0.11722</v>
      </c>
    </row>
    <row r="4958" spans="2:12" x14ac:dyDescent="0.2">
      <c r="B4958" t="s">
        <v>12649</v>
      </c>
      <c r="C4958" t="s">
        <v>12650</v>
      </c>
      <c r="D4958" t="s">
        <v>12651</v>
      </c>
      <c r="E4958" s="1">
        <v>6.7930999999999999</v>
      </c>
      <c r="F4958" s="1">
        <v>4</v>
      </c>
      <c r="G4958" s="2">
        <v>1.698275</v>
      </c>
      <c r="H4958" s="3">
        <v>9.9998527918034483</v>
      </c>
      <c r="I4958" s="3">
        <v>13.332646361749422</v>
      </c>
      <c r="J4958" s="3">
        <v>6.7930000000000004E-2</v>
      </c>
      <c r="K4958" s="3">
        <v>6.7930000000000004E-2</v>
      </c>
      <c r="L4958" s="3">
        <v>9.0569999999999998E-2</v>
      </c>
    </row>
    <row r="4959" spans="2:12" x14ac:dyDescent="0.2">
      <c r="B4959" t="s">
        <v>12652</v>
      </c>
      <c r="C4959" t="s">
        <v>12293</v>
      </c>
      <c r="D4959" t="s">
        <v>12294</v>
      </c>
      <c r="E4959" s="1">
        <v>7.5263</v>
      </c>
      <c r="F4959" s="1">
        <v>43</v>
      </c>
      <c r="G4959" s="2">
        <v>0.17503023255813954</v>
      </c>
      <c r="H4959" s="3">
        <v>9.9996013977651703</v>
      </c>
      <c r="I4959" s="3">
        <v>13.333244755058926</v>
      </c>
      <c r="J4959" s="3">
        <v>7.5259999999999994E-2</v>
      </c>
      <c r="K4959" s="3">
        <v>7.5259999999999994E-2</v>
      </c>
      <c r="L4959" s="3">
        <v>0.10034999999999999</v>
      </c>
    </row>
    <row r="4960" spans="2:12" x14ac:dyDescent="0.2">
      <c r="B4960" t="s">
        <v>12653</v>
      </c>
      <c r="C4960" t="s">
        <v>11905</v>
      </c>
      <c r="D4960" t="s">
        <v>11906</v>
      </c>
      <c r="E4960" s="1">
        <v>9.2253699999999998</v>
      </c>
      <c r="F4960" s="1">
        <v>101</v>
      </c>
      <c r="G4960" s="2">
        <v>9.1340297029702963E-2</v>
      </c>
      <c r="H4960" s="3">
        <v>9.9995989320753527</v>
      </c>
      <c r="I4960" s="3">
        <v>13.332798576100471</v>
      </c>
      <c r="J4960" s="3">
        <v>9.2249999999999999E-2</v>
      </c>
      <c r="K4960" s="3">
        <v>9.2249999999999999E-2</v>
      </c>
      <c r="L4960" s="3">
        <v>0.123</v>
      </c>
    </row>
    <row r="4961" spans="2:12" x14ac:dyDescent="0.2">
      <c r="B4961" t="s">
        <v>12654</v>
      </c>
      <c r="C4961" t="s">
        <v>11834</v>
      </c>
      <c r="D4961" t="s">
        <v>11835</v>
      </c>
      <c r="E4961" s="1">
        <v>2.2827999999999999</v>
      </c>
      <c r="F4961" s="1">
        <v>11</v>
      </c>
      <c r="G4961" s="2">
        <v>0.20752727272727273</v>
      </c>
      <c r="H4961" s="3">
        <v>10.00087611704924</v>
      </c>
      <c r="I4961" s="3">
        <v>13.334501489398985</v>
      </c>
      <c r="J4961" s="3">
        <v>2.283E-2</v>
      </c>
      <c r="K4961" s="3">
        <v>2.283E-2</v>
      </c>
      <c r="L4961" s="3">
        <v>3.0439999999999998E-2</v>
      </c>
    </row>
    <row r="4962" spans="2:12" x14ac:dyDescent="0.2">
      <c r="B4962" t="s">
        <v>12655</v>
      </c>
      <c r="C4962" t="s">
        <v>11962</v>
      </c>
      <c r="D4962" t="s">
        <v>12656</v>
      </c>
      <c r="E4962" s="1">
        <v>2.7772700000000001</v>
      </c>
      <c r="F4962" s="1">
        <v>7</v>
      </c>
      <c r="G4962" s="2">
        <v>0.39675285714285718</v>
      </c>
      <c r="H4962" s="3">
        <v>9.9990278222859139</v>
      </c>
      <c r="I4962" s="3">
        <v>13.333237315781325</v>
      </c>
      <c r="J4962" s="3">
        <v>2.777E-2</v>
      </c>
      <c r="K4962" s="3">
        <v>2.777E-2</v>
      </c>
      <c r="L4962" s="3">
        <v>3.703E-2</v>
      </c>
    </row>
    <row r="4963" spans="2:12" x14ac:dyDescent="0.2">
      <c r="B4963" t="s">
        <v>12657</v>
      </c>
      <c r="C4963" t="s">
        <v>12658</v>
      </c>
      <c r="D4963" t="s">
        <v>12659</v>
      </c>
      <c r="E4963" s="1">
        <v>41.426290000000002</v>
      </c>
      <c r="F4963" s="1">
        <v>79</v>
      </c>
      <c r="G4963" s="2">
        <v>0.52438341772151897</v>
      </c>
      <c r="H4963" s="3">
        <v>9.9999299961449601</v>
      </c>
      <c r="I4963" s="3">
        <v>13.333320459061142</v>
      </c>
      <c r="J4963" s="3">
        <v>0.41426000000000002</v>
      </c>
      <c r="K4963" s="3">
        <v>0.41426000000000002</v>
      </c>
      <c r="L4963" s="3">
        <v>0.55235000000000001</v>
      </c>
    </row>
    <row r="4964" spans="2:12" x14ac:dyDescent="0.2">
      <c r="B4964" t="s">
        <v>12660</v>
      </c>
      <c r="C4964" t="s">
        <v>12661</v>
      </c>
      <c r="D4964" t="s">
        <v>12662</v>
      </c>
      <c r="E4964" s="1">
        <v>76.569090000000003</v>
      </c>
      <c r="F4964" s="1">
        <v>95</v>
      </c>
      <c r="G4964" s="2">
        <v>0.80599042105263163</v>
      </c>
      <c r="H4964" s="3">
        <v>9.9999882459096732</v>
      </c>
      <c r="I4964" s="3">
        <v>13.333317661212899</v>
      </c>
      <c r="J4964" s="3">
        <v>0.76568999999999998</v>
      </c>
      <c r="K4964" s="3">
        <v>0.76568999999999998</v>
      </c>
      <c r="L4964" s="3">
        <v>1.02092</v>
      </c>
    </row>
    <row r="4965" spans="2:12" x14ac:dyDescent="0.2">
      <c r="B4965" t="s">
        <v>12663</v>
      </c>
      <c r="C4965" t="s">
        <v>11767</v>
      </c>
      <c r="D4965" t="s">
        <v>11768</v>
      </c>
      <c r="E4965" s="1">
        <v>6.7390299999999996</v>
      </c>
      <c r="F4965" s="1">
        <v>12</v>
      </c>
      <c r="G4965" s="2">
        <v>0.56158583333333334</v>
      </c>
      <c r="H4965" s="3">
        <v>9.9999554832075255</v>
      </c>
      <c r="I4965" s="3">
        <v>13.33277934658252</v>
      </c>
      <c r="J4965" s="3">
        <v>6.7390000000000005E-2</v>
      </c>
      <c r="K4965" s="3">
        <v>6.7390000000000005E-2</v>
      </c>
      <c r="L4965" s="3">
        <v>8.9849999999999999E-2</v>
      </c>
    </row>
    <row r="4966" spans="2:12" x14ac:dyDescent="0.2">
      <c r="B4966" t="s">
        <v>12664</v>
      </c>
      <c r="C4966" t="s">
        <v>12665</v>
      </c>
      <c r="D4966" t="s">
        <v>12666</v>
      </c>
      <c r="E4966" s="1">
        <v>1.63696</v>
      </c>
      <c r="F4966" s="1">
        <v>7</v>
      </c>
      <c r="G4966" s="2">
        <v>0.23385142857142857</v>
      </c>
      <c r="H4966" s="3">
        <v>10.00024435539048</v>
      </c>
      <c r="I4966" s="3">
        <v>13.335695435441306</v>
      </c>
      <c r="J4966" s="3">
        <v>1.6369999999999999E-2</v>
      </c>
      <c r="K4966" s="3">
        <v>1.6369999999999999E-2</v>
      </c>
      <c r="L4966" s="3">
        <v>2.1829999999999999E-2</v>
      </c>
    </row>
    <row r="4967" spans="2:12" x14ac:dyDescent="0.2">
      <c r="B4967" t="s">
        <v>12667</v>
      </c>
      <c r="C4967" t="s">
        <v>11653</v>
      </c>
      <c r="D4967" t="s">
        <v>11671</v>
      </c>
      <c r="E4967" s="1">
        <v>71.673370000000006</v>
      </c>
      <c r="F4967" s="1">
        <v>36</v>
      </c>
      <c r="G4967" s="2">
        <v>1.9909269444444446</v>
      </c>
      <c r="H4967" s="3">
        <v>9.9999483769215818</v>
      </c>
      <c r="I4967" s="3">
        <v>13.333264502562109</v>
      </c>
      <c r="J4967" s="3">
        <v>0.71672999999999998</v>
      </c>
      <c r="K4967" s="3">
        <v>0.71672999999999998</v>
      </c>
      <c r="L4967" s="3">
        <v>0.95564000000000004</v>
      </c>
    </row>
    <row r="4968" spans="2:12" x14ac:dyDescent="0.2">
      <c r="B4968" t="s">
        <v>12668</v>
      </c>
      <c r="C4968" t="s">
        <v>11586</v>
      </c>
      <c r="D4968" t="s">
        <v>11954</v>
      </c>
      <c r="E4968" s="1">
        <v>74.451369999999997</v>
      </c>
      <c r="F4968" s="1">
        <v>52</v>
      </c>
      <c r="G4968" s="2">
        <v>1.4317571153846154</v>
      </c>
      <c r="H4968" s="3">
        <v>9.9999503031307544</v>
      </c>
      <c r="I4968" s="3">
        <v>13.333267070841007</v>
      </c>
      <c r="J4968" s="3">
        <v>0.74451000000000001</v>
      </c>
      <c r="K4968" s="3">
        <v>0.74451000000000001</v>
      </c>
      <c r="L4968" s="3">
        <v>0.99268000000000001</v>
      </c>
    </row>
    <row r="4969" spans="2:12" x14ac:dyDescent="0.2">
      <c r="B4969" t="s">
        <v>12669</v>
      </c>
      <c r="C4969" t="s">
        <v>12670</v>
      </c>
      <c r="D4969" t="s">
        <v>12671</v>
      </c>
      <c r="E4969" s="1">
        <v>51.610469999999999</v>
      </c>
      <c r="F4969" s="1">
        <v>96</v>
      </c>
      <c r="G4969" s="2">
        <v>0.53760906249999996</v>
      </c>
      <c r="H4969" s="3">
        <v>9.9999089332067701</v>
      </c>
      <c r="I4969" s="3">
        <v>13.333341083698715</v>
      </c>
      <c r="J4969" s="3">
        <v>0.5161</v>
      </c>
      <c r="K4969" s="3">
        <v>0.5161</v>
      </c>
      <c r="L4969" s="3">
        <v>0.68813999999999997</v>
      </c>
    </row>
    <row r="4970" spans="2:12" x14ac:dyDescent="0.2">
      <c r="B4970" t="s">
        <v>12672</v>
      </c>
      <c r="C4970" t="s">
        <v>12090</v>
      </c>
      <c r="D4970" t="s">
        <v>12091</v>
      </c>
      <c r="E4970" s="1">
        <v>57.435369999999999</v>
      </c>
      <c r="F4970" s="1">
        <v>105</v>
      </c>
      <c r="G4970" s="2">
        <v>0.54700352380952377</v>
      </c>
      <c r="H4970" s="3">
        <v>9.9999355797655696</v>
      </c>
      <c r="I4970" s="3">
        <v>13.333247439687426</v>
      </c>
      <c r="J4970" s="3">
        <v>0.57435000000000003</v>
      </c>
      <c r="K4970" s="3">
        <v>0.57435000000000003</v>
      </c>
      <c r="L4970" s="3">
        <v>0.76580000000000004</v>
      </c>
    </row>
    <row r="4971" spans="2:12" x14ac:dyDescent="0.2">
      <c r="B4971" t="s">
        <v>12673</v>
      </c>
      <c r="C4971" t="s">
        <v>12674</v>
      </c>
      <c r="D4971" t="s">
        <v>12675</v>
      </c>
      <c r="E4971" s="1">
        <v>57.978769999999997</v>
      </c>
      <c r="F4971" s="1">
        <v>53</v>
      </c>
      <c r="G4971" s="2">
        <v>1.0939390566037734</v>
      </c>
      <c r="H4971" s="3">
        <v>10.000039669692891</v>
      </c>
      <c r="I4971" s="3">
        <v>13.333328733948651</v>
      </c>
      <c r="J4971" s="3">
        <v>0.57979000000000003</v>
      </c>
      <c r="K4971" s="3">
        <v>0.57979000000000003</v>
      </c>
      <c r="L4971" s="3">
        <v>0.77305000000000001</v>
      </c>
    </row>
    <row r="4972" spans="2:12" x14ac:dyDescent="0.2">
      <c r="B4972" t="s">
        <v>12676</v>
      </c>
      <c r="C4972" t="s">
        <v>12056</v>
      </c>
      <c r="D4972" t="s">
        <v>11695</v>
      </c>
      <c r="E4972" s="1">
        <v>5.5685000000000002</v>
      </c>
      <c r="F4972" s="1">
        <v>11</v>
      </c>
      <c r="G4972" s="2">
        <v>0.50622727272727275</v>
      </c>
      <c r="H4972" s="3">
        <v>9.9991020921253462</v>
      </c>
      <c r="I4972" s="3">
        <v>13.333931938583099</v>
      </c>
      <c r="J4972" s="3">
        <v>5.568E-2</v>
      </c>
      <c r="K4972" s="3">
        <v>5.568E-2</v>
      </c>
      <c r="L4972" s="3">
        <v>7.4249999999999997E-2</v>
      </c>
    </row>
    <row r="4973" spans="2:12" x14ac:dyDescent="0.2">
      <c r="B4973" t="s">
        <v>12677</v>
      </c>
      <c r="C4973" t="s">
        <v>12528</v>
      </c>
      <c r="D4973" t="s">
        <v>12082</v>
      </c>
      <c r="E4973" s="1">
        <v>30.135100000000001</v>
      </c>
      <c r="F4973" s="1">
        <v>83</v>
      </c>
      <c r="G4973" s="2">
        <v>0.36307349397590361</v>
      </c>
      <c r="H4973" s="3">
        <v>9.9999668161048074</v>
      </c>
      <c r="I4973" s="3">
        <v>13.333289088139743</v>
      </c>
      <c r="J4973" s="3">
        <v>0.30135000000000001</v>
      </c>
      <c r="K4973" s="3">
        <v>0.30135000000000001</v>
      </c>
      <c r="L4973" s="3">
        <v>0.40179999999999999</v>
      </c>
    </row>
    <row r="4974" spans="2:12" x14ac:dyDescent="0.2">
      <c r="B4974" t="s">
        <v>12678</v>
      </c>
      <c r="C4974" t="s">
        <v>12221</v>
      </c>
      <c r="D4974" t="s">
        <v>12222</v>
      </c>
      <c r="E4974" s="1">
        <v>9.8367599999999999</v>
      </c>
      <c r="F4974" s="1">
        <v>16</v>
      </c>
      <c r="G4974" s="2">
        <v>0.6147975</v>
      </c>
      <c r="H4974" s="3">
        <v>10.000243982774816</v>
      </c>
      <c r="I4974" s="3">
        <v>13.333658643699755</v>
      </c>
      <c r="J4974" s="3">
        <v>9.8369999999999999E-2</v>
      </c>
      <c r="K4974" s="3">
        <v>9.8369999999999999E-2</v>
      </c>
      <c r="L4974" s="3">
        <v>0.13116</v>
      </c>
    </row>
    <row r="4975" spans="2:12" x14ac:dyDescent="0.2">
      <c r="B4975" t="s">
        <v>12679</v>
      </c>
      <c r="C4975" t="s">
        <v>12600</v>
      </c>
      <c r="D4975" t="s">
        <v>12601</v>
      </c>
      <c r="E4975" s="1">
        <v>65.329409999999996</v>
      </c>
      <c r="F4975" s="1">
        <v>38</v>
      </c>
      <c r="G4975" s="2">
        <v>1.7191949999999998</v>
      </c>
      <c r="H4975" s="3">
        <v>9.9999372411292278</v>
      </c>
      <c r="I4975" s="3">
        <v>13.333351701783318</v>
      </c>
      <c r="J4975" s="3">
        <v>0.65329000000000004</v>
      </c>
      <c r="K4975" s="3">
        <v>0.65329000000000004</v>
      </c>
      <c r="L4975" s="3">
        <v>0.87105999999999995</v>
      </c>
    </row>
    <row r="4976" spans="2:12" x14ac:dyDescent="0.2">
      <c r="B4976" t="s">
        <v>12680</v>
      </c>
      <c r="C4976" t="s">
        <v>12396</v>
      </c>
      <c r="D4976" t="s">
        <v>12397</v>
      </c>
      <c r="E4976" s="1">
        <v>8.0903600000000004</v>
      </c>
      <c r="F4976" s="1">
        <v>28</v>
      </c>
      <c r="G4976" s="2">
        <v>0.28894142857142857</v>
      </c>
      <c r="H4976" s="3">
        <v>9.999555025981536</v>
      </c>
      <c r="I4976" s="3">
        <v>13.333152047622105</v>
      </c>
      <c r="J4976" s="3">
        <v>8.09E-2</v>
      </c>
      <c r="K4976" s="3">
        <v>8.09E-2</v>
      </c>
      <c r="L4976" s="3">
        <v>0.10786999999999999</v>
      </c>
    </row>
    <row r="4977" spans="2:12" x14ac:dyDescent="0.2">
      <c r="B4977" t="s">
        <v>12681</v>
      </c>
      <c r="C4977" t="s">
        <v>12682</v>
      </c>
      <c r="D4977" t="s">
        <v>12683</v>
      </c>
      <c r="E4977" s="1">
        <v>42.084789999999998</v>
      </c>
      <c r="F4977" s="1">
        <v>63</v>
      </c>
      <c r="G4977" s="2">
        <v>0.66801253968253971</v>
      </c>
      <c r="H4977" s="3">
        <v>10.000049899262894</v>
      </c>
      <c r="I4977" s="3">
        <v>13.333320660504663</v>
      </c>
      <c r="J4977" s="3">
        <v>0.42085</v>
      </c>
      <c r="K4977" s="3">
        <v>0.42085</v>
      </c>
      <c r="L4977" s="3">
        <v>0.56113000000000002</v>
      </c>
    </row>
    <row r="4978" spans="2:12" x14ac:dyDescent="0.2">
      <c r="B4978" t="s">
        <v>12684</v>
      </c>
      <c r="C4978" t="s">
        <v>12185</v>
      </c>
      <c r="D4978" t="s">
        <v>12186</v>
      </c>
      <c r="E4978" s="1">
        <v>6.3569899999999997</v>
      </c>
      <c r="F4978" s="1">
        <v>21</v>
      </c>
      <c r="G4978" s="2">
        <v>0.3027138095238095</v>
      </c>
      <c r="H4978" s="3">
        <v>10.000015730715324</v>
      </c>
      <c r="I4978" s="3">
        <v>13.33335430762043</v>
      </c>
      <c r="J4978" s="3">
        <v>6.3570000000000002E-2</v>
      </c>
      <c r="K4978" s="3">
        <v>6.3570000000000002E-2</v>
      </c>
      <c r="L4978" s="3">
        <v>8.4760000000000002E-2</v>
      </c>
    </row>
    <row r="4979" spans="2:12" x14ac:dyDescent="0.2">
      <c r="B4979" t="s">
        <v>12685</v>
      </c>
      <c r="C4979" t="s">
        <v>12592</v>
      </c>
      <c r="D4979" t="s">
        <v>12593</v>
      </c>
      <c r="E4979" s="1">
        <v>101.22532</v>
      </c>
      <c r="F4979" s="1">
        <v>54</v>
      </c>
      <c r="G4979" s="2">
        <v>1.8745429629629629</v>
      </c>
      <c r="H4979" s="3">
        <v>9.9999683873560503</v>
      </c>
      <c r="I4979" s="3">
        <v>13.333324112978847</v>
      </c>
      <c r="J4979" s="3">
        <v>1.0122500000000001</v>
      </c>
      <c r="K4979" s="3">
        <v>1.0122500000000001</v>
      </c>
      <c r="L4979" s="3">
        <v>1.3496699999999999</v>
      </c>
    </row>
    <row r="4980" spans="2:12" x14ac:dyDescent="0.2">
      <c r="B4980" t="s">
        <v>12686</v>
      </c>
      <c r="C4980" t="s">
        <v>12454</v>
      </c>
      <c r="D4980" t="s">
        <v>12455</v>
      </c>
      <c r="E4980" s="1">
        <v>24.207909999999998</v>
      </c>
      <c r="F4980" s="1">
        <v>24</v>
      </c>
      <c r="G4980" s="2">
        <v>1.0086629166666665</v>
      </c>
      <c r="H4980" s="3">
        <v>10.000037177930684</v>
      </c>
      <c r="I4980" s="3">
        <v>13.333245207868007</v>
      </c>
      <c r="J4980" s="3">
        <v>0.24207999999999999</v>
      </c>
      <c r="K4980" s="3">
        <v>0.24207999999999999</v>
      </c>
      <c r="L4980" s="3">
        <v>0.32277</v>
      </c>
    </row>
    <row r="4981" spans="2:12" x14ac:dyDescent="0.2">
      <c r="B4981" t="s">
        <v>12687</v>
      </c>
      <c r="C4981" t="s">
        <v>12688</v>
      </c>
      <c r="D4981" t="s">
        <v>12689</v>
      </c>
      <c r="E4981" s="1">
        <v>17.973230000000001</v>
      </c>
      <c r="F4981" s="1">
        <v>18</v>
      </c>
      <c r="G4981" s="2">
        <v>0.9985127777777778</v>
      </c>
      <c r="H4981" s="3">
        <v>9.9998720319052286</v>
      </c>
      <c r="I4981" s="3">
        <v>13.33316270920697</v>
      </c>
      <c r="J4981" s="3">
        <v>0.17973</v>
      </c>
      <c r="K4981" s="3">
        <v>0.17973</v>
      </c>
      <c r="L4981" s="3">
        <v>0.23963999999999999</v>
      </c>
    </row>
    <row r="4982" spans="2:12" x14ac:dyDescent="0.2">
      <c r="B4982" t="s">
        <v>12690</v>
      </c>
      <c r="C4982" t="s">
        <v>12324</v>
      </c>
      <c r="D4982" t="s">
        <v>12325</v>
      </c>
      <c r="E4982" s="1">
        <v>30.811229999999998</v>
      </c>
      <c r="F4982" s="1">
        <v>78</v>
      </c>
      <c r="G4982" s="2">
        <v>0.3950157692307692</v>
      </c>
      <c r="H4982" s="3">
        <v>9.9999253518928004</v>
      </c>
      <c r="I4982" s="3">
        <v>13.333450173848952</v>
      </c>
      <c r="J4982" s="3">
        <v>0.30810999999999999</v>
      </c>
      <c r="K4982" s="3">
        <v>0.30810999999999999</v>
      </c>
      <c r="L4982" s="3">
        <v>0.41082000000000002</v>
      </c>
    </row>
    <row r="4983" spans="2:12" x14ac:dyDescent="0.2">
      <c r="B4983" t="s">
        <v>12691</v>
      </c>
      <c r="C4983" t="s">
        <v>11840</v>
      </c>
      <c r="D4983" t="s">
        <v>11841</v>
      </c>
      <c r="E4983" s="1">
        <v>190.18860000000001</v>
      </c>
      <c r="F4983" s="1">
        <v>45</v>
      </c>
      <c r="G4983" s="2">
        <v>4.2264133333333334</v>
      </c>
      <c r="H4983" s="3">
        <v>10.000021031754795</v>
      </c>
      <c r="I4983" s="3">
        <v>13.333291269823741</v>
      </c>
      <c r="J4983" s="3">
        <v>1.9018900000000001</v>
      </c>
      <c r="K4983" s="3">
        <v>1.9018900000000001</v>
      </c>
      <c r="L4983" s="3">
        <v>2.5358399999999999</v>
      </c>
    </row>
    <row r="4984" spans="2:12" x14ac:dyDescent="0.2">
      <c r="B4984" t="s">
        <v>12692</v>
      </c>
      <c r="C4984" t="s">
        <v>12210</v>
      </c>
      <c r="D4984" t="s">
        <v>12211</v>
      </c>
      <c r="E4984" s="1">
        <v>7.7208399999999999</v>
      </c>
      <c r="F4984" s="1">
        <v>25</v>
      </c>
      <c r="G4984" s="2">
        <v>0.30883359999999999</v>
      </c>
      <c r="H4984" s="3">
        <v>10.000207231337523</v>
      </c>
      <c r="I4984" s="3">
        <v>13.33274617787702</v>
      </c>
      <c r="J4984" s="3">
        <v>7.7210000000000001E-2</v>
      </c>
      <c r="K4984" s="3">
        <v>7.7210000000000001E-2</v>
      </c>
      <c r="L4984" s="3">
        <v>0.10294</v>
      </c>
    </row>
    <row r="4985" spans="2:12" x14ac:dyDescent="0.2">
      <c r="B4985" t="s">
        <v>12693</v>
      </c>
      <c r="C4985" t="s">
        <v>12694</v>
      </c>
      <c r="D4985" t="s">
        <v>12442</v>
      </c>
      <c r="E4985" s="1">
        <v>53.122660000000003</v>
      </c>
      <c r="F4985" s="1">
        <v>69</v>
      </c>
      <c r="G4985" s="2">
        <v>0.76989362318840582</v>
      </c>
      <c r="H4985" s="3">
        <v>10.000064002819135</v>
      </c>
      <c r="I4985" s="3">
        <v>13.333293174701719</v>
      </c>
      <c r="J4985" s="3">
        <v>0.53122999999999998</v>
      </c>
      <c r="K4985" s="3">
        <v>0.53122999999999998</v>
      </c>
      <c r="L4985" s="3">
        <v>0.70830000000000004</v>
      </c>
    </row>
    <row r="4986" spans="2:12" x14ac:dyDescent="0.2">
      <c r="B4986" t="s">
        <v>12695</v>
      </c>
      <c r="C4986" t="s">
        <v>12696</v>
      </c>
      <c r="D4986" t="s">
        <v>12697</v>
      </c>
      <c r="E4986" s="1">
        <v>479.04009000000002</v>
      </c>
      <c r="F4986" s="1">
        <v>452</v>
      </c>
      <c r="G4986" s="2">
        <v>1.0598232079646017</v>
      </c>
      <c r="H4986" s="3">
        <v>9.9999981212428377</v>
      </c>
      <c r="I4986" s="3">
        <v>13.333309953244205</v>
      </c>
      <c r="J4986" s="3">
        <v>4.7904</v>
      </c>
      <c r="K4986" s="3">
        <v>4.7904</v>
      </c>
      <c r="L4986" s="3">
        <v>6.3871900000000004</v>
      </c>
    </row>
    <row r="4987" spans="2:12" x14ac:dyDescent="0.2">
      <c r="B4987" t="s">
        <v>12698</v>
      </c>
      <c r="C4987" t="s">
        <v>12009</v>
      </c>
      <c r="D4987" t="s">
        <v>12010</v>
      </c>
      <c r="E4987" s="1">
        <v>13.828760000000001</v>
      </c>
      <c r="F4987" s="1">
        <v>19</v>
      </c>
      <c r="G4987" s="2">
        <v>0.72782947368421058</v>
      </c>
      <c r="H4987" s="3">
        <v>10.000173551352399</v>
      </c>
      <c r="I4987" s="3">
        <v>13.333082648046533</v>
      </c>
      <c r="J4987" s="3">
        <v>0.13829</v>
      </c>
      <c r="K4987" s="3">
        <v>0.13829</v>
      </c>
      <c r="L4987" s="3">
        <v>0.18437999999999999</v>
      </c>
    </row>
    <row r="4988" spans="2:12" x14ac:dyDescent="0.2">
      <c r="B4988" t="s">
        <v>12699</v>
      </c>
      <c r="C4988" t="s">
        <v>12247</v>
      </c>
      <c r="D4988" t="s">
        <v>12248</v>
      </c>
      <c r="E4988" s="1">
        <v>77.966290000000001</v>
      </c>
      <c r="F4988" s="1">
        <v>124</v>
      </c>
      <c r="G4988" s="2">
        <v>0.62876040322580651</v>
      </c>
      <c r="H4988" s="3">
        <v>9.9999628044376614</v>
      </c>
      <c r="I4988" s="3">
        <v>13.333326492770142</v>
      </c>
      <c r="J4988" s="3">
        <v>0.77966000000000002</v>
      </c>
      <c r="K4988" s="3">
        <v>0.77966000000000002</v>
      </c>
      <c r="L4988" s="3">
        <v>1.03955</v>
      </c>
    </row>
    <row r="4989" spans="2:12" x14ac:dyDescent="0.2">
      <c r="B4989" t="s">
        <v>12700</v>
      </c>
      <c r="C4989" t="s">
        <v>11971</v>
      </c>
      <c r="D4989" t="s">
        <v>11972</v>
      </c>
      <c r="E4989" s="1">
        <v>14.545970000000001</v>
      </c>
      <c r="F4989" s="1">
        <v>62</v>
      </c>
      <c r="G4989" s="2">
        <v>0.23461241935483873</v>
      </c>
      <c r="H4989" s="3">
        <v>10.000020624269128</v>
      </c>
      <c r="I4989" s="3">
        <v>13.333589990904699</v>
      </c>
      <c r="J4989" s="3">
        <v>0.14546000000000001</v>
      </c>
      <c r="K4989" s="3">
        <v>0.14546000000000001</v>
      </c>
      <c r="L4989" s="3">
        <v>0.19395000000000001</v>
      </c>
    </row>
    <row r="4990" spans="2:12" x14ac:dyDescent="0.2">
      <c r="B4990" t="s">
        <v>12701</v>
      </c>
      <c r="C4990" t="s">
        <v>12702</v>
      </c>
      <c r="D4990" t="s">
        <v>12703</v>
      </c>
      <c r="E4990" s="1">
        <v>22.330829999999999</v>
      </c>
      <c r="F4990" s="1">
        <v>27</v>
      </c>
      <c r="G4990" s="2">
        <v>0.82706777777777774</v>
      </c>
      <c r="H4990" s="3">
        <v>10.000076127936133</v>
      </c>
      <c r="I4990" s="3">
        <v>13.33313629632217</v>
      </c>
      <c r="J4990" s="3">
        <v>0.22331000000000001</v>
      </c>
      <c r="K4990" s="3">
        <v>0.22331000000000001</v>
      </c>
      <c r="L4990" s="3">
        <v>0.29774</v>
      </c>
    </row>
    <row r="4991" spans="2:12" x14ac:dyDescent="0.2">
      <c r="B4991" t="s">
        <v>12704</v>
      </c>
      <c r="C4991" t="s">
        <v>12702</v>
      </c>
      <c r="D4991" t="s">
        <v>12703</v>
      </c>
      <c r="E4991" s="1">
        <v>11.4368</v>
      </c>
      <c r="F4991" s="1">
        <v>18</v>
      </c>
      <c r="G4991" s="2">
        <v>0.63537777777777782</v>
      </c>
      <c r="H4991" s="3">
        <v>10.000174874090654</v>
      </c>
      <c r="I4991" s="3">
        <v>13.333275041969779</v>
      </c>
      <c r="J4991" s="3">
        <v>0.11437</v>
      </c>
      <c r="K4991" s="3">
        <v>0.11437</v>
      </c>
      <c r="L4991" s="3">
        <v>0.15248999999999999</v>
      </c>
    </row>
    <row r="4992" spans="2:12" x14ac:dyDescent="0.2">
      <c r="B4992" t="s">
        <v>12705</v>
      </c>
      <c r="C4992" t="s">
        <v>12706</v>
      </c>
      <c r="D4992" t="s">
        <v>12707</v>
      </c>
      <c r="E4992" s="1">
        <v>110.99836000000001</v>
      </c>
      <c r="F4992" s="1">
        <v>109</v>
      </c>
      <c r="G4992" s="2">
        <v>1.0183335779816514</v>
      </c>
      <c r="H4992" s="3">
        <v>9.9999675670883779</v>
      </c>
      <c r="I4992" s="3">
        <v>13.333260058977448</v>
      </c>
      <c r="J4992" s="3">
        <v>1.10998</v>
      </c>
      <c r="K4992" s="3">
        <v>1.10998</v>
      </c>
      <c r="L4992" s="3">
        <v>1.47997</v>
      </c>
    </row>
    <row r="4993" spans="2:12" x14ac:dyDescent="0.2">
      <c r="B4993" t="s">
        <v>12708</v>
      </c>
      <c r="C4993" t="s">
        <v>12125</v>
      </c>
      <c r="D4993" t="s">
        <v>12126</v>
      </c>
      <c r="E4993" s="1">
        <v>88.618129999999994</v>
      </c>
      <c r="F4993" s="1">
        <v>27</v>
      </c>
      <c r="G4993" s="2">
        <v>3.2821529629629627</v>
      </c>
      <c r="H4993" s="3">
        <v>9.9999853303155923</v>
      </c>
      <c r="I4993" s="3">
        <v>13.333276159178716</v>
      </c>
      <c r="J4993" s="3">
        <v>0.88617999999999997</v>
      </c>
      <c r="K4993" s="3">
        <v>0.88617999999999997</v>
      </c>
      <c r="L4993" s="3">
        <v>1.18157</v>
      </c>
    </row>
    <row r="4994" spans="2:12" x14ac:dyDescent="0.2">
      <c r="B4994" t="s">
        <v>12709</v>
      </c>
      <c r="C4994" t="s">
        <v>12647</v>
      </c>
      <c r="D4994" t="s">
        <v>12648</v>
      </c>
      <c r="E4994" s="1">
        <v>12.188190000000001</v>
      </c>
      <c r="F4994" s="1">
        <v>22</v>
      </c>
      <c r="G4994" s="2">
        <v>0.5540086363636364</v>
      </c>
      <c r="H4994" s="3">
        <v>9.9998441113897965</v>
      </c>
      <c r="I4994" s="3">
        <v>13.333398970642891</v>
      </c>
      <c r="J4994" s="3">
        <v>0.12188</v>
      </c>
      <c r="K4994" s="3">
        <v>0.12188</v>
      </c>
      <c r="L4994" s="3">
        <v>0.16250999999999999</v>
      </c>
    </row>
    <row r="4995" spans="2:12" x14ac:dyDescent="0.2">
      <c r="B4995" t="s">
        <v>12710</v>
      </c>
      <c r="C4995" t="s">
        <v>12237</v>
      </c>
      <c r="D4995" t="s">
        <v>12238</v>
      </c>
      <c r="E4995" s="1">
        <v>35.560670000000002</v>
      </c>
      <c r="F4995" s="1">
        <v>27</v>
      </c>
      <c r="G4995" s="2">
        <v>1.317061851851852</v>
      </c>
      <c r="H4995" s="3">
        <v>10.000092799151421</v>
      </c>
      <c r="I4995" s="3">
        <v>13.333269592502052</v>
      </c>
      <c r="J4995" s="3">
        <v>0.35560999999999998</v>
      </c>
      <c r="K4995" s="3">
        <v>0.35560999999999998</v>
      </c>
      <c r="L4995" s="3">
        <v>0.47414000000000001</v>
      </c>
    </row>
    <row r="4996" spans="2:12" x14ac:dyDescent="0.2">
      <c r="B4996" t="s">
        <v>12711</v>
      </c>
      <c r="C4996" t="s">
        <v>11822</v>
      </c>
      <c r="D4996" t="s">
        <v>11823</v>
      </c>
      <c r="E4996" s="1">
        <v>18.559799999999999</v>
      </c>
      <c r="F4996" s="1">
        <v>48</v>
      </c>
      <c r="G4996" s="2">
        <v>0.38666249999999996</v>
      </c>
      <c r="H4996" s="3">
        <v>10.000107759781894</v>
      </c>
      <c r="I4996" s="3">
        <v>13.333117813769547</v>
      </c>
      <c r="J4996" s="3">
        <v>0.18559999999999999</v>
      </c>
      <c r="K4996" s="3">
        <v>0.18559999999999999</v>
      </c>
      <c r="L4996" s="3">
        <v>0.24746000000000001</v>
      </c>
    </row>
    <row r="4997" spans="2:12" x14ac:dyDescent="0.2">
      <c r="B4997" t="s">
        <v>12712</v>
      </c>
      <c r="C4997" t="s">
        <v>12041</v>
      </c>
      <c r="D4997" t="s">
        <v>12042</v>
      </c>
      <c r="E4997" s="1">
        <v>30.43703</v>
      </c>
      <c r="F4997" s="1">
        <v>54</v>
      </c>
      <c r="G4997" s="2">
        <v>0.56364870370370368</v>
      </c>
      <c r="H4997" s="3">
        <v>9.9999901435849683</v>
      </c>
      <c r="I4997" s="3">
        <v>13.333429707169195</v>
      </c>
      <c r="J4997" s="3">
        <v>0.30436999999999997</v>
      </c>
      <c r="K4997" s="3">
        <v>0.30436999999999997</v>
      </c>
      <c r="L4997" s="3">
        <v>0.40583000000000002</v>
      </c>
    </row>
    <row r="4998" spans="2:12" x14ac:dyDescent="0.2">
      <c r="B4998" t="s">
        <v>12713</v>
      </c>
      <c r="C4998" t="s">
        <v>11933</v>
      </c>
      <c r="D4998" t="s">
        <v>11934</v>
      </c>
      <c r="E4998" s="1">
        <v>14.212109999999999</v>
      </c>
      <c r="F4998" s="1">
        <v>67</v>
      </c>
      <c r="G4998" s="2">
        <v>0.2121210447761194</v>
      </c>
      <c r="H4998" s="3">
        <v>9.9999226012182572</v>
      </c>
      <c r="I4998" s="3">
        <v>13.332995593194818</v>
      </c>
      <c r="J4998" s="3">
        <v>0.14212</v>
      </c>
      <c r="K4998" s="3">
        <v>0.14212</v>
      </c>
      <c r="L4998" s="3">
        <v>0.18948999999999999</v>
      </c>
    </row>
    <row r="4999" spans="2:12" x14ac:dyDescent="0.2">
      <c r="B4999" t="s">
        <v>12714</v>
      </c>
      <c r="C4999" t="s">
        <v>11774</v>
      </c>
      <c r="D4999" t="s">
        <v>11775</v>
      </c>
      <c r="E4999" s="1">
        <v>41.164529999999999</v>
      </c>
      <c r="F4999" s="1">
        <v>14</v>
      </c>
      <c r="G4999" s="2">
        <v>2.9403235714285714</v>
      </c>
      <c r="H4999" s="3">
        <v>10.000114175966543</v>
      </c>
      <c r="I4999" s="3">
        <v>13.3333236162298</v>
      </c>
      <c r="J4999" s="3">
        <v>0.41165000000000002</v>
      </c>
      <c r="K4999" s="3">
        <v>0.41165000000000002</v>
      </c>
      <c r="L4999" s="3">
        <v>0.54886000000000001</v>
      </c>
    </row>
    <row r="5000" spans="2:12" x14ac:dyDescent="0.2">
      <c r="B5000" t="s">
        <v>12715</v>
      </c>
      <c r="C5000" t="s">
        <v>11758</v>
      </c>
      <c r="D5000" t="s">
        <v>11759</v>
      </c>
      <c r="E5000" s="1">
        <v>60.790889999999997</v>
      </c>
      <c r="F5000" s="1">
        <v>122</v>
      </c>
      <c r="G5000" s="2">
        <v>0.49828598360655735</v>
      </c>
      <c r="H5000" s="3">
        <v>10.000018094816509</v>
      </c>
      <c r="I5000" s="3">
        <v>13.333247794200744</v>
      </c>
      <c r="J5000" s="3">
        <v>0.60790999999999995</v>
      </c>
      <c r="K5000" s="3">
        <v>0.60790999999999995</v>
      </c>
      <c r="L5000" s="3">
        <v>0.81054000000000004</v>
      </c>
    </row>
    <row r="5001" spans="2:12" x14ac:dyDescent="0.2">
      <c r="B5001" t="s">
        <v>12716</v>
      </c>
      <c r="C5001" t="s">
        <v>12717</v>
      </c>
      <c r="D5001" t="s">
        <v>12718</v>
      </c>
      <c r="E5001" s="1">
        <v>549.6028</v>
      </c>
      <c r="F5001" s="1">
        <v>326</v>
      </c>
      <c r="G5001" s="2">
        <v>1.6858981595092024</v>
      </c>
      <c r="H5001" s="3">
        <v>10.000003638991652</v>
      </c>
      <c r="I5001" s="3">
        <v>13.333301795405703</v>
      </c>
      <c r="J5001" s="3">
        <v>5.4960300000000002</v>
      </c>
      <c r="K5001" s="3">
        <v>5.4960300000000002</v>
      </c>
      <c r="L5001" s="3">
        <v>7.3280200000000004</v>
      </c>
    </row>
    <row r="5002" spans="2:12" x14ac:dyDescent="0.2">
      <c r="B5002" t="s">
        <v>12719</v>
      </c>
      <c r="C5002" t="s">
        <v>12720</v>
      </c>
      <c r="D5002" t="s">
        <v>12721</v>
      </c>
      <c r="E5002" s="1">
        <v>35.859360000000002</v>
      </c>
      <c r="F5002" s="1">
        <v>54</v>
      </c>
      <c r="G5002" s="2">
        <v>0.66406222222222222</v>
      </c>
      <c r="H5002" s="3">
        <v>9.9998996078011437</v>
      </c>
      <c r="I5002" s="3">
        <v>13.33319947706819</v>
      </c>
      <c r="J5002" s="3">
        <v>0.35859000000000002</v>
      </c>
      <c r="K5002" s="3">
        <v>0.35859000000000002</v>
      </c>
      <c r="L5002" s="3">
        <v>0.47811999999999999</v>
      </c>
    </row>
    <row r="5003" spans="2:12" x14ac:dyDescent="0.2">
      <c r="B5003" t="s">
        <v>12722</v>
      </c>
      <c r="C5003" t="s">
        <v>11860</v>
      </c>
      <c r="D5003" t="s">
        <v>11861</v>
      </c>
      <c r="E5003" s="1">
        <v>3.6785000000000001</v>
      </c>
      <c r="F5003" s="1">
        <v>8</v>
      </c>
      <c r="G5003" s="2">
        <v>0.45981250000000001</v>
      </c>
      <c r="H5003" s="3">
        <v>10.00135924969417</v>
      </c>
      <c r="I5003" s="3">
        <v>13.334239499796114</v>
      </c>
      <c r="J5003" s="3">
        <v>3.6790000000000003E-2</v>
      </c>
      <c r="K5003" s="3">
        <v>3.6790000000000003E-2</v>
      </c>
      <c r="L5003" s="3">
        <v>4.9050000000000003E-2</v>
      </c>
    </row>
    <row r="5004" spans="2:12" x14ac:dyDescent="0.2">
      <c r="B5004" t="s">
        <v>12723</v>
      </c>
      <c r="C5004" t="s">
        <v>12724</v>
      </c>
      <c r="D5004" t="s">
        <v>12725</v>
      </c>
      <c r="E5004" s="1">
        <v>69.459040000000002</v>
      </c>
      <c r="F5004" s="1">
        <v>101</v>
      </c>
      <c r="G5004" s="2">
        <v>0.68771326732673266</v>
      </c>
      <c r="H5004" s="3">
        <v>9.9999942412103593</v>
      </c>
      <c r="I5004" s="3">
        <v>13.333325654947147</v>
      </c>
      <c r="J5004" s="3">
        <v>0.69459000000000004</v>
      </c>
      <c r="K5004" s="3">
        <v>0.69459000000000004</v>
      </c>
      <c r="L5004" s="3">
        <v>0.92612000000000005</v>
      </c>
    </row>
    <row r="5005" spans="2:12" x14ac:dyDescent="0.2">
      <c r="B5005" t="s">
        <v>12726</v>
      </c>
      <c r="C5005" t="s">
        <v>12727</v>
      </c>
      <c r="D5005" t="s">
        <v>12728</v>
      </c>
      <c r="E5005" s="1">
        <v>5.4133899999999997</v>
      </c>
      <c r="F5005" s="1">
        <v>5</v>
      </c>
      <c r="G5005" s="2">
        <v>1.082678</v>
      </c>
      <c r="H5005" s="3">
        <v>9.9992795641917542</v>
      </c>
      <c r="I5005" s="3">
        <v>13.333604266457801</v>
      </c>
      <c r="J5005" s="3">
        <v>5.4129999999999998E-2</v>
      </c>
      <c r="K5005" s="3">
        <v>5.4129999999999998E-2</v>
      </c>
      <c r="L5005" s="3">
        <v>7.2179999999999994E-2</v>
      </c>
    </row>
    <row r="5006" spans="2:12" x14ac:dyDescent="0.2">
      <c r="B5006" t="s">
        <v>12729</v>
      </c>
      <c r="C5006" t="s">
        <v>12730</v>
      </c>
      <c r="D5006" t="s">
        <v>12731</v>
      </c>
      <c r="E5006" s="1">
        <v>45.66657</v>
      </c>
      <c r="F5006" s="1">
        <v>97</v>
      </c>
      <c r="G5006" s="2">
        <v>0.47078938144329896</v>
      </c>
      <c r="H5006" s="3">
        <v>10.000094160783259</v>
      </c>
      <c r="I5006" s="3">
        <v>13.333385888189106</v>
      </c>
      <c r="J5006" s="3">
        <v>0.45667000000000002</v>
      </c>
      <c r="K5006" s="3">
        <v>0.45667000000000002</v>
      </c>
      <c r="L5006" s="3">
        <v>0.60889000000000004</v>
      </c>
    </row>
    <row r="5007" spans="2:12" x14ac:dyDescent="0.2">
      <c r="B5007" t="s">
        <v>12732</v>
      </c>
      <c r="C5007" t="s">
        <v>12733</v>
      </c>
      <c r="D5007" t="s">
        <v>12734</v>
      </c>
      <c r="E5007" s="1">
        <v>5.5994099999999998</v>
      </c>
      <c r="F5007" s="1">
        <v>146</v>
      </c>
      <c r="G5007" s="2">
        <v>3.8352123287671229E-2</v>
      </c>
      <c r="H5007" s="3">
        <v>9.9992677799982488</v>
      </c>
      <c r="I5007" s="3">
        <v>13.333547641626529</v>
      </c>
      <c r="J5007" s="3">
        <v>5.5989999999999998E-2</v>
      </c>
      <c r="K5007" s="3">
        <v>5.5989999999999998E-2</v>
      </c>
      <c r="L5007" s="3">
        <v>7.4660000000000004E-2</v>
      </c>
    </row>
    <row r="5008" spans="2:12" x14ac:dyDescent="0.2">
      <c r="B5008" t="s">
        <v>12735</v>
      </c>
      <c r="C5008" t="s">
        <v>12736</v>
      </c>
      <c r="D5008" t="s">
        <v>12737</v>
      </c>
      <c r="E5008" s="1">
        <v>1.19129</v>
      </c>
      <c r="F5008" s="1">
        <v>1</v>
      </c>
      <c r="G5008" s="2">
        <v>1.19129</v>
      </c>
      <c r="H5008" s="3">
        <v>9.9975656641120132</v>
      </c>
      <c r="I5008" s="3">
        <v>13.330087552149349</v>
      </c>
      <c r="J5008" s="3">
        <v>1.191E-2</v>
      </c>
      <c r="K5008" s="3">
        <v>1.191E-2</v>
      </c>
      <c r="L5008" s="3">
        <v>1.5879999999999998E-2</v>
      </c>
    </row>
    <row r="5009" spans="2:12" x14ac:dyDescent="0.2">
      <c r="B5009" t="s">
        <v>12738</v>
      </c>
      <c r="C5009" t="s">
        <v>12313</v>
      </c>
      <c r="D5009" t="s">
        <v>12739</v>
      </c>
      <c r="E5009" s="1">
        <v>103.9601</v>
      </c>
      <c r="F5009" s="1">
        <v>153</v>
      </c>
      <c r="G5009" s="2">
        <v>0.67947777777777774</v>
      </c>
      <c r="H5009" s="3">
        <v>9.9999903809249897</v>
      </c>
      <c r="I5009" s="3">
        <v>13.333288444316619</v>
      </c>
      <c r="J5009" s="3">
        <v>1.0396000000000001</v>
      </c>
      <c r="K5009" s="3">
        <v>1.0396000000000001</v>
      </c>
      <c r="L5009" s="3">
        <v>1.3861300000000001</v>
      </c>
    </row>
    <row r="5010" spans="2:12" x14ac:dyDescent="0.2">
      <c r="B5010" t="s">
        <v>12740</v>
      </c>
      <c r="C5010" t="s">
        <v>11996</v>
      </c>
      <c r="D5010" t="s">
        <v>11997</v>
      </c>
      <c r="E5010" s="1">
        <v>62.839410000000001</v>
      </c>
      <c r="F5010" s="1">
        <v>164</v>
      </c>
      <c r="G5010" s="2">
        <v>0.38316713414634146</v>
      </c>
      <c r="H5010" s="3">
        <v>9.9999347543205772</v>
      </c>
      <c r="I5010" s="3">
        <v>13.333352429629752</v>
      </c>
      <c r="J5010" s="3">
        <v>0.62839</v>
      </c>
      <c r="K5010" s="3">
        <v>0.62839</v>
      </c>
      <c r="L5010" s="3">
        <v>0.83786000000000005</v>
      </c>
    </row>
    <row r="5011" spans="2:12" x14ac:dyDescent="0.2">
      <c r="B5011" t="s">
        <v>12741</v>
      </c>
      <c r="C5011" t="s">
        <v>12349</v>
      </c>
      <c r="D5011" t="s">
        <v>12350</v>
      </c>
      <c r="E5011" s="1">
        <v>38.371139999999997</v>
      </c>
      <c r="F5011" s="1">
        <v>79</v>
      </c>
      <c r="G5011" s="2">
        <v>0.48571063291139238</v>
      </c>
      <c r="H5011" s="3">
        <v>9.9999635142453425</v>
      </c>
      <c r="I5011" s="3">
        <v>13.333197814816032</v>
      </c>
      <c r="J5011" s="3">
        <v>0.38371</v>
      </c>
      <c r="K5011" s="3">
        <v>0.38371</v>
      </c>
      <c r="L5011" s="3">
        <v>0.51161000000000001</v>
      </c>
    </row>
    <row r="5012" spans="2:12" x14ac:dyDescent="0.2">
      <c r="B5012" t="s">
        <v>12742</v>
      </c>
      <c r="C5012" t="s">
        <v>12743</v>
      </c>
      <c r="D5012" t="s">
        <v>12082</v>
      </c>
      <c r="E5012" s="1">
        <v>31.792570000000001</v>
      </c>
      <c r="F5012" s="1">
        <v>96</v>
      </c>
      <c r="G5012" s="2">
        <v>0.33117260416666666</v>
      </c>
      <c r="H5012" s="3">
        <v>10.000135251727054</v>
      </c>
      <c r="I5012" s="3">
        <v>13.333303976369322</v>
      </c>
      <c r="J5012" s="3">
        <v>0.31792999999999999</v>
      </c>
      <c r="K5012" s="3">
        <v>0.31792999999999999</v>
      </c>
      <c r="L5012" s="3">
        <v>0.4239</v>
      </c>
    </row>
    <row r="5013" spans="2:12" x14ac:dyDescent="0.2">
      <c r="B5013" t="s">
        <v>12744</v>
      </c>
      <c r="C5013" t="s">
        <v>12154</v>
      </c>
      <c r="D5013" t="s">
        <v>12155</v>
      </c>
      <c r="E5013" s="1">
        <v>52.407209999999999</v>
      </c>
      <c r="F5013" s="1">
        <v>97</v>
      </c>
      <c r="G5013" s="2">
        <v>0.54028051546391753</v>
      </c>
      <c r="H5013" s="3">
        <v>9.9999599291776846</v>
      </c>
      <c r="I5013" s="3">
        <v>13.333279905570247</v>
      </c>
      <c r="J5013" s="3">
        <v>0.52407000000000004</v>
      </c>
      <c r="K5013" s="3">
        <v>0.52407000000000004</v>
      </c>
      <c r="L5013" s="3">
        <v>0.69876000000000005</v>
      </c>
    </row>
    <row r="5014" spans="2:12" x14ac:dyDescent="0.2">
      <c r="B5014" t="s">
        <v>12745</v>
      </c>
      <c r="C5014" t="s">
        <v>12619</v>
      </c>
      <c r="D5014" t="s">
        <v>12620</v>
      </c>
      <c r="E5014" s="1">
        <v>48.0822</v>
      </c>
      <c r="F5014" s="1">
        <v>87</v>
      </c>
      <c r="G5014" s="2">
        <v>0.55266896551724143</v>
      </c>
      <c r="H5014" s="3">
        <v>9.9999584045655165</v>
      </c>
      <c r="I5014" s="3">
        <v>13.33320854702988</v>
      </c>
      <c r="J5014" s="3">
        <v>0.48082000000000003</v>
      </c>
      <c r="K5014" s="3">
        <v>0.48082000000000003</v>
      </c>
      <c r="L5014" s="3">
        <v>0.64109000000000005</v>
      </c>
    </row>
    <row r="5015" spans="2:12" x14ac:dyDescent="0.2">
      <c r="B5015" t="s">
        <v>12746</v>
      </c>
      <c r="C5015" t="s">
        <v>12613</v>
      </c>
      <c r="D5015" t="s">
        <v>12747</v>
      </c>
      <c r="E5015" s="1">
        <v>34.654429999999998</v>
      </c>
      <c r="F5015" s="1">
        <v>72</v>
      </c>
      <c r="G5015" s="2">
        <v>0.48131152777777775</v>
      </c>
      <c r="H5015" s="3">
        <v>9.9998759177398107</v>
      </c>
      <c r="I5015" s="3">
        <v>13.333360265916941</v>
      </c>
      <c r="J5015" s="3">
        <v>0.34654000000000001</v>
      </c>
      <c r="K5015" s="3">
        <v>0.34654000000000001</v>
      </c>
      <c r="L5015" s="3">
        <v>0.46206000000000003</v>
      </c>
    </row>
    <row r="5016" spans="2:12" x14ac:dyDescent="0.2">
      <c r="B5016" t="s">
        <v>12748</v>
      </c>
      <c r="C5016" t="s">
        <v>12393</v>
      </c>
      <c r="D5016" t="s">
        <v>12394</v>
      </c>
      <c r="E5016" s="1">
        <v>16.825559999999999</v>
      </c>
      <c r="F5016" s="1">
        <v>16</v>
      </c>
      <c r="G5016" s="2">
        <v>1.0515975</v>
      </c>
      <c r="H5016" s="3">
        <v>10.000261506897839</v>
      </c>
      <c r="I5016" s="3">
        <v>13.333285786624636</v>
      </c>
      <c r="J5016" s="3">
        <v>0.16825999999999999</v>
      </c>
      <c r="K5016" s="3">
        <v>0.16825999999999999</v>
      </c>
      <c r="L5016" s="3">
        <v>0.22434000000000001</v>
      </c>
    </row>
    <row r="5017" spans="2:12" x14ac:dyDescent="0.2">
      <c r="B5017" t="s">
        <v>12749</v>
      </c>
      <c r="C5017" t="s">
        <v>12613</v>
      </c>
      <c r="D5017" t="s">
        <v>12747</v>
      </c>
      <c r="E5017" s="1">
        <v>45.267290000000003</v>
      </c>
      <c r="F5017" s="1">
        <v>94</v>
      </c>
      <c r="G5017" s="2">
        <v>0.48156691489361703</v>
      </c>
      <c r="H5017" s="3">
        <v>9.9999359360809983</v>
      </c>
      <c r="I5017" s="3">
        <v>13.333247914774663</v>
      </c>
      <c r="J5017" s="3">
        <v>0.45267000000000002</v>
      </c>
      <c r="K5017" s="3">
        <v>0.45267000000000002</v>
      </c>
      <c r="L5017" s="3">
        <v>0.60355999999999999</v>
      </c>
    </row>
    <row r="5018" spans="2:12" x14ac:dyDescent="0.2">
      <c r="B5018" t="s">
        <v>12750</v>
      </c>
      <c r="C5018" t="s">
        <v>12157</v>
      </c>
      <c r="D5018" t="s">
        <v>12158</v>
      </c>
      <c r="E5018" s="1">
        <v>10.543670000000001</v>
      </c>
      <c r="F5018" s="1">
        <v>12</v>
      </c>
      <c r="G5018" s="2">
        <v>0.87863916666666675</v>
      </c>
      <c r="H5018" s="3">
        <v>10.000312983998931</v>
      </c>
      <c r="I5018" s="3">
        <v>13.333118354424979</v>
      </c>
      <c r="J5018" s="3">
        <v>0.10544000000000001</v>
      </c>
      <c r="K5018" s="3">
        <v>0.10544000000000001</v>
      </c>
      <c r="L5018" s="3">
        <v>0.14058000000000001</v>
      </c>
    </row>
    <row r="5019" spans="2:12" x14ac:dyDescent="0.2">
      <c r="B5019" t="s">
        <v>12751</v>
      </c>
      <c r="C5019" t="s">
        <v>12752</v>
      </c>
      <c r="D5019" t="s">
        <v>12753</v>
      </c>
      <c r="E5019" s="1">
        <v>57.205190000000002</v>
      </c>
      <c r="F5019" s="1">
        <v>109</v>
      </c>
      <c r="G5019" s="2">
        <v>0.52481825688073391</v>
      </c>
      <c r="H5019" s="3">
        <v>9.9999667862304094</v>
      </c>
      <c r="I5019" s="3">
        <v>13.333230778536002</v>
      </c>
      <c r="J5019" s="3">
        <v>0.57204999999999995</v>
      </c>
      <c r="K5019" s="3">
        <v>0.57204999999999995</v>
      </c>
      <c r="L5019" s="3">
        <v>0.76273000000000002</v>
      </c>
    </row>
    <row r="5020" spans="2:12" x14ac:dyDescent="0.2">
      <c r="B5020" t="s">
        <v>12754</v>
      </c>
      <c r="C5020" t="s">
        <v>12755</v>
      </c>
      <c r="D5020" t="s">
        <v>12756</v>
      </c>
      <c r="E5020" s="1">
        <v>45.541699999999999</v>
      </c>
      <c r="F5020" s="1">
        <v>127</v>
      </c>
      <c r="G5020" s="2">
        <v>0.35859606299212599</v>
      </c>
      <c r="H5020" s="3">
        <v>10.00006587369378</v>
      </c>
      <c r="I5020" s="3">
        <v>13.333274778938863</v>
      </c>
      <c r="J5020" s="3">
        <v>0.45541999999999999</v>
      </c>
      <c r="K5020" s="3">
        <v>0.45541999999999999</v>
      </c>
      <c r="L5020" s="3">
        <v>0.60721999999999998</v>
      </c>
    </row>
    <row r="5021" spans="2:12" x14ac:dyDescent="0.2">
      <c r="B5021" t="s">
        <v>12757</v>
      </c>
      <c r="C5021" t="s">
        <v>12484</v>
      </c>
      <c r="D5021" t="s">
        <v>12485</v>
      </c>
      <c r="E5021" s="1">
        <v>64.314869999999999</v>
      </c>
      <c r="F5021" s="1">
        <v>102</v>
      </c>
      <c r="G5021" s="2">
        <v>0.63053794117647055</v>
      </c>
      <c r="H5021" s="3">
        <v>10.000020213054929</v>
      </c>
      <c r="I5021" s="3">
        <v>13.33330845572727</v>
      </c>
      <c r="J5021" s="3">
        <v>0.64315</v>
      </c>
      <c r="K5021" s="3">
        <v>0.64315</v>
      </c>
      <c r="L5021" s="3">
        <v>0.85753000000000001</v>
      </c>
    </row>
    <row r="5022" spans="2:12" x14ac:dyDescent="0.2">
      <c r="B5022" t="s">
        <v>12758</v>
      </c>
      <c r="C5022" t="s">
        <v>12759</v>
      </c>
      <c r="D5022" t="s">
        <v>12760</v>
      </c>
      <c r="E5022" s="1">
        <v>41.739890000000003</v>
      </c>
      <c r="F5022" s="1">
        <v>115</v>
      </c>
      <c r="G5022" s="2">
        <v>0.36295556521739131</v>
      </c>
      <c r="H5022" s="3">
        <v>10.000026353687083</v>
      </c>
      <c r="I5022" s="3">
        <v>13.333288611924946</v>
      </c>
      <c r="J5022" s="3">
        <v>0.41739999999999999</v>
      </c>
      <c r="K5022" s="3">
        <v>0.41739999999999999</v>
      </c>
      <c r="L5022" s="3">
        <v>0.55652999999999997</v>
      </c>
    </row>
    <row r="5023" spans="2:12" x14ac:dyDescent="0.2">
      <c r="B5023" t="s">
        <v>12761</v>
      </c>
      <c r="C5023" t="s">
        <v>12321</v>
      </c>
      <c r="D5023" t="s">
        <v>12322</v>
      </c>
      <c r="E5023" s="1">
        <v>127.06766</v>
      </c>
      <c r="F5023" s="1">
        <v>67</v>
      </c>
      <c r="G5023" s="2">
        <v>1.8965322388059702</v>
      </c>
      <c r="H5023" s="3">
        <v>10.000026757398382</v>
      </c>
      <c r="I5023" s="3">
        <v>13.333290311633975</v>
      </c>
      <c r="J5023" s="3">
        <v>1.27068</v>
      </c>
      <c r="K5023" s="3">
        <v>1.27068</v>
      </c>
      <c r="L5023" s="3">
        <v>1.6942299999999999</v>
      </c>
    </row>
    <row r="5024" spans="2:12" x14ac:dyDescent="0.2">
      <c r="B5024" t="s">
        <v>12762</v>
      </c>
      <c r="C5024" t="s">
        <v>12384</v>
      </c>
      <c r="D5024" t="s">
        <v>12385</v>
      </c>
      <c r="E5024" s="1">
        <v>14.0808</v>
      </c>
      <c r="F5024" s="1">
        <v>17</v>
      </c>
      <c r="G5024" s="2">
        <v>0.82828235294117647</v>
      </c>
      <c r="H5024" s="3">
        <v>10.00014203738424</v>
      </c>
      <c r="I5024" s="3">
        <v>13.333049258564854</v>
      </c>
      <c r="J5024" s="3">
        <v>0.14080999999999999</v>
      </c>
      <c r="K5024" s="3">
        <v>0.14080999999999999</v>
      </c>
      <c r="L5024" s="3">
        <v>0.18773999999999999</v>
      </c>
    </row>
    <row r="5025" spans="2:12" x14ac:dyDescent="0.2">
      <c r="B5025" t="s">
        <v>12763</v>
      </c>
      <c r="C5025" t="s">
        <v>11586</v>
      </c>
      <c r="D5025" t="s">
        <v>11587</v>
      </c>
      <c r="E5025" s="1">
        <v>76.868070000000003</v>
      </c>
      <c r="F5025" s="1">
        <v>53</v>
      </c>
      <c r="G5025" s="2">
        <v>1.4503409433962264</v>
      </c>
      <c r="H5025" s="3">
        <v>9.9999908934880253</v>
      </c>
      <c r="I5025" s="3">
        <v>13.333364555660108</v>
      </c>
      <c r="J5025" s="3">
        <v>0.76868000000000003</v>
      </c>
      <c r="K5025" s="3">
        <v>0.76868000000000003</v>
      </c>
      <c r="L5025" s="3">
        <v>1.02491</v>
      </c>
    </row>
    <row r="5026" spans="2:12" x14ac:dyDescent="0.2">
      <c r="B5026" t="s">
        <v>12764</v>
      </c>
      <c r="C5026" t="s">
        <v>12110</v>
      </c>
      <c r="D5026" t="s">
        <v>12111</v>
      </c>
      <c r="E5026" s="1">
        <v>20.91403</v>
      </c>
      <c r="F5026" s="1">
        <v>83</v>
      </c>
      <c r="G5026" s="2">
        <v>0.25197626506024096</v>
      </c>
      <c r="H5026" s="3">
        <v>9.9999856555623179</v>
      </c>
      <c r="I5026" s="3">
        <v>13.333154824775521</v>
      </c>
      <c r="J5026" s="3">
        <v>0.20913999999999999</v>
      </c>
      <c r="K5026" s="3">
        <v>0.20913999999999999</v>
      </c>
      <c r="L5026" s="3">
        <v>0.27884999999999999</v>
      </c>
    </row>
    <row r="5027" spans="2:12" x14ac:dyDescent="0.2">
      <c r="B5027" t="s">
        <v>12765</v>
      </c>
      <c r="C5027" t="s">
        <v>11962</v>
      </c>
      <c r="D5027" t="s">
        <v>11963</v>
      </c>
      <c r="E5027" s="1">
        <v>6.2624300000000002</v>
      </c>
      <c r="F5027" s="1">
        <v>17</v>
      </c>
      <c r="G5027" s="2">
        <v>0.36837823529411767</v>
      </c>
      <c r="H5027" s="3">
        <v>9.9993133655785353</v>
      </c>
      <c r="I5027" s="3">
        <v>13.333482370262024</v>
      </c>
      <c r="J5027" s="3">
        <v>6.2619999999999995E-2</v>
      </c>
      <c r="K5027" s="3">
        <v>6.2619999999999995E-2</v>
      </c>
      <c r="L5027" s="3">
        <v>8.3500000000000005E-2</v>
      </c>
    </row>
    <row r="5028" spans="2:12" x14ac:dyDescent="0.2">
      <c r="B5028" t="s">
        <v>12766</v>
      </c>
      <c r="C5028" t="s">
        <v>12469</v>
      </c>
      <c r="D5028" t="s">
        <v>12470</v>
      </c>
      <c r="E5028" s="1">
        <v>4.1047000000000002</v>
      </c>
      <c r="F5028" s="1">
        <v>8</v>
      </c>
      <c r="G5028" s="2">
        <v>0.51308750000000003</v>
      </c>
      <c r="H5028" s="3">
        <v>10.000730869491072</v>
      </c>
      <c r="I5028" s="3">
        <v>13.333495748775793</v>
      </c>
      <c r="J5028" s="3">
        <v>4.1050000000000003E-2</v>
      </c>
      <c r="K5028" s="3">
        <v>4.1050000000000003E-2</v>
      </c>
      <c r="L5028" s="3">
        <v>5.4730000000000001E-2</v>
      </c>
    </row>
    <row r="5029" spans="2:12" x14ac:dyDescent="0.2">
      <c r="B5029" t="s">
        <v>12767</v>
      </c>
      <c r="C5029" t="s">
        <v>11647</v>
      </c>
      <c r="D5029" t="s">
        <v>11648</v>
      </c>
      <c r="E5029" s="1">
        <v>11.214090000000001</v>
      </c>
      <c r="F5029" s="1">
        <v>33</v>
      </c>
      <c r="G5029" s="2">
        <v>0.33982090909090912</v>
      </c>
      <c r="H5029" s="3">
        <v>9.9999197438222804</v>
      </c>
      <c r="I5029" s="3">
        <v>13.333226325096371</v>
      </c>
      <c r="J5029" s="3">
        <v>0.11214</v>
      </c>
      <c r="K5029" s="3">
        <v>0.11214</v>
      </c>
      <c r="L5029" s="3">
        <v>0.14951999999999999</v>
      </c>
    </row>
    <row r="5030" spans="2:12" x14ac:dyDescent="0.2">
      <c r="B5030" t="s">
        <v>12768</v>
      </c>
      <c r="C5030" t="s">
        <v>12366</v>
      </c>
      <c r="D5030" t="s">
        <v>12367</v>
      </c>
      <c r="E5030" s="1">
        <v>55.789490000000001</v>
      </c>
      <c r="F5030" s="1">
        <v>86</v>
      </c>
      <c r="G5030" s="2">
        <v>0.64871500000000004</v>
      </c>
      <c r="H5030" s="3">
        <v>9.9999121698370068</v>
      </c>
      <c r="I5030" s="3">
        <v>13.333335723269739</v>
      </c>
      <c r="J5030" s="3">
        <v>0.55789</v>
      </c>
      <c r="K5030" s="3">
        <v>0.55789</v>
      </c>
      <c r="L5030" s="3">
        <v>0.74385999999999997</v>
      </c>
    </row>
    <row r="5031" spans="2:12" x14ac:dyDescent="0.2">
      <c r="B5031" t="s">
        <v>12769</v>
      </c>
      <c r="C5031" t="s">
        <v>12770</v>
      </c>
      <c r="D5031" t="s">
        <v>12771</v>
      </c>
      <c r="E5031" s="1">
        <v>9.3991000000000007</v>
      </c>
      <c r="F5031" s="1">
        <v>24</v>
      </c>
      <c r="G5031" s="2">
        <v>0.39162916666666669</v>
      </c>
      <c r="H5031" s="3">
        <v>9.9998936068346964</v>
      </c>
      <c r="I5031" s="3">
        <v>13.333191475779595</v>
      </c>
      <c r="J5031" s="3">
        <v>9.3990000000000004E-2</v>
      </c>
      <c r="K5031" s="3">
        <v>9.3990000000000004E-2</v>
      </c>
      <c r="L5031" s="3">
        <v>0.12531999999999999</v>
      </c>
    </row>
    <row r="5032" spans="2:12" x14ac:dyDescent="0.2">
      <c r="B5032" t="s">
        <v>12772</v>
      </c>
      <c r="C5032" t="s">
        <v>12625</v>
      </c>
      <c r="D5032" t="s">
        <v>11635</v>
      </c>
      <c r="E5032" s="1">
        <v>57.089399999999998</v>
      </c>
      <c r="F5032" s="1">
        <v>72</v>
      </c>
      <c r="G5032" s="2">
        <v>0.79290833333333333</v>
      </c>
      <c r="H5032" s="3">
        <v>9.9999299344536823</v>
      </c>
      <c r="I5032" s="3">
        <v>13.333298300560175</v>
      </c>
      <c r="J5032" s="3">
        <v>0.57089000000000001</v>
      </c>
      <c r="K5032" s="3">
        <v>0.57089000000000001</v>
      </c>
      <c r="L5032" s="3">
        <v>0.76119000000000003</v>
      </c>
    </row>
    <row r="5033" spans="2:12" x14ac:dyDescent="0.2">
      <c r="B5033" t="s">
        <v>12773</v>
      </c>
      <c r="C5033" t="s">
        <v>12658</v>
      </c>
      <c r="D5033" t="s">
        <v>12659</v>
      </c>
      <c r="E5033" s="1">
        <v>43.547429999999999</v>
      </c>
      <c r="F5033" s="1">
        <v>80</v>
      </c>
      <c r="G5033" s="2">
        <v>0.544342875</v>
      </c>
      <c r="H5033" s="3">
        <v>9.9999012570891104</v>
      </c>
      <c r="I5033" s="3">
        <v>13.333278221010977</v>
      </c>
      <c r="J5033" s="3">
        <v>0.43547000000000002</v>
      </c>
      <c r="K5033" s="3">
        <v>0.43547000000000002</v>
      </c>
      <c r="L5033" s="3">
        <v>0.58062999999999998</v>
      </c>
    </row>
    <row r="5034" spans="2:12" x14ac:dyDescent="0.2">
      <c r="B5034" t="s">
        <v>12774</v>
      </c>
      <c r="C5034" t="s">
        <v>12113</v>
      </c>
      <c r="D5034" t="s">
        <v>12114</v>
      </c>
      <c r="E5034" s="1">
        <v>53.915199999999999</v>
      </c>
      <c r="F5034" s="1">
        <v>74</v>
      </c>
      <c r="G5034" s="2">
        <v>0.72858378378378374</v>
      </c>
      <c r="H5034" s="3">
        <v>9.9999629047096192</v>
      </c>
      <c r="I5034" s="3">
        <v>13.333345698430128</v>
      </c>
      <c r="J5034" s="3">
        <v>0.53915000000000002</v>
      </c>
      <c r="K5034" s="3">
        <v>0.53915000000000002</v>
      </c>
      <c r="L5034" s="3">
        <v>0.71887000000000001</v>
      </c>
    </row>
    <row r="5035" spans="2:12" x14ac:dyDescent="0.2">
      <c r="B5035" t="s">
        <v>12775</v>
      </c>
      <c r="C5035" t="s">
        <v>12776</v>
      </c>
      <c r="D5035" t="s">
        <v>12777</v>
      </c>
      <c r="E5035" s="1">
        <v>11.16733</v>
      </c>
      <c r="F5035" s="1">
        <v>12</v>
      </c>
      <c r="G5035" s="2">
        <v>0.93061083333333328</v>
      </c>
      <c r="H5035" s="3">
        <v>9.9997044951658101</v>
      </c>
      <c r="I5035" s="3">
        <v>13.333536306350759</v>
      </c>
      <c r="J5035" s="3">
        <v>0.11167000000000001</v>
      </c>
      <c r="K5035" s="3">
        <v>0.11167000000000001</v>
      </c>
      <c r="L5035" s="3">
        <v>0.1489</v>
      </c>
    </row>
    <row r="5036" spans="2:12" x14ac:dyDescent="0.2">
      <c r="B5036" t="s">
        <v>12778</v>
      </c>
      <c r="C5036" t="s">
        <v>12564</v>
      </c>
      <c r="D5036" t="s">
        <v>12565</v>
      </c>
      <c r="E5036" s="1">
        <v>11.083259999999999</v>
      </c>
      <c r="F5036" s="1">
        <v>38</v>
      </c>
      <c r="G5036" s="2">
        <v>0.29166473684210525</v>
      </c>
      <c r="H5036" s="3">
        <v>9.9997654119816737</v>
      </c>
      <c r="I5036" s="3">
        <v>13.333622057048197</v>
      </c>
      <c r="J5036" s="3">
        <v>0.11083</v>
      </c>
      <c r="K5036" s="3">
        <v>0.11083</v>
      </c>
      <c r="L5036" s="3">
        <v>0.14777999999999999</v>
      </c>
    </row>
    <row r="5037" spans="2:12" x14ac:dyDescent="0.2">
      <c r="B5037" t="s">
        <v>12779</v>
      </c>
      <c r="C5037" t="s">
        <v>12780</v>
      </c>
      <c r="D5037" t="s">
        <v>12781</v>
      </c>
      <c r="E5037" s="1">
        <v>4.7538999999999998</v>
      </c>
      <c r="F5037" s="1">
        <v>15</v>
      </c>
      <c r="G5037" s="2">
        <v>0.31692666666666663</v>
      </c>
      <c r="H5037" s="3">
        <v>10.000210353604409</v>
      </c>
      <c r="I5037" s="3">
        <v>13.334314983487243</v>
      </c>
      <c r="J5037" s="3">
        <v>4.7539999999999999E-2</v>
      </c>
      <c r="K5037" s="3">
        <v>4.7539999999999999E-2</v>
      </c>
      <c r="L5037" s="3">
        <v>6.3390000000000002E-2</v>
      </c>
    </row>
    <row r="5038" spans="2:12" x14ac:dyDescent="0.2">
      <c r="B5038" t="s">
        <v>12782</v>
      </c>
      <c r="C5038" t="s">
        <v>12783</v>
      </c>
      <c r="D5038" t="s">
        <v>12784</v>
      </c>
      <c r="E5038" s="1">
        <v>96.21369</v>
      </c>
      <c r="F5038" s="1">
        <v>111</v>
      </c>
      <c r="G5038" s="2">
        <v>0.86678999999999995</v>
      </c>
      <c r="H5038" s="3">
        <v>10.000032219947078</v>
      </c>
      <c r="I5038" s="3">
        <v>13.333341648158386</v>
      </c>
      <c r="J5038" s="3">
        <v>0.96214</v>
      </c>
      <c r="K5038" s="3">
        <v>0.96214</v>
      </c>
      <c r="L5038" s="3">
        <v>1.28285</v>
      </c>
    </row>
    <row r="5039" spans="2:12" x14ac:dyDescent="0.2">
      <c r="B5039" t="s">
        <v>12785</v>
      </c>
      <c r="C5039" t="s">
        <v>12786</v>
      </c>
      <c r="D5039" t="s">
        <v>12787</v>
      </c>
      <c r="E5039" s="1">
        <v>34.11354</v>
      </c>
      <c r="F5039" s="1">
        <v>87</v>
      </c>
      <c r="G5039" s="2">
        <v>0.39210965517241381</v>
      </c>
      <c r="H5039" s="3">
        <v>10.000134843818614</v>
      </c>
      <c r="I5039" s="3">
        <v>13.333415412179445</v>
      </c>
      <c r="J5039" s="3">
        <v>0.34114</v>
      </c>
      <c r="K5039" s="3">
        <v>0.34114</v>
      </c>
      <c r="L5039" s="3">
        <v>0.45484999999999998</v>
      </c>
    </row>
    <row r="5040" spans="2:12" x14ac:dyDescent="0.2">
      <c r="B5040" t="s">
        <v>12788</v>
      </c>
      <c r="C5040" t="s">
        <v>12030</v>
      </c>
      <c r="D5040" t="s">
        <v>12031</v>
      </c>
      <c r="E5040" s="1">
        <v>57.044510000000002</v>
      </c>
      <c r="F5040" s="1">
        <v>78</v>
      </c>
      <c r="G5040" s="2">
        <v>0.73133987179487181</v>
      </c>
      <c r="H5040" s="3">
        <v>10.00008589783662</v>
      </c>
      <c r="I5040" s="3">
        <v>13.333272562074773</v>
      </c>
      <c r="J5040" s="3">
        <v>0.57045000000000001</v>
      </c>
      <c r="K5040" s="3">
        <v>0.57045000000000001</v>
      </c>
      <c r="L5040" s="3">
        <v>0.76058999999999999</v>
      </c>
    </row>
    <row r="5041" spans="2:12" x14ac:dyDescent="0.2">
      <c r="B5041" t="s">
        <v>12789</v>
      </c>
      <c r="C5041" t="s">
        <v>12585</v>
      </c>
      <c r="D5041" t="s">
        <v>12586</v>
      </c>
      <c r="E5041" s="1">
        <v>86.423519999999996</v>
      </c>
      <c r="F5041" s="1">
        <v>31</v>
      </c>
      <c r="G5041" s="2">
        <v>2.7878554838709677</v>
      </c>
      <c r="H5041" s="3">
        <v>10.000055540436216</v>
      </c>
      <c r="I5041" s="3">
        <v>13.333291678006173</v>
      </c>
      <c r="J5041" s="3">
        <v>0.86424000000000001</v>
      </c>
      <c r="K5041" s="3">
        <v>0.86424000000000001</v>
      </c>
      <c r="L5041" s="3">
        <v>1.1523099999999999</v>
      </c>
    </row>
    <row r="5042" spans="2:12" x14ac:dyDescent="0.2">
      <c r="B5042" t="s">
        <v>12790</v>
      </c>
      <c r="C5042" t="s">
        <v>12163</v>
      </c>
      <c r="D5042" t="s">
        <v>12164</v>
      </c>
      <c r="E5042" s="1">
        <v>116.37832</v>
      </c>
      <c r="F5042" s="1">
        <v>48</v>
      </c>
      <c r="G5042" s="2">
        <v>2.4245483333333335</v>
      </c>
      <c r="H5042" s="3">
        <v>9.9999725034697189</v>
      </c>
      <c r="I5042" s="3">
        <v>13.333325313511999</v>
      </c>
      <c r="J5042" s="3">
        <v>1.16378</v>
      </c>
      <c r="K5042" s="3">
        <v>1.16378</v>
      </c>
      <c r="L5042" s="3">
        <v>1.5517099999999999</v>
      </c>
    </row>
    <row r="5043" spans="2:12" x14ac:dyDescent="0.2">
      <c r="B5043" t="s">
        <v>12791</v>
      </c>
      <c r="C5043" t="s">
        <v>12431</v>
      </c>
      <c r="D5043" t="s">
        <v>12432</v>
      </c>
      <c r="E5043" s="1">
        <v>3.28233</v>
      </c>
      <c r="F5043" s="1">
        <v>13</v>
      </c>
      <c r="G5043" s="2">
        <v>0.25248692307692305</v>
      </c>
      <c r="H5043" s="3">
        <v>9.9989946166290409</v>
      </c>
      <c r="I5043" s="3">
        <v>13.331992822172055</v>
      </c>
      <c r="J5043" s="3">
        <v>3.2820000000000002E-2</v>
      </c>
      <c r="K5043" s="3">
        <v>3.2820000000000002E-2</v>
      </c>
      <c r="L5043" s="3">
        <v>4.376E-2</v>
      </c>
    </row>
    <row r="5044" spans="2:12" x14ac:dyDescent="0.2">
      <c r="B5044" t="s">
        <v>12792</v>
      </c>
      <c r="C5044" t="s">
        <v>12793</v>
      </c>
      <c r="D5044" t="s">
        <v>12794</v>
      </c>
      <c r="E5044" s="1">
        <v>108.0997</v>
      </c>
      <c r="F5044" s="1">
        <v>165</v>
      </c>
      <c r="G5044" s="2">
        <v>0.65514969696969694</v>
      </c>
      <c r="H5044" s="3">
        <v>10.000027752158424</v>
      </c>
      <c r="I5044" s="3">
        <v>13.333339500479651</v>
      </c>
      <c r="J5044" s="3">
        <v>1.081</v>
      </c>
      <c r="K5044" s="3">
        <v>1.081</v>
      </c>
      <c r="L5044" s="3">
        <v>1.44133</v>
      </c>
    </row>
    <row r="5045" spans="2:12" x14ac:dyDescent="0.2">
      <c r="B5045" t="s">
        <v>12795</v>
      </c>
      <c r="C5045" t="s">
        <v>12759</v>
      </c>
      <c r="D5045" t="s">
        <v>12760</v>
      </c>
      <c r="E5045" s="1">
        <v>46.079000000000001</v>
      </c>
      <c r="F5045" s="1">
        <v>109</v>
      </c>
      <c r="G5045" s="2">
        <v>0.42274311926605507</v>
      </c>
      <c r="H5045" s="3">
        <v>9.9999999999999982</v>
      </c>
      <c r="I5045" s="3">
        <v>13.333405672866164</v>
      </c>
      <c r="J5045" s="3">
        <v>0.46078999999999998</v>
      </c>
      <c r="K5045" s="3">
        <v>0.46078999999999998</v>
      </c>
      <c r="L5045" s="3">
        <v>0.61438999999999999</v>
      </c>
    </row>
    <row r="5046" spans="2:12" x14ac:dyDescent="0.2">
      <c r="B5046" t="s">
        <v>12796</v>
      </c>
      <c r="C5046" t="s">
        <v>11974</v>
      </c>
      <c r="D5046" t="s">
        <v>12797</v>
      </c>
      <c r="E5046" s="1">
        <v>125.30634000000001</v>
      </c>
      <c r="F5046" s="1">
        <v>240</v>
      </c>
      <c r="G5046" s="2">
        <v>0.52210975000000004</v>
      </c>
      <c r="H5046" s="3">
        <v>9.9999728664966181</v>
      </c>
      <c r="I5046" s="3">
        <v>13.333323756802727</v>
      </c>
      <c r="J5046" s="3">
        <v>1.2530600000000001</v>
      </c>
      <c r="K5046" s="3">
        <v>1.2530600000000001</v>
      </c>
      <c r="L5046" s="3">
        <v>1.67075</v>
      </c>
    </row>
    <row r="5047" spans="2:12" x14ac:dyDescent="0.2">
      <c r="B5047" t="s">
        <v>12798</v>
      </c>
      <c r="C5047" t="s">
        <v>12145</v>
      </c>
      <c r="D5047" t="s">
        <v>12146</v>
      </c>
      <c r="E5047" s="1">
        <v>24.924029999999998</v>
      </c>
      <c r="F5047" s="1">
        <v>69</v>
      </c>
      <c r="G5047" s="2">
        <v>0.36121782608695652</v>
      </c>
      <c r="H5047" s="3">
        <v>9.9999879634232496</v>
      </c>
      <c r="I5047" s="3">
        <v>13.333317284564334</v>
      </c>
      <c r="J5047" s="3">
        <v>0.24923999999999999</v>
      </c>
      <c r="K5047" s="3">
        <v>0.24923999999999999</v>
      </c>
      <c r="L5047" s="3">
        <v>0.33232</v>
      </c>
    </row>
    <row r="5048" spans="2:12" x14ac:dyDescent="0.2">
      <c r="B5048" t="s">
        <v>12799</v>
      </c>
      <c r="C5048" t="s">
        <v>12514</v>
      </c>
      <c r="D5048" t="s">
        <v>12515</v>
      </c>
      <c r="E5048" s="1">
        <v>209.50587999999999</v>
      </c>
      <c r="F5048" s="1">
        <v>151</v>
      </c>
      <c r="G5048" s="2">
        <v>1.3874561589403973</v>
      </c>
      <c r="H5048" s="3">
        <v>10.000005727762868</v>
      </c>
      <c r="I5048" s="3">
        <v>13.333277328540852</v>
      </c>
      <c r="J5048" s="3">
        <v>2.0950600000000001</v>
      </c>
      <c r="K5048" s="3">
        <v>2.0950600000000001</v>
      </c>
      <c r="L5048" s="3">
        <v>2.7934000000000001</v>
      </c>
    </row>
    <row r="5049" spans="2:12" x14ac:dyDescent="0.2">
      <c r="B5049" t="s">
        <v>12800</v>
      </c>
      <c r="C5049" t="s">
        <v>12024</v>
      </c>
      <c r="D5049" t="s">
        <v>12025</v>
      </c>
      <c r="E5049" s="1">
        <v>4.6186100000000003</v>
      </c>
      <c r="F5049" s="1">
        <v>33</v>
      </c>
      <c r="G5049" s="2">
        <v>0.1399578787878788</v>
      </c>
      <c r="H5049" s="3">
        <v>10.000844409898216</v>
      </c>
      <c r="I5049" s="3">
        <v>13.333015777474175</v>
      </c>
      <c r="J5049" s="3">
        <v>4.6190000000000002E-2</v>
      </c>
      <c r="K5049" s="3">
        <v>4.6190000000000002E-2</v>
      </c>
      <c r="L5049" s="3">
        <v>6.1580000000000003E-2</v>
      </c>
    </row>
    <row r="5050" spans="2:12" x14ac:dyDescent="0.2">
      <c r="B5050" t="s">
        <v>12801</v>
      </c>
      <c r="C5050" t="s">
        <v>12545</v>
      </c>
      <c r="D5050" t="s">
        <v>12546</v>
      </c>
      <c r="E5050" s="1">
        <v>33.758699999999997</v>
      </c>
      <c r="F5050" s="1">
        <v>54</v>
      </c>
      <c r="G5050" s="2">
        <v>0.62516111111111106</v>
      </c>
      <c r="H5050" s="3">
        <v>10.000088865981215</v>
      </c>
      <c r="I5050" s="3">
        <v>13.333155601370908</v>
      </c>
      <c r="J5050" s="3">
        <v>0.33759</v>
      </c>
      <c r="K5050" s="3">
        <v>0.33759</v>
      </c>
      <c r="L5050" s="3">
        <v>0.45011000000000001</v>
      </c>
    </row>
    <row r="5051" spans="2:12" x14ac:dyDescent="0.2">
      <c r="B5051" t="s">
        <v>12802</v>
      </c>
      <c r="C5051" t="s">
        <v>12783</v>
      </c>
      <c r="D5051" t="s">
        <v>12784</v>
      </c>
      <c r="E5051" s="1">
        <v>79.679140000000004</v>
      </c>
      <c r="F5051" s="1">
        <v>87</v>
      </c>
      <c r="G5051" s="2">
        <v>0.91585218390804601</v>
      </c>
      <c r="H5051" s="3">
        <v>9.9999824295292328</v>
      </c>
      <c r="I5051" s="3">
        <v>13.33335174049318</v>
      </c>
      <c r="J5051" s="3">
        <v>0.79679</v>
      </c>
      <c r="K5051" s="3">
        <v>0.79679</v>
      </c>
      <c r="L5051" s="3">
        <v>1.0623899999999999</v>
      </c>
    </row>
    <row r="5052" spans="2:12" x14ac:dyDescent="0.2">
      <c r="B5052" t="s">
        <v>12803</v>
      </c>
      <c r="C5052" t="s">
        <v>12804</v>
      </c>
      <c r="D5052" t="s">
        <v>12805</v>
      </c>
      <c r="E5052" s="1">
        <v>22.353069999999999</v>
      </c>
      <c r="F5052" s="1">
        <v>84</v>
      </c>
      <c r="G5052" s="2">
        <v>0.26610797619047616</v>
      </c>
      <c r="H5052" s="3">
        <v>9.9999686843910034</v>
      </c>
      <c r="I5052" s="3">
        <v>13.333291579188005</v>
      </c>
      <c r="J5052" s="3">
        <v>0.22353000000000001</v>
      </c>
      <c r="K5052" s="3">
        <v>0.22353000000000001</v>
      </c>
      <c r="L5052" s="3">
        <v>0.29804000000000003</v>
      </c>
    </row>
    <row r="5053" spans="2:12" x14ac:dyDescent="0.2">
      <c r="B5053" t="s">
        <v>12806</v>
      </c>
      <c r="C5053" t="s">
        <v>12807</v>
      </c>
      <c r="D5053" t="s">
        <v>12808</v>
      </c>
      <c r="E5053" s="1">
        <v>69.034760000000006</v>
      </c>
      <c r="F5053" s="1">
        <v>111</v>
      </c>
      <c r="G5053" s="2">
        <v>0.62193477477477488</v>
      </c>
      <c r="H5053" s="3">
        <v>10.000034765095149</v>
      </c>
      <c r="I5053" s="3">
        <v>13.333283117084784</v>
      </c>
      <c r="J5053" s="3">
        <v>0.69035000000000002</v>
      </c>
      <c r="K5053" s="3">
        <v>0.69035000000000002</v>
      </c>
      <c r="L5053" s="3">
        <v>0.92045999999999994</v>
      </c>
    </row>
    <row r="5054" spans="2:12" x14ac:dyDescent="0.2">
      <c r="B5054" t="s">
        <v>12809</v>
      </c>
      <c r="C5054" t="s">
        <v>12421</v>
      </c>
      <c r="D5054" t="s">
        <v>12810</v>
      </c>
      <c r="E5054" s="1">
        <v>30.618410000000001</v>
      </c>
      <c r="F5054" s="1">
        <v>33</v>
      </c>
      <c r="G5054" s="2">
        <v>0.92783060606060608</v>
      </c>
      <c r="H5054" s="3">
        <v>9.9998660936345161</v>
      </c>
      <c r="I5054" s="3">
        <v>13.333154791512687</v>
      </c>
      <c r="J5054" s="3">
        <v>0.30618000000000001</v>
      </c>
      <c r="K5054" s="3">
        <v>0.30618000000000001</v>
      </c>
      <c r="L5054" s="3">
        <v>0.40823999999999999</v>
      </c>
    </row>
    <row r="5055" spans="2:12" x14ac:dyDescent="0.2">
      <c r="B5055" t="s">
        <v>12811</v>
      </c>
      <c r="C5055" t="s">
        <v>12812</v>
      </c>
      <c r="D5055" t="s">
        <v>12813</v>
      </c>
      <c r="E5055" s="1">
        <v>90.484229999999997</v>
      </c>
      <c r="F5055" s="1">
        <v>131</v>
      </c>
      <c r="G5055" s="2">
        <v>0.69071931297709921</v>
      </c>
      <c r="H5055" s="3">
        <v>9.999974581206029</v>
      </c>
      <c r="I5055" s="3">
        <v>13.333262602776196</v>
      </c>
      <c r="J5055" s="3">
        <v>0.90483999999999998</v>
      </c>
      <c r="K5055" s="3">
        <v>0.90483999999999998</v>
      </c>
      <c r="L5055" s="3">
        <v>1.20645</v>
      </c>
    </row>
    <row r="5056" spans="2:12" x14ac:dyDescent="0.2">
      <c r="B5056" t="s">
        <v>12814</v>
      </c>
      <c r="C5056" t="s">
        <v>12327</v>
      </c>
      <c r="D5056" t="s">
        <v>12328</v>
      </c>
      <c r="E5056" s="1">
        <v>7.1149399999999998</v>
      </c>
      <c r="F5056" s="1">
        <v>15</v>
      </c>
      <c r="G5056" s="2">
        <v>0.47432933333333333</v>
      </c>
      <c r="H5056" s="3">
        <v>10.000084329593784</v>
      </c>
      <c r="I5056" s="3">
        <v>13.333914270534958</v>
      </c>
      <c r="J5056" s="3">
        <v>7.1150000000000005E-2</v>
      </c>
      <c r="K5056" s="3">
        <v>7.1150000000000005E-2</v>
      </c>
      <c r="L5056" s="3">
        <v>9.4869999999999996E-2</v>
      </c>
    </row>
    <row r="5057" spans="2:12" x14ac:dyDescent="0.2">
      <c r="B5057" t="s">
        <v>12815</v>
      </c>
      <c r="C5057" t="s">
        <v>12816</v>
      </c>
      <c r="D5057" t="s">
        <v>12817</v>
      </c>
      <c r="E5057" s="1">
        <v>14.815329999999999</v>
      </c>
      <c r="F5057" s="1">
        <v>16</v>
      </c>
      <c r="G5057" s="2">
        <v>0.92595812499999997</v>
      </c>
      <c r="H5057" s="3">
        <v>9.9997772577458619</v>
      </c>
      <c r="I5057" s="3">
        <v>13.333486328012944</v>
      </c>
      <c r="J5057" s="3">
        <v>0.14815</v>
      </c>
      <c r="K5057" s="3">
        <v>0.14815</v>
      </c>
      <c r="L5057" s="3">
        <v>0.19753999999999999</v>
      </c>
    </row>
    <row r="5058" spans="2:12" x14ac:dyDescent="0.2">
      <c r="B5058" t="s">
        <v>12818</v>
      </c>
      <c r="C5058" t="s">
        <v>11818</v>
      </c>
      <c r="D5058" t="s">
        <v>11819</v>
      </c>
      <c r="E5058" s="1">
        <v>89.372439999999997</v>
      </c>
      <c r="F5058" s="1">
        <v>72</v>
      </c>
      <c r="G5058" s="2">
        <v>1.2412838888888889</v>
      </c>
      <c r="H5058" s="3">
        <v>9.9999507678205948</v>
      </c>
      <c r="I5058" s="3">
        <v>13.333304987533069</v>
      </c>
      <c r="J5058" s="3">
        <v>0.89371999999999996</v>
      </c>
      <c r="K5058" s="3">
        <v>0.89371999999999996</v>
      </c>
      <c r="L5058" s="3">
        <v>1.19163</v>
      </c>
    </row>
    <row r="5059" spans="2:12" x14ac:dyDescent="0.2">
      <c r="B5059" t="s">
        <v>12819</v>
      </c>
      <c r="C5059" t="s">
        <v>11993</v>
      </c>
      <c r="D5059" t="s">
        <v>11994</v>
      </c>
      <c r="E5059" s="1">
        <v>14.32123</v>
      </c>
      <c r="F5059" s="1">
        <v>90</v>
      </c>
      <c r="G5059" s="2">
        <v>0.15912477777777778</v>
      </c>
      <c r="H5059" s="3">
        <v>9.9998393992694758</v>
      </c>
      <c r="I5059" s="3">
        <v>13.333351953707886</v>
      </c>
      <c r="J5059" s="3">
        <v>0.14321</v>
      </c>
      <c r="K5059" s="3">
        <v>0.14321</v>
      </c>
      <c r="L5059" s="3">
        <v>0.19095000000000001</v>
      </c>
    </row>
    <row r="5060" spans="2:12" x14ac:dyDescent="0.2">
      <c r="B5060" t="s">
        <v>12820</v>
      </c>
      <c r="C5060" t="s">
        <v>11616</v>
      </c>
      <c r="D5060" t="s">
        <v>11617</v>
      </c>
      <c r="E5060" s="1">
        <v>55.805509999999998</v>
      </c>
      <c r="F5060" s="1">
        <v>97</v>
      </c>
      <c r="G5060" s="2">
        <v>0.57531453608247418</v>
      </c>
      <c r="H5060" s="3">
        <v>10.000087804949727</v>
      </c>
      <c r="I5060" s="3">
        <v>13.333271212824684</v>
      </c>
      <c r="J5060" s="3">
        <v>0.55806</v>
      </c>
      <c r="K5060" s="3">
        <v>0.55806</v>
      </c>
      <c r="L5060" s="3">
        <v>0.74407000000000001</v>
      </c>
    </row>
    <row r="5061" spans="2:12" x14ac:dyDescent="0.2">
      <c r="B5061" t="s">
        <v>12821</v>
      </c>
      <c r="C5061" t="s">
        <v>11801</v>
      </c>
      <c r="D5061" t="s">
        <v>11802</v>
      </c>
      <c r="E5061" s="1">
        <v>92.002570000000006</v>
      </c>
      <c r="F5061" s="1">
        <v>118</v>
      </c>
      <c r="G5061" s="2">
        <v>0.77968279661016959</v>
      </c>
      <c r="H5061" s="3">
        <v>10.000046737824823</v>
      </c>
      <c r="I5061" s="3">
        <v>13.333323188689183</v>
      </c>
      <c r="J5061" s="3">
        <v>0.92003000000000001</v>
      </c>
      <c r="K5061" s="3">
        <v>0.92003000000000001</v>
      </c>
      <c r="L5061" s="3">
        <v>1.2266999999999999</v>
      </c>
    </row>
    <row r="5062" spans="2:12" x14ac:dyDescent="0.2">
      <c r="B5062" t="s">
        <v>12822</v>
      </c>
      <c r="C5062" t="s">
        <v>11631</v>
      </c>
      <c r="D5062" t="s">
        <v>11632</v>
      </c>
      <c r="E5062" s="1">
        <v>78.277259999999998</v>
      </c>
      <c r="F5062" s="1">
        <v>121</v>
      </c>
      <c r="G5062" s="2">
        <v>0.64691950413223143</v>
      </c>
      <c r="H5062" s="3">
        <v>9.9999667847341609</v>
      </c>
      <c r="I5062" s="3">
        <v>13.333246462638064</v>
      </c>
      <c r="J5062" s="3">
        <v>0.78276999999999997</v>
      </c>
      <c r="K5062" s="3">
        <v>0.78276999999999997</v>
      </c>
      <c r="L5062" s="3">
        <v>1.04369</v>
      </c>
    </row>
    <row r="5063" spans="2:12" x14ac:dyDescent="0.2">
      <c r="B5063" t="s">
        <v>12823</v>
      </c>
      <c r="C5063" t="s">
        <v>12447</v>
      </c>
      <c r="D5063" t="s">
        <v>12448</v>
      </c>
      <c r="E5063" s="1">
        <v>14.45684</v>
      </c>
      <c r="F5063" s="1">
        <v>29</v>
      </c>
      <c r="G5063" s="2">
        <v>0.49851172413793104</v>
      </c>
      <c r="H5063" s="3">
        <v>10.000110674255232</v>
      </c>
      <c r="I5063" s="3">
        <v>13.333480899006974</v>
      </c>
      <c r="J5063" s="3">
        <v>0.14457</v>
      </c>
      <c r="K5063" s="3">
        <v>0.14457</v>
      </c>
      <c r="L5063" s="3">
        <v>0.19275999999999999</v>
      </c>
    </row>
    <row r="5064" spans="2:12" x14ac:dyDescent="0.2">
      <c r="B5064" t="s">
        <v>12824</v>
      </c>
      <c r="C5064" t="s">
        <v>12661</v>
      </c>
      <c r="D5064" t="s">
        <v>12662</v>
      </c>
      <c r="E5064" s="1">
        <v>67.077169999999995</v>
      </c>
      <c r="F5064" s="1">
        <v>94</v>
      </c>
      <c r="G5064" s="2">
        <v>0.71358691489361692</v>
      </c>
      <c r="H5064" s="3">
        <v>9.9999746560565992</v>
      </c>
      <c r="I5064" s="3">
        <v>13.333299541408801</v>
      </c>
      <c r="J5064" s="3">
        <v>0.67076999999999998</v>
      </c>
      <c r="K5064" s="3">
        <v>0.67076999999999998</v>
      </c>
      <c r="L5064" s="3">
        <v>0.89436000000000004</v>
      </c>
    </row>
    <row r="5065" spans="2:12" x14ac:dyDescent="0.2">
      <c r="B5065" t="s">
        <v>12825</v>
      </c>
      <c r="C5065" t="s">
        <v>12400</v>
      </c>
      <c r="D5065" t="s">
        <v>12401</v>
      </c>
      <c r="E5065" s="1">
        <v>17.302029999999998</v>
      </c>
      <c r="F5065" s="1">
        <v>58</v>
      </c>
      <c r="G5065" s="2">
        <v>0.29831086206896551</v>
      </c>
      <c r="H5065" s="3">
        <v>9.9999826609941156</v>
      </c>
      <c r="I5065" s="3">
        <v>13.333117559037872</v>
      </c>
      <c r="J5065" s="3">
        <v>0.17302000000000001</v>
      </c>
      <c r="K5065" s="3">
        <v>0.17302000000000001</v>
      </c>
      <c r="L5065" s="3">
        <v>0.23069000000000001</v>
      </c>
    </row>
    <row r="5066" spans="2:12" x14ac:dyDescent="0.2">
      <c r="B5066" t="s">
        <v>12826</v>
      </c>
      <c r="C5066" t="s">
        <v>12827</v>
      </c>
      <c r="D5066" t="s">
        <v>12828</v>
      </c>
      <c r="E5066" s="1">
        <v>4.7120100000000003</v>
      </c>
      <c r="F5066" s="1">
        <v>10</v>
      </c>
      <c r="G5066" s="2">
        <v>0.47120100000000004</v>
      </c>
      <c r="H5066" s="3">
        <v>9.9999787776341744</v>
      </c>
      <c r="I5066" s="3">
        <v>13.334012449039793</v>
      </c>
      <c r="J5066" s="3">
        <v>4.7120000000000002E-2</v>
      </c>
      <c r="K5066" s="3">
        <v>4.7120000000000002E-2</v>
      </c>
      <c r="L5066" s="3">
        <v>6.2829999999999997E-2</v>
      </c>
    </row>
    <row r="5067" spans="2:12" x14ac:dyDescent="0.2">
      <c r="B5067" t="s">
        <v>12829</v>
      </c>
      <c r="C5067" t="s">
        <v>12682</v>
      </c>
      <c r="D5067" t="s">
        <v>12683</v>
      </c>
      <c r="E5067" s="1">
        <v>43.894869999999997</v>
      </c>
      <c r="F5067" s="1">
        <v>59</v>
      </c>
      <c r="G5067" s="2">
        <v>0.74398084745762705</v>
      </c>
      <c r="H5067" s="3">
        <v>10.000029616217113</v>
      </c>
      <c r="I5067" s="3">
        <v>13.333220943586348</v>
      </c>
      <c r="J5067" s="3">
        <v>0.43895000000000001</v>
      </c>
      <c r="K5067" s="3">
        <v>0.43895000000000001</v>
      </c>
      <c r="L5067" s="3">
        <v>0.58526</v>
      </c>
    </row>
    <row r="5068" spans="2:12" x14ac:dyDescent="0.2">
      <c r="B5068" t="s">
        <v>12830</v>
      </c>
      <c r="C5068" t="s">
        <v>12831</v>
      </c>
      <c r="D5068" t="s">
        <v>12082</v>
      </c>
      <c r="E5068" s="1">
        <v>32.694330000000001</v>
      </c>
      <c r="F5068" s="1">
        <v>84</v>
      </c>
      <c r="G5068" s="2">
        <v>0.38921821428571429</v>
      </c>
      <c r="H5068" s="3">
        <v>9.999899065067245</v>
      </c>
      <c r="I5068" s="3">
        <v>13.333198753422993</v>
      </c>
      <c r="J5068" s="3">
        <v>0.32694000000000001</v>
      </c>
      <c r="K5068" s="3">
        <v>0.32694000000000001</v>
      </c>
      <c r="L5068" s="3">
        <v>0.43591999999999997</v>
      </c>
    </row>
    <row r="5069" spans="2:12" x14ac:dyDescent="0.2">
      <c r="B5069" t="s">
        <v>12832</v>
      </c>
      <c r="C5069" t="s">
        <v>12607</v>
      </c>
      <c r="D5069" t="s">
        <v>12608</v>
      </c>
      <c r="E5069" s="1">
        <v>24.526890000000002</v>
      </c>
      <c r="F5069" s="1">
        <v>83</v>
      </c>
      <c r="G5069" s="2">
        <v>0.29550469879518076</v>
      </c>
      <c r="H5069" s="3">
        <v>10.000044848735406</v>
      </c>
      <c r="I5069" s="3">
        <v>13.333121321129582</v>
      </c>
      <c r="J5069" s="3">
        <v>0.24526999999999999</v>
      </c>
      <c r="K5069" s="3">
        <v>0.24526999999999999</v>
      </c>
      <c r="L5069" s="3">
        <v>0.32701999999999998</v>
      </c>
    </row>
    <row r="5070" spans="2:12" x14ac:dyDescent="0.2">
      <c r="B5070" t="s">
        <v>12833</v>
      </c>
      <c r="C5070" t="s">
        <v>12355</v>
      </c>
      <c r="D5070" t="s">
        <v>12356</v>
      </c>
      <c r="E5070" s="1">
        <v>26.085660000000001</v>
      </c>
      <c r="F5070" s="1">
        <v>84</v>
      </c>
      <c r="G5070" s="2">
        <v>0.31054357142857142</v>
      </c>
      <c r="H5070" s="3">
        <v>10.000130339811221</v>
      </c>
      <c r="I5070" s="3">
        <v>13.333379335619647</v>
      </c>
      <c r="J5070" s="3">
        <v>0.26085999999999998</v>
      </c>
      <c r="K5070" s="3">
        <v>0.26085999999999998</v>
      </c>
      <c r="L5070" s="3">
        <v>0.34781000000000001</v>
      </c>
    </row>
    <row r="5071" spans="2:12" x14ac:dyDescent="0.2">
      <c r="B5071" t="s">
        <v>12834</v>
      </c>
      <c r="C5071" t="s">
        <v>12273</v>
      </c>
      <c r="D5071" t="s">
        <v>12274</v>
      </c>
      <c r="E5071" s="1">
        <v>83.943089999999998</v>
      </c>
      <c r="F5071" s="1">
        <v>63</v>
      </c>
      <c r="G5071" s="2">
        <v>1.33243</v>
      </c>
      <c r="H5071" s="3">
        <v>9.9999892784504354</v>
      </c>
      <c r="I5071" s="3">
        <v>13.333319037933915</v>
      </c>
      <c r="J5071" s="3">
        <v>0.83943000000000001</v>
      </c>
      <c r="K5071" s="3">
        <v>0.83943000000000001</v>
      </c>
      <c r="L5071" s="3">
        <v>1.11924</v>
      </c>
    </row>
    <row r="5072" spans="2:12" x14ac:dyDescent="0.2">
      <c r="B5072" t="s">
        <v>12835</v>
      </c>
      <c r="C5072" t="s">
        <v>11583</v>
      </c>
      <c r="D5072" t="s">
        <v>11584</v>
      </c>
      <c r="E5072" s="1">
        <v>100.79673</v>
      </c>
      <c r="F5072" s="1">
        <v>98</v>
      </c>
      <c r="G5072" s="2">
        <v>1.0285380612244897</v>
      </c>
      <c r="H5072" s="3">
        <v>10.000026786583256</v>
      </c>
      <c r="I5072" s="3">
        <v>13.333269839210061</v>
      </c>
      <c r="J5072" s="3">
        <v>1.00797</v>
      </c>
      <c r="K5072" s="3">
        <v>1.00797</v>
      </c>
      <c r="L5072" s="3">
        <v>1.34395</v>
      </c>
    </row>
    <row r="5073" spans="2:12" x14ac:dyDescent="0.2">
      <c r="B5073" t="s">
        <v>12836</v>
      </c>
      <c r="C5073" t="s">
        <v>12644</v>
      </c>
      <c r="D5073" t="s">
        <v>12645</v>
      </c>
      <c r="E5073" s="1">
        <v>33.97833</v>
      </c>
      <c r="F5073" s="1">
        <v>45</v>
      </c>
      <c r="G5073" s="2">
        <v>0.75507400000000002</v>
      </c>
      <c r="H5073" s="3">
        <v>9.9999028792762914</v>
      </c>
      <c r="I5073" s="3">
        <v>13.333203839035056</v>
      </c>
      <c r="J5073" s="3">
        <v>0.33978000000000003</v>
      </c>
      <c r="K5073" s="3">
        <v>0.33978000000000003</v>
      </c>
      <c r="L5073" s="3">
        <v>0.45304</v>
      </c>
    </row>
    <row r="5074" spans="2:12" x14ac:dyDescent="0.2">
      <c r="B5074" t="s">
        <v>12837</v>
      </c>
      <c r="C5074" t="s">
        <v>11909</v>
      </c>
      <c r="D5074" t="s">
        <v>12838</v>
      </c>
      <c r="E5074" s="1">
        <v>12.317729999999999</v>
      </c>
      <c r="F5074" s="1">
        <v>29</v>
      </c>
      <c r="G5074" s="2">
        <v>0.42474931034482755</v>
      </c>
      <c r="H5074" s="3">
        <v>10.000219196231773</v>
      </c>
      <c r="I5074" s="3">
        <v>13.333625594975699</v>
      </c>
      <c r="J5074" s="3">
        <v>0.12318</v>
      </c>
      <c r="K5074" s="3">
        <v>0.12318</v>
      </c>
      <c r="L5074" s="3">
        <v>0.16424</v>
      </c>
    </row>
    <row r="5075" spans="2:12" x14ac:dyDescent="0.2">
      <c r="B5075" t="s">
        <v>12839</v>
      </c>
      <c r="C5075" t="s">
        <v>12840</v>
      </c>
      <c r="D5075" t="s">
        <v>12841</v>
      </c>
      <c r="E5075" s="1">
        <v>37.933140000000002</v>
      </c>
      <c r="F5075" s="1">
        <v>34</v>
      </c>
      <c r="G5075" s="2">
        <v>1.1156805882352943</v>
      </c>
      <c r="H5075" s="3">
        <v>9.999963092957767</v>
      </c>
      <c r="I5075" s="3">
        <v>13.333196250033613</v>
      </c>
      <c r="J5075" s="3">
        <v>0.37933</v>
      </c>
      <c r="K5075" s="3">
        <v>0.37933</v>
      </c>
      <c r="L5075" s="3">
        <v>0.50577000000000005</v>
      </c>
    </row>
    <row r="5076" spans="2:12" x14ac:dyDescent="0.2">
      <c r="B5076" t="s">
        <v>12842</v>
      </c>
      <c r="C5076" t="s">
        <v>12843</v>
      </c>
      <c r="D5076" t="s">
        <v>12844</v>
      </c>
      <c r="E5076" s="1">
        <v>15.654909999999999</v>
      </c>
      <c r="F5076" s="1">
        <v>25</v>
      </c>
      <c r="G5076" s="2">
        <v>0.62619639999999999</v>
      </c>
      <c r="H5076" s="3">
        <v>10.000057489950439</v>
      </c>
      <c r="I5076" s="3">
        <v>13.333197060858225</v>
      </c>
      <c r="J5076" s="3">
        <v>0.15654999999999999</v>
      </c>
      <c r="K5076" s="3">
        <v>0.15654999999999999</v>
      </c>
      <c r="L5076" s="3">
        <v>0.20873</v>
      </c>
    </row>
    <row r="5077" spans="2:12" x14ac:dyDescent="0.2">
      <c r="B5077" t="s">
        <v>12845</v>
      </c>
      <c r="C5077" t="s">
        <v>11619</v>
      </c>
      <c r="D5077" t="s">
        <v>11620</v>
      </c>
      <c r="E5077" s="1">
        <v>163.89608999999999</v>
      </c>
      <c r="F5077" s="1">
        <v>40</v>
      </c>
      <c r="G5077" s="2">
        <v>4.09740225</v>
      </c>
      <c r="H5077" s="3">
        <v>9.9999945087158579</v>
      </c>
      <c r="I5077" s="3">
        <v>13.333326011621145</v>
      </c>
      <c r="J5077" s="3">
        <v>1.63896</v>
      </c>
      <c r="K5077" s="3">
        <v>1.63896</v>
      </c>
      <c r="L5077" s="3">
        <v>2.1852800000000001</v>
      </c>
    </row>
    <row r="5078" spans="2:12" x14ac:dyDescent="0.2">
      <c r="B5078" t="s">
        <v>12846</v>
      </c>
      <c r="C5078" t="s">
        <v>12847</v>
      </c>
      <c r="D5078" t="s">
        <v>12848</v>
      </c>
      <c r="E5078" s="1">
        <v>38.742699999999999</v>
      </c>
      <c r="F5078" s="1">
        <v>56</v>
      </c>
      <c r="G5078" s="2">
        <v>0.69183392857142856</v>
      </c>
      <c r="H5078" s="3">
        <v>10.000077433942394</v>
      </c>
      <c r="I5078" s="3">
        <v>13.333350540876088</v>
      </c>
      <c r="J5078" s="3">
        <v>0.38743</v>
      </c>
      <c r="K5078" s="3">
        <v>0.38743</v>
      </c>
      <c r="L5078" s="3">
        <v>0.51656999999999997</v>
      </c>
    </row>
    <row r="5079" spans="2:12" x14ac:dyDescent="0.2">
      <c r="B5079" t="s">
        <v>12849</v>
      </c>
      <c r="C5079" t="s">
        <v>12327</v>
      </c>
      <c r="D5079" t="s">
        <v>12328</v>
      </c>
      <c r="E5079" s="1">
        <v>13.554489999999999</v>
      </c>
      <c r="F5079" s="1">
        <v>16</v>
      </c>
      <c r="G5079" s="2">
        <v>0.84715562499999997</v>
      </c>
      <c r="H5079" s="3">
        <v>9.9996384961735938</v>
      </c>
      <c r="I5079" s="3">
        <v>13.333589091142494</v>
      </c>
      <c r="J5079" s="3">
        <v>0.13553999999999999</v>
      </c>
      <c r="K5079" s="3">
        <v>0.13553999999999999</v>
      </c>
      <c r="L5079" s="3">
        <v>0.18073</v>
      </c>
    </row>
    <row r="5080" spans="2:12" x14ac:dyDescent="0.2">
      <c r="B5080" t="s">
        <v>12850</v>
      </c>
      <c r="C5080" t="s">
        <v>12851</v>
      </c>
      <c r="D5080" t="s">
        <v>12852</v>
      </c>
      <c r="E5080" s="1">
        <v>71.618930000000006</v>
      </c>
      <c r="F5080" s="1">
        <v>109</v>
      </c>
      <c r="G5080" s="2">
        <v>0.65705440366972478</v>
      </c>
      <c r="H5080" s="3">
        <v>10.00000977395222</v>
      </c>
      <c r="I5080" s="3">
        <v>13.333346365269627</v>
      </c>
      <c r="J5080" s="3">
        <v>0.71618999999999999</v>
      </c>
      <c r="K5080" s="3">
        <v>0.71618999999999999</v>
      </c>
      <c r="L5080" s="3">
        <v>0.95491999999999999</v>
      </c>
    </row>
    <row r="5081" spans="2:12" x14ac:dyDescent="0.2">
      <c r="B5081" t="s">
        <v>12853</v>
      </c>
      <c r="C5081" t="s">
        <v>12231</v>
      </c>
      <c r="D5081" t="s">
        <v>12232</v>
      </c>
      <c r="E5081" s="1">
        <v>52.068770000000001</v>
      </c>
      <c r="F5081" s="1">
        <v>13</v>
      </c>
      <c r="G5081" s="2">
        <v>4.0052900000000005</v>
      </c>
      <c r="H5081" s="3">
        <v>10.000044172351297</v>
      </c>
      <c r="I5081" s="3">
        <v>13.3333282119013</v>
      </c>
      <c r="J5081" s="3">
        <v>0.52068999999999999</v>
      </c>
      <c r="K5081" s="3">
        <v>0.52068999999999999</v>
      </c>
      <c r="L5081" s="3">
        <v>0.69425000000000003</v>
      </c>
    </row>
    <row r="5082" spans="2:12" x14ac:dyDescent="0.2">
      <c r="B5082" t="s">
        <v>12854</v>
      </c>
      <c r="C5082" t="s">
        <v>11700</v>
      </c>
      <c r="D5082" t="s">
        <v>11701</v>
      </c>
      <c r="E5082" s="1">
        <v>5.3394000000000004</v>
      </c>
      <c r="F5082" s="1">
        <v>13</v>
      </c>
      <c r="G5082" s="2">
        <v>0.41072307692307697</v>
      </c>
      <c r="H5082" s="3">
        <v>9.9992508521556722</v>
      </c>
      <c r="I5082" s="3">
        <v>13.33295875941117</v>
      </c>
      <c r="J5082" s="3">
        <v>5.339E-2</v>
      </c>
      <c r="K5082" s="3">
        <v>5.339E-2</v>
      </c>
      <c r="L5082" s="3">
        <v>7.1190000000000003E-2</v>
      </c>
    </row>
    <row r="5083" spans="2:12" x14ac:dyDescent="0.2">
      <c r="B5083" t="s">
        <v>12855</v>
      </c>
      <c r="C5083" t="s">
        <v>12856</v>
      </c>
      <c r="D5083" t="s">
        <v>12857</v>
      </c>
      <c r="E5083" s="1">
        <v>69.035439999999994</v>
      </c>
      <c r="F5083" s="1">
        <v>190</v>
      </c>
      <c r="G5083" s="2">
        <v>0.36334442105263154</v>
      </c>
      <c r="H5083" s="3">
        <v>9.9999362646200289</v>
      </c>
      <c r="I5083" s="3">
        <v>13.333296637205473</v>
      </c>
      <c r="J5083" s="3">
        <v>0.69035000000000002</v>
      </c>
      <c r="K5083" s="3">
        <v>0.69035000000000002</v>
      </c>
      <c r="L5083" s="3">
        <v>0.92047000000000001</v>
      </c>
    </row>
    <row r="5084" spans="2:12" x14ac:dyDescent="0.2">
      <c r="B5084" t="s">
        <v>12858</v>
      </c>
      <c r="C5084" t="s">
        <v>12616</v>
      </c>
      <c r="D5084" t="s">
        <v>12617</v>
      </c>
      <c r="E5084" s="1">
        <v>2.1939000000000002</v>
      </c>
      <c r="F5084" s="1">
        <v>9</v>
      </c>
      <c r="G5084" s="2">
        <v>0.24376666666666669</v>
      </c>
      <c r="H5084" s="3">
        <v>10.000455809289392</v>
      </c>
      <c r="I5084" s="3">
        <v>13.332421714754545</v>
      </c>
      <c r="J5084" s="3">
        <v>2.1940000000000001E-2</v>
      </c>
      <c r="K5084" s="3">
        <v>2.1940000000000001E-2</v>
      </c>
      <c r="L5084" s="3">
        <v>2.9250000000000002E-2</v>
      </c>
    </row>
    <row r="5085" spans="2:12" x14ac:dyDescent="0.2">
      <c r="B5085" t="s">
        <v>12859</v>
      </c>
      <c r="C5085" t="s">
        <v>11691</v>
      </c>
      <c r="D5085" t="s">
        <v>11692</v>
      </c>
      <c r="E5085" s="1">
        <v>59.841410000000003</v>
      </c>
      <c r="F5085" s="1">
        <v>53</v>
      </c>
      <c r="G5085" s="2">
        <v>1.12908320754717</v>
      </c>
      <c r="H5085" s="3">
        <v>9.9999314855716133</v>
      </c>
      <c r="I5085" s="3">
        <v>13.33324198076215</v>
      </c>
      <c r="J5085" s="3">
        <v>0.59841</v>
      </c>
      <c r="K5085" s="3">
        <v>0.59841</v>
      </c>
      <c r="L5085" s="3">
        <v>0.79788000000000003</v>
      </c>
    </row>
    <row r="5086" spans="2:12" x14ac:dyDescent="0.2">
      <c r="B5086" t="s">
        <v>12860</v>
      </c>
      <c r="C5086" t="s">
        <v>12576</v>
      </c>
      <c r="D5086" t="s">
        <v>12577</v>
      </c>
      <c r="E5086" s="1">
        <v>19.059159999999999</v>
      </c>
      <c r="F5086" s="1">
        <v>35</v>
      </c>
      <c r="G5086" s="2">
        <v>0.54454742857142857</v>
      </c>
      <c r="H5086" s="3">
        <v>9.9999160508647815</v>
      </c>
      <c r="I5086" s="3">
        <v>13.333221401153043</v>
      </c>
      <c r="J5086" s="3">
        <v>0.19059000000000001</v>
      </c>
      <c r="K5086" s="3">
        <v>0.19059000000000001</v>
      </c>
      <c r="L5086" s="3">
        <v>0.25412000000000001</v>
      </c>
    </row>
    <row r="5087" spans="2:12" x14ac:dyDescent="0.2">
      <c r="B5087" t="s">
        <v>12861</v>
      </c>
      <c r="C5087" t="s">
        <v>12862</v>
      </c>
      <c r="D5087" t="s">
        <v>12863</v>
      </c>
      <c r="E5087" s="1">
        <v>9.1341999999999999</v>
      </c>
      <c r="F5087" s="1">
        <v>24</v>
      </c>
      <c r="G5087" s="2">
        <v>0.38059166666666666</v>
      </c>
      <c r="H5087" s="3">
        <v>9.9997810426747833</v>
      </c>
      <c r="I5087" s="3">
        <v>13.333406319108406</v>
      </c>
      <c r="J5087" s="3">
        <v>9.1340000000000005E-2</v>
      </c>
      <c r="K5087" s="3">
        <v>9.1340000000000005E-2</v>
      </c>
      <c r="L5087" s="3">
        <v>0.12179</v>
      </c>
    </row>
    <row r="5088" spans="2:12" x14ac:dyDescent="0.2">
      <c r="B5088" t="s">
        <v>12864</v>
      </c>
      <c r="C5088" t="s">
        <v>11951</v>
      </c>
      <c r="D5088" t="s">
        <v>11952</v>
      </c>
      <c r="E5088" s="1">
        <v>36.573210000000003</v>
      </c>
      <c r="F5088" s="1">
        <v>78</v>
      </c>
      <c r="G5088" s="2">
        <v>0.46888730769230774</v>
      </c>
      <c r="H5088" s="3">
        <v>9.9999425809219371</v>
      </c>
      <c r="I5088" s="3">
        <v>13.333256774562583</v>
      </c>
      <c r="J5088" s="3">
        <v>0.36573</v>
      </c>
      <c r="K5088" s="3">
        <v>0.36573</v>
      </c>
      <c r="L5088" s="3">
        <v>0.48764000000000002</v>
      </c>
    </row>
    <row r="5089" spans="2:12" x14ac:dyDescent="0.2">
      <c r="B5089" t="s">
        <v>12865</v>
      </c>
      <c r="C5089" t="s">
        <v>11891</v>
      </c>
      <c r="D5089" t="s">
        <v>11892</v>
      </c>
      <c r="E5089" s="1">
        <v>25.747610000000002</v>
      </c>
      <c r="F5089" s="1">
        <v>24</v>
      </c>
      <c r="G5089" s="2">
        <v>1.0728170833333335</v>
      </c>
      <c r="H5089" s="3">
        <v>10.000151470369483</v>
      </c>
      <c r="I5089" s="3">
        <v>13.333276370117458</v>
      </c>
      <c r="J5089" s="3">
        <v>0.25747999999999999</v>
      </c>
      <c r="K5089" s="3">
        <v>0.25747999999999999</v>
      </c>
      <c r="L5089" s="3">
        <v>0.34329999999999999</v>
      </c>
    </row>
    <row r="5090" spans="2:12" x14ac:dyDescent="0.2">
      <c r="B5090" t="s">
        <v>12866</v>
      </c>
      <c r="C5090" t="s">
        <v>12487</v>
      </c>
      <c r="D5090" t="s">
        <v>12488</v>
      </c>
      <c r="E5090" s="1">
        <v>6.9450099999999999</v>
      </c>
      <c r="F5090" s="1">
        <v>7</v>
      </c>
      <c r="G5090" s="2">
        <v>0.9921442857142857</v>
      </c>
      <c r="H5090" s="3">
        <v>9.9999856011726411</v>
      </c>
      <c r="I5090" s="3">
        <v>13.333314134896854</v>
      </c>
      <c r="J5090" s="3">
        <v>6.9449999999999998E-2</v>
      </c>
      <c r="K5090" s="3">
        <v>6.9449999999999998E-2</v>
      </c>
      <c r="L5090" s="3">
        <v>9.2600000000000002E-2</v>
      </c>
    </row>
    <row r="5091" spans="2:12" x14ac:dyDescent="0.2">
      <c r="B5091" t="s">
        <v>12867</v>
      </c>
      <c r="C5091" t="s">
        <v>12868</v>
      </c>
      <c r="D5091" t="s">
        <v>12869</v>
      </c>
      <c r="E5091" s="1">
        <v>7.5819000000000001</v>
      </c>
      <c r="F5091" s="1">
        <v>15</v>
      </c>
      <c r="G5091" s="2">
        <v>0.50546000000000002</v>
      </c>
      <c r="H5091" s="3">
        <v>10.000131893061106</v>
      </c>
      <c r="I5091" s="3">
        <v>13.333069547211121</v>
      </c>
      <c r="J5091" s="3">
        <v>7.5819999999999999E-2</v>
      </c>
      <c r="K5091" s="3">
        <v>7.5819999999999999E-2</v>
      </c>
      <c r="L5091" s="3">
        <v>0.10109</v>
      </c>
    </row>
    <row r="5092" spans="2:12" x14ac:dyDescent="0.2">
      <c r="B5092" t="s">
        <v>12870</v>
      </c>
      <c r="C5092" t="s">
        <v>12173</v>
      </c>
      <c r="D5092" t="s">
        <v>12174</v>
      </c>
      <c r="E5092" s="1">
        <v>127.66827000000001</v>
      </c>
      <c r="F5092" s="1">
        <v>44</v>
      </c>
      <c r="G5092" s="2">
        <v>2.901551590909091</v>
      </c>
      <c r="H5092" s="3">
        <v>9.9999788514405346</v>
      </c>
      <c r="I5092" s="3">
        <v>13.333305135254045</v>
      </c>
      <c r="J5092" s="3">
        <v>1.27668</v>
      </c>
      <c r="K5092" s="3">
        <v>1.27668</v>
      </c>
      <c r="L5092" s="3">
        <v>1.70224</v>
      </c>
    </row>
    <row r="5093" spans="2:12" x14ac:dyDescent="0.2">
      <c r="B5093" t="s">
        <v>12871</v>
      </c>
      <c r="C5093" t="s">
        <v>12313</v>
      </c>
      <c r="D5093" t="s">
        <v>12314</v>
      </c>
      <c r="E5093" s="1">
        <v>75.873670000000004</v>
      </c>
      <c r="F5093" s="1">
        <v>113</v>
      </c>
      <c r="G5093" s="2">
        <v>0.67144840707964604</v>
      </c>
      <c r="H5093" s="3">
        <v>10.000043493348878</v>
      </c>
      <c r="I5093" s="3">
        <v>13.333347391789536</v>
      </c>
      <c r="J5093" s="3">
        <v>0.75873999999999997</v>
      </c>
      <c r="K5093" s="3">
        <v>0.75873999999999997</v>
      </c>
      <c r="L5093" s="3">
        <v>1.0116499999999999</v>
      </c>
    </row>
    <row r="5094" spans="2:12" x14ac:dyDescent="0.2">
      <c r="B5094" t="s">
        <v>12872</v>
      </c>
      <c r="C5094" t="s">
        <v>12132</v>
      </c>
      <c r="D5094" t="s">
        <v>12133</v>
      </c>
      <c r="E5094" s="1">
        <v>28.116160000000001</v>
      </c>
      <c r="F5094" s="1">
        <v>189</v>
      </c>
      <c r="G5094" s="2">
        <v>0.14876275132275132</v>
      </c>
      <c r="H5094" s="3">
        <v>9.9999430932246796</v>
      </c>
      <c r="I5094" s="3">
        <v>13.333257457632905</v>
      </c>
      <c r="J5094" s="3">
        <v>0.28116000000000002</v>
      </c>
      <c r="K5094" s="3">
        <v>0.28116000000000002</v>
      </c>
      <c r="L5094" s="3">
        <v>0.37487999999999999</v>
      </c>
    </row>
    <row r="5095" spans="2:12" x14ac:dyDescent="0.2">
      <c r="B5095" t="s">
        <v>12873</v>
      </c>
      <c r="C5095" t="s">
        <v>12874</v>
      </c>
      <c r="D5095" t="s">
        <v>12875</v>
      </c>
      <c r="E5095" s="1">
        <v>59.871200000000002</v>
      </c>
      <c r="F5095" s="1">
        <v>78</v>
      </c>
      <c r="G5095" s="2">
        <v>0.76757948717948721</v>
      </c>
      <c r="H5095" s="3">
        <v>9.9999665949571739</v>
      </c>
      <c r="I5095" s="3">
        <v>13.333288793276234</v>
      </c>
      <c r="J5095" s="3">
        <v>0.59870999999999996</v>
      </c>
      <c r="K5095" s="3">
        <v>0.59870999999999996</v>
      </c>
      <c r="L5095" s="3">
        <v>0.79827999999999999</v>
      </c>
    </row>
    <row r="5096" spans="2:12" x14ac:dyDescent="0.2">
      <c r="B5096" t="s">
        <v>12876</v>
      </c>
      <c r="C5096" t="s">
        <v>11751</v>
      </c>
      <c r="D5096" t="s">
        <v>11752</v>
      </c>
      <c r="E5096" s="1">
        <v>64.140630000000002</v>
      </c>
      <c r="F5096" s="1">
        <v>73</v>
      </c>
      <c r="G5096" s="2">
        <v>0.8786387671232877</v>
      </c>
      <c r="H5096" s="3">
        <v>10.00005768574459</v>
      </c>
      <c r="I5096" s="3">
        <v>13.333358278520182</v>
      </c>
      <c r="J5096" s="3">
        <v>0.64141000000000004</v>
      </c>
      <c r="K5096" s="3">
        <v>0.64141000000000004</v>
      </c>
      <c r="L5096" s="3">
        <v>0.85521000000000003</v>
      </c>
    </row>
    <row r="5097" spans="2:12" x14ac:dyDescent="0.2">
      <c r="B5097" t="s">
        <v>12877</v>
      </c>
      <c r="C5097" t="s">
        <v>12786</v>
      </c>
      <c r="D5097" t="s">
        <v>12787</v>
      </c>
      <c r="E5097" s="1">
        <v>26.700289999999999</v>
      </c>
      <c r="F5097" s="1">
        <v>66</v>
      </c>
      <c r="G5097" s="2">
        <v>0.40454984848484848</v>
      </c>
      <c r="H5097" s="3">
        <v>9.9998913869474837</v>
      </c>
      <c r="I5097" s="3">
        <v>13.333188515929978</v>
      </c>
      <c r="J5097" s="3">
        <v>0.26700000000000002</v>
      </c>
      <c r="K5097" s="3">
        <v>0.26700000000000002</v>
      </c>
      <c r="L5097" s="3">
        <v>0.35599999999999998</v>
      </c>
    </row>
    <row r="5098" spans="2:12" x14ac:dyDescent="0.2">
      <c r="B5098" t="s">
        <v>12878</v>
      </c>
      <c r="C5098" t="s">
        <v>12879</v>
      </c>
      <c r="D5098" t="s">
        <v>12880</v>
      </c>
      <c r="E5098" s="1">
        <v>68.291259999999994</v>
      </c>
      <c r="F5098" s="1">
        <v>89</v>
      </c>
      <c r="G5098" s="2">
        <v>0.76731752808988762</v>
      </c>
      <c r="H5098" s="3">
        <v>9.9999619277781679</v>
      </c>
      <c r="I5098" s="3">
        <v>13.333331380911702</v>
      </c>
      <c r="J5098" s="3">
        <v>0.68291000000000002</v>
      </c>
      <c r="K5098" s="3">
        <v>0.68291000000000002</v>
      </c>
      <c r="L5098" s="3">
        <v>0.91054999999999997</v>
      </c>
    </row>
    <row r="5099" spans="2:12" x14ac:dyDescent="0.2">
      <c r="B5099" t="s">
        <v>12881</v>
      </c>
      <c r="C5099" t="s">
        <v>12071</v>
      </c>
      <c r="D5099" t="s">
        <v>12072</v>
      </c>
      <c r="E5099" s="1">
        <v>11.980869999999999</v>
      </c>
      <c r="F5099" s="1">
        <v>20</v>
      </c>
      <c r="G5099" s="2">
        <v>0.59904349999999995</v>
      </c>
      <c r="H5099" s="3">
        <v>10.000108506310477</v>
      </c>
      <c r="I5099" s="3">
        <v>13.33292156579614</v>
      </c>
      <c r="J5099" s="3">
        <v>0.11981</v>
      </c>
      <c r="K5099" s="3">
        <v>0.11981</v>
      </c>
      <c r="L5099" s="3">
        <v>0.15973999999999999</v>
      </c>
    </row>
    <row r="5100" spans="2:12" x14ac:dyDescent="0.2">
      <c r="B5100" t="s">
        <v>12882</v>
      </c>
      <c r="C5100" t="s">
        <v>12525</v>
      </c>
      <c r="D5100" t="s">
        <v>12526</v>
      </c>
      <c r="E5100" s="1">
        <v>33.312989999999999</v>
      </c>
      <c r="F5100" s="1">
        <v>16</v>
      </c>
      <c r="G5100" s="2">
        <v>2.082061875</v>
      </c>
      <c r="H5100" s="3">
        <v>10.000003001832017</v>
      </c>
      <c r="I5100" s="3">
        <v>13.333237274708754</v>
      </c>
      <c r="J5100" s="3">
        <v>0.33312999999999998</v>
      </c>
      <c r="K5100" s="3">
        <v>0.33312999999999998</v>
      </c>
      <c r="L5100" s="3">
        <v>0.44417000000000001</v>
      </c>
    </row>
    <row r="5101" spans="2:12" x14ac:dyDescent="0.2">
      <c r="B5101" t="s">
        <v>12883</v>
      </c>
      <c r="C5101" t="s">
        <v>12884</v>
      </c>
      <c r="D5101" t="s">
        <v>12885</v>
      </c>
      <c r="E5101" s="1">
        <v>99.728800000000007</v>
      </c>
      <c r="F5101" s="1">
        <v>48</v>
      </c>
      <c r="G5101" s="2">
        <v>2.0776833333333333</v>
      </c>
      <c r="H5101" s="3">
        <v>10.000020054387498</v>
      </c>
      <c r="I5101" s="3">
        <v>13.333259800579169</v>
      </c>
      <c r="J5101" s="3">
        <v>0.99729000000000001</v>
      </c>
      <c r="K5101" s="3">
        <v>0.99729000000000001</v>
      </c>
      <c r="L5101" s="3">
        <v>1.3297099999999999</v>
      </c>
    </row>
    <row r="5102" spans="2:12" x14ac:dyDescent="0.2">
      <c r="B5102" t="s">
        <v>12886</v>
      </c>
      <c r="C5102" t="s">
        <v>12887</v>
      </c>
      <c r="D5102" t="s">
        <v>12888</v>
      </c>
      <c r="E5102" s="1">
        <v>53.433810000000001</v>
      </c>
      <c r="F5102" s="1">
        <v>24</v>
      </c>
      <c r="G5102" s="2">
        <v>2.22640875</v>
      </c>
      <c r="H5102" s="3">
        <v>10.00003555801093</v>
      </c>
      <c r="I5102" s="3">
        <v>13.333318361539259</v>
      </c>
      <c r="J5102" s="3">
        <v>0.53434000000000004</v>
      </c>
      <c r="K5102" s="3">
        <v>0.53434000000000004</v>
      </c>
      <c r="L5102" s="3">
        <v>0.71245000000000003</v>
      </c>
    </row>
    <row r="5103" spans="2:12" x14ac:dyDescent="0.2">
      <c r="B5103" t="s">
        <v>12889</v>
      </c>
      <c r="C5103" t="s">
        <v>12890</v>
      </c>
      <c r="D5103" t="s">
        <v>12003</v>
      </c>
      <c r="E5103" s="1">
        <v>71.051559999999995</v>
      </c>
      <c r="F5103" s="1">
        <v>47</v>
      </c>
      <c r="G5103" s="2">
        <v>1.511735319148936</v>
      </c>
      <c r="H5103" s="3">
        <v>10.000061926859875</v>
      </c>
      <c r="I5103" s="3">
        <v>13.333275159616482</v>
      </c>
      <c r="J5103" s="3">
        <v>0.71052000000000004</v>
      </c>
      <c r="K5103" s="3">
        <v>0.71052000000000004</v>
      </c>
      <c r="L5103" s="3">
        <v>0.94735000000000003</v>
      </c>
    </row>
    <row r="5104" spans="2:12" x14ac:dyDescent="0.2">
      <c r="B5104" t="s">
        <v>12891</v>
      </c>
      <c r="C5104" t="s">
        <v>12892</v>
      </c>
      <c r="D5104" t="s">
        <v>12893</v>
      </c>
      <c r="E5104" s="1">
        <v>8.1773299999999995</v>
      </c>
      <c r="F5104" s="1">
        <v>14</v>
      </c>
      <c r="G5104" s="2">
        <v>0.58409499999999992</v>
      </c>
      <c r="H5104" s="3">
        <v>9.9995964452944897</v>
      </c>
      <c r="I5104" s="3">
        <v>13.333202891408321</v>
      </c>
      <c r="J5104" s="3">
        <v>8.1769999999999995E-2</v>
      </c>
      <c r="K5104" s="3">
        <v>8.1769999999999995E-2</v>
      </c>
      <c r="L5104" s="3">
        <v>0.10903</v>
      </c>
    </row>
    <row r="5105" spans="2:12" x14ac:dyDescent="0.2">
      <c r="B5105" t="s">
        <v>12894</v>
      </c>
      <c r="C5105" t="s">
        <v>11682</v>
      </c>
      <c r="D5105" t="s">
        <v>11683</v>
      </c>
      <c r="E5105" s="1">
        <v>30.547090000000001</v>
      </c>
      <c r="F5105" s="1">
        <v>85</v>
      </c>
      <c r="G5105" s="2">
        <v>0.35937752941176471</v>
      </c>
      <c r="H5105" s="3">
        <v>9.9999705372917678</v>
      </c>
      <c r="I5105" s="3">
        <v>13.333184928580756</v>
      </c>
      <c r="J5105" s="3">
        <v>0.30547000000000002</v>
      </c>
      <c r="K5105" s="3">
        <v>0.30547000000000002</v>
      </c>
      <c r="L5105" s="3">
        <v>0.40728999999999999</v>
      </c>
    </row>
    <row r="5106" spans="2:12" x14ac:dyDescent="0.2">
      <c r="B5106" t="s">
        <v>12895</v>
      </c>
      <c r="C5106" t="s">
        <v>12896</v>
      </c>
      <c r="D5106" t="s">
        <v>12897</v>
      </c>
      <c r="E5106" s="1">
        <v>5.9467400000000001</v>
      </c>
      <c r="F5106" s="1">
        <v>14</v>
      </c>
      <c r="G5106" s="2">
        <v>0.42476714285714284</v>
      </c>
      <c r="H5106" s="3">
        <v>10.000437214339286</v>
      </c>
      <c r="I5106" s="3">
        <v>13.333355754581502</v>
      </c>
      <c r="J5106" s="3">
        <v>5.9470000000000002E-2</v>
      </c>
      <c r="K5106" s="3">
        <v>5.9470000000000002E-2</v>
      </c>
      <c r="L5106" s="3">
        <v>7.9289999999999999E-2</v>
      </c>
    </row>
    <row r="5107" spans="2:12" x14ac:dyDescent="0.2">
      <c r="B5107" t="s">
        <v>12898</v>
      </c>
      <c r="C5107" t="s">
        <v>12107</v>
      </c>
      <c r="D5107" t="s">
        <v>12108</v>
      </c>
      <c r="E5107" s="1">
        <v>45.325400000000002</v>
      </c>
      <c r="F5107" s="1">
        <v>157</v>
      </c>
      <c r="G5107" s="2">
        <v>0.28869681528662422</v>
      </c>
      <c r="H5107" s="3">
        <v>9.9999117492620027</v>
      </c>
      <c r="I5107" s="3">
        <v>13.333362750245998</v>
      </c>
      <c r="J5107" s="3">
        <v>0.45324999999999999</v>
      </c>
      <c r="K5107" s="3">
        <v>0.45324999999999999</v>
      </c>
      <c r="L5107" s="3">
        <v>0.60433999999999999</v>
      </c>
    </row>
    <row r="5108" spans="2:12" x14ac:dyDescent="0.2">
      <c r="B5108" t="s">
        <v>12899</v>
      </c>
      <c r="C5108" t="s">
        <v>12900</v>
      </c>
      <c r="D5108" t="s">
        <v>12623</v>
      </c>
      <c r="E5108" s="1">
        <v>7.6242000000000001</v>
      </c>
      <c r="F5108" s="1">
        <v>12</v>
      </c>
      <c r="G5108" s="2">
        <v>0.63534999999999997</v>
      </c>
      <c r="H5108" s="3">
        <v>9.999737677395661</v>
      </c>
      <c r="I5108" s="3">
        <v>13.33385797854201</v>
      </c>
      <c r="J5108" s="3">
        <v>7.6240000000000002E-2</v>
      </c>
      <c r="K5108" s="3">
        <v>7.6240000000000002E-2</v>
      </c>
      <c r="L5108" s="3">
        <v>0.10166</v>
      </c>
    </row>
    <row r="5109" spans="2:12" x14ac:dyDescent="0.2">
      <c r="B5109" t="s">
        <v>12901</v>
      </c>
      <c r="C5109" t="s">
        <v>12902</v>
      </c>
      <c r="D5109" t="s">
        <v>11960</v>
      </c>
      <c r="E5109" s="1">
        <v>305.55086</v>
      </c>
      <c r="F5109" s="1">
        <v>142</v>
      </c>
      <c r="G5109" s="2">
        <v>2.1517666197183098</v>
      </c>
      <c r="H5109" s="3">
        <v>10.000004581888593</v>
      </c>
      <c r="I5109" s="3">
        <v>13.333295805483905</v>
      </c>
      <c r="J5109" s="3">
        <v>3.0555099999999999</v>
      </c>
      <c r="K5109" s="3">
        <v>3.0555099999999999</v>
      </c>
      <c r="L5109" s="3">
        <v>4.0739999999999998</v>
      </c>
    </row>
    <row r="5110" spans="2:12" x14ac:dyDescent="0.2">
      <c r="B5110" t="s">
        <v>12903</v>
      </c>
      <c r="C5110" t="s">
        <v>11815</v>
      </c>
      <c r="D5110" t="s">
        <v>11816</v>
      </c>
      <c r="E5110" s="1">
        <v>25.915209999999998</v>
      </c>
      <c r="F5110" s="1">
        <v>40</v>
      </c>
      <c r="G5110" s="2">
        <v>0.64788024999999994</v>
      </c>
      <c r="H5110" s="3">
        <v>9.9999189665065433</v>
      </c>
      <c r="I5110" s="3">
        <v>13.333482537860972</v>
      </c>
      <c r="J5110" s="3">
        <v>0.25914999999999999</v>
      </c>
      <c r="K5110" s="3">
        <v>0.25914999999999999</v>
      </c>
      <c r="L5110" s="3">
        <v>0.34554000000000001</v>
      </c>
    </row>
    <row r="5111" spans="2:12" x14ac:dyDescent="0.2">
      <c r="B5111" t="s">
        <v>12904</v>
      </c>
      <c r="C5111" t="s">
        <v>12610</v>
      </c>
      <c r="D5111" t="s">
        <v>12031</v>
      </c>
      <c r="E5111" s="1">
        <v>58.584490000000002</v>
      </c>
      <c r="F5111" s="1">
        <v>70</v>
      </c>
      <c r="G5111" s="2">
        <v>0.8369212857142857</v>
      </c>
      <c r="H5111" s="3">
        <v>9.9999163601151082</v>
      </c>
      <c r="I5111" s="3">
        <v>13.333221813486812</v>
      </c>
      <c r="J5111" s="3">
        <v>0.58584000000000003</v>
      </c>
      <c r="K5111" s="3">
        <v>0.58584000000000003</v>
      </c>
      <c r="L5111" s="3">
        <v>0.78112000000000004</v>
      </c>
    </row>
    <row r="5112" spans="2:12" x14ac:dyDescent="0.2">
      <c r="B5112" t="s">
        <v>12905</v>
      </c>
      <c r="C5112" t="s">
        <v>12856</v>
      </c>
      <c r="D5112" t="s">
        <v>12857</v>
      </c>
      <c r="E5112" s="1">
        <v>58.132559999999998</v>
      </c>
      <c r="F5112" s="1">
        <v>165</v>
      </c>
      <c r="G5112" s="2">
        <v>0.35231854545454544</v>
      </c>
      <c r="H5112" s="3">
        <v>10.000075689080267</v>
      </c>
      <c r="I5112" s="3">
        <v>13.333319571682376</v>
      </c>
      <c r="J5112" s="3">
        <v>0.58133000000000001</v>
      </c>
      <c r="K5112" s="3">
        <v>0.58133000000000001</v>
      </c>
      <c r="L5112" s="3">
        <v>0.77510000000000001</v>
      </c>
    </row>
    <row r="5113" spans="2:12" x14ac:dyDescent="0.2">
      <c r="B5113" t="s">
        <v>12906</v>
      </c>
      <c r="C5113" t="s">
        <v>12204</v>
      </c>
      <c r="D5113" t="s">
        <v>12205</v>
      </c>
      <c r="E5113" s="1">
        <v>13.683400000000001</v>
      </c>
      <c r="F5113" s="1">
        <v>11</v>
      </c>
      <c r="G5113" s="2">
        <v>1.2439454545454547</v>
      </c>
      <c r="H5113" s="3">
        <v>9.9997076749930578</v>
      </c>
      <c r="I5113" s="3">
        <v>13.332943566657409</v>
      </c>
      <c r="J5113" s="3">
        <v>0.13683000000000001</v>
      </c>
      <c r="K5113" s="3">
        <v>0.13683000000000001</v>
      </c>
      <c r="L5113" s="3">
        <v>0.18243999999999999</v>
      </c>
    </row>
    <row r="5114" spans="2:12" x14ac:dyDescent="0.2">
      <c r="B5114" t="s">
        <v>12907</v>
      </c>
      <c r="C5114" t="s">
        <v>12908</v>
      </c>
      <c r="D5114" t="s">
        <v>12909</v>
      </c>
      <c r="E5114" s="1">
        <v>55.59149</v>
      </c>
      <c r="F5114" s="1">
        <v>66</v>
      </c>
      <c r="G5114" s="2">
        <v>0.84229530303030309</v>
      </c>
      <c r="H5114" s="3">
        <v>9.9999118570126466</v>
      </c>
      <c r="I5114" s="3">
        <v>13.333335731781968</v>
      </c>
      <c r="J5114" s="3">
        <v>0.55591000000000002</v>
      </c>
      <c r="K5114" s="3">
        <v>0.55591000000000002</v>
      </c>
      <c r="L5114" s="3">
        <v>0.74121999999999999</v>
      </c>
    </row>
    <row r="5115" spans="2:12" x14ac:dyDescent="0.2">
      <c r="B5115" t="s">
        <v>12910</v>
      </c>
      <c r="C5115" t="s">
        <v>12911</v>
      </c>
      <c r="D5115" t="s">
        <v>12912</v>
      </c>
      <c r="E5115" s="1">
        <v>18.125610000000002</v>
      </c>
      <c r="F5115" s="1">
        <v>66</v>
      </c>
      <c r="G5115" s="2">
        <v>0.27463045454545459</v>
      </c>
      <c r="H5115" s="3">
        <v>10.000215165172373</v>
      </c>
      <c r="I5115" s="3">
        <v>13.333068514659644</v>
      </c>
      <c r="J5115" s="3">
        <v>0.18126</v>
      </c>
      <c r="K5115" s="3">
        <v>0.18126</v>
      </c>
      <c r="L5115" s="3">
        <v>0.24167</v>
      </c>
    </row>
    <row r="5116" spans="2:12" x14ac:dyDescent="0.2">
      <c r="B5116" t="s">
        <v>12913</v>
      </c>
      <c r="C5116" t="s">
        <v>12490</v>
      </c>
      <c r="D5116" t="s">
        <v>12491</v>
      </c>
      <c r="E5116" s="1">
        <v>5.6184599999999998</v>
      </c>
      <c r="F5116" s="1">
        <v>11</v>
      </c>
      <c r="G5116" s="2">
        <v>0.51076909090909084</v>
      </c>
      <c r="H5116" s="3">
        <v>9.9991812703125067</v>
      </c>
      <c r="I5116" s="3">
        <v>13.332834976132251</v>
      </c>
      <c r="J5116" s="3">
        <v>5.6180000000000001E-2</v>
      </c>
      <c r="K5116" s="3">
        <v>5.6180000000000001E-2</v>
      </c>
      <c r="L5116" s="3">
        <v>7.4910000000000004E-2</v>
      </c>
    </row>
    <row r="5117" spans="2:12" x14ac:dyDescent="0.2">
      <c r="B5117" t="s">
        <v>12914</v>
      </c>
      <c r="C5117" t="s">
        <v>12843</v>
      </c>
      <c r="D5117" t="s">
        <v>12844</v>
      </c>
      <c r="E5117" s="1">
        <v>12.577310000000001</v>
      </c>
      <c r="F5117" s="1">
        <v>18</v>
      </c>
      <c r="G5117" s="2">
        <v>0.69873944444444447</v>
      </c>
      <c r="H5117" s="3">
        <v>9.9997535244022746</v>
      </c>
      <c r="I5117" s="3">
        <v>13.3335347542519</v>
      </c>
      <c r="J5117" s="3">
        <v>0.12576999999999999</v>
      </c>
      <c r="K5117" s="3">
        <v>0.12576999999999999</v>
      </c>
      <c r="L5117" s="3">
        <v>0.16769999999999999</v>
      </c>
    </row>
    <row r="5118" spans="2:12" x14ac:dyDescent="0.2">
      <c r="B5118" t="s">
        <v>12915</v>
      </c>
      <c r="C5118" t="s">
        <v>12916</v>
      </c>
      <c r="D5118" t="s">
        <v>12917</v>
      </c>
      <c r="E5118" s="1">
        <v>4.4784699999999997</v>
      </c>
      <c r="F5118" s="1">
        <v>39</v>
      </c>
      <c r="G5118" s="2">
        <v>0.11483256410256409</v>
      </c>
      <c r="H5118" s="3">
        <v>9.9989505344459157</v>
      </c>
      <c r="I5118" s="3">
        <v>13.332678347739295</v>
      </c>
      <c r="J5118" s="3">
        <v>4.478E-2</v>
      </c>
      <c r="K5118" s="3">
        <v>4.478E-2</v>
      </c>
      <c r="L5118" s="3">
        <v>5.9709999999999999E-2</v>
      </c>
    </row>
    <row r="5119" spans="2:12" x14ac:dyDescent="0.2">
      <c r="B5119" t="s">
        <v>12918</v>
      </c>
      <c r="C5119" t="s">
        <v>12252</v>
      </c>
      <c r="D5119" t="s">
        <v>12253</v>
      </c>
      <c r="E5119" s="1">
        <v>8.7520100000000003</v>
      </c>
      <c r="F5119" s="1">
        <v>31</v>
      </c>
      <c r="G5119" s="2">
        <v>0.28232290322580644</v>
      </c>
      <c r="H5119" s="3">
        <v>9.9999885740532743</v>
      </c>
      <c r="I5119" s="3">
        <v>13.332937233846852</v>
      </c>
      <c r="J5119" s="3">
        <v>8.7520000000000001E-2</v>
      </c>
      <c r="K5119" s="3">
        <v>8.7520000000000001E-2</v>
      </c>
      <c r="L5119" s="3">
        <v>0.11669</v>
      </c>
    </row>
    <row r="5120" spans="2:12" x14ac:dyDescent="0.2">
      <c r="B5120" t="s">
        <v>12919</v>
      </c>
      <c r="C5120" t="s">
        <v>12793</v>
      </c>
      <c r="D5120" t="s">
        <v>12794</v>
      </c>
      <c r="E5120" s="1">
        <v>85.851900000000001</v>
      </c>
      <c r="F5120" s="1">
        <v>129</v>
      </c>
      <c r="G5120" s="2">
        <v>0.66551860465116275</v>
      </c>
      <c r="H5120" s="3">
        <v>10.000011647965858</v>
      </c>
      <c r="I5120" s="3">
        <v>13.333310037401619</v>
      </c>
      <c r="J5120" s="3">
        <v>0.85851999999999995</v>
      </c>
      <c r="K5120" s="3">
        <v>0.85851999999999995</v>
      </c>
      <c r="L5120" s="3">
        <v>1.14469</v>
      </c>
    </row>
    <row r="5121" spans="2:12" x14ac:dyDescent="0.2">
      <c r="B5121" t="s">
        <v>12920</v>
      </c>
      <c r="C5121" t="s">
        <v>11828</v>
      </c>
      <c r="D5121" t="s">
        <v>11829</v>
      </c>
      <c r="E5121" s="1">
        <v>24.178260000000002</v>
      </c>
      <c r="F5121" s="1">
        <v>91</v>
      </c>
      <c r="G5121" s="2">
        <v>0.26569516483516487</v>
      </c>
      <c r="H5121" s="3">
        <v>9.9998924653800554</v>
      </c>
      <c r="I5121" s="3">
        <v>13.333465683634802</v>
      </c>
      <c r="J5121" s="3">
        <v>0.24177999999999999</v>
      </c>
      <c r="K5121" s="3">
        <v>0.24177999999999999</v>
      </c>
      <c r="L5121" s="3">
        <v>0.32238</v>
      </c>
    </row>
    <row r="5122" spans="2:12" x14ac:dyDescent="0.2">
      <c r="B5122" t="s">
        <v>12921</v>
      </c>
      <c r="C5122" t="s">
        <v>12589</v>
      </c>
      <c r="D5122" t="s">
        <v>12590</v>
      </c>
      <c r="E5122" s="1">
        <v>11.20693</v>
      </c>
      <c r="F5122" s="1">
        <v>21</v>
      </c>
      <c r="G5122" s="2">
        <v>0.53366333333333338</v>
      </c>
      <c r="H5122" s="3">
        <v>10.000062461352039</v>
      </c>
      <c r="I5122" s="3">
        <v>13.333714050145758</v>
      </c>
      <c r="J5122" s="3">
        <v>0.11207</v>
      </c>
      <c r="K5122" s="3">
        <v>0.11207</v>
      </c>
      <c r="L5122" s="3">
        <v>0.14943000000000001</v>
      </c>
    </row>
    <row r="5123" spans="2:12" x14ac:dyDescent="0.2">
      <c r="B5123" t="s">
        <v>12922</v>
      </c>
      <c r="C5123" t="s">
        <v>12776</v>
      </c>
      <c r="D5123" t="s">
        <v>12777</v>
      </c>
      <c r="E5123" s="1">
        <v>23.444710000000001</v>
      </c>
      <c r="F5123" s="1">
        <v>18</v>
      </c>
      <c r="G5123" s="2">
        <v>1.302483888888889</v>
      </c>
      <c r="H5123" s="3">
        <v>10.000123695281365</v>
      </c>
      <c r="I5123" s="3">
        <v>13.333498260375155</v>
      </c>
      <c r="J5123" s="3">
        <v>0.23444999999999999</v>
      </c>
      <c r="K5123" s="3">
        <v>0.23444999999999999</v>
      </c>
      <c r="L5123" s="3">
        <v>0.31259999999999999</v>
      </c>
    </row>
    <row r="5124" spans="2:12" x14ac:dyDescent="0.2">
      <c r="B5124" t="s">
        <v>12923</v>
      </c>
      <c r="C5124" t="s">
        <v>12343</v>
      </c>
      <c r="D5124" t="s">
        <v>12344</v>
      </c>
      <c r="E5124" s="1">
        <v>7.6282300000000003</v>
      </c>
      <c r="F5124" s="1">
        <v>15</v>
      </c>
      <c r="G5124" s="2">
        <v>0.50854866666666665</v>
      </c>
      <c r="H5124" s="3">
        <v>9.9996984883780371</v>
      </c>
      <c r="I5124" s="3">
        <v>13.333368291202545</v>
      </c>
      <c r="J5124" s="3">
        <v>7.6280000000000001E-2</v>
      </c>
      <c r="K5124" s="3">
        <v>7.6280000000000001E-2</v>
      </c>
      <c r="L5124" s="3">
        <v>0.10170999999999999</v>
      </c>
    </row>
    <row r="5125" spans="2:12" x14ac:dyDescent="0.2">
      <c r="B5125" t="s">
        <v>12924</v>
      </c>
      <c r="C5125" t="s">
        <v>12925</v>
      </c>
      <c r="D5125" t="s">
        <v>11981</v>
      </c>
      <c r="E5125" s="1">
        <v>52.225769999999997</v>
      </c>
      <c r="F5125" s="1">
        <v>106</v>
      </c>
      <c r="G5125" s="2">
        <v>0.49269594339622641</v>
      </c>
      <c r="H5125" s="3">
        <v>10.000044039561311</v>
      </c>
      <c r="I5125" s="3">
        <v>13.333264401846062</v>
      </c>
      <c r="J5125" s="3">
        <v>0.52225999999999995</v>
      </c>
      <c r="K5125" s="3">
        <v>0.52225999999999995</v>
      </c>
      <c r="L5125" s="3">
        <v>0.69633999999999996</v>
      </c>
    </row>
    <row r="5126" spans="2:12" x14ac:dyDescent="0.2">
      <c r="B5126" t="s">
        <v>12926</v>
      </c>
      <c r="C5126" t="s">
        <v>12244</v>
      </c>
      <c r="D5126" t="s">
        <v>12245</v>
      </c>
      <c r="E5126" s="1">
        <v>15.74757</v>
      </c>
      <c r="F5126" s="1">
        <v>232</v>
      </c>
      <c r="G5126" s="2">
        <v>6.7877456896551724E-2</v>
      </c>
      <c r="H5126" s="3">
        <v>10.000273058001966</v>
      </c>
      <c r="I5126" s="3">
        <v>13.333485737799547</v>
      </c>
      <c r="J5126" s="3">
        <v>0.15748000000000001</v>
      </c>
      <c r="K5126" s="3">
        <v>0.15748000000000001</v>
      </c>
      <c r="L5126" s="3">
        <v>0.20996999999999999</v>
      </c>
    </row>
    <row r="5127" spans="2:12" x14ac:dyDescent="0.2">
      <c r="B5127" t="s">
        <v>12927</v>
      </c>
      <c r="C5127" t="s">
        <v>11688</v>
      </c>
      <c r="D5127" t="s">
        <v>11689</v>
      </c>
      <c r="E5127" s="1">
        <v>85.786940000000001</v>
      </c>
      <c r="F5127" s="1">
        <v>51</v>
      </c>
      <c r="G5127" s="2">
        <v>1.6820968627450981</v>
      </c>
      <c r="H5127" s="3">
        <v>10.000006994071592</v>
      </c>
      <c r="I5127" s="3">
        <v>13.333264946855547</v>
      </c>
      <c r="J5127" s="3">
        <v>0.85787000000000002</v>
      </c>
      <c r="K5127" s="3">
        <v>0.85787000000000002</v>
      </c>
      <c r="L5127" s="3">
        <v>1.1438200000000001</v>
      </c>
    </row>
    <row r="5128" spans="2:12" x14ac:dyDescent="0.2">
      <c r="B5128" t="s">
        <v>12928</v>
      </c>
      <c r="C5128" t="s">
        <v>11818</v>
      </c>
      <c r="D5128" t="s">
        <v>12929</v>
      </c>
      <c r="E5128" s="1">
        <v>87.514669999999995</v>
      </c>
      <c r="F5128" s="1">
        <v>73</v>
      </c>
      <c r="G5128" s="2">
        <v>1.1988310958904109</v>
      </c>
      <c r="H5128" s="3">
        <v>10.000037707963706</v>
      </c>
      <c r="I5128" s="3">
        <v>13.33330743291382</v>
      </c>
      <c r="J5128" s="3">
        <v>0.87514999999999998</v>
      </c>
      <c r="K5128" s="3">
        <v>0.87514999999999998</v>
      </c>
      <c r="L5128" s="3">
        <v>1.16686</v>
      </c>
    </row>
    <row r="5129" spans="2:12" x14ac:dyDescent="0.2">
      <c r="B5129" t="s">
        <v>12930</v>
      </c>
      <c r="C5129" t="s">
        <v>12024</v>
      </c>
      <c r="D5129" t="s">
        <v>12025</v>
      </c>
      <c r="E5129" s="1">
        <v>0.23380000000000001</v>
      </c>
      <c r="F5129" s="1">
        <v>2</v>
      </c>
      <c r="G5129" s="2">
        <v>0.1169</v>
      </c>
      <c r="H5129" s="3">
        <v>10.008554319931564</v>
      </c>
      <c r="I5129" s="3">
        <v>13.344739093242087</v>
      </c>
      <c r="J5129" s="3">
        <v>2.3400000000000001E-3</v>
      </c>
      <c r="K5129" s="3">
        <v>2.3400000000000001E-3</v>
      </c>
      <c r="L5129" s="3">
        <v>3.1199999999999999E-3</v>
      </c>
    </row>
    <row r="5130" spans="2:12" x14ac:dyDescent="0.2">
      <c r="B5130" t="s">
        <v>12931</v>
      </c>
      <c r="C5130" t="s">
        <v>11737</v>
      </c>
      <c r="D5130" t="s">
        <v>11738</v>
      </c>
      <c r="E5130" s="1">
        <v>57.95046</v>
      </c>
      <c r="F5130" s="1">
        <v>82</v>
      </c>
      <c r="G5130" s="2">
        <v>0.70671292682926834</v>
      </c>
      <c r="H5130" s="3">
        <v>9.9999206218552885</v>
      </c>
      <c r="I5130" s="3">
        <v>13.333285016201769</v>
      </c>
      <c r="J5130" s="3">
        <v>0.57950000000000002</v>
      </c>
      <c r="K5130" s="3">
        <v>0.57950000000000002</v>
      </c>
      <c r="L5130" s="3">
        <v>0.77266999999999997</v>
      </c>
    </row>
    <row r="5131" spans="2:12" x14ac:dyDescent="0.2">
      <c r="B5131" t="s">
        <v>12932</v>
      </c>
      <c r="C5131" t="s">
        <v>12296</v>
      </c>
      <c r="D5131" t="s">
        <v>12297</v>
      </c>
      <c r="E5131" s="1">
        <v>19.367709999999999</v>
      </c>
      <c r="F5131" s="1">
        <v>33</v>
      </c>
      <c r="G5131" s="2">
        <v>0.58690030303030305</v>
      </c>
      <c r="H5131" s="3">
        <v>10.000149733757889</v>
      </c>
      <c r="I5131" s="3">
        <v>13.333532978343854</v>
      </c>
      <c r="J5131" s="3">
        <v>0.19367999999999999</v>
      </c>
      <c r="K5131" s="3">
        <v>0.19367999999999999</v>
      </c>
      <c r="L5131" s="3">
        <v>0.25824000000000003</v>
      </c>
    </row>
    <row r="5132" spans="2:12" x14ac:dyDescent="0.2">
      <c r="B5132" t="s">
        <v>12933</v>
      </c>
      <c r="C5132" t="s">
        <v>12421</v>
      </c>
      <c r="D5132" t="s">
        <v>12422</v>
      </c>
      <c r="E5132" s="1">
        <v>21.64733</v>
      </c>
      <c r="F5132" s="1">
        <v>28</v>
      </c>
      <c r="G5132" s="2">
        <v>0.77311892857142861</v>
      </c>
      <c r="H5132" s="3">
        <v>9.9998475562575155</v>
      </c>
      <c r="I5132" s="3">
        <v>13.333284058588289</v>
      </c>
      <c r="J5132" s="3">
        <v>0.21647</v>
      </c>
      <c r="K5132" s="3">
        <v>0.21647</v>
      </c>
      <c r="L5132" s="3">
        <v>0.28863</v>
      </c>
    </row>
    <row r="5133" spans="2:12" x14ac:dyDescent="0.2">
      <c r="B5133" t="s">
        <v>12934</v>
      </c>
      <c r="C5133" t="s">
        <v>11965</v>
      </c>
      <c r="D5133" t="s">
        <v>11966</v>
      </c>
      <c r="E5133" s="1">
        <v>16.17323</v>
      </c>
      <c r="F5133" s="1">
        <v>57</v>
      </c>
      <c r="G5133" s="2">
        <v>0.28374087719298247</v>
      </c>
      <c r="H5133" s="3">
        <v>9.9998577896932161</v>
      </c>
      <c r="I5133" s="3">
        <v>13.333143719590954</v>
      </c>
      <c r="J5133" s="3">
        <v>0.16173000000000001</v>
      </c>
      <c r="K5133" s="3">
        <v>0.16173000000000001</v>
      </c>
      <c r="L5133" s="3">
        <v>0.21564</v>
      </c>
    </row>
    <row r="5134" spans="2:12" x14ac:dyDescent="0.2">
      <c r="B5134" t="s">
        <v>12935</v>
      </c>
      <c r="C5134" t="s">
        <v>12259</v>
      </c>
      <c r="D5134" t="s">
        <v>12085</v>
      </c>
      <c r="E5134" s="1">
        <v>40.795070000000003</v>
      </c>
      <c r="F5134" s="1">
        <v>76</v>
      </c>
      <c r="G5134" s="2">
        <v>0.53677723684210532</v>
      </c>
      <c r="H5134" s="3">
        <v>9.9999828410638827</v>
      </c>
      <c r="I5134" s="3">
        <v>13.333228745532242</v>
      </c>
      <c r="J5134" s="3">
        <v>0.40794999999999998</v>
      </c>
      <c r="K5134" s="3">
        <v>0.40794999999999998</v>
      </c>
      <c r="L5134" s="3">
        <v>0.54393000000000002</v>
      </c>
    </row>
    <row r="5135" spans="2:12" x14ac:dyDescent="0.2">
      <c r="B5135" t="s">
        <v>12936</v>
      </c>
      <c r="C5135" t="s">
        <v>12937</v>
      </c>
      <c r="D5135" t="s">
        <v>12938</v>
      </c>
      <c r="E5135" s="1">
        <v>11.021240000000001</v>
      </c>
      <c r="F5135" s="1">
        <v>143</v>
      </c>
      <c r="G5135" s="2">
        <v>7.7071608391608398E-2</v>
      </c>
      <c r="H5135" s="3">
        <v>9.9997822386591704</v>
      </c>
      <c r="I5135" s="3">
        <v>13.333345431185602</v>
      </c>
      <c r="J5135" s="3">
        <v>0.11021</v>
      </c>
      <c r="K5135" s="3">
        <v>0.11021</v>
      </c>
      <c r="L5135" s="3">
        <v>0.14695</v>
      </c>
    </row>
    <row r="5136" spans="2:12" x14ac:dyDescent="0.2">
      <c r="B5136" t="s">
        <v>12939</v>
      </c>
      <c r="C5136" t="s">
        <v>11923</v>
      </c>
      <c r="D5136" t="s">
        <v>11924</v>
      </c>
      <c r="E5136" s="1">
        <v>3.9882</v>
      </c>
      <c r="F5136" s="1">
        <v>8</v>
      </c>
      <c r="G5136" s="2">
        <v>0.498525</v>
      </c>
      <c r="H5136" s="3">
        <v>9.9994985206358766</v>
      </c>
      <c r="I5136" s="3">
        <v>13.334336292061581</v>
      </c>
      <c r="J5136" s="3">
        <v>3.9879999999999999E-2</v>
      </c>
      <c r="K5136" s="3">
        <v>3.9879999999999999E-2</v>
      </c>
      <c r="L5136" s="3">
        <v>5.3179999999999998E-2</v>
      </c>
    </row>
    <row r="5137" spans="2:12" x14ac:dyDescent="0.2">
      <c r="B5137" t="s">
        <v>12940</v>
      </c>
      <c r="C5137" t="s">
        <v>12727</v>
      </c>
      <c r="D5137" t="s">
        <v>12728</v>
      </c>
      <c r="E5137" s="1">
        <v>10.248189999999999</v>
      </c>
      <c r="F5137" s="1">
        <v>12</v>
      </c>
      <c r="G5137" s="2">
        <v>0.85401583333333331</v>
      </c>
      <c r="H5137" s="3">
        <v>9.9998146014076639</v>
      </c>
      <c r="I5137" s="3">
        <v>13.33308613521022</v>
      </c>
      <c r="J5137" s="3">
        <v>0.10248</v>
      </c>
      <c r="K5137" s="3">
        <v>0.10248</v>
      </c>
      <c r="L5137" s="3">
        <v>0.13664000000000001</v>
      </c>
    </row>
    <row r="5138" spans="2:12" x14ac:dyDescent="0.2">
      <c r="B5138" t="s">
        <v>12941</v>
      </c>
      <c r="C5138" t="s">
        <v>12435</v>
      </c>
      <c r="D5138" t="s">
        <v>12436</v>
      </c>
      <c r="E5138" s="1">
        <v>55.791060000000002</v>
      </c>
      <c r="F5138" s="1">
        <v>62</v>
      </c>
      <c r="G5138" s="2">
        <v>0.89985580645161289</v>
      </c>
      <c r="H5138" s="3">
        <v>9.9999892455888091</v>
      </c>
      <c r="I5138" s="3">
        <v>13.333318994118411</v>
      </c>
      <c r="J5138" s="3">
        <v>0.55791000000000002</v>
      </c>
      <c r="K5138" s="3">
        <v>0.55791000000000002</v>
      </c>
      <c r="L5138" s="3">
        <v>0.74387999999999999</v>
      </c>
    </row>
    <row r="5139" spans="2:12" x14ac:dyDescent="0.2">
      <c r="B5139" t="s">
        <v>12942</v>
      </c>
      <c r="C5139" t="s">
        <v>12724</v>
      </c>
      <c r="D5139" t="s">
        <v>12725</v>
      </c>
      <c r="E5139" s="1">
        <v>80.546099999999996</v>
      </c>
      <c r="F5139" s="1">
        <v>116</v>
      </c>
      <c r="G5139" s="2">
        <v>0.69436293103448277</v>
      </c>
      <c r="H5139" s="3">
        <v>9.9999875847496025</v>
      </c>
      <c r="I5139" s="3">
        <v>13.333358163834127</v>
      </c>
      <c r="J5139" s="3">
        <v>0.80545999999999995</v>
      </c>
      <c r="K5139" s="3">
        <v>0.80545999999999995</v>
      </c>
      <c r="L5139" s="3">
        <v>1.07395</v>
      </c>
    </row>
    <row r="5140" spans="2:12" x14ac:dyDescent="0.2">
      <c r="B5140" t="s">
        <v>12943</v>
      </c>
      <c r="C5140" t="s">
        <v>12638</v>
      </c>
      <c r="D5140" t="s">
        <v>12639</v>
      </c>
      <c r="E5140" s="1">
        <v>81.10727</v>
      </c>
      <c r="F5140" s="1">
        <v>115</v>
      </c>
      <c r="G5140" s="2">
        <v>0.70528060869565212</v>
      </c>
      <c r="H5140" s="3">
        <v>9.9999667107523162</v>
      </c>
      <c r="I5140" s="3">
        <v>13.333330045506401</v>
      </c>
      <c r="J5140" s="3">
        <v>0.81106999999999996</v>
      </c>
      <c r="K5140" s="3">
        <v>0.81106999999999996</v>
      </c>
      <c r="L5140" s="3">
        <v>1.0814299999999999</v>
      </c>
    </row>
    <row r="5141" spans="2:12" x14ac:dyDescent="0.2">
      <c r="B5141" t="s">
        <v>12944</v>
      </c>
      <c r="C5141" t="s">
        <v>12902</v>
      </c>
      <c r="D5141" t="s">
        <v>11960</v>
      </c>
      <c r="E5141" s="1">
        <v>261.13096000000002</v>
      </c>
      <c r="F5141" s="1">
        <v>118</v>
      </c>
      <c r="G5141" s="2">
        <v>2.2129742372881358</v>
      </c>
      <c r="H5141" s="3">
        <v>10.00000153179845</v>
      </c>
      <c r="I5141" s="3">
        <v>13.333309845757086</v>
      </c>
      <c r="J5141" s="3">
        <v>2.61131</v>
      </c>
      <c r="K5141" s="3">
        <v>2.61131</v>
      </c>
      <c r="L5141" s="3">
        <v>3.4817399999999998</v>
      </c>
    </row>
    <row r="5142" spans="2:12" x14ac:dyDescent="0.2">
      <c r="B5142" t="s">
        <v>12945</v>
      </c>
      <c r="C5142" t="s">
        <v>12946</v>
      </c>
      <c r="D5142" t="s">
        <v>12947</v>
      </c>
      <c r="E5142" s="1">
        <v>40.915599999999998</v>
      </c>
      <c r="F5142" s="1">
        <v>11</v>
      </c>
      <c r="G5142" s="2">
        <v>3.7195999999999998</v>
      </c>
      <c r="H5142" s="3">
        <v>10.000097762222723</v>
      </c>
      <c r="I5142" s="3">
        <v>13.333300745925762</v>
      </c>
      <c r="J5142" s="3">
        <v>0.40916000000000002</v>
      </c>
      <c r="K5142" s="3">
        <v>0.40916000000000002</v>
      </c>
      <c r="L5142" s="3">
        <v>0.54554000000000002</v>
      </c>
    </row>
    <row r="5143" spans="2:12" x14ac:dyDescent="0.2">
      <c r="B5143" t="s">
        <v>12948</v>
      </c>
      <c r="C5143" t="s">
        <v>12517</v>
      </c>
      <c r="D5143" t="s">
        <v>12518</v>
      </c>
      <c r="E5143" s="1">
        <v>72.262029999999996</v>
      </c>
      <c r="F5143" s="1">
        <v>53</v>
      </c>
      <c r="G5143" s="2">
        <v>1.3634345283018867</v>
      </c>
      <c r="H5143" s="3">
        <v>9.9999958484421221</v>
      </c>
      <c r="I5143" s="3">
        <v>13.33328166950195</v>
      </c>
      <c r="J5143" s="3">
        <v>0.72262000000000004</v>
      </c>
      <c r="K5143" s="3">
        <v>0.72262000000000004</v>
      </c>
      <c r="L5143" s="3">
        <v>0.96348999999999996</v>
      </c>
    </row>
    <row r="5144" spans="2:12" x14ac:dyDescent="0.2">
      <c r="B5144" t="s">
        <v>12949</v>
      </c>
      <c r="C5144" t="s">
        <v>12950</v>
      </c>
      <c r="D5144" t="s">
        <v>12951</v>
      </c>
      <c r="E5144" s="1">
        <v>94.453569999999999</v>
      </c>
      <c r="F5144" s="1">
        <v>145</v>
      </c>
      <c r="G5144" s="2">
        <v>0.6514039310344828</v>
      </c>
      <c r="H5144" s="3">
        <v>10.000045525012977</v>
      </c>
      <c r="I5144" s="3">
        <v>13.333323451935167</v>
      </c>
      <c r="J5144" s="3">
        <v>0.94454000000000005</v>
      </c>
      <c r="K5144" s="3">
        <v>0.94454000000000005</v>
      </c>
      <c r="L5144" s="3">
        <v>1.2593799999999999</v>
      </c>
    </row>
    <row r="5145" spans="2:12" x14ac:dyDescent="0.2">
      <c r="B5145" t="s">
        <v>12952</v>
      </c>
      <c r="C5145" t="s">
        <v>11798</v>
      </c>
      <c r="D5145" t="s">
        <v>11799</v>
      </c>
      <c r="E5145" s="1">
        <v>12.915699999999999</v>
      </c>
      <c r="F5145" s="1">
        <v>49</v>
      </c>
      <c r="G5145" s="2">
        <v>0.26358571428571426</v>
      </c>
      <c r="H5145" s="3">
        <v>10.000232275447711</v>
      </c>
      <c r="I5145" s="3">
        <v>13.333384950099493</v>
      </c>
      <c r="J5145" s="3">
        <v>0.12916</v>
      </c>
      <c r="K5145" s="3">
        <v>0.12916</v>
      </c>
      <c r="L5145" s="3">
        <v>0.17221</v>
      </c>
    </row>
    <row r="5146" spans="2:12" x14ac:dyDescent="0.2">
      <c r="B5146" t="s">
        <v>12953</v>
      </c>
      <c r="C5146" t="s">
        <v>12831</v>
      </c>
      <c r="D5146" t="s">
        <v>12082</v>
      </c>
      <c r="E5146" s="1">
        <v>19.880400000000002</v>
      </c>
      <c r="F5146" s="1">
        <v>62</v>
      </c>
      <c r="G5146" s="2">
        <v>0.32065161290322586</v>
      </c>
      <c r="H5146" s="3">
        <v>9.9997987968048925</v>
      </c>
      <c r="I5146" s="3">
        <v>13.333232731735777</v>
      </c>
      <c r="J5146" s="3">
        <v>0.1988</v>
      </c>
      <c r="K5146" s="3">
        <v>0.1988</v>
      </c>
      <c r="L5146" s="3">
        <v>0.26506999999999997</v>
      </c>
    </row>
    <row r="5147" spans="2:12" x14ac:dyDescent="0.2">
      <c r="B5147" t="s">
        <v>12954</v>
      </c>
      <c r="C5147" t="s">
        <v>12851</v>
      </c>
      <c r="D5147" t="s">
        <v>12852</v>
      </c>
      <c r="E5147" s="1">
        <v>63.396030000000003</v>
      </c>
      <c r="F5147" s="1">
        <v>113</v>
      </c>
      <c r="G5147" s="2">
        <v>0.56102681415929201</v>
      </c>
      <c r="H5147" s="3">
        <v>9.9999952678424808</v>
      </c>
      <c r="I5147" s="3">
        <v>13.333327023789975</v>
      </c>
      <c r="J5147" s="3">
        <v>0.63395999999999997</v>
      </c>
      <c r="K5147" s="3">
        <v>0.63395999999999997</v>
      </c>
      <c r="L5147" s="3">
        <v>0.84528000000000003</v>
      </c>
    </row>
    <row r="5148" spans="2:12" x14ac:dyDescent="0.2">
      <c r="B5148" t="s">
        <v>12955</v>
      </c>
      <c r="C5148" t="s">
        <v>12426</v>
      </c>
      <c r="D5148" t="s">
        <v>12427</v>
      </c>
      <c r="E5148" s="1">
        <v>73.886039999999994</v>
      </c>
      <c r="F5148" s="1">
        <v>76</v>
      </c>
      <c r="G5148" s="2">
        <v>0.97218473684210516</v>
      </c>
      <c r="H5148" s="3">
        <v>9.9999945862574311</v>
      </c>
      <c r="I5148" s="3">
        <v>13.333235885967092</v>
      </c>
      <c r="J5148" s="3">
        <v>0.73885999999999996</v>
      </c>
      <c r="K5148" s="3">
        <v>0.73885999999999996</v>
      </c>
      <c r="L5148" s="3">
        <v>0.98514000000000002</v>
      </c>
    </row>
    <row r="5149" spans="2:12" x14ac:dyDescent="0.2">
      <c r="B5149" t="s">
        <v>12956</v>
      </c>
      <c r="C5149" t="s">
        <v>12327</v>
      </c>
      <c r="D5149" t="s">
        <v>12328</v>
      </c>
      <c r="E5149" s="1">
        <v>27.81691</v>
      </c>
      <c r="F5149" s="1">
        <v>24</v>
      </c>
      <c r="G5149" s="2">
        <v>1.1590379166666667</v>
      </c>
      <c r="H5149" s="3">
        <v>10.000032354420386</v>
      </c>
      <c r="I5149" s="3">
        <v>13.333256641373898</v>
      </c>
      <c r="J5149" s="3">
        <v>0.27816999999999997</v>
      </c>
      <c r="K5149" s="3">
        <v>0.27816999999999997</v>
      </c>
      <c r="L5149" s="3">
        <v>0.37089</v>
      </c>
    </row>
    <row r="5150" spans="2:12" x14ac:dyDescent="0.2">
      <c r="B5150" t="s">
        <v>12957</v>
      </c>
      <c r="C5150" t="s">
        <v>12958</v>
      </c>
      <c r="D5150" t="s">
        <v>12959</v>
      </c>
      <c r="E5150" s="1">
        <v>21.985099999999999</v>
      </c>
      <c r="F5150" s="1">
        <v>19</v>
      </c>
      <c r="G5150" s="2">
        <v>1.1571105263157895</v>
      </c>
      <c r="H5150" s="3">
        <v>9.9999545146485573</v>
      </c>
      <c r="I5150" s="3">
        <v>13.333121068359935</v>
      </c>
      <c r="J5150" s="3">
        <v>0.21984999999999999</v>
      </c>
      <c r="K5150" s="3">
        <v>0.21984999999999999</v>
      </c>
      <c r="L5150" s="3">
        <v>0.29313</v>
      </c>
    </row>
    <row r="5151" spans="2:12" x14ac:dyDescent="0.2">
      <c r="B5151" t="s">
        <v>12960</v>
      </c>
      <c r="C5151" t="s">
        <v>11974</v>
      </c>
      <c r="D5151" t="s">
        <v>12797</v>
      </c>
      <c r="E5151" s="1">
        <v>147.58029999999999</v>
      </c>
      <c r="F5151" s="1">
        <v>239</v>
      </c>
      <c r="G5151" s="2">
        <v>0.61749079497907944</v>
      </c>
      <c r="H5151" s="3">
        <v>9.9999796720836045</v>
      </c>
      <c r="I5151" s="3">
        <v>13.333283642871034</v>
      </c>
      <c r="J5151" s="3">
        <v>1.4758</v>
      </c>
      <c r="K5151" s="3">
        <v>1.4758</v>
      </c>
      <c r="L5151" s="3">
        <v>1.96773</v>
      </c>
    </row>
    <row r="5152" spans="2:12" x14ac:dyDescent="0.2">
      <c r="B5152" t="s">
        <v>12961</v>
      </c>
      <c r="C5152" t="s">
        <v>12688</v>
      </c>
      <c r="D5152" t="s">
        <v>12689</v>
      </c>
      <c r="E5152" s="1">
        <v>10.716340000000001</v>
      </c>
      <c r="F5152" s="1">
        <v>10</v>
      </c>
      <c r="G5152" s="2">
        <v>1.071634</v>
      </c>
      <c r="H5152" s="3">
        <v>9.9996827274983797</v>
      </c>
      <c r="I5152" s="3">
        <v>13.332910303331174</v>
      </c>
      <c r="J5152" s="3">
        <v>0.10716000000000001</v>
      </c>
      <c r="K5152" s="3">
        <v>0.10716000000000001</v>
      </c>
      <c r="L5152" s="3">
        <v>0.14288000000000001</v>
      </c>
    </row>
    <row r="5153" spans="2:12" x14ac:dyDescent="0.2">
      <c r="B5153" t="s">
        <v>12962</v>
      </c>
      <c r="C5153" t="s">
        <v>11962</v>
      </c>
      <c r="D5153" t="s">
        <v>12656</v>
      </c>
      <c r="E5153" s="1">
        <v>2.2924600000000002</v>
      </c>
      <c r="F5153" s="1">
        <v>9</v>
      </c>
      <c r="G5153" s="2">
        <v>0.25471777777777782</v>
      </c>
      <c r="H5153" s="3">
        <v>9.9979934219135771</v>
      </c>
      <c r="I5153" s="3">
        <v>13.3350200221596</v>
      </c>
      <c r="J5153" s="3">
        <v>2.2919999999999999E-2</v>
      </c>
      <c r="K5153" s="3">
        <v>2.2919999999999999E-2</v>
      </c>
      <c r="L5153" s="3">
        <v>3.057E-2</v>
      </c>
    </row>
    <row r="5154" spans="2:12" x14ac:dyDescent="0.2">
      <c r="B5154" t="s">
        <v>12963</v>
      </c>
      <c r="C5154" t="s">
        <v>12462</v>
      </c>
      <c r="D5154" t="s">
        <v>12463</v>
      </c>
      <c r="E5154" s="1">
        <v>44.676560000000002</v>
      </c>
      <c r="F5154" s="1">
        <v>116</v>
      </c>
      <c r="G5154" s="2">
        <v>0.3851427586206897</v>
      </c>
      <c r="H5154" s="3">
        <v>10.000098485648849</v>
      </c>
      <c r="I5154" s="3">
        <v>13.333390037191762</v>
      </c>
      <c r="J5154" s="3">
        <v>0.44677</v>
      </c>
      <c r="K5154" s="3">
        <v>0.44677</v>
      </c>
      <c r="L5154" s="3">
        <v>0.59569000000000005</v>
      </c>
    </row>
    <row r="5155" spans="2:12" x14ac:dyDescent="0.2">
      <c r="B5155" t="s">
        <v>12964</v>
      </c>
      <c r="C5155" t="s">
        <v>11983</v>
      </c>
      <c r="D5155" t="s">
        <v>11984</v>
      </c>
      <c r="E5155" s="1">
        <v>32.295360000000002</v>
      </c>
      <c r="F5155" s="1">
        <v>96</v>
      </c>
      <c r="G5155" s="2">
        <v>0.33641000000000004</v>
      </c>
      <c r="H5155" s="3">
        <v>9.9998885288784525</v>
      </c>
      <c r="I5155" s="3">
        <v>13.333184705171268</v>
      </c>
      <c r="J5155" s="3">
        <v>0.32295000000000001</v>
      </c>
      <c r="K5155" s="3">
        <v>0.32295000000000001</v>
      </c>
      <c r="L5155" s="3">
        <v>0.43059999999999998</v>
      </c>
    </row>
    <row r="5156" spans="2:12" x14ac:dyDescent="0.2">
      <c r="B5156" t="s">
        <v>12965</v>
      </c>
      <c r="C5156" t="s">
        <v>12755</v>
      </c>
      <c r="D5156" t="s">
        <v>12756</v>
      </c>
      <c r="E5156" s="1">
        <v>46.442329999999998</v>
      </c>
      <c r="F5156" s="1">
        <v>106</v>
      </c>
      <c r="G5156" s="2">
        <v>0.43813518867924528</v>
      </c>
      <c r="H5156" s="3">
        <v>9.9999289441335097</v>
      </c>
      <c r="I5156" s="3">
        <v>13.333310365780529</v>
      </c>
      <c r="J5156" s="3">
        <v>0.46442</v>
      </c>
      <c r="K5156" s="3">
        <v>0.46442</v>
      </c>
      <c r="L5156" s="3">
        <v>0.61922999999999995</v>
      </c>
    </row>
    <row r="5157" spans="2:12" x14ac:dyDescent="0.2">
      <c r="B5157" t="s">
        <v>12966</v>
      </c>
      <c r="C5157" t="s">
        <v>12967</v>
      </c>
      <c r="D5157" t="s">
        <v>12968</v>
      </c>
      <c r="E5157" s="1">
        <v>84.736310000000003</v>
      </c>
      <c r="F5157" s="1">
        <v>48</v>
      </c>
      <c r="G5157" s="2">
        <v>1.7653397916666667</v>
      </c>
      <c r="H5157" s="3">
        <v>9.9999634159193374</v>
      </c>
      <c r="I5157" s="3">
        <v>13.333245216837975</v>
      </c>
      <c r="J5157" s="3">
        <v>0.84736</v>
      </c>
      <c r="K5157" s="3">
        <v>0.84736</v>
      </c>
      <c r="L5157" s="3">
        <v>1.12981</v>
      </c>
    </row>
    <row r="5158" spans="2:12" x14ac:dyDescent="0.2">
      <c r="B5158" t="s">
        <v>12969</v>
      </c>
      <c r="C5158" t="s">
        <v>12438</v>
      </c>
      <c r="D5158" t="s">
        <v>12439</v>
      </c>
      <c r="E5158" s="1">
        <v>2.56054</v>
      </c>
      <c r="F5158" s="1">
        <v>3</v>
      </c>
      <c r="G5158" s="2">
        <v>0.85351333333333335</v>
      </c>
      <c r="H5158" s="3">
        <v>10.001796496051615</v>
      </c>
      <c r="I5158" s="3">
        <v>13.333125043936043</v>
      </c>
      <c r="J5158" s="3">
        <v>2.5610000000000001E-2</v>
      </c>
      <c r="K5158" s="3">
        <v>2.5610000000000001E-2</v>
      </c>
      <c r="L5158" s="3">
        <v>3.4139999999999997E-2</v>
      </c>
    </row>
    <row r="5159" spans="2:12" x14ac:dyDescent="0.2">
      <c r="B5159" t="s">
        <v>12970</v>
      </c>
      <c r="C5159" t="s">
        <v>12359</v>
      </c>
      <c r="D5159" t="s">
        <v>12360</v>
      </c>
      <c r="E5159" s="1">
        <v>4.64656</v>
      </c>
      <c r="F5159" s="1">
        <v>6</v>
      </c>
      <c r="G5159" s="2">
        <v>0.77442666666666671</v>
      </c>
      <c r="H5159" s="3">
        <v>10.000946937088942</v>
      </c>
      <c r="I5159" s="3">
        <v>13.332443786370993</v>
      </c>
      <c r="J5159" s="3">
        <v>4.6469999999999997E-2</v>
      </c>
      <c r="K5159" s="3">
        <v>4.6469999999999997E-2</v>
      </c>
      <c r="L5159" s="3">
        <v>6.1949999999999998E-2</v>
      </c>
    </row>
    <row r="5160" spans="2:12" x14ac:dyDescent="0.2">
      <c r="B5160" t="s">
        <v>12971</v>
      </c>
      <c r="C5160" t="s">
        <v>12972</v>
      </c>
      <c r="D5160" t="s">
        <v>12848</v>
      </c>
      <c r="E5160" s="1">
        <v>26.93139</v>
      </c>
      <c r="F5160" s="1">
        <v>42</v>
      </c>
      <c r="G5160" s="2">
        <v>0.64122357142857145</v>
      </c>
      <c r="H5160" s="3">
        <v>9.9998551875710842</v>
      </c>
      <c r="I5160" s="3">
        <v>13.333140250094779</v>
      </c>
      <c r="J5160" s="3">
        <v>0.26930999999999999</v>
      </c>
      <c r="K5160" s="3">
        <v>0.26930999999999999</v>
      </c>
      <c r="L5160" s="3">
        <v>0.35908000000000001</v>
      </c>
    </row>
    <row r="5161" spans="2:12" x14ac:dyDescent="0.2">
      <c r="B5161" t="s">
        <v>12973</v>
      </c>
      <c r="C5161" t="s">
        <v>12414</v>
      </c>
      <c r="D5161" t="s">
        <v>12415</v>
      </c>
      <c r="E5161" s="1">
        <v>9.9275900000000004</v>
      </c>
      <c r="F5161" s="1">
        <v>114</v>
      </c>
      <c r="G5161" s="2">
        <v>8.708412280701755E-2</v>
      </c>
      <c r="H5161" s="3">
        <v>10.000412990463948</v>
      </c>
      <c r="I5161" s="3">
        <v>13.333548222680427</v>
      </c>
      <c r="J5161" s="3">
        <v>9.9279999999999993E-2</v>
      </c>
      <c r="K5161" s="3">
        <v>9.9279999999999993E-2</v>
      </c>
      <c r="L5161" s="3">
        <v>0.13236999999999999</v>
      </c>
    </row>
    <row r="5162" spans="2:12" x14ac:dyDescent="0.2">
      <c r="B5162" t="s">
        <v>12974</v>
      </c>
      <c r="C5162" t="s">
        <v>12752</v>
      </c>
      <c r="D5162" t="s">
        <v>12753</v>
      </c>
      <c r="E5162" s="1">
        <v>21.20984</v>
      </c>
      <c r="F5162" s="1">
        <v>52</v>
      </c>
      <c r="G5162" s="2">
        <v>0.40788153846153846</v>
      </c>
      <c r="H5162" s="3">
        <v>10.000075436684105</v>
      </c>
      <c r="I5162" s="3">
        <v>13.333433915578807</v>
      </c>
      <c r="J5162" s="3">
        <v>0.21210000000000001</v>
      </c>
      <c r="K5162" s="3">
        <v>0.21210000000000001</v>
      </c>
      <c r="L5162" s="3">
        <v>0.2828</v>
      </c>
    </row>
    <row r="5163" spans="2:12" x14ac:dyDescent="0.2">
      <c r="B5163" t="s">
        <v>12975</v>
      </c>
      <c r="C5163" t="s">
        <v>12976</v>
      </c>
      <c r="D5163" t="s">
        <v>12977</v>
      </c>
      <c r="E5163" s="1">
        <v>8.4725400000000004</v>
      </c>
      <c r="F5163" s="1">
        <v>21</v>
      </c>
      <c r="G5163" s="2">
        <v>0.40345428571428571</v>
      </c>
      <c r="H5163" s="3">
        <v>10.000542930455328</v>
      </c>
      <c r="I5163" s="3">
        <v>13.333663812740925</v>
      </c>
      <c r="J5163" s="3">
        <v>8.473E-2</v>
      </c>
      <c r="K5163" s="3">
        <v>8.473E-2</v>
      </c>
      <c r="L5163" s="3">
        <v>0.11297</v>
      </c>
    </row>
    <row r="5164" spans="2:12" x14ac:dyDescent="0.2">
      <c r="B5164" t="s">
        <v>12978</v>
      </c>
      <c r="C5164" t="s">
        <v>12340</v>
      </c>
      <c r="D5164" t="s">
        <v>12341</v>
      </c>
      <c r="E5164" s="1">
        <v>26.584099999999999</v>
      </c>
      <c r="F5164" s="1">
        <v>25</v>
      </c>
      <c r="G5164" s="2">
        <v>1.063364</v>
      </c>
      <c r="H5164" s="3">
        <v>9.999962383530006</v>
      </c>
      <c r="I5164" s="3">
        <v>13.333157789806689</v>
      </c>
      <c r="J5164" s="3">
        <v>0.26584000000000002</v>
      </c>
      <c r="K5164" s="3">
        <v>0.26584000000000002</v>
      </c>
      <c r="L5164" s="3">
        <v>0.35444999999999999</v>
      </c>
    </row>
    <row r="5165" spans="2:12" x14ac:dyDescent="0.2">
      <c r="B5165" t="s">
        <v>12979</v>
      </c>
      <c r="C5165" t="s">
        <v>12980</v>
      </c>
      <c r="D5165" t="s">
        <v>12981</v>
      </c>
      <c r="E5165" s="1">
        <v>26.649059999999999</v>
      </c>
      <c r="F5165" s="1">
        <v>270</v>
      </c>
      <c r="G5165" s="2">
        <v>9.8700222222222217E-2</v>
      </c>
      <c r="H5165" s="3">
        <v>9.9999774851345613</v>
      </c>
      <c r="I5165" s="3">
        <v>13.333303313512749</v>
      </c>
      <c r="J5165" s="3">
        <v>0.26649</v>
      </c>
      <c r="K5165" s="3">
        <v>0.26649</v>
      </c>
      <c r="L5165" s="3">
        <v>0.35532000000000002</v>
      </c>
    </row>
    <row r="5166" spans="2:12" x14ac:dyDescent="0.2">
      <c r="B5166" t="s">
        <v>12982</v>
      </c>
      <c r="C5166" t="s">
        <v>12059</v>
      </c>
      <c r="D5166" t="s">
        <v>12060</v>
      </c>
      <c r="E5166" s="1">
        <v>26.773759999999999</v>
      </c>
      <c r="F5166" s="1">
        <v>37</v>
      </c>
      <c r="G5166" s="2">
        <v>0.72361513513513509</v>
      </c>
      <c r="H5166" s="3">
        <v>10.000089640005736</v>
      </c>
      <c r="I5166" s="3">
        <v>13.333203853325047</v>
      </c>
      <c r="J5166" s="3">
        <v>0.26773999999999998</v>
      </c>
      <c r="K5166" s="3">
        <v>0.26773999999999998</v>
      </c>
      <c r="L5166" s="3">
        <v>0.35698000000000002</v>
      </c>
    </row>
    <row r="5167" spans="2:12" x14ac:dyDescent="0.2">
      <c r="B5167" t="s">
        <v>12983</v>
      </c>
      <c r="C5167" t="s">
        <v>12925</v>
      </c>
      <c r="D5167" t="s">
        <v>11981</v>
      </c>
      <c r="E5167" s="1">
        <v>86.060940000000002</v>
      </c>
      <c r="F5167" s="1">
        <v>131</v>
      </c>
      <c r="G5167" s="2">
        <v>0.65695374045801525</v>
      </c>
      <c r="H5167" s="3">
        <v>10.000006971803932</v>
      </c>
      <c r="I5167" s="3">
        <v>13.333342629071911</v>
      </c>
      <c r="J5167" s="3">
        <v>0.86060999999999999</v>
      </c>
      <c r="K5167" s="3">
        <v>0.86060999999999999</v>
      </c>
      <c r="L5167" s="3">
        <v>1.1474800000000001</v>
      </c>
    </row>
    <row r="5168" spans="2:12" x14ac:dyDescent="0.2">
      <c r="B5168" t="s">
        <v>12984</v>
      </c>
      <c r="C5168" t="s">
        <v>12074</v>
      </c>
      <c r="D5168" t="s">
        <v>12985</v>
      </c>
      <c r="E5168" s="1">
        <v>7.7652099999999997</v>
      </c>
      <c r="F5168" s="1">
        <v>18</v>
      </c>
      <c r="G5168" s="2">
        <v>0.43140055555555556</v>
      </c>
      <c r="H5168" s="3">
        <v>9.9997295630124619</v>
      </c>
      <c r="I5168" s="3">
        <v>13.33383128080245</v>
      </c>
      <c r="J5168" s="3">
        <v>7.7649999999999997E-2</v>
      </c>
      <c r="K5168" s="3">
        <v>7.7649999999999997E-2</v>
      </c>
      <c r="L5168" s="3">
        <v>0.10353999999999999</v>
      </c>
    </row>
    <row r="5169" spans="2:12" x14ac:dyDescent="0.2">
      <c r="B5169" t="s">
        <v>12986</v>
      </c>
      <c r="C5169" t="s">
        <v>12980</v>
      </c>
      <c r="D5169" t="s">
        <v>12981</v>
      </c>
      <c r="E5169" s="1">
        <v>23.370010000000001</v>
      </c>
      <c r="F5169" s="1">
        <v>233</v>
      </c>
      <c r="G5169" s="2">
        <v>0.1003004721030043</v>
      </c>
      <c r="H5169" s="3">
        <v>9.9999957210116719</v>
      </c>
      <c r="I5169" s="3">
        <v>13.333327628015564</v>
      </c>
      <c r="J5169" s="3">
        <v>0.23369999999999999</v>
      </c>
      <c r="K5169" s="3">
        <v>0.23369999999999999</v>
      </c>
      <c r="L5169" s="3">
        <v>0.31159999999999999</v>
      </c>
    </row>
    <row r="5170" spans="2:12" x14ac:dyDescent="0.2">
      <c r="B5170" t="s">
        <v>12987</v>
      </c>
      <c r="C5170" t="s">
        <v>12665</v>
      </c>
      <c r="D5170" t="s">
        <v>12666</v>
      </c>
      <c r="E5170" s="1">
        <v>2.6019999999999999</v>
      </c>
      <c r="F5170" s="1">
        <v>11</v>
      </c>
      <c r="G5170" s="2">
        <v>0.23654545454545453</v>
      </c>
      <c r="H5170" s="3">
        <v>10.000000000000002</v>
      </c>
      <c r="I5170" s="3">
        <v>13.332052267486549</v>
      </c>
      <c r="J5170" s="3">
        <v>2.6020000000000001E-2</v>
      </c>
      <c r="K5170" s="3">
        <v>2.6020000000000001E-2</v>
      </c>
      <c r="L5170" s="3">
        <v>3.4689999999999999E-2</v>
      </c>
    </row>
    <row r="5171" spans="2:12" x14ac:dyDescent="0.2">
      <c r="B5171" t="s">
        <v>12988</v>
      </c>
      <c r="C5171" t="s">
        <v>12270</v>
      </c>
      <c r="D5171" t="s">
        <v>12271</v>
      </c>
      <c r="E5171" s="1">
        <v>7.9656399999999996</v>
      </c>
      <c r="F5171" s="1">
        <v>15</v>
      </c>
      <c r="G5171" s="2">
        <v>0.53104266666666666</v>
      </c>
      <c r="H5171" s="3">
        <v>10.000451941086968</v>
      </c>
      <c r="I5171" s="3">
        <v>13.333517457479877</v>
      </c>
      <c r="J5171" s="3">
        <v>7.9659999999999995E-2</v>
      </c>
      <c r="K5171" s="3">
        <v>7.9659999999999995E-2</v>
      </c>
      <c r="L5171" s="3">
        <v>0.10621</v>
      </c>
    </row>
    <row r="5172" spans="2:12" x14ac:dyDescent="0.2">
      <c r="B5172" t="s">
        <v>12989</v>
      </c>
      <c r="C5172" t="s">
        <v>12346</v>
      </c>
      <c r="D5172" t="s">
        <v>12347</v>
      </c>
      <c r="E5172" s="1">
        <v>26.304300000000001</v>
      </c>
      <c r="F5172" s="1">
        <v>44</v>
      </c>
      <c r="G5172" s="2">
        <v>0.59782500000000005</v>
      </c>
      <c r="H5172" s="3">
        <v>9.9998859502058579</v>
      </c>
      <c r="I5172" s="3">
        <v>13.333181266941144</v>
      </c>
      <c r="J5172" s="3">
        <v>0.26304</v>
      </c>
      <c r="K5172" s="3">
        <v>0.26304</v>
      </c>
      <c r="L5172" s="3">
        <v>0.35071999999999998</v>
      </c>
    </row>
    <row r="5173" spans="2:12" x14ac:dyDescent="0.2">
      <c r="B5173" t="s">
        <v>12990</v>
      </c>
      <c r="C5173" t="s">
        <v>12552</v>
      </c>
      <c r="D5173" t="s">
        <v>12553</v>
      </c>
      <c r="E5173" s="1">
        <v>67.944109999999995</v>
      </c>
      <c r="F5173" s="1">
        <v>74</v>
      </c>
      <c r="G5173" s="2">
        <v>0.91816364864864863</v>
      </c>
      <c r="H5173" s="3">
        <v>9.9999838102228455</v>
      </c>
      <c r="I5173" s="3">
        <v>13.333311746963792</v>
      </c>
      <c r="J5173" s="3">
        <v>0.67944000000000004</v>
      </c>
      <c r="K5173" s="3">
        <v>0.67944000000000004</v>
      </c>
      <c r="L5173" s="3">
        <v>0.90591999999999995</v>
      </c>
    </row>
    <row r="5174" spans="2:12" x14ac:dyDescent="0.2">
      <c r="B5174" t="s">
        <v>12991</v>
      </c>
      <c r="C5174" t="s">
        <v>12868</v>
      </c>
      <c r="D5174" t="s">
        <v>12869</v>
      </c>
      <c r="E5174" s="1">
        <v>6.6837999999999997</v>
      </c>
      <c r="F5174" s="1">
        <v>11</v>
      </c>
      <c r="G5174" s="2">
        <v>0.60761818181818184</v>
      </c>
      <c r="H5174" s="3">
        <v>10.00029923097639</v>
      </c>
      <c r="I5174" s="3">
        <v>13.333732307968521</v>
      </c>
      <c r="J5174" s="3">
        <v>6.6839999999999997E-2</v>
      </c>
      <c r="K5174" s="3">
        <v>6.6839999999999997E-2</v>
      </c>
      <c r="L5174" s="3">
        <v>8.9120000000000005E-2</v>
      </c>
    </row>
    <row r="5175" spans="2:12" x14ac:dyDescent="0.2">
      <c r="B5175" t="s">
        <v>12992</v>
      </c>
      <c r="C5175" t="s">
        <v>12288</v>
      </c>
      <c r="D5175" t="s">
        <v>12289</v>
      </c>
      <c r="E5175" s="1">
        <v>106.67283999999999</v>
      </c>
      <c r="F5175" s="1">
        <v>31</v>
      </c>
      <c r="G5175" s="2">
        <v>3.4410593548387096</v>
      </c>
      <c r="H5175" s="3">
        <v>10.000014999131926</v>
      </c>
      <c r="I5175" s="3">
        <v>13.333290835792878</v>
      </c>
      <c r="J5175" s="3">
        <v>1.06673</v>
      </c>
      <c r="K5175" s="3">
        <v>1.06673</v>
      </c>
      <c r="L5175" s="3">
        <v>1.4222999999999999</v>
      </c>
    </row>
    <row r="5176" spans="2:12" x14ac:dyDescent="0.2">
      <c r="B5176" t="s">
        <v>12993</v>
      </c>
      <c r="C5176" t="s">
        <v>12221</v>
      </c>
      <c r="D5176" t="s">
        <v>12222</v>
      </c>
      <c r="E5176" s="1">
        <v>19.650659999999998</v>
      </c>
      <c r="F5176" s="1">
        <v>30</v>
      </c>
      <c r="G5176" s="2">
        <v>0.65502199999999999</v>
      </c>
      <c r="H5176" s="3">
        <v>10.000173022178391</v>
      </c>
      <c r="I5176" s="3">
        <v>13.333394399984533</v>
      </c>
      <c r="J5176" s="3">
        <v>0.19650999999999999</v>
      </c>
      <c r="K5176" s="3">
        <v>0.19650999999999999</v>
      </c>
      <c r="L5176" s="3">
        <v>0.26201000000000002</v>
      </c>
    </row>
    <row r="5177" spans="2:12" x14ac:dyDescent="0.2">
      <c r="B5177" t="s">
        <v>12994</v>
      </c>
      <c r="C5177" t="s">
        <v>12333</v>
      </c>
      <c r="D5177" t="s">
        <v>12168</v>
      </c>
      <c r="E5177" s="1">
        <v>5.5993599999999999</v>
      </c>
      <c r="F5177" s="1">
        <v>26</v>
      </c>
      <c r="G5177" s="2">
        <v>0.21536</v>
      </c>
      <c r="H5177" s="3">
        <v>9.9993570693793572</v>
      </c>
      <c r="I5177" s="3">
        <v>13.333666704766259</v>
      </c>
      <c r="J5177" s="3">
        <v>5.5989999999999998E-2</v>
      </c>
      <c r="K5177" s="3">
        <v>5.5989999999999998E-2</v>
      </c>
      <c r="L5177" s="3">
        <v>7.4660000000000004E-2</v>
      </c>
    </row>
    <row r="5178" spans="2:12" x14ac:dyDescent="0.2">
      <c r="B5178" t="s">
        <v>12995</v>
      </c>
      <c r="C5178" t="s">
        <v>12097</v>
      </c>
      <c r="D5178" t="s">
        <v>12098</v>
      </c>
      <c r="E5178" s="1">
        <v>30.081469999999999</v>
      </c>
      <c r="F5178" s="1">
        <v>22</v>
      </c>
      <c r="G5178" s="2">
        <v>1.3673395454545454</v>
      </c>
      <c r="H5178" s="3">
        <v>9.9998437576355155</v>
      </c>
      <c r="I5178" s="3">
        <v>13.333457440743421</v>
      </c>
      <c r="J5178" s="3">
        <v>0.30081000000000002</v>
      </c>
      <c r="K5178" s="3">
        <v>0.30081000000000002</v>
      </c>
      <c r="L5178" s="3">
        <v>0.40109</v>
      </c>
    </row>
    <row r="5179" spans="2:12" x14ac:dyDescent="0.2">
      <c r="B5179" t="s">
        <v>12996</v>
      </c>
      <c r="C5179" t="s">
        <v>11974</v>
      </c>
      <c r="D5179" t="s">
        <v>11975</v>
      </c>
      <c r="E5179" s="1">
        <v>107.40209</v>
      </c>
      <c r="F5179" s="1">
        <v>195</v>
      </c>
      <c r="G5179" s="2">
        <v>0.55077994871794878</v>
      </c>
      <c r="H5179" s="3">
        <v>9.9999916202748</v>
      </c>
      <c r="I5179" s="3">
        <v>13.33326008832789</v>
      </c>
      <c r="J5179" s="3">
        <v>1.07402</v>
      </c>
      <c r="K5179" s="3">
        <v>1.07402</v>
      </c>
      <c r="L5179" s="3">
        <v>1.4320200000000001</v>
      </c>
    </row>
    <row r="5180" spans="2:12" x14ac:dyDescent="0.2">
      <c r="B5180" t="s">
        <v>12997</v>
      </c>
      <c r="C5180" t="s">
        <v>12200</v>
      </c>
      <c r="D5180" t="s">
        <v>12201</v>
      </c>
      <c r="E5180" s="1">
        <v>38.002769999999998</v>
      </c>
      <c r="F5180" s="1">
        <v>44</v>
      </c>
      <c r="G5180" s="2">
        <v>0.86369931818181811</v>
      </c>
      <c r="H5180" s="3">
        <v>10.000060521904061</v>
      </c>
      <c r="I5180" s="3">
        <v>13.333238603396543</v>
      </c>
      <c r="J5180" s="3">
        <v>0.38002999999999998</v>
      </c>
      <c r="K5180" s="3">
        <v>0.38002999999999998</v>
      </c>
      <c r="L5180" s="3">
        <v>0.50670000000000004</v>
      </c>
    </row>
    <row r="5181" spans="2:12" x14ac:dyDescent="0.2">
      <c r="B5181" t="s">
        <v>12998</v>
      </c>
      <c r="C5181" t="s">
        <v>11604</v>
      </c>
      <c r="D5181" t="s">
        <v>11605</v>
      </c>
      <c r="E5181" s="1">
        <v>17.746099999999998</v>
      </c>
      <c r="F5181" s="1">
        <v>11</v>
      </c>
      <c r="G5181" s="2">
        <v>1.613281818181818</v>
      </c>
      <c r="H5181" s="3">
        <v>9.999943649590616</v>
      </c>
      <c r="I5181" s="3">
        <v>13.333070364756201</v>
      </c>
      <c r="J5181" s="3">
        <v>0.17746000000000001</v>
      </c>
      <c r="K5181" s="3">
        <v>0.17746000000000001</v>
      </c>
      <c r="L5181" s="3">
        <v>0.23660999999999999</v>
      </c>
    </row>
    <row r="5182" spans="2:12" x14ac:dyDescent="0.2">
      <c r="B5182" t="s">
        <v>12999</v>
      </c>
      <c r="C5182" t="s">
        <v>12627</v>
      </c>
      <c r="D5182" t="s">
        <v>12628</v>
      </c>
      <c r="E5182" s="1">
        <v>18.149629999999998</v>
      </c>
      <c r="F5182" s="1">
        <v>7</v>
      </c>
      <c r="G5182" s="2">
        <v>2.5928042857142857</v>
      </c>
      <c r="H5182" s="3">
        <v>10.000203860905152</v>
      </c>
      <c r="I5182" s="3">
        <v>13.333054172454204</v>
      </c>
      <c r="J5182" s="3">
        <v>0.18149999999999999</v>
      </c>
      <c r="K5182" s="3">
        <v>0.18149999999999999</v>
      </c>
      <c r="L5182" s="3">
        <v>0.24199000000000001</v>
      </c>
    </row>
    <row r="5183" spans="2:12" x14ac:dyDescent="0.2">
      <c r="B5183" t="s">
        <v>13000</v>
      </c>
      <c r="C5183" t="s">
        <v>11722</v>
      </c>
      <c r="D5183" t="s">
        <v>11723</v>
      </c>
      <c r="E5183" s="1">
        <v>0.47559000000000001</v>
      </c>
      <c r="F5183" s="1">
        <v>1</v>
      </c>
      <c r="G5183" s="2">
        <v>0.47559000000000001</v>
      </c>
      <c r="H5183" s="3">
        <v>10.008620870918229</v>
      </c>
      <c r="I5183" s="3">
        <v>13.330810151601169</v>
      </c>
      <c r="J5183" s="3">
        <v>4.7600000000000003E-3</v>
      </c>
      <c r="K5183" s="3">
        <v>4.7600000000000003E-3</v>
      </c>
      <c r="L5183" s="3">
        <v>6.3400000000000001E-3</v>
      </c>
    </row>
    <row r="5184" spans="2:12" x14ac:dyDescent="0.2">
      <c r="B5184" t="s">
        <v>13001</v>
      </c>
      <c r="C5184" t="s">
        <v>12896</v>
      </c>
      <c r="D5184" t="s">
        <v>12897</v>
      </c>
      <c r="E5184" s="1">
        <v>6.6945600000000001</v>
      </c>
      <c r="F5184" s="1">
        <v>15</v>
      </c>
      <c r="G5184" s="2">
        <v>0.44630399999999998</v>
      </c>
      <c r="H5184" s="3">
        <v>10.000657250065723</v>
      </c>
      <c r="I5184" s="3">
        <v>13.333213833321384</v>
      </c>
      <c r="J5184" s="3">
        <v>6.6949999999999996E-2</v>
      </c>
      <c r="K5184" s="3">
        <v>6.6949999999999996E-2</v>
      </c>
      <c r="L5184" s="3">
        <v>8.9260000000000006E-2</v>
      </c>
    </row>
    <row r="5185" spans="2:12" x14ac:dyDescent="0.2">
      <c r="B5185" t="s">
        <v>13002</v>
      </c>
      <c r="C5185" t="s">
        <v>11894</v>
      </c>
      <c r="D5185" t="s">
        <v>11895</v>
      </c>
      <c r="E5185" s="1">
        <v>68.524990000000003</v>
      </c>
      <c r="F5185" s="1">
        <v>55</v>
      </c>
      <c r="G5185" s="2">
        <v>1.2459089090909092</v>
      </c>
      <c r="H5185" s="3">
        <v>10.000001459321627</v>
      </c>
      <c r="I5185" s="3">
        <v>13.333237990986937</v>
      </c>
      <c r="J5185" s="3">
        <v>0.68525000000000003</v>
      </c>
      <c r="K5185" s="3">
        <v>0.68525000000000003</v>
      </c>
      <c r="L5185" s="3">
        <v>0.91366000000000003</v>
      </c>
    </row>
    <row r="5186" spans="2:12" x14ac:dyDescent="0.2">
      <c r="B5186" t="s">
        <v>13003</v>
      </c>
      <c r="C5186" t="s">
        <v>12972</v>
      </c>
      <c r="D5186" t="s">
        <v>12848</v>
      </c>
      <c r="E5186" s="1">
        <v>46.268709999999999</v>
      </c>
      <c r="F5186" s="1">
        <v>67</v>
      </c>
      <c r="G5186" s="2">
        <v>0.6905777611940298</v>
      </c>
      <c r="H5186" s="3">
        <v>10.000062677347175</v>
      </c>
      <c r="I5186" s="3">
        <v>13.333200774346205</v>
      </c>
      <c r="J5186" s="3">
        <v>0.46268999999999999</v>
      </c>
      <c r="K5186" s="3">
        <v>0.46268999999999999</v>
      </c>
      <c r="L5186" s="3">
        <v>0.61690999999999996</v>
      </c>
    </row>
    <row r="5187" spans="2:12" x14ac:dyDescent="0.2">
      <c r="B5187" t="s">
        <v>13004</v>
      </c>
      <c r="C5187" t="s">
        <v>12474</v>
      </c>
      <c r="D5187" t="s">
        <v>12475</v>
      </c>
      <c r="E5187" s="1">
        <v>19.429459999999999</v>
      </c>
      <c r="F5187" s="1">
        <v>60</v>
      </c>
      <c r="G5187" s="2">
        <v>0.32382433333333333</v>
      </c>
      <c r="H5187" s="3">
        <v>9.9997632461221251</v>
      </c>
      <c r="I5187" s="3">
        <v>13.333360783058305</v>
      </c>
      <c r="J5187" s="3">
        <v>0.19428999999999999</v>
      </c>
      <c r="K5187" s="3">
        <v>0.19428999999999999</v>
      </c>
      <c r="L5187" s="3">
        <v>0.25906000000000001</v>
      </c>
    </row>
    <row r="5188" spans="2:12" x14ac:dyDescent="0.2">
      <c r="B5188" t="s">
        <v>13005</v>
      </c>
      <c r="C5188" t="s">
        <v>11854</v>
      </c>
      <c r="D5188" t="s">
        <v>11855</v>
      </c>
      <c r="E5188" s="1">
        <v>26.877300000000002</v>
      </c>
      <c r="F5188" s="1">
        <v>30</v>
      </c>
      <c r="G5188" s="2">
        <v>0.8959100000000001</v>
      </c>
      <c r="H5188" s="3">
        <v>9.9998883816454764</v>
      </c>
      <c r="I5188" s="3">
        <v>13.333184508860636</v>
      </c>
      <c r="J5188" s="3">
        <v>0.26877000000000001</v>
      </c>
      <c r="K5188" s="3">
        <v>0.26877000000000001</v>
      </c>
      <c r="L5188" s="3">
        <v>0.35836000000000001</v>
      </c>
    </row>
    <row r="5189" spans="2:12" x14ac:dyDescent="0.2">
      <c r="B5189" t="s">
        <v>13006</v>
      </c>
      <c r="C5189" t="s">
        <v>13007</v>
      </c>
      <c r="D5189" t="s">
        <v>13008</v>
      </c>
      <c r="E5189" s="1">
        <v>28.322089999999999</v>
      </c>
      <c r="F5189" s="1">
        <v>19</v>
      </c>
      <c r="G5189" s="2">
        <v>1.4906363157894738</v>
      </c>
      <c r="H5189" s="3">
        <v>9.9999682226841333</v>
      </c>
      <c r="I5189" s="3">
        <v>13.333408657341321</v>
      </c>
      <c r="J5189" s="3">
        <v>0.28322000000000003</v>
      </c>
      <c r="K5189" s="3">
        <v>0.28322000000000003</v>
      </c>
      <c r="L5189" s="3">
        <v>0.37763000000000002</v>
      </c>
    </row>
    <row r="5190" spans="2:12" x14ac:dyDescent="0.2">
      <c r="B5190" t="s">
        <v>13009</v>
      </c>
      <c r="C5190" t="s">
        <v>12743</v>
      </c>
      <c r="D5190" t="s">
        <v>12082</v>
      </c>
      <c r="E5190" s="1">
        <v>30.942340000000002</v>
      </c>
      <c r="F5190" s="1">
        <v>75</v>
      </c>
      <c r="G5190" s="2">
        <v>0.41256453333333337</v>
      </c>
      <c r="H5190" s="3">
        <v>9.9998901182004971</v>
      </c>
      <c r="I5190" s="3">
        <v>13.333186824267329</v>
      </c>
      <c r="J5190" s="3">
        <v>0.30941999999999997</v>
      </c>
      <c r="K5190" s="3">
        <v>0.30941999999999997</v>
      </c>
      <c r="L5190" s="3">
        <v>0.41255999999999998</v>
      </c>
    </row>
    <row r="5191" spans="2:12" x14ac:dyDescent="0.2">
      <c r="B5191" t="s">
        <v>13010</v>
      </c>
      <c r="C5191" t="s">
        <v>13011</v>
      </c>
      <c r="D5191" t="s">
        <v>13012</v>
      </c>
      <c r="E5191" s="1">
        <v>6.9233599999999997</v>
      </c>
      <c r="F5191" s="1">
        <v>12</v>
      </c>
      <c r="G5191" s="2">
        <v>0.57694666666666661</v>
      </c>
      <c r="H5191" s="3">
        <v>9.9994800212613537</v>
      </c>
      <c r="I5191" s="3">
        <v>13.333121490143515</v>
      </c>
      <c r="J5191" s="3">
        <v>6.923E-2</v>
      </c>
      <c r="K5191" s="3">
        <v>6.923E-2</v>
      </c>
      <c r="L5191" s="3">
        <v>9.2310000000000003E-2</v>
      </c>
    </row>
    <row r="5192" spans="2:12" x14ac:dyDescent="0.2">
      <c r="B5192" t="s">
        <v>13013</v>
      </c>
      <c r="C5192" t="s">
        <v>12116</v>
      </c>
      <c r="D5192" t="s">
        <v>12117</v>
      </c>
      <c r="E5192" s="1">
        <v>15.925700000000001</v>
      </c>
      <c r="F5192" s="1">
        <v>29</v>
      </c>
      <c r="G5192" s="2">
        <v>0.54916206896551722</v>
      </c>
      <c r="H5192" s="3">
        <v>10.000188374765317</v>
      </c>
      <c r="I5192" s="3">
        <v>13.333165889097495</v>
      </c>
      <c r="J5192" s="3">
        <v>0.15926000000000001</v>
      </c>
      <c r="K5192" s="3">
        <v>0.15926000000000001</v>
      </c>
      <c r="L5192" s="3">
        <v>0.21234</v>
      </c>
    </row>
    <row r="5193" spans="2:12" x14ac:dyDescent="0.2">
      <c r="B5193" t="s">
        <v>13014</v>
      </c>
      <c r="C5193" t="s">
        <v>12958</v>
      </c>
      <c r="D5193" t="s">
        <v>12959</v>
      </c>
      <c r="E5193" s="1">
        <v>10.84399</v>
      </c>
      <c r="F5193" s="1">
        <v>10</v>
      </c>
      <c r="G5193" s="2">
        <v>1.0843989999999999</v>
      </c>
      <c r="H5193" s="3">
        <v>10.000009221697917</v>
      </c>
      <c r="I5193" s="3">
        <v>13.333653018861138</v>
      </c>
      <c r="J5193" s="3">
        <v>0.10843999999999999</v>
      </c>
      <c r="K5193" s="3">
        <v>0.10843999999999999</v>
      </c>
      <c r="L5193" s="3">
        <v>0.14459</v>
      </c>
    </row>
    <row r="5194" spans="2:12" x14ac:dyDescent="0.2">
      <c r="B5194" t="s">
        <v>13015</v>
      </c>
      <c r="C5194" t="s">
        <v>12148</v>
      </c>
      <c r="D5194" t="s">
        <v>12149</v>
      </c>
      <c r="E5194" s="1">
        <v>69.976439999999997</v>
      </c>
      <c r="F5194" s="1">
        <v>20</v>
      </c>
      <c r="G5194" s="2">
        <v>3.4988219999999997</v>
      </c>
      <c r="H5194" s="3">
        <v>9.9999371216941029</v>
      </c>
      <c r="I5194" s="3">
        <v>13.333344765752587</v>
      </c>
      <c r="J5194" s="3">
        <v>0.69976000000000005</v>
      </c>
      <c r="K5194" s="3">
        <v>0.69976000000000005</v>
      </c>
      <c r="L5194" s="3">
        <v>0.93301999999999996</v>
      </c>
    </row>
    <row r="5195" spans="2:12" x14ac:dyDescent="0.2">
      <c r="B5195" t="s">
        <v>13016</v>
      </c>
      <c r="C5195" t="s">
        <v>12595</v>
      </c>
      <c r="D5195" t="s">
        <v>12596</v>
      </c>
      <c r="E5195" s="1">
        <v>12.611560000000001</v>
      </c>
      <c r="F5195" s="1">
        <v>18</v>
      </c>
      <c r="G5195" s="2">
        <v>0.70064222222222228</v>
      </c>
      <c r="H5195" s="3">
        <v>10.000348886259907</v>
      </c>
      <c r="I5195" s="3">
        <v>13.333005591695237</v>
      </c>
      <c r="J5195" s="3">
        <v>0.12612000000000001</v>
      </c>
      <c r="K5195" s="3">
        <v>0.12612000000000001</v>
      </c>
      <c r="L5195" s="3">
        <v>0.16814999999999999</v>
      </c>
    </row>
    <row r="5196" spans="2:12" x14ac:dyDescent="0.2">
      <c r="B5196" t="s">
        <v>13017</v>
      </c>
      <c r="C5196" t="s">
        <v>11662</v>
      </c>
      <c r="D5196" t="s">
        <v>11663</v>
      </c>
      <c r="E5196" s="1">
        <v>16.5534</v>
      </c>
      <c r="F5196" s="1">
        <v>13</v>
      </c>
      <c r="G5196" s="2">
        <v>1.2733384615384615</v>
      </c>
      <c r="H5196" s="3">
        <v>9.9997583577996068</v>
      </c>
      <c r="I5196" s="3">
        <v>13.333212512233136</v>
      </c>
      <c r="J5196" s="3">
        <v>0.16553000000000001</v>
      </c>
      <c r="K5196" s="3">
        <v>0.16553000000000001</v>
      </c>
      <c r="L5196" s="3">
        <v>0.22070999999999999</v>
      </c>
    </row>
    <row r="5197" spans="2:12" x14ac:dyDescent="0.2">
      <c r="B5197" t="s">
        <v>13018</v>
      </c>
      <c r="C5197" t="s">
        <v>12182</v>
      </c>
      <c r="D5197" t="s">
        <v>12183</v>
      </c>
      <c r="E5197" s="1">
        <v>38.806330000000003</v>
      </c>
      <c r="F5197" s="1">
        <v>66</v>
      </c>
      <c r="G5197" s="2">
        <v>0.58797469696969706</v>
      </c>
      <c r="H5197" s="3">
        <v>9.999914962327022</v>
      </c>
      <c r="I5197" s="3">
        <v>13.333391743048105</v>
      </c>
      <c r="J5197" s="3">
        <v>0.38806000000000002</v>
      </c>
      <c r="K5197" s="3">
        <v>0.38806000000000002</v>
      </c>
      <c r="L5197" s="3">
        <v>0.51741999999999999</v>
      </c>
    </row>
    <row r="5198" spans="2:12" x14ac:dyDescent="0.2">
      <c r="B5198" t="s">
        <v>13019</v>
      </c>
      <c r="C5198" t="s">
        <v>13020</v>
      </c>
      <c r="D5198" t="s">
        <v>13021</v>
      </c>
      <c r="E5198" s="1">
        <v>64.482069999999993</v>
      </c>
      <c r="F5198" s="1">
        <v>43</v>
      </c>
      <c r="G5198" s="2">
        <v>1.4995830232558138</v>
      </c>
      <c r="H5198" s="3">
        <v>9.9999891442690974</v>
      </c>
      <c r="I5198" s="3">
        <v>13.333318859025464</v>
      </c>
      <c r="J5198" s="3">
        <v>0.64481999999999995</v>
      </c>
      <c r="K5198" s="3">
        <v>0.64481999999999995</v>
      </c>
      <c r="L5198" s="3">
        <v>0.85975999999999997</v>
      </c>
    </row>
    <row r="5199" spans="2:12" x14ac:dyDescent="0.2">
      <c r="B5199" t="s">
        <v>13022</v>
      </c>
      <c r="C5199" t="s">
        <v>11920</v>
      </c>
      <c r="D5199" t="s">
        <v>11921</v>
      </c>
      <c r="E5199" s="1">
        <v>124.28716</v>
      </c>
      <c r="F5199" s="1">
        <v>95</v>
      </c>
      <c r="G5199" s="2">
        <v>1.3082858947368421</v>
      </c>
      <c r="H5199" s="3">
        <v>9.999987126586527</v>
      </c>
      <c r="I5199" s="3">
        <v>13.333316168782037</v>
      </c>
      <c r="J5199" s="3">
        <v>1.2428699999999999</v>
      </c>
      <c r="K5199" s="3">
        <v>1.2428699999999999</v>
      </c>
      <c r="L5199" s="3">
        <v>1.65716</v>
      </c>
    </row>
    <row r="5200" spans="2:12" x14ac:dyDescent="0.2">
      <c r="B5200" t="s">
        <v>13023</v>
      </c>
      <c r="C5200" t="s">
        <v>12720</v>
      </c>
      <c r="D5200" t="s">
        <v>12721</v>
      </c>
      <c r="E5200" s="1">
        <v>51.744109999999999</v>
      </c>
      <c r="F5200" s="1">
        <v>78</v>
      </c>
      <c r="G5200" s="2">
        <v>0.66338602564102567</v>
      </c>
      <c r="H5200" s="3">
        <v>9.999978741541792</v>
      </c>
      <c r="I5200" s="3">
        <v>13.333304988722389</v>
      </c>
      <c r="J5200" s="3">
        <v>0.51744000000000001</v>
      </c>
      <c r="K5200" s="3">
        <v>0.51744000000000001</v>
      </c>
      <c r="L5200" s="3">
        <v>0.68991999999999998</v>
      </c>
    </row>
    <row r="5201" spans="2:12" x14ac:dyDescent="0.2">
      <c r="B5201" t="s">
        <v>13024</v>
      </c>
      <c r="C5201" t="s">
        <v>12062</v>
      </c>
      <c r="D5201" t="s">
        <v>12063</v>
      </c>
      <c r="E5201" s="1">
        <v>76.43441</v>
      </c>
      <c r="F5201" s="1">
        <v>81</v>
      </c>
      <c r="G5201" s="2">
        <v>0.94363469135802469</v>
      </c>
      <c r="H5201" s="3">
        <v>9.9999463592379403</v>
      </c>
      <c r="I5201" s="3">
        <v>13.333261812317255</v>
      </c>
      <c r="J5201" s="3">
        <v>0.76434000000000002</v>
      </c>
      <c r="K5201" s="3">
        <v>0.76434000000000002</v>
      </c>
      <c r="L5201" s="3">
        <v>1.01912</v>
      </c>
    </row>
    <row r="5202" spans="2:12" x14ac:dyDescent="0.2">
      <c r="B5202" t="s">
        <v>13025</v>
      </c>
      <c r="C5202" t="s">
        <v>13026</v>
      </c>
      <c r="D5202" t="s">
        <v>13027</v>
      </c>
      <c r="E5202" s="1">
        <v>2.8855</v>
      </c>
      <c r="F5202" s="1">
        <v>12</v>
      </c>
      <c r="G5202" s="2">
        <v>0.24045833333333333</v>
      </c>
      <c r="H5202" s="3">
        <v>10.001732801940738</v>
      </c>
      <c r="I5202" s="3">
        <v>13.332178132039507</v>
      </c>
      <c r="J5202" s="3">
        <v>2.886E-2</v>
      </c>
      <c r="K5202" s="3">
        <v>2.886E-2</v>
      </c>
      <c r="L5202" s="3">
        <v>3.8469999999999997E-2</v>
      </c>
    </row>
    <row r="5203" spans="2:12" x14ac:dyDescent="0.2">
      <c r="B5203" t="s">
        <v>13028</v>
      </c>
      <c r="C5203" t="s">
        <v>13029</v>
      </c>
      <c r="D5203" t="s">
        <v>13030</v>
      </c>
      <c r="E5203" s="1">
        <v>3.0153099999999999</v>
      </c>
      <c r="F5203" s="1">
        <v>11</v>
      </c>
      <c r="G5203" s="2">
        <v>0.27411909090909092</v>
      </c>
      <c r="H5203" s="3">
        <v>9.9989719133356108</v>
      </c>
      <c r="I5203" s="3">
        <v>13.331962551114149</v>
      </c>
      <c r="J5203" s="3">
        <v>3.015E-2</v>
      </c>
      <c r="K5203" s="3">
        <v>3.015E-2</v>
      </c>
      <c r="L5203" s="3">
        <v>4.02E-2</v>
      </c>
    </row>
    <row r="5204" spans="2:12" x14ac:dyDescent="0.2">
      <c r="B5204" t="s">
        <v>13031</v>
      </c>
      <c r="C5204" t="s">
        <v>11843</v>
      </c>
      <c r="D5204" t="s">
        <v>11844</v>
      </c>
      <c r="E5204" s="1">
        <v>99.500339999999994</v>
      </c>
      <c r="F5204" s="1">
        <v>68</v>
      </c>
      <c r="G5204" s="2">
        <v>1.463240294117647</v>
      </c>
      <c r="H5204" s="3">
        <v>9.9999658292624929</v>
      </c>
      <c r="I5204" s="3">
        <v>13.333321273073038</v>
      </c>
      <c r="J5204" s="3">
        <v>0.995</v>
      </c>
      <c r="K5204" s="3">
        <v>0.995</v>
      </c>
      <c r="L5204" s="3">
        <v>1.32667</v>
      </c>
    </row>
    <row r="5205" spans="2:12" x14ac:dyDescent="0.2">
      <c r="B5205" t="s">
        <v>13032</v>
      </c>
      <c r="C5205" t="s">
        <v>13033</v>
      </c>
      <c r="D5205" t="s">
        <v>13034</v>
      </c>
      <c r="E5205" s="1">
        <v>19.035640000000001</v>
      </c>
      <c r="F5205" s="1">
        <v>54</v>
      </c>
      <c r="G5205" s="2">
        <v>0.35251185185185185</v>
      </c>
      <c r="H5205" s="3">
        <v>10.0001891189369</v>
      </c>
      <c r="I5205" s="3">
        <v>13.333410381789106</v>
      </c>
      <c r="J5205" s="3">
        <v>0.19036</v>
      </c>
      <c r="K5205" s="3">
        <v>0.19036</v>
      </c>
      <c r="L5205" s="3">
        <v>0.25380999999999998</v>
      </c>
    </row>
    <row r="5206" spans="2:12" x14ac:dyDescent="0.2">
      <c r="B5206" t="s">
        <v>13035</v>
      </c>
      <c r="C5206" t="s">
        <v>11899</v>
      </c>
      <c r="D5206" t="s">
        <v>13036</v>
      </c>
      <c r="E5206" s="1">
        <v>2.33466</v>
      </c>
      <c r="F5206" s="1">
        <v>50</v>
      </c>
      <c r="G5206" s="2">
        <v>4.6693199999999997E-2</v>
      </c>
      <c r="H5206" s="3">
        <v>10.001456314838133</v>
      </c>
      <c r="I5206" s="3">
        <v>13.333847326805616</v>
      </c>
      <c r="J5206" s="3">
        <v>2.3349999999999999E-2</v>
      </c>
      <c r="K5206" s="3">
        <v>2.3349999999999999E-2</v>
      </c>
      <c r="L5206" s="3">
        <v>3.1130000000000001E-2</v>
      </c>
    </row>
    <row r="5207" spans="2:12" x14ac:dyDescent="0.2">
      <c r="B5207" t="s">
        <v>13037</v>
      </c>
      <c r="C5207" t="s">
        <v>12696</v>
      </c>
      <c r="D5207" t="s">
        <v>12697</v>
      </c>
      <c r="E5207" s="1">
        <v>456.03064000000001</v>
      </c>
      <c r="F5207" s="1">
        <v>413</v>
      </c>
      <c r="G5207" s="2">
        <v>1.104190411622276</v>
      </c>
      <c r="H5207" s="3">
        <v>10.000007894206409</v>
      </c>
      <c r="I5207" s="3">
        <v>13.333292692789239</v>
      </c>
      <c r="J5207" s="3">
        <v>4.5603100000000003</v>
      </c>
      <c r="K5207" s="3">
        <v>4.5603100000000003</v>
      </c>
      <c r="L5207" s="3">
        <v>6.0803900000000004</v>
      </c>
    </row>
    <row r="5208" spans="2:12" x14ac:dyDescent="0.2">
      <c r="B5208" t="s">
        <v>13038</v>
      </c>
      <c r="C5208" t="s">
        <v>12363</v>
      </c>
      <c r="D5208" t="s">
        <v>12364</v>
      </c>
      <c r="E5208" s="1">
        <v>21.027509999999999</v>
      </c>
      <c r="F5208" s="1">
        <v>74</v>
      </c>
      <c r="G5208" s="2">
        <v>0.28415554054054054</v>
      </c>
      <c r="H5208" s="3">
        <v>10.000233028066566</v>
      </c>
      <c r="I5208" s="3">
        <v>13.333485514927826</v>
      </c>
      <c r="J5208" s="3">
        <v>0.21027999999999999</v>
      </c>
      <c r="K5208" s="3">
        <v>0.21027999999999999</v>
      </c>
      <c r="L5208" s="3">
        <v>0.28037000000000001</v>
      </c>
    </row>
    <row r="5209" spans="2:12" x14ac:dyDescent="0.2">
      <c r="B5209" t="s">
        <v>13039</v>
      </c>
      <c r="C5209" t="s">
        <v>13040</v>
      </c>
      <c r="D5209" t="s">
        <v>13041</v>
      </c>
      <c r="E5209" s="1">
        <v>6.5410000000000004</v>
      </c>
      <c r="F5209" s="1">
        <v>464</v>
      </c>
      <c r="G5209" s="2">
        <v>1.409698275862069E-2</v>
      </c>
      <c r="H5209" s="3">
        <v>10</v>
      </c>
      <c r="I5209" s="3">
        <v>13.332823727258829</v>
      </c>
      <c r="J5209" s="3">
        <v>6.5409999999999996E-2</v>
      </c>
      <c r="K5209" s="3">
        <v>6.5409999999999996E-2</v>
      </c>
      <c r="L5209" s="3">
        <v>8.7209999999999996E-2</v>
      </c>
    </row>
    <row r="5210" spans="2:12" x14ac:dyDescent="0.2">
      <c r="B5210" t="s">
        <v>13042</v>
      </c>
      <c r="C5210" t="s">
        <v>12304</v>
      </c>
      <c r="D5210" t="s">
        <v>12305</v>
      </c>
      <c r="E5210" s="1">
        <v>47.729259999999996</v>
      </c>
      <c r="F5210" s="1">
        <v>136</v>
      </c>
      <c r="G5210" s="2">
        <v>0.35095044117647056</v>
      </c>
      <c r="H5210" s="3">
        <v>9.999945526077715</v>
      </c>
      <c r="I5210" s="3">
        <v>13.333330539798858</v>
      </c>
      <c r="J5210" s="3">
        <v>0.47728999999999999</v>
      </c>
      <c r="K5210" s="3">
        <v>0.47728999999999999</v>
      </c>
      <c r="L5210" s="3">
        <v>0.63639000000000001</v>
      </c>
    </row>
    <row r="5211" spans="2:12" x14ac:dyDescent="0.2">
      <c r="B5211" t="s">
        <v>13043</v>
      </c>
      <c r="C5211" t="s">
        <v>12887</v>
      </c>
      <c r="D5211" t="s">
        <v>12888</v>
      </c>
      <c r="E5211" s="1">
        <v>44.863759999999999</v>
      </c>
      <c r="F5211" s="1">
        <v>20</v>
      </c>
      <c r="G5211" s="2">
        <v>2.243188</v>
      </c>
      <c r="H5211" s="3">
        <v>10.000053495293304</v>
      </c>
      <c r="I5211" s="3">
        <v>13.333256062354113</v>
      </c>
      <c r="J5211" s="3">
        <v>0.44863999999999998</v>
      </c>
      <c r="K5211" s="3">
        <v>0.44863999999999998</v>
      </c>
      <c r="L5211" s="3">
        <v>0.59818000000000005</v>
      </c>
    </row>
    <row r="5212" spans="2:12" x14ac:dyDescent="0.2">
      <c r="B5212" t="s">
        <v>13044</v>
      </c>
      <c r="C5212" t="s">
        <v>12874</v>
      </c>
      <c r="D5212" t="s">
        <v>12875</v>
      </c>
      <c r="E5212" s="1">
        <v>67.54074</v>
      </c>
      <c r="F5212" s="1">
        <v>105</v>
      </c>
      <c r="G5212" s="2">
        <v>0.64324514285714285</v>
      </c>
      <c r="H5212" s="3">
        <v>10.000038495284475</v>
      </c>
      <c r="I5212" s="3">
        <v>13.333285954521671</v>
      </c>
      <c r="J5212" s="3">
        <v>0.67540999999999995</v>
      </c>
      <c r="K5212" s="3">
        <v>0.67540999999999995</v>
      </c>
      <c r="L5212" s="3">
        <v>0.90054000000000001</v>
      </c>
    </row>
    <row r="5213" spans="2:12" x14ac:dyDescent="0.2">
      <c r="B5213" t="s">
        <v>13045</v>
      </c>
      <c r="C5213" t="s">
        <v>11930</v>
      </c>
      <c r="D5213" t="s">
        <v>11931</v>
      </c>
      <c r="E5213" s="1">
        <v>21.90991</v>
      </c>
      <c r="F5213" s="1">
        <v>34</v>
      </c>
      <c r="G5213" s="2">
        <v>0.64440911764705877</v>
      </c>
      <c r="H5213" s="3">
        <v>10.000041077302461</v>
      </c>
      <c r="I5213" s="3">
        <v>13.33323596491268</v>
      </c>
      <c r="J5213" s="3">
        <v>0.21909999999999999</v>
      </c>
      <c r="K5213" s="3">
        <v>0.21909999999999999</v>
      </c>
      <c r="L5213" s="3">
        <v>0.29213</v>
      </c>
    </row>
    <row r="5214" spans="2:12" x14ac:dyDescent="0.2">
      <c r="B5214" t="s">
        <v>13046</v>
      </c>
      <c r="C5214" t="s">
        <v>13047</v>
      </c>
      <c r="D5214" t="s">
        <v>13048</v>
      </c>
      <c r="E5214" s="1">
        <v>9.8337299999999992</v>
      </c>
      <c r="F5214" s="1">
        <v>10</v>
      </c>
      <c r="G5214" s="2">
        <v>0.98337299999999994</v>
      </c>
      <c r="H5214" s="3">
        <v>10.000274565195507</v>
      </c>
      <c r="I5214" s="3">
        <v>13.333699420260674</v>
      </c>
      <c r="J5214" s="3">
        <v>9.8339999999999997E-2</v>
      </c>
      <c r="K5214" s="3">
        <v>9.8339999999999997E-2</v>
      </c>
      <c r="L5214" s="3">
        <v>0.13111999999999999</v>
      </c>
    </row>
    <row r="5215" spans="2:12" x14ac:dyDescent="0.2">
      <c r="B5215" t="s">
        <v>13049</v>
      </c>
      <c r="C5215" t="s">
        <v>12077</v>
      </c>
      <c r="D5215" t="s">
        <v>12078</v>
      </c>
      <c r="E5215" s="1">
        <v>9.8781700000000008</v>
      </c>
      <c r="F5215" s="1">
        <v>24</v>
      </c>
      <c r="G5215" s="2">
        <v>0.41159041666666668</v>
      </c>
      <c r="H5215" s="3">
        <v>9.9998279033464712</v>
      </c>
      <c r="I5215" s="3">
        <v>13.333441315547311</v>
      </c>
      <c r="J5215" s="3">
        <v>9.8780000000000007E-2</v>
      </c>
      <c r="K5215" s="3">
        <v>9.8780000000000007E-2</v>
      </c>
      <c r="L5215" s="3">
        <v>0.13170999999999999</v>
      </c>
    </row>
    <row r="5216" spans="2:12" x14ac:dyDescent="0.2">
      <c r="B5216" t="s">
        <v>13050</v>
      </c>
      <c r="C5216" t="s">
        <v>13051</v>
      </c>
      <c r="D5216" t="s">
        <v>13052</v>
      </c>
      <c r="E5216" s="1">
        <v>88.165499999999994</v>
      </c>
      <c r="F5216" s="1">
        <v>77</v>
      </c>
      <c r="G5216" s="2">
        <v>1.1450064935064934</v>
      </c>
      <c r="H5216" s="3">
        <v>9.9999432884745172</v>
      </c>
      <c r="I5216" s="3">
        <v>13.333333333333334</v>
      </c>
      <c r="J5216" s="3">
        <v>0.88165000000000004</v>
      </c>
      <c r="K5216" s="3">
        <v>0.88165000000000004</v>
      </c>
      <c r="L5216" s="3">
        <v>1.17554</v>
      </c>
    </row>
    <row r="5217" spans="2:12" x14ac:dyDescent="0.2">
      <c r="B5217" t="s">
        <v>13053</v>
      </c>
      <c r="C5217" t="s">
        <v>12634</v>
      </c>
      <c r="D5217" t="s">
        <v>12635</v>
      </c>
      <c r="E5217" s="1">
        <v>7.2532899999999998</v>
      </c>
      <c r="F5217" s="1">
        <v>192</v>
      </c>
      <c r="G5217" s="2">
        <v>3.7777552083333332E-2</v>
      </c>
      <c r="H5217" s="3">
        <v>9.9996001814349071</v>
      </c>
      <c r="I5217" s="3">
        <v>13.333259803482283</v>
      </c>
      <c r="J5217" s="3">
        <v>7.2529999999999997E-2</v>
      </c>
      <c r="K5217" s="3">
        <v>7.2529999999999997E-2</v>
      </c>
      <c r="L5217" s="3">
        <v>9.6710000000000004E-2</v>
      </c>
    </row>
    <row r="5218" spans="2:12" x14ac:dyDescent="0.2">
      <c r="B5218" t="s">
        <v>13054</v>
      </c>
      <c r="C5218" t="s">
        <v>11628</v>
      </c>
      <c r="D5218" t="s">
        <v>12335</v>
      </c>
      <c r="E5218" s="1">
        <v>4.7310400000000001</v>
      </c>
      <c r="F5218" s="1">
        <v>17</v>
      </c>
      <c r="G5218" s="2">
        <v>0.27829647058823531</v>
      </c>
      <c r="H5218" s="3">
        <v>9.9999154519936422</v>
      </c>
      <c r="I5218" s="3">
        <v>13.333220602658189</v>
      </c>
      <c r="J5218" s="3">
        <v>4.7309999999999998E-2</v>
      </c>
      <c r="K5218" s="3">
        <v>4.7309999999999998E-2</v>
      </c>
      <c r="L5218" s="3">
        <v>6.3079999999999997E-2</v>
      </c>
    </row>
    <row r="5219" spans="2:12" x14ac:dyDescent="0.2">
      <c r="B5219" t="s">
        <v>13055</v>
      </c>
      <c r="C5219" t="s">
        <v>12733</v>
      </c>
      <c r="D5219" t="s">
        <v>12734</v>
      </c>
      <c r="E5219" s="1">
        <v>6.5236999999999998</v>
      </c>
      <c r="F5219" s="1">
        <v>172</v>
      </c>
      <c r="G5219" s="2">
        <v>3.7928488372093019E-2</v>
      </c>
      <c r="H5219" s="3">
        <v>10.000459861734907</v>
      </c>
      <c r="I5219" s="3">
        <v>13.332924567346753</v>
      </c>
      <c r="J5219" s="3">
        <v>6.5240000000000006E-2</v>
      </c>
      <c r="K5219" s="3">
        <v>6.5240000000000006E-2</v>
      </c>
      <c r="L5219" s="3">
        <v>8.6980000000000002E-2</v>
      </c>
    </row>
    <row r="5220" spans="2:12" x14ac:dyDescent="0.2">
      <c r="B5220" t="s">
        <v>13056</v>
      </c>
      <c r="C5220" t="s">
        <v>12862</v>
      </c>
      <c r="D5220" t="s">
        <v>12863</v>
      </c>
      <c r="E5220" s="1">
        <v>7.7882699999999998</v>
      </c>
      <c r="F5220" s="1">
        <v>16</v>
      </c>
      <c r="G5220" s="2">
        <v>0.48676687499999999</v>
      </c>
      <c r="H5220" s="3">
        <v>9.9996533248076922</v>
      </c>
      <c r="I5220" s="3">
        <v>13.332871099743588</v>
      </c>
      <c r="J5220" s="3">
        <v>7.7880000000000005E-2</v>
      </c>
      <c r="K5220" s="3">
        <v>7.7880000000000005E-2</v>
      </c>
      <c r="L5220" s="3">
        <v>0.10384</v>
      </c>
    </row>
    <row r="5221" spans="2:12" x14ac:dyDescent="0.2">
      <c r="B5221" t="s">
        <v>13057</v>
      </c>
      <c r="C5221" t="s">
        <v>12307</v>
      </c>
      <c r="D5221" t="s">
        <v>12308</v>
      </c>
      <c r="E5221" s="1">
        <v>36.325060000000001</v>
      </c>
      <c r="F5221" s="1">
        <v>38</v>
      </c>
      <c r="G5221" s="2">
        <v>0.95592263157894741</v>
      </c>
      <c r="H5221" s="3">
        <v>9.9999834824773863</v>
      </c>
      <c r="I5221" s="3">
        <v>13.333219545955327</v>
      </c>
      <c r="J5221" s="3">
        <v>0.36325000000000002</v>
      </c>
      <c r="K5221" s="3">
        <v>0.36325000000000002</v>
      </c>
      <c r="L5221" s="3">
        <v>0.48432999999999998</v>
      </c>
    </row>
    <row r="5222" spans="2:12" x14ac:dyDescent="0.2">
      <c r="B5222" t="s">
        <v>13058</v>
      </c>
      <c r="C5222" t="s">
        <v>13059</v>
      </c>
      <c r="D5222" t="s">
        <v>13060</v>
      </c>
      <c r="E5222" s="1">
        <v>2.9636900000000002</v>
      </c>
      <c r="F5222" s="1">
        <v>10</v>
      </c>
      <c r="G5222" s="2">
        <v>0.29636899999999999</v>
      </c>
      <c r="H5222" s="3">
        <v>10.001045993339384</v>
      </c>
      <c r="I5222" s="3">
        <v>13.334727991119179</v>
      </c>
      <c r="J5222" s="3">
        <v>2.964E-2</v>
      </c>
      <c r="K5222" s="3">
        <v>2.964E-2</v>
      </c>
      <c r="L5222" s="3">
        <v>3.952E-2</v>
      </c>
    </row>
    <row r="5223" spans="2:12" x14ac:dyDescent="0.2">
      <c r="B5223" t="s">
        <v>13061</v>
      </c>
      <c r="C5223" t="s">
        <v>11909</v>
      </c>
      <c r="D5223" t="s">
        <v>12838</v>
      </c>
      <c r="E5223" s="1">
        <v>10.339259999999999</v>
      </c>
      <c r="F5223" s="1">
        <v>19</v>
      </c>
      <c r="G5223" s="2">
        <v>0.54417157894736834</v>
      </c>
      <c r="H5223" s="3">
        <v>9.999748531326226</v>
      </c>
      <c r="I5223" s="3">
        <v>13.333642833239518</v>
      </c>
      <c r="J5223" s="3">
        <v>0.10339</v>
      </c>
      <c r="K5223" s="3">
        <v>0.10339</v>
      </c>
      <c r="L5223" s="3">
        <v>0.13786000000000001</v>
      </c>
    </row>
    <row r="5224" spans="2:12" x14ac:dyDescent="0.2">
      <c r="B5224" t="s">
        <v>13062</v>
      </c>
      <c r="C5224" t="s">
        <v>12694</v>
      </c>
      <c r="D5224" t="s">
        <v>12442</v>
      </c>
      <c r="E5224" s="1">
        <v>45.315840000000001</v>
      </c>
      <c r="F5224" s="1">
        <v>61</v>
      </c>
      <c r="G5224" s="2">
        <v>0.74288262295081975</v>
      </c>
      <c r="H5224" s="3">
        <v>10.000035307742282</v>
      </c>
      <c r="I5224" s="3">
        <v>13.333306852526622</v>
      </c>
      <c r="J5224" s="3">
        <v>0.45316000000000001</v>
      </c>
      <c r="K5224" s="3">
        <v>0.45316000000000001</v>
      </c>
      <c r="L5224" s="3">
        <v>0.60421000000000002</v>
      </c>
    </row>
    <row r="5225" spans="2:12" x14ac:dyDescent="0.2">
      <c r="B5225" t="s">
        <v>13063</v>
      </c>
      <c r="C5225" t="s">
        <v>13064</v>
      </c>
      <c r="D5225" t="s">
        <v>13065</v>
      </c>
      <c r="E5225" s="1">
        <v>111.16746999999999</v>
      </c>
      <c r="F5225" s="1">
        <v>110</v>
      </c>
      <c r="G5225" s="2">
        <v>1.0106133636363637</v>
      </c>
      <c r="H5225" s="3">
        <v>9.999957721444952</v>
      </c>
      <c r="I5225" s="3">
        <v>13.333306946717418</v>
      </c>
      <c r="J5225" s="3">
        <v>1.1116699999999999</v>
      </c>
      <c r="K5225" s="3">
        <v>1.1116699999999999</v>
      </c>
      <c r="L5225" s="3">
        <v>1.4822299999999999</v>
      </c>
    </row>
    <row r="5226" spans="2:12" x14ac:dyDescent="0.2">
      <c r="B5226" t="s">
        <v>13066</v>
      </c>
      <c r="C5226" t="s">
        <v>13059</v>
      </c>
      <c r="D5226" t="s">
        <v>13060</v>
      </c>
      <c r="E5226" s="1">
        <v>1.5104</v>
      </c>
      <c r="F5226" s="1">
        <v>5</v>
      </c>
      <c r="G5226" s="2">
        <v>0.30208000000000002</v>
      </c>
      <c r="H5226" s="3">
        <v>9.9973516949152543</v>
      </c>
      <c r="I5226" s="3">
        <v>13.334216101694915</v>
      </c>
      <c r="J5226" s="3">
        <v>1.5100000000000001E-2</v>
      </c>
      <c r="K5226" s="3">
        <v>1.5100000000000001E-2</v>
      </c>
      <c r="L5226" s="3">
        <v>2.0140000000000002E-2</v>
      </c>
    </row>
    <row r="5227" spans="2:12" x14ac:dyDescent="0.2">
      <c r="B5227" t="s">
        <v>13067</v>
      </c>
      <c r="C5227" t="s">
        <v>12122</v>
      </c>
      <c r="D5227" t="s">
        <v>12123</v>
      </c>
      <c r="E5227" s="1">
        <v>1.7834300000000001</v>
      </c>
      <c r="F5227" s="1">
        <v>2</v>
      </c>
      <c r="G5227" s="2">
        <v>0.89171500000000004</v>
      </c>
      <c r="H5227" s="3">
        <v>9.997588915741014</v>
      </c>
      <c r="I5227" s="3">
        <v>13.333856669451562</v>
      </c>
      <c r="J5227" s="3">
        <v>1.7829999999999999E-2</v>
      </c>
      <c r="K5227" s="3">
        <v>1.7829999999999999E-2</v>
      </c>
      <c r="L5227" s="3">
        <v>2.3779999999999999E-2</v>
      </c>
    </row>
    <row r="5228" spans="2:12" x14ac:dyDescent="0.2">
      <c r="B5228" t="s">
        <v>13068</v>
      </c>
      <c r="C5228" t="s">
        <v>12570</v>
      </c>
      <c r="D5228" t="s">
        <v>12571</v>
      </c>
      <c r="E5228" s="1">
        <v>72.044030000000006</v>
      </c>
      <c r="F5228" s="1">
        <v>75</v>
      </c>
      <c r="G5228" s="2">
        <v>0.96058706666666671</v>
      </c>
      <c r="H5228" s="3">
        <v>9.9999958358798064</v>
      </c>
      <c r="I5228" s="3">
        <v>13.333235245168821</v>
      </c>
      <c r="J5228" s="3">
        <v>0.72043999999999997</v>
      </c>
      <c r="K5228" s="3">
        <v>0.72043999999999997</v>
      </c>
      <c r="L5228" s="3">
        <v>0.96057999999999999</v>
      </c>
    </row>
    <row r="5229" spans="2:12" x14ac:dyDescent="0.2">
      <c r="B5229" t="s">
        <v>13069</v>
      </c>
      <c r="C5229" t="s">
        <v>12441</v>
      </c>
      <c r="D5229" t="s">
        <v>12442</v>
      </c>
      <c r="E5229" s="1">
        <v>42.843609999999998</v>
      </c>
      <c r="F5229" s="1">
        <v>54</v>
      </c>
      <c r="G5229" s="2">
        <v>0.79340018518518518</v>
      </c>
      <c r="H5229" s="3">
        <v>10.000091028743844</v>
      </c>
      <c r="I5229" s="3">
        <v>13.333376902646627</v>
      </c>
      <c r="J5229" s="3">
        <v>0.42843999999999999</v>
      </c>
      <c r="K5229" s="3">
        <v>0.42843999999999999</v>
      </c>
      <c r="L5229" s="3">
        <v>0.57125000000000004</v>
      </c>
    </row>
    <row r="5230" spans="2:12" x14ac:dyDescent="0.2">
      <c r="B5230" t="s">
        <v>13070</v>
      </c>
      <c r="C5230" t="s">
        <v>12650</v>
      </c>
      <c r="D5230" t="s">
        <v>12651</v>
      </c>
      <c r="E5230" s="1">
        <v>20.814609999999998</v>
      </c>
      <c r="F5230" s="1">
        <v>13</v>
      </c>
      <c r="G5230" s="2">
        <v>1.601123846153846</v>
      </c>
      <c r="H5230" s="3">
        <v>10.000187368391723</v>
      </c>
      <c r="I5230" s="3">
        <v>13.333423013931082</v>
      </c>
      <c r="J5230" s="3">
        <v>0.20815</v>
      </c>
      <c r="K5230" s="3">
        <v>0.20815</v>
      </c>
      <c r="L5230" s="3">
        <v>0.27753</v>
      </c>
    </row>
    <row r="5231" spans="2:12" x14ac:dyDescent="0.2">
      <c r="B5231" t="s">
        <v>13071</v>
      </c>
      <c r="C5231" t="s">
        <v>12151</v>
      </c>
      <c r="D5231" t="s">
        <v>12152</v>
      </c>
      <c r="E5231" s="1">
        <v>12.006869999999999</v>
      </c>
      <c r="F5231" s="1">
        <v>9</v>
      </c>
      <c r="G5231" s="2">
        <v>1.3340966666666665</v>
      </c>
      <c r="H5231" s="3">
        <v>10.000108271347987</v>
      </c>
      <c r="I5231" s="3">
        <v>13.333200076289659</v>
      </c>
      <c r="J5231" s="3">
        <v>0.12007</v>
      </c>
      <c r="K5231" s="3">
        <v>0.12007</v>
      </c>
      <c r="L5231" s="3">
        <v>0.16009000000000001</v>
      </c>
    </row>
    <row r="5232" spans="2:12" x14ac:dyDescent="0.2">
      <c r="B5232" t="s">
        <v>13072</v>
      </c>
      <c r="C5232" t="s">
        <v>12736</v>
      </c>
      <c r="D5232" t="s">
        <v>12737</v>
      </c>
      <c r="E5232" s="1">
        <v>163.89609999999999</v>
      </c>
      <c r="F5232" s="1">
        <v>30</v>
      </c>
      <c r="G5232" s="2">
        <v>5.4632033333333334</v>
      </c>
      <c r="H5232" s="3">
        <v>9.9999938985735479</v>
      </c>
      <c r="I5232" s="3">
        <v>13.333325198098064</v>
      </c>
      <c r="J5232" s="3">
        <v>1.63896</v>
      </c>
      <c r="K5232" s="3">
        <v>1.63896</v>
      </c>
      <c r="L5232" s="3">
        <v>2.1852800000000001</v>
      </c>
    </row>
    <row r="5233" spans="2:12" x14ac:dyDescent="0.2">
      <c r="B5233" t="s">
        <v>13073</v>
      </c>
      <c r="C5233" t="s">
        <v>12261</v>
      </c>
      <c r="D5233" t="s">
        <v>12262</v>
      </c>
      <c r="E5233" s="1">
        <v>250.84256999999999</v>
      </c>
      <c r="F5233" s="1">
        <v>180</v>
      </c>
      <c r="G5233" s="2">
        <v>1.3935698333333333</v>
      </c>
      <c r="H5233" s="3">
        <v>10.0000171422259</v>
      </c>
      <c r="I5233" s="3">
        <v>13.333303035445699</v>
      </c>
      <c r="J5233" s="3">
        <v>2.5084300000000002</v>
      </c>
      <c r="K5233" s="3">
        <v>2.5084300000000002</v>
      </c>
      <c r="L5233" s="3">
        <v>3.34456</v>
      </c>
    </row>
    <row r="5234" spans="2:12" x14ac:dyDescent="0.2">
      <c r="B5234" t="s">
        <v>13074</v>
      </c>
      <c r="C5234" t="s">
        <v>12218</v>
      </c>
      <c r="D5234" t="s">
        <v>12219</v>
      </c>
      <c r="E5234" s="1">
        <v>116.34466999999999</v>
      </c>
      <c r="F5234" s="1">
        <v>27</v>
      </c>
      <c r="G5234" s="2">
        <v>4.309061851851852</v>
      </c>
      <c r="H5234" s="3">
        <v>10.000028363998112</v>
      </c>
      <c r="I5234" s="3">
        <v>13.333313850991198</v>
      </c>
      <c r="J5234" s="3">
        <v>1.1634500000000001</v>
      </c>
      <c r="K5234" s="3">
        <v>1.1634500000000001</v>
      </c>
      <c r="L5234" s="3">
        <v>1.5512600000000001</v>
      </c>
    </row>
    <row r="5235" spans="2:12" x14ac:dyDescent="0.2">
      <c r="B5235" t="s">
        <v>13075</v>
      </c>
      <c r="C5235" t="s">
        <v>12717</v>
      </c>
      <c r="D5235" t="s">
        <v>12718</v>
      </c>
      <c r="E5235" s="1">
        <v>640.55745999999999</v>
      </c>
      <c r="F5235" s="1">
        <v>330</v>
      </c>
      <c r="G5235" s="2">
        <v>1.941083212121212</v>
      </c>
      <c r="H5235" s="3">
        <v>9.9999928187550875</v>
      </c>
      <c r="I5235" s="3">
        <v>13.333292535536154</v>
      </c>
      <c r="J5235" s="3">
        <v>6.40557</v>
      </c>
      <c r="K5235" s="3">
        <v>6.40557</v>
      </c>
      <c r="L5235" s="3">
        <v>8.5407399999999996</v>
      </c>
    </row>
    <row r="5236" spans="2:12" x14ac:dyDescent="0.2">
      <c r="B5236" t="s">
        <v>13076</v>
      </c>
      <c r="C5236" t="s">
        <v>12670</v>
      </c>
      <c r="D5236" t="s">
        <v>12671</v>
      </c>
      <c r="E5236" s="1">
        <v>51.946809999999999</v>
      </c>
      <c r="F5236" s="1">
        <v>94</v>
      </c>
      <c r="G5236" s="2">
        <v>0.55262563829787237</v>
      </c>
      <c r="H5236" s="3">
        <v>10.000036575874438</v>
      </c>
      <c r="I5236" s="3">
        <v>13.333253764764383</v>
      </c>
      <c r="J5236" s="3">
        <v>0.51946999999999999</v>
      </c>
      <c r="K5236" s="3">
        <v>0.51946999999999999</v>
      </c>
      <c r="L5236" s="3">
        <v>0.69262000000000001</v>
      </c>
    </row>
    <row r="5237" spans="2:12" x14ac:dyDescent="0.2">
      <c r="B5237" t="s">
        <v>13077</v>
      </c>
      <c r="C5237" t="s">
        <v>12197</v>
      </c>
      <c r="D5237" t="s">
        <v>12198</v>
      </c>
      <c r="E5237" s="1">
        <v>28.36964</v>
      </c>
      <c r="F5237" s="1">
        <v>36</v>
      </c>
      <c r="G5237" s="2">
        <v>0.78804555555555555</v>
      </c>
      <c r="H5237" s="3">
        <v>10.000126896217223</v>
      </c>
      <c r="I5237" s="3">
        <v>13.333267535294771</v>
      </c>
      <c r="J5237" s="3">
        <v>0.28370000000000001</v>
      </c>
      <c r="K5237" s="3">
        <v>0.28370000000000001</v>
      </c>
      <c r="L5237" s="3">
        <v>0.37825999999999999</v>
      </c>
    </row>
    <row r="5238" spans="2:12" x14ac:dyDescent="0.2">
      <c r="B5238" t="s">
        <v>13078</v>
      </c>
      <c r="C5238" t="s">
        <v>11589</v>
      </c>
      <c r="D5238" t="s">
        <v>11590</v>
      </c>
      <c r="E5238" s="1">
        <v>73.754559999999998</v>
      </c>
      <c r="F5238" s="1">
        <v>46</v>
      </c>
      <c r="G5238" s="2">
        <v>1.6033599999999999</v>
      </c>
      <c r="H5238" s="3">
        <v>10.000059657328308</v>
      </c>
      <c r="I5238" s="3">
        <v>13.333277291600682</v>
      </c>
      <c r="J5238" s="3">
        <v>0.73755000000000004</v>
      </c>
      <c r="K5238" s="3">
        <v>0.73755000000000004</v>
      </c>
      <c r="L5238" s="3">
        <v>0.98338999999999999</v>
      </c>
    </row>
    <row r="5239" spans="2:12" x14ac:dyDescent="0.2">
      <c r="B5239" t="s">
        <v>13079</v>
      </c>
      <c r="C5239" t="s">
        <v>12234</v>
      </c>
      <c r="D5239" t="s">
        <v>12235</v>
      </c>
      <c r="E5239" s="1">
        <v>2.0758000000000001</v>
      </c>
      <c r="F5239" s="1">
        <v>6</v>
      </c>
      <c r="G5239" s="2">
        <v>0.3459666666666667</v>
      </c>
      <c r="H5239" s="3">
        <v>10.000963483957992</v>
      </c>
      <c r="I5239" s="3">
        <v>13.334617978610655</v>
      </c>
      <c r="J5239" s="3">
        <v>2.0760000000000001E-2</v>
      </c>
      <c r="K5239" s="3">
        <v>2.0760000000000001E-2</v>
      </c>
      <c r="L5239" s="3">
        <v>2.768E-2</v>
      </c>
    </row>
    <row r="5240" spans="2:12" x14ac:dyDescent="0.2">
      <c r="B5240" t="s">
        <v>13080</v>
      </c>
      <c r="C5240" t="s">
        <v>12027</v>
      </c>
      <c r="D5240" t="s">
        <v>12028</v>
      </c>
      <c r="E5240" s="1">
        <v>16.124389999999998</v>
      </c>
      <c r="F5240" s="1">
        <v>97</v>
      </c>
      <c r="G5240" s="2">
        <v>0.16623082474226802</v>
      </c>
      <c r="H5240" s="3">
        <v>9.9997581303850875</v>
      </c>
      <c r="I5240" s="3">
        <v>13.333217566680043</v>
      </c>
      <c r="J5240" s="3">
        <v>0.16123999999999999</v>
      </c>
      <c r="K5240" s="3">
        <v>0.16123999999999999</v>
      </c>
      <c r="L5240" s="3">
        <v>0.21498999999999999</v>
      </c>
    </row>
    <row r="5241" spans="2:12" x14ac:dyDescent="0.2">
      <c r="B5241" t="s">
        <v>13081</v>
      </c>
      <c r="C5241" t="s">
        <v>11628</v>
      </c>
      <c r="D5241" t="s">
        <v>11629</v>
      </c>
      <c r="E5241" s="1">
        <v>4.9407100000000002</v>
      </c>
      <c r="F5241" s="1">
        <v>16</v>
      </c>
      <c r="G5241" s="2">
        <v>0.30879437500000001</v>
      </c>
      <c r="H5241" s="3">
        <v>10.00058696017374</v>
      </c>
      <c r="I5241" s="3">
        <v>13.334115946898319</v>
      </c>
      <c r="J5241" s="3">
        <v>4.9410000000000003E-2</v>
      </c>
      <c r="K5241" s="3">
        <v>4.9410000000000003E-2</v>
      </c>
      <c r="L5241" s="3">
        <v>6.5879999999999994E-2</v>
      </c>
    </row>
    <row r="5242" spans="2:12" x14ac:dyDescent="0.2">
      <c r="B5242" t="s">
        <v>13082</v>
      </c>
      <c r="C5242" t="s">
        <v>12493</v>
      </c>
      <c r="D5242" t="s">
        <v>12494</v>
      </c>
      <c r="E5242" s="1">
        <v>7.37819</v>
      </c>
      <c r="F5242" s="1">
        <v>24</v>
      </c>
      <c r="G5242" s="2">
        <v>0.30742458333333333</v>
      </c>
      <c r="H5242" s="3">
        <v>9.9997424842678218</v>
      </c>
      <c r="I5242" s="3">
        <v>13.333893542996318</v>
      </c>
      <c r="J5242" s="3">
        <v>7.3779999999999998E-2</v>
      </c>
      <c r="K5242" s="3">
        <v>7.3779999999999998E-2</v>
      </c>
      <c r="L5242" s="3">
        <v>9.8379999999999995E-2</v>
      </c>
    </row>
    <row r="5243" spans="2:12" x14ac:dyDescent="0.2">
      <c r="B5243" t="s">
        <v>13083</v>
      </c>
      <c r="C5243" t="s">
        <v>13084</v>
      </c>
      <c r="D5243" t="s">
        <v>13085</v>
      </c>
      <c r="E5243" s="1">
        <v>10.354839999999999</v>
      </c>
      <c r="F5243" s="1">
        <v>11</v>
      </c>
      <c r="G5243" s="2">
        <v>0.9413490909090908</v>
      </c>
      <c r="H5243" s="3">
        <v>10.000154517114703</v>
      </c>
      <c r="I5243" s="3">
        <v>13.332895534841679</v>
      </c>
      <c r="J5243" s="3">
        <v>0.10355</v>
      </c>
      <c r="K5243" s="3">
        <v>0.10355</v>
      </c>
      <c r="L5243" s="3">
        <v>0.13805999999999999</v>
      </c>
    </row>
    <row r="5244" spans="2:12" x14ac:dyDescent="0.2">
      <c r="B5244" t="s">
        <v>13086</v>
      </c>
      <c r="C5244" t="s">
        <v>12167</v>
      </c>
      <c r="D5244" t="s">
        <v>12168</v>
      </c>
      <c r="E5244" s="1">
        <v>4.3988399999999999</v>
      </c>
      <c r="F5244" s="1">
        <v>23</v>
      </c>
      <c r="G5244" s="2">
        <v>0.19125391304347825</v>
      </c>
      <c r="H5244" s="3">
        <v>10.000363732256686</v>
      </c>
      <c r="I5244" s="3">
        <v>13.333060534140818</v>
      </c>
      <c r="J5244" s="3">
        <v>4.3990000000000001E-2</v>
      </c>
      <c r="K5244" s="3">
        <v>4.3990000000000001E-2</v>
      </c>
      <c r="L5244" s="3">
        <v>5.8650000000000001E-2</v>
      </c>
    </row>
    <row r="5245" spans="2:12" x14ac:dyDescent="0.2">
      <c r="B5245" t="s">
        <v>13087</v>
      </c>
      <c r="C5245" t="s">
        <v>12879</v>
      </c>
      <c r="D5245" t="s">
        <v>12880</v>
      </c>
      <c r="E5245" s="1">
        <v>41.51831</v>
      </c>
      <c r="F5245" s="1">
        <v>76</v>
      </c>
      <c r="G5245" s="2">
        <v>0.54629355263157897</v>
      </c>
      <c r="H5245" s="3">
        <v>9.9999253341477523</v>
      </c>
      <c r="I5245" s="3">
        <v>13.333394350588931</v>
      </c>
      <c r="J5245" s="3">
        <v>0.41517999999999999</v>
      </c>
      <c r="K5245" s="3">
        <v>0.41517999999999999</v>
      </c>
      <c r="L5245" s="3">
        <v>0.55357999999999996</v>
      </c>
    </row>
    <row r="5246" spans="2:12" x14ac:dyDescent="0.2">
      <c r="B5246" t="s">
        <v>13088</v>
      </c>
      <c r="C5246" t="s">
        <v>13084</v>
      </c>
      <c r="D5246" t="s">
        <v>13085</v>
      </c>
      <c r="E5246" s="1">
        <v>17.693000000000001</v>
      </c>
      <c r="F5246" s="1">
        <v>16</v>
      </c>
      <c r="G5246" s="2">
        <v>1.1058125000000001</v>
      </c>
      <c r="H5246" s="3">
        <v>10</v>
      </c>
      <c r="I5246" s="3">
        <v>13.333521731758323</v>
      </c>
      <c r="J5246" s="3">
        <v>0.17693</v>
      </c>
      <c r="K5246" s="3">
        <v>0.17693</v>
      </c>
      <c r="L5246" s="3">
        <v>0.23591000000000001</v>
      </c>
    </row>
    <row r="5247" spans="2:12" x14ac:dyDescent="0.2">
      <c r="B5247" t="s">
        <v>13089</v>
      </c>
      <c r="C5247" t="s">
        <v>13090</v>
      </c>
      <c r="D5247" t="s">
        <v>13091</v>
      </c>
      <c r="E5247" s="1">
        <v>42.64029</v>
      </c>
      <c r="F5247" s="1">
        <v>149</v>
      </c>
      <c r="G5247" s="2">
        <v>0.28617644295302014</v>
      </c>
      <c r="H5247" s="3">
        <v>9.9999319892055158</v>
      </c>
      <c r="I5247" s="3">
        <v>13.333398998928011</v>
      </c>
      <c r="J5247" s="3">
        <v>0.4264</v>
      </c>
      <c r="K5247" s="3">
        <v>0.4264</v>
      </c>
      <c r="L5247" s="3">
        <v>0.56854000000000005</v>
      </c>
    </row>
    <row r="5248" spans="2:12" x14ac:dyDescent="0.2">
      <c r="B5248" t="s">
        <v>13092</v>
      </c>
      <c r="C5248" t="s">
        <v>12474</v>
      </c>
      <c r="D5248" t="s">
        <v>12605</v>
      </c>
      <c r="E5248" s="1">
        <v>2.5976400000000002</v>
      </c>
      <c r="F5248" s="1">
        <v>8</v>
      </c>
      <c r="G5248" s="2">
        <v>0.32470500000000002</v>
      </c>
      <c r="H5248" s="3">
        <v>10.001385873331177</v>
      </c>
      <c r="I5248" s="3">
        <v>13.335181164441568</v>
      </c>
      <c r="J5248" s="3">
        <v>2.598E-2</v>
      </c>
      <c r="K5248" s="3">
        <v>2.598E-2</v>
      </c>
      <c r="L5248" s="3">
        <v>3.4639999999999997E-2</v>
      </c>
    </row>
    <row r="5249" spans="2:12" x14ac:dyDescent="0.2">
      <c r="B5249" t="s">
        <v>13093</v>
      </c>
      <c r="C5249" t="s">
        <v>11939</v>
      </c>
      <c r="D5249" t="s">
        <v>11940</v>
      </c>
      <c r="E5249" s="1">
        <v>13.532690000000001</v>
      </c>
      <c r="F5249" s="1">
        <v>54</v>
      </c>
      <c r="G5249" s="2">
        <v>0.25060537037037039</v>
      </c>
      <c r="H5249" s="3">
        <v>10.000229074928932</v>
      </c>
      <c r="I5249" s="3">
        <v>13.333638766571907</v>
      </c>
      <c r="J5249" s="3">
        <v>0.13533000000000001</v>
      </c>
      <c r="K5249" s="3">
        <v>0.13533000000000001</v>
      </c>
      <c r="L5249" s="3">
        <v>0.18043999999999999</v>
      </c>
    </row>
    <row r="5250" spans="2:12" x14ac:dyDescent="0.2">
      <c r="B5250" t="s">
        <v>13094</v>
      </c>
      <c r="C5250" t="s">
        <v>13095</v>
      </c>
      <c r="D5250" t="s">
        <v>13096</v>
      </c>
      <c r="E5250" s="1">
        <v>5.9048400000000001</v>
      </c>
      <c r="F5250" s="1">
        <v>10</v>
      </c>
      <c r="G5250" s="2">
        <v>0.59048400000000001</v>
      </c>
      <c r="H5250" s="3">
        <v>10.000270964158217</v>
      </c>
      <c r="I5250" s="3">
        <v>13.333130110214672</v>
      </c>
      <c r="J5250" s="3">
        <v>5.9049999999999998E-2</v>
      </c>
      <c r="K5250" s="3">
        <v>5.9049999999999998E-2</v>
      </c>
      <c r="L5250" s="3">
        <v>7.8729999999999994E-2</v>
      </c>
    </row>
    <row r="5251" spans="2:12" x14ac:dyDescent="0.2">
      <c r="B5251" t="s">
        <v>13097</v>
      </c>
      <c r="C5251" t="s">
        <v>13098</v>
      </c>
      <c r="D5251" t="s">
        <v>13099</v>
      </c>
      <c r="E5251" s="1">
        <v>4.6644300000000003</v>
      </c>
      <c r="F5251" s="1">
        <v>16</v>
      </c>
      <c r="G5251" s="2">
        <v>0.29152687500000002</v>
      </c>
      <c r="H5251" s="3">
        <v>9.9990781295892521</v>
      </c>
      <c r="I5251" s="3">
        <v>13.332818801011054</v>
      </c>
      <c r="J5251" s="3">
        <v>4.6640000000000001E-2</v>
      </c>
      <c r="K5251" s="3">
        <v>4.6640000000000001E-2</v>
      </c>
      <c r="L5251" s="3">
        <v>6.2190000000000002E-2</v>
      </c>
    </row>
    <row r="5252" spans="2:12" x14ac:dyDescent="0.2">
      <c r="B5252" t="s">
        <v>13100</v>
      </c>
      <c r="C5252" t="s">
        <v>12387</v>
      </c>
      <c r="D5252" t="s">
        <v>12388</v>
      </c>
      <c r="E5252" s="1">
        <v>43.978769999999997</v>
      </c>
      <c r="F5252" s="1">
        <v>24</v>
      </c>
      <c r="G5252" s="2">
        <v>1.83244875</v>
      </c>
      <c r="H5252" s="3">
        <v>10.000052297961039</v>
      </c>
      <c r="I5252" s="3">
        <v>13.333251475655185</v>
      </c>
      <c r="J5252" s="3">
        <v>0.43979000000000001</v>
      </c>
      <c r="K5252" s="3">
        <v>0.43979000000000001</v>
      </c>
      <c r="L5252" s="3">
        <v>0.58638000000000001</v>
      </c>
    </row>
    <row r="5253" spans="2:12" x14ac:dyDescent="0.2">
      <c r="B5253" t="s">
        <v>13101</v>
      </c>
      <c r="C5253" t="s">
        <v>11625</v>
      </c>
      <c r="D5253" t="s">
        <v>11626</v>
      </c>
      <c r="E5253" s="1">
        <v>2.9736600000000002</v>
      </c>
      <c r="F5253" s="1">
        <v>6</v>
      </c>
      <c r="G5253" s="2">
        <v>0.49561000000000005</v>
      </c>
      <c r="H5253" s="3">
        <v>10.001143372140728</v>
      </c>
      <c r="I5253" s="3">
        <v>13.333736876441824</v>
      </c>
      <c r="J5253" s="3">
        <v>2.9739999999999999E-2</v>
      </c>
      <c r="K5253" s="3">
        <v>2.9739999999999999E-2</v>
      </c>
      <c r="L5253" s="3">
        <v>3.9649999999999998E-2</v>
      </c>
    </row>
    <row r="5254" spans="2:12" x14ac:dyDescent="0.2">
      <c r="B5254" t="s">
        <v>13102</v>
      </c>
      <c r="C5254" t="s">
        <v>12946</v>
      </c>
      <c r="D5254" t="s">
        <v>12947</v>
      </c>
      <c r="E5254" s="1">
        <v>63.805039999999998</v>
      </c>
      <c r="F5254" s="1">
        <v>19</v>
      </c>
      <c r="G5254" s="2">
        <v>3.3581599999999998</v>
      </c>
      <c r="H5254" s="3">
        <v>9.999993730902764</v>
      </c>
      <c r="I5254" s="3">
        <v>13.333272732060038</v>
      </c>
      <c r="J5254" s="3">
        <v>0.63805000000000001</v>
      </c>
      <c r="K5254" s="3">
        <v>0.63805000000000001</v>
      </c>
      <c r="L5254" s="3">
        <v>0.85072999999999999</v>
      </c>
    </row>
    <row r="5255" spans="2:12" x14ac:dyDescent="0.2">
      <c r="B5255" t="s">
        <v>13103</v>
      </c>
      <c r="C5255" t="s">
        <v>12780</v>
      </c>
      <c r="D5255" t="s">
        <v>12781</v>
      </c>
      <c r="E5255" s="1">
        <v>2.3603299999999998</v>
      </c>
      <c r="F5255" s="1">
        <v>8</v>
      </c>
      <c r="G5255" s="2">
        <v>0.29504124999999998</v>
      </c>
      <c r="H5255" s="3">
        <v>9.998601890413628</v>
      </c>
      <c r="I5255" s="3">
        <v>13.332881419123597</v>
      </c>
      <c r="J5255" s="3">
        <v>2.3599999999999999E-2</v>
      </c>
      <c r="K5255" s="3">
        <v>2.3599999999999999E-2</v>
      </c>
      <c r="L5255" s="3">
        <v>3.1469999999999998E-2</v>
      </c>
    </row>
    <row r="5256" spans="2:12" x14ac:dyDescent="0.2">
      <c r="B5256" t="s">
        <v>13104</v>
      </c>
      <c r="C5256" t="s">
        <v>12674</v>
      </c>
      <c r="D5256" t="s">
        <v>12675</v>
      </c>
      <c r="E5256" s="1">
        <v>80.237189999999998</v>
      </c>
      <c r="F5256" s="1">
        <v>72</v>
      </c>
      <c r="G5256" s="2">
        <v>1.1144054166666666</v>
      </c>
      <c r="H5256" s="3">
        <v>9.9999763202076242</v>
      </c>
      <c r="I5256" s="3">
        <v>13.33334330377223</v>
      </c>
      <c r="J5256" s="3">
        <v>0.80237000000000003</v>
      </c>
      <c r="K5256" s="3">
        <v>0.80237000000000003</v>
      </c>
      <c r="L5256" s="3">
        <v>1.0698300000000001</v>
      </c>
    </row>
    <row r="5257" spans="2:12" x14ac:dyDescent="0.2">
      <c r="B5257" t="s">
        <v>13105</v>
      </c>
      <c r="C5257" t="s">
        <v>12812</v>
      </c>
      <c r="D5257" t="s">
        <v>12813</v>
      </c>
      <c r="E5257" s="1">
        <v>90.681290000000004</v>
      </c>
      <c r="F5257" s="1">
        <v>158</v>
      </c>
      <c r="G5257" s="2">
        <v>0.57393221518987347</v>
      </c>
      <c r="H5257" s="3">
        <v>9.9999680198638554</v>
      </c>
      <c r="I5257" s="3">
        <v>13.333290693151806</v>
      </c>
      <c r="J5257" s="3">
        <v>0.90681</v>
      </c>
      <c r="K5257" s="3">
        <v>0.90681</v>
      </c>
      <c r="L5257" s="3">
        <v>1.2090799999999999</v>
      </c>
    </row>
    <row r="5258" spans="2:12" x14ac:dyDescent="0.2">
      <c r="B5258" t="s">
        <v>13106</v>
      </c>
      <c r="C5258" t="s">
        <v>12908</v>
      </c>
      <c r="D5258" t="s">
        <v>12909</v>
      </c>
      <c r="E5258" s="1">
        <v>37.438200000000002</v>
      </c>
      <c r="F5258" s="1">
        <v>42</v>
      </c>
      <c r="G5258" s="2">
        <v>0.89138571428571434</v>
      </c>
      <c r="H5258" s="3">
        <v>9.9999465786282453</v>
      </c>
      <c r="I5258" s="3">
        <v>13.33317306921807</v>
      </c>
      <c r="J5258" s="3">
        <v>0.37437999999999999</v>
      </c>
      <c r="K5258" s="3">
        <v>0.37437999999999999</v>
      </c>
      <c r="L5258" s="3">
        <v>0.49917</v>
      </c>
    </row>
    <row r="5259" spans="2:12" x14ac:dyDescent="0.2">
      <c r="B5259" t="s">
        <v>13107</v>
      </c>
      <c r="C5259" t="s">
        <v>12579</v>
      </c>
      <c r="D5259" t="s">
        <v>12580</v>
      </c>
      <c r="E5259" s="1">
        <v>2.5352999999999999</v>
      </c>
      <c r="F5259" s="1">
        <v>12</v>
      </c>
      <c r="G5259" s="2">
        <v>0.21127499999999999</v>
      </c>
      <c r="H5259" s="3">
        <v>9.9988167080818844</v>
      </c>
      <c r="I5259" s="3">
        <v>13.331755610775845</v>
      </c>
      <c r="J5259" s="3">
        <v>2.5350000000000001E-2</v>
      </c>
      <c r="K5259" s="3">
        <v>2.5350000000000001E-2</v>
      </c>
      <c r="L5259" s="3">
        <v>3.3799999999999997E-2</v>
      </c>
    </row>
    <row r="5260" spans="2:12" x14ac:dyDescent="0.2">
      <c r="B5260" t="s">
        <v>13108</v>
      </c>
      <c r="C5260" t="s">
        <v>12521</v>
      </c>
      <c r="D5260" t="s">
        <v>12522</v>
      </c>
      <c r="E5260" s="1">
        <v>10.692830000000001</v>
      </c>
      <c r="F5260" s="1">
        <v>12</v>
      </c>
      <c r="G5260" s="2">
        <v>0.89106916666666669</v>
      </c>
      <c r="H5260" s="3">
        <v>10.000158985039507</v>
      </c>
      <c r="I5260" s="3">
        <v>13.333233578014426</v>
      </c>
      <c r="J5260" s="3">
        <v>0.10693</v>
      </c>
      <c r="K5260" s="3">
        <v>0.10693</v>
      </c>
      <c r="L5260" s="3">
        <v>0.14257</v>
      </c>
    </row>
    <row r="5261" spans="2:12" x14ac:dyDescent="0.2">
      <c r="B5261" t="s">
        <v>13109</v>
      </c>
      <c r="C5261" t="s">
        <v>11917</v>
      </c>
      <c r="D5261" t="s">
        <v>11918</v>
      </c>
      <c r="E5261" s="1">
        <v>118.72386</v>
      </c>
      <c r="F5261" s="1">
        <v>150</v>
      </c>
      <c r="G5261" s="2">
        <v>0.79149239999999998</v>
      </c>
      <c r="H5261" s="3">
        <v>10.000011792069429</v>
      </c>
      <c r="I5261" s="3">
        <v>13.333292903381006</v>
      </c>
      <c r="J5261" s="3">
        <v>1.1872400000000001</v>
      </c>
      <c r="K5261" s="3">
        <v>1.1872400000000001</v>
      </c>
      <c r="L5261" s="3">
        <v>1.5829800000000001</v>
      </c>
    </row>
    <row r="5262" spans="2:12" x14ac:dyDescent="0.2">
      <c r="B5262" t="s">
        <v>13110</v>
      </c>
      <c r="C5262" t="s">
        <v>13007</v>
      </c>
      <c r="D5262" t="s">
        <v>13008</v>
      </c>
      <c r="E5262" s="1">
        <v>24.341609999999999</v>
      </c>
      <c r="F5262" s="1">
        <v>18</v>
      </c>
      <c r="G5262" s="2">
        <v>1.3523116666666666</v>
      </c>
      <c r="H5262" s="3">
        <v>10.000160219476033</v>
      </c>
      <c r="I5262" s="3">
        <v>13.333136140132062</v>
      </c>
      <c r="J5262" s="3">
        <v>0.24342</v>
      </c>
      <c r="K5262" s="3">
        <v>0.24342</v>
      </c>
      <c r="L5262" s="3">
        <v>0.32455000000000001</v>
      </c>
    </row>
    <row r="5263" spans="2:12" x14ac:dyDescent="0.2">
      <c r="B5263" t="s">
        <v>13111</v>
      </c>
      <c r="C5263" t="s">
        <v>12557</v>
      </c>
      <c r="D5263" t="s">
        <v>12558</v>
      </c>
      <c r="E5263" s="1">
        <v>152.90699000000001</v>
      </c>
      <c r="F5263" s="1">
        <v>71</v>
      </c>
      <c r="G5263" s="2">
        <v>2.1536195774647888</v>
      </c>
      <c r="H5263" s="3">
        <v>10.000000653992338</v>
      </c>
      <c r="I5263" s="3">
        <v>13.333268806089242</v>
      </c>
      <c r="J5263" s="3">
        <v>1.5290699999999999</v>
      </c>
      <c r="K5263" s="3">
        <v>1.5290699999999999</v>
      </c>
      <c r="L5263" s="3">
        <v>2.0387499999999998</v>
      </c>
    </row>
    <row r="5264" spans="2:12" x14ac:dyDescent="0.2">
      <c r="B5264" t="s">
        <v>13112</v>
      </c>
      <c r="C5264" t="s">
        <v>12310</v>
      </c>
      <c r="D5264" t="s">
        <v>12311</v>
      </c>
      <c r="E5264" s="1">
        <v>22.90653</v>
      </c>
      <c r="F5264" s="1">
        <v>136</v>
      </c>
      <c r="G5264" s="2">
        <v>0.16843036764705882</v>
      </c>
      <c r="H5264" s="3">
        <v>10.000205181666537</v>
      </c>
      <c r="I5264" s="3">
        <v>13.33331587106384</v>
      </c>
      <c r="J5264" s="3">
        <v>0.22907</v>
      </c>
      <c r="K5264" s="3">
        <v>0.22907</v>
      </c>
      <c r="L5264" s="3">
        <v>0.30542000000000002</v>
      </c>
    </row>
    <row r="5265" spans="2:12" x14ac:dyDescent="0.2">
      <c r="B5265" t="s">
        <v>13113</v>
      </c>
      <c r="C5265" t="s">
        <v>12313</v>
      </c>
      <c r="D5265" t="s">
        <v>12739</v>
      </c>
      <c r="E5265" s="1">
        <v>118.4873</v>
      </c>
      <c r="F5265" s="1">
        <v>155</v>
      </c>
      <c r="G5265" s="2">
        <v>0.76443419354838715</v>
      </c>
      <c r="H5265" s="3">
        <v>9.999974680830773</v>
      </c>
      <c r="I5265" s="3">
        <v>13.333327706851282</v>
      </c>
      <c r="J5265" s="3">
        <v>1.1848700000000001</v>
      </c>
      <c r="K5265" s="3">
        <v>1.1848700000000001</v>
      </c>
      <c r="L5265" s="3">
        <v>1.5798300000000001</v>
      </c>
    </row>
    <row r="5266" spans="2:12" x14ac:dyDescent="0.2">
      <c r="B5266" t="s">
        <v>13114</v>
      </c>
      <c r="C5266" t="s">
        <v>11945</v>
      </c>
      <c r="D5266" t="s">
        <v>11946</v>
      </c>
      <c r="E5266" s="1">
        <v>9.1548400000000001</v>
      </c>
      <c r="F5266" s="1">
        <v>83</v>
      </c>
      <c r="G5266" s="2">
        <v>0.11029927710843374</v>
      </c>
      <c r="H5266" s="3">
        <v>10.000174770940836</v>
      </c>
      <c r="I5266" s="3">
        <v>13.332838149000965</v>
      </c>
      <c r="J5266" s="3">
        <v>9.1550000000000006E-2</v>
      </c>
      <c r="K5266" s="3">
        <v>9.1550000000000006E-2</v>
      </c>
      <c r="L5266" s="3">
        <v>0.12206</v>
      </c>
    </row>
    <row r="5267" spans="2:12" x14ac:dyDescent="0.2">
      <c r="B5267" t="s">
        <v>13115</v>
      </c>
      <c r="C5267" t="s">
        <v>12816</v>
      </c>
      <c r="D5267" t="s">
        <v>12817</v>
      </c>
      <c r="E5267" s="1">
        <v>28.422460000000001</v>
      </c>
      <c r="F5267" s="1">
        <v>29</v>
      </c>
      <c r="G5267" s="2">
        <v>0.98008482758620696</v>
      </c>
      <c r="H5267" s="3">
        <v>9.999838156162415</v>
      </c>
      <c r="I5267" s="3">
        <v>13.333469375979417</v>
      </c>
      <c r="J5267" s="3">
        <v>0.28421999999999997</v>
      </c>
      <c r="K5267" s="3">
        <v>0.28421999999999997</v>
      </c>
      <c r="L5267" s="3">
        <v>0.37896999999999997</v>
      </c>
    </row>
    <row r="5268" spans="2:12" x14ac:dyDescent="0.2">
      <c r="B5268" t="s">
        <v>13116</v>
      </c>
      <c r="C5268" t="s">
        <v>13117</v>
      </c>
      <c r="D5268" t="s">
        <v>13118</v>
      </c>
      <c r="E5268" s="1">
        <v>12.62904</v>
      </c>
      <c r="F5268" s="1">
        <v>28</v>
      </c>
      <c r="G5268" s="2">
        <v>0.45103714285714286</v>
      </c>
      <c r="H5268" s="3">
        <v>9.9999683269670552</v>
      </c>
      <c r="I5268" s="3">
        <v>13.333555044563958</v>
      </c>
      <c r="J5268" s="3">
        <v>0.12629000000000001</v>
      </c>
      <c r="K5268" s="3">
        <v>0.12629000000000001</v>
      </c>
      <c r="L5268" s="3">
        <v>0.16839000000000001</v>
      </c>
    </row>
    <row r="5269" spans="2:12" x14ac:dyDescent="0.2">
      <c r="B5269" t="s">
        <v>13119</v>
      </c>
      <c r="C5269" t="s">
        <v>12622</v>
      </c>
      <c r="D5269" t="s">
        <v>12623</v>
      </c>
      <c r="E5269" s="1">
        <v>10.052300000000001</v>
      </c>
      <c r="F5269" s="1">
        <v>16</v>
      </c>
      <c r="G5269" s="2">
        <v>0.62826875000000004</v>
      </c>
      <c r="H5269" s="3">
        <v>9.9997015608368223</v>
      </c>
      <c r="I5269" s="3">
        <v>13.333267013519295</v>
      </c>
      <c r="J5269" s="3">
        <v>0.10052</v>
      </c>
      <c r="K5269" s="3">
        <v>0.10052</v>
      </c>
      <c r="L5269" s="3">
        <v>0.13403000000000001</v>
      </c>
    </row>
    <row r="5270" spans="2:12" x14ac:dyDescent="0.2">
      <c r="B5270" t="s">
        <v>13120</v>
      </c>
      <c r="C5270" t="s">
        <v>11754</v>
      </c>
      <c r="D5270" t="s">
        <v>11755</v>
      </c>
      <c r="E5270" s="1">
        <v>8.9201099999999993</v>
      </c>
      <c r="F5270" s="1">
        <v>37</v>
      </c>
      <c r="G5270" s="2">
        <v>0.24108405405405403</v>
      </c>
      <c r="H5270" s="3">
        <v>9.999876683135076</v>
      </c>
      <c r="I5270" s="3">
        <v>13.332795223377293</v>
      </c>
      <c r="J5270" s="3">
        <v>8.9200000000000002E-2</v>
      </c>
      <c r="K5270" s="3">
        <v>8.9200000000000002E-2</v>
      </c>
      <c r="L5270" s="3">
        <v>0.11892999999999999</v>
      </c>
    </row>
    <row r="5271" spans="2:12" x14ac:dyDescent="0.2">
      <c r="B5271" t="s">
        <v>13121</v>
      </c>
      <c r="C5271" t="s">
        <v>12967</v>
      </c>
      <c r="D5271" t="s">
        <v>12968</v>
      </c>
      <c r="E5271" s="1">
        <v>60.852460000000001</v>
      </c>
      <c r="F5271" s="1">
        <v>34</v>
      </c>
      <c r="G5271" s="2">
        <v>1.7897782352941176</v>
      </c>
      <c r="H5271" s="3">
        <v>9.9999244073288072</v>
      </c>
      <c r="I5271" s="3">
        <v>13.333232543105076</v>
      </c>
      <c r="J5271" s="3">
        <v>0.60851999999999995</v>
      </c>
      <c r="K5271" s="3">
        <v>0.60851999999999995</v>
      </c>
      <c r="L5271" s="3">
        <v>0.81135999999999997</v>
      </c>
    </row>
    <row r="5272" spans="2:12" x14ac:dyDescent="0.2">
      <c r="B5272" t="s">
        <v>13122</v>
      </c>
      <c r="C5272" t="s">
        <v>12840</v>
      </c>
      <c r="D5272" t="s">
        <v>12841</v>
      </c>
      <c r="E5272" s="1">
        <v>49.109229999999997</v>
      </c>
      <c r="F5272" s="1">
        <v>29</v>
      </c>
      <c r="G5272" s="2">
        <v>1.693421724137931</v>
      </c>
      <c r="H5272" s="3">
        <v>9.9999531656269109</v>
      </c>
      <c r="I5272" s="3">
        <v>13.333338763405576</v>
      </c>
      <c r="J5272" s="3">
        <v>0.49109000000000003</v>
      </c>
      <c r="K5272" s="3">
        <v>0.49109000000000003</v>
      </c>
      <c r="L5272" s="3">
        <v>0.65478999999999998</v>
      </c>
    </row>
    <row r="5273" spans="2:12" x14ac:dyDescent="0.2">
      <c r="B5273" t="s">
        <v>13123</v>
      </c>
      <c r="C5273" t="s">
        <v>12827</v>
      </c>
      <c r="D5273" t="s">
        <v>12828</v>
      </c>
      <c r="E5273" s="1">
        <v>13.95757</v>
      </c>
      <c r="F5273" s="1">
        <v>30</v>
      </c>
      <c r="G5273" s="2">
        <v>0.46525233333333332</v>
      </c>
      <c r="H5273" s="3">
        <v>10.000308076549141</v>
      </c>
      <c r="I5273" s="3">
        <v>13.333266464004836</v>
      </c>
      <c r="J5273" s="3">
        <v>0.13958000000000001</v>
      </c>
      <c r="K5273" s="3">
        <v>0.13958000000000001</v>
      </c>
      <c r="L5273" s="3">
        <v>0.18609999999999999</v>
      </c>
    </row>
    <row r="5274" spans="2:12" x14ac:dyDescent="0.2">
      <c r="B5274" t="s">
        <v>13124</v>
      </c>
      <c r="C5274" t="s">
        <v>12884</v>
      </c>
      <c r="D5274" t="s">
        <v>12885</v>
      </c>
      <c r="E5274" s="1">
        <v>82.920429999999996</v>
      </c>
      <c r="F5274" s="1">
        <v>48</v>
      </c>
      <c r="G5274" s="2">
        <v>1.7275089583333332</v>
      </c>
      <c r="H5274" s="3">
        <v>9.9999481430571464</v>
      </c>
      <c r="I5274" s="3">
        <v>13.333264190742861</v>
      </c>
      <c r="J5274" s="3">
        <v>0.82920000000000005</v>
      </c>
      <c r="K5274" s="3">
        <v>0.82920000000000005</v>
      </c>
      <c r="L5274" s="3">
        <v>1.1055999999999999</v>
      </c>
    </row>
    <row r="5275" spans="2:12" x14ac:dyDescent="0.2">
      <c r="B5275" t="s">
        <v>13125</v>
      </c>
      <c r="C5275" t="s">
        <v>11825</v>
      </c>
      <c r="D5275" t="s">
        <v>11826</v>
      </c>
      <c r="E5275" s="1">
        <v>50.895530000000001</v>
      </c>
      <c r="F5275" s="1">
        <v>133</v>
      </c>
      <c r="G5275" s="2">
        <v>0.38267315789473683</v>
      </c>
      <c r="H5275" s="3">
        <v>10.000092346027243</v>
      </c>
      <c r="I5275" s="3">
        <v>13.333390967733317</v>
      </c>
      <c r="J5275" s="3">
        <v>0.50895999999999997</v>
      </c>
      <c r="K5275" s="3">
        <v>0.50895999999999997</v>
      </c>
      <c r="L5275" s="3">
        <v>0.67861000000000005</v>
      </c>
    </row>
    <row r="5276" spans="2:12" x14ac:dyDescent="0.2">
      <c r="B5276" t="s">
        <v>13126</v>
      </c>
      <c r="C5276" t="s">
        <v>12255</v>
      </c>
      <c r="D5276" t="s">
        <v>12256</v>
      </c>
      <c r="E5276" s="1">
        <v>27.73676</v>
      </c>
      <c r="F5276" s="1">
        <v>10</v>
      </c>
      <c r="G5276" s="2">
        <v>2.773676</v>
      </c>
      <c r="H5276" s="3">
        <v>10.000086527770367</v>
      </c>
      <c r="I5276" s="3">
        <v>13.333208348776136</v>
      </c>
      <c r="J5276" s="3">
        <v>0.27737000000000001</v>
      </c>
      <c r="K5276" s="3">
        <v>0.27737000000000001</v>
      </c>
      <c r="L5276" s="3">
        <v>0.36981999999999998</v>
      </c>
    </row>
    <row r="5277" spans="2:12" x14ac:dyDescent="0.2">
      <c r="B5277" t="s">
        <v>13127</v>
      </c>
      <c r="C5277" t="s">
        <v>11783</v>
      </c>
      <c r="D5277" t="s">
        <v>11784</v>
      </c>
      <c r="E5277" s="1">
        <v>37.304299999999998</v>
      </c>
      <c r="F5277" s="1">
        <v>182</v>
      </c>
      <c r="G5277" s="2">
        <v>0.20496868131868132</v>
      </c>
      <c r="H5277" s="3">
        <v>9.9999195803164778</v>
      </c>
      <c r="I5277" s="3">
        <v>13.333315462292552</v>
      </c>
      <c r="J5277" s="3">
        <v>0.37303999999999998</v>
      </c>
      <c r="K5277" s="3">
        <v>0.37303999999999998</v>
      </c>
      <c r="L5277" s="3">
        <v>0.49739</v>
      </c>
    </row>
    <row r="5278" spans="2:12" x14ac:dyDescent="0.2">
      <c r="B5278" t="s">
        <v>13128</v>
      </c>
      <c r="C5278" t="s">
        <v>12278</v>
      </c>
      <c r="D5278" t="s">
        <v>12279</v>
      </c>
      <c r="E5278" s="1">
        <v>5.3799000000000001</v>
      </c>
      <c r="F5278" s="1">
        <v>13</v>
      </c>
      <c r="G5278" s="2">
        <v>0.41383846153846154</v>
      </c>
      <c r="H5278" s="3">
        <v>10.000185877060913</v>
      </c>
      <c r="I5278" s="3">
        <v>13.33296157921151</v>
      </c>
      <c r="J5278" s="3">
        <v>5.3800000000000001E-2</v>
      </c>
      <c r="K5278" s="3">
        <v>5.3800000000000001E-2</v>
      </c>
      <c r="L5278" s="3">
        <v>7.1730000000000002E-2</v>
      </c>
    </row>
    <row r="5279" spans="2:12" x14ac:dyDescent="0.2">
      <c r="B5279" t="s">
        <v>13129</v>
      </c>
      <c r="C5279" t="s">
        <v>13130</v>
      </c>
      <c r="D5279" t="s">
        <v>13131</v>
      </c>
      <c r="E5279" s="1">
        <v>8.7149099999999997</v>
      </c>
      <c r="F5279" s="1">
        <v>650</v>
      </c>
      <c r="G5279" s="2">
        <v>1.3407553846153846E-2</v>
      </c>
      <c r="H5279" s="3">
        <v>10.000103271290238</v>
      </c>
      <c r="I5279" s="3">
        <v>13.333471028386983</v>
      </c>
      <c r="J5279" s="3">
        <v>8.7150000000000005E-2</v>
      </c>
      <c r="K5279" s="3">
        <v>8.7150000000000005E-2</v>
      </c>
      <c r="L5279" s="3">
        <v>0.1162</v>
      </c>
    </row>
    <row r="5280" spans="2:12" x14ac:dyDescent="0.2">
      <c r="B5280" t="s">
        <v>13132</v>
      </c>
      <c r="C5280" t="s">
        <v>11641</v>
      </c>
      <c r="D5280" t="s">
        <v>11846</v>
      </c>
      <c r="E5280" s="1">
        <v>64.868600000000001</v>
      </c>
      <c r="F5280" s="1">
        <v>122</v>
      </c>
      <c r="G5280" s="2">
        <v>0.53170983606557376</v>
      </c>
      <c r="H5280" s="3">
        <v>10.000061663115899</v>
      </c>
      <c r="I5280" s="3">
        <v>13.333261393031451</v>
      </c>
      <c r="J5280" s="3">
        <v>0.64868999999999999</v>
      </c>
      <c r="K5280" s="3">
        <v>0.64868999999999999</v>
      </c>
      <c r="L5280" s="3">
        <v>0.86490999999999996</v>
      </c>
    </row>
    <row r="5281" spans="2:12" x14ac:dyDescent="0.2">
      <c r="B5281" t="s">
        <v>13133</v>
      </c>
      <c r="C5281" t="s">
        <v>11598</v>
      </c>
      <c r="D5281" t="s">
        <v>11599</v>
      </c>
      <c r="E5281" s="1">
        <v>8.7659300000000009</v>
      </c>
      <c r="F5281" s="1">
        <v>41</v>
      </c>
      <c r="G5281" s="2">
        <v>0.21380317073170735</v>
      </c>
      <c r="H5281" s="3">
        <v>10.00007985461896</v>
      </c>
      <c r="I5281" s="3">
        <v>13.333439806158614</v>
      </c>
      <c r="J5281" s="3">
        <v>8.7660000000000002E-2</v>
      </c>
      <c r="K5281" s="3">
        <v>8.7660000000000002E-2</v>
      </c>
      <c r="L5281" s="3">
        <v>0.11688</v>
      </c>
    </row>
    <row r="5282" spans="2:12" x14ac:dyDescent="0.2">
      <c r="B5282" t="s">
        <v>13134</v>
      </c>
      <c r="C5282" t="s">
        <v>12024</v>
      </c>
      <c r="D5282" t="s">
        <v>12025</v>
      </c>
      <c r="E5282" s="1">
        <v>3.6108099999999999</v>
      </c>
      <c r="F5282" s="1">
        <v>27</v>
      </c>
      <c r="G5282" s="2">
        <v>0.13373370370370369</v>
      </c>
      <c r="H5282" s="3">
        <v>10.00052619772295</v>
      </c>
      <c r="I5282" s="3">
        <v>13.332188622497446</v>
      </c>
      <c r="J5282" s="3">
        <v>3.6110000000000003E-2</v>
      </c>
      <c r="K5282" s="3">
        <v>3.6110000000000003E-2</v>
      </c>
      <c r="L5282" s="3">
        <v>4.8140000000000002E-2</v>
      </c>
    </row>
    <row r="5283" spans="2:12" x14ac:dyDescent="0.2">
      <c r="B5283" t="s">
        <v>13135</v>
      </c>
      <c r="C5283" t="s">
        <v>13098</v>
      </c>
      <c r="D5283" t="s">
        <v>13099</v>
      </c>
      <c r="E5283" s="1">
        <v>10.22711</v>
      </c>
      <c r="F5283" s="1">
        <v>32</v>
      </c>
      <c r="G5283" s="2">
        <v>0.31959718749999999</v>
      </c>
      <c r="H5283" s="3">
        <v>9.9998924427330902</v>
      </c>
      <c r="I5283" s="3">
        <v>13.33318992364412</v>
      </c>
      <c r="J5283" s="3">
        <v>0.10227</v>
      </c>
      <c r="K5283" s="3">
        <v>0.10227</v>
      </c>
      <c r="L5283" s="3">
        <v>0.13636000000000001</v>
      </c>
    </row>
    <row r="5284" spans="2:12" x14ac:dyDescent="0.2">
      <c r="B5284" t="s">
        <v>13136</v>
      </c>
      <c r="C5284" t="s">
        <v>12847</v>
      </c>
      <c r="D5284" t="s">
        <v>12848</v>
      </c>
      <c r="E5284" s="1">
        <v>37.141689999999997</v>
      </c>
      <c r="F5284" s="1">
        <v>51</v>
      </c>
      <c r="G5284" s="2">
        <v>0.72826843137254893</v>
      </c>
      <c r="H5284" s="3">
        <v>10.000083464161163</v>
      </c>
      <c r="I5284" s="3">
        <v>13.333265126061846</v>
      </c>
      <c r="J5284" s="3">
        <v>0.37141999999999997</v>
      </c>
      <c r="K5284" s="3">
        <v>0.37141999999999997</v>
      </c>
      <c r="L5284" s="3">
        <v>0.49521999999999999</v>
      </c>
    </row>
    <row r="5285" spans="2:12" x14ac:dyDescent="0.2">
      <c r="B5285" t="s">
        <v>13137</v>
      </c>
      <c r="C5285" t="s">
        <v>13138</v>
      </c>
      <c r="D5285" t="s">
        <v>13139</v>
      </c>
      <c r="E5285" s="1">
        <v>7.7187999999999999</v>
      </c>
      <c r="F5285" s="1">
        <v>88</v>
      </c>
      <c r="G5285" s="2">
        <v>8.7713636363636369E-2</v>
      </c>
      <c r="H5285" s="3">
        <v>10.00025910763331</v>
      </c>
      <c r="I5285" s="3">
        <v>13.333678810177748</v>
      </c>
      <c r="J5285" s="3">
        <v>7.7189999999999995E-2</v>
      </c>
      <c r="K5285" s="3">
        <v>7.7189999999999995E-2</v>
      </c>
      <c r="L5285" s="3">
        <v>0.10292</v>
      </c>
    </row>
    <row r="5286" spans="2:12" x14ac:dyDescent="0.2">
      <c r="B5286" t="s">
        <v>13140</v>
      </c>
      <c r="C5286" t="s">
        <v>12084</v>
      </c>
      <c r="D5286" t="s">
        <v>12085</v>
      </c>
      <c r="E5286" s="1">
        <v>43.911769999999997</v>
      </c>
      <c r="F5286" s="1">
        <v>98</v>
      </c>
      <c r="G5286" s="2">
        <v>0.44807928571428568</v>
      </c>
      <c r="H5286" s="3">
        <v>10.00005237775658</v>
      </c>
      <c r="I5286" s="3">
        <v>13.333327260549963</v>
      </c>
      <c r="J5286" s="3">
        <v>0.43912000000000001</v>
      </c>
      <c r="K5286" s="3">
        <v>0.43912000000000001</v>
      </c>
      <c r="L5286" s="3">
        <v>0.58548999999999995</v>
      </c>
    </row>
    <row r="5287" spans="2:12" x14ac:dyDescent="0.2">
      <c r="B5287" t="s">
        <v>13141</v>
      </c>
      <c r="C5287" t="s">
        <v>13033</v>
      </c>
      <c r="D5287" t="s">
        <v>13034</v>
      </c>
      <c r="E5287" s="1">
        <v>38.938659999999999</v>
      </c>
      <c r="F5287" s="1">
        <v>110</v>
      </c>
      <c r="G5287" s="2">
        <v>0.35398781818181818</v>
      </c>
      <c r="H5287" s="3">
        <v>10.000087316820867</v>
      </c>
      <c r="I5287" s="3">
        <v>13.333278546308476</v>
      </c>
      <c r="J5287" s="3">
        <v>0.38939000000000001</v>
      </c>
      <c r="K5287" s="3">
        <v>0.38939000000000001</v>
      </c>
      <c r="L5287" s="3">
        <v>0.51917999999999997</v>
      </c>
    </row>
    <row r="5288" spans="2:12" x14ac:dyDescent="0.2">
      <c r="B5288" t="s">
        <v>13142</v>
      </c>
      <c r="C5288" t="s">
        <v>11848</v>
      </c>
      <c r="D5288" t="s">
        <v>11849</v>
      </c>
      <c r="E5288" s="1">
        <v>68.515940000000001</v>
      </c>
      <c r="F5288" s="1">
        <v>131</v>
      </c>
      <c r="G5288" s="2">
        <v>0.52302244274809162</v>
      </c>
      <c r="H5288" s="3">
        <v>10.000008757086308</v>
      </c>
      <c r="I5288" s="3">
        <v>13.333247708489441</v>
      </c>
      <c r="J5288" s="3">
        <v>0.68515999999999999</v>
      </c>
      <c r="K5288" s="3">
        <v>0.68515999999999999</v>
      </c>
      <c r="L5288" s="3">
        <v>0.91354000000000002</v>
      </c>
    </row>
    <row r="5289" spans="2:12" x14ac:dyDescent="0.2">
      <c r="B5289" t="s">
        <v>13143</v>
      </c>
      <c r="C5289" t="s">
        <v>12567</v>
      </c>
      <c r="D5289" t="s">
        <v>12568</v>
      </c>
      <c r="E5289" s="1">
        <v>61.505699999999997</v>
      </c>
      <c r="F5289" s="1">
        <v>57</v>
      </c>
      <c r="G5289" s="2">
        <v>1.0790473684210526</v>
      </c>
      <c r="H5289" s="3">
        <v>10.000048775967107</v>
      </c>
      <c r="I5289" s="3">
        <v>13.333235781399123</v>
      </c>
      <c r="J5289" s="3">
        <v>0.61506000000000005</v>
      </c>
      <c r="K5289" s="3">
        <v>0.61506000000000005</v>
      </c>
      <c r="L5289" s="3">
        <v>0.82006999999999997</v>
      </c>
    </row>
    <row r="5290" spans="2:12" x14ac:dyDescent="0.2">
      <c r="B5290" t="s">
        <v>13144</v>
      </c>
      <c r="C5290" t="s">
        <v>13051</v>
      </c>
      <c r="D5290" t="s">
        <v>13052</v>
      </c>
      <c r="E5290" s="1">
        <v>84.671000000000006</v>
      </c>
      <c r="F5290" s="1">
        <v>74</v>
      </c>
      <c r="G5290" s="2">
        <v>1.1442027027027029</v>
      </c>
      <c r="H5290" s="3">
        <v>9.9999999999999982</v>
      </c>
      <c r="I5290" s="3">
        <v>13.333254597205654</v>
      </c>
      <c r="J5290" s="3">
        <v>0.84670999999999996</v>
      </c>
      <c r="K5290" s="3">
        <v>0.84670999999999996</v>
      </c>
      <c r="L5290" s="3">
        <v>1.1289400000000001</v>
      </c>
    </row>
    <row r="5291" spans="2:12" x14ac:dyDescent="0.2">
      <c r="B5291" t="s">
        <v>13145</v>
      </c>
      <c r="C5291" t="s">
        <v>13029</v>
      </c>
      <c r="D5291" t="s">
        <v>13030</v>
      </c>
      <c r="E5291" s="1">
        <v>4.3439100000000002</v>
      </c>
      <c r="F5291" s="1">
        <v>15</v>
      </c>
      <c r="G5291" s="2">
        <v>0.28959400000000002</v>
      </c>
      <c r="H5291" s="3">
        <v>10.000207186612981</v>
      </c>
      <c r="I5291" s="3">
        <v>13.333609582150642</v>
      </c>
      <c r="J5291" s="3">
        <v>4.3439999999999999E-2</v>
      </c>
      <c r="K5291" s="3">
        <v>4.3439999999999999E-2</v>
      </c>
      <c r="L5291" s="3">
        <v>5.7919999999999999E-2</v>
      </c>
    </row>
    <row r="5292" spans="2:12" x14ac:dyDescent="0.2">
      <c r="B5292" t="s">
        <v>13146</v>
      </c>
      <c r="C5292" t="s">
        <v>12381</v>
      </c>
      <c r="D5292" t="s">
        <v>12382</v>
      </c>
      <c r="E5292" s="1">
        <v>30.730329999999999</v>
      </c>
      <c r="F5292" s="1">
        <v>76</v>
      </c>
      <c r="G5292" s="2">
        <v>0.40434644736842101</v>
      </c>
      <c r="H5292" s="3">
        <v>9.999892614234863</v>
      </c>
      <c r="I5292" s="3">
        <v>13.333407093252822</v>
      </c>
      <c r="J5292" s="3">
        <v>0.30730000000000002</v>
      </c>
      <c r="K5292" s="3">
        <v>0.30730000000000002</v>
      </c>
      <c r="L5292" s="3">
        <v>0.40973999999999999</v>
      </c>
    </row>
    <row r="5293" spans="2:12" x14ac:dyDescent="0.2">
      <c r="B5293" t="s">
        <v>13147</v>
      </c>
      <c r="C5293" t="s">
        <v>11818</v>
      </c>
      <c r="D5293" t="s">
        <v>12929</v>
      </c>
      <c r="E5293" s="1">
        <v>72.224369999999993</v>
      </c>
      <c r="F5293" s="1">
        <v>53</v>
      </c>
      <c r="G5293" s="2">
        <v>1.3627239622641507</v>
      </c>
      <c r="H5293" s="3">
        <v>9.9999487707542478</v>
      </c>
      <c r="I5293" s="3">
        <v>13.333311180145982</v>
      </c>
      <c r="J5293" s="3">
        <v>0.72223999999999999</v>
      </c>
      <c r="K5293" s="3">
        <v>0.72223999999999999</v>
      </c>
      <c r="L5293" s="3">
        <v>0.96299000000000001</v>
      </c>
    </row>
    <row r="5294" spans="2:12" x14ac:dyDescent="0.2">
      <c r="B5294" t="s">
        <v>13148</v>
      </c>
      <c r="C5294" t="s">
        <v>12613</v>
      </c>
      <c r="D5294" t="s">
        <v>12614</v>
      </c>
      <c r="E5294" s="1">
        <v>16.051089999999999</v>
      </c>
      <c r="F5294" s="1">
        <v>46</v>
      </c>
      <c r="G5294" s="2">
        <v>0.34893673913043477</v>
      </c>
      <c r="H5294" s="3">
        <v>9.9999439290415815</v>
      </c>
      <c r="I5294" s="3">
        <v>13.333050901839067</v>
      </c>
      <c r="J5294" s="3">
        <v>0.16051000000000001</v>
      </c>
      <c r="K5294" s="3">
        <v>0.16051000000000001</v>
      </c>
      <c r="L5294" s="3">
        <v>0.21401000000000001</v>
      </c>
    </row>
    <row r="5295" spans="2:12" x14ac:dyDescent="0.2">
      <c r="B5295" t="s">
        <v>13149</v>
      </c>
      <c r="C5295" t="s">
        <v>12807</v>
      </c>
      <c r="D5295" t="s">
        <v>12808</v>
      </c>
      <c r="E5295" s="1">
        <v>50.075369999999999</v>
      </c>
      <c r="F5295" s="1">
        <v>122</v>
      </c>
      <c r="G5295" s="2">
        <v>0.41045385245901639</v>
      </c>
      <c r="H5295" s="3">
        <v>9.9999261113797058</v>
      </c>
      <c r="I5295" s="3">
        <v>13.333301381497529</v>
      </c>
      <c r="J5295" s="3">
        <v>0.50075000000000003</v>
      </c>
      <c r="K5295" s="3">
        <v>0.50075000000000003</v>
      </c>
      <c r="L5295" s="3">
        <v>0.66766999999999999</v>
      </c>
    </row>
    <row r="5296" spans="2:12" x14ac:dyDescent="0.2">
      <c r="B5296" t="s">
        <v>13150</v>
      </c>
      <c r="C5296" t="s">
        <v>13090</v>
      </c>
      <c r="D5296" t="s">
        <v>13091</v>
      </c>
      <c r="E5296" s="1">
        <v>43.265470000000001</v>
      </c>
      <c r="F5296" s="1">
        <v>146</v>
      </c>
      <c r="G5296" s="2">
        <v>0.29633883561643837</v>
      </c>
      <c r="H5296" s="3">
        <v>9.9998913683359962</v>
      </c>
      <c r="I5296" s="3">
        <v>13.333265534847998</v>
      </c>
      <c r="J5296" s="3">
        <v>0.43264999999999998</v>
      </c>
      <c r="K5296" s="3">
        <v>0.43264999999999998</v>
      </c>
      <c r="L5296" s="3">
        <v>0.57686999999999999</v>
      </c>
    </row>
    <row r="5297" spans="2:12" x14ac:dyDescent="0.2">
      <c r="B5297" t="s">
        <v>13151</v>
      </c>
      <c r="C5297" t="s">
        <v>11634</v>
      </c>
      <c r="D5297" t="s">
        <v>11635</v>
      </c>
      <c r="E5297" s="1">
        <v>50.877670000000002</v>
      </c>
      <c r="F5297" s="1">
        <v>67</v>
      </c>
      <c r="G5297" s="2">
        <v>0.75936820895522394</v>
      </c>
      <c r="H5297" s="3">
        <v>10.000064861460833</v>
      </c>
      <c r="I5297" s="3">
        <v>13.333354298654008</v>
      </c>
      <c r="J5297" s="3">
        <v>0.50878000000000001</v>
      </c>
      <c r="K5297" s="3">
        <v>0.50878000000000001</v>
      </c>
      <c r="L5297" s="3">
        <v>0.67837000000000003</v>
      </c>
    </row>
    <row r="5298" spans="2:12" x14ac:dyDescent="0.2">
      <c r="B5298" t="s">
        <v>13152</v>
      </c>
      <c r="C5298" t="s">
        <v>12141</v>
      </c>
      <c r="D5298" t="s">
        <v>12142</v>
      </c>
      <c r="E5298" s="1">
        <v>5.8369999999999997</v>
      </c>
      <c r="F5298" s="1">
        <v>9</v>
      </c>
      <c r="G5298" s="2">
        <v>0.64855555555555555</v>
      </c>
      <c r="H5298" s="3">
        <v>10</v>
      </c>
      <c r="I5298" s="3">
        <v>13.333904402946718</v>
      </c>
      <c r="J5298" s="3">
        <v>5.8369999999999998E-2</v>
      </c>
      <c r="K5298" s="3">
        <v>5.8369999999999998E-2</v>
      </c>
      <c r="L5298" s="3">
        <v>7.7829999999999996E-2</v>
      </c>
    </row>
    <row r="5299" spans="2:12" x14ac:dyDescent="0.2">
      <c r="B5299" t="s">
        <v>13153</v>
      </c>
      <c r="C5299" t="s">
        <v>12730</v>
      </c>
      <c r="D5299" t="s">
        <v>12731</v>
      </c>
      <c r="E5299" s="1">
        <v>60.223460000000003</v>
      </c>
      <c r="F5299" s="1">
        <v>104</v>
      </c>
      <c r="G5299" s="2">
        <v>0.5790717307692308</v>
      </c>
      <c r="H5299" s="3">
        <v>9.9999236178060844</v>
      </c>
      <c r="I5299" s="3">
        <v>13.333342189239875</v>
      </c>
      <c r="J5299" s="3">
        <v>0.60223000000000004</v>
      </c>
      <c r="K5299" s="3">
        <v>0.60223000000000004</v>
      </c>
      <c r="L5299" s="3">
        <v>0.80298000000000003</v>
      </c>
    </row>
    <row r="5300" spans="2:12" x14ac:dyDescent="0.2">
      <c r="B5300" t="s">
        <v>13154</v>
      </c>
      <c r="C5300" t="s">
        <v>12892</v>
      </c>
      <c r="D5300" t="s">
        <v>12893</v>
      </c>
      <c r="E5300" s="1">
        <v>14.485709999999999</v>
      </c>
      <c r="F5300" s="1">
        <v>19</v>
      </c>
      <c r="G5300" s="2">
        <v>0.7624057894736842</v>
      </c>
      <c r="H5300" s="3">
        <v>10.00020019729789</v>
      </c>
      <c r="I5300" s="3">
        <v>13.333140039390546</v>
      </c>
      <c r="J5300" s="3">
        <v>0.14485999999999999</v>
      </c>
      <c r="K5300" s="3">
        <v>0.14485999999999999</v>
      </c>
      <c r="L5300" s="3">
        <v>0.19314000000000001</v>
      </c>
    </row>
    <row r="5301" spans="2:12" x14ac:dyDescent="0.2">
      <c r="B5301" t="s">
        <v>13155</v>
      </c>
      <c r="C5301" t="s">
        <v>12024</v>
      </c>
      <c r="D5301" t="s">
        <v>12025</v>
      </c>
      <c r="E5301" s="1">
        <v>7.4071899999999999</v>
      </c>
      <c r="F5301" s="1">
        <v>55</v>
      </c>
      <c r="G5301" s="2">
        <v>0.13467618181818181</v>
      </c>
      <c r="H5301" s="3">
        <v>9.9997434924715041</v>
      </c>
      <c r="I5301" s="3">
        <v>13.332991323295339</v>
      </c>
      <c r="J5301" s="3">
        <v>7.4069999999999997E-2</v>
      </c>
      <c r="K5301" s="3">
        <v>7.4069999999999997E-2</v>
      </c>
      <c r="L5301" s="3">
        <v>9.8760000000000001E-2</v>
      </c>
    </row>
    <row r="5302" spans="2:12" x14ac:dyDescent="0.2">
      <c r="B5302" t="s">
        <v>13156</v>
      </c>
      <c r="C5302" t="s">
        <v>13026</v>
      </c>
      <c r="D5302" t="s">
        <v>13027</v>
      </c>
      <c r="E5302" s="1">
        <v>2.5358000000000001</v>
      </c>
      <c r="F5302" s="1">
        <v>10</v>
      </c>
      <c r="G5302" s="2">
        <v>0.25358000000000003</v>
      </c>
      <c r="H5302" s="3">
        <v>10.000788705733891</v>
      </c>
      <c r="I5302" s="3">
        <v>13.333070431422037</v>
      </c>
      <c r="J5302" s="3">
        <v>2.5360000000000001E-2</v>
      </c>
      <c r="K5302" s="3">
        <v>2.5360000000000001E-2</v>
      </c>
      <c r="L5302" s="3">
        <v>3.381E-2</v>
      </c>
    </row>
    <row r="5303" spans="2:12" x14ac:dyDescent="0.2">
      <c r="B5303" t="s">
        <v>13157</v>
      </c>
      <c r="C5303" t="s">
        <v>11740</v>
      </c>
      <c r="D5303" t="s">
        <v>11741</v>
      </c>
      <c r="E5303" s="1">
        <v>131.52118999999999</v>
      </c>
      <c r="F5303" s="1">
        <v>69</v>
      </c>
      <c r="G5303" s="2">
        <v>1.9061042028985506</v>
      </c>
      <c r="H5303" s="3">
        <v>9.9999855536586928</v>
      </c>
      <c r="I5303" s="3">
        <v>13.333288727086488</v>
      </c>
      <c r="J5303" s="3">
        <v>1.31521</v>
      </c>
      <c r="K5303" s="3">
        <v>1.31521</v>
      </c>
      <c r="L5303" s="3">
        <v>1.7536099999999999</v>
      </c>
    </row>
    <row r="5304" spans="2:12" x14ac:dyDescent="0.2">
      <c r="B5304" t="s">
        <v>13158</v>
      </c>
      <c r="C5304" t="s">
        <v>12352</v>
      </c>
      <c r="D5304" t="s">
        <v>12353</v>
      </c>
      <c r="E5304" s="1">
        <v>75.389169999999993</v>
      </c>
      <c r="F5304" s="1">
        <v>52</v>
      </c>
      <c r="G5304" s="2">
        <v>1.4497917307692307</v>
      </c>
      <c r="H5304" s="3">
        <v>9.9999774503420067</v>
      </c>
      <c r="I5304" s="3">
        <v>13.333347482138352</v>
      </c>
      <c r="J5304" s="3">
        <v>0.75388999999999995</v>
      </c>
      <c r="K5304" s="3">
        <v>0.75388999999999995</v>
      </c>
      <c r="L5304" s="3">
        <v>1.00519</v>
      </c>
    </row>
    <row r="5305" spans="2:12" x14ac:dyDescent="0.2">
      <c r="B5305" t="s">
        <v>13159</v>
      </c>
      <c r="C5305" t="s">
        <v>12498</v>
      </c>
      <c r="D5305" t="s">
        <v>12499</v>
      </c>
      <c r="E5305" s="1">
        <v>247.63113000000001</v>
      </c>
      <c r="F5305" s="1">
        <v>52</v>
      </c>
      <c r="G5305" s="2">
        <v>4.7621371153846157</v>
      </c>
      <c r="H5305" s="3">
        <v>9.9999947502561568</v>
      </c>
      <c r="I5305" s="3">
        <v>13.333299411911581</v>
      </c>
      <c r="J5305" s="3">
        <v>2.4763099999999998</v>
      </c>
      <c r="K5305" s="3">
        <v>2.4763099999999998</v>
      </c>
      <c r="L5305" s="3">
        <v>3.3017400000000001</v>
      </c>
    </row>
    <row r="5306" spans="2:12" x14ac:dyDescent="0.2">
      <c r="B5306" t="s">
        <v>13160</v>
      </c>
      <c r="C5306" t="s">
        <v>11668</v>
      </c>
      <c r="D5306" t="s">
        <v>11669</v>
      </c>
      <c r="E5306" s="1">
        <v>135.49743000000001</v>
      </c>
      <c r="F5306" s="1">
        <v>118</v>
      </c>
      <c r="G5306" s="2">
        <v>1.1482833050847459</v>
      </c>
      <c r="H5306" s="3">
        <v>9.9999682650807475</v>
      </c>
      <c r="I5306" s="3">
        <v>13.333315620820262</v>
      </c>
      <c r="J5306" s="3">
        <v>1.35497</v>
      </c>
      <c r="K5306" s="3">
        <v>1.35497</v>
      </c>
      <c r="L5306" s="3">
        <v>1.80663</v>
      </c>
    </row>
    <row r="5307" spans="2:12" x14ac:dyDescent="0.2">
      <c r="B5307" t="s">
        <v>13161</v>
      </c>
      <c r="C5307" t="s">
        <v>11731</v>
      </c>
      <c r="D5307" t="s">
        <v>11732</v>
      </c>
      <c r="E5307" s="1">
        <v>148.62177</v>
      </c>
      <c r="F5307" s="1">
        <v>166</v>
      </c>
      <c r="G5307" s="2">
        <v>0.89531186746987945</v>
      </c>
      <c r="H5307" s="3">
        <v>10.00001547552556</v>
      </c>
      <c r="I5307" s="3">
        <v>13.333309110771593</v>
      </c>
      <c r="J5307" s="3">
        <v>1.4862200000000001</v>
      </c>
      <c r="K5307" s="3">
        <v>1.4862200000000001</v>
      </c>
      <c r="L5307" s="3">
        <v>1.9816199999999999</v>
      </c>
    </row>
    <row r="5308" spans="2:12" x14ac:dyDescent="0.2">
      <c r="B5308" t="s">
        <v>13162</v>
      </c>
      <c r="C5308" t="s">
        <v>11914</v>
      </c>
      <c r="D5308" t="s">
        <v>11915</v>
      </c>
      <c r="E5308" s="1">
        <v>56.290300000000002</v>
      </c>
      <c r="F5308" s="1">
        <v>63</v>
      </c>
      <c r="G5308" s="2">
        <v>0.8934968253968254</v>
      </c>
      <c r="H5308" s="3">
        <v>9.9999467048496804</v>
      </c>
      <c r="I5308" s="3">
        <v>13.333380706800282</v>
      </c>
      <c r="J5308" s="3">
        <v>0.56289999999999996</v>
      </c>
      <c r="K5308" s="3">
        <v>0.56289999999999996</v>
      </c>
      <c r="L5308" s="3">
        <v>0.75053999999999998</v>
      </c>
    </row>
    <row r="5309" spans="2:12" x14ac:dyDescent="0.2">
      <c r="B5309" t="s">
        <v>13163</v>
      </c>
      <c r="C5309" t="s">
        <v>11728</v>
      </c>
      <c r="D5309" t="s">
        <v>11729</v>
      </c>
      <c r="E5309" s="1">
        <v>43.714469999999999</v>
      </c>
      <c r="F5309" s="1">
        <v>65</v>
      </c>
      <c r="G5309" s="2">
        <v>0.67253030769230771</v>
      </c>
      <c r="H5309" s="3">
        <v>9.9998924841133832</v>
      </c>
      <c r="I5309" s="3">
        <v>13.333342483621557</v>
      </c>
      <c r="J5309" s="3">
        <v>0.43713999999999997</v>
      </c>
      <c r="K5309" s="3">
        <v>0.43713999999999997</v>
      </c>
      <c r="L5309" s="3">
        <v>0.58286000000000004</v>
      </c>
    </row>
    <row r="5310" spans="2:12" x14ac:dyDescent="0.2">
      <c r="B5310" t="s">
        <v>13164</v>
      </c>
      <c r="C5310" t="s">
        <v>12916</v>
      </c>
      <c r="D5310" t="s">
        <v>12917</v>
      </c>
      <c r="E5310" s="1">
        <v>3.08711</v>
      </c>
      <c r="F5310" s="1">
        <v>29</v>
      </c>
      <c r="G5310" s="2">
        <v>0.10645206896551725</v>
      </c>
      <c r="H5310" s="3">
        <v>9.999643679687475</v>
      </c>
      <c r="I5310" s="3">
        <v>13.332858239583301</v>
      </c>
      <c r="J5310" s="3">
        <v>3.0870000000000002E-2</v>
      </c>
      <c r="K5310" s="3">
        <v>3.0870000000000002E-2</v>
      </c>
      <c r="L5310" s="3">
        <v>4.1160000000000002E-2</v>
      </c>
    </row>
    <row r="5311" spans="2:12" x14ac:dyDescent="0.2">
      <c r="B5311" t="s">
        <v>13165</v>
      </c>
      <c r="C5311" t="s">
        <v>12549</v>
      </c>
      <c r="D5311" t="s">
        <v>12550</v>
      </c>
      <c r="E5311" s="1">
        <v>12.34323</v>
      </c>
      <c r="F5311" s="1">
        <v>45</v>
      </c>
      <c r="G5311" s="2">
        <v>0.27429399999999998</v>
      </c>
      <c r="H5311" s="3">
        <v>9.9998136630363366</v>
      </c>
      <c r="I5311" s="3">
        <v>13.333624991189502</v>
      </c>
      <c r="J5311" s="3">
        <v>0.12343</v>
      </c>
      <c r="K5311" s="3">
        <v>0.12343</v>
      </c>
      <c r="L5311" s="3">
        <v>0.16458</v>
      </c>
    </row>
    <row r="5312" spans="2:12" x14ac:dyDescent="0.2">
      <c r="B5312" t="s">
        <v>13166</v>
      </c>
      <c r="C5312" t="s">
        <v>12038</v>
      </c>
      <c r="D5312" t="s">
        <v>12039</v>
      </c>
      <c r="E5312" s="1">
        <v>30.87846</v>
      </c>
      <c r="F5312" s="1">
        <v>15</v>
      </c>
      <c r="G5312" s="2">
        <v>2.0585640000000001</v>
      </c>
      <c r="H5312" s="3">
        <v>9.999851028840169</v>
      </c>
      <c r="I5312" s="3">
        <v>13.333242655236045</v>
      </c>
      <c r="J5312" s="3">
        <v>0.30878</v>
      </c>
      <c r="K5312" s="3">
        <v>0.30878</v>
      </c>
      <c r="L5312" s="3">
        <v>0.41171000000000002</v>
      </c>
    </row>
    <row r="5313" spans="2:12" x14ac:dyDescent="0.2">
      <c r="B5313" t="s">
        <v>13167</v>
      </c>
      <c r="C5313" t="s">
        <v>12804</v>
      </c>
      <c r="D5313" t="s">
        <v>12805</v>
      </c>
      <c r="E5313" s="1">
        <v>27.406739999999999</v>
      </c>
      <c r="F5313" s="1">
        <v>99</v>
      </c>
      <c r="G5313" s="2">
        <v>0.27683575757575757</v>
      </c>
      <c r="H5313" s="3">
        <v>10.000094867175008</v>
      </c>
      <c r="I5313" s="3">
        <v>13.333216573733324</v>
      </c>
      <c r="J5313" s="3">
        <v>0.27406999999999998</v>
      </c>
      <c r="K5313" s="3">
        <v>0.27406999999999998</v>
      </c>
      <c r="L5313" s="3">
        <v>0.36542000000000002</v>
      </c>
    </row>
    <row r="5314" spans="2:12" x14ac:dyDescent="0.2">
      <c r="B5314" t="s">
        <v>13168</v>
      </c>
      <c r="C5314" t="s">
        <v>13011</v>
      </c>
      <c r="D5314" t="s">
        <v>13012</v>
      </c>
      <c r="E5314" s="1">
        <v>11.590870000000001</v>
      </c>
      <c r="F5314" s="1">
        <v>19</v>
      </c>
      <c r="G5314" s="2">
        <v>0.61004578947368426</v>
      </c>
      <c r="H5314" s="3">
        <v>10.000112157241</v>
      </c>
      <c r="I5314" s="3">
        <v>13.332907710982868</v>
      </c>
      <c r="J5314" s="3">
        <v>0.11591</v>
      </c>
      <c r="K5314" s="3">
        <v>0.11591</v>
      </c>
      <c r="L5314" s="3">
        <v>0.15454000000000001</v>
      </c>
    </row>
    <row r="5315" spans="2:12" x14ac:dyDescent="0.2">
      <c r="B5315" t="s">
        <v>13169</v>
      </c>
      <c r="C5315" t="s">
        <v>12900</v>
      </c>
      <c r="D5315" t="s">
        <v>12623</v>
      </c>
      <c r="E5315" s="1">
        <v>13.898899999999999</v>
      </c>
      <c r="F5315" s="1">
        <v>21</v>
      </c>
      <c r="G5315" s="2">
        <v>0.66185238095238097</v>
      </c>
      <c r="H5315" s="3">
        <v>10.000071948139782</v>
      </c>
      <c r="I5315" s="3">
        <v>13.333429264186377</v>
      </c>
      <c r="J5315" s="3">
        <v>0.13899</v>
      </c>
      <c r="K5315" s="3">
        <v>0.13899</v>
      </c>
      <c r="L5315" s="3">
        <v>0.18532000000000001</v>
      </c>
    </row>
    <row r="5316" spans="2:12" x14ac:dyDescent="0.2">
      <c r="B5316" t="s">
        <v>13170</v>
      </c>
      <c r="C5316" t="s">
        <v>13047</v>
      </c>
      <c r="D5316" t="s">
        <v>13048</v>
      </c>
      <c r="E5316" s="1">
        <v>10.181940000000001</v>
      </c>
      <c r="F5316" s="1">
        <v>18</v>
      </c>
      <c r="G5316" s="2">
        <v>0.56566333333333341</v>
      </c>
      <c r="H5316" s="3">
        <v>10.000058927866398</v>
      </c>
      <c r="I5316" s="3">
        <v>13.333411903821863</v>
      </c>
      <c r="J5316" s="3">
        <v>0.10181999999999999</v>
      </c>
      <c r="K5316" s="3">
        <v>0.10181999999999999</v>
      </c>
      <c r="L5316" s="3">
        <v>0.13575999999999999</v>
      </c>
    </row>
    <row r="5317" spans="2:12" x14ac:dyDescent="0.2">
      <c r="B5317" t="s">
        <v>13171</v>
      </c>
      <c r="C5317" t="s">
        <v>11804</v>
      </c>
      <c r="D5317" t="s">
        <v>11805</v>
      </c>
      <c r="E5317" s="1">
        <v>7.1694000000000004</v>
      </c>
      <c r="F5317" s="1">
        <v>9</v>
      </c>
      <c r="G5317" s="2">
        <v>0.79660000000000009</v>
      </c>
      <c r="H5317" s="3">
        <v>9.999442073255782</v>
      </c>
      <c r="I5317" s="3">
        <v>13.333054369961223</v>
      </c>
      <c r="J5317" s="3">
        <v>7.1690000000000004E-2</v>
      </c>
      <c r="K5317" s="3">
        <v>7.1690000000000004E-2</v>
      </c>
      <c r="L5317" s="3">
        <v>9.5589999999999994E-2</v>
      </c>
    </row>
    <row r="5318" spans="2:12" x14ac:dyDescent="0.2">
      <c r="B5318" t="s">
        <v>13172</v>
      </c>
      <c r="C5318" t="s">
        <v>13173</v>
      </c>
      <c r="D5318" t="s">
        <v>13174</v>
      </c>
      <c r="E5318" s="1">
        <v>1.3209</v>
      </c>
      <c r="F5318" s="1">
        <v>1</v>
      </c>
      <c r="G5318" s="2">
        <v>1.3209</v>
      </c>
      <c r="H5318" s="3">
        <v>10.000757059580588</v>
      </c>
      <c r="I5318" s="3">
        <v>13.331819214172155</v>
      </c>
      <c r="J5318" s="3">
        <v>1.321E-2</v>
      </c>
      <c r="K5318" s="3">
        <v>1.321E-2</v>
      </c>
      <c r="L5318" s="3">
        <v>1.7610000000000001E-2</v>
      </c>
    </row>
    <row r="5319" spans="2:12" x14ac:dyDescent="0.2">
      <c r="B5319" t="s">
        <v>13175</v>
      </c>
      <c r="C5319" t="s">
        <v>13173</v>
      </c>
      <c r="D5319" t="s">
        <v>13174</v>
      </c>
      <c r="E5319" s="1">
        <v>5.6904000000000003</v>
      </c>
      <c r="F5319" s="1">
        <v>7</v>
      </c>
      <c r="G5319" s="2">
        <v>0.81291428571428581</v>
      </c>
      <c r="H5319" s="3">
        <v>9.9992970617179804</v>
      </c>
      <c r="I5319" s="3">
        <v>13.332981864192325</v>
      </c>
      <c r="J5319" s="3">
        <v>5.6899999999999999E-2</v>
      </c>
      <c r="K5319" s="3">
        <v>5.6899999999999999E-2</v>
      </c>
      <c r="L5319" s="3">
        <v>7.5870000000000007E-2</v>
      </c>
    </row>
    <row r="5320" spans="2:12" x14ac:dyDescent="0.2">
      <c r="B5320" t="s">
        <v>13176</v>
      </c>
      <c r="C5320" t="s">
        <v>12006</v>
      </c>
      <c r="D5320" t="s">
        <v>12007</v>
      </c>
      <c r="E5320" s="1">
        <v>49.27514</v>
      </c>
      <c r="F5320" s="1">
        <v>32</v>
      </c>
      <c r="G5320" s="2">
        <v>1.539848125</v>
      </c>
      <c r="H5320" s="3">
        <v>9.9999715881071065</v>
      </c>
      <c r="I5320" s="3">
        <v>13.333295450809475</v>
      </c>
      <c r="J5320" s="3">
        <v>0.49275000000000002</v>
      </c>
      <c r="K5320" s="3">
        <v>0.49275000000000002</v>
      </c>
      <c r="L5320" s="3">
        <v>0.65700000000000003</v>
      </c>
    </row>
    <row r="5321" spans="2:12" x14ac:dyDescent="0.2">
      <c r="B5321" t="s">
        <v>13177</v>
      </c>
      <c r="C5321" t="s">
        <v>13095</v>
      </c>
      <c r="D5321" t="s">
        <v>13096</v>
      </c>
      <c r="E5321" s="1">
        <v>5.2238100000000003</v>
      </c>
      <c r="F5321" s="1">
        <v>10</v>
      </c>
      <c r="G5321" s="2">
        <v>0.52238099999999998</v>
      </c>
      <c r="H5321" s="3">
        <v>10.000363719201118</v>
      </c>
      <c r="I5321" s="3">
        <v>13.333180188406546</v>
      </c>
      <c r="J5321" s="3">
        <v>5.2240000000000002E-2</v>
      </c>
      <c r="K5321" s="3">
        <v>5.2240000000000002E-2</v>
      </c>
      <c r="L5321" s="3">
        <v>6.9650000000000004E-2</v>
      </c>
    </row>
    <row r="5322" spans="2:12" x14ac:dyDescent="0.2">
      <c r="B5322" t="s">
        <v>13178</v>
      </c>
      <c r="C5322" t="s">
        <v>13179</v>
      </c>
      <c r="D5322" t="s">
        <v>13180</v>
      </c>
      <c r="E5322" s="1">
        <v>11.97167</v>
      </c>
      <c r="F5322" s="1">
        <v>130</v>
      </c>
      <c r="G5322" s="2">
        <v>9.2089769230769225E-2</v>
      </c>
      <c r="H5322" s="3">
        <v>10.000275650765515</v>
      </c>
      <c r="I5322" s="3">
        <v>13.333143997453989</v>
      </c>
      <c r="J5322" s="3">
        <v>0.11971999999999999</v>
      </c>
      <c r="K5322" s="3">
        <v>0.11971999999999999</v>
      </c>
      <c r="L5322" s="3">
        <v>0.15962000000000001</v>
      </c>
    </row>
    <row r="5323" spans="2:12" x14ac:dyDescent="0.2">
      <c r="B5323" t="s">
        <v>13181</v>
      </c>
      <c r="C5323" t="s">
        <v>13179</v>
      </c>
      <c r="D5323" t="s">
        <v>13180</v>
      </c>
      <c r="E5323" s="1">
        <v>8.5341000000000005</v>
      </c>
      <c r="F5323" s="1">
        <v>96</v>
      </c>
      <c r="G5323" s="2">
        <v>8.8896875E-2</v>
      </c>
      <c r="H5323" s="3">
        <v>9.9998828230276171</v>
      </c>
      <c r="I5323" s="3">
        <v>13.333567687278094</v>
      </c>
      <c r="J5323" s="3">
        <v>8.5339999999999999E-2</v>
      </c>
      <c r="K5323" s="3">
        <v>8.5339999999999999E-2</v>
      </c>
      <c r="L5323" s="3">
        <v>0.11379</v>
      </c>
    </row>
    <row r="5324" spans="2:12" x14ac:dyDescent="0.2">
      <c r="B5324" t="s">
        <v>13182</v>
      </c>
      <c r="C5324" t="s">
        <v>13183</v>
      </c>
      <c r="D5324" t="s">
        <v>13184</v>
      </c>
      <c r="E5324" s="1">
        <v>11.070959999999999</v>
      </c>
      <c r="F5324" s="1">
        <v>12</v>
      </c>
      <c r="G5324" s="2">
        <v>0.92257999999999996</v>
      </c>
      <c r="H5324" s="3">
        <v>10.000036130561398</v>
      </c>
      <c r="I5324" s="3">
        <v>13.333080419403556</v>
      </c>
      <c r="J5324" s="3">
        <v>0.11071</v>
      </c>
      <c r="K5324" s="3">
        <v>0.11071</v>
      </c>
      <c r="L5324" s="3">
        <v>0.14760999999999999</v>
      </c>
    </row>
    <row r="5325" spans="2:12" x14ac:dyDescent="0.2">
      <c r="B5325" t="s">
        <v>13185</v>
      </c>
      <c r="C5325" t="s">
        <v>13183</v>
      </c>
      <c r="D5325" t="s">
        <v>13184</v>
      </c>
      <c r="E5325" s="1">
        <v>7.7671000000000001</v>
      </c>
      <c r="F5325" s="1">
        <v>10</v>
      </c>
      <c r="G5325" s="2">
        <v>0.77671000000000001</v>
      </c>
      <c r="H5325" s="3">
        <v>9.9998712518185684</v>
      </c>
      <c r="I5325" s="3">
        <v>13.333161669091425</v>
      </c>
      <c r="J5325" s="3">
        <v>7.7670000000000003E-2</v>
      </c>
      <c r="K5325" s="3">
        <v>7.7670000000000003E-2</v>
      </c>
      <c r="L5325" s="3">
        <v>0.10356</v>
      </c>
    </row>
    <row r="5326" spans="2:12" x14ac:dyDescent="0.2">
      <c r="B5326" t="s">
        <v>13186</v>
      </c>
      <c r="C5326" t="s">
        <v>13187</v>
      </c>
      <c r="D5326" t="s">
        <v>13188</v>
      </c>
      <c r="E5326" s="1">
        <v>11.588200000000001</v>
      </c>
      <c r="F5326" s="1">
        <v>11</v>
      </c>
      <c r="G5326" s="2">
        <v>1.0534727272727273</v>
      </c>
      <c r="H5326" s="3">
        <v>9.9998274106418599</v>
      </c>
      <c r="I5326" s="3">
        <v>13.33339086311938</v>
      </c>
      <c r="J5326" s="3">
        <v>0.11588</v>
      </c>
      <c r="K5326" s="3">
        <v>0.11588</v>
      </c>
      <c r="L5326" s="3">
        <v>0.15451000000000001</v>
      </c>
    </row>
    <row r="5327" spans="2:12" x14ac:dyDescent="0.2">
      <c r="B5327" t="s">
        <v>13189</v>
      </c>
      <c r="C5327" t="s">
        <v>13187</v>
      </c>
      <c r="D5327" t="s">
        <v>13188</v>
      </c>
      <c r="E5327" s="1">
        <v>9.77651</v>
      </c>
      <c r="F5327" s="1">
        <v>9</v>
      </c>
      <c r="G5327" s="2">
        <v>1.0862788888888888</v>
      </c>
      <c r="H5327" s="3">
        <v>10.000501201348946</v>
      </c>
      <c r="I5327" s="3">
        <v>13.332978741902783</v>
      </c>
      <c r="J5327" s="3">
        <v>9.7769999999999996E-2</v>
      </c>
      <c r="K5327" s="3">
        <v>9.7769999999999996E-2</v>
      </c>
      <c r="L5327" s="3">
        <v>0.13034999999999999</v>
      </c>
    </row>
    <row r="5328" spans="2:12" x14ac:dyDescent="0.2">
      <c r="B5328" t="s">
        <v>13190</v>
      </c>
      <c r="C5328" t="s">
        <v>13191</v>
      </c>
      <c r="D5328" t="s">
        <v>13192</v>
      </c>
      <c r="E5328" s="1">
        <v>17.33437</v>
      </c>
      <c r="F5328" s="1">
        <v>7</v>
      </c>
      <c r="G5328" s="2">
        <v>2.4763385714285713</v>
      </c>
      <c r="H5328" s="3">
        <v>9.9997865512274178</v>
      </c>
      <c r="I5328" s="3">
        <v>13.333048734969891</v>
      </c>
      <c r="J5328" s="3">
        <v>0.17333999999999999</v>
      </c>
      <c r="K5328" s="3">
        <v>0.17333999999999999</v>
      </c>
      <c r="L5328" s="3">
        <v>0.23111999999999999</v>
      </c>
    </row>
    <row r="5329" spans="2:12" x14ac:dyDescent="0.2">
      <c r="B5329" t="s">
        <v>13193</v>
      </c>
      <c r="C5329" t="s">
        <v>13191</v>
      </c>
      <c r="D5329" t="s">
        <v>13192</v>
      </c>
      <c r="E5329" s="1">
        <v>14.45393</v>
      </c>
      <c r="F5329" s="1">
        <v>5</v>
      </c>
      <c r="G5329" s="2">
        <v>2.8907859999999999</v>
      </c>
      <c r="H5329" s="3">
        <v>10.000048429735028</v>
      </c>
      <c r="I5329" s="3">
        <v>13.333397906313369</v>
      </c>
      <c r="J5329" s="3">
        <v>0.14454</v>
      </c>
      <c r="K5329" s="3">
        <v>0.14454</v>
      </c>
      <c r="L5329" s="3">
        <v>0.19272</v>
      </c>
    </row>
    <row r="5330" spans="2:12" x14ac:dyDescent="0.2">
      <c r="B5330" t="s">
        <v>13194</v>
      </c>
      <c r="C5330" t="s">
        <v>13195</v>
      </c>
      <c r="D5330" t="s">
        <v>13196</v>
      </c>
      <c r="E5330" s="1">
        <v>133.03601</v>
      </c>
      <c r="F5330" s="1">
        <v>40</v>
      </c>
      <c r="G5330" s="2">
        <v>3.3259002500000001</v>
      </c>
      <c r="H5330" s="3">
        <v>9.9999992483238174</v>
      </c>
      <c r="I5330" s="3">
        <v>13.333307275225707</v>
      </c>
      <c r="J5330" s="3">
        <v>1.33036</v>
      </c>
      <c r="K5330" s="3">
        <v>1.33036</v>
      </c>
      <c r="L5330" s="3">
        <v>1.7738100000000001</v>
      </c>
    </row>
    <row r="5331" spans="2:12" x14ac:dyDescent="0.2">
      <c r="B5331" t="s">
        <v>13197</v>
      </c>
      <c r="C5331" t="s">
        <v>13195</v>
      </c>
      <c r="D5331" t="s">
        <v>13196</v>
      </c>
      <c r="E5331" s="1">
        <v>89.21987</v>
      </c>
      <c r="F5331" s="1">
        <v>29</v>
      </c>
      <c r="G5331" s="2">
        <v>3.0765472413793105</v>
      </c>
      <c r="H5331" s="3">
        <v>10.000014570745282</v>
      </c>
      <c r="I5331" s="3">
        <v>13.33335276099371</v>
      </c>
      <c r="J5331" s="3">
        <v>0.89219999999999999</v>
      </c>
      <c r="K5331" s="3">
        <v>0.89219999999999999</v>
      </c>
      <c r="L5331" s="3">
        <v>1.1896</v>
      </c>
    </row>
    <row r="5332" spans="2:12" x14ac:dyDescent="0.2">
      <c r="B5332" t="s">
        <v>13198</v>
      </c>
      <c r="C5332" t="s">
        <v>13199</v>
      </c>
      <c r="D5332" t="s">
        <v>13200</v>
      </c>
      <c r="E5332" s="1">
        <v>235.79429999999999</v>
      </c>
      <c r="F5332" s="1">
        <v>53</v>
      </c>
      <c r="G5332" s="2">
        <v>4.448949056603773</v>
      </c>
      <c r="H5332" s="3">
        <v>9.999987277046138</v>
      </c>
      <c r="I5332" s="3">
        <v>13.333316369394851</v>
      </c>
      <c r="J5332" s="3">
        <v>2.3579400000000001</v>
      </c>
      <c r="K5332" s="3">
        <v>2.3579400000000001</v>
      </c>
      <c r="L5332" s="3">
        <v>3.14392</v>
      </c>
    </row>
    <row r="5333" spans="2:12" x14ac:dyDescent="0.2">
      <c r="B5333" t="s">
        <v>13201</v>
      </c>
      <c r="C5333" t="s">
        <v>13199</v>
      </c>
      <c r="D5333" t="s">
        <v>13200</v>
      </c>
      <c r="E5333" s="1">
        <v>125.08753</v>
      </c>
      <c r="F5333" s="1">
        <v>29</v>
      </c>
      <c r="G5333" s="2">
        <v>4.3133631034482756</v>
      </c>
      <c r="H5333" s="3">
        <v>10.000037573689399</v>
      </c>
      <c r="I5333" s="3">
        <v>13.333303487565866</v>
      </c>
      <c r="J5333" s="3">
        <v>1.25088</v>
      </c>
      <c r="K5333" s="3">
        <v>1.25088</v>
      </c>
      <c r="L5333" s="3">
        <v>1.6678299999999999</v>
      </c>
    </row>
    <row r="5334" spans="2:12" x14ac:dyDescent="0.2">
      <c r="B5334" t="s">
        <v>13202</v>
      </c>
      <c r="C5334" t="s">
        <v>13203</v>
      </c>
      <c r="D5334" t="s">
        <v>13204</v>
      </c>
      <c r="E5334" s="1">
        <v>191.30573000000001</v>
      </c>
      <c r="F5334" s="1">
        <v>51</v>
      </c>
      <c r="G5334" s="2">
        <v>3.7510927450980396</v>
      </c>
      <c r="H5334" s="3">
        <v>10.000014113534393</v>
      </c>
      <c r="I5334" s="3">
        <v>13.333317303146119</v>
      </c>
      <c r="J5334" s="3">
        <v>1.91306</v>
      </c>
      <c r="K5334" s="3">
        <v>1.91306</v>
      </c>
      <c r="L5334" s="3">
        <v>2.5507399999999998</v>
      </c>
    </row>
    <row r="5335" spans="2:12" x14ac:dyDescent="0.2">
      <c r="B5335" t="s">
        <v>13205</v>
      </c>
      <c r="C5335" t="s">
        <v>13203</v>
      </c>
      <c r="D5335" t="s">
        <v>13204</v>
      </c>
      <c r="E5335" s="1">
        <v>151.34349</v>
      </c>
      <c r="F5335" s="1">
        <v>38</v>
      </c>
      <c r="G5335" s="2">
        <v>3.9827234210526314</v>
      </c>
      <c r="H5335" s="3">
        <v>9.9999676233183212</v>
      </c>
      <c r="I5335" s="3">
        <v>13.333312189377951</v>
      </c>
      <c r="J5335" s="3">
        <v>1.5134300000000001</v>
      </c>
      <c r="K5335" s="3">
        <v>1.5134300000000001</v>
      </c>
      <c r="L5335" s="3">
        <v>2.0179100000000001</v>
      </c>
    </row>
    <row r="5336" spans="2:12" x14ac:dyDescent="0.2">
      <c r="B5336" t="s">
        <v>13206</v>
      </c>
      <c r="C5336" t="s">
        <v>13207</v>
      </c>
      <c r="D5336" t="s">
        <v>13208</v>
      </c>
      <c r="E5336" s="1">
        <v>65.717730000000003</v>
      </c>
      <c r="F5336" s="1">
        <v>86</v>
      </c>
      <c r="G5336" s="2">
        <v>0.76415965116279072</v>
      </c>
      <c r="H5336" s="3">
        <v>10.000041084803142</v>
      </c>
      <c r="I5336" s="3">
        <v>13.333235947133291</v>
      </c>
      <c r="J5336" s="3">
        <v>0.65717999999999999</v>
      </c>
      <c r="K5336" s="3">
        <v>0.65717999999999999</v>
      </c>
      <c r="L5336" s="3">
        <v>0.87622999999999995</v>
      </c>
    </row>
    <row r="5337" spans="2:12" x14ac:dyDescent="0.2">
      <c r="B5337" t="s">
        <v>13209</v>
      </c>
      <c r="C5337" t="s">
        <v>13207</v>
      </c>
      <c r="D5337" t="s">
        <v>13208</v>
      </c>
      <c r="E5337" s="1">
        <v>38.110509999999998</v>
      </c>
      <c r="F5337" s="1">
        <v>53</v>
      </c>
      <c r="G5337" s="2">
        <v>0.71906622641509432</v>
      </c>
      <c r="H5337" s="3">
        <v>10.000128573456509</v>
      </c>
      <c r="I5337" s="3">
        <v>13.333329834735878</v>
      </c>
      <c r="J5337" s="3">
        <v>0.38111</v>
      </c>
      <c r="K5337" s="3">
        <v>0.38111</v>
      </c>
      <c r="L5337" s="3">
        <v>0.50814000000000004</v>
      </c>
    </row>
    <row r="5338" spans="2:12" x14ac:dyDescent="0.2">
      <c r="B5338" t="s">
        <v>13210</v>
      </c>
      <c r="C5338" t="s">
        <v>13211</v>
      </c>
      <c r="D5338" t="s">
        <v>13212</v>
      </c>
      <c r="E5338" s="1">
        <v>47.753390000000003</v>
      </c>
      <c r="F5338" s="1">
        <v>78</v>
      </c>
      <c r="G5338" s="2">
        <v>0.6122229487179488</v>
      </c>
      <c r="H5338" s="3">
        <v>9.9999183304054444</v>
      </c>
      <c r="I5338" s="3">
        <v>13.333294243612862</v>
      </c>
      <c r="J5338" s="3">
        <v>0.47753000000000001</v>
      </c>
      <c r="K5338" s="3">
        <v>0.47753000000000001</v>
      </c>
      <c r="L5338" s="3">
        <v>0.63671</v>
      </c>
    </row>
    <row r="5339" spans="2:12" x14ac:dyDescent="0.2">
      <c r="B5339" t="s">
        <v>13213</v>
      </c>
      <c r="C5339" t="s">
        <v>13211</v>
      </c>
      <c r="D5339" t="s">
        <v>13212</v>
      </c>
      <c r="E5339" s="1">
        <v>33.010469999999998</v>
      </c>
      <c r="F5339" s="1">
        <v>53</v>
      </c>
      <c r="G5339" s="2">
        <v>0.62283905660377359</v>
      </c>
      <c r="H5339" s="3">
        <v>9.9998576209305714</v>
      </c>
      <c r="I5339" s="3">
        <v>13.333345450700943</v>
      </c>
      <c r="J5339" s="3">
        <v>0.3301</v>
      </c>
      <c r="K5339" s="3">
        <v>0.3301</v>
      </c>
      <c r="L5339" s="3">
        <v>0.44013999999999998</v>
      </c>
    </row>
    <row r="5340" spans="2:12" x14ac:dyDescent="0.2">
      <c r="B5340" t="s">
        <v>13214</v>
      </c>
      <c r="C5340" t="s">
        <v>13215</v>
      </c>
      <c r="D5340" t="s">
        <v>13216</v>
      </c>
      <c r="E5340" s="1">
        <v>32.060290000000002</v>
      </c>
      <c r="F5340" s="1">
        <v>50</v>
      </c>
      <c r="G5340" s="2">
        <v>0.64120580000000005</v>
      </c>
      <c r="H5340" s="3">
        <v>9.9999095454220761</v>
      </c>
      <c r="I5340" s="3">
        <v>13.333316698008657</v>
      </c>
      <c r="J5340" s="3">
        <v>0.3206</v>
      </c>
      <c r="K5340" s="3">
        <v>0.3206</v>
      </c>
      <c r="L5340" s="3">
        <v>0.42747000000000002</v>
      </c>
    </row>
    <row r="5341" spans="2:12" x14ac:dyDescent="0.2">
      <c r="B5341" t="s">
        <v>13217</v>
      </c>
      <c r="C5341" t="s">
        <v>13215</v>
      </c>
      <c r="D5341" t="s">
        <v>13216</v>
      </c>
      <c r="E5341" s="1">
        <v>24.539470000000001</v>
      </c>
      <c r="F5341" s="1">
        <v>39</v>
      </c>
      <c r="G5341" s="2">
        <v>0.62921717948717948</v>
      </c>
      <c r="H5341" s="3">
        <v>9.99980847182111</v>
      </c>
      <c r="I5341" s="3">
        <v>13.333213798016011</v>
      </c>
      <c r="J5341" s="3">
        <v>0.24539</v>
      </c>
      <c r="K5341" s="3">
        <v>0.24539</v>
      </c>
      <c r="L5341" s="3">
        <v>0.32718999999999998</v>
      </c>
    </row>
    <row r="5342" spans="2:12" x14ac:dyDescent="0.2">
      <c r="B5342" t="s">
        <v>13218</v>
      </c>
      <c r="C5342" t="s">
        <v>13219</v>
      </c>
      <c r="D5342" t="s">
        <v>13220</v>
      </c>
      <c r="E5342" s="1">
        <v>67.093369999999993</v>
      </c>
      <c r="F5342" s="1">
        <v>51</v>
      </c>
      <c r="G5342" s="2">
        <v>1.3155562745098037</v>
      </c>
      <c r="H5342" s="3">
        <v>9.9999448529713142</v>
      </c>
      <c r="I5342" s="3">
        <v>13.333359167977402</v>
      </c>
      <c r="J5342" s="3">
        <v>0.67093000000000003</v>
      </c>
      <c r="K5342" s="3">
        <v>0.67093000000000003</v>
      </c>
      <c r="L5342" s="3">
        <v>0.89458000000000004</v>
      </c>
    </row>
    <row r="5343" spans="2:12" x14ac:dyDescent="0.2">
      <c r="B5343" t="s">
        <v>13221</v>
      </c>
      <c r="C5343" t="s">
        <v>13219</v>
      </c>
      <c r="D5343" t="s">
        <v>13220</v>
      </c>
      <c r="E5343" s="1">
        <v>78.26343</v>
      </c>
      <c r="F5343" s="1">
        <v>68</v>
      </c>
      <c r="G5343" s="2">
        <v>1.150932794117647</v>
      </c>
      <c r="H5343" s="3">
        <v>9.9999450573530968</v>
      </c>
      <c r="I5343" s="3">
        <v>13.333302667669946</v>
      </c>
      <c r="J5343" s="3">
        <v>0.78263000000000005</v>
      </c>
      <c r="K5343" s="3">
        <v>0.78263000000000005</v>
      </c>
      <c r="L5343" s="3">
        <v>1.0435099999999999</v>
      </c>
    </row>
    <row r="5344" spans="2:12" x14ac:dyDescent="0.2">
      <c r="B5344" t="s">
        <v>13222</v>
      </c>
      <c r="C5344" t="s">
        <v>13223</v>
      </c>
      <c r="D5344" t="s">
        <v>13224</v>
      </c>
      <c r="E5344" s="1">
        <v>10.613189999999999</v>
      </c>
      <c r="F5344" s="1">
        <v>6</v>
      </c>
      <c r="G5344" s="2">
        <v>1.7688649999999999</v>
      </c>
      <c r="H5344" s="3">
        <v>9.9998209774817948</v>
      </c>
      <c r="I5344" s="3">
        <v>13.333408711235736</v>
      </c>
      <c r="J5344" s="3">
        <v>0.10613</v>
      </c>
      <c r="K5344" s="3">
        <v>0.10613</v>
      </c>
      <c r="L5344" s="3">
        <v>0.14151</v>
      </c>
    </row>
    <row r="5345" spans="2:12" x14ac:dyDescent="0.2">
      <c r="B5345" t="s">
        <v>13225</v>
      </c>
      <c r="C5345" t="s">
        <v>13223</v>
      </c>
      <c r="D5345" t="s">
        <v>13224</v>
      </c>
      <c r="E5345" s="1">
        <v>33.963610000000003</v>
      </c>
      <c r="F5345" s="1">
        <v>18</v>
      </c>
      <c r="G5345" s="2">
        <v>1.8868672222222225</v>
      </c>
      <c r="H5345" s="3">
        <v>10.000114828782923</v>
      </c>
      <c r="I5345" s="3">
        <v>13.33338829411832</v>
      </c>
      <c r="J5345" s="3">
        <v>0.33964</v>
      </c>
      <c r="K5345" s="3">
        <v>0.33964</v>
      </c>
      <c r="L5345" s="3">
        <v>0.45284999999999997</v>
      </c>
    </row>
    <row r="5346" spans="2:12" x14ac:dyDescent="0.2">
      <c r="B5346" t="s">
        <v>13226</v>
      </c>
      <c r="C5346" t="s">
        <v>13227</v>
      </c>
      <c r="D5346" t="s">
        <v>13228</v>
      </c>
      <c r="E5346" s="1">
        <v>79.911569999999998</v>
      </c>
      <c r="F5346" s="1">
        <v>71</v>
      </c>
      <c r="G5346" s="2">
        <v>1.1255150704225352</v>
      </c>
      <c r="H5346" s="3">
        <v>10.000053809479654</v>
      </c>
      <c r="I5346" s="3">
        <v>13.333238228206504</v>
      </c>
      <c r="J5346" s="3">
        <v>0.79912000000000005</v>
      </c>
      <c r="K5346" s="3">
        <v>0.79912000000000005</v>
      </c>
      <c r="L5346" s="3">
        <v>1.06548</v>
      </c>
    </row>
    <row r="5347" spans="2:12" x14ac:dyDescent="0.2">
      <c r="B5347" t="s">
        <v>13229</v>
      </c>
      <c r="C5347" t="s">
        <v>13227</v>
      </c>
      <c r="D5347" t="s">
        <v>13228</v>
      </c>
      <c r="E5347" s="1">
        <v>50.955089999999998</v>
      </c>
      <c r="F5347" s="1">
        <v>45</v>
      </c>
      <c r="G5347" s="2">
        <v>1.1323353333333332</v>
      </c>
      <c r="H5347" s="3">
        <v>9.9999823373876868</v>
      </c>
      <c r="I5347" s="3">
        <v>13.333309783183584</v>
      </c>
      <c r="J5347" s="3">
        <v>0.50954999999999995</v>
      </c>
      <c r="K5347" s="3">
        <v>0.50954999999999995</v>
      </c>
      <c r="L5347" s="3">
        <v>0.6794</v>
      </c>
    </row>
    <row r="5348" spans="2:12" x14ac:dyDescent="0.2">
      <c r="B5348" t="s">
        <v>13230</v>
      </c>
      <c r="C5348" t="s">
        <v>12002</v>
      </c>
      <c r="D5348" t="s">
        <v>12003</v>
      </c>
      <c r="E5348" s="1">
        <v>83.156739999999999</v>
      </c>
      <c r="F5348" s="1">
        <v>58</v>
      </c>
      <c r="G5348" s="2">
        <v>1.4337368965517241</v>
      </c>
      <c r="H5348" s="3">
        <v>10.000031266256952</v>
      </c>
      <c r="I5348" s="3">
        <v>13.33325476684151</v>
      </c>
      <c r="J5348" s="3">
        <v>0.83157000000000003</v>
      </c>
      <c r="K5348" s="3">
        <v>0.83157000000000003</v>
      </c>
      <c r="L5348" s="3">
        <v>1.1087499999999999</v>
      </c>
    </row>
    <row r="5349" spans="2:12" x14ac:dyDescent="0.2">
      <c r="B5349" t="s">
        <v>13231</v>
      </c>
      <c r="C5349" t="s">
        <v>12890</v>
      </c>
      <c r="D5349" t="s">
        <v>12003</v>
      </c>
      <c r="E5349" s="1">
        <v>55.926839999999999</v>
      </c>
      <c r="F5349" s="1">
        <v>36</v>
      </c>
      <c r="G5349" s="2">
        <v>1.5535233333333334</v>
      </c>
      <c r="H5349" s="3">
        <v>10.000028608803932</v>
      </c>
      <c r="I5349" s="3">
        <v>13.333311876730386</v>
      </c>
      <c r="J5349" s="3">
        <v>0.55927000000000004</v>
      </c>
      <c r="K5349" s="3">
        <v>0.55927000000000004</v>
      </c>
      <c r="L5349" s="3">
        <v>0.74568999999999996</v>
      </c>
    </row>
    <row r="5350" spans="2:12" x14ac:dyDescent="0.2">
      <c r="B5350" t="s">
        <v>13232</v>
      </c>
      <c r="C5350" t="s">
        <v>13233</v>
      </c>
      <c r="D5350" t="s">
        <v>13234</v>
      </c>
      <c r="E5350" s="1">
        <v>26.309329999999999</v>
      </c>
      <c r="F5350" s="1">
        <v>69</v>
      </c>
      <c r="G5350" s="2">
        <v>0.3812946376811594</v>
      </c>
      <c r="H5350" s="3">
        <v>9.9998745692117588</v>
      </c>
      <c r="I5350" s="3">
        <v>13.333292790048246</v>
      </c>
      <c r="J5350" s="3">
        <v>0.26308999999999999</v>
      </c>
      <c r="K5350" s="3">
        <v>0.26308999999999999</v>
      </c>
      <c r="L5350" s="3">
        <v>0.35078999999999999</v>
      </c>
    </row>
    <row r="5351" spans="2:12" x14ac:dyDescent="0.2">
      <c r="B5351" t="s">
        <v>13235</v>
      </c>
      <c r="C5351" t="s">
        <v>13233</v>
      </c>
      <c r="D5351" t="s">
        <v>13234</v>
      </c>
      <c r="E5351" s="1">
        <v>21.44857</v>
      </c>
      <c r="F5351" s="1">
        <v>54</v>
      </c>
      <c r="G5351" s="2">
        <v>0.39719574074074077</v>
      </c>
      <c r="H5351" s="3">
        <v>10.00020047956577</v>
      </c>
      <c r="I5351" s="3">
        <v>13.333289818388826</v>
      </c>
      <c r="J5351" s="3">
        <v>0.21448999999999999</v>
      </c>
      <c r="K5351" s="3">
        <v>0.21448999999999999</v>
      </c>
      <c r="L5351" s="3">
        <v>0.28598000000000001</v>
      </c>
    </row>
    <row r="5352" spans="2:12" x14ac:dyDescent="0.2">
      <c r="B5352" t="s">
        <v>13236</v>
      </c>
      <c r="C5352" t="s">
        <v>13233</v>
      </c>
      <c r="D5352" t="s">
        <v>13234</v>
      </c>
      <c r="E5352" s="1">
        <v>19.814299999999999</v>
      </c>
      <c r="F5352" s="1">
        <v>55</v>
      </c>
      <c r="G5352" s="2">
        <v>0.36025999999999997</v>
      </c>
      <c r="H5352" s="3">
        <v>9.99984859419712</v>
      </c>
      <c r="I5352" s="3">
        <v>13.333299687599359</v>
      </c>
      <c r="J5352" s="3">
        <v>0.19814000000000001</v>
      </c>
      <c r="K5352" s="3">
        <v>0.19814000000000001</v>
      </c>
      <c r="L5352" s="3">
        <v>0.26418999999999998</v>
      </c>
    </row>
    <row r="5353" spans="2:12" x14ac:dyDescent="0.2">
      <c r="B5353" t="s">
        <v>13237</v>
      </c>
      <c r="C5353" t="s">
        <v>13233</v>
      </c>
      <c r="D5353" t="s">
        <v>13234</v>
      </c>
      <c r="E5353" s="1">
        <v>21.239429999999999</v>
      </c>
      <c r="F5353" s="1">
        <v>55</v>
      </c>
      <c r="G5353" s="2">
        <v>0.38617145454545454</v>
      </c>
      <c r="H5353" s="3">
        <v>9.9997975463559996</v>
      </c>
      <c r="I5353" s="3">
        <v>13.333220335950635</v>
      </c>
      <c r="J5353" s="3">
        <v>0.21239</v>
      </c>
      <c r="K5353" s="3">
        <v>0.21239</v>
      </c>
      <c r="L5353" s="3">
        <v>0.28319</v>
      </c>
    </row>
    <row r="5354" spans="2:12" x14ac:dyDescent="0.2">
      <c r="B5354" t="s">
        <v>13238</v>
      </c>
      <c r="C5354" t="s">
        <v>13239</v>
      </c>
      <c r="D5354" t="s">
        <v>13240</v>
      </c>
      <c r="E5354" s="1">
        <v>72.326499999999996</v>
      </c>
      <c r="F5354" s="1">
        <v>44</v>
      </c>
      <c r="G5354" s="2">
        <v>1.6437840909090908</v>
      </c>
      <c r="H5354" s="3">
        <v>9.9999308690452331</v>
      </c>
      <c r="I5354" s="3">
        <v>13.333287246030155</v>
      </c>
      <c r="J5354" s="3">
        <v>0.72326000000000001</v>
      </c>
      <c r="K5354" s="3">
        <v>0.72326000000000001</v>
      </c>
      <c r="L5354" s="3">
        <v>0.96435000000000004</v>
      </c>
    </row>
    <row r="5355" spans="2:12" x14ac:dyDescent="0.2">
      <c r="B5355" t="s">
        <v>13241</v>
      </c>
      <c r="C5355" t="s">
        <v>13239</v>
      </c>
      <c r="D5355" t="s">
        <v>13240</v>
      </c>
      <c r="E5355" s="1">
        <v>108.98384</v>
      </c>
      <c r="F5355" s="1">
        <v>69</v>
      </c>
      <c r="G5355" s="2">
        <v>1.5794759420289854</v>
      </c>
      <c r="H5355" s="3">
        <v>10.000014681075653</v>
      </c>
      <c r="I5355" s="3">
        <v>13.333261151378039</v>
      </c>
      <c r="J5355" s="3">
        <v>1.0898399999999999</v>
      </c>
      <c r="K5355" s="3">
        <v>1.0898399999999999</v>
      </c>
      <c r="L5355" s="3">
        <v>1.4531099999999999</v>
      </c>
    </row>
    <row r="5356" spans="2:12" x14ac:dyDescent="0.2">
      <c r="B5356" t="s">
        <v>13242</v>
      </c>
      <c r="C5356" t="s">
        <v>13243</v>
      </c>
      <c r="D5356" t="s">
        <v>13244</v>
      </c>
      <c r="E5356" s="1">
        <v>23.771059999999999</v>
      </c>
      <c r="F5356" s="1">
        <v>88</v>
      </c>
      <c r="G5356" s="2">
        <v>0.27012568181818181</v>
      </c>
      <c r="H5356" s="3">
        <v>9.9999747592240311</v>
      </c>
      <c r="I5356" s="3">
        <v>13.333439905498535</v>
      </c>
      <c r="J5356" s="3">
        <v>0.23771</v>
      </c>
      <c r="K5356" s="3">
        <v>0.23771</v>
      </c>
      <c r="L5356" s="3">
        <v>0.31695000000000001</v>
      </c>
    </row>
    <row r="5357" spans="2:12" x14ac:dyDescent="0.2">
      <c r="B5357" t="s">
        <v>13245</v>
      </c>
      <c r="C5357" t="s">
        <v>13243</v>
      </c>
      <c r="D5357" t="s">
        <v>13244</v>
      </c>
      <c r="E5357" s="1">
        <v>21.042829999999999</v>
      </c>
      <c r="F5357" s="1">
        <v>87</v>
      </c>
      <c r="G5357" s="2">
        <v>0.24187160919540229</v>
      </c>
      <c r="H5357" s="3">
        <v>10.000080787612694</v>
      </c>
      <c r="I5357" s="3">
        <v>13.333282643066546</v>
      </c>
      <c r="J5357" s="3">
        <v>0.21043000000000001</v>
      </c>
      <c r="K5357" s="3">
        <v>0.21043000000000001</v>
      </c>
      <c r="L5357" s="3">
        <v>0.28056999999999999</v>
      </c>
    </row>
    <row r="5358" spans="2:12" x14ac:dyDescent="0.2">
      <c r="B5358" t="s">
        <v>13246</v>
      </c>
      <c r="C5358" t="s">
        <v>12421</v>
      </c>
      <c r="D5358" t="s">
        <v>12810</v>
      </c>
      <c r="E5358" s="1">
        <v>17.23556</v>
      </c>
      <c r="F5358" s="1">
        <v>19</v>
      </c>
      <c r="G5358" s="2">
        <v>0.90713473684210522</v>
      </c>
      <c r="H5358" s="3">
        <v>10.000255286164187</v>
      </c>
      <c r="I5358" s="3">
        <v>13.333480316276349</v>
      </c>
      <c r="J5358" s="3">
        <v>0.17236000000000001</v>
      </c>
      <c r="K5358" s="3">
        <v>0.17236000000000001</v>
      </c>
      <c r="L5358" s="3">
        <v>0.22980999999999999</v>
      </c>
    </row>
    <row r="5359" spans="2:12" x14ac:dyDescent="0.2">
      <c r="B5359" t="s">
        <v>13247</v>
      </c>
      <c r="C5359" t="s">
        <v>13248</v>
      </c>
      <c r="D5359" t="s">
        <v>13249</v>
      </c>
      <c r="E5359" s="1">
        <v>240.54129</v>
      </c>
      <c r="F5359" s="1">
        <v>112</v>
      </c>
      <c r="G5359" s="2">
        <v>2.1476900892857143</v>
      </c>
      <c r="H5359" s="3">
        <v>9.9999879438577874</v>
      </c>
      <c r="I5359" s="3">
        <v>13.333303400842325</v>
      </c>
      <c r="J5359" s="3">
        <v>2.4054099999999998</v>
      </c>
      <c r="K5359" s="3">
        <v>2.4054099999999998</v>
      </c>
      <c r="L5359" s="3">
        <v>3.2072099999999999</v>
      </c>
    </row>
    <row r="5360" spans="2:12" x14ac:dyDescent="0.2">
      <c r="B5360" t="s">
        <v>13250</v>
      </c>
      <c r="C5360" t="s">
        <v>13248</v>
      </c>
      <c r="D5360" t="s">
        <v>13249</v>
      </c>
      <c r="E5360" s="1">
        <v>188.62775999999999</v>
      </c>
      <c r="F5360" s="1">
        <v>90</v>
      </c>
      <c r="G5360" s="2">
        <v>2.0958639999999997</v>
      </c>
      <c r="H5360" s="3">
        <v>10.000012723471878</v>
      </c>
      <c r="I5360" s="3">
        <v>13.333297283496341</v>
      </c>
      <c r="J5360" s="3">
        <v>1.88628</v>
      </c>
      <c r="K5360" s="3">
        <v>1.88628</v>
      </c>
      <c r="L5360" s="3">
        <v>2.5150299999999999</v>
      </c>
    </row>
    <row r="5361" spans="2:12" x14ac:dyDescent="0.2">
      <c r="B5361" t="s">
        <v>13251</v>
      </c>
      <c r="C5361" t="s">
        <v>13252</v>
      </c>
      <c r="D5361" t="s">
        <v>13253</v>
      </c>
      <c r="E5361" s="1">
        <v>618.21847000000002</v>
      </c>
      <c r="F5361" s="1">
        <v>229</v>
      </c>
      <c r="G5361" s="2">
        <v>2.6996439737991267</v>
      </c>
      <c r="H5361" s="3">
        <v>9.9999923975095708</v>
      </c>
      <c r="I5361" s="3">
        <v>13.333296237493515</v>
      </c>
      <c r="J5361" s="3">
        <v>6.1821799999999998</v>
      </c>
      <c r="K5361" s="3">
        <v>6.1821799999999998</v>
      </c>
      <c r="L5361" s="3">
        <v>8.2428899999999992</v>
      </c>
    </row>
    <row r="5362" spans="2:12" x14ac:dyDescent="0.2">
      <c r="B5362" t="s">
        <v>13254</v>
      </c>
      <c r="C5362" t="s">
        <v>13252</v>
      </c>
      <c r="D5362" t="s">
        <v>13253</v>
      </c>
      <c r="E5362" s="1">
        <v>176.31921</v>
      </c>
      <c r="F5362" s="1">
        <v>89</v>
      </c>
      <c r="G5362" s="2">
        <v>1.9811147191011236</v>
      </c>
      <c r="H5362" s="3">
        <v>9.9999880897832973</v>
      </c>
      <c r="I5362" s="3">
        <v>13.333317453044396</v>
      </c>
      <c r="J5362" s="3">
        <v>1.76319</v>
      </c>
      <c r="K5362" s="3">
        <v>1.76319</v>
      </c>
      <c r="L5362" s="3">
        <v>2.3509199999999999</v>
      </c>
    </row>
    <row r="5363" spans="2:12" x14ac:dyDescent="0.2">
      <c r="B5363" t="s">
        <v>13255</v>
      </c>
      <c r="C5363" t="s">
        <v>13256</v>
      </c>
      <c r="D5363" t="s">
        <v>13257</v>
      </c>
      <c r="E5363" s="1">
        <v>197.22367</v>
      </c>
      <c r="F5363" s="1">
        <v>121</v>
      </c>
      <c r="G5363" s="2">
        <v>1.6299476859504132</v>
      </c>
      <c r="H5363" s="3">
        <v>10.000016732271538</v>
      </c>
      <c r="I5363" s="3">
        <v>13.333288037891194</v>
      </c>
      <c r="J5363" s="3">
        <v>1.97224</v>
      </c>
      <c r="K5363" s="3">
        <v>1.97224</v>
      </c>
      <c r="L5363" s="3">
        <v>2.6296400000000002</v>
      </c>
    </row>
    <row r="5364" spans="2:12" x14ac:dyDescent="0.2">
      <c r="B5364" t="s">
        <v>13258</v>
      </c>
      <c r="C5364" t="s">
        <v>13256</v>
      </c>
      <c r="D5364" t="s">
        <v>13257</v>
      </c>
      <c r="E5364" s="1">
        <v>175.62479999999999</v>
      </c>
      <c r="F5364" s="1">
        <v>94</v>
      </c>
      <c r="G5364" s="2">
        <v>1.8683489361702128</v>
      </c>
      <c r="H5364" s="3">
        <v>10.000011387913325</v>
      </c>
      <c r="I5364" s="3">
        <v>13.333310557506685</v>
      </c>
      <c r="J5364" s="3">
        <v>1.7562500000000001</v>
      </c>
      <c r="K5364" s="3">
        <v>1.7562500000000001</v>
      </c>
      <c r="L5364" s="3">
        <v>2.3416600000000001</v>
      </c>
    </row>
    <row r="5365" spans="2:12" x14ac:dyDescent="0.2">
      <c r="B5365" t="s">
        <v>13259</v>
      </c>
      <c r="C5365" t="s">
        <v>13260</v>
      </c>
      <c r="D5365" t="s">
        <v>13261</v>
      </c>
      <c r="E5365" s="1">
        <v>547.74347</v>
      </c>
      <c r="F5365" s="1">
        <v>228</v>
      </c>
      <c r="G5365" s="2">
        <v>2.4023836403508771</v>
      </c>
      <c r="H5365" s="3">
        <v>9.9999914193408816</v>
      </c>
      <c r="I5365" s="3">
        <v>13.333303635732983</v>
      </c>
      <c r="J5365" s="3">
        <v>5.47743</v>
      </c>
      <c r="K5365" s="3">
        <v>5.47743</v>
      </c>
      <c r="L5365" s="3">
        <v>7.3032300000000001</v>
      </c>
    </row>
    <row r="5366" spans="2:12" x14ac:dyDescent="0.2">
      <c r="B5366" t="s">
        <v>13262</v>
      </c>
      <c r="C5366" t="s">
        <v>13260</v>
      </c>
      <c r="D5366" t="s">
        <v>13261</v>
      </c>
      <c r="E5366" s="1">
        <v>168.10646</v>
      </c>
      <c r="F5366" s="1">
        <v>122</v>
      </c>
      <c r="G5366" s="2">
        <v>1.3779218032786884</v>
      </c>
      <c r="H5366" s="3">
        <v>9.99997263638768</v>
      </c>
      <c r="I5366" s="3">
        <v>13.333277019812328</v>
      </c>
      <c r="J5366" s="3">
        <v>1.68106</v>
      </c>
      <c r="K5366" s="3">
        <v>1.68106</v>
      </c>
      <c r="L5366" s="3">
        <v>2.2414100000000001</v>
      </c>
    </row>
    <row r="5367" spans="2:12" x14ac:dyDescent="0.2">
      <c r="B5367" t="s">
        <v>13263</v>
      </c>
      <c r="C5367" t="s">
        <v>13264</v>
      </c>
      <c r="D5367" t="s">
        <v>13265</v>
      </c>
      <c r="E5367" s="1">
        <v>212.19992999999999</v>
      </c>
      <c r="F5367" s="1">
        <v>135</v>
      </c>
      <c r="G5367" s="2">
        <v>1.5718513333333333</v>
      </c>
      <c r="H5367" s="3">
        <v>10.000003298775828</v>
      </c>
      <c r="I5367" s="3">
        <v>13.333322023244779</v>
      </c>
      <c r="J5367" s="3">
        <v>2.1219999999999999</v>
      </c>
      <c r="K5367" s="3">
        <v>2.1219999999999999</v>
      </c>
      <c r="L5367" s="3">
        <v>2.8293300000000001</v>
      </c>
    </row>
    <row r="5368" spans="2:12" x14ac:dyDescent="0.2">
      <c r="B5368" t="s">
        <v>13266</v>
      </c>
      <c r="C5368" t="s">
        <v>13264</v>
      </c>
      <c r="D5368" t="s">
        <v>13265</v>
      </c>
      <c r="E5368" s="1">
        <v>270.57657999999998</v>
      </c>
      <c r="F5368" s="1">
        <v>151</v>
      </c>
      <c r="G5368" s="2">
        <v>1.7918978807947019</v>
      </c>
      <c r="H5368" s="3">
        <v>10.000015522407741</v>
      </c>
      <c r="I5368" s="3">
        <v>13.333304752392099</v>
      </c>
      <c r="J5368" s="3">
        <v>2.7057699999999998</v>
      </c>
      <c r="K5368" s="3">
        <v>2.7057699999999998</v>
      </c>
      <c r="L5368" s="3">
        <v>3.6076800000000002</v>
      </c>
    </row>
    <row r="5369" spans="2:12" x14ac:dyDescent="0.2">
      <c r="B5369" t="s">
        <v>13267</v>
      </c>
      <c r="C5369" t="s">
        <v>13268</v>
      </c>
      <c r="D5369" t="s">
        <v>13269</v>
      </c>
      <c r="E5369" s="1">
        <v>12.05181</v>
      </c>
      <c r="F5369" s="1">
        <v>89</v>
      </c>
      <c r="G5369" s="2">
        <v>0.13541359550561796</v>
      </c>
      <c r="H5369" s="3">
        <v>10.000157652667941</v>
      </c>
      <c r="I5369" s="3">
        <v>13.333266953262623</v>
      </c>
      <c r="J5369" s="3">
        <v>0.12052</v>
      </c>
      <c r="K5369" s="3">
        <v>0.12052</v>
      </c>
      <c r="L5369" s="3">
        <v>0.16069</v>
      </c>
    </row>
    <row r="5370" spans="2:12" x14ac:dyDescent="0.2">
      <c r="B5370" t="s">
        <v>13270</v>
      </c>
      <c r="C5370" t="s">
        <v>13268</v>
      </c>
      <c r="D5370" t="s">
        <v>13269</v>
      </c>
      <c r="E5370" s="1">
        <v>13.321389999999999</v>
      </c>
      <c r="F5370" s="1">
        <v>100</v>
      </c>
      <c r="G5370" s="2">
        <v>0.1332139</v>
      </c>
      <c r="H5370" s="3">
        <v>9.9997072377582228</v>
      </c>
      <c r="I5370" s="3">
        <v>13.333443431954175</v>
      </c>
      <c r="J5370" s="3">
        <v>0.13321</v>
      </c>
      <c r="K5370" s="3">
        <v>0.13321</v>
      </c>
      <c r="L5370" s="3">
        <v>0.17762</v>
      </c>
    </row>
    <row r="5371" spans="2:12" x14ac:dyDescent="0.2">
      <c r="B5371" t="s">
        <v>13271</v>
      </c>
      <c r="C5371" t="s">
        <v>13272</v>
      </c>
      <c r="D5371" t="s">
        <v>13273</v>
      </c>
      <c r="E5371" s="1">
        <v>40.293410000000002</v>
      </c>
      <c r="F5371" s="1">
        <v>137</v>
      </c>
      <c r="G5371" s="2">
        <v>0.29411248175182481</v>
      </c>
      <c r="H5371" s="3">
        <v>9.9998982463881809</v>
      </c>
      <c r="I5371" s="3">
        <v>13.333197661850908</v>
      </c>
      <c r="J5371" s="3">
        <v>0.40293000000000001</v>
      </c>
      <c r="K5371" s="3">
        <v>0.40293000000000001</v>
      </c>
      <c r="L5371" s="3">
        <v>0.53724000000000005</v>
      </c>
    </row>
    <row r="5372" spans="2:12" x14ac:dyDescent="0.2">
      <c r="B5372" t="s">
        <v>13274</v>
      </c>
      <c r="C5372" t="s">
        <v>13272</v>
      </c>
      <c r="D5372" t="s">
        <v>13273</v>
      </c>
      <c r="E5372" s="1">
        <v>33.047809999999998</v>
      </c>
      <c r="F5372" s="1">
        <v>102</v>
      </c>
      <c r="G5372" s="2">
        <v>0.32399813725490195</v>
      </c>
      <c r="H5372" s="3">
        <v>10.000057492463192</v>
      </c>
      <c r="I5372" s="3">
        <v>13.333409989950923</v>
      </c>
      <c r="J5372" s="3">
        <v>0.33048</v>
      </c>
      <c r="K5372" s="3">
        <v>0.33048</v>
      </c>
      <c r="L5372" s="3">
        <v>0.44063999999999998</v>
      </c>
    </row>
    <row r="5373" spans="2:12" x14ac:dyDescent="0.2">
      <c r="B5373" t="s">
        <v>13275</v>
      </c>
      <c r="C5373" t="s">
        <v>12950</v>
      </c>
      <c r="D5373" t="s">
        <v>12951</v>
      </c>
      <c r="E5373" s="1">
        <v>82.714110000000005</v>
      </c>
      <c r="F5373" s="1">
        <v>143</v>
      </c>
      <c r="G5373" s="2">
        <v>0.57842034965034972</v>
      </c>
      <c r="H5373" s="3">
        <v>9.9999867011807293</v>
      </c>
      <c r="I5373" s="3">
        <v>13.333275302121972</v>
      </c>
      <c r="J5373" s="3">
        <v>0.82713999999999999</v>
      </c>
      <c r="K5373" s="3">
        <v>0.82713999999999999</v>
      </c>
      <c r="L5373" s="3">
        <v>1.1028500000000001</v>
      </c>
    </row>
    <row r="5374" spans="2:12" x14ac:dyDescent="0.2">
      <c r="B5374" t="s">
        <v>13276</v>
      </c>
      <c r="C5374" t="s">
        <v>13277</v>
      </c>
      <c r="D5374" t="s">
        <v>13278</v>
      </c>
      <c r="E5374" s="1">
        <v>60.809759999999997</v>
      </c>
      <c r="F5374" s="1">
        <v>90</v>
      </c>
      <c r="G5374" s="2">
        <v>0.67566399999999993</v>
      </c>
      <c r="H5374" s="3">
        <v>10.000039467348662</v>
      </c>
      <c r="I5374" s="3">
        <v>13.33322150917879</v>
      </c>
      <c r="J5374" s="3">
        <v>0.60809999999999997</v>
      </c>
      <c r="K5374" s="3">
        <v>0.60809999999999997</v>
      </c>
      <c r="L5374" s="3">
        <v>0.81079000000000001</v>
      </c>
    </row>
    <row r="5375" spans="2:12" x14ac:dyDescent="0.2">
      <c r="B5375" t="s">
        <v>13279</v>
      </c>
      <c r="C5375" t="s">
        <v>13277</v>
      </c>
      <c r="D5375" t="s">
        <v>13278</v>
      </c>
      <c r="E5375" s="1">
        <v>71.958200000000005</v>
      </c>
      <c r="F5375" s="1">
        <v>103</v>
      </c>
      <c r="G5375" s="2">
        <v>0.69862330097087388</v>
      </c>
      <c r="H5375" s="3">
        <v>9.9999722060863103</v>
      </c>
      <c r="I5375" s="3">
        <v>13.333296274781748</v>
      </c>
      <c r="J5375" s="3">
        <v>0.71958</v>
      </c>
      <c r="K5375" s="3">
        <v>0.71958</v>
      </c>
      <c r="L5375" s="3">
        <v>0.95943999999999996</v>
      </c>
    </row>
    <row r="5376" spans="2:12" x14ac:dyDescent="0.2">
      <c r="B5376" t="s">
        <v>13280</v>
      </c>
      <c r="C5376" t="s">
        <v>13281</v>
      </c>
      <c r="D5376" t="s">
        <v>13282</v>
      </c>
      <c r="E5376" s="1">
        <v>82.878969999999995</v>
      </c>
      <c r="F5376" s="1">
        <v>87</v>
      </c>
      <c r="G5376" s="2">
        <v>0.95263183908045967</v>
      </c>
      <c r="H5376" s="3">
        <v>10.000003619736106</v>
      </c>
      <c r="I5376" s="3">
        <v>13.333297940358092</v>
      </c>
      <c r="J5376" s="3">
        <v>0.82879000000000003</v>
      </c>
      <c r="K5376" s="3">
        <v>0.82879000000000003</v>
      </c>
      <c r="L5376" s="3">
        <v>1.1050500000000001</v>
      </c>
    </row>
    <row r="5377" spans="2:12" x14ac:dyDescent="0.2">
      <c r="B5377" t="s">
        <v>13283</v>
      </c>
      <c r="C5377" t="s">
        <v>13281</v>
      </c>
      <c r="D5377" t="s">
        <v>13282</v>
      </c>
      <c r="E5377" s="1">
        <v>71.527500000000003</v>
      </c>
      <c r="F5377" s="1">
        <v>69</v>
      </c>
      <c r="G5377" s="2">
        <v>1.0366304347826087</v>
      </c>
      <c r="H5377" s="3">
        <v>10.000069903184089</v>
      </c>
      <c r="I5377" s="3">
        <v>13.333333333333332</v>
      </c>
      <c r="J5377" s="3">
        <v>0.71528000000000003</v>
      </c>
      <c r="K5377" s="3">
        <v>0.71528000000000003</v>
      </c>
      <c r="L5377" s="3">
        <v>0.95369999999999999</v>
      </c>
    </row>
    <row r="5378" spans="2:12" x14ac:dyDescent="0.2">
      <c r="B5378" t="s">
        <v>13284</v>
      </c>
      <c r="C5378" t="s">
        <v>13285</v>
      </c>
      <c r="D5378" t="s">
        <v>13286</v>
      </c>
      <c r="E5378" s="1">
        <v>34.669539999999998</v>
      </c>
      <c r="F5378" s="1">
        <v>86</v>
      </c>
      <c r="G5378" s="2">
        <v>0.40313418604651158</v>
      </c>
      <c r="H5378" s="3">
        <v>10.000132681310454</v>
      </c>
      <c r="I5378" s="3">
        <v>13.333317949992992</v>
      </c>
      <c r="J5378" s="3">
        <v>0.34670000000000001</v>
      </c>
      <c r="K5378" s="3">
        <v>0.34670000000000001</v>
      </c>
      <c r="L5378" s="3">
        <v>0.46226</v>
      </c>
    </row>
    <row r="5379" spans="2:12" x14ac:dyDescent="0.2">
      <c r="B5379" t="s">
        <v>13287</v>
      </c>
      <c r="C5379" t="s">
        <v>13285</v>
      </c>
      <c r="D5379" t="s">
        <v>13286</v>
      </c>
      <c r="E5379" s="1">
        <v>27.60934</v>
      </c>
      <c r="F5379" s="1">
        <v>72</v>
      </c>
      <c r="G5379" s="2">
        <v>0.38346305555555554</v>
      </c>
      <c r="H5379" s="3">
        <v>9.9998768532677715</v>
      </c>
      <c r="I5379" s="3">
        <v>13.333169137690362</v>
      </c>
      <c r="J5379" s="3">
        <v>0.27609</v>
      </c>
      <c r="K5379" s="3">
        <v>0.27609</v>
      </c>
      <c r="L5379" s="3">
        <v>0.36812</v>
      </c>
    </row>
    <row r="5380" spans="2:12" x14ac:dyDescent="0.2">
      <c r="B5380" t="s">
        <v>13288</v>
      </c>
      <c r="C5380" t="s">
        <v>11607</v>
      </c>
      <c r="D5380" t="s">
        <v>11608</v>
      </c>
      <c r="E5380" s="1">
        <v>42.568899999999999</v>
      </c>
      <c r="F5380" s="1">
        <v>84</v>
      </c>
      <c r="G5380" s="2">
        <v>0.50677261904761906</v>
      </c>
      <c r="H5380" s="3">
        <v>10.000023491328177</v>
      </c>
      <c r="I5380" s="3">
        <v>13.333208046249727</v>
      </c>
      <c r="J5380" s="3">
        <v>0.42569000000000001</v>
      </c>
      <c r="K5380" s="3">
        <v>0.42569000000000001</v>
      </c>
      <c r="L5380" s="3">
        <v>0.56757999999999997</v>
      </c>
    </row>
    <row r="5381" spans="2:12" x14ac:dyDescent="0.2">
      <c r="B5381" t="s">
        <v>13289</v>
      </c>
      <c r="C5381" t="s">
        <v>13290</v>
      </c>
      <c r="D5381" t="s">
        <v>13291</v>
      </c>
      <c r="E5381" s="1">
        <v>48.078139999999998</v>
      </c>
      <c r="F5381" s="1">
        <v>77</v>
      </c>
      <c r="G5381" s="2">
        <v>0.62439142857142849</v>
      </c>
      <c r="H5381" s="3">
        <v>9.9999708807370666</v>
      </c>
      <c r="I5381" s="3">
        <v>13.333294507649423</v>
      </c>
      <c r="J5381" s="3">
        <v>0.48077999999999999</v>
      </c>
      <c r="K5381" s="3">
        <v>0.48077999999999999</v>
      </c>
      <c r="L5381" s="3">
        <v>0.64104000000000005</v>
      </c>
    </row>
    <row r="5382" spans="2:12" x14ac:dyDescent="0.2">
      <c r="B5382" t="s">
        <v>13292</v>
      </c>
      <c r="C5382" t="s">
        <v>13290</v>
      </c>
      <c r="D5382" t="s">
        <v>13291</v>
      </c>
      <c r="E5382" s="1">
        <v>47.347299999999997</v>
      </c>
      <c r="F5382" s="1">
        <v>78</v>
      </c>
      <c r="G5382" s="2">
        <v>0.60701666666666665</v>
      </c>
      <c r="H5382" s="3">
        <v>9.9999366384144412</v>
      </c>
      <c r="I5382" s="3">
        <v>13.333389654742721</v>
      </c>
      <c r="J5382" s="3">
        <v>0.47347</v>
      </c>
      <c r="K5382" s="3">
        <v>0.47347</v>
      </c>
      <c r="L5382" s="3">
        <v>0.63129999999999997</v>
      </c>
    </row>
    <row r="5383" spans="2:12" x14ac:dyDescent="0.2">
      <c r="B5383" t="s">
        <v>13293</v>
      </c>
      <c r="C5383" t="s">
        <v>13294</v>
      </c>
      <c r="D5383" t="s">
        <v>13291</v>
      </c>
      <c r="E5383" s="1">
        <v>46.238709999999998</v>
      </c>
      <c r="F5383" s="1">
        <v>84</v>
      </c>
      <c r="G5383" s="2">
        <v>0.55046083333333329</v>
      </c>
      <c r="H5383" s="3">
        <v>10.00006271801268</v>
      </c>
      <c r="I5383" s="3">
        <v>13.333200688341003</v>
      </c>
      <c r="J5383" s="3">
        <v>0.46239000000000002</v>
      </c>
      <c r="K5383" s="3">
        <v>0.46239000000000002</v>
      </c>
      <c r="L5383" s="3">
        <v>0.61651</v>
      </c>
    </row>
    <row r="5384" spans="2:12" x14ac:dyDescent="0.2">
      <c r="B5384" t="s">
        <v>13295</v>
      </c>
      <c r="C5384" t="s">
        <v>13294</v>
      </c>
      <c r="D5384" t="s">
        <v>13291</v>
      </c>
      <c r="E5384" s="1">
        <v>48.88626</v>
      </c>
      <c r="F5384" s="1">
        <v>80</v>
      </c>
      <c r="G5384" s="2">
        <v>0.61107825000000005</v>
      </c>
      <c r="H5384" s="3">
        <v>9.999946815321934</v>
      </c>
      <c r="I5384" s="3">
        <v>13.333398791398645</v>
      </c>
      <c r="J5384" s="3">
        <v>0.48886000000000002</v>
      </c>
      <c r="K5384" s="3">
        <v>0.48886000000000002</v>
      </c>
      <c r="L5384" s="3">
        <v>0.65181999999999995</v>
      </c>
    </row>
    <row r="5385" spans="2:12" x14ac:dyDescent="0.2">
      <c r="B5385" t="s">
        <v>13296</v>
      </c>
      <c r="C5385" t="s">
        <v>13297</v>
      </c>
      <c r="D5385" t="s">
        <v>13298</v>
      </c>
      <c r="E5385" s="1">
        <v>64.476730000000003</v>
      </c>
      <c r="F5385" s="1">
        <v>101</v>
      </c>
      <c r="G5385" s="2">
        <v>0.63838346534653467</v>
      </c>
      <c r="H5385" s="3">
        <v>10.000041875572782</v>
      </c>
      <c r="I5385" s="3">
        <v>13.333337469192371</v>
      </c>
      <c r="J5385" s="3">
        <v>0.64476999999999995</v>
      </c>
      <c r="K5385" s="3">
        <v>0.64476999999999995</v>
      </c>
      <c r="L5385" s="3">
        <v>0.85968999999999995</v>
      </c>
    </row>
    <row r="5386" spans="2:12" x14ac:dyDescent="0.2">
      <c r="B5386" t="s">
        <v>13299</v>
      </c>
      <c r="C5386" t="s">
        <v>13297</v>
      </c>
      <c r="D5386" t="s">
        <v>13298</v>
      </c>
      <c r="E5386" s="1">
        <v>61.508789999999998</v>
      </c>
      <c r="F5386" s="1">
        <v>93</v>
      </c>
      <c r="G5386" s="2">
        <v>0.66138483870967735</v>
      </c>
      <c r="H5386" s="3">
        <v>10.000034141461732</v>
      </c>
      <c r="I5386" s="3">
        <v>13.333378855282309</v>
      </c>
      <c r="J5386" s="3">
        <v>0.61509000000000003</v>
      </c>
      <c r="K5386" s="3">
        <v>0.61509000000000003</v>
      </c>
      <c r="L5386" s="3">
        <v>0.82011999999999996</v>
      </c>
    </row>
    <row r="5387" spans="2:12" x14ac:dyDescent="0.2">
      <c r="B5387" t="s">
        <v>13300</v>
      </c>
      <c r="C5387" t="s">
        <v>13301</v>
      </c>
      <c r="D5387" t="s">
        <v>13302</v>
      </c>
      <c r="E5387" s="1">
        <v>40.750390000000003</v>
      </c>
      <c r="F5387" s="1">
        <v>94</v>
      </c>
      <c r="G5387" s="2">
        <v>0.43351478723404258</v>
      </c>
      <c r="H5387" s="3">
        <v>9.9999042953944723</v>
      </c>
      <c r="I5387" s="3">
        <v>13.333369324808915</v>
      </c>
      <c r="J5387" s="3">
        <v>0.40749999999999997</v>
      </c>
      <c r="K5387" s="3">
        <v>0.40749999999999997</v>
      </c>
      <c r="L5387" s="3">
        <v>0.54334000000000005</v>
      </c>
    </row>
    <row r="5388" spans="2:12" x14ac:dyDescent="0.2">
      <c r="B5388" t="s">
        <v>13303</v>
      </c>
      <c r="C5388" t="s">
        <v>13301</v>
      </c>
      <c r="D5388" t="s">
        <v>13302</v>
      </c>
      <c r="E5388" s="1">
        <v>37.397210000000001</v>
      </c>
      <c r="F5388" s="1">
        <v>75</v>
      </c>
      <c r="G5388" s="2">
        <v>0.49862946666666669</v>
      </c>
      <c r="H5388" s="3">
        <v>9.9999438460783576</v>
      </c>
      <c r="I5388" s="3">
        <v>13.333347594646767</v>
      </c>
      <c r="J5388" s="3">
        <v>0.37397000000000002</v>
      </c>
      <c r="K5388" s="3">
        <v>0.37397000000000002</v>
      </c>
      <c r="L5388" s="3">
        <v>0.49863000000000002</v>
      </c>
    </row>
    <row r="5389" spans="2:12" x14ac:dyDescent="0.2">
      <c r="B5389" t="s">
        <v>13304</v>
      </c>
      <c r="C5389" t="s">
        <v>13305</v>
      </c>
      <c r="D5389" t="s">
        <v>13306</v>
      </c>
      <c r="E5389" s="1">
        <v>71.14264</v>
      </c>
      <c r="F5389" s="1">
        <v>93</v>
      </c>
      <c r="G5389" s="2">
        <v>0.76497462365591395</v>
      </c>
      <c r="H5389" s="3">
        <v>10.000050602564087</v>
      </c>
      <c r="I5389" s="3">
        <v>13.333353949192775</v>
      </c>
      <c r="J5389" s="3">
        <v>0.71143000000000001</v>
      </c>
      <c r="K5389" s="3">
        <v>0.71143000000000001</v>
      </c>
      <c r="L5389" s="3">
        <v>0.94857000000000002</v>
      </c>
    </row>
    <row r="5390" spans="2:12" x14ac:dyDescent="0.2">
      <c r="B5390" t="s">
        <v>13307</v>
      </c>
      <c r="C5390" t="s">
        <v>13305</v>
      </c>
      <c r="D5390" t="s">
        <v>13306</v>
      </c>
      <c r="E5390" s="1">
        <v>30.576070000000001</v>
      </c>
      <c r="F5390" s="1">
        <v>55</v>
      </c>
      <c r="G5390" s="2">
        <v>0.55592854545454551</v>
      </c>
      <c r="H5390" s="3">
        <v>9.999977106279518</v>
      </c>
      <c r="I5390" s="3">
        <v>13.333302808372691</v>
      </c>
      <c r="J5390" s="3">
        <v>0.30575999999999998</v>
      </c>
      <c r="K5390" s="3">
        <v>0.30575999999999998</v>
      </c>
      <c r="L5390" s="3">
        <v>0.40767999999999999</v>
      </c>
    </row>
    <row r="5391" spans="2:12" x14ac:dyDescent="0.2">
      <c r="B5391" t="s">
        <v>13308</v>
      </c>
      <c r="C5391" t="s">
        <v>13309</v>
      </c>
      <c r="D5391" t="s">
        <v>13310</v>
      </c>
      <c r="E5391" s="1">
        <v>16.871210000000001</v>
      </c>
      <c r="F5391" s="1">
        <v>15</v>
      </c>
      <c r="G5391" s="2">
        <v>1.1247473333333333</v>
      </c>
      <c r="H5391" s="3">
        <v>9.9998755275999756</v>
      </c>
      <c r="I5391" s="3">
        <v>13.333364945371434</v>
      </c>
      <c r="J5391" s="3">
        <v>0.16871</v>
      </c>
      <c r="K5391" s="3">
        <v>0.16871</v>
      </c>
      <c r="L5391" s="3">
        <v>0.22495000000000001</v>
      </c>
    </row>
    <row r="5392" spans="2:12" x14ac:dyDescent="0.2">
      <c r="B5392" t="s">
        <v>13311</v>
      </c>
      <c r="C5392" t="s">
        <v>13309</v>
      </c>
      <c r="D5392" t="s">
        <v>13310</v>
      </c>
      <c r="E5392" s="1">
        <v>11.394909999999999</v>
      </c>
      <c r="F5392" s="1">
        <v>12</v>
      </c>
      <c r="G5392" s="2">
        <v>0.94957583333333329</v>
      </c>
      <c r="H5392" s="3">
        <v>10.000078982633474</v>
      </c>
      <c r="I5392" s="3">
        <v>13.333146115239174</v>
      </c>
      <c r="J5392" s="3">
        <v>0.11395</v>
      </c>
      <c r="K5392" s="3">
        <v>0.11395</v>
      </c>
      <c r="L5392" s="3">
        <v>0.15193000000000001</v>
      </c>
    </row>
    <row r="5393" spans="2:12" x14ac:dyDescent="0.2">
      <c r="B5393" t="s">
        <v>13312</v>
      </c>
      <c r="C5393" t="s">
        <v>13313</v>
      </c>
      <c r="D5393" t="s">
        <v>13314</v>
      </c>
      <c r="E5393" s="1">
        <v>25.074290000000001</v>
      </c>
      <c r="F5393" s="1">
        <v>22</v>
      </c>
      <c r="G5393" s="2">
        <v>1.1397404545454546</v>
      </c>
      <c r="H5393" s="3">
        <v>9.9998843436843075</v>
      </c>
      <c r="I5393" s="3">
        <v>13.333179124912409</v>
      </c>
      <c r="J5393" s="3">
        <v>0.25074000000000002</v>
      </c>
      <c r="K5393" s="3">
        <v>0.25074000000000002</v>
      </c>
      <c r="L5393" s="3">
        <v>0.33432000000000001</v>
      </c>
    </row>
    <row r="5394" spans="2:12" x14ac:dyDescent="0.2">
      <c r="B5394" t="s">
        <v>13315</v>
      </c>
      <c r="C5394" t="s">
        <v>13313</v>
      </c>
      <c r="D5394" t="s">
        <v>13314</v>
      </c>
      <c r="E5394" s="1">
        <v>13.917490000000001</v>
      </c>
      <c r="F5394" s="1">
        <v>14</v>
      </c>
      <c r="G5394" s="2">
        <v>0.99410642857142861</v>
      </c>
      <c r="H5394" s="3">
        <v>9.9996479250209607</v>
      </c>
      <c r="I5394" s="3">
        <v>13.333582420393332</v>
      </c>
      <c r="J5394" s="3">
        <v>0.13916999999999999</v>
      </c>
      <c r="K5394" s="3">
        <v>0.13916999999999999</v>
      </c>
      <c r="L5394" s="3">
        <v>0.18557000000000001</v>
      </c>
    </row>
    <row r="5395" spans="2:12" x14ac:dyDescent="0.2">
      <c r="B5395" t="s">
        <v>13316</v>
      </c>
      <c r="C5395" t="s">
        <v>13317</v>
      </c>
      <c r="D5395" t="s">
        <v>13318</v>
      </c>
      <c r="E5395" s="1">
        <v>19.848459999999999</v>
      </c>
      <c r="F5395" s="1">
        <v>13</v>
      </c>
      <c r="G5395" s="2">
        <v>1.5268046153846153</v>
      </c>
      <c r="H5395" s="3">
        <v>9.999768243984672</v>
      </c>
      <c r="I5395" s="3">
        <v>13.333528142737523</v>
      </c>
      <c r="J5395" s="3">
        <v>0.19847999999999999</v>
      </c>
      <c r="K5395" s="3">
        <v>0.19847999999999999</v>
      </c>
      <c r="L5395" s="3">
        <v>0.26465</v>
      </c>
    </row>
    <row r="5396" spans="2:12" x14ac:dyDescent="0.2">
      <c r="B5396" t="s">
        <v>13319</v>
      </c>
      <c r="C5396" t="s">
        <v>13317</v>
      </c>
      <c r="D5396" t="s">
        <v>13318</v>
      </c>
      <c r="E5396" s="1">
        <v>11.238429999999999</v>
      </c>
      <c r="F5396" s="1">
        <v>17</v>
      </c>
      <c r="G5396" s="2">
        <v>0.66108411764705877</v>
      </c>
      <c r="H5396" s="3">
        <v>9.9996173842787659</v>
      </c>
      <c r="I5396" s="3">
        <v>13.333712983041227</v>
      </c>
      <c r="J5396" s="3">
        <v>0.11237999999999999</v>
      </c>
      <c r="K5396" s="3">
        <v>0.11237999999999999</v>
      </c>
      <c r="L5396" s="3">
        <v>0.14985000000000001</v>
      </c>
    </row>
    <row r="5397" spans="2:12" x14ac:dyDescent="0.2">
      <c r="B5397" t="s">
        <v>13320</v>
      </c>
      <c r="C5397" t="s">
        <v>13321</v>
      </c>
      <c r="D5397" t="s">
        <v>13322</v>
      </c>
      <c r="E5397" s="1">
        <v>5.6348000000000003</v>
      </c>
      <c r="F5397" s="1">
        <v>17</v>
      </c>
      <c r="G5397" s="2">
        <v>0.33145882352941181</v>
      </c>
      <c r="H5397" s="3">
        <v>10.000354937176118</v>
      </c>
      <c r="I5397" s="3">
        <v>13.333215020941292</v>
      </c>
      <c r="J5397" s="3">
        <v>5.6349999999999997E-2</v>
      </c>
      <c r="K5397" s="3">
        <v>5.6349999999999997E-2</v>
      </c>
      <c r="L5397" s="3">
        <v>7.5130000000000002E-2</v>
      </c>
    </row>
    <row r="5398" spans="2:12" x14ac:dyDescent="0.2">
      <c r="B5398" t="s">
        <v>13323</v>
      </c>
      <c r="C5398" t="s">
        <v>13321</v>
      </c>
      <c r="D5398" t="s">
        <v>13322</v>
      </c>
      <c r="E5398" s="1">
        <v>6.3315000000000001</v>
      </c>
      <c r="F5398" s="1">
        <v>13</v>
      </c>
      <c r="G5398" s="2">
        <v>0.48703846153846153</v>
      </c>
      <c r="H5398" s="3">
        <v>9.9992102977177613</v>
      </c>
      <c r="I5398" s="3">
        <v>13.333333333333332</v>
      </c>
      <c r="J5398" s="3">
        <v>6.3310000000000005E-2</v>
      </c>
      <c r="K5398" s="3">
        <v>6.3310000000000005E-2</v>
      </c>
      <c r="L5398" s="3">
        <v>8.4419999999999995E-2</v>
      </c>
    </row>
    <row r="5399" spans="2:12" x14ac:dyDescent="0.2">
      <c r="B5399" t="s">
        <v>13324</v>
      </c>
      <c r="C5399" t="s">
        <v>13325</v>
      </c>
      <c r="D5399" t="s">
        <v>13326</v>
      </c>
      <c r="E5399" s="1">
        <v>8.4268699999999992</v>
      </c>
      <c r="F5399" s="1">
        <v>21</v>
      </c>
      <c r="G5399" s="2">
        <v>0.40127952380952375</v>
      </c>
      <c r="H5399" s="3">
        <v>10.000154268429441</v>
      </c>
      <c r="I5399" s="3">
        <v>13.333539024572588</v>
      </c>
      <c r="J5399" s="3">
        <v>8.4269999999999998E-2</v>
      </c>
      <c r="K5399" s="3">
        <v>8.4269999999999998E-2</v>
      </c>
      <c r="L5399" s="3">
        <v>0.11236</v>
      </c>
    </row>
    <row r="5400" spans="2:12" x14ac:dyDescent="0.2">
      <c r="B5400" t="s">
        <v>13327</v>
      </c>
      <c r="C5400" t="s">
        <v>13325</v>
      </c>
      <c r="D5400" t="s">
        <v>13326</v>
      </c>
      <c r="E5400" s="1">
        <v>10.68854</v>
      </c>
      <c r="F5400" s="1">
        <v>30</v>
      </c>
      <c r="G5400" s="2">
        <v>0.35628466666666664</v>
      </c>
      <c r="H5400" s="3">
        <v>10.000430367477691</v>
      </c>
      <c r="I5400" s="3">
        <v>13.332971575163681</v>
      </c>
      <c r="J5400" s="3">
        <v>0.10689</v>
      </c>
      <c r="K5400" s="3">
        <v>0.10689</v>
      </c>
      <c r="L5400" s="3">
        <v>0.14251</v>
      </c>
    </row>
    <row r="5401" spans="2:12" x14ac:dyDescent="0.2">
      <c r="B5401" t="s">
        <v>13328</v>
      </c>
      <c r="C5401" t="s">
        <v>12285</v>
      </c>
      <c r="D5401" t="s">
        <v>12286</v>
      </c>
      <c r="E5401" s="1">
        <v>9.0599000000000007</v>
      </c>
      <c r="F5401" s="1">
        <v>20</v>
      </c>
      <c r="G5401" s="2">
        <v>0.45299500000000004</v>
      </c>
      <c r="H5401" s="3">
        <v>10.00011037649422</v>
      </c>
      <c r="I5401" s="3">
        <v>13.333480501992295</v>
      </c>
      <c r="J5401" s="3">
        <v>9.06E-2</v>
      </c>
      <c r="K5401" s="3">
        <v>9.06E-2</v>
      </c>
      <c r="L5401" s="3">
        <v>0.1208</v>
      </c>
    </row>
    <row r="5402" spans="2:12" x14ac:dyDescent="0.2">
      <c r="B5402" t="s">
        <v>13329</v>
      </c>
      <c r="C5402" t="s">
        <v>13330</v>
      </c>
      <c r="D5402" t="s">
        <v>13331</v>
      </c>
      <c r="E5402" s="1">
        <v>5.6163999999999996</v>
      </c>
      <c r="F5402" s="1">
        <v>15</v>
      </c>
      <c r="G5402" s="2">
        <v>0.37442666666666663</v>
      </c>
      <c r="H5402" s="3">
        <v>9.999287800014244</v>
      </c>
      <c r="I5402" s="3">
        <v>13.334164233316717</v>
      </c>
      <c r="J5402" s="3">
        <v>5.6160000000000002E-2</v>
      </c>
      <c r="K5402" s="3">
        <v>5.6160000000000002E-2</v>
      </c>
      <c r="L5402" s="3">
        <v>7.4889999999999998E-2</v>
      </c>
    </row>
    <row r="5403" spans="2:12" x14ac:dyDescent="0.2">
      <c r="B5403" t="s">
        <v>13332</v>
      </c>
      <c r="C5403" t="s">
        <v>13330</v>
      </c>
      <c r="D5403" t="s">
        <v>13331</v>
      </c>
      <c r="E5403" s="1">
        <v>12.3889</v>
      </c>
      <c r="F5403" s="1">
        <v>18</v>
      </c>
      <c r="G5403" s="2">
        <v>0.68827222222222217</v>
      </c>
      <c r="H5403" s="3">
        <v>10.000080717416397</v>
      </c>
      <c r="I5403" s="3">
        <v>13.332902840445882</v>
      </c>
      <c r="J5403" s="3">
        <v>0.12389</v>
      </c>
      <c r="K5403" s="3">
        <v>0.12389</v>
      </c>
      <c r="L5403" s="3">
        <v>0.16517999999999999</v>
      </c>
    </row>
    <row r="5404" spans="2:12" x14ac:dyDescent="0.2">
      <c r="B5404" t="s">
        <v>13333</v>
      </c>
      <c r="C5404" t="s">
        <v>13330</v>
      </c>
      <c r="D5404" t="s">
        <v>13331</v>
      </c>
      <c r="E5404" s="1">
        <v>16.345199999999998</v>
      </c>
      <c r="F5404" s="1">
        <v>25</v>
      </c>
      <c r="G5404" s="2">
        <v>0.65380799999999994</v>
      </c>
      <c r="H5404" s="3">
        <v>9.9998776399187559</v>
      </c>
      <c r="I5404" s="3">
        <v>13.333578053495829</v>
      </c>
      <c r="J5404" s="3">
        <v>0.16345000000000001</v>
      </c>
      <c r="K5404" s="3">
        <v>0.16345000000000001</v>
      </c>
      <c r="L5404" s="3">
        <v>0.21793999999999999</v>
      </c>
    </row>
    <row r="5405" spans="2:12" x14ac:dyDescent="0.2">
      <c r="B5405" t="s">
        <v>13334</v>
      </c>
      <c r="C5405" t="s">
        <v>13330</v>
      </c>
      <c r="D5405" t="s">
        <v>13331</v>
      </c>
      <c r="E5405" s="1">
        <v>16.6616</v>
      </c>
      <c r="F5405" s="1">
        <v>28</v>
      </c>
      <c r="G5405" s="2">
        <v>0.59505714285714284</v>
      </c>
      <c r="H5405" s="3">
        <v>10.000240072982187</v>
      </c>
      <c r="I5405" s="3">
        <v>13.333053248187449</v>
      </c>
      <c r="J5405" s="3">
        <v>0.16661999999999999</v>
      </c>
      <c r="K5405" s="3">
        <v>0.16661999999999999</v>
      </c>
      <c r="L5405" s="3">
        <v>0.22214999999999999</v>
      </c>
    </row>
    <row r="5406" spans="2:12" x14ac:dyDescent="0.2">
      <c r="B5406" t="s">
        <v>13335</v>
      </c>
      <c r="C5406" t="s">
        <v>13336</v>
      </c>
      <c r="D5406" t="s">
        <v>13337</v>
      </c>
      <c r="E5406" s="1">
        <v>443.16897</v>
      </c>
      <c r="F5406" s="1">
        <v>408</v>
      </c>
      <c r="G5406" s="2">
        <v>1.086198455882353</v>
      </c>
      <c r="H5406" s="3">
        <v>10.000000676942701</v>
      </c>
      <c r="I5406" s="3">
        <v>13.333289106410135</v>
      </c>
      <c r="J5406" s="3">
        <v>4.4316899999999997</v>
      </c>
      <c r="K5406" s="3">
        <v>4.4316899999999997</v>
      </c>
      <c r="L5406" s="3">
        <v>5.9089</v>
      </c>
    </row>
    <row r="5407" spans="2:12" x14ac:dyDescent="0.2">
      <c r="B5407" t="s">
        <v>13338</v>
      </c>
      <c r="C5407" t="s">
        <v>13336</v>
      </c>
      <c r="D5407" t="s">
        <v>13337</v>
      </c>
      <c r="E5407" s="1">
        <v>355.68569000000002</v>
      </c>
      <c r="F5407" s="1">
        <v>327</v>
      </c>
      <c r="G5407" s="2">
        <v>1.0877238226299695</v>
      </c>
      <c r="H5407" s="3">
        <v>10.000008715560078</v>
      </c>
      <c r="I5407" s="3">
        <v>13.333288724660248</v>
      </c>
      <c r="J5407" s="3">
        <v>3.5568599999999999</v>
      </c>
      <c r="K5407" s="3">
        <v>3.5568599999999999</v>
      </c>
      <c r="L5407" s="3">
        <v>4.7424600000000003</v>
      </c>
    </row>
    <row r="5408" spans="2:12" x14ac:dyDescent="0.2">
      <c r="B5408" t="s">
        <v>13339</v>
      </c>
      <c r="C5408" t="s">
        <v>13340</v>
      </c>
      <c r="D5408" t="s">
        <v>13341</v>
      </c>
      <c r="E5408" s="1">
        <v>1798</v>
      </c>
      <c r="F5408" s="1">
        <v>105</v>
      </c>
      <c r="G5408" s="2">
        <v>17.123809523809523</v>
      </c>
      <c r="H5408" s="3">
        <v>6</v>
      </c>
      <c r="I5408" s="3">
        <v>7.9999777530589542</v>
      </c>
      <c r="J5408" s="3">
        <v>10.788</v>
      </c>
      <c r="K5408" s="3">
        <v>10.788</v>
      </c>
      <c r="L5408" s="3">
        <v>14.38396</v>
      </c>
    </row>
    <row r="5409" spans="2:12" x14ac:dyDescent="0.2">
      <c r="B5409" t="s">
        <v>13342</v>
      </c>
      <c r="C5409" t="s">
        <v>13343</v>
      </c>
      <c r="D5409" t="s">
        <v>13344</v>
      </c>
      <c r="E5409" s="1">
        <v>21</v>
      </c>
      <c r="F5409" s="1">
        <v>21</v>
      </c>
      <c r="G5409" s="2">
        <v>1</v>
      </c>
      <c r="H5409" s="3">
        <v>8</v>
      </c>
      <c r="I5409" s="3">
        <v>10.666666666666666</v>
      </c>
      <c r="J5409" s="3">
        <v>0.16800000000000001</v>
      </c>
      <c r="K5409" s="3">
        <v>0.16800000000000001</v>
      </c>
      <c r="L5409" s="3">
        <v>0.224</v>
      </c>
    </row>
    <row r="5410" spans="2:12" x14ac:dyDescent="0.2">
      <c r="B5410" t="s">
        <v>13345</v>
      </c>
      <c r="C5410" t="s">
        <v>13346</v>
      </c>
      <c r="D5410" t="s">
        <v>13347</v>
      </c>
      <c r="E5410" s="1">
        <v>15</v>
      </c>
      <c r="F5410" s="1">
        <v>13</v>
      </c>
      <c r="G5410" s="2">
        <v>1.1538461538461537</v>
      </c>
      <c r="H5410" s="3">
        <v>8</v>
      </c>
      <c r="I5410" s="3">
        <v>10.666666666666668</v>
      </c>
      <c r="J5410" s="3">
        <v>0.12</v>
      </c>
      <c r="K5410" s="3">
        <v>0.12</v>
      </c>
      <c r="L5410" s="3">
        <v>0.16</v>
      </c>
    </row>
    <row r="5411" spans="2:12" x14ac:dyDescent="0.2">
      <c r="B5411" t="s">
        <v>13348</v>
      </c>
      <c r="C5411" t="s">
        <v>13349</v>
      </c>
      <c r="D5411" t="s">
        <v>13350</v>
      </c>
      <c r="E5411" s="1">
        <v>13</v>
      </c>
      <c r="F5411" s="1">
        <v>13</v>
      </c>
      <c r="G5411" s="2">
        <v>1</v>
      </c>
      <c r="H5411" s="3">
        <v>8</v>
      </c>
      <c r="I5411" s="3">
        <v>10.666923076923077</v>
      </c>
      <c r="J5411" s="3">
        <v>0.104</v>
      </c>
      <c r="K5411" s="3">
        <v>0.104</v>
      </c>
      <c r="L5411" s="3">
        <v>0.13866999999999999</v>
      </c>
    </row>
    <row r="5412" spans="2:12" x14ac:dyDescent="0.2">
      <c r="B5412" t="s">
        <v>13351</v>
      </c>
      <c r="C5412" t="s">
        <v>13352</v>
      </c>
      <c r="D5412" t="s">
        <v>13353</v>
      </c>
      <c r="E5412" s="1">
        <v>1060.6022499999999</v>
      </c>
      <c r="F5412" s="1">
        <v>277</v>
      </c>
      <c r="G5412" s="2">
        <v>3.8288889891696747</v>
      </c>
      <c r="H5412" s="3">
        <v>4.9999988214243372</v>
      </c>
      <c r="I5412" s="3">
        <v>6.6666462380218423</v>
      </c>
      <c r="J5412" s="3">
        <v>5.3030099999999996</v>
      </c>
      <c r="K5412" s="3">
        <v>5.3030099999999996</v>
      </c>
      <c r="L5412" s="3">
        <v>7.0706600000000002</v>
      </c>
    </row>
    <row r="5413" spans="2:12" x14ac:dyDescent="0.2">
      <c r="B5413" t="s">
        <v>13354</v>
      </c>
      <c r="C5413" t="s">
        <v>13355</v>
      </c>
      <c r="D5413" t="s">
        <v>13356</v>
      </c>
      <c r="E5413" s="1">
        <v>534.06961999999999</v>
      </c>
      <c r="F5413" s="1">
        <v>14</v>
      </c>
      <c r="G5413" s="2">
        <v>38.147829999999999</v>
      </c>
      <c r="H5413" s="3">
        <v>7.0000049806240616</v>
      </c>
      <c r="I5413" s="3">
        <v>9.3333150086312706</v>
      </c>
      <c r="J5413" s="3">
        <v>3.7384900000000001</v>
      </c>
      <c r="K5413" s="3">
        <v>3.7384900000000001</v>
      </c>
      <c r="L5413" s="3">
        <v>4.9846399999999997</v>
      </c>
    </row>
    <row r="5414" spans="2:12" x14ac:dyDescent="0.2">
      <c r="B5414" t="s">
        <v>13357</v>
      </c>
      <c r="C5414" t="s">
        <v>13358</v>
      </c>
      <c r="D5414" t="s">
        <v>13359</v>
      </c>
      <c r="E5414" s="1">
        <v>1119.4344799999999</v>
      </c>
      <c r="F5414" s="1">
        <v>41</v>
      </c>
      <c r="G5414" s="2">
        <v>27.303279999999997</v>
      </c>
      <c r="H5414" s="3">
        <v>6.9999987851008498</v>
      </c>
      <c r="I5414" s="3">
        <v>9.3333108696098055</v>
      </c>
      <c r="J5414" s="3">
        <v>7.8360399999999997</v>
      </c>
      <c r="K5414" s="3">
        <v>7.8360399999999997</v>
      </c>
      <c r="L5414" s="3">
        <v>10.448029999999999</v>
      </c>
    </row>
    <row r="5415" spans="2:12" x14ac:dyDescent="0.2">
      <c r="B5415" t="s">
        <v>13360</v>
      </c>
      <c r="C5415" t="s">
        <v>13361</v>
      </c>
      <c r="D5415" t="s">
        <v>13362</v>
      </c>
      <c r="E5415" s="1">
        <v>2263.4350399999998</v>
      </c>
      <c r="F5415" s="1">
        <v>449</v>
      </c>
      <c r="G5415" s="2">
        <v>5.0410579955456569</v>
      </c>
      <c r="H5415" s="3">
        <v>7.0000020853260265</v>
      </c>
      <c r="I5415" s="3">
        <v>9.3333096053863347</v>
      </c>
      <c r="J5415" s="3">
        <v>15.844049999999999</v>
      </c>
      <c r="K5415" s="3">
        <v>15.844049999999999</v>
      </c>
      <c r="L5415" s="3">
        <v>21.125340000000001</v>
      </c>
    </row>
    <row r="5416" spans="2:12" x14ac:dyDescent="0.2">
      <c r="B5416" t="s">
        <v>13363</v>
      </c>
      <c r="C5416" t="s">
        <v>13364</v>
      </c>
      <c r="D5416" t="s">
        <v>13365</v>
      </c>
      <c r="E5416" s="1">
        <v>3015.3032699999999</v>
      </c>
      <c r="F5416" s="1">
        <v>386</v>
      </c>
      <c r="G5416" s="2">
        <v>7.8116665025906729</v>
      </c>
      <c r="H5416" s="3">
        <v>6.9999990415557765</v>
      </c>
      <c r="I5416" s="3">
        <v>9.3333099459677236</v>
      </c>
      <c r="J5416" s="3">
        <v>21.107119999999998</v>
      </c>
      <c r="K5416" s="3">
        <v>21.107119999999998</v>
      </c>
      <c r="L5416" s="3">
        <v>28.142759999999999</v>
      </c>
    </row>
    <row r="5417" spans="2:12" x14ac:dyDescent="0.2">
      <c r="B5417" t="s">
        <v>13366</v>
      </c>
      <c r="C5417" t="s">
        <v>13367</v>
      </c>
      <c r="D5417" t="s">
        <v>13368</v>
      </c>
      <c r="E5417" s="1">
        <v>1244.1396500000001</v>
      </c>
      <c r="F5417" s="1">
        <v>192</v>
      </c>
      <c r="G5417" s="2">
        <v>6.4798940104166673</v>
      </c>
      <c r="H5417" s="3">
        <v>5.0000014065945084</v>
      </c>
      <c r="I5417" s="3">
        <v>6.6666471083049235</v>
      </c>
      <c r="J5417" s="3">
        <v>6.2206999999999999</v>
      </c>
      <c r="K5417" s="3">
        <v>6.2206999999999999</v>
      </c>
      <c r="L5417" s="3">
        <v>8.2942400000000003</v>
      </c>
    </row>
    <row r="5418" spans="2:12" x14ac:dyDescent="0.2">
      <c r="B5418" t="s">
        <v>13369</v>
      </c>
      <c r="C5418" t="s">
        <v>13370</v>
      </c>
      <c r="D5418" t="s">
        <v>13371</v>
      </c>
      <c r="E5418" s="1">
        <v>2103.4365899999998</v>
      </c>
      <c r="F5418" s="1">
        <v>141</v>
      </c>
      <c r="G5418" s="2">
        <v>14.917989999999998</v>
      </c>
      <c r="H5418" s="3">
        <v>7.0000018398462878</v>
      </c>
      <c r="I5418" s="3">
        <v>9.3333120158378549</v>
      </c>
      <c r="J5418" s="3">
        <v>14.72406</v>
      </c>
      <c r="K5418" s="3">
        <v>14.72406</v>
      </c>
      <c r="L5418" s="3">
        <v>19.63203</v>
      </c>
    </row>
    <row r="5419" spans="2:12" x14ac:dyDescent="0.2">
      <c r="B5419" t="s">
        <v>13372</v>
      </c>
      <c r="C5419" t="s">
        <v>13373</v>
      </c>
      <c r="D5419" t="s">
        <v>13374</v>
      </c>
      <c r="E5419" s="1">
        <v>649.47258999999997</v>
      </c>
      <c r="F5419" s="1">
        <v>77</v>
      </c>
      <c r="G5419" s="2">
        <v>8.434708961038961</v>
      </c>
      <c r="H5419" s="3">
        <v>4.9999954578529637</v>
      </c>
      <c r="I5419" s="3">
        <v>6.6666554781010854</v>
      </c>
      <c r="J5419" s="3">
        <v>3.24736</v>
      </c>
      <c r="K5419" s="3">
        <v>3.24736</v>
      </c>
      <c r="L5419" s="3">
        <v>4.3298100000000002</v>
      </c>
    </row>
    <row r="5420" spans="2:12" x14ac:dyDescent="0.2">
      <c r="B5420" t="s">
        <v>13375</v>
      </c>
      <c r="C5420" t="s">
        <v>13376</v>
      </c>
      <c r="D5420" t="s">
        <v>13377</v>
      </c>
      <c r="E5420" s="1">
        <v>4119.2762300000004</v>
      </c>
      <c r="F5420" s="1">
        <v>235</v>
      </c>
      <c r="G5420" s="2">
        <v>17.528835021276599</v>
      </c>
      <c r="H5420" s="3">
        <v>4.999999720824742</v>
      </c>
      <c r="I5420" s="3">
        <v>6.6666493011564798</v>
      </c>
      <c r="J5420" s="3">
        <v>20.59638</v>
      </c>
      <c r="K5420" s="3">
        <v>20.59638</v>
      </c>
      <c r="L5420" s="3">
        <v>27.461770000000001</v>
      </c>
    </row>
    <row r="5421" spans="2:12" x14ac:dyDescent="0.2">
      <c r="B5421" t="s">
        <v>13378</v>
      </c>
      <c r="C5421" t="s">
        <v>13379</v>
      </c>
      <c r="D5421" t="s">
        <v>13380</v>
      </c>
      <c r="E5421" s="1">
        <v>1389.35241</v>
      </c>
      <c r="F5421" s="1">
        <v>209</v>
      </c>
      <c r="G5421" s="2">
        <v>6.6476191866028707</v>
      </c>
      <c r="H5421" s="3">
        <v>7.0000022528481454</v>
      </c>
      <c r="I5421" s="3">
        <v>9.3333123451378341</v>
      </c>
      <c r="J5421" s="3">
        <v>9.7254699999999996</v>
      </c>
      <c r="K5421" s="3">
        <v>9.7254699999999996</v>
      </c>
      <c r="L5421" s="3">
        <v>12.96726</v>
      </c>
    </row>
    <row r="5422" spans="2:12" x14ac:dyDescent="0.2">
      <c r="B5422" t="s">
        <v>13381</v>
      </c>
      <c r="C5422" t="s">
        <v>13382</v>
      </c>
      <c r="D5422" t="s">
        <v>13383</v>
      </c>
      <c r="E5422" s="1">
        <v>1811.3822500000001</v>
      </c>
      <c r="F5422" s="1">
        <v>462</v>
      </c>
      <c r="G5422" s="2">
        <v>3.9207408008658011</v>
      </c>
      <c r="H5422" s="3">
        <v>4.9999993099192617</v>
      </c>
      <c r="I5422" s="3">
        <v>6.6666491846213027</v>
      </c>
      <c r="J5422" s="3">
        <v>9.0569100000000002</v>
      </c>
      <c r="K5422" s="3">
        <v>9.0569100000000002</v>
      </c>
      <c r="L5422" s="3">
        <v>12.075850000000001</v>
      </c>
    </row>
    <row r="5423" spans="2:12" x14ac:dyDescent="0.2">
      <c r="B5423" t="s">
        <v>13384</v>
      </c>
      <c r="C5423" t="s">
        <v>13385</v>
      </c>
      <c r="D5423" t="s">
        <v>13386</v>
      </c>
      <c r="E5423" s="1">
        <v>3082.7392199999999</v>
      </c>
      <c r="F5423" s="1">
        <v>436</v>
      </c>
      <c r="G5423" s="2">
        <v>7.0705027981651378</v>
      </c>
      <c r="H5423" s="3">
        <v>5.000001265108633</v>
      </c>
      <c r="I5423" s="3">
        <v>6.6666488902684407</v>
      </c>
      <c r="J5423" s="3">
        <v>15.4137</v>
      </c>
      <c r="K5423" s="3">
        <v>15.4137</v>
      </c>
      <c r="L5423" s="3">
        <v>20.551539999999999</v>
      </c>
    </row>
    <row r="5424" spans="2:12" x14ac:dyDescent="0.2">
      <c r="B5424" t="s">
        <v>13387</v>
      </c>
      <c r="C5424" t="s">
        <v>13361</v>
      </c>
      <c r="D5424" t="s">
        <v>13362</v>
      </c>
      <c r="E5424" s="1">
        <v>2661.0699199999999</v>
      </c>
      <c r="F5424" s="1">
        <v>401</v>
      </c>
      <c r="G5424" s="2">
        <v>6.6360845885286777</v>
      </c>
      <c r="H5424" s="3">
        <v>7.0000002104416712</v>
      </c>
      <c r="I5424" s="3">
        <v>9.3333098139713666</v>
      </c>
      <c r="J5424" s="3">
        <v>18.627490000000002</v>
      </c>
      <c r="K5424" s="3">
        <v>18.627490000000002</v>
      </c>
      <c r="L5424" s="3">
        <v>24.836590000000001</v>
      </c>
    </row>
    <row r="5425" spans="2:12" x14ac:dyDescent="0.2">
      <c r="B5425" t="s">
        <v>13388</v>
      </c>
      <c r="C5425" t="s">
        <v>13389</v>
      </c>
      <c r="D5425" t="s">
        <v>13390</v>
      </c>
      <c r="E5425" s="1">
        <v>1513.2474</v>
      </c>
      <c r="F5425" s="1">
        <v>28</v>
      </c>
      <c r="G5425" s="2">
        <v>54.044550000000001</v>
      </c>
      <c r="H5425" s="3">
        <v>5.0000019824914288</v>
      </c>
      <c r="I5425" s="3">
        <v>6.6666494850742852</v>
      </c>
      <c r="J5425" s="3">
        <v>7.5662399999999996</v>
      </c>
      <c r="K5425" s="3">
        <v>7.5662399999999996</v>
      </c>
      <c r="L5425" s="3">
        <v>10.088290000000001</v>
      </c>
    </row>
    <row r="5426" spans="2:12" x14ac:dyDescent="0.2">
      <c r="B5426" t="s">
        <v>13391</v>
      </c>
      <c r="C5426" t="s">
        <v>13376</v>
      </c>
      <c r="D5426" t="s">
        <v>13377</v>
      </c>
      <c r="E5426" s="1">
        <v>13180.917170000001</v>
      </c>
      <c r="F5426" s="1">
        <v>1495</v>
      </c>
      <c r="G5426" s="2">
        <v>8.8166670033444827</v>
      </c>
      <c r="H5426" s="3">
        <v>5.0000003148491068</v>
      </c>
      <c r="I5426" s="3">
        <v>6.6666498898877453</v>
      </c>
      <c r="J5426" s="3">
        <v>65.904589999999999</v>
      </c>
      <c r="K5426" s="3">
        <v>65.904589999999999</v>
      </c>
      <c r="L5426" s="3">
        <v>87.872559999999993</v>
      </c>
    </row>
    <row r="5427" spans="2:12" x14ac:dyDescent="0.2">
      <c r="B5427" t="s">
        <v>13392</v>
      </c>
      <c r="C5427" t="s">
        <v>13393</v>
      </c>
      <c r="D5427" t="s">
        <v>13394</v>
      </c>
      <c r="E5427" s="1">
        <v>675.77148</v>
      </c>
      <c r="F5427" s="1">
        <v>72</v>
      </c>
      <c r="G5427" s="2">
        <v>9.3857149999999994</v>
      </c>
      <c r="H5427" s="3">
        <v>5.0000038474544679</v>
      </c>
      <c r="I5427" s="3">
        <v>6.6666471334362916</v>
      </c>
      <c r="J5427" s="3">
        <v>3.37886</v>
      </c>
      <c r="K5427" s="3">
        <v>3.37886</v>
      </c>
      <c r="L5427" s="3">
        <v>4.5051300000000003</v>
      </c>
    </row>
    <row r="5428" spans="2:12" x14ac:dyDescent="0.2">
      <c r="B5428" t="s">
        <v>13388</v>
      </c>
      <c r="C5428" t="s">
        <v>13389</v>
      </c>
      <c r="D5428" t="s">
        <v>13390</v>
      </c>
      <c r="E5428" s="1">
        <v>488.94443000000001</v>
      </c>
      <c r="F5428" s="1">
        <v>25</v>
      </c>
      <c r="G5428" s="2">
        <v>19.5577772</v>
      </c>
      <c r="H5428" s="3">
        <v>4.9999956027722821</v>
      </c>
      <c r="I5428" s="3">
        <v>6.6666471688817479</v>
      </c>
      <c r="J5428" s="3">
        <v>2.4447199999999998</v>
      </c>
      <c r="K5428" s="3">
        <v>2.4447199999999998</v>
      </c>
      <c r="L5428" s="3">
        <v>3.25962</v>
      </c>
    </row>
    <row r="5429" spans="2:12" x14ac:dyDescent="0.2">
      <c r="B5429" t="s">
        <v>13357</v>
      </c>
      <c r="C5429" t="s">
        <v>13358</v>
      </c>
      <c r="D5429" t="s">
        <v>13359</v>
      </c>
      <c r="E5429" s="1">
        <v>987.34371999999996</v>
      </c>
      <c r="F5429" s="1">
        <v>22</v>
      </c>
      <c r="G5429" s="2">
        <v>44.879259999999995</v>
      </c>
      <c r="H5429" s="3">
        <v>7.0000040107613186</v>
      </c>
      <c r="I5429" s="3">
        <v>9.3333150485830814</v>
      </c>
      <c r="J5429" s="3">
        <v>6.9114100000000001</v>
      </c>
      <c r="K5429" s="3">
        <v>6.9114100000000001</v>
      </c>
      <c r="L5429" s="3">
        <v>9.2151899999999998</v>
      </c>
    </row>
    <row r="5430" spans="2:12" x14ac:dyDescent="0.2">
      <c r="B5430" t="s">
        <v>13395</v>
      </c>
      <c r="C5430" t="s">
        <v>13396</v>
      </c>
      <c r="D5430" t="s">
        <v>13397</v>
      </c>
      <c r="E5430" s="1">
        <v>10.06635</v>
      </c>
      <c r="F5430" s="1">
        <v>1</v>
      </c>
      <c r="G5430" s="2">
        <v>10.06635</v>
      </c>
      <c r="H5430" s="3">
        <v>4.999826153471715</v>
      </c>
      <c r="I5430" s="3">
        <v>6.6667660075399722</v>
      </c>
      <c r="J5430" s="3">
        <v>5.033E-2</v>
      </c>
      <c r="K5430" s="3">
        <v>5.033E-2</v>
      </c>
      <c r="L5430" s="3">
        <v>6.7110000000000003E-2</v>
      </c>
    </row>
    <row r="5431" spans="2:12" x14ac:dyDescent="0.2">
      <c r="B5431" t="s">
        <v>13378</v>
      </c>
      <c r="C5431" t="s">
        <v>13379</v>
      </c>
      <c r="D5431" t="s">
        <v>13380</v>
      </c>
      <c r="E5431" s="1">
        <v>905.65616999999997</v>
      </c>
      <c r="F5431" s="1">
        <v>121</v>
      </c>
      <c r="G5431" s="2">
        <v>7.48476173553719</v>
      </c>
      <c r="H5431" s="3">
        <v>6.9999964776919708</v>
      </c>
      <c r="I5431" s="3">
        <v>9.3333102340593559</v>
      </c>
      <c r="J5431" s="3">
        <v>6.3395900000000003</v>
      </c>
      <c r="K5431" s="3">
        <v>6.3395900000000003</v>
      </c>
      <c r="L5431" s="3">
        <v>8.4527699999999992</v>
      </c>
    </row>
    <row r="5432" spans="2:12" x14ac:dyDescent="0.2">
      <c r="B5432" t="s">
        <v>13398</v>
      </c>
      <c r="C5432" t="s">
        <v>13382</v>
      </c>
      <c r="D5432" t="s">
        <v>13383</v>
      </c>
      <c r="E5432" s="1">
        <v>2504.1622499999999</v>
      </c>
      <c r="F5432" s="1">
        <v>363</v>
      </c>
      <c r="G5432" s="2">
        <v>6.8985185950413221</v>
      </c>
      <c r="H5432" s="3">
        <v>4.9999995008310671</v>
      </c>
      <c r="I5432" s="3">
        <v>6.6666486965850558</v>
      </c>
      <c r="J5432" s="3">
        <v>12.520810000000001</v>
      </c>
      <c r="K5432" s="3">
        <v>12.520810000000001</v>
      </c>
      <c r="L5432" s="3">
        <v>16.694369999999999</v>
      </c>
    </row>
    <row r="5433" spans="2:12" x14ac:dyDescent="0.2">
      <c r="B5433" t="s">
        <v>13399</v>
      </c>
      <c r="C5433" t="s">
        <v>13400</v>
      </c>
      <c r="D5433" t="s">
        <v>13401</v>
      </c>
      <c r="E5433" s="1">
        <v>14335.145979999999</v>
      </c>
      <c r="F5433" s="1">
        <v>2077</v>
      </c>
      <c r="G5433" s="2">
        <v>6.9018516995666825</v>
      </c>
      <c r="H5433" s="3">
        <v>5.0000000069758617</v>
      </c>
      <c r="I5433" s="3">
        <v>6.6666499338990342</v>
      </c>
      <c r="J5433" s="3">
        <v>71.675730000000001</v>
      </c>
      <c r="K5433" s="3">
        <v>71.675730000000001</v>
      </c>
      <c r="L5433" s="3">
        <v>95.567400000000006</v>
      </c>
    </row>
    <row r="5434" spans="2:12" x14ac:dyDescent="0.2">
      <c r="B5434" t="s">
        <v>13402</v>
      </c>
      <c r="C5434" t="s">
        <v>13355</v>
      </c>
      <c r="D5434" t="s">
        <v>13356</v>
      </c>
      <c r="E5434" s="1">
        <v>6101.3914500000001</v>
      </c>
      <c r="F5434" s="1">
        <v>275</v>
      </c>
      <c r="G5434" s="2">
        <v>22.186878</v>
      </c>
      <c r="H5434" s="3">
        <v>6.9999999754154434</v>
      </c>
      <c r="I5434" s="3">
        <v>9.3333103549682903</v>
      </c>
      <c r="J5434" s="3">
        <v>42.709739999999996</v>
      </c>
      <c r="K5434" s="3">
        <v>42.709739999999996</v>
      </c>
      <c r="L5434" s="3">
        <v>56.946179999999998</v>
      </c>
    </row>
    <row r="5435" spans="2:12" x14ac:dyDescent="0.2">
      <c r="B5435" t="s">
        <v>13403</v>
      </c>
      <c r="C5435" t="s">
        <v>13404</v>
      </c>
      <c r="D5435" t="s">
        <v>13405</v>
      </c>
      <c r="E5435" s="1">
        <v>1988.14707</v>
      </c>
      <c r="F5435" s="1">
        <v>130</v>
      </c>
      <c r="G5435" s="2">
        <v>15.293438999999999</v>
      </c>
      <c r="H5435" s="3">
        <v>5.0000023388611794</v>
      </c>
      <c r="I5435" s="3">
        <v>6.6666496659122911</v>
      </c>
      <c r="J5435" s="3">
        <v>9.9407399999999999</v>
      </c>
      <c r="K5435" s="3">
        <v>9.9407399999999999</v>
      </c>
      <c r="L5435" s="3">
        <v>13.25428</v>
      </c>
    </row>
    <row r="5436" spans="2:12" x14ac:dyDescent="0.2">
      <c r="B5436" t="s">
        <v>13406</v>
      </c>
      <c r="C5436" t="s">
        <v>13407</v>
      </c>
      <c r="D5436" t="s">
        <v>13408</v>
      </c>
      <c r="E5436" s="1">
        <v>3262.82566</v>
      </c>
      <c r="F5436" s="1">
        <v>277</v>
      </c>
      <c r="G5436" s="2">
        <v>11.779154007220216</v>
      </c>
      <c r="H5436" s="3">
        <v>7.0000001164634709</v>
      </c>
      <c r="I5436" s="3">
        <v>9.3333089699925935</v>
      </c>
      <c r="J5436" s="3">
        <v>22.839780000000001</v>
      </c>
      <c r="K5436" s="3">
        <v>22.839780000000001</v>
      </c>
      <c r="L5436" s="3">
        <v>30.452960000000001</v>
      </c>
    </row>
    <row r="5437" spans="2:12" x14ac:dyDescent="0.2">
      <c r="B5437" t="s">
        <v>3211</v>
      </c>
      <c r="C5437" t="s">
        <v>3212</v>
      </c>
      <c r="D5437" t="s">
        <v>3213</v>
      </c>
      <c r="E5437" s="1">
        <v>1609.2951800000001</v>
      </c>
      <c r="F5437" s="1">
        <v>45</v>
      </c>
      <c r="G5437" s="2">
        <v>35.762115111111115</v>
      </c>
      <c r="H5437" s="3">
        <v>5.0000025476991734</v>
      </c>
      <c r="I5437" s="3">
        <v>6.6666514218976278</v>
      </c>
      <c r="J5437" s="3">
        <v>8.0464800000000007</v>
      </c>
      <c r="K5437" s="3">
        <v>8.0464800000000007</v>
      </c>
      <c r="L5437" s="3">
        <v>10.72861</v>
      </c>
    </row>
    <row r="5438" spans="2:12" x14ac:dyDescent="0.2">
      <c r="B5438" t="s">
        <v>13409</v>
      </c>
      <c r="C5438" t="s">
        <v>13410</v>
      </c>
      <c r="D5438" t="s">
        <v>13411</v>
      </c>
      <c r="E5438" s="1">
        <v>7644.0018399999999</v>
      </c>
      <c r="F5438" s="1">
        <v>678</v>
      </c>
      <c r="G5438" s="2">
        <v>11.274338997050148</v>
      </c>
      <c r="H5438" s="3">
        <v>5.0000001046572224</v>
      </c>
      <c r="I5438" s="3">
        <v>6.6666493633392427</v>
      </c>
      <c r="J5438" s="3">
        <v>38.220010000000002</v>
      </c>
      <c r="K5438" s="3">
        <v>38.220010000000002</v>
      </c>
      <c r="L5438" s="3">
        <v>50.959879999999998</v>
      </c>
    </row>
    <row r="5439" spans="2:12" x14ac:dyDescent="0.2">
      <c r="B5439" t="s">
        <v>13412</v>
      </c>
      <c r="C5439" t="s">
        <v>13413</v>
      </c>
      <c r="D5439" t="s">
        <v>13414</v>
      </c>
      <c r="E5439" s="1">
        <v>8761.90301</v>
      </c>
      <c r="F5439" s="1">
        <v>629</v>
      </c>
      <c r="G5439" s="2">
        <v>13.929893497615263</v>
      </c>
      <c r="H5439" s="3">
        <v>5.0000005649457657</v>
      </c>
      <c r="I5439" s="3">
        <v>6.666649919924188</v>
      </c>
      <c r="J5439" s="3">
        <v>43.809519999999999</v>
      </c>
      <c r="K5439" s="3">
        <v>43.809519999999999</v>
      </c>
      <c r="L5439" s="3">
        <v>58.41254</v>
      </c>
    </row>
    <row r="5440" spans="2:12" x14ac:dyDescent="0.2">
      <c r="B5440" t="s">
        <v>13415</v>
      </c>
      <c r="C5440" t="s">
        <v>13416</v>
      </c>
      <c r="D5440" t="s">
        <v>13417</v>
      </c>
      <c r="E5440" s="1">
        <v>380.93059</v>
      </c>
      <c r="F5440" s="1">
        <v>22</v>
      </c>
      <c r="G5440" s="2">
        <v>17.315026818181817</v>
      </c>
      <c r="H5440" s="3">
        <v>6.9999891581298312</v>
      </c>
      <c r="I5440" s="3">
        <v>9.3333013765053625</v>
      </c>
      <c r="J5440" s="3">
        <v>2.6665100000000002</v>
      </c>
      <c r="K5440" s="3">
        <v>2.6665100000000002</v>
      </c>
      <c r="L5440" s="3">
        <v>3.5553400000000002</v>
      </c>
    </row>
    <row r="5441" spans="2:12" x14ac:dyDescent="0.2">
      <c r="B5441" t="s">
        <v>13418</v>
      </c>
      <c r="C5441" t="s">
        <v>13419</v>
      </c>
      <c r="D5441" t="s">
        <v>13420</v>
      </c>
      <c r="E5441" s="1">
        <v>216.28345999999999</v>
      </c>
      <c r="F5441" s="1">
        <v>53</v>
      </c>
      <c r="G5441" s="2">
        <v>4.0808200000000001</v>
      </c>
      <c r="H5441" s="3">
        <v>5.0000124836175646</v>
      </c>
      <c r="I5441" s="3">
        <v>6.6666678996165496</v>
      </c>
      <c r="J5441" s="3">
        <v>1.08142</v>
      </c>
      <c r="K5441" s="3">
        <v>1.08142</v>
      </c>
      <c r="L5441" s="3">
        <v>1.4418899999999999</v>
      </c>
    </row>
    <row r="5442" spans="2:12" x14ac:dyDescent="0.2">
      <c r="B5442" t="s">
        <v>13421</v>
      </c>
      <c r="C5442" t="s">
        <v>13422</v>
      </c>
      <c r="D5442" t="s">
        <v>13423</v>
      </c>
      <c r="E5442" s="1">
        <v>9870.6116000000002</v>
      </c>
      <c r="F5442" s="1">
        <v>959</v>
      </c>
      <c r="G5442" s="2">
        <v>10.292608550573513</v>
      </c>
      <c r="H5442" s="3">
        <v>6.0000000405243377</v>
      </c>
      <c r="I5442" s="3">
        <v>7.9999804672691193</v>
      </c>
      <c r="J5442" s="3">
        <v>59.223669999999998</v>
      </c>
      <c r="K5442" s="3">
        <v>59.223669999999998</v>
      </c>
      <c r="L5442" s="3">
        <v>78.964699999999993</v>
      </c>
    </row>
    <row r="5443" spans="2:12" x14ac:dyDescent="0.2">
      <c r="B5443" t="s">
        <v>13421</v>
      </c>
      <c r="C5443" t="s">
        <v>13422</v>
      </c>
      <c r="D5443" t="s">
        <v>13423</v>
      </c>
      <c r="E5443" s="1">
        <v>9148.4321</v>
      </c>
      <c r="F5443" s="1">
        <v>913</v>
      </c>
      <c r="G5443" s="2">
        <v>10.020188499452354</v>
      </c>
      <c r="H5443" s="3">
        <v>5.9999997157982952</v>
      </c>
      <c r="I5443" s="3">
        <v>7.9999795812005852</v>
      </c>
      <c r="J5443" s="3">
        <v>54.890590000000003</v>
      </c>
      <c r="K5443" s="3">
        <v>54.890590000000003</v>
      </c>
      <c r="L5443" s="3">
        <v>73.187269999999998</v>
      </c>
    </row>
    <row r="5444" spans="2:12" x14ac:dyDescent="0.2">
      <c r="B5444" t="s">
        <v>13424</v>
      </c>
      <c r="C5444" t="s">
        <v>13425</v>
      </c>
      <c r="D5444" t="s">
        <v>13426</v>
      </c>
      <c r="E5444" s="1">
        <v>10207.709000000001</v>
      </c>
      <c r="F5444" s="1">
        <v>1042</v>
      </c>
      <c r="G5444" s="2">
        <v>9.7962658349328215</v>
      </c>
      <c r="H5444" s="3">
        <v>5.9999996081392988</v>
      </c>
      <c r="I5444" s="3">
        <v>7.9999802110346199</v>
      </c>
      <c r="J5444" s="3">
        <v>61.246250000000003</v>
      </c>
      <c r="K5444" s="3">
        <v>61.246250000000003</v>
      </c>
      <c r="L5444" s="3">
        <v>81.661469999999994</v>
      </c>
    </row>
    <row r="5445" spans="2:12" x14ac:dyDescent="0.2">
      <c r="B5445" t="s">
        <v>13424</v>
      </c>
      <c r="C5445" t="s">
        <v>13425</v>
      </c>
      <c r="D5445" t="s">
        <v>13426</v>
      </c>
      <c r="E5445" s="1">
        <v>10004.681399999999</v>
      </c>
      <c r="F5445" s="1">
        <v>1069</v>
      </c>
      <c r="G5445" s="2">
        <v>9.3589161833489243</v>
      </c>
      <c r="H5445" s="3">
        <v>6.0000001599251327</v>
      </c>
      <c r="I5445" s="3">
        <v>7.9999798894145702</v>
      </c>
      <c r="J5445" s="3">
        <v>60.028089999999999</v>
      </c>
      <c r="K5445" s="3">
        <v>60.028089999999999</v>
      </c>
      <c r="L5445" s="3">
        <v>80.03725</v>
      </c>
    </row>
    <row r="5446" spans="2:12" x14ac:dyDescent="0.2">
      <c r="B5446" t="s">
        <v>13427</v>
      </c>
      <c r="C5446" t="s">
        <v>13428</v>
      </c>
      <c r="D5446" t="s">
        <v>13429</v>
      </c>
      <c r="E5446" s="1">
        <v>10225.4308</v>
      </c>
      <c r="F5446" s="1">
        <v>1032</v>
      </c>
      <c r="G5446" s="2">
        <v>9.9083631782945734</v>
      </c>
      <c r="H5446" s="3">
        <v>5.9999995305821248</v>
      </c>
      <c r="I5446" s="3">
        <v>7.999979815031363</v>
      </c>
      <c r="J5446" s="3">
        <v>61.352580000000003</v>
      </c>
      <c r="K5446" s="3">
        <v>61.352580000000003</v>
      </c>
      <c r="L5446" s="3">
        <v>81.803240000000002</v>
      </c>
    </row>
    <row r="5447" spans="2:12" x14ac:dyDescent="0.2">
      <c r="B5447" t="s">
        <v>13427</v>
      </c>
      <c r="C5447" t="s">
        <v>13428</v>
      </c>
      <c r="D5447" t="s">
        <v>13429</v>
      </c>
      <c r="E5447" s="1">
        <v>9236.8629000000001</v>
      </c>
      <c r="F5447" s="1">
        <v>932</v>
      </c>
      <c r="G5447" s="2">
        <v>9.9107971030042918</v>
      </c>
      <c r="H5447" s="3">
        <v>6.0000002814808475</v>
      </c>
      <c r="I5447" s="3">
        <v>7.9999801664264183</v>
      </c>
      <c r="J5447" s="3">
        <v>55.42118</v>
      </c>
      <c r="K5447" s="3">
        <v>55.42118</v>
      </c>
      <c r="L5447" s="3">
        <v>73.894720000000007</v>
      </c>
    </row>
    <row r="5448" spans="2:12" x14ac:dyDescent="0.2">
      <c r="B5448" t="s">
        <v>13430</v>
      </c>
      <c r="C5448" t="s">
        <v>13431</v>
      </c>
      <c r="D5448" t="s">
        <v>1676</v>
      </c>
      <c r="E5448" s="1">
        <v>9202.7494000000006</v>
      </c>
      <c r="F5448" s="1">
        <v>945</v>
      </c>
      <c r="G5448" s="2">
        <v>9.7383591534391538</v>
      </c>
      <c r="H5448" s="3">
        <v>6.0000003911874424</v>
      </c>
      <c r="I5448" s="3">
        <v>7.9999798755793563</v>
      </c>
      <c r="J5448" s="3">
        <v>55.216500000000003</v>
      </c>
      <c r="K5448" s="3">
        <v>55.216500000000003</v>
      </c>
      <c r="L5448" s="3">
        <v>73.621809999999996</v>
      </c>
    </row>
    <row r="5449" spans="2:12" x14ac:dyDescent="0.2">
      <c r="B5449" t="s">
        <v>13430</v>
      </c>
      <c r="C5449" t="s">
        <v>13431</v>
      </c>
      <c r="D5449" t="s">
        <v>1676</v>
      </c>
      <c r="E5449" s="1">
        <v>9068.6162000000004</v>
      </c>
      <c r="F5449" s="1">
        <v>923</v>
      </c>
      <c r="G5449" s="2">
        <v>9.8251529794149519</v>
      </c>
      <c r="H5449" s="3">
        <v>6.0000003087571399</v>
      </c>
      <c r="I5449" s="3">
        <v>7.9999801954348877</v>
      </c>
      <c r="J5449" s="3">
        <v>54.411700000000003</v>
      </c>
      <c r="K5449" s="3">
        <v>54.411700000000003</v>
      </c>
      <c r="L5449" s="3">
        <v>72.548749999999998</v>
      </c>
    </row>
    <row r="5450" spans="2:12" x14ac:dyDescent="0.2">
      <c r="B5450" t="s">
        <v>13432</v>
      </c>
      <c r="C5450" t="s">
        <v>13433</v>
      </c>
      <c r="D5450" t="s">
        <v>13434</v>
      </c>
      <c r="E5450" s="1">
        <v>9452.7705000000005</v>
      </c>
      <c r="F5450" s="1">
        <v>960</v>
      </c>
      <c r="G5450" s="2">
        <v>9.8466359375000003</v>
      </c>
      <c r="H5450" s="3">
        <v>5.9999996826327262</v>
      </c>
      <c r="I5450" s="3">
        <v>7.9999794769163186</v>
      </c>
      <c r="J5450" s="3">
        <v>56.716619999999999</v>
      </c>
      <c r="K5450" s="3">
        <v>56.716619999999999</v>
      </c>
      <c r="L5450" s="3">
        <v>75.621970000000005</v>
      </c>
    </row>
    <row r="5451" spans="2:12" x14ac:dyDescent="0.2">
      <c r="B5451" t="s">
        <v>13432</v>
      </c>
      <c r="C5451" t="s">
        <v>13433</v>
      </c>
      <c r="D5451" t="s">
        <v>13434</v>
      </c>
      <c r="E5451" s="1">
        <v>8687.8333999999995</v>
      </c>
      <c r="F5451" s="1">
        <v>866</v>
      </c>
      <c r="G5451" s="2">
        <v>10.032140184757505</v>
      </c>
      <c r="H5451" s="3">
        <v>5.9999999539586026</v>
      </c>
      <c r="I5451" s="3">
        <v>7.9999796036604485</v>
      </c>
      <c r="J5451" s="3">
        <v>52.127000000000002</v>
      </c>
      <c r="K5451" s="3">
        <v>52.127000000000002</v>
      </c>
      <c r="L5451" s="3">
        <v>69.502489999999995</v>
      </c>
    </row>
    <row r="5452" spans="2:12" x14ac:dyDescent="0.2">
      <c r="B5452" t="s">
        <v>13435</v>
      </c>
      <c r="C5452" t="s">
        <v>13428</v>
      </c>
      <c r="D5452" t="s">
        <v>13436</v>
      </c>
      <c r="E5452" s="1">
        <v>8092.1390000000001</v>
      </c>
      <c r="F5452" s="1">
        <v>837</v>
      </c>
      <c r="G5452" s="2">
        <v>9.6680274790919949</v>
      </c>
      <c r="H5452" s="3">
        <v>5.9999995056931184</v>
      </c>
      <c r="I5452" s="3">
        <v>7.9999799805712675</v>
      </c>
      <c r="J5452" s="3">
        <v>48.55283</v>
      </c>
      <c r="K5452" s="3">
        <v>48.55283</v>
      </c>
      <c r="L5452" s="3">
        <v>64.736949999999993</v>
      </c>
    </row>
    <row r="5453" spans="2:12" x14ac:dyDescent="0.2">
      <c r="B5453" t="s">
        <v>13435</v>
      </c>
      <c r="C5453" t="s">
        <v>13428</v>
      </c>
      <c r="D5453" t="s">
        <v>13436</v>
      </c>
      <c r="E5453" s="1">
        <v>9315.0072</v>
      </c>
      <c r="F5453" s="1">
        <v>934</v>
      </c>
      <c r="G5453" s="2">
        <v>9.9732411134903636</v>
      </c>
      <c r="H5453" s="3">
        <v>5.9999996564683276</v>
      </c>
      <c r="I5453" s="3">
        <v>7.9999798604557171</v>
      </c>
      <c r="J5453" s="3">
        <v>55.890039999999999</v>
      </c>
      <c r="K5453" s="3">
        <v>55.890039999999999</v>
      </c>
      <c r="L5453" s="3">
        <v>74.519869999999997</v>
      </c>
    </row>
    <row r="5454" spans="2:12" x14ac:dyDescent="0.2">
      <c r="B5454" t="s">
        <v>13437</v>
      </c>
      <c r="C5454" t="s">
        <v>13438</v>
      </c>
      <c r="D5454" t="s">
        <v>13439</v>
      </c>
      <c r="E5454" s="1">
        <v>173.28899999999999</v>
      </c>
      <c r="F5454" s="1">
        <v>467</v>
      </c>
      <c r="G5454" s="2">
        <v>0.37106852248394001</v>
      </c>
      <c r="H5454" s="3">
        <v>5.9999769171730462</v>
      </c>
      <c r="I5454" s="3">
        <v>7.9999884585865226</v>
      </c>
      <c r="J5454" s="3">
        <v>1.03973</v>
      </c>
      <c r="K5454" s="3">
        <v>1.03973</v>
      </c>
      <c r="L5454" s="3">
        <v>1.3863099999999999</v>
      </c>
    </row>
    <row r="5455" spans="2:12" x14ac:dyDescent="0.2">
      <c r="B5455" t="s">
        <v>13440</v>
      </c>
      <c r="C5455" t="s">
        <v>13438</v>
      </c>
      <c r="D5455" t="s">
        <v>13439</v>
      </c>
      <c r="E5455" s="1">
        <v>118.5802</v>
      </c>
      <c r="F5455" s="1">
        <v>320</v>
      </c>
      <c r="G5455" s="2">
        <v>0.37056312499999999</v>
      </c>
      <c r="H5455" s="3">
        <v>5.9999898802666882</v>
      </c>
      <c r="I5455" s="3">
        <v>7.9999865070222516</v>
      </c>
      <c r="J5455" s="3">
        <v>0.71148</v>
      </c>
      <c r="K5455" s="3">
        <v>0.71148</v>
      </c>
      <c r="L5455" s="3">
        <v>0.94864000000000004</v>
      </c>
    </row>
    <row r="5456" spans="2:12" x14ac:dyDescent="0.2">
      <c r="B5456" t="s">
        <v>13441</v>
      </c>
      <c r="C5456" t="s">
        <v>13442</v>
      </c>
      <c r="D5456" t="s">
        <v>13443</v>
      </c>
      <c r="E5456" s="1">
        <v>4143.4757</v>
      </c>
      <c r="F5456" s="1">
        <v>130</v>
      </c>
      <c r="G5456" s="2">
        <v>31.872889999999998</v>
      </c>
      <c r="H5456" s="3">
        <v>5.9999989863582401</v>
      </c>
      <c r="I5456" s="3">
        <v>7.999979341015564</v>
      </c>
      <c r="J5456" s="3">
        <v>24.860849999999999</v>
      </c>
      <c r="K5456" s="3">
        <v>24.860849999999999</v>
      </c>
      <c r="L5456" s="3">
        <v>33.14772</v>
      </c>
    </row>
    <row r="5457" spans="2:12" x14ac:dyDescent="0.2">
      <c r="B5457" t="s">
        <v>13444</v>
      </c>
      <c r="C5457" t="s">
        <v>13442</v>
      </c>
      <c r="D5457" t="s">
        <v>13443</v>
      </c>
      <c r="E5457" s="1">
        <v>3663.4050999999999</v>
      </c>
      <c r="F5457" s="1">
        <v>112</v>
      </c>
      <c r="G5457" s="2">
        <v>32.708974107142858</v>
      </c>
      <c r="H5457" s="3">
        <v>5.999999836217949</v>
      </c>
      <c r="I5457" s="3">
        <v>7.9999806737180119</v>
      </c>
      <c r="J5457" s="3">
        <v>21.980429999999998</v>
      </c>
      <c r="K5457" s="3">
        <v>21.980429999999998</v>
      </c>
      <c r="L5457" s="3">
        <v>29.307169999999999</v>
      </c>
    </row>
    <row r="5458" spans="2:12" x14ac:dyDescent="0.2">
      <c r="B5458" t="s">
        <v>13445</v>
      </c>
      <c r="C5458" t="s">
        <v>13446</v>
      </c>
      <c r="D5458" t="s">
        <v>13447</v>
      </c>
      <c r="E5458" s="1">
        <v>4326.4421000000002</v>
      </c>
      <c r="F5458" s="1">
        <v>134</v>
      </c>
      <c r="G5458" s="2">
        <v>32.286881343283582</v>
      </c>
      <c r="H5458" s="3">
        <v>5.9999993990443086</v>
      </c>
      <c r="I5458" s="3">
        <v>7.9999799373254055</v>
      </c>
      <c r="J5458" s="3">
        <v>25.958649999999999</v>
      </c>
      <c r="K5458" s="3">
        <v>25.958649999999999</v>
      </c>
      <c r="L5458" s="3">
        <v>34.611449999999998</v>
      </c>
    </row>
    <row r="5459" spans="2:12" x14ac:dyDescent="0.2">
      <c r="B5459" t="s">
        <v>13448</v>
      </c>
      <c r="C5459" t="s">
        <v>13446</v>
      </c>
      <c r="D5459" t="s">
        <v>13447</v>
      </c>
      <c r="E5459" s="1">
        <v>3021.7615999999998</v>
      </c>
      <c r="F5459" s="1">
        <v>98</v>
      </c>
      <c r="G5459" s="2">
        <v>30.834302040816326</v>
      </c>
      <c r="H5459" s="3">
        <v>6.0000001323731169</v>
      </c>
      <c r="I5459" s="3">
        <v>7.9999792174207265</v>
      </c>
      <c r="J5459" s="3">
        <v>18.130569999999999</v>
      </c>
      <c r="K5459" s="3">
        <v>18.130569999999999</v>
      </c>
      <c r="L5459" s="3">
        <v>24.174029999999998</v>
      </c>
    </row>
    <row r="5460" spans="2:12" x14ac:dyDescent="0.2">
      <c r="B5460" t="s">
        <v>13449</v>
      </c>
      <c r="C5460" t="s">
        <v>13450</v>
      </c>
      <c r="D5460" t="s">
        <v>13451</v>
      </c>
      <c r="E5460" s="1">
        <v>3079.4011999999998</v>
      </c>
      <c r="F5460" s="1">
        <v>93</v>
      </c>
      <c r="G5460" s="2">
        <v>33.111840860215054</v>
      </c>
      <c r="H5460" s="3">
        <v>6.0000009092676851</v>
      </c>
      <c r="I5460" s="3">
        <v>7.9999806455878497</v>
      </c>
      <c r="J5460" s="3">
        <v>18.476410000000001</v>
      </c>
      <c r="K5460" s="3">
        <v>18.476410000000001</v>
      </c>
      <c r="L5460" s="3">
        <v>24.635149999999999</v>
      </c>
    </row>
    <row r="5461" spans="2:12" x14ac:dyDescent="0.2">
      <c r="B5461" t="s">
        <v>13452</v>
      </c>
      <c r="C5461" t="s">
        <v>13450</v>
      </c>
      <c r="D5461" t="s">
        <v>13451</v>
      </c>
      <c r="E5461" s="1">
        <v>5235.3526000000002</v>
      </c>
      <c r="F5461" s="1">
        <v>151</v>
      </c>
      <c r="G5461" s="2">
        <v>34.671209271523182</v>
      </c>
      <c r="H5461" s="3">
        <v>6.0000008404400491</v>
      </c>
      <c r="I5461" s="3">
        <v>7.9999807462824934</v>
      </c>
      <c r="J5461" s="3">
        <v>31.412120000000002</v>
      </c>
      <c r="K5461" s="3">
        <v>31.412120000000002</v>
      </c>
      <c r="L5461" s="3">
        <v>41.882719999999999</v>
      </c>
    </row>
    <row r="5462" spans="2:12" x14ac:dyDescent="0.2">
      <c r="B5462" t="s">
        <v>13453</v>
      </c>
      <c r="C5462" t="s">
        <v>13454</v>
      </c>
      <c r="D5462" t="s">
        <v>13455</v>
      </c>
      <c r="E5462" s="1">
        <v>4336.1602999999996</v>
      </c>
      <c r="F5462" s="1">
        <v>134</v>
      </c>
      <c r="G5462" s="2">
        <v>32.359405223880593</v>
      </c>
      <c r="H5462" s="3">
        <v>5.9999995848861962</v>
      </c>
      <c r="I5462" s="3">
        <v>7.9999809970124955</v>
      </c>
      <c r="J5462" s="3">
        <v>26.016960000000001</v>
      </c>
      <c r="K5462" s="3">
        <v>26.016960000000001</v>
      </c>
      <c r="L5462" s="3">
        <v>34.6892</v>
      </c>
    </row>
    <row r="5463" spans="2:12" x14ac:dyDescent="0.2">
      <c r="B5463" t="s">
        <v>13456</v>
      </c>
      <c r="C5463" t="s">
        <v>13454</v>
      </c>
      <c r="D5463" t="s">
        <v>13455</v>
      </c>
      <c r="E5463" s="1">
        <v>4789.4561000000003</v>
      </c>
      <c r="F5463" s="1">
        <v>145</v>
      </c>
      <c r="G5463" s="2">
        <v>33.030731724137937</v>
      </c>
      <c r="H5463" s="3">
        <v>6.0000007098927153</v>
      </c>
      <c r="I5463" s="3">
        <v>7.9999793713528344</v>
      </c>
      <c r="J5463" s="3">
        <v>28.736740000000001</v>
      </c>
      <c r="K5463" s="3">
        <v>28.736740000000001</v>
      </c>
      <c r="L5463" s="3">
        <v>38.315550000000002</v>
      </c>
    </row>
    <row r="5464" spans="2:12" x14ac:dyDescent="0.2">
      <c r="B5464" t="s">
        <v>13457</v>
      </c>
      <c r="C5464" t="s">
        <v>13442</v>
      </c>
      <c r="D5464" t="s">
        <v>13458</v>
      </c>
      <c r="E5464" s="1">
        <v>4270.5189</v>
      </c>
      <c r="F5464" s="1">
        <v>130</v>
      </c>
      <c r="G5464" s="2">
        <v>32.850145384615388</v>
      </c>
      <c r="H5464" s="3">
        <v>5.9999992038438235</v>
      </c>
      <c r="I5464" s="3">
        <v>7.9999809859171922</v>
      </c>
      <c r="J5464" s="3">
        <v>25.62311</v>
      </c>
      <c r="K5464" s="3">
        <v>25.62311</v>
      </c>
      <c r="L5464" s="3">
        <v>34.164070000000002</v>
      </c>
    </row>
    <row r="5465" spans="2:12" x14ac:dyDescent="0.2">
      <c r="B5465" t="s">
        <v>13459</v>
      </c>
      <c r="C5465" t="s">
        <v>13442</v>
      </c>
      <c r="D5465" t="s">
        <v>13458</v>
      </c>
      <c r="E5465" s="1">
        <v>4182.7618000000002</v>
      </c>
      <c r="F5465" s="1">
        <v>128</v>
      </c>
      <c r="G5465" s="2">
        <v>32.677826562500002</v>
      </c>
      <c r="H5465" s="3">
        <v>5.9999998087388091</v>
      </c>
      <c r="I5465" s="3">
        <v>7.9999798219444376</v>
      </c>
      <c r="J5465" s="3">
        <v>25.09657</v>
      </c>
      <c r="K5465" s="3">
        <v>25.09657</v>
      </c>
      <c r="L5465" s="3">
        <v>33.462009999999999</v>
      </c>
    </row>
    <row r="5466" spans="2:12" x14ac:dyDescent="0.2">
      <c r="B5466" t="s">
        <v>13460</v>
      </c>
      <c r="C5466" t="s">
        <v>13461</v>
      </c>
      <c r="D5466" t="s">
        <v>13462</v>
      </c>
      <c r="E5466" s="1">
        <v>535.17999999999995</v>
      </c>
      <c r="F5466" s="1">
        <v>119</v>
      </c>
      <c r="G5466" s="2">
        <v>4.4973109243697476</v>
      </c>
      <c r="H5466" s="3">
        <v>4</v>
      </c>
      <c r="I5466" s="3">
        <v>5.3333271048992863</v>
      </c>
      <c r="J5466" s="3">
        <v>2.14072</v>
      </c>
      <c r="K5466" s="3">
        <v>2.14072</v>
      </c>
      <c r="L5466" s="3">
        <v>2.8542900000000002</v>
      </c>
    </row>
    <row r="5467" spans="2:12" x14ac:dyDescent="0.2">
      <c r="B5467" t="s">
        <v>13460</v>
      </c>
      <c r="C5467" t="s">
        <v>13463</v>
      </c>
      <c r="D5467" t="s">
        <v>13464</v>
      </c>
      <c r="E5467" s="1">
        <v>290.11</v>
      </c>
      <c r="F5467" s="1">
        <v>110</v>
      </c>
      <c r="G5467" s="2">
        <v>2.6373636363636366</v>
      </c>
      <c r="H5467" s="3">
        <v>3.9999999999999991</v>
      </c>
      <c r="I5467" s="3">
        <v>5.3333218434386946</v>
      </c>
      <c r="J5467" s="3">
        <v>1.1604399999999999</v>
      </c>
      <c r="K5467" s="3">
        <v>1.1604399999999999</v>
      </c>
      <c r="L5467" s="3">
        <v>1.54725</v>
      </c>
    </row>
    <row r="5468" spans="2:12" x14ac:dyDescent="0.2">
      <c r="B5468" t="s">
        <v>13465</v>
      </c>
      <c r="C5468" t="s">
        <v>13466</v>
      </c>
      <c r="D5468" t="s">
        <v>13467</v>
      </c>
      <c r="E5468" s="1">
        <v>1029.3599999999999</v>
      </c>
      <c r="F5468" s="1">
        <v>109</v>
      </c>
      <c r="G5468" s="2">
        <v>9.4436697247706416</v>
      </c>
      <c r="H5468" s="3">
        <v>4.0000000000000009</v>
      </c>
      <c r="I5468" s="3">
        <v>5.3333236185591053</v>
      </c>
      <c r="J5468" s="3">
        <v>4.1174400000000002</v>
      </c>
      <c r="K5468" s="3">
        <v>4.1174400000000002</v>
      </c>
      <c r="L5468" s="3">
        <v>5.4899100000000001</v>
      </c>
    </row>
    <row r="5469" spans="2:12" x14ac:dyDescent="0.2">
      <c r="B5469" t="s">
        <v>13465</v>
      </c>
      <c r="C5469" t="s">
        <v>13466</v>
      </c>
      <c r="D5469" t="s">
        <v>13467</v>
      </c>
      <c r="E5469" s="1">
        <v>1033.02</v>
      </c>
      <c r="F5469" s="1">
        <v>118</v>
      </c>
      <c r="G5469" s="2">
        <v>8.7544067796610161</v>
      </c>
      <c r="H5469" s="3">
        <v>4</v>
      </c>
      <c r="I5469" s="3">
        <v>5.3333236529786445</v>
      </c>
      <c r="J5469" s="3">
        <v>4.1320800000000002</v>
      </c>
      <c r="K5469" s="3">
        <v>4.1320800000000002</v>
      </c>
      <c r="L5469" s="3">
        <v>5.50943</v>
      </c>
    </row>
    <row r="5470" spans="2:12" x14ac:dyDescent="0.2">
      <c r="B5470" t="s">
        <v>13468</v>
      </c>
      <c r="C5470" t="s">
        <v>13469</v>
      </c>
      <c r="D5470" t="s">
        <v>13470</v>
      </c>
      <c r="E5470" s="1">
        <v>1087.9100000000001</v>
      </c>
      <c r="F5470" s="1">
        <v>88</v>
      </c>
      <c r="G5470" s="2">
        <v>12.362613636363637</v>
      </c>
      <c r="H5470" s="3">
        <v>3.9999999999999991</v>
      </c>
      <c r="I5470" s="3">
        <v>5.3333180134386113</v>
      </c>
      <c r="J5470" s="3">
        <v>4.3516399999999997</v>
      </c>
      <c r="K5470" s="3">
        <v>4.3516399999999997</v>
      </c>
      <c r="L5470" s="3">
        <v>5.8021700000000003</v>
      </c>
    </row>
    <row r="5471" spans="2:12" x14ac:dyDescent="0.2">
      <c r="B5471" t="s">
        <v>13468</v>
      </c>
      <c r="C5471" t="s">
        <v>13469</v>
      </c>
      <c r="D5471" t="s">
        <v>13470</v>
      </c>
      <c r="E5471" s="1">
        <v>852.03</v>
      </c>
      <c r="F5471" s="1">
        <v>129</v>
      </c>
      <c r="G5471" s="2">
        <v>6.604883720930232</v>
      </c>
      <c r="H5471" s="3">
        <v>4</v>
      </c>
      <c r="I5471" s="3">
        <v>5.3333215966573952</v>
      </c>
      <c r="J5471" s="3">
        <v>3.4081199999999998</v>
      </c>
      <c r="K5471" s="3">
        <v>3.4081199999999998</v>
      </c>
      <c r="L5471" s="3">
        <v>4.5441500000000001</v>
      </c>
    </row>
    <row r="5472" spans="2:12" x14ac:dyDescent="0.2">
      <c r="B5472" t="s">
        <v>13471</v>
      </c>
      <c r="C5472" t="s">
        <v>13472</v>
      </c>
      <c r="D5472" t="s">
        <v>13473</v>
      </c>
      <c r="E5472" s="1">
        <v>755.66</v>
      </c>
      <c r="F5472" s="1">
        <v>117</v>
      </c>
      <c r="G5472" s="2">
        <v>6.4586324786324782</v>
      </c>
      <c r="H5472" s="3">
        <v>4</v>
      </c>
      <c r="I5472" s="3">
        <v>5.3333245110234762</v>
      </c>
      <c r="J5472" s="3">
        <v>3.02264</v>
      </c>
      <c r="K5472" s="3">
        <v>3.02264</v>
      </c>
      <c r="L5472" s="3">
        <v>4.0301799999999997</v>
      </c>
    </row>
    <row r="5473" spans="2:12" x14ac:dyDescent="0.2">
      <c r="B5473" t="s">
        <v>13471</v>
      </c>
      <c r="C5473" t="s">
        <v>13472</v>
      </c>
      <c r="D5473" t="s">
        <v>13473</v>
      </c>
      <c r="E5473" s="1">
        <v>851.21</v>
      </c>
      <c r="F5473" s="1">
        <v>79</v>
      </c>
      <c r="G5473" s="2">
        <v>10.774810126582279</v>
      </c>
      <c r="H5473" s="3">
        <v>4</v>
      </c>
      <c r="I5473" s="3">
        <v>5.3333255013451444</v>
      </c>
      <c r="J5473" s="3">
        <v>3.4048400000000001</v>
      </c>
      <c r="K5473" s="3">
        <v>3.4048400000000001</v>
      </c>
      <c r="L5473" s="3">
        <v>4.5397800000000004</v>
      </c>
    </row>
    <row r="5474" spans="2:12" x14ac:dyDescent="0.2">
      <c r="B5474" t="s">
        <v>13474</v>
      </c>
      <c r="C5474" t="s">
        <v>13475</v>
      </c>
      <c r="D5474" t="s">
        <v>13476</v>
      </c>
      <c r="E5474" s="1">
        <v>876.57</v>
      </c>
      <c r="F5474" s="1">
        <v>350</v>
      </c>
      <c r="G5474" s="2">
        <v>2.5044857142857144</v>
      </c>
      <c r="H5474" s="3">
        <v>5</v>
      </c>
      <c r="I5474" s="3">
        <v>6.6666552585646324</v>
      </c>
      <c r="J5474" s="3">
        <v>4.3828500000000004</v>
      </c>
      <c r="K5474" s="3">
        <v>4.3828500000000004</v>
      </c>
      <c r="L5474" s="3">
        <v>5.8437900000000003</v>
      </c>
    </row>
    <row r="5475" spans="2:12" x14ac:dyDescent="0.2">
      <c r="B5475" t="s">
        <v>13474</v>
      </c>
      <c r="C5475" t="s">
        <v>13475</v>
      </c>
      <c r="D5475" t="s">
        <v>13476</v>
      </c>
      <c r="E5475" s="1">
        <v>730.08</v>
      </c>
      <c r="F5475" s="1">
        <v>339</v>
      </c>
      <c r="G5475" s="2">
        <v>2.153628318584071</v>
      </c>
      <c r="H5475" s="3">
        <v>4.9999999999999991</v>
      </c>
      <c r="I5475" s="3">
        <v>6.6666529695375845</v>
      </c>
      <c r="J5475" s="3">
        <v>3.6503999999999999</v>
      </c>
      <c r="K5475" s="3">
        <v>3.6503999999999999</v>
      </c>
      <c r="L5475" s="3">
        <v>4.8671899999999999</v>
      </c>
    </row>
    <row r="5476" spans="2:12" x14ac:dyDescent="0.2">
      <c r="B5476" t="s">
        <v>13477</v>
      </c>
      <c r="C5476" t="s">
        <v>13478</v>
      </c>
      <c r="D5476" t="s">
        <v>13479</v>
      </c>
      <c r="E5476" s="1">
        <v>1103.58</v>
      </c>
      <c r="F5476" s="1">
        <v>207</v>
      </c>
      <c r="G5476" s="2">
        <v>5.3313043478260864</v>
      </c>
      <c r="H5476" s="3">
        <v>5</v>
      </c>
      <c r="I5476" s="3">
        <v>6.66664854383008</v>
      </c>
      <c r="J5476" s="3">
        <v>5.5179</v>
      </c>
      <c r="K5476" s="3">
        <v>5.5179</v>
      </c>
      <c r="L5476" s="3">
        <v>7.3571799999999996</v>
      </c>
    </row>
    <row r="5477" spans="2:12" x14ac:dyDescent="0.2">
      <c r="B5477" t="s">
        <v>13477</v>
      </c>
      <c r="C5477" t="s">
        <v>13478</v>
      </c>
      <c r="D5477" t="s">
        <v>13479</v>
      </c>
      <c r="E5477" s="1">
        <v>1063.5899999999999</v>
      </c>
      <c r="F5477" s="1">
        <v>223</v>
      </c>
      <c r="G5477" s="2">
        <v>4.7694618834080718</v>
      </c>
      <c r="H5477" s="3">
        <v>5.0000000000000009</v>
      </c>
      <c r="I5477" s="3">
        <v>6.6666478624281922</v>
      </c>
      <c r="J5477" s="3">
        <v>5.3179499999999997</v>
      </c>
      <c r="K5477" s="3">
        <v>5.3179499999999997</v>
      </c>
      <c r="L5477" s="3">
        <v>7.0905800000000001</v>
      </c>
    </row>
    <row r="5478" spans="2:12" x14ac:dyDescent="0.2">
      <c r="B5478" t="s">
        <v>13480</v>
      </c>
      <c r="C5478" t="s">
        <v>13481</v>
      </c>
      <c r="D5478" t="s">
        <v>13482</v>
      </c>
      <c r="E5478" s="1">
        <v>1841.1</v>
      </c>
      <c r="F5478" s="1">
        <v>292</v>
      </c>
      <c r="G5478" s="2">
        <v>6.3051369863013695</v>
      </c>
      <c r="H5478" s="3">
        <v>5.0000000000000009</v>
      </c>
      <c r="I5478" s="3">
        <v>6.6666503720601815</v>
      </c>
      <c r="J5478" s="3">
        <v>9.2055000000000007</v>
      </c>
      <c r="K5478" s="3">
        <v>9.2055000000000007</v>
      </c>
      <c r="L5478" s="3">
        <v>12.27397</v>
      </c>
    </row>
    <row r="5479" spans="2:12" x14ac:dyDescent="0.2">
      <c r="B5479" t="s">
        <v>13480</v>
      </c>
      <c r="C5479" t="s">
        <v>13481</v>
      </c>
      <c r="D5479" t="s">
        <v>13482</v>
      </c>
      <c r="E5479" s="1">
        <v>1387.07</v>
      </c>
      <c r="F5479" s="1">
        <v>232</v>
      </c>
      <c r="G5479" s="2">
        <v>5.9787499999999998</v>
      </c>
      <c r="H5479" s="3">
        <v>5</v>
      </c>
      <c r="I5479" s="3">
        <v>6.6666498446365354</v>
      </c>
      <c r="J5479" s="3">
        <v>6.9353499999999997</v>
      </c>
      <c r="K5479" s="3">
        <v>6.9353499999999997</v>
      </c>
      <c r="L5479" s="3">
        <v>9.2471099999999993</v>
      </c>
    </row>
    <row r="5480" spans="2:12" x14ac:dyDescent="0.2">
      <c r="B5480" t="s">
        <v>13483</v>
      </c>
      <c r="C5480" t="s">
        <v>13484</v>
      </c>
      <c r="D5480" t="s">
        <v>13485</v>
      </c>
      <c r="E5480" s="1">
        <v>933.58</v>
      </c>
      <c r="F5480" s="1">
        <v>229</v>
      </c>
      <c r="G5480" s="2">
        <v>4.0767685589519651</v>
      </c>
      <c r="H5480" s="3">
        <v>5</v>
      </c>
      <c r="I5480" s="3">
        <v>6.6666488142419498</v>
      </c>
      <c r="J5480" s="3">
        <v>4.6679000000000004</v>
      </c>
      <c r="K5480" s="3">
        <v>4.6679000000000004</v>
      </c>
      <c r="L5480" s="3">
        <v>6.2238499999999997</v>
      </c>
    </row>
    <row r="5481" spans="2:12" x14ac:dyDescent="0.2">
      <c r="B5481" t="s">
        <v>13483</v>
      </c>
      <c r="C5481" t="s">
        <v>13484</v>
      </c>
      <c r="D5481" t="s">
        <v>13485</v>
      </c>
      <c r="E5481" s="1">
        <v>1689.53</v>
      </c>
      <c r="F5481" s="1">
        <v>255</v>
      </c>
      <c r="G5481" s="2">
        <v>6.6256078431372547</v>
      </c>
      <c r="H5481" s="3">
        <v>5</v>
      </c>
      <c r="I5481" s="3">
        <v>6.6666528561197493</v>
      </c>
      <c r="J5481" s="3">
        <v>8.4476499999999994</v>
      </c>
      <c r="K5481" s="3">
        <v>8.4476499999999994</v>
      </c>
      <c r="L5481" s="3">
        <v>11.26351</v>
      </c>
    </row>
    <row r="5482" spans="2:12" x14ac:dyDescent="0.2">
      <c r="B5482" t="s">
        <v>13486</v>
      </c>
      <c r="C5482" t="s">
        <v>13346</v>
      </c>
      <c r="D5482" t="s">
        <v>13487</v>
      </c>
      <c r="E5482" s="1">
        <v>1501.93</v>
      </c>
      <c r="F5482" s="1">
        <v>171</v>
      </c>
      <c r="G5482" s="2">
        <v>8.7832163742690064</v>
      </c>
      <c r="H5482" s="3">
        <v>5</v>
      </c>
      <c r="I5482" s="3">
        <v>6.6666489117335699</v>
      </c>
      <c r="J5482" s="3">
        <v>7.5096499999999997</v>
      </c>
      <c r="K5482" s="3">
        <v>7.5096499999999997</v>
      </c>
      <c r="L5482" s="3">
        <v>10.012840000000001</v>
      </c>
    </row>
    <row r="5483" spans="2:12" x14ac:dyDescent="0.2">
      <c r="B5483" t="s">
        <v>13486</v>
      </c>
      <c r="C5483" t="s">
        <v>13346</v>
      </c>
      <c r="D5483" t="s">
        <v>13487</v>
      </c>
      <c r="E5483" s="1">
        <v>1019.99</v>
      </c>
      <c r="F5483" s="1">
        <v>141</v>
      </c>
      <c r="G5483" s="2">
        <v>7.2339716312056739</v>
      </c>
      <c r="H5483" s="3">
        <v>5</v>
      </c>
      <c r="I5483" s="3">
        <v>6.6666535946430852</v>
      </c>
      <c r="J5483" s="3">
        <v>5.0999499999999998</v>
      </c>
      <c r="K5483" s="3">
        <v>5.0999499999999998</v>
      </c>
      <c r="L5483" s="3">
        <v>6.7999200000000002</v>
      </c>
    </row>
    <row r="5484" spans="2:12" x14ac:dyDescent="0.2">
      <c r="B5484" t="s">
        <v>13488</v>
      </c>
      <c r="C5484" t="s">
        <v>13416</v>
      </c>
      <c r="D5484" t="s">
        <v>13417</v>
      </c>
      <c r="E5484" s="1">
        <v>433.63283000000001</v>
      </c>
      <c r="F5484" s="1">
        <v>22</v>
      </c>
      <c r="G5484" s="2">
        <v>19.710583181818183</v>
      </c>
      <c r="H5484" s="3">
        <v>7.0000004381587058</v>
      </c>
      <c r="I5484" s="3">
        <v>9.3333108565603755</v>
      </c>
      <c r="J5484" s="3">
        <v>3.0354299999999999</v>
      </c>
      <c r="K5484" s="3">
        <v>3.0354299999999999</v>
      </c>
      <c r="L5484" s="3">
        <v>4.0472299999999999</v>
      </c>
    </row>
    <row r="5485" spans="2:12" x14ac:dyDescent="0.2">
      <c r="B5485" t="s">
        <v>13489</v>
      </c>
      <c r="C5485" t="s">
        <v>13490</v>
      </c>
      <c r="D5485" t="s">
        <v>13491</v>
      </c>
      <c r="E5485" s="1">
        <v>100.98793999999999</v>
      </c>
      <c r="F5485" s="1">
        <v>48</v>
      </c>
      <c r="G5485" s="2">
        <v>2.1039154166666667</v>
      </c>
      <c r="H5485" s="3">
        <v>5.0000029706517441</v>
      </c>
      <c r="I5485" s="3">
        <v>6.6666376202940674</v>
      </c>
      <c r="J5485" s="3">
        <v>0.50494000000000006</v>
      </c>
      <c r="K5485" s="3">
        <v>0.50494000000000006</v>
      </c>
      <c r="L5485" s="3">
        <v>0.67325000000000002</v>
      </c>
    </row>
    <row r="5486" spans="2:12" x14ac:dyDescent="0.2">
      <c r="B5486" t="s">
        <v>13492</v>
      </c>
      <c r="C5486" t="s">
        <v>13493</v>
      </c>
      <c r="D5486" t="s">
        <v>13494</v>
      </c>
      <c r="E5486" s="1">
        <v>478.64341000000002</v>
      </c>
      <c r="F5486" s="1">
        <v>230</v>
      </c>
      <c r="G5486" s="2">
        <v>2.0810583043478261</v>
      </c>
      <c r="H5486" s="3">
        <v>6.9999919146489447</v>
      </c>
      <c r="I5486" s="3">
        <v>9.3333155887385963</v>
      </c>
      <c r="J5486" s="3">
        <v>3.3504999999999998</v>
      </c>
      <c r="K5486" s="3">
        <v>3.3504999999999998</v>
      </c>
      <c r="L5486" s="3">
        <v>4.4673299999999996</v>
      </c>
    </row>
    <row r="5487" spans="2:12" x14ac:dyDescent="0.2">
      <c r="B5487" t="s">
        <v>13495</v>
      </c>
      <c r="C5487" t="s">
        <v>13496</v>
      </c>
      <c r="D5487" t="s">
        <v>13497</v>
      </c>
      <c r="E5487" s="1">
        <v>2266.3809099999999</v>
      </c>
      <c r="F5487" s="1">
        <v>1590</v>
      </c>
      <c r="G5487" s="2">
        <v>1.4253967987421383</v>
      </c>
      <c r="H5487" s="3">
        <v>7.0000016016725111</v>
      </c>
      <c r="I5487" s="3">
        <v>9.3333119365182107</v>
      </c>
      <c r="J5487" s="3">
        <v>15.86467</v>
      </c>
      <c r="K5487" s="3">
        <v>15.86467</v>
      </c>
      <c r="L5487" s="3">
        <v>21.152840000000001</v>
      </c>
    </row>
    <row r="5488" spans="2:12" x14ac:dyDescent="0.2">
      <c r="B5488" t="s">
        <v>13498</v>
      </c>
      <c r="C5488" t="s">
        <v>11487</v>
      </c>
      <c r="D5488" t="s">
        <v>11488</v>
      </c>
      <c r="E5488" s="1">
        <v>249.97586999999999</v>
      </c>
      <c r="F5488" s="1">
        <v>33</v>
      </c>
      <c r="G5488" s="2">
        <v>7.5750263636363631</v>
      </c>
      <c r="H5488" s="3">
        <v>5.0000026002509772</v>
      </c>
      <c r="I5488" s="3">
        <v>6.666643464427187</v>
      </c>
      <c r="J5488" s="3">
        <v>1.2498800000000001</v>
      </c>
      <c r="K5488" s="3">
        <v>1.2498800000000001</v>
      </c>
      <c r="L5488" s="3">
        <v>1.6665000000000001</v>
      </c>
    </row>
    <row r="5489" spans="2:12" x14ac:dyDescent="0.2">
      <c r="B5489" t="s">
        <v>13499</v>
      </c>
      <c r="C5489" t="s">
        <v>13385</v>
      </c>
      <c r="D5489" t="s">
        <v>13386</v>
      </c>
      <c r="E5489" s="1">
        <v>9370.6723700000002</v>
      </c>
      <c r="F5489" s="1">
        <v>1181</v>
      </c>
      <c r="G5489" s="2">
        <v>7.9345235986452165</v>
      </c>
      <c r="H5489" s="3">
        <v>4.999999802575533</v>
      </c>
      <c r="I5489" s="3">
        <v>6.6666496846052903</v>
      </c>
      <c r="J5489" s="3">
        <v>46.853360000000002</v>
      </c>
      <c r="K5489" s="3">
        <v>46.853360000000002</v>
      </c>
      <c r="L5489" s="3">
        <v>62.47099</v>
      </c>
    </row>
    <row r="5490" spans="2:12" x14ac:dyDescent="0.2">
      <c r="B5490" t="s">
        <v>13500</v>
      </c>
      <c r="C5490" t="s">
        <v>13501</v>
      </c>
      <c r="D5490" t="s">
        <v>13502</v>
      </c>
      <c r="E5490" s="1">
        <v>41907.586799999997</v>
      </c>
      <c r="F5490" s="1">
        <v>1104</v>
      </c>
      <c r="G5490" s="2">
        <v>37.959770652173908</v>
      </c>
      <c r="H5490" s="3">
        <v>6.3000000754040091</v>
      </c>
      <c r="I5490" s="3">
        <v>8.3999790224141471</v>
      </c>
      <c r="J5490" s="3">
        <v>264.01780000000002</v>
      </c>
      <c r="K5490" s="3">
        <v>264.01780000000002</v>
      </c>
      <c r="L5490" s="3">
        <v>352.02285000000001</v>
      </c>
    </row>
    <row r="5491" spans="2:12" x14ac:dyDescent="0.2">
      <c r="B5491" t="s">
        <v>13503</v>
      </c>
      <c r="C5491" t="s">
        <v>13504</v>
      </c>
      <c r="D5491" t="s">
        <v>1447</v>
      </c>
      <c r="E5491" s="1">
        <v>665.16570000000002</v>
      </c>
      <c r="F5491" s="1">
        <v>31</v>
      </c>
      <c r="G5491" s="2">
        <v>21.45695806451613</v>
      </c>
      <c r="H5491" s="3">
        <v>6.29999412176545</v>
      </c>
      <c r="I5491" s="3">
        <v>8.3999821397886265</v>
      </c>
      <c r="J5491" s="3">
        <v>4.1905400000000004</v>
      </c>
      <c r="K5491" s="3">
        <v>4.1905400000000004</v>
      </c>
      <c r="L5491" s="3">
        <v>5.5873799999999996</v>
      </c>
    </row>
    <row r="5492" spans="2:12" x14ac:dyDescent="0.2">
      <c r="B5492" t="s">
        <v>13505</v>
      </c>
      <c r="C5492" t="s">
        <v>13506</v>
      </c>
      <c r="D5492" t="s">
        <v>13507</v>
      </c>
      <c r="E5492" s="1">
        <v>5853.7501000000002</v>
      </c>
      <c r="F5492" s="1">
        <v>170</v>
      </c>
      <c r="G5492" s="2">
        <v>34.433824117647063</v>
      </c>
      <c r="H5492" s="3">
        <v>6.3000007465299896</v>
      </c>
      <c r="I5492" s="3">
        <v>8.399979356822902</v>
      </c>
      <c r="J5492" s="3">
        <v>36.878630000000001</v>
      </c>
      <c r="K5492" s="3">
        <v>36.878630000000001</v>
      </c>
      <c r="L5492" s="3">
        <v>49.171379999999999</v>
      </c>
    </row>
    <row r="5493" spans="2:12" x14ac:dyDescent="0.2">
      <c r="B5493" t="s">
        <v>13508</v>
      </c>
      <c r="C5493" t="s">
        <v>13509</v>
      </c>
      <c r="D5493" t="s">
        <v>13510</v>
      </c>
      <c r="E5493" s="1">
        <v>2097.4169000000002</v>
      </c>
      <c r="F5493" s="1">
        <v>26</v>
      </c>
      <c r="G5493" s="2">
        <v>80.669880769230772</v>
      </c>
      <c r="H5493" s="3">
        <v>6.300001683022578</v>
      </c>
      <c r="I5493" s="3">
        <v>8.3999799944398266</v>
      </c>
      <c r="J5493" s="3">
        <v>13.21373</v>
      </c>
      <c r="K5493" s="3">
        <v>13.21373</v>
      </c>
      <c r="L5493" s="3">
        <v>17.618259999999999</v>
      </c>
    </row>
    <row r="5494" spans="2:12" x14ac:dyDescent="0.2">
      <c r="B5494" t="s">
        <v>13511</v>
      </c>
      <c r="C5494" t="s">
        <v>13509</v>
      </c>
      <c r="D5494" t="s">
        <v>13510</v>
      </c>
      <c r="E5494" s="1">
        <v>1282.9694</v>
      </c>
      <c r="F5494" s="1">
        <v>42</v>
      </c>
      <c r="G5494" s="2">
        <v>30.546890476190477</v>
      </c>
      <c r="H5494" s="3">
        <v>6.3000021668482509</v>
      </c>
      <c r="I5494" s="3">
        <v>8.3999821040158871</v>
      </c>
      <c r="J5494" s="3">
        <v>8.0827100000000005</v>
      </c>
      <c r="K5494" s="3">
        <v>8.0827100000000005</v>
      </c>
      <c r="L5494" s="3">
        <v>10.77692</v>
      </c>
    </row>
    <row r="5495" spans="2:12" x14ac:dyDescent="0.2">
      <c r="B5495" t="s">
        <v>13512</v>
      </c>
      <c r="C5495" t="s">
        <v>13513</v>
      </c>
      <c r="D5495" t="s">
        <v>13514</v>
      </c>
      <c r="E5495" s="1">
        <v>3823.5509999999999</v>
      </c>
      <c r="F5495" s="1">
        <v>45</v>
      </c>
      <c r="G5495" s="2">
        <v>84.967799999999997</v>
      </c>
      <c r="H5495" s="3">
        <v>6.2999996600019195</v>
      </c>
      <c r="I5495" s="3">
        <v>8.3999794955003875</v>
      </c>
      <c r="J5495" s="3">
        <v>24.088370000000001</v>
      </c>
      <c r="K5495" s="3">
        <v>24.088370000000001</v>
      </c>
      <c r="L5495" s="3">
        <v>32.117750000000001</v>
      </c>
    </row>
    <row r="5496" spans="2:12" x14ac:dyDescent="0.2">
      <c r="B5496" t="s">
        <v>13515</v>
      </c>
      <c r="C5496" t="s">
        <v>13516</v>
      </c>
      <c r="D5496" t="s">
        <v>13517</v>
      </c>
      <c r="E5496" s="1">
        <v>455.03649999999999</v>
      </c>
      <c r="F5496" s="1">
        <v>3</v>
      </c>
      <c r="G5496" s="2">
        <v>151.67883333333333</v>
      </c>
      <c r="H5496" s="3">
        <v>6.300000109881295</v>
      </c>
      <c r="I5496" s="3">
        <v>8.3999854956690285</v>
      </c>
      <c r="J5496" s="3">
        <v>2.86673</v>
      </c>
      <c r="K5496" s="3">
        <v>2.86673</v>
      </c>
      <c r="L5496" s="3">
        <v>3.8222999999999998</v>
      </c>
    </row>
    <row r="5497" spans="2:12" x14ac:dyDescent="0.2">
      <c r="B5497" t="s">
        <v>13518</v>
      </c>
      <c r="C5497" t="s">
        <v>13519</v>
      </c>
      <c r="D5497" t="s">
        <v>13520</v>
      </c>
      <c r="E5497" s="1">
        <v>4544.2637999999997</v>
      </c>
      <c r="F5497" s="1">
        <v>88</v>
      </c>
      <c r="G5497" s="2">
        <v>51.639361363636361</v>
      </c>
      <c r="H5497" s="3">
        <v>6.2999995730881651</v>
      </c>
      <c r="I5497" s="3">
        <v>8.3999788920704841</v>
      </c>
      <c r="J5497" s="3">
        <v>28.62886</v>
      </c>
      <c r="K5497" s="3">
        <v>28.62886</v>
      </c>
      <c r="L5497" s="3">
        <v>38.171720000000001</v>
      </c>
    </row>
    <row r="5498" spans="2:12" x14ac:dyDescent="0.2">
      <c r="B5498" t="s">
        <v>13521</v>
      </c>
      <c r="C5498" t="s">
        <v>13522</v>
      </c>
      <c r="D5498" t="s">
        <v>13523</v>
      </c>
      <c r="E5498" s="1">
        <v>21062.659800000001</v>
      </c>
      <c r="F5498" s="1">
        <v>298</v>
      </c>
      <c r="G5498" s="2">
        <v>70.68006644295302</v>
      </c>
      <c r="H5498" s="3">
        <v>6.3000001547762734</v>
      </c>
      <c r="I5498" s="3">
        <v>8.3999789998032437</v>
      </c>
      <c r="J5498" s="3">
        <v>132.69476</v>
      </c>
      <c r="K5498" s="3">
        <v>132.69476</v>
      </c>
      <c r="L5498" s="3">
        <v>176.92590000000001</v>
      </c>
    </row>
    <row r="5499" spans="2:12" x14ac:dyDescent="0.2">
      <c r="B5499" t="s">
        <v>13524</v>
      </c>
      <c r="C5499" t="s">
        <v>13522</v>
      </c>
      <c r="D5499" t="s">
        <v>13523</v>
      </c>
      <c r="E5499" s="1">
        <v>15429.162200000001</v>
      </c>
      <c r="F5499" s="1">
        <v>300</v>
      </c>
      <c r="G5499" s="2">
        <v>51.430540666666666</v>
      </c>
      <c r="H5499" s="3">
        <v>6.2999998794490608</v>
      </c>
      <c r="I5499" s="3">
        <v>8.3999790993188199</v>
      </c>
      <c r="J5499" s="3">
        <v>97.203720000000004</v>
      </c>
      <c r="K5499" s="3">
        <v>97.203720000000004</v>
      </c>
      <c r="L5499" s="3">
        <v>129.60463999999999</v>
      </c>
    </row>
    <row r="5500" spans="2:12" x14ac:dyDescent="0.2">
      <c r="B5500" t="s">
        <v>13525</v>
      </c>
      <c r="C5500" t="s">
        <v>13526</v>
      </c>
      <c r="D5500" t="s">
        <v>13527</v>
      </c>
      <c r="E5500" s="1">
        <v>21376.053400000001</v>
      </c>
      <c r="F5500" s="1">
        <v>617</v>
      </c>
      <c r="G5500" s="2">
        <v>34.645143273906001</v>
      </c>
      <c r="H5500" s="3">
        <v>6.3000001674771262</v>
      </c>
      <c r="I5500" s="3">
        <v>8.3999790157709846</v>
      </c>
      <c r="J5500" s="3">
        <v>134.66914</v>
      </c>
      <c r="K5500" s="3">
        <v>134.66914</v>
      </c>
      <c r="L5500" s="3">
        <v>179.55840000000001</v>
      </c>
    </row>
    <row r="5501" spans="2:12" x14ac:dyDescent="0.2">
      <c r="B5501" t="s">
        <v>13528</v>
      </c>
      <c r="C5501" t="s">
        <v>13526</v>
      </c>
      <c r="D5501" t="s">
        <v>13527</v>
      </c>
      <c r="E5501" s="1">
        <v>34292.177799999998</v>
      </c>
      <c r="F5501" s="1">
        <v>2943</v>
      </c>
      <c r="G5501" s="2">
        <v>11.652116139993204</v>
      </c>
      <c r="H5501" s="3">
        <v>6.2999999959174362</v>
      </c>
      <c r="I5501" s="3">
        <v>8.3999789013108401</v>
      </c>
      <c r="J5501" s="3">
        <v>216.04071999999999</v>
      </c>
      <c r="K5501" s="3">
        <v>216.04071999999999</v>
      </c>
      <c r="L5501" s="3">
        <v>288.05356999999998</v>
      </c>
    </row>
    <row r="5502" spans="2:12" x14ac:dyDescent="0.2">
      <c r="B5502" t="s">
        <v>13529</v>
      </c>
      <c r="C5502" t="s">
        <v>13530</v>
      </c>
      <c r="D5502" t="s">
        <v>13531</v>
      </c>
      <c r="E5502" s="1">
        <v>1741.4471000000001</v>
      </c>
      <c r="F5502" s="1">
        <v>23</v>
      </c>
      <c r="G5502" s="2">
        <v>75.715091304347837</v>
      </c>
      <c r="H5502" s="3">
        <v>6.3000018777486844</v>
      </c>
      <c r="I5502" s="3">
        <v>8.3999795342620516</v>
      </c>
      <c r="J5502" s="3">
        <v>10.971120000000001</v>
      </c>
      <c r="K5502" s="3">
        <v>10.971120000000001</v>
      </c>
      <c r="L5502" s="3">
        <v>14.628119999999999</v>
      </c>
    </row>
    <row r="5503" spans="2:12" x14ac:dyDescent="0.2">
      <c r="B5503" t="s">
        <v>13532</v>
      </c>
      <c r="C5503" t="s">
        <v>13533</v>
      </c>
      <c r="D5503" t="s">
        <v>13534</v>
      </c>
      <c r="E5503" s="1">
        <v>1245.3342</v>
      </c>
      <c r="F5503" s="1">
        <v>14</v>
      </c>
      <c r="G5503" s="2">
        <v>88.952442857142856</v>
      </c>
      <c r="H5503" s="3">
        <v>6.3000036456077408</v>
      </c>
      <c r="I5503" s="3">
        <v>8.3999780942336599</v>
      </c>
      <c r="J5503" s="3">
        <v>7.8456099999999998</v>
      </c>
      <c r="K5503" s="3">
        <v>7.8456099999999998</v>
      </c>
      <c r="L5503" s="3">
        <v>10.46078</v>
      </c>
    </row>
    <row r="5504" spans="2:12" x14ac:dyDescent="0.2">
      <c r="B5504" t="s">
        <v>13535</v>
      </c>
      <c r="C5504" t="s">
        <v>11498</v>
      </c>
      <c r="D5504" t="s">
        <v>11499</v>
      </c>
      <c r="E5504" s="1">
        <v>615.73479999999995</v>
      </c>
      <c r="F5504" s="1">
        <v>37</v>
      </c>
      <c r="G5504" s="2">
        <v>16.641481081081078</v>
      </c>
      <c r="H5504" s="3">
        <v>4.9999935036967216</v>
      </c>
      <c r="I5504" s="3">
        <v>6.6666525913428973</v>
      </c>
      <c r="J5504" s="3">
        <v>3.0786699999999998</v>
      </c>
      <c r="K5504" s="3">
        <v>3.0786699999999998</v>
      </c>
      <c r="L5504" s="3">
        <v>4.1048900000000001</v>
      </c>
    </row>
    <row r="5505" spans="2:12" x14ac:dyDescent="0.2">
      <c r="B5505" t="s">
        <v>13536</v>
      </c>
      <c r="C5505" t="s">
        <v>11041</v>
      </c>
      <c r="D5505" t="s">
        <v>11042</v>
      </c>
      <c r="E5505" s="1">
        <v>4.6974499999999999</v>
      </c>
      <c r="F5505" s="1">
        <v>4</v>
      </c>
      <c r="G5505" s="2">
        <v>1.1743625</v>
      </c>
      <c r="H5505" s="3">
        <v>8.0000851525827859</v>
      </c>
      <c r="I5505" s="3">
        <v>10.66748980830025</v>
      </c>
      <c r="J5505" s="3">
        <v>3.7580000000000002E-2</v>
      </c>
      <c r="K5505" s="3">
        <v>3.7580000000000002E-2</v>
      </c>
      <c r="L5505" s="3">
        <v>5.0110000000000002E-2</v>
      </c>
    </row>
    <row r="5506" spans="2:12" x14ac:dyDescent="0.2">
      <c r="B5506" t="s">
        <v>13537</v>
      </c>
      <c r="C5506" t="s">
        <v>13538</v>
      </c>
      <c r="D5506" t="s">
        <v>13539</v>
      </c>
      <c r="E5506" s="1">
        <v>14.72941</v>
      </c>
      <c r="F5506" s="1">
        <v>9</v>
      </c>
      <c r="G5506" s="2">
        <v>1.6366011111111112</v>
      </c>
      <c r="H5506" s="3">
        <v>8.0003204473227374</v>
      </c>
      <c r="I5506" s="3">
        <v>10.66641501594429</v>
      </c>
      <c r="J5506" s="3">
        <v>0.11784</v>
      </c>
      <c r="K5506" s="3">
        <v>0.11784</v>
      </c>
      <c r="L5506" s="3">
        <v>0.15711</v>
      </c>
    </row>
    <row r="5507" spans="2:12" x14ac:dyDescent="0.2">
      <c r="B5507" t="s">
        <v>13540</v>
      </c>
      <c r="C5507" t="s">
        <v>10656</v>
      </c>
      <c r="D5507" t="s">
        <v>10657</v>
      </c>
      <c r="E5507" s="1">
        <v>9.9533000000000005</v>
      </c>
      <c r="F5507" s="1">
        <v>3</v>
      </c>
      <c r="G5507" s="2">
        <v>3.317766666666667</v>
      </c>
      <c r="H5507" s="3">
        <v>8.0003616890880416</v>
      </c>
      <c r="I5507" s="3">
        <v>10.666814021480313</v>
      </c>
      <c r="J5507" s="3">
        <v>7.9630000000000006E-2</v>
      </c>
      <c r="K5507" s="3">
        <v>7.9630000000000006E-2</v>
      </c>
      <c r="L5507" s="3">
        <v>0.10617</v>
      </c>
    </row>
    <row r="5508" spans="2:12" x14ac:dyDescent="0.2">
      <c r="B5508" t="s">
        <v>13541</v>
      </c>
      <c r="C5508" t="s">
        <v>9952</v>
      </c>
      <c r="D5508" t="s">
        <v>9953</v>
      </c>
      <c r="E5508" s="1">
        <v>23.307929999999999</v>
      </c>
      <c r="F5508" s="1">
        <v>7</v>
      </c>
      <c r="G5508" s="2">
        <v>3.3297042857142856</v>
      </c>
      <c r="H5508" s="3">
        <v>7.9998524107460423</v>
      </c>
      <c r="I5508" s="3">
        <v>10.66675590668069</v>
      </c>
      <c r="J5508" s="3">
        <v>0.18645999999999999</v>
      </c>
      <c r="K5508" s="3">
        <v>0.18645999999999999</v>
      </c>
      <c r="L5508" s="3">
        <v>0.24862000000000001</v>
      </c>
    </row>
    <row r="5509" spans="2:12" x14ac:dyDescent="0.2">
      <c r="B5509" t="s">
        <v>13542</v>
      </c>
      <c r="C5509" t="s">
        <v>13543</v>
      </c>
      <c r="D5509" t="s">
        <v>13544</v>
      </c>
      <c r="E5509" s="1">
        <v>6.8150700000000004</v>
      </c>
      <c r="F5509" s="1">
        <v>2</v>
      </c>
      <c r="G5509" s="2">
        <v>3.4075350000000002</v>
      </c>
      <c r="H5509" s="3">
        <v>7.9999178291638966</v>
      </c>
      <c r="I5509" s="3">
        <v>10.666067993432202</v>
      </c>
      <c r="J5509" s="3">
        <v>5.4519999999999999E-2</v>
      </c>
      <c r="K5509" s="3">
        <v>5.4519999999999999E-2</v>
      </c>
      <c r="L5509" s="3">
        <v>7.2690000000000005E-2</v>
      </c>
    </row>
    <row r="5510" spans="2:12" x14ac:dyDescent="0.2">
      <c r="B5510" t="s">
        <v>13545</v>
      </c>
      <c r="C5510" t="s">
        <v>13546</v>
      </c>
      <c r="D5510" t="s">
        <v>13547</v>
      </c>
      <c r="E5510" s="1">
        <v>10.062340000000001</v>
      </c>
      <c r="F5510" s="1">
        <v>3</v>
      </c>
      <c r="G5510" s="2">
        <v>3.3541133333333337</v>
      </c>
      <c r="H5510" s="3">
        <v>8.0001272069916141</v>
      </c>
      <c r="I5510" s="3">
        <v>10.666505007781488</v>
      </c>
      <c r="J5510" s="3">
        <v>8.0500000000000002E-2</v>
      </c>
      <c r="K5510" s="3">
        <v>8.0500000000000002E-2</v>
      </c>
      <c r="L5510" s="3">
        <v>0.10732999999999999</v>
      </c>
    </row>
    <row r="5511" spans="2:12" x14ac:dyDescent="0.2">
      <c r="B5511" t="s">
        <v>13548</v>
      </c>
      <c r="C5511" t="s">
        <v>13549</v>
      </c>
      <c r="D5511" t="s">
        <v>13550</v>
      </c>
      <c r="E5511" s="1">
        <v>7.6982499999999998</v>
      </c>
      <c r="F5511" s="1">
        <v>2</v>
      </c>
      <c r="G5511" s="2">
        <v>3.8491249999999999</v>
      </c>
      <c r="H5511" s="3">
        <v>8.0005195986100741</v>
      </c>
      <c r="I5511" s="3">
        <v>10.666060468288247</v>
      </c>
      <c r="J5511" s="3">
        <v>6.1589999999999999E-2</v>
      </c>
      <c r="K5511" s="3">
        <v>6.1589999999999999E-2</v>
      </c>
      <c r="L5511" s="3">
        <v>8.2110000000000002E-2</v>
      </c>
    </row>
    <row r="5512" spans="2:12" x14ac:dyDescent="0.2">
      <c r="B5512" t="s">
        <v>13551</v>
      </c>
      <c r="C5512" t="s">
        <v>13552</v>
      </c>
      <c r="D5512" t="s">
        <v>13553</v>
      </c>
      <c r="E5512" s="1">
        <v>3.32639</v>
      </c>
      <c r="F5512" s="1">
        <v>2</v>
      </c>
      <c r="G5512" s="2">
        <v>1.663195</v>
      </c>
      <c r="H5512" s="3">
        <v>7.9996632986510914</v>
      </c>
      <c r="I5512" s="3">
        <v>10.666217731534786</v>
      </c>
      <c r="J5512" s="3">
        <v>2.6610000000000002E-2</v>
      </c>
      <c r="K5512" s="3">
        <v>2.6610000000000002E-2</v>
      </c>
      <c r="L5512" s="3">
        <v>3.5479999999999998E-2</v>
      </c>
    </row>
    <row r="5513" spans="2:12" x14ac:dyDescent="0.2">
      <c r="B5513" t="s">
        <v>13554</v>
      </c>
      <c r="C5513" t="s">
        <v>10218</v>
      </c>
      <c r="D5513" t="s">
        <v>10219</v>
      </c>
      <c r="E5513" s="1">
        <v>10.97927</v>
      </c>
      <c r="F5513" s="1">
        <v>3</v>
      </c>
      <c r="G5513" s="2">
        <v>3.6597566666666665</v>
      </c>
      <c r="H5513" s="3">
        <v>7.9996211041353398</v>
      </c>
      <c r="I5513" s="3">
        <v>10.666465074636111</v>
      </c>
      <c r="J5513" s="3">
        <v>8.7830000000000005E-2</v>
      </c>
      <c r="K5513" s="3">
        <v>8.7830000000000005E-2</v>
      </c>
      <c r="L5513" s="3">
        <v>0.11711000000000001</v>
      </c>
    </row>
    <row r="5514" spans="2:12" x14ac:dyDescent="0.2">
      <c r="B5514" t="s">
        <v>13555</v>
      </c>
      <c r="C5514" t="s">
        <v>13556</v>
      </c>
      <c r="D5514" t="s">
        <v>7659</v>
      </c>
      <c r="E5514" s="1">
        <v>7.3211500000000003</v>
      </c>
      <c r="F5514" s="1">
        <v>2</v>
      </c>
      <c r="G5514" s="2">
        <v>3.6605750000000001</v>
      </c>
      <c r="H5514" s="3">
        <v>8.0001092724503664</v>
      </c>
      <c r="I5514" s="3">
        <v>10.666357061390629</v>
      </c>
      <c r="J5514" s="3">
        <v>5.8569999999999997E-2</v>
      </c>
      <c r="K5514" s="3">
        <v>5.8569999999999997E-2</v>
      </c>
      <c r="L5514" s="3">
        <v>7.8090000000000007E-2</v>
      </c>
    </row>
    <row r="5515" spans="2:12" x14ac:dyDescent="0.2">
      <c r="B5515" t="s">
        <v>13557</v>
      </c>
      <c r="C5515" t="s">
        <v>10793</v>
      </c>
      <c r="D5515" t="s">
        <v>10794</v>
      </c>
      <c r="E5515" s="1">
        <v>34.50215</v>
      </c>
      <c r="F5515" s="1">
        <v>6</v>
      </c>
      <c r="G5515" s="2">
        <v>5.7503583333333337</v>
      </c>
      <c r="H5515" s="3">
        <v>8.0000811543628423</v>
      </c>
      <c r="I5515" s="3">
        <v>10.666581647810354</v>
      </c>
      <c r="J5515" s="3">
        <v>0.27601999999999999</v>
      </c>
      <c r="K5515" s="3">
        <v>0.27601999999999999</v>
      </c>
      <c r="L5515" s="3">
        <v>0.36802000000000001</v>
      </c>
    </row>
    <row r="5516" spans="2:12" x14ac:dyDescent="0.2">
      <c r="B5516" t="s">
        <v>13558</v>
      </c>
      <c r="C5516" t="s">
        <v>10125</v>
      </c>
      <c r="D5516" t="s">
        <v>10126</v>
      </c>
      <c r="E5516" s="1">
        <v>3.3834200000000001</v>
      </c>
      <c r="F5516" s="1">
        <v>1</v>
      </c>
      <c r="G5516" s="2">
        <v>3.3834200000000001</v>
      </c>
      <c r="H5516" s="3">
        <v>8.0007802755791477</v>
      </c>
      <c r="I5516" s="3">
        <v>10.666721837667211</v>
      </c>
      <c r="J5516" s="3">
        <v>2.707E-2</v>
      </c>
      <c r="K5516" s="3">
        <v>2.707E-2</v>
      </c>
      <c r="L5516" s="3">
        <v>3.6089999999999997E-2</v>
      </c>
    </row>
    <row r="5517" spans="2:12" x14ac:dyDescent="0.2">
      <c r="B5517" t="s">
        <v>13559</v>
      </c>
      <c r="C5517" t="s">
        <v>13560</v>
      </c>
      <c r="D5517" t="s">
        <v>13561</v>
      </c>
      <c r="E5517" s="1">
        <v>4.09457</v>
      </c>
      <c r="F5517" s="1">
        <v>1</v>
      </c>
      <c r="G5517" s="2">
        <v>4.09457</v>
      </c>
      <c r="H5517" s="3">
        <v>8.0008401370595692</v>
      </c>
      <c r="I5517" s="3">
        <v>10.667786849412758</v>
      </c>
      <c r="J5517" s="3">
        <v>3.2759999999999997E-2</v>
      </c>
      <c r="K5517" s="3">
        <v>3.2759999999999997E-2</v>
      </c>
      <c r="L5517" s="3">
        <v>4.3679999999999997E-2</v>
      </c>
    </row>
    <row r="5518" spans="2:12" x14ac:dyDescent="0.2">
      <c r="B5518" t="s">
        <v>13562</v>
      </c>
      <c r="C5518" t="s">
        <v>13563</v>
      </c>
      <c r="D5518" t="s">
        <v>13564</v>
      </c>
      <c r="E5518" s="1">
        <v>10.68773</v>
      </c>
      <c r="F5518" s="1">
        <v>1</v>
      </c>
      <c r="G5518" s="2">
        <v>10.68773</v>
      </c>
      <c r="H5518" s="3">
        <v>7.9998278399622755</v>
      </c>
      <c r="I5518" s="3">
        <v>10.6664371199497</v>
      </c>
      <c r="J5518" s="3">
        <v>8.5500000000000007E-2</v>
      </c>
      <c r="K5518" s="3">
        <v>8.5500000000000007E-2</v>
      </c>
      <c r="L5518" s="3">
        <v>0.114</v>
      </c>
    </row>
    <row r="5519" spans="2:12" x14ac:dyDescent="0.2">
      <c r="B5519" t="s">
        <v>13565</v>
      </c>
      <c r="C5519" t="s">
        <v>13566</v>
      </c>
      <c r="D5519" t="s">
        <v>13567</v>
      </c>
      <c r="E5519" s="1">
        <v>4.47295</v>
      </c>
      <c r="F5519" s="1">
        <v>11</v>
      </c>
      <c r="G5519" s="2">
        <v>0.40663181818181821</v>
      </c>
      <c r="H5519" s="3">
        <v>7.9991951620295332</v>
      </c>
      <c r="I5519" s="3">
        <v>10.666338769715736</v>
      </c>
      <c r="J5519" s="3">
        <v>3.5779999999999999E-2</v>
      </c>
      <c r="K5519" s="3">
        <v>3.5779999999999999E-2</v>
      </c>
      <c r="L5519" s="3">
        <v>4.7710000000000002E-2</v>
      </c>
    </row>
    <row r="5520" spans="2:12" x14ac:dyDescent="0.2">
      <c r="B5520" t="s">
        <v>13568</v>
      </c>
      <c r="C5520" t="s">
        <v>13566</v>
      </c>
      <c r="D5520" t="s">
        <v>13567</v>
      </c>
      <c r="E5520" s="1">
        <v>3.5771000000000002</v>
      </c>
      <c r="F5520" s="1">
        <v>2</v>
      </c>
      <c r="G5520" s="2">
        <v>1.7885500000000001</v>
      </c>
      <c r="H5520" s="3">
        <v>8.0008945794079001</v>
      </c>
      <c r="I5520" s="3">
        <v>10.667859439210533</v>
      </c>
      <c r="J5520" s="3">
        <v>2.862E-2</v>
      </c>
      <c r="K5520" s="3">
        <v>2.862E-2</v>
      </c>
      <c r="L5520" s="3">
        <v>3.8159999999999999E-2</v>
      </c>
    </row>
    <row r="5521" spans="2:12" x14ac:dyDescent="0.2">
      <c r="B5521" t="s">
        <v>13569</v>
      </c>
      <c r="C5521" t="s">
        <v>7613</v>
      </c>
      <c r="D5521" t="s">
        <v>7614</v>
      </c>
      <c r="E5521" s="1">
        <v>8.1817600000000006</v>
      </c>
      <c r="F5521" s="1">
        <v>2</v>
      </c>
      <c r="G5521" s="2">
        <v>4.0908800000000003</v>
      </c>
      <c r="H5521" s="3">
        <v>7.9995013297872335</v>
      </c>
      <c r="I5521" s="3">
        <v>10.666409183354194</v>
      </c>
      <c r="J5521" s="3">
        <v>6.5449999999999994E-2</v>
      </c>
      <c r="K5521" s="3">
        <v>6.5449999999999994E-2</v>
      </c>
      <c r="L5521" s="3">
        <v>8.727E-2</v>
      </c>
    </row>
    <row r="5522" spans="2:12" x14ac:dyDescent="0.2">
      <c r="B5522" t="s">
        <v>13570</v>
      </c>
      <c r="C5522" t="s">
        <v>10397</v>
      </c>
      <c r="D5522" t="s">
        <v>10398</v>
      </c>
      <c r="E5522" s="1">
        <v>17.274380000000001</v>
      </c>
      <c r="F5522" s="1">
        <v>4</v>
      </c>
      <c r="G5522" s="2">
        <v>4.3185950000000002</v>
      </c>
      <c r="H5522" s="3">
        <v>8.0002871304208867</v>
      </c>
      <c r="I5522" s="3">
        <v>10.666663579242785</v>
      </c>
      <c r="J5522" s="3">
        <v>0.13819999999999999</v>
      </c>
      <c r="K5522" s="3">
        <v>0.13819999999999999</v>
      </c>
      <c r="L5522" s="3">
        <v>0.18426000000000001</v>
      </c>
    </row>
    <row r="5523" spans="2:12" x14ac:dyDescent="0.2">
      <c r="B5523" t="s">
        <v>13571</v>
      </c>
      <c r="C5523" t="s">
        <v>13572</v>
      </c>
      <c r="D5523" t="s">
        <v>13573</v>
      </c>
      <c r="E5523" s="1">
        <v>19.203389999999999</v>
      </c>
      <c r="F5523" s="1">
        <v>2</v>
      </c>
      <c r="G5523" s="2">
        <v>9.6016949999999994</v>
      </c>
      <c r="H5523" s="3">
        <v>8.0001499735203012</v>
      </c>
      <c r="I5523" s="3">
        <v>10.666866631360401</v>
      </c>
      <c r="J5523" s="3">
        <v>0.15362999999999999</v>
      </c>
      <c r="K5523" s="3">
        <v>0.15362999999999999</v>
      </c>
      <c r="L5523" s="3">
        <v>0.20483999999999999</v>
      </c>
    </row>
    <row r="5524" spans="2:12" x14ac:dyDescent="0.2">
      <c r="B5524" t="s">
        <v>13574</v>
      </c>
      <c r="C5524" t="s">
        <v>9792</v>
      </c>
      <c r="D5524" t="s">
        <v>9793</v>
      </c>
      <c r="E5524" s="1">
        <v>23.060140000000001</v>
      </c>
      <c r="F5524" s="1">
        <v>1</v>
      </c>
      <c r="G5524" s="2">
        <v>23.060140000000001</v>
      </c>
      <c r="H5524" s="3">
        <v>7.9999514313443028</v>
      </c>
      <c r="I5524" s="3">
        <v>10.666457358888541</v>
      </c>
      <c r="J5524" s="3">
        <v>0.18448000000000001</v>
      </c>
      <c r="K5524" s="3">
        <v>0.18448000000000001</v>
      </c>
      <c r="L5524" s="3">
        <v>0.24596999999999999</v>
      </c>
    </row>
    <row r="5525" spans="2:12" x14ac:dyDescent="0.2">
      <c r="B5525" t="s">
        <v>13575</v>
      </c>
      <c r="C5525" t="s">
        <v>13576</v>
      </c>
      <c r="D5525" t="s">
        <v>13577</v>
      </c>
      <c r="E5525" s="1">
        <v>13.222709999999999</v>
      </c>
      <c r="F5525" s="1">
        <v>3</v>
      </c>
      <c r="G5525" s="2">
        <v>4.4075699999999998</v>
      </c>
      <c r="H5525" s="3">
        <v>7.9998729458635944</v>
      </c>
      <c r="I5525" s="3">
        <v>10.666497261151459</v>
      </c>
      <c r="J5525" s="3">
        <v>0.10578</v>
      </c>
      <c r="K5525" s="3">
        <v>0.10578</v>
      </c>
      <c r="L5525" s="3">
        <v>0.14104</v>
      </c>
    </row>
    <row r="5526" spans="2:12" x14ac:dyDescent="0.2">
      <c r="B5526" t="s">
        <v>13578</v>
      </c>
      <c r="C5526" t="s">
        <v>13579</v>
      </c>
      <c r="D5526" t="s">
        <v>7712</v>
      </c>
      <c r="E5526" s="1">
        <v>11.08113</v>
      </c>
      <c r="F5526" s="1">
        <v>1</v>
      </c>
      <c r="G5526" s="2">
        <v>11.08113</v>
      </c>
      <c r="H5526" s="3">
        <v>8.0000866337638854</v>
      </c>
      <c r="I5526" s="3">
        <v>10.666782178351847</v>
      </c>
      <c r="J5526" s="3">
        <v>8.8650000000000007E-2</v>
      </c>
      <c r="K5526" s="3">
        <v>8.8650000000000007E-2</v>
      </c>
      <c r="L5526" s="3">
        <v>0.1182</v>
      </c>
    </row>
    <row r="5527" spans="2:12" x14ac:dyDescent="0.2">
      <c r="B5527" t="s">
        <v>13580</v>
      </c>
      <c r="C5527" t="s">
        <v>13563</v>
      </c>
      <c r="D5527" t="s">
        <v>13564</v>
      </c>
      <c r="E5527" s="1">
        <v>5.0811700000000002</v>
      </c>
      <c r="F5527" s="1">
        <v>1</v>
      </c>
      <c r="G5527" s="2">
        <v>5.0811700000000002</v>
      </c>
      <c r="H5527" s="3">
        <v>8.0001259552425914</v>
      </c>
      <c r="I5527" s="3">
        <v>10.666834606990122</v>
      </c>
      <c r="J5527" s="3">
        <v>4.0649999999999999E-2</v>
      </c>
      <c r="K5527" s="3">
        <v>4.0649999999999999E-2</v>
      </c>
      <c r="L5527" s="3">
        <v>5.4199999999999998E-2</v>
      </c>
    </row>
    <row r="5528" spans="2:12" x14ac:dyDescent="0.2">
      <c r="B5528" t="s">
        <v>13581</v>
      </c>
      <c r="C5528" t="s">
        <v>13579</v>
      </c>
      <c r="D5528" t="s">
        <v>7712</v>
      </c>
      <c r="E5528" s="1">
        <v>40.557560000000002</v>
      </c>
      <c r="F5528" s="1">
        <v>6</v>
      </c>
      <c r="G5528" s="2">
        <v>6.759593333333334</v>
      </c>
      <c r="H5528" s="3">
        <v>7.9999881649685047</v>
      </c>
      <c r="I5528" s="3">
        <v>10.66656869890595</v>
      </c>
      <c r="J5528" s="3">
        <v>0.32446000000000003</v>
      </c>
      <c r="K5528" s="3">
        <v>0.32446000000000003</v>
      </c>
      <c r="L5528" s="3">
        <v>0.43260999999999999</v>
      </c>
    </row>
    <row r="5529" spans="2:12" x14ac:dyDescent="0.2">
      <c r="B5529" t="s">
        <v>13582</v>
      </c>
      <c r="C5529" t="s">
        <v>10573</v>
      </c>
      <c r="D5529" t="s">
        <v>10574</v>
      </c>
      <c r="E5529" s="1">
        <v>8.8791600000000006</v>
      </c>
      <c r="F5529" s="1">
        <v>2</v>
      </c>
      <c r="G5529" s="2">
        <v>4.4395800000000003</v>
      </c>
      <c r="H5529" s="3">
        <v>7.9996305956869787</v>
      </c>
      <c r="I5529" s="3">
        <v>10.666549538469855</v>
      </c>
      <c r="J5529" s="3">
        <v>7.1029999999999996E-2</v>
      </c>
      <c r="K5529" s="3">
        <v>7.1029999999999996E-2</v>
      </c>
      <c r="L5529" s="3">
        <v>9.4710000000000003E-2</v>
      </c>
    </row>
    <row r="5530" spans="2:12" x14ac:dyDescent="0.2">
      <c r="B5530" t="s">
        <v>13583</v>
      </c>
      <c r="C5530" t="s">
        <v>7240</v>
      </c>
      <c r="D5530" t="s">
        <v>7241</v>
      </c>
      <c r="E5530" s="1">
        <v>22.233740000000001</v>
      </c>
      <c r="F5530" s="1">
        <v>5</v>
      </c>
      <c r="G5530" s="2">
        <v>4.4467480000000004</v>
      </c>
      <c r="H5530" s="3">
        <v>8.0000035981350859</v>
      </c>
      <c r="I5530" s="3">
        <v>10.666671464180116</v>
      </c>
      <c r="J5530" s="3">
        <v>0.17787</v>
      </c>
      <c r="K5530" s="3">
        <v>0.17787</v>
      </c>
      <c r="L5530" s="3">
        <v>0.23716000000000001</v>
      </c>
    </row>
    <row r="5531" spans="2:12" x14ac:dyDescent="0.2">
      <c r="B5531" t="s">
        <v>13584</v>
      </c>
      <c r="C5531" t="s">
        <v>13572</v>
      </c>
      <c r="D5531" t="s">
        <v>13573</v>
      </c>
      <c r="E5531" s="1">
        <v>18.617290000000001</v>
      </c>
      <c r="F5531" s="1">
        <v>2</v>
      </c>
      <c r="G5531" s="2">
        <v>9.3086450000000003</v>
      </c>
      <c r="H5531" s="3">
        <v>8.0000902386974673</v>
      </c>
      <c r="I5531" s="3">
        <v>10.666428894860637</v>
      </c>
      <c r="J5531" s="3">
        <v>0.14893999999999999</v>
      </c>
      <c r="K5531" s="3">
        <v>0.14893999999999999</v>
      </c>
      <c r="L5531" s="3">
        <v>0.19858000000000001</v>
      </c>
    </row>
    <row r="5532" spans="2:12" x14ac:dyDescent="0.2">
      <c r="B5532" t="s">
        <v>13585</v>
      </c>
      <c r="C5532" t="s">
        <v>13586</v>
      </c>
      <c r="D5532" t="s">
        <v>13587</v>
      </c>
      <c r="E5532" s="1">
        <v>21.238240000000001</v>
      </c>
      <c r="F5532" s="1">
        <v>4</v>
      </c>
      <c r="G5532" s="2">
        <v>5.3095600000000003</v>
      </c>
      <c r="H5532" s="3">
        <v>8.000192106313893</v>
      </c>
      <c r="I5532" s="3">
        <v>10.666608909212815</v>
      </c>
      <c r="J5532" s="3">
        <v>0.16991000000000001</v>
      </c>
      <c r="K5532" s="3">
        <v>0.16991000000000001</v>
      </c>
      <c r="L5532" s="3">
        <v>0.22653999999999999</v>
      </c>
    </row>
    <row r="5533" spans="2:12" x14ac:dyDescent="0.2">
      <c r="B5533" t="s">
        <v>13588</v>
      </c>
      <c r="C5533" t="s">
        <v>9254</v>
      </c>
      <c r="D5533" t="s">
        <v>9255</v>
      </c>
      <c r="E5533" s="1">
        <v>21.23508</v>
      </c>
      <c r="F5533" s="1">
        <v>3</v>
      </c>
      <c r="G5533" s="2">
        <v>7.07836</v>
      </c>
      <c r="H5533" s="3">
        <v>7.9999698611919525</v>
      </c>
      <c r="I5533" s="3">
        <v>10.666783454547851</v>
      </c>
      <c r="J5533" s="3">
        <v>0.16988</v>
      </c>
      <c r="K5533" s="3">
        <v>0.16988</v>
      </c>
      <c r="L5533" s="3">
        <v>0.22650999999999999</v>
      </c>
    </row>
    <row r="5534" spans="2:12" x14ac:dyDescent="0.2">
      <c r="B5534" t="s">
        <v>13589</v>
      </c>
      <c r="C5534" t="s">
        <v>13586</v>
      </c>
      <c r="D5534" t="s">
        <v>13587</v>
      </c>
      <c r="E5534" s="1">
        <v>26.662430000000001</v>
      </c>
      <c r="F5534" s="1">
        <v>3</v>
      </c>
      <c r="G5534" s="2">
        <v>8.8874766666666662</v>
      </c>
      <c r="H5534" s="3">
        <v>8.0000210033369044</v>
      </c>
      <c r="I5534" s="3">
        <v>10.666694671115872</v>
      </c>
      <c r="J5534" s="3">
        <v>0.21329999999999999</v>
      </c>
      <c r="K5534" s="3">
        <v>0.21329999999999999</v>
      </c>
      <c r="L5534" s="3">
        <v>0.28439999999999999</v>
      </c>
    </row>
    <row r="5535" spans="2:12" x14ac:dyDescent="0.2">
      <c r="B5535" t="s">
        <v>13590</v>
      </c>
      <c r="C5535" t="s">
        <v>13591</v>
      </c>
      <c r="D5535" t="s">
        <v>13592</v>
      </c>
      <c r="E5535" s="1">
        <v>13.3384</v>
      </c>
      <c r="F5535" s="1">
        <v>3</v>
      </c>
      <c r="G5535" s="2">
        <v>4.446133333333333</v>
      </c>
      <c r="H5535" s="3">
        <v>8.0002099202303114</v>
      </c>
      <c r="I5535" s="3">
        <v>10.666946560307082</v>
      </c>
      <c r="J5535" s="3">
        <v>0.10671</v>
      </c>
      <c r="K5535" s="3">
        <v>0.10671</v>
      </c>
      <c r="L5535" s="3">
        <v>0.14227999999999999</v>
      </c>
    </row>
    <row r="5536" spans="2:12" x14ac:dyDescent="0.2">
      <c r="B5536" t="s">
        <v>13593</v>
      </c>
      <c r="C5536" t="s">
        <v>13594</v>
      </c>
      <c r="D5536" t="s">
        <v>13592</v>
      </c>
      <c r="E5536" s="1">
        <v>13.599410000000001</v>
      </c>
      <c r="F5536" s="1">
        <v>2</v>
      </c>
      <c r="G5536" s="2">
        <v>6.7997050000000003</v>
      </c>
      <c r="H5536" s="3">
        <v>8.0003470738804108</v>
      </c>
      <c r="I5536" s="3">
        <v>10.666639214495333</v>
      </c>
      <c r="J5536" s="3">
        <v>0.10879999999999999</v>
      </c>
      <c r="K5536" s="3">
        <v>0.10879999999999999</v>
      </c>
      <c r="L5536" s="3">
        <v>0.14505999999999999</v>
      </c>
    </row>
    <row r="5537" spans="2:12" x14ac:dyDescent="0.2">
      <c r="B5537" t="s">
        <v>13595</v>
      </c>
      <c r="C5537" t="s">
        <v>13596</v>
      </c>
      <c r="D5537" t="s">
        <v>13597</v>
      </c>
      <c r="E5537" s="1">
        <v>3.9477699999999998</v>
      </c>
      <c r="F5537" s="1">
        <v>3</v>
      </c>
      <c r="G5537" s="2">
        <v>1.3159233333333333</v>
      </c>
      <c r="H5537" s="3">
        <v>7.9994528556628168</v>
      </c>
      <c r="I5537" s="3">
        <v>10.666781499428792</v>
      </c>
      <c r="J5537" s="3">
        <v>3.1579999999999997E-2</v>
      </c>
      <c r="K5537" s="3">
        <v>3.1579999999999997E-2</v>
      </c>
      <c r="L5537" s="3">
        <v>4.2110000000000002E-2</v>
      </c>
    </row>
    <row r="5538" spans="2:12" x14ac:dyDescent="0.2">
      <c r="B5538" t="s">
        <v>13598</v>
      </c>
      <c r="C5538" t="s">
        <v>13599</v>
      </c>
      <c r="D5538" t="s">
        <v>13600</v>
      </c>
      <c r="E5538" s="1">
        <v>14.154</v>
      </c>
      <c r="F5538" s="1">
        <v>10</v>
      </c>
      <c r="G5538" s="2">
        <v>1.4154</v>
      </c>
      <c r="H5538" s="3">
        <v>7.9998586971880741</v>
      </c>
      <c r="I5538" s="3">
        <v>10.66694927229052</v>
      </c>
      <c r="J5538" s="3">
        <v>0.11323</v>
      </c>
      <c r="K5538" s="3">
        <v>0.11323</v>
      </c>
      <c r="L5538" s="3">
        <v>0.15098</v>
      </c>
    </row>
    <row r="5539" spans="2:12" x14ac:dyDescent="0.2">
      <c r="B5539" t="s">
        <v>13601</v>
      </c>
      <c r="C5539" t="s">
        <v>13602</v>
      </c>
      <c r="D5539" t="s">
        <v>13603</v>
      </c>
      <c r="E5539" s="1">
        <v>32.113030000000002</v>
      </c>
      <c r="F5539" s="1">
        <v>24</v>
      </c>
      <c r="G5539" s="2">
        <v>1.3380429166666667</v>
      </c>
      <c r="H5539" s="3">
        <v>7.999867966367546</v>
      </c>
      <c r="I5539" s="3">
        <v>10.666698221874423</v>
      </c>
      <c r="J5539" s="3">
        <v>0.25690000000000002</v>
      </c>
      <c r="K5539" s="3">
        <v>0.25690000000000002</v>
      </c>
      <c r="L5539" s="3">
        <v>0.34254000000000001</v>
      </c>
    </row>
    <row r="5540" spans="2:12" x14ac:dyDescent="0.2">
      <c r="B5540" t="s">
        <v>13604</v>
      </c>
      <c r="C5540" t="s">
        <v>10659</v>
      </c>
      <c r="D5540" t="s">
        <v>9470</v>
      </c>
      <c r="E5540" s="1">
        <v>28.556480000000001</v>
      </c>
      <c r="F5540" s="1">
        <v>3</v>
      </c>
      <c r="G5540" s="2">
        <v>9.5188266666666674</v>
      </c>
      <c r="H5540" s="3">
        <v>7.999935566288281</v>
      </c>
      <c r="I5540" s="3">
        <v>10.666580755051042</v>
      </c>
      <c r="J5540" s="3">
        <v>0.22844999999999999</v>
      </c>
      <c r="K5540" s="3">
        <v>0.22844999999999999</v>
      </c>
      <c r="L5540" s="3">
        <v>0.30459999999999998</v>
      </c>
    </row>
    <row r="5541" spans="2:12" x14ac:dyDescent="0.2">
      <c r="B5541" t="s">
        <v>13605</v>
      </c>
      <c r="C5541" t="s">
        <v>8099</v>
      </c>
      <c r="D5541" t="s">
        <v>8100</v>
      </c>
      <c r="E5541" s="1">
        <v>28.298380000000002</v>
      </c>
      <c r="F5541" s="1">
        <v>2</v>
      </c>
      <c r="G5541" s="2">
        <v>14.149190000000001</v>
      </c>
      <c r="H5541" s="3">
        <v>8.0001045996272584</v>
      </c>
      <c r="I5541" s="3">
        <v>10.666688340463306</v>
      </c>
      <c r="J5541" s="3">
        <v>0.22639000000000001</v>
      </c>
      <c r="K5541" s="3">
        <v>0.22639000000000001</v>
      </c>
      <c r="L5541" s="3">
        <v>0.30185000000000001</v>
      </c>
    </row>
    <row r="5542" spans="2:12" x14ac:dyDescent="0.2">
      <c r="B5542" t="s">
        <v>13606</v>
      </c>
      <c r="C5542" t="s">
        <v>7957</v>
      </c>
      <c r="D5542" t="s">
        <v>7958</v>
      </c>
      <c r="E5542" s="1">
        <v>43.81</v>
      </c>
      <c r="F5542" s="1">
        <v>4</v>
      </c>
      <c r="G5542" s="2">
        <v>10.952500000000001</v>
      </c>
      <c r="H5542" s="3">
        <v>8</v>
      </c>
      <c r="I5542" s="3">
        <v>10.666742752796164</v>
      </c>
      <c r="J5542" s="3">
        <v>0.35048000000000001</v>
      </c>
      <c r="K5542" s="3">
        <v>0.35048000000000001</v>
      </c>
      <c r="L5542" s="3">
        <v>0.46731</v>
      </c>
    </row>
    <row r="5543" spans="2:12" x14ac:dyDescent="0.2">
      <c r="B5543" t="s">
        <v>13607</v>
      </c>
      <c r="C5543" t="s">
        <v>13608</v>
      </c>
      <c r="D5543" t="s">
        <v>13609</v>
      </c>
      <c r="E5543" s="1">
        <v>12.40014</v>
      </c>
      <c r="F5543" s="1">
        <v>1</v>
      </c>
      <c r="G5543" s="2">
        <v>12.40014</v>
      </c>
      <c r="H5543" s="3">
        <v>7.9999096784391135</v>
      </c>
      <c r="I5543" s="3">
        <v>10.66681505208812</v>
      </c>
      <c r="J5543" s="3">
        <v>9.9199999999999997E-2</v>
      </c>
      <c r="K5543" s="3">
        <v>9.9199999999999997E-2</v>
      </c>
      <c r="L5543" s="3">
        <v>0.13227</v>
      </c>
    </row>
    <row r="5544" spans="2:12" x14ac:dyDescent="0.2">
      <c r="B5544" t="s">
        <v>13610</v>
      </c>
      <c r="C5544" t="s">
        <v>10381</v>
      </c>
      <c r="D5544" t="s">
        <v>10382</v>
      </c>
      <c r="E5544" s="1">
        <v>29.360710000000001</v>
      </c>
      <c r="F5544" s="1">
        <v>3</v>
      </c>
      <c r="G5544" s="2">
        <v>9.7869033333333331</v>
      </c>
      <c r="H5544" s="3">
        <v>8.0001471354064666</v>
      </c>
      <c r="I5544" s="3">
        <v>10.666635786396174</v>
      </c>
      <c r="J5544" s="3">
        <v>0.23488999999999999</v>
      </c>
      <c r="K5544" s="3">
        <v>0.23488999999999999</v>
      </c>
      <c r="L5544" s="3">
        <v>0.31318000000000001</v>
      </c>
    </row>
    <row r="5545" spans="2:12" x14ac:dyDescent="0.2">
      <c r="B5545" t="s">
        <v>13611</v>
      </c>
      <c r="C5545" t="s">
        <v>11082</v>
      </c>
      <c r="D5545" t="s">
        <v>11083</v>
      </c>
      <c r="E5545" s="1">
        <v>22.03678</v>
      </c>
      <c r="F5545" s="1">
        <v>2</v>
      </c>
      <c r="G5545" s="2">
        <v>11.01839</v>
      </c>
      <c r="H5545" s="3">
        <v>7.9998075943944631</v>
      </c>
      <c r="I5545" s="3">
        <v>10.666712650396292</v>
      </c>
      <c r="J5545" s="3">
        <v>0.17629</v>
      </c>
      <c r="K5545" s="3">
        <v>0.17629</v>
      </c>
      <c r="L5545" s="3">
        <v>0.23505999999999999</v>
      </c>
    </row>
    <row r="5546" spans="2:12" x14ac:dyDescent="0.2">
      <c r="B5546" t="s">
        <v>13612</v>
      </c>
      <c r="C5546" t="s">
        <v>9710</v>
      </c>
      <c r="D5546" t="s">
        <v>9711</v>
      </c>
      <c r="E5546" s="1">
        <v>19.670339999999999</v>
      </c>
      <c r="F5546" s="1">
        <v>2</v>
      </c>
      <c r="G5546" s="2">
        <v>9.8351699999999997</v>
      </c>
      <c r="H5546" s="3">
        <v>7.9998617207430076</v>
      </c>
      <c r="I5546" s="3">
        <v>10.666821214071543</v>
      </c>
      <c r="J5546" s="3">
        <v>0.15736</v>
      </c>
      <c r="K5546" s="3">
        <v>0.15736</v>
      </c>
      <c r="L5546" s="3">
        <v>0.20982000000000001</v>
      </c>
    </row>
    <row r="5547" spans="2:12" x14ac:dyDescent="0.2">
      <c r="B5547" t="s">
        <v>13613</v>
      </c>
      <c r="C5547" t="s">
        <v>13614</v>
      </c>
      <c r="D5547" t="s">
        <v>13615</v>
      </c>
      <c r="E5547" s="1">
        <v>15.76854</v>
      </c>
      <c r="F5547" s="1">
        <v>1</v>
      </c>
      <c r="G5547" s="2">
        <v>15.76854</v>
      </c>
      <c r="H5547" s="3">
        <v>8.0001065412523928</v>
      </c>
      <c r="I5547" s="3">
        <v>10.666808721669856</v>
      </c>
      <c r="J5547" s="3">
        <v>0.12615000000000001</v>
      </c>
      <c r="K5547" s="3">
        <v>0.12615000000000001</v>
      </c>
      <c r="L5547" s="3">
        <v>0.16819999999999999</v>
      </c>
    </row>
    <row r="5548" spans="2:12" x14ac:dyDescent="0.2">
      <c r="B5548" t="s">
        <v>13616</v>
      </c>
      <c r="C5548" t="s">
        <v>13617</v>
      </c>
      <c r="D5548" t="s">
        <v>13618</v>
      </c>
      <c r="E5548" s="1">
        <v>53.3611</v>
      </c>
      <c r="F5548" s="1">
        <v>4</v>
      </c>
      <c r="G5548" s="2">
        <v>13.340275</v>
      </c>
      <c r="H5548" s="3">
        <v>8.0000224882920321</v>
      </c>
      <c r="I5548" s="3">
        <v>10.666571716100306</v>
      </c>
      <c r="J5548" s="3">
        <v>0.42688999999999999</v>
      </c>
      <c r="K5548" s="3">
        <v>0.42688999999999999</v>
      </c>
      <c r="L5548" s="3">
        <v>0.56918000000000002</v>
      </c>
    </row>
    <row r="5549" spans="2:12" x14ac:dyDescent="0.2">
      <c r="B5549" t="s">
        <v>13619</v>
      </c>
      <c r="C5549" t="s">
        <v>13614</v>
      </c>
      <c r="D5549" t="s">
        <v>13615</v>
      </c>
      <c r="E5549" s="1">
        <v>10.061590000000001</v>
      </c>
      <c r="F5549" s="1">
        <v>1</v>
      </c>
      <c r="G5549" s="2">
        <v>10.061590000000001</v>
      </c>
      <c r="H5549" s="3">
        <v>7.9997296649933061</v>
      </c>
      <c r="I5549" s="3">
        <v>10.666306219991075</v>
      </c>
      <c r="J5549" s="3">
        <v>8.0490000000000006E-2</v>
      </c>
      <c r="K5549" s="3">
        <v>8.0490000000000006E-2</v>
      </c>
      <c r="L5549" s="3">
        <v>0.10732</v>
      </c>
    </row>
    <row r="5550" spans="2:12" x14ac:dyDescent="0.2">
      <c r="B5550" t="s">
        <v>13620</v>
      </c>
      <c r="C5550" t="s">
        <v>9776</v>
      </c>
      <c r="D5550" t="s">
        <v>9777</v>
      </c>
      <c r="E5550" s="1">
        <v>21.004549999999998</v>
      </c>
      <c r="F5550" s="1">
        <v>4</v>
      </c>
      <c r="G5550" s="2">
        <v>5.2511374999999996</v>
      </c>
      <c r="H5550" s="3">
        <v>8.0001713914366182</v>
      </c>
      <c r="I5550" s="3">
        <v>10.666736492807512</v>
      </c>
      <c r="J5550" s="3">
        <v>0.16803999999999999</v>
      </c>
      <c r="K5550" s="3">
        <v>0.16803999999999999</v>
      </c>
      <c r="L5550" s="3">
        <v>0.22405</v>
      </c>
    </row>
    <row r="5551" spans="2:12" x14ac:dyDescent="0.2">
      <c r="B5551" t="s">
        <v>13621</v>
      </c>
      <c r="C5551" t="s">
        <v>13622</v>
      </c>
      <c r="D5551" t="s">
        <v>13623</v>
      </c>
      <c r="E5551" s="1">
        <v>17.50159</v>
      </c>
      <c r="F5551" s="1">
        <v>3</v>
      </c>
      <c r="G5551" s="2">
        <v>5.8338633333333334</v>
      </c>
      <c r="H5551" s="3">
        <v>7.9998445855490834</v>
      </c>
      <c r="I5551" s="3">
        <v>10.666459447398779</v>
      </c>
      <c r="J5551" s="3">
        <v>0.14001</v>
      </c>
      <c r="K5551" s="3">
        <v>0.14001</v>
      </c>
      <c r="L5551" s="3">
        <v>0.18668000000000001</v>
      </c>
    </row>
    <row r="5552" spans="2:12" x14ac:dyDescent="0.2">
      <c r="B5552" t="s">
        <v>13624</v>
      </c>
      <c r="C5552" t="s">
        <v>8247</v>
      </c>
      <c r="D5552" t="s">
        <v>9110</v>
      </c>
      <c r="E5552" s="1">
        <v>11.69994</v>
      </c>
      <c r="F5552" s="1">
        <v>2</v>
      </c>
      <c r="G5552" s="2">
        <v>5.8499699999999999</v>
      </c>
      <c r="H5552" s="3">
        <v>8.0000410258514147</v>
      </c>
      <c r="I5552" s="3">
        <v>10.666721367801888</v>
      </c>
      <c r="J5552" s="3">
        <v>9.3600000000000003E-2</v>
      </c>
      <c r="K5552" s="3">
        <v>9.3600000000000003E-2</v>
      </c>
      <c r="L5552" s="3">
        <v>0.12479999999999999</v>
      </c>
    </row>
    <row r="5553" spans="2:12" x14ac:dyDescent="0.2">
      <c r="B5553" t="s">
        <v>13625</v>
      </c>
      <c r="C5553" t="s">
        <v>13626</v>
      </c>
      <c r="D5553" t="s">
        <v>13627</v>
      </c>
      <c r="E5553" s="1">
        <v>26.900580000000001</v>
      </c>
      <c r="F5553" s="1">
        <v>4</v>
      </c>
      <c r="G5553" s="2">
        <v>6.7251450000000004</v>
      </c>
      <c r="H5553" s="3">
        <v>7.9998275130127308</v>
      </c>
      <c r="I5553" s="3">
        <v>10.666684510148107</v>
      </c>
      <c r="J5553" s="3">
        <v>0.2152</v>
      </c>
      <c r="K5553" s="3">
        <v>0.2152</v>
      </c>
      <c r="L5553" s="3">
        <v>0.28693999999999997</v>
      </c>
    </row>
    <row r="5554" spans="2:12" x14ac:dyDescent="0.2">
      <c r="B5554" t="s">
        <v>13628</v>
      </c>
      <c r="C5554" t="s">
        <v>13629</v>
      </c>
      <c r="D5554" t="s">
        <v>13630</v>
      </c>
      <c r="E5554" s="1">
        <v>49.271380000000001</v>
      </c>
      <c r="F5554" s="1">
        <v>8</v>
      </c>
      <c r="G5554" s="2">
        <v>6.1589225000000001</v>
      </c>
      <c r="H5554" s="3">
        <v>7.9999788924117814</v>
      </c>
      <c r="I5554" s="3">
        <v>10.666638523215708</v>
      </c>
      <c r="J5554" s="3">
        <v>0.39417000000000002</v>
      </c>
      <c r="K5554" s="3">
        <v>0.39417000000000002</v>
      </c>
      <c r="L5554" s="3">
        <v>0.52556000000000003</v>
      </c>
    </row>
    <row r="5555" spans="2:12" x14ac:dyDescent="0.2">
      <c r="B5555" t="s">
        <v>13631</v>
      </c>
      <c r="C5555" t="s">
        <v>13596</v>
      </c>
      <c r="D5555" t="s">
        <v>13597</v>
      </c>
      <c r="E5555" s="1">
        <v>13.11251</v>
      </c>
      <c r="F5555" s="1">
        <v>2</v>
      </c>
      <c r="G5555" s="2">
        <v>6.5562550000000002</v>
      </c>
      <c r="H5555" s="3">
        <v>7.999993898956034</v>
      </c>
      <c r="I5555" s="3">
        <v>10.666912742106582</v>
      </c>
      <c r="J5555" s="3">
        <v>0.10489999999999999</v>
      </c>
      <c r="K5555" s="3">
        <v>0.10489999999999999</v>
      </c>
      <c r="L5555" s="3">
        <v>0.13986999999999999</v>
      </c>
    </row>
    <row r="5556" spans="2:12" x14ac:dyDescent="0.2">
      <c r="B5556" t="s">
        <v>13632</v>
      </c>
      <c r="C5556" t="s">
        <v>13633</v>
      </c>
      <c r="D5556" t="s">
        <v>13634</v>
      </c>
      <c r="E5556" s="1">
        <v>21.700369999999999</v>
      </c>
      <c r="F5556" s="1">
        <v>3</v>
      </c>
      <c r="G5556" s="2">
        <v>7.2334566666666662</v>
      </c>
      <c r="H5556" s="3">
        <v>7.9998635967958149</v>
      </c>
      <c r="I5556" s="3">
        <v>10.666638402939673</v>
      </c>
      <c r="J5556" s="3">
        <v>0.1736</v>
      </c>
      <c r="K5556" s="3">
        <v>0.1736</v>
      </c>
      <c r="L5556" s="3">
        <v>0.23147000000000001</v>
      </c>
    </row>
    <row r="5557" spans="2:12" x14ac:dyDescent="0.2">
      <c r="B5557" t="s">
        <v>13635</v>
      </c>
      <c r="C5557" t="s">
        <v>13556</v>
      </c>
      <c r="D5557" t="s">
        <v>7659</v>
      </c>
      <c r="E5557" s="1">
        <v>13.18811</v>
      </c>
      <c r="F5557" s="1">
        <v>2</v>
      </c>
      <c r="G5557" s="2">
        <v>6.594055</v>
      </c>
      <c r="H5557" s="3">
        <v>7.9996299697227276</v>
      </c>
      <c r="I5557" s="3">
        <v>10.66642604588527</v>
      </c>
      <c r="J5557" s="3">
        <v>0.1055</v>
      </c>
      <c r="K5557" s="3">
        <v>0.1055</v>
      </c>
      <c r="L5557" s="3">
        <v>0.14066999999999999</v>
      </c>
    </row>
    <row r="5558" spans="2:12" x14ac:dyDescent="0.2">
      <c r="B5558" t="s">
        <v>13636</v>
      </c>
      <c r="C5558" t="s">
        <v>10649</v>
      </c>
      <c r="D5558" t="s">
        <v>10650</v>
      </c>
      <c r="E5558" s="1">
        <v>19.818519999999999</v>
      </c>
      <c r="F5558" s="1">
        <v>3</v>
      </c>
      <c r="G5558" s="2">
        <v>6.6061733333333335</v>
      </c>
      <c r="H5558" s="3">
        <v>8.000092842452414</v>
      </c>
      <c r="I5558" s="3">
        <v>10.666790456603218</v>
      </c>
      <c r="J5558" s="3">
        <v>0.15855</v>
      </c>
      <c r="K5558" s="3">
        <v>0.15855</v>
      </c>
      <c r="L5558" s="3">
        <v>0.2114</v>
      </c>
    </row>
    <row r="5559" spans="2:12" x14ac:dyDescent="0.2">
      <c r="B5559" t="s">
        <v>13637</v>
      </c>
      <c r="C5559" t="s">
        <v>11088</v>
      </c>
      <c r="D5559" t="s">
        <v>11089</v>
      </c>
      <c r="E5559" s="1">
        <v>17.5444</v>
      </c>
      <c r="F5559" s="1">
        <v>2</v>
      </c>
      <c r="G5559" s="2">
        <v>8.7721999999999998</v>
      </c>
      <c r="H5559" s="3">
        <v>8.0002735915733805</v>
      </c>
      <c r="I5559" s="3">
        <v>10.666651467134814</v>
      </c>
      <c r="J5559" s="3">
        <v>0.14036000000000001</v>
      </c>
      <c r="K5559" s="3">
        <v>0.14036000000000001</v>
      </c>
      <c r="L5559" s="3">
        <v>0.18714</v>
      </c>
    </row>
    <row r="5560" spans="2:12" x14ac:dyDescent="0.2">
      <c r="B5560" t="s">
        <v>13638</v>
      </c>
      <c r="C5560" t="s">
        <v>10265</v>
      </c>
      <c r="D5560" t="s">
        <v>10266</v>
      </c>
      <c r="E5560" s="1">
        <v>94.441280000000006</v>
      </c>
      <c r="F5560" s="1">
        <v>12</v>
      </c>
      <c r="G5560" s="2">
        <v>7.8701066666666675</v>
      </c>
      <c r="H5560" s="3">
        <v>7.999997458738382</v>
      </c>
      <c r="I5560" s="3">
        <v>10.666627983017596</v>
      </c>
      <c r="J5560" s="3">
        <v>0.75553000000000003</v>
      </c>
      <c r="K5560" s="3">
        <v>0.75553000000000003</v>
      </c>
      <c r="L5560" s="3">
        <v>1.0073700000000001</v>
      </c>
    </row>
    <row r="5561" spans="2:12" x14ac:dyDescent="0.2">
      <c r="B5561" t="s">
        <v>13639</v>
      </c>
      <c r="C5561" t="s">
        <v>13640</v>
      </c>
      <c r="D5561" t="s">
        <v>13641</v>
      </c>
      <c r="E5561" s="1">
        <v>15.520239999999999</v>
      </c>
      <c r="F5561" s="1">
        <v>2</v>
      </c>
      <c r="G5561" s="2">
        <v>7.7601199999999997</v>
      </c>
      <c r="H5561" s="3">
        <v>7.9998762905728267</v>
      </c>
      <c r="I5561" s="3">
        <v>10.666716494074835</v>
      </c>
      <c r="J5561" s="3">
        <v>0.12416000000000001</v>
      </c>
      <c r="K5561" s="3">
        <v>0.12416000000000001</v>
      </c>
      <c r="L5561" s="3">
        <v>0.16555</v>
      </c>
    </row>
    <row r="5562" spans="2:12" x14ac:dyDescent="0.2">
      <c r="B5562" t="s">
        <v>13642</v>
      </c>
      <c r="C5562" t="s">
        <v>13643</v>
      </c>
      <c r="D5562" t="s">
        <v>13644</v>
      </c>
      <c r="E5562" s="1">
        <v>2.6298499999999998</v>
      </c>
      <c r="F5562" s="1">
        <v>1</v>
      </c>
      <c r="G5562" s="2">
        <v>2.6298499999999998</v>
      </c>
      <c r="H5562" s="3">
        <v>8.0004562997889614</v>
      </c>
      <c r="I5562" s="3">
        <v>10.6660075669715</v>
      </c>
      <c r="J5562" s="3">
        <v>2.104E-2</v>
      </c>
      <c r="K5562" s="3">
        <v>2.104E-2</v>
      </c>
      <c r="L5562" s="3">
        <v>2.8049999999999999E-2</v>
      </c>
    </row>
    <row r="5563" spans="2:12" x14ac:dyDescent="0.2">
      <c r="B5563" t="s">
        <v>13645</v>
      </c>
      <c r="C5563" t="s">
        <v>13546</v>
      </c>
      <c r="D5563" t="s">
        <v>13547</v>
      </c>
      <c r="E5563" s="1">
        <v>2.38104</v>
      </c>
      <c r="F5563" s="1">
        <v>1</v>
      </c>
      <c r="G5563" s="2">
        <v>2.38104</v>
      </c>
      <c r="H5563" s="3">
        <v>8.0007055740348765</v>
      </c>
      <c r="I5563" s="3">
        <v>10.6676074320465</v>
      </c>
      <c r="J5563" s="3">
        <v>1.9050000000000001E-2</v>
      </c>
      <c r="K5563" s="3">
        <v>1.9050000000000001E-2</v>
      </c>
      <c r="L5563" s="3">
        <v>2.5399999999999999E-2</v>
      </c>
    </row>
    <row r="5564" spans="2:12" x14ac:dyDescent="0.2">
      <c r="B5564" t="s">
        <v>13646</v>
      </c>
      <c r="C5564" t="s">
        <v>8330</v>
      </c>
      <c r="D5564" t="s">
        <v>1906</v>
      </c>
      <c r="E5564" s="1">
        <v>9.1151900000000001</v>
      </c>
      <c r="F5564" s="1">
        <v>4</v>
      </c>
      <c r="G5564" s="2">
        <v>2.2787975</v>
      </c>
      <c r="H5564" s="3">
        <v>7.9998332453849006</v>
      </c>
      <c r="I5564" s="3">
        <v>10.666810017125259</v>
      </c>
      <c r="J5564" s="3">
        <v>7.2919999999999999E-2</v>
      </c>
      <c r="K5564" s="3">
        <v>7.2919999999999999E-2</v>
      </c>
      <c r="L5564" s="3">
        <v>9.7229999999999997E-2</v>
      </c>
    </row>
    <row r="5565" spans="2:12" x14ac:dyDescent="0.2">
      <c r="B5565" t="s">
        <v>13647</v>
      </c>
      <c r="C5565" t="s">
        <v>8761</v>
      </c>
      <c r="D5565" t="s">
        <v>8762</v>
      </c>
      <c r="E5565" s="1">
        <v>2.6610900000000002</v>
      </c>
      <c r="F5565" s="1">
        <v>1</v>
      </c>
      <c r="G5565" s="2">
        <v>2.6610900000000002</v>
      </c>
      <c r="H5565" s="3">
        <v>8.0004810059035965</v>
      </c>
      <c r="I5565" s="3">
        <v>10.664802768790231</v>
      </c>
      <c r="J5565" s="3">
        <v>2.129E-2</v>
      </c>
      <c r="K5565" s="3">
        <v>2.129E-2</v>
      </c>
      <c r="L5565" s="3">
        <v>2.8379999999999999E-2</v>
      </c>
    </row>
    <row r="5566" spans="2:12" x14ac:dyDescent="0.2">
      <c r="B5566" t="s">
        <v>13648</v>
      </c>
      <c r="C5566" t="s">
        <v>13608</v>
      </c>
      <c r="D5566" t="s">
        <v>13609</v>
      </c>
      <c r="E5566" s="1">
        <v>12.27976</v>
      </c>
      <c r="F5566" s="1">
        <v>5</v>
      </c>
      <c r="G5566" s="2">
        <v>2.4559519999999999</v>
      </c>
      <c r="H5566" s="3">
        <v>8.0001563548473253</v>
      </c>
      <c r="I5566" s="3">
        <v>10.666332241020999</v>
      </c>
      <c r="J5566" s="3">
        <v>9.8239999999999994E-2</v>
      </c>
      <c r="K5566" s="3">
        <v>9.8239999999999994E-2</v>
      </c>
      <c r="L5566" s="3">
        <v>0.13098000000000001</v>
      </c>
    </row>
    <row r="5567" spans="2:12" x14ac:dyDescent="0.2">
      <c r="B5567" t="s">
        <v>13649</v>
      </c>
      <c r="C5567" t="s">
        <v>10625</v>
      </c>
      <c r="D5567" t="s">
        <v>10626</v>
      </c>
      <c r="E5567" s="1">
        <v>12.30852</v>
      </c>
      <c r="F5567" s="1">
        <v>4</v>
      </c>
      <c r="G5567" s="2">
        <v>3.0771299999999999</v>
      </c>
      <c r="H5567" s="3">
        <v>8.0001494899468018</v>
      </c>
      <c r="I5567" s="3">
        <v>10.666595171474718</v>
      </c>
      <c r="J5567" s="3">
        <v>9.8470000000000002E-2</v>
      </c>
      <c r="K5567" s="3">
        <v>9.8470000000000002E-2</v>
      </c>
      <c r="L5567" s="3">
        <v>0.13128999999999999</v>
      </c>
    </row>
    <row r="5568" spans="2:12" x14ac:dyDescent="0.2">
      <c r="B5568" t="s">
        <v>13650</v>
      </c>
      <c r="C5568" t="s">
        <v>13651</v>
      </c>
      <c r="D5568" t="s">
        <v>7720</v>
      </c>
      <c r="E5568" s="1">
        <v>9.9675499999999992</v>
      </c>
      <c r="F5568" s="1">
        <v>2</v>
      </c>
      <c r="G5568" s="2">
        <v>4.9837749999999996</v>
      </c>
      <c r="H5568" s="3">
        <v>7.9999598697774292</v>
      </c>
      <c r="I5568" s="3">
        <v>10.666613159703239</v>
      </c>
      <c r="J5568" s="3">
        <v>7.9740000000000005E-2</v>
      </c>
      <c r="K5568" s="3">
        <v>7.9740000000000005E-2</v>
      </c>
      <c r="L5568" s="3">
        <v>0.10632</v>
      </c>
    </row>
    <row r="5569" spans="2:12" x14ac:dyDescent="0.2">
      <c r="B5569" t="s">
        <v>13652</v>
      </c>
      <c r="C5569" t="s">
        <v>8729</v>
      </c>
      <c r="D5569" t="s">
        <v>8730</v>
      </c>
      <c r="E5569" s="1">
        <v>15.366390000000001</v>
      </c>
      <c r="F5569" s="1">
        <v>3</v>
      </c>
      <c r="G5569" s="2">
        <v>5.1221300000000003</v>
      </c>
      <c r="H5569" s="3">
        <v>7.9999271136551915</v>
      </c>
      <c r="I5569" s="3">
        <v>10.666786408518851</v>
      </c>
      <c r="J5569" s="3">
        <v>0.12293</v>
      </c>
      <c r="K5569" s="3">
        <v>0.12293</v>
      </c>
      <c r="L5569" s="3">
        <v>0.16391</v>
      </c>
    </row>
    <row r="5570" spans="2:12" x14ac:dyDescent="0.2">
      <c r="B5570" t="s">
        <v>13653</v>
      </c>
      <c r="C5570" t="s">
        <v>13654</v>
      </c>
      <c r="D5570" t="s">
        <v>13655</v>
      </c>
      <c r="E5570" s="1">
        <v>14.997260000000001</v>
      </c>
      <c r="F5570" s="1">
        <v>3</v>
      </c>
      <c r="G5570" s="2">
        <v>4.9990866666666669</v>
      </c>
      <c r="H5570" s="3">
        <v>8.0001280233856047</v>
      </c>
      <c r="I5570" s="3">
        <v>10.666615101691908</v>
      </c>
      <c r="J5570" s="3">
        <v>0.11998</v>
      </c>
      <c r="K5570" s="3">
        <v>0.11998</v>
      </c>
      <c r="L5570" s="3">
        <v>0.15997</v>
      </c>
    </row>
    <row r="5571" spans="2:12" x14ac:dyDescent="0.2">
      <c r="B5571" t="s">
        <v>13656</v>
      </c>
      <c r="C5571" t="s">
        <v>8722</v>
      </c>
      <c r="D5571" t="s">
        <v>8723</v>
      </c>
      <c r="E5571" s="1">
        <v>5.0706800000000003</v>
      </c>
      <c r="F5571" s="1">
        <v>1</v>
      </c>
      <c r="G5571" s="2">
        <v>5.0706800000000003</v>
      </c>
      <c r="H5571" s="3">
        <v>8.0008992876695046</v>
      </c>
      <c r="I5571" s="3">
        <v>10.667208342865257</v>
      </c>
      <c r="J5571" s="3">
        <v>4.0570000000000002E-2</v>
      </c>
      <c r="K5571" s="3">
        <v>4.0570000000000002E-2</v>
      </c>
      <c r="L5571" s="3">
        <v>5.4089999999999999E-2</v>
      </c>
    </row>
    <row r="5572" spans="2:12" x14ac:dyDescent="0.2">
      <c r="B5572" t="s">
        <v>13657</v>
      </c>
      <c r="C5572" t="s">
        <v>9635</v>
      </c>
      <c r="D5572" t="s">
        <v>9636</v>
      </c>
      <c r="E5572" s="1">
        <v>5.22248</v>
      </c>
      <c r="F5572" s="1">
        <v>1</v>
      </c>
      <c r="G5572" s="2">
        <v>5.22248</v>
      </c>
      <c r="H5572" s="3">
        <v>8.0000306367855885</v>
      </c>
      <c r="I5572" s="3">
        <v>10.667345782080545</v>
      </c>
      <c r="J5572" s="3">
        <v>4.1779999999999998E-2</v>
      </c>
      <c r="K5572" s="3">
        <v>4.1779999999999998E-2</v>
      </c>
      <c r="L5572" s="3">
        <v>5.5710000000000003E-2</v>
      </c>
    </row>
    <row r="5573" spans="2:12" x14ac:dyDescent="0.2">
      <c r="B5573" t="s">
        <v>13658</v>
      </c>
      <c r="C5573" t="s">
        <v>7799</v>
      </c>
      <c r="D5573" t="s">
        <v>7800</v>
      </c>
      <c r="E5573" s="1">
        <v>3.6513</v>
      </c>
      <c r="F5573" s="1">
        <v>2</v>
      </c>
      <c r="G5573" s="2">
        <v>1.82565</v>
      </c>
      <c r="H5573" s="3">
        <v>7.9998904499767205</v>
      </c>
      <c r="I5573" s="3">
        <v>10.667433516829622</v>
      </c>
      <c r="J5573" s="3">
        <v>2.921E-2</v>
      </c>
      <c r="K5573" s="3">
        <v>2.921E-2</v>
      </c>
      <c r="L5573" s="3">
        <v>3.8949999999999999E-2</v>
      </c>
    </row>
    <row r="5574" spans="2:12" x14ac:dyDescent="0.2">
      <c r="B5574" t="s">
        <v>13659</v>
      </c>
      <c r="C5574" t="s">
        <v>13660</v>
      </c>
      <c r="D5574" t="s">
        <v>13661</v>
      </c>
      <c r="E5574" s="1">
        <v>1.8774999999999999</v>
      </c>
      <c r="F5574" s="1">
        <v>1</v>
      </c>
      <c r="G5574" s="2">
        <v>1.8774999999999999</v>
      </c>
      <c r="H5574" s="3">
        <v>8</v>
      </c>
      <c r="I5574" s="3">
        <v>10.66844207723036</v>
      </c>
      <c r="J5574" s="3">
        <v>1.502E-2</v>
      </c>
      <c r="K5574" s="3">
        <v>1.502E-2</v>
      </c>
      <c r="L5574" s="3">
        <v>2.0029999999999999E-2</v>
      </c>
    </row>
    <row r="5575" spans="2:12" x14ac:dyDescent="0.2">
      <c r="B5575" t="s">
        <v>13662</v>
      </c>
      <c r="C5575" t="s">
        <v>9870</v>
      </c>
      <c r="D5575" t="s">
        <v>9871</v>
      </c>
      <c r="E5575" s="1">
        <v>14.05428</v>
      </c>
      <c r="F5575" s="1">
        <v>8</v>
      </c>
      <c r="G5575" s="2">
        <v>1.756785</v>
      </c>
      <c r="H5575" s="3">
        <v>7.9996983125425132</v>
      </c>
      <c r="I5575" s="3">
        <v>10.666501592397475</v>
      </c>
      <c r="J5575" s="3">
        <v>0.11243</v>
      </c>
      <c r="K5575" s="3">
        <v>0.11243</v>
      </c>
      <c r="L5575" s="3">
        <v>0.14990999999999999</v>
      </c>
    </row>
    <row r="5576" spans="2:12" x14ac:dyDescent="0.2">
      <c r="B5576" t="s">
        <v>13663</v>
      </c>
      <c r="C5576" t="s">
        <v>9481</v>
      </c>
      <c r="D5576" t="s">
        <v>9482</v>
      </c>
      <c r="E5576" s="1">
        <v>4.181</v>
      </c>
      <c r="F5576" s="1">
        <v>2</v>
      </c>
      <c r="G5576" s="2">
        <v>2.0905</v>
      </c>
      <c r="H5576" s="3">
        <v>8.0004783544606557</v>
      </c>
      <c r="I5576" s="3">
        <v>10.667304472614207</v>
      </c>
      <c r="J5576" s="3">
        <v>3.3450000000000001E-2</v>
      </c>
      <c r="K5576" s="3">
        <v>3.3450000000000001E-2</v>
      </c>
      <c r="L5576" s="3">
        <v>4.4600000000000001E-2</v>
      </c>
    </row>
    <row r="5577" spans="2:12" x14ac:dyDescent="0.2">
      <c r="B5577" t="s">
        <v>13664</v>
      </c>
      <c r="C5577" t="s">
        <v>13643</v>
      </c>
      <c r="D5577" t="s">
        <v>13644</v>
      </c>
      <c r="E5577" s="1">
        <v>19.12059</v>
      </c>
      <c r="F5577" s="1">
        <v>16</v>
      </c>
      <c r="G5577" s="2">
        <v>1.195036875</v>
      </c>
      <c r="H5577" s="3">
        <v>7.9997531456926811</v>
      </c>
      <c r="I5577" s="3">
        <v>10.666511859728178</v>
      </c>
      <c r="J5577" s="3">
        <v>0.15296000000000001</v>
      </c>
      <c r="K5577" s="3">
        <v>0.15296000000000001</v>
      </c>
      <c r="L5577" s="3">
        <v>0.20394999999999999</v>
      </c>
    </row>
    <row r="5578" spans="2:12" x14ac:dyDescent="0.2">
      <c r="B5578" t="s">
        <v>13665</v>
      </c>
      <c r="C5578" t="s">
        <v>13666</v>
      </c>
      <c r="D5578" t="s">
        <v>13667</v>
      </c>
      <c r="E5578" s="1">
        <v>1016.78887</v>
      </c>
      <c r="F5578" s="1">
        <v>85</v>
      </c>
      <c r="G5578" s="2">
        <v>11.962222000000001</v>
      </c>
      <c r="H5578" s="3">
        <v>6.9999979445093645</v>
      </c>
      <c r="I5578" s="3">
        <v>9.3333142012067842</v>
      </c>
      <c r="J5578" s="3">
        <v>7.1175199999999998</v>
      </c>
      <c r="K5578" s="3">
        <v>7.1175199999999998</v>
      </c>
      <c r="L5578" s="3">
        <v>9.4900099999999998</v>
      </c>
    </row>
    <row r="5579" spans="2:12" x14ac:dyDescent="0.2">
      <c r="B5579" t="s">
        <v>13668</v>
      </c>
      <c r="C5579" t="s">
        <v>13669</v>
      </c>
      <c r="D5579" t="s">
        <v>13670</v>
      </c>
      <c r="E5579" s="1">
        <v>4841.1240399999997</v>
      </c>
      <c r="F5579" s="1">
        <v>492</v>
      </c>
      <c r="G5579" s="2">
        <v>9.8396830081300806</v>
      </c>
      <c r="H5579" s="3">
        <v>4.9999999586872805</v>
      </c>
      <c r="I5579" s="3">
        <v>6.6666500864952019</v>
      </c>
      <c r="J5579" s="3">
        <v>24.20562</v>
      </c>
      <c r="K5579" s="3">
        <v>24.20562</v>
      </c>
      <c r="L5579" s="3">
        <v>32.274079999999998</v>
      </c>
    </row>
    <row r="5580" spans="2:12" x14ac:dyDescent="0.2">
      <c r="B5580" t="s">
        <v>13668</v>
      </c>
      <c r="C5580" t="s">
        <v>13669</v>
      </c>
      <c r="D5580" t="s">
        <v>13670</v>
      </c>
      <c r="E5580" s="1">
        <v>6356.6773800000001</v>
      </c>
      <c r="F5580" s="1">
        <v>773</v>
      </c>
      <c r="G5580" s="2">
        <v>8.223386002587322</v>
      </c>
      <c r="H5580" s="3">
        <v>5.0000004876761581</v>
      </c>
      <c r="I5580" s="3">
        <v>6.6666494878807274</v>
      </c>
      <c r="J5580" s="3">
        <v>31.783390000000001</v>
      </c>
      <c r="K5580" s="3">
        <v>31.783390000000001</v>
      </c>
      <c r="L5580" s="3">
        <v>42.377740000000003</v>
      </c>
    </row>
    <row r="5581" spans="2:12" x14ac:dyDescent="0.2">
      <c r="B5581" t="s">
        <v>13671</v>
      </c>
      <c r="C5581" t="s">
        <v>13419</v>
      </c>
      <c r="D5581" t="s">
        <v>13420</v>
      </c>
      <c r="E5581" s="1">
        <v>1388.2295099999999</v>
      </c>
      <c r="F5581" s="1">
        <v>347</v>
      </c>
      <c r="G5581" s="2">
        <v>4.0006614121037458</v>
      </c>
      <c r="H5581" s="3">
        <v>5.0000017648378625</v>
      </c>
      <c r="I5581" s="3">
        <v>6.6666498106642322</v>
      </c>
      <c r="J5581" s="3">
        <v>6.9411500000000004</v>
      </c>
      <c r="K5581" s="3">
        <v>6.9411500000000004</v>
      </c>
      <c r="L5581" s="3">
        <v>9.2548399999999997</v>
      </c>
    </row>
    <row r="5582" spans="2:12" x14ac:dyDescent="0.2">
      <c r="B5582" t="s">
        <v>4746</v>
      </c>
      <c r="C5582" t="s">
        <v>4747</v>
      </c>
      <c r="D5582" t="s">
        <v>4748</v>
      </c>
      <c r="E5582" s="1">
        <v>4501.5429199999999</v>
      </c>
      <c r="F5582" s="1">
        <v>324</v>
      </c>
      <c r="G5582" s="2">
        <v>13.89365098765432</v>
      </c>
      <c r="H5582" s="3">
        <v>6.9999999022557367</v>
      </c>
      <c r="I5582" s="3">
        <v>9.3333109884021734</v>
      </c>
      <c r="J5582" s="3">
        <v>31.5108</v>
      </c>
      <c r="K5582" s="3">
        <v>31.5108</v>
      </c>
      <c r="L5582" s="3">
        <v>42.014299999999999</v>
      </c>
    </row>
    <row r="5583" spans="2:12" x14ac:dyDescent="0.2">
      <c r="B5583" t="s">
        <v>13672</v>
      </c>
      <c r="C5583" t="s">
        <v>13673</v>
      </c>
      <c r="D5583" t="s">
        <v>13674</v>
      </c>
      <c r="E5583" s="1">
        <v>18575.013490000001</v>
      </c>
      <c r="F5583" s="1">
        <v>882</v>
      </c>
      <c r="G5583" s="2">
        <v>21.060105997732428</v>
      </c>
      <c r="H5583" s="3">
        <v>5.0000001372811917</v>
      </c>
      <c r="I5583" s="3">
        <v>6.6666498017170488</v>
      </c>
      <c r="J5583" s="3">
        <v>92.875069999999994</v>
      </c>
      <c r="K5583" s="3">
        <v>92.875069999999994</v>
      </c>
      <c r="L5583" s="3">
        <v>123.83311</v>
      </c>
    </row>
    <row r="5584" spans="2:12" x14ac:dyDescent="0.2">
      <c r="B5584" t="s">
        <v>13675</v>
      </c>
      <c r="C5584" t="s">
        <v>13676</v>
      </c>
      <c r="D5584" t="s">
        <v>13677</v>
      </c>
      <c r="E5584" s="1">
        <v>6504.1566000000003</v>
      </c>
      <c r="F5584" s="1">
        <v>85</v>
      </c>
      <c r="G5584" s="2">
        <v>76.51948941176471</v>
      </c>
      <c r="H5584" s="3">
        <v>6.3000005258175982</v>
      </c>
      <c r="I5584" s="3">
        <v>8.3999791763931384</v>
      </c>
      <c r="J5584" s="3">
        <v>40.976190000000003</v>
      </c>
      <c r="K5584" s="3">
        <v>40.976190000000003</v>
      </c>
      <c r="L5584" s="3">
        <v>54.634779999999999</v>
      </c>
    </row>
    <row r="5585" spans="2:12" x14ac:dyDescent="0.2">
      <c r="B5585" t="s">
        <v>13678</v>
      </c>
      <c r="C5585" t="s">
        <v>13679</v>
      </c>
      <c r="D5585" t="s">
        <v>13680</v>
      </c>
      <c r="E5585" s="1">
        <v>290.8</v>
      </c>
      <c r="F5585" s="1">
        <v>20</v>
      </c>
      <c r="G5585" s="2">
        <v>14.540000000000001</v>
      </c>
      <c r="H5585" s="3">
        <v>4</v>
      </c>
      <c r="I5585" s="3">
        <v>5.3333218707015124</v>
      </c>
      <c r="J5585" s="3">
        <v>1.1632</v>
      </c>
      <c r="K5585" s="3">
        <v>1.1632</v>
      </c>
      <c r="L5585" s="3">
        <v>1.5509299999999999</v>
      </c>
    </row>
    <row r="5586" spans="2:12" x14ac:dyDescent="0.2">
      <c r="B5586" t="s">
        <v>13681</v>
      </c>
      <c r="C5586" t="s">
        <v>13682</v>
      </c>
      <c r="D5586" t="s">
        <v>13683</v>
      </c>
      <c r="E5586" s="1">
        <v>433.12</v>
      </c>
      <c r="F5586" s="1">
        <v>16</v>
      </c>
      <c r="G5586" s="2">
        <v>27.07</v>
      </c>
      <c r="H5586" s="3">
        <v>4</v>
      </c>
      <c r="I5586" s="3">
        <v>5.3333256372367934</v>
      </c>
      <c r="J5586" s="3">
        <v>1.73248</v>
      </c>
      <c r="K5586" s="3">
        <v>1.73248</v>
      </c>
      <c r="L5586" s="3">
        <v>2.3099699999999999</v>
      </c>
    </row>
    <row r="5587" spans="2:12" x14ac:dyDescent="0.2">
      <c r="B5587" t="s">
        <v>13684</v>
      </c>
      <c r="C5587" t="s">
        <v>13685</v>
      </c>
      <c r="D5587" t="s">
        <v>13686</v>
      </c>
      <c r="E5587" s="1">
        <v>855.14</v>
      </c>
      <c r="F5587" s="1">
        <v>506</v>
      </c>
      <c r="G5587" s="2">
        <v>1.69</v>
      </c>
      <c r="H5587" s="3">
        <v>4</v>
      </c>
      <c r="I5587" s="3">
        <v>5.333325537338915</v>
      </c>
      <c r="J5587" s="3">
        <v>3.42056</v>
      </c>
      <c r="K5587" s="3">
        <v>3.42056</v>
      </c>
      <c r="L5587" s="3">
        <v>4.56074</v>
      </c>
    </row>
    <row r="5588" spans="2:12" x14ac:dyDescent="0.2">
      <c r="B5588" t="s">
        <v>13687</v>
      </c>
      <c r="C5588" t="s">
        <v>13688</v>
      </c>
      <c r="D5588" t="s">
        <v>13689</v>
      </c>
      <c r="E5588" s="1">
        <v>22080.63</v>
      </c>
      <c r="F5588" s="1">
        <v>429</v>
      </c>
      <c r="G5588" s="2">
        <v>51.47</v>
      </c>
      <c r="H5588" s="3">
        <v>4</v>
      </c>
      <c r="I5588" s="3">
        <v>5.3333201996501005</v>
      </c>
      <c r="J5588" s="3">
        <v>88.322519999999997</v>
      </c>
      <c r="K5588" s="3">
        <v>88.322519999999997</v>
      </c>
      <c r="L5588" s="3">
        <v>117.76307</v>
      </c>
    </row>
    <row r="5589" spans="2:12" x14ac:dyDescent="0.2">
      <c r="B5589" t="s">
        <v>13690</v>
      </c>
      <c r="C5589" t="s">
        <v>13691</v>
      </c>
      <c r="D5589" t="s">
        <v>13692</v>
      </c>
      <c r="E5589" s="1">
        <v>10917.06</v>
      </c>
      <c r="F5589" s="1">
        <v>561</v>
      </c>
      <c r="G5589" s="2">
        <v>19.46</v>
      </c>
      <c r="H5589" s="3">
        <v>4</v>
      </c>
      <c r="I5589" s="3">
        <v>5.3333195933703763</v>
      </c>
      <c r="J5589" s="3">
        <v>43.668239999999997</v>
      </c>
      <c r="K5589" s="3">
        <v>43.668239999999997</v>
      </c>
      <c r="L5589" s="3">
        <v>58.224170000000001</v>
      </c>
    </row>
    <row r="5590" spans="2:12" x14ac:dyDescent="0.2">
      <c r="B5590" t="s">
        <v>13693</v>
      </c>
      <c r="C5590" t="s">
        <v>13694</v>
      </c>
      <c r="D5590" t="s">
        <v>13695</v>
      </c>
      <c r="E5590" s="1">
        <v>6159.78</v>
      </c>
      <c r="F5590" s="1">
        <v>549</v>
      </c>
      <c r="G5590" s="2">
        <v>11.219999999999999</v>
      </c>
      <c r="H5590" s="3">
        <v>4</v>
      </c>
      <c r="I5590" s="3">
        <v>5.3333203458565084</v>
      </c>
      <c r="J5590" s="3">
        <v>24.639119999999998</v>
      </c>
      <c r="K5590" s="3">
        <v>24.639119999999998</v>
      </c>
      <c r="L5590" s="3">
        <v>32.852080000000001</v>
      </c>
    </row>
    <row r="5591" spans="2:12" x14ac:dyDescent="0.2">
      <c r="B5591" t="s">
        <v>13696</v>
      </c>
      <c r="C5591" t="s">
        <v>13697</v>
      </c>
      <c r="D5591" t="s">
        <v>13698</v>
      </c>
      <c r="E5591" s="1">
        <v>6740.16</v>
      </c>
      <c r="F5591" s="1">
        <v>413</v>
      </c>
      <c r="G5591" s="2">
        <v>16.32</v>
      </c>
      <c r="H5591" s="3">
        <v>4.0000000000000009</v>
      </c>
      <c r="I5591" s="3">
        <v>5.3333199805345863</v>
      </c>
      <c r="J5591" s="3">
        <v>26.960640000000001</v>
      </c>
      <c r="K5591" s="3">
        <v>26.960640000000001</v>
      </c>
      <c r="L5591" s="3">
        <v>35.947429999999997</v>
      </c>
    </row>
    <row r="5592" spans="2:12" x14ac:dyDescent="0.2">
      <c r="B5592" t="s">
        <v>13696</v>
      </c>
      <c r="C5592" t="s">
        <v>13699</v>
      </c>
      <c r="D5592" t="s">
        <v>13698</v>
      </c>
      <c r="E5592" s="1">
        <v>2448</v>
      </c>
      <c r="F5592" s="1">
        <v>150</v>
      </c>
      <c r="G5592" s="2">
        <v>16.32</v>
      </c>
      <c r="H5592" s="3">
        <v>4</v>
      </c>
      <c r="I5592" s="3">
        <v>5.3333210784313732</v>
      </c>
      <c r="J5592" s="3">
        <v>9.7919999999999998</v>
      </c>
      <c r="K5592" s="3">
        <v>9.7919999999999998</v>
      </c>
      <c r="L5592" s="3">
        <v>13.05597</v>
      </c>
    </row>
    <row r="5593" spans="2:12" x14ac:dyDescent="0.2">
      <c r="B5593" t="s">
        <v>13700</v>
      </c>
      <c r="C5593" t="s">
        <v>13701</v>
      </c>
      <c r="D5593" t="s">
        <v>13702</v>
      </c>
      <c r="E5593" s="1">
        <v>3515.35</v>
      </c>
      <c r="F5593" s="1">
        <v>835</v>
      </c>
      <c r="G5593" s="2">
        <v>4.21</v>
      </c>
      <c r="H5593" s="3">
        <v>4.0000000000000009</v>
      </c>
      <c r="I5593" s="3">
        <v>5.3333210064431711</v>
      </c>
      <c r="J5593" s="3">
        <v>14.061400000000001</v>
      </c>
      <c r="K5593" s="3">
        <v>14.061400000000001</v>
      </c>
      <c r="L5593" s="3">
        <v>18.74849</v>
      </c>
    </row>
    <row r="5594" spans="2:12" x14ac:dyDescent="0.2">
      <c r="B5594" t="s">
        <v>13703</v>
      </c>
      <c r="C5594" t="s">
        <v>13704</v>
      </c>
      <c r="D5594" t="s">
        <v>13705</v>
      </c>
      <c r="E5594" s="1">
        <v>249.9</v>
      </c>
      <c r="F5594" s="1">
        <v>21</v>
      </c>
      <c r="G5594" s="2">
        <v>11.9</v>
      </c>
      <c r="H5594" s="3">
        <v>4</v>
      </c>
      <c r="I5594" s="3">
        <v>5.333333333333333</v>
      </c>
      <c r="J5594" s="3">
        <v>0.99960000000000004</v>
      </c>
      <c r="K5594" s="3">
        <v>0.99960000000000004</v>
      </c>
      <c r="L5594" s="3">
        <v>1.3328</v>
      </c>
    </row>
    <row r="5595" spans="2:12" x14ac:dyDescent="0.2">
      <c r="B5595" t="s">
        <v>13706</v>
      </c>
      <c r="C5595" t="s">
        <v>13707</v>
      </c>
      <c r="D5595" t="s">
        <v>13708</v>
      </c>
      <c r="E5595" s="1">
        <v>287.27999999999997</v>
      </c>
      <c r="F5595" s="1">
        <v>126</v>
      </c>
      <c r="G5595" s="2">
        <v>2.2799999999999998</v>
      </c>
      <c r="H5595" s="3">
        <v>4</v>
      </c>
      <c r="I5595" s="3">
        <v>5.3333333333333339</v>
      </c>
      <c r="J5595" s="3">
        <v>1.1491199999999999</v>
      </c>
      <c r="K5595" s="3">
        <v>1.1491199999999999</v>
      </c>
      <c r="L5595" s="3">
        <v>1.53216</v>
      </c>
    </row>
    <row r="5596" spans="2:12" x14ac:dyDescent="0.2">
      <c r="B5596" t="s">
        <v>13709</v>
      </c>
      <c r="C5596" t="s">
        <v>13710</v>
      </c>
      <c r="D5596" t="s">
        <v>13711</v>
      </c>
      <c r="E5596" s="1">
        <v>7153.16</v>
      </c>
      <c r="F5596" s="1">
        <v>413</v>
      </c>
      <c r="G5596" s="2">
        <v>17.32</v>
      </c>
      <c r="H5596" s="3">
        <v>4</v>
      </c>
      <c r="I5596" s="3">
        <v>5.3333198194923641</v>
      </c>
      <c r="J5596" s="3">
        <v>28.612639999999999</v>
      </c>
      <c r="K5596" s="3">
        <v>28.612639999999999</v>
      </c>
      <c r="L5596" s="3">
        <v>38.150089999999999</v>
      </c>
    </row>
    <row r="5597" spans="2:12" x14ac:dyDescent="0.2">
      <c r="B5597" t="s">
        <v>13712</v>
      </c>
      <c r="C5597" t="s">
        <v>13713</v>
      </c>
      <c r="D5597" t="s">
        <v>13714</v>
      </c>
      <c r="E5597" s="1">
        <v>1526.08</v>
      </c>
      <c r="F5597" s="1">
        <v>304</v>
      </c>
      <c r="G5597" s="2">
        <v>5.0199999999999996</v>
      </c>
      <c r="H5597" s="3">
        <v>4.0000000000000009</v>
      </c>
      <c r="I5597" s="3">
        <v>5.333318043615014</v>
      </c>
      <c r="J5597" s="3">
        <v>6.1043200000000004</v>
      </c>
      <c r="K5597" s="3">
        <v>6.1043200000000004</v>
      </c>
      <c r="L5597" s="3">
        <v>8.1390700000000002</v>
      </c>
    </row>
    <row r="5598" spans="2:12" x14ac:dyDescent="0.2">
      <c r="B5598" t="s">
        <v>13715</v>
      </c>
      <c r="C5598" t="s">
        <v>13716</v>
      </c>
      <c r="D5598" t="s">
        <v>13717</v>
      </c>
      <c r="E5598" s="1">
        <v>33.21</v>
      </c>
      <c r="F5598" s="1">
        <v>27</v>
      </c>
      <c r="G5598" s="2">
        <v>1.23</v>
      </c>
      <c r="H5598" s="3">
        <v>4</v>
      </c>
      <c r="I5598" s="3">
        <v>5.333333333333333</v>
      </c>
      <c r="J5598" s="3">
        <v>0.13284000000000001</v>
      </c>
      <c r="K5598" s="3">
        <v>0.13284000000000001</v>
      </c>
      <c r="L5598" s="3">
        <v>0.17712</v>
      </c>
    </row>
    <row r="5599" spans="2:12" x14ac:dyDescent="0.2">
      <c r="B5599" t="s">
        <v>13718</v>
      </c>
      <c r="C5599" t="s">
        <v>13719</v>
      </c>
      <c r="D5599" t="s">
        <v>13720</v>
      </c>
      <c r="E5599" s="1">
        <v>1393.92</v>
      </c>
      <c r="F5599" s="1">
        <v>144</v>
      </c>
      <c r="G5599" s="2">
        <v>9.68</v>
      </c>
      <c r="H5599" s="3">
        <v>4</v>
      </c>
      <c r="I5599" s="3">
        <v>5.3333189853076215</v>
      </c>
      <c r="J5599" s="3">
        <v>5.5756800000000002</v>
      </c>
      <c r="K5599" s="3">
        <v>5.5756800000000002</v>
      </c>
      <c r="L5599" s="3">
        <v>7.4342199999999998</v>
      </c>
    </row>
    <row r="5600" spans="2:12" x14ac:dyDescent="0.2">
      <c r="B5600" t="s">
        <v>13721</v>
      </c>
      <c r="C5600" t="s">
        <v>13722</v>
      </c>
      <c r="D5600" t="s">
        <v>13723</v>
      </c>
      <c r="E5600" s="1">
        <v>454.06</v>
      </c>
      <c r="F5600" s="1">
        <v>73</v>
      </c>
      <c r="G5600" s="2">
        <v>6.22</v>
      </c>
      <c r="H5600" s="3">
        <v>4</v>
      </c>
      <c r="I5600" s="3">
        <v>5.3333259921596268</v>
      </c>
      <c r="J5600" s="3">
        <v>1.8162400000000001</v>
      </c>
      <c r="K5600" s="3">
        <v>1.8162400000000001</v>
      </c>
      <c r="L5600" s="3">
        <v>2.4216500000000001</v>
      </c>
    </row>
    <row r="5601" spans="2:12" x14ac:dyDescent="0.2">
      <c r="B5601" t="s">
        <v>13724</v>
      </c>
      <c r="C5601" t="s">
        <v>13725</v>
      </c>
      <c r="D5601" t="s">
        <v>13726</v>
      </c>
      <c r="E5601" s="1">
        <v>924.18</v>
      </c>
      <c r="F5601" s="1">
        <v>211</v>
      </c>
      <c r="G5601" s="2">
        <v>4.38</v>
      </c>
      <c r="H5601" s="3">
        <v>4</v>
      </c>
      <c r="I5601" s="3">
        <v>5.3333225129303816</v>
      </c>
      <c r="J5601" s="3">
        <v>3.69672</v>
      </c>
      <c r="K5601" s="3">
        <v>3.69672</v>
      </c>
      <c r="L5601" s="3">
        <v>4.9289500000000004</v>
      </c>
    </row>
    <row r="5602" spans="2:12" x14ac:dyDescent="0.2">
      <c r="B5602" t="s">
        <v>13727</v>
      </c>
      <c r="C5602" t="s">
        <v>13728</v>
      </c>
      <c r="D5602" t="s">
        <v>13729</v>
      </c>
      <c r="E5602" s="1">
        <v>4199.91</v>
      </c>
      <c r="F5602" s="1">
        <v>1157</v>
      </c>
      <c r="G5602" s="2">
        <v>3.63</v>
      </c>
      <c r="H5602" s="3">
        <v>4</v>
      </c>
      <c r="I5602" s="3">
        <v>5.3333190473129193</v>
      </c>
      <c r="J5602" s="3">
        <v>16.79964</v>
      </c>
      <c r="K5602" s="3">
        <v>16.79964</v>
      </c>
      <c r="L5602" s="3">
        <v>22.399460000000001</v>
      </c>
    </row>
    <row r="5603" spans="2:12" x14ac:dyDescent="0.2">
      <c r="B5603" t="s">
        <v>13730</v>
      </c>
      <c r="C5603" t="s">
        <v>13731</v>
      </c>
      <c r="D5603" t="s">
        <v>13732</v>
      </c>
      <c r="E5603" s="1">
        <v>6480.25</v>
      </c>
      <c r="F5603" s="1">
        <v>805</v>
      </c>
      <c r="G5603" s="2">
        <v>8.0500000000000007</v>
      </c>
      <c r="H5603" s="3">
        <v>4</v>
      </c>
      <c r="I5603" s="3">
        <v>5.3333204737471549</v>
      </c>
      <c r="J5603" s="3">
        <v>25.920999999999999</v>
      </c>
      <c r="K5603" s="3">
        <v>25.920999999999999</v>
      </c>
      <c r="L5603" s="3">
        <v>34.561250000000001</v>
      </c>
    </row>
    <row r="5604" spans="2:12" x14ac:dyDescent="0.2">
      <c r="B5604" t="s">
        <v>13733</v>
      </c>
      <c r="C5604" t="s">
        <v>13734</v>
      </c>
      <c r="D5604" t="s">
        <v>13735</v>
      </c>
      <c r="E5604" s="1">
        <v>5786.4</v>
      </c>
      <c r="F5604" s="1">
        <v>2411</v>
      </c>
      <c r="G5604" s="2">
        <v>2.4</v>
      </c>
      <c r="H5604" s="3">
        <v>4.0000000000000009</v>
      </c>
      <c r="I5604" s="3">
        <v>5.3333195078114208</v>
      </c>
      <c r="J5604" s="3">
        <v>23.145600000000002</v>
      </c>
      <c r="K5604" s="3">
        <v>23.145600000000002</v>
      </c>
      <c r="L5604" s="3">
        <v>30.860720000000001</v>
      </c>
    </row>
    <row r="5605" spans="2:12" x14ac:dyDescent="0.2">
      <c r="B5605" t="s">
        <v>13736</v>
      </c>
      <c r="C5605" t="s">
        <v>13737</v>
      </c>
      <c r="D5605" t="s">
        <v>13738</v>
      </c>
      <c r="E5605" s="1">
        <v>364.13</v>
      </c>
      <c r="F5605" s="1">
        <v>13</v>
      </c>
      <c r="G5605" s="2">
        <v>28.009999999999998</v>
      </c>
      <c r="H5605" s="3">
        <v>4</v>
      </c>
      <c r="I5605" s="3">
        <v>5.3333150248537615</v>
      </c>
      <c r="J5605" s="3">
        <v>1.45652</v>
      </c>
      <c r="K5605" s="3">
        <v>1.45652</v>
      </c>
      <c r="L5605" s="3">
        <v>1.9420200000000001</v>
      </c>
    </row>
    <row r="5606" spans="2:12" x14ac:dyDescent="0.2">
      <c r="B5606" t="s">
        <v>13739</v>
      </c>
      <c r="C5606" t="s">
        <v>13740</v>
      </c>
      <c r="D5606" t="s">
        <v>13741</v>
      </c>
      <c r="E5606" s="1">
        <v>1540</v>
      </c>
      <c r="F5606" s="1">
        <v>308</v>
      </c>
      <c r="G5606" s="2">
        <v>5</v>
      </c>
      <c r="H5606" s="3">
        <v>4</v>
      </c>
      <c r="I5606" s="3">
        <v>5.3333181818181812</v>
      </c>
      <c r="J5606" s="3">
        <v>6.16</v>
      </c>
      <c r="K5606" s="3">
        <v>6.16</v>
      </c>
      <c r="L5606" s="3">
        <v>8.2133099999999999</v>
      </c>
    </row>
    <row r="5607" spans="2:12" x14ac:dyDescent="0.2">
      <c r="B5607" t="s">
        <v>13742</v>
      </c>
      <c r="C5607" t="s">
        <v>13743</v>
      </c>
      <c r="D5607" t="s">
        <v>13744</v>
      </c>
      <c r="E5607" s="1">
        <v>133.6</v>
      </c>
      <c r="F5607" s="1">
        <v>5</v>
      </c>
      <c r="G5607" s="2">
        <v>26.72</v>
      </c>
      <c r="H5607" s="3">
        <v>4</v>
      </c>
      <c r="I5607" s="3">
        <v>5.3333083832335326</v>
      </c>
      <c r="J5607" s="3">
        <v>0.53439999999999999</v>
      </c>
      <c r="K5607" s="3">
        <v>0.53439999999999999</v>
      </c>
      <c r="L5607" s="3">
        <v>0.71253</v>
      </c>
    </row>
    <row r="5608" spans="2:12" x14ac:dyDescent="0.2">
      <c r="B5608" t="s">
        <v>13745</v>
      </c>
      <c r="C5608" t="s">
        <v>13746</v>
      </c>
      <c r="D5608" t="s">
        <v>13747</v>
      </c>
      <c r="E5608" s="1">
        <v>9443.84</v>
      </c>
      <c r="F5608" s="1">
        <v>217</v>
      </c>
      <c r="G5608" s="2">
        <v>43.52</v>
      </c>
      <c r="H5608" s="3">
        <v>4</v>
      </c>
      <c r="I5608" s="3">
        <v>5.3333199207102195</v>
      </c>
      <c r="J5608" s="3">
        <v>37.775359999999999</v>
      </c>
      <c r="K5608" s="3">
        <v>37.775359999999999</v>
      </c>
      <c r="L5608" s="3">
        <v>50.367019999999997</v>
      </c>
    </row>
    <row r="5609" spans="2:12" x14ac:dyDescent="0.2">
      <c r="B5609" t="s">
        <v>13748</v>
      </c>
      <c r="C5609" t="s">
        <v>13749</v>
      </c>
      <c r="D5609" t="s">
        <v>13750</v>
      </c>
      <c r="E5609" s="1">
        <v>530.17999999999995</v>
      </c>
      <c r="F5609" s="1">
        <v>1082</v>
      </c>
      <c r="G5609" s="2">
        <v>0.48999999999999994</v>
      </c>
      <c r="H5609" s="3">
        <v>4</v>
      </c>
      <c r="I5609" s="3">
        <v>5.3333207589875142</v>
      </c>
      <c r="J5609" s="3">
        <v>2.1207199999999999</v>
      </c>
      <c r="K5609" s="3">
        <v>2.1207199999999999</v>
      </c>
      <c r="L5609" s="3">
        <v>2.82762</v>
      </c>
    </row>
    <row r="5610" spans="2:12" x14ac:dyDescent="0.2">
      <c r="B5610" t="s">
        <v>13751</v>
      </c>
      <c r="C5610" t="s">
        <v>13752</v>
      </c>
      <c r="D5610" t="s">
        <v>13753</v>
      </c>
      <c r="E5610" s="1">
        <v>33596.54</v>
      </c>
      <c r="F5610" s="1">
        <v>694</v>
      </c>
      <c r="G5610" s="2">
        <v>48.410000000000004</v>
      </c>
      <c r="H5610" s="3">
        <v>4</v>
      </c>
      <c r="I5610" s="3">
        <v>5.3333200383134693</v>
      </c>
      <c r="J5610" s="3">
        <v>134.38615999999999</v>
      </c>
      <c r="K5610" s="3">
        <v>134.38615999999999</v>
      </c>
      <c r="L5610" s="3">
        <v>179.18109999999999</v>
      </c>
    </row>
    <row r="5611" spans="2:12" x14ac:dyDescent="0.2">
      <c r="B5611" t="s">
        <v>13754</v>
      </c>
      <c r="C5611" t="s">
        <v>13755</v>
      </c>
      <c r="D5611" t="s">
        <v>13756</v>
      </c>
      <c r="E5611" s="1">
        <v>6114.42</v>
      </c>
      <c r="F5611" s="1">
        <v>351</v>
      </c>
      <c r="G5611" s="2">
        <v>17.420000000000002</v>
      </c>
      <c r="H5611" s="3">
        <v>4</v>
      </c>
      <c r="I5611" s="3">
        <v>5.3333202495085388</v>
      </c>
      <c r="J5611" s="3">
        <v>24.45768</v>
      </c>
      <c r="K5611" s="3">
        <v>24.45768</v>
      </c>
      <c r="L5611" s="3">
        <v>32.61016</v>
      </c>
    </row>
    <row r="5612" spans="2:12" x14ac:dyDescent="0.2">
      <c r="B5612" t="s">
        <v>13757</v>
      </c>
      <c r="C5612" t="s">
        <v>13752</v>
      </c>
      <c r="D5612" t="s">
        <v>13753</v>
      </c>
      <c r="E5612" s="1">
        <v>19966.099999999999</v>
      </c>
      <c r="F5612" s="1">
        <v>770</v>
      </c>
      <c r="G5612" s="2">
        <v>25.93</v>
      </c>
      <c r="H5612" s="3">
        <v>4.0000000000000009</v>
      </c>
      <c r="I5612" s="3">
        <v>5.3333199773616293</v>
      </c>
      <c r="J5612" s="3">
        <v>79.864400000000003</v>
      </c>
      <c r="K5612" s="3">
        <v>79.864400000000003</v>
      </c>
      <c r="L5612" s="3">
        <v>106.48560000000001</v>
      </c>
    </row>
    <row r="5613" spans="2:12" x14ac:dyDescent="0.2">
      <c r="B5613" t="s">
        <v>13758</v>
      </c>
      <c r="C5613" t="s">
        <v>13759</v>
      </c>
      <c r="D5613" t="s">
        <v>13760</v>
      </c>
      <c r="E5613" s="1">
        <v>1841.28</v>
      </c>
      <c r="F5613" s="1">
        <v>274</v>
      </c>
      <c r="G5613" s="2">
        <v>6.72</v>
      </c>
      <c r="H5613" s="3">
        <v>4</v>
      </c>
      <c r="I5613" s="3">
        <v>5.3333224713242959</v>
      </c>
      <c r="J5613" s="3">
        <v>7.3651200000000001</v>
      </c>
      <c r="K5613" s="3">
        <v>7.3651200000000001</v>
      </c>
      <c r="L5613" s="3">
        <v>9.8201400000000003</v>
      </c>
    </row>
    <row r="5614" spans="2:12" x14ac:dyDescent="0.2">
      <c r="B5614" t="s">
        <v>13761</v>
      </c>
      <c r="C5614" t="s">
        <v>13762</v>
      </c>
      <c r="D5614" t="s">
        <v>13763</v>
      </c>
      <c r="E5614" s="1">
        <v>8998.9599999999991</v>
      </c>
      <c r="F5614" s="1">
        <v>1576</v>
      </c>
      <c r="G5614" s="2">
        <v>5.7099999999999991</v>
      </c>
      <c r="H5614" s="3">
        <v>4.0000000000000009</v>
      </c>
      <c r="I5614" s="3">
        <v>5.3333196280459081</v>
      </c>
      <c r="J5614" s="3">
        <v>35.995840000000001</v>
      </c>
      <c r="K5614" s="3">
        <v>35.995840000000001</v>
      </c>
      <c r="L5614" s="3">
        <v>47.994329999999998</v>
      </c>
    </row>
    <row r="5615" spans="2:12" x14ac:dyDescent="0.2">
      <c r="B5615" t="s">
        <v>13764</v>
      </c>
      <c r="C5615" t="s">
        <v>13765</v>
      </c>
      <c r="D5615" t="s">
        <v>13766</v>
      </c>
      <c r="E5615" s="1">
        <v>3548.82</v>
      </c>
      <c r="F5615" s="1">
        <v>283</v>
      </c>
      <c r="G5615" s="2">
        <v>12.540000000000001</v>
      </c>
      <c r="H5615" s="3">
        <v>4</v>
      </c>
      <c r="I5615" s="3">
        <v>5.3333192441431239</v>
      </c>
      <c r="J5615" s="3">
        <v>14.19528</v>
      </c>
      <c r="K5615" s="3">
        <v>14.19528</v>
      </c>
      <c r="L5615" s="3">
        <v>18.92699</v>
      </c>
    </row>
    <row r="5616" spans="2:12" x14ac:dyDescent="0.2">
      <c r="B5616" t="s">
        <v>13767</v>
      </c>
      <c r="C5616" t="s">
        <v>13768</v>
      </c>
      <c r="D5616" t="s">
        <v>13769</v>
      </c>
      <c r="E5616" s="1">
        <v>5701.76</v>
      </c>
      <c r="F5616" s="1">
        <v>944</v>
      </c>
      <c r="G5616" s="2">
        <v>6.04</v>
      </c>
      <c r="H5616" s="3">
        <v>4</v>
      </c>
      <c r="I5616" s="3">
        <v>5.3333198871927268</v>
      </c>
      <c r="J5616" s="3">
        <v>22.807040000000001</v>
      </c>
      <c r="K5616" s="3">
        <v>22.807040000000001</v>
      </c>
      <c r="L5616" s="3">
        <v>30.409310000000001</v>
      </c>
    </row>
    <row r="5617" spans="2:12" x14ac:dyDescent="0.2">
      <c r="B5617" t="s">
        <v>13770</v>
      </c>
      <c r="C5617" t="s">
        <v>13771</v>
      </c>
      <c r="D5617" t="s">
        <v>13772</v>
      </c>
      <c r="E5617" s="1">
        <v>1373.85</v>
      </c>
      <c r="F5617" s="1">
        <v>213</v>
      </c>
      <c r="G5617" s="2">
        <v>6.4499999999999993</v>
      </c>
      <c r="H5617" s="3">
        <v>4</v>
      </c>
      <c r="I5617" s="3">
        <v>5.333318775703316</v>
      </c>
      <c r="J5617" s="3">
        <v>5.4954000000000001</v>
      </c>
      <c r="K5617" s="3">
        <v>5.4954000000000001</v>
      </c>
      <c r="L5617" s="3">
        <v>7.3271800000000002</v>
      </c>
    </row>
    <row r="5618" spans="2:12" x14ac:dyDescent="0.2">
      <c r="B5618" t="s">
        <v>13773</v>
      </c>
      <c r="C5618" t="s">
        <v>13774</v>
      </c>
      <c r="D5618" t="s">
        <v>13775</v>
      </c>
      <c r="E5618" s="1">
        <v>5149.4799999999996</v>
      </c>
      <c r="F5618" s="1">
        <v>371</v>
      </c>
      <c r="G5618" s="2">
        <v>13.879999999999999</v>
      </c>
      <c r="H5618" s="3">
        <v>4</v>
      </c>
      <c r="I5618" s="3">
        <v>5.3333190924132143</v>
      </c>
      <c r="J5618" s="3">
        <v>20.597919999999998</v>
      </c>
      <c r="K5618" s="3">
        <v>20.597919999999998</v>
      </c>
      <c r="L5618" s="3">
        <v>27.463819999999998</v>
      </c>
    </row>
    <row r="5619" spans="2:12" x14ac:dyDescent="0.2">
      <c r="B5619" t="s">
        <v>13776</v>
      </c>
      <c r="C5619" t="s">
        <v>13777</v>
      </c>
      <c r="D5619" t="s">
        <v>13778</v>
      </c>
      <c r="E5619" s="1">
        <v>675.21</v>
      </c>
      <c r="F5619" s="1">
        <v>317</v>
      </c>
      <c r="G5619" s="2">
        <v>2.13</v>
      </c>
      <c r="H5619" s="3">
        <v>3.9999999999999996</v>
      </c>
      <c r="I5619" s="3">
        <v>5.3333185231261373</v>
      </c>
      <c r="J5619" s="3">
        <v>2.7008399999999999</v>
      </c>
      <c r="K5619" s="3">
        <v>2.7008399999999999</v>
      </c>
      <c r="L5619" s="3">
        <v>3.6011099999999998</v>
      </c>
    </row>
    <row r="5620" spans="2:12" x14ac:dyDescent="0.2">
      <c r="B5620" t="s">
        <v>13779</v>
      </c>
      <c r="C5620" t="s">
        <v>13780</v>
      </c>
      <c r="D5620" t="s">
        <v>13781</v>
      </c>
      <c r="E5620" s="1">
        <v>4109.04</v>
      </c>
      <c r="F5620" s="1">
        <v>234</v>
      </c>
      <c r="G5620" s="2">
        <v>17.559999999999999</v>
      </c>
      <c r="H5620" s="3">
        <v>4</v>
      </c>
      <c r="I5620" s="3">
        <v>5.3333211650409824</v>
      </c>
      <c r="J5620" s="3">
        <v>16.436160000000001</v>
      </c>
      <c r="K5620" s="3">
        <v>16.436160000000001</v>
      </c>
      <c r="L5620" s="3">
        <v>21.914829999999998</v>
      </c>
    </row>
    <row r="5621" spans="2:12" x14ac:dyDescent="0.2">
      <c r="B5621" t="s">
        <v>13782</v>
      </c>
      <c r="C5621" t="s">
        <v>13783</v>
      </c>
      <c r="D5621" t="s">
        <v>13784</v>
      </c>
      <c r="E5621" s="1">
        <v>26103.98</v>
      </c>
      <c r="F5621" s="1">
        <v>1918</v>
      </c>
      <c r="G5621" s="2">
        <v>13.61</v>
      </c>
      <c r="H5621" s="3">
        <v>4</v>
      </c>
      <c r="I5621" s="3">
        <v>5.3333200531106746</v>
      </c>
      <c r="J5621" s="3">
        <v>104.41592</v>
      </c>
      <c r="K5621" s="3">
        <v>104.41592</v>
      </c>
      <c r="L5621" s="3">
        <v>139.22087999999999</v>
      </c>
    </row>
    <row r="5622" spans="2:12" x14ac:dyDescent="0.2">
      <c r="B5622" t="s">
        <v>13785</v>
      </c>
      <c r="C5622" t="s">
        <v>13786</v>
      </c>
      <c r="D5622" t="s">
        <v>13787</v>
      </c>
      <c r="E5622" s="1">
        <v>3437.85</v>
      </c>
      <c r="F5622" s="1">
        <v>615</v>
      </c>
      <c r="G5622" s="2">
        <v>5.59</v>
      </c>
      <c r="H5622" s="3">
        <v>4</v>
      </c>
      <c r="I5622" s="3">
        <v>5.3333187893596286</v>
      </c>
      <c r="J5622" s="3">
        <v>13.7514</v>
      </c>
      <c r="K5622" s="3">
        <v>13.7514</v>
      </c>
      <c r="L5622" s="3">
        <v>18.335149999999999</v>
      </c>
    </row>
    <row r="5623" spans="2:12" x14ac:dyDescent="0.2">
      <c r="B5623" t="s">
        <v>13788</v>
      </c>
      <c r="C5623" t="s">
        <v>13789</v>
      </c>
      <c r="D5623" t="s">
        <v>13790</v>
      </c>
      <c r="E5623" s="1">
        <v>13045.61</v>
      </c>
      <c r="F5623" s="1">
        <v>1861</v>
      </c>
      <c r="G5623" s="2">
        <v>7.0100000000000007</v>
      </c>
      <c r="H5623" s="3">
        <v>4</v>
      </c>
      <c r="I5623" s="3">
        <v>5.3333197911021406</v>
      </c>
      <c r="J5623" s="3">
        <v>52.18244</v>
      </c>
      <c r="K5623" s="3">
        <v>52.18244</v>
      </c>
      <c r="L5623" s="3">
        <v>69.576409999999996</v>
      </c>
    </row>
    <row r="5624" spans="2:12" x14ac:dyDescent="0.2">
      <c r="B5624" t="s">
        <v>13791</v>
      </c>
      <c r="C5624" t="s">
        <v>13792</v>
      </c>
      <c r="D5624" t="s">
        <v>13793</v>
      </c>
      <c r="E5624" s="1">
        <v>83.98</v>
      </c>
      <c r="F5624" s="1">
        <v>34</v>
      </c>
      <c r="G5624" s="2">
        <v>2.4700000000000002</v>
      </c>
      <c r="H5624" s="3">
        <v>4</v>
      </c>
      <c r="I5624" s="3">
        <v>5.3332936413431771</v>
      </c>
      <c r="J5624" s="3">
        <v>0.33592</v>
      </c>
      <c r="K5624" s="3">
        <v>0.33592</v>
      </c>
      <c r="L5624" s="3">
        <v>0.44789000000000001</v>
      </c>
    </row>
    <row r="5625" spans="2:12" x14ac:dyDescent="0.2">
      <c r="B5625" t="s">
        <v>13794</v>
      </c>
      <c r="C5625" t="s">
        <v>13755</v>
      </c>
      <c r="D5625" t="s">
        <v>13756</v>
      </c>
      <c r="E5625" s="1">
        <v>19799.849999999999</v>
      </c>
      <c r="F5625" s="1">
        <v>519</v>
      </c>
      <c r="G5625" s="2">
        <v>38.15</v>
      </c>
      <c r="H5625" s="3">
        <v>4</v>
      </c>
      <c r="I5625" s="3">
        <v>5.3333202019207215</v>
      </c>
      <c r="J5625" s="3">
        <v>79.199399999999997</v>
      </c>
      <c r="K5625" s="3">
        <v>79.199399999999997</v>
      </c>
      <c r="L5625" s="3">
        <v>105.59894</v>
      </c>
    </row>
    <row r="5626" spans="2:12" x14ac:dyDescent="0.2">
      <c r="B5626" t="s">
        <v>13795</v>
      </c>
      <c r="C5626" t="s">
        <v>13796</v>
      </c>
      <c r="D5626" t="s">
        <v>13797</v>
      </c>
      <c r="E5626" s="1">
        <v>7105.8</v>
      </c>
      <c r="F5626" s="1">
        <v>2733</v>
      </c>
      <c r="G5626" s="2">
        <v>2.6</v>
      </c>
      <c r="H5626" s="3">
        <v>4</v>
      </c>
      <c r="I5626" s="3">
        <v>5.3333206676236307</v>
      </c>
      <c r="J5626" s="3">
        <v>28.423200000000001</v>
      </c>
      <c r="K5626" s="3">
        <v>28.423200000000001</v>
      </c>
      <c r="L5626" s="3">
        <v>37.897509999999997</v>
      </c>
    </row>
    <row r="5627" spans="2:12" x14ac:dyDescent="0.2">
      <c r="B5627" t="s">
        <v>13798</v>
      </c>
      <c r="C5627" t="s">
        <v>13780</v>
      </c>
      <c r="D5627" t="s">
        <v>13781</v>
      </c>
      <c r="E5627" s="1">
        <v>1957.5</v>
      </c>
      <c r="F5627" s="1">
        <v>135</v>
      </c>
      <c r="G5627" s="2">
        <v>14.5</v>
      </c>
      <c r="H5627" s="3">
        <v>4</v>
      </c>
      <c r="I5627" s="3">
        <v>5.3333180076628359</v>
      </c>
      <c r="J5627" s="3">
        <v>7.83</v>
      </c>
      <c r="K5627" s="3">
        <v>7.83</v>
      </c>
      <c r="L5627" s="3">
        <v>10.439970000000001</v>
      </c>
    </row>
    <row r="5628" spans="2:12" x14ac:dyDescent="0.2">
      <c r="B5628" t="s">
        <v>13799</v>
      </c>
      <c r="C5628" t="s">
        <v>13765</v>
      </c>
      <c r="D5628" t="s">
        <v>13766</v>
      </c>
      <c r="E5628" s="1">
        <v>1280.3699999999999</v>
      </c>
      <c r="F5628" s="1">
        <v>273</v>
      </c>
      <c r="G5628" s="2">
        <v>4.6899999999999995</v>
      </c>
      <c r="H5628" s="3">
        <v>4.0000000000000009</v>
      </c>
      <c r="I5628" s="3">
        <v>5.3333177128486309</v>
      </c>
      <c r="J5628" s="3">
        <v>5.12148</v>
      </c>
      <c r="K5628" s="3">
        <v>5.12148</v>
      </c>
      <c r="L5628" s="3">
        <v>6.8286199999999999</v>
      </c>
    </row>
    <row r="5629" spans="2:12" x14ac:dyDescent="0.2">
      <c r="B5629" t="s">
        <v>13800</v>
      </c>
      <c r="C5629" t="s">
        <v>13801</v>
      </c>
      <c r="D5629" t="s">
        <v>13802</v>
      </c>
      <c r="E5629" s="1">
        <v>3846.52</v>
      </c>
      <c r="F5629" s="1">
        <v>226</v>
      </c>
      <c r="G5629" s="2">
        <v>17.02</v>
      </c>
      <c r="H5629" s="3">
        <v>4</v>
      </c>
      <c r="I5629" s="3">
        <v>5.333319467986648</v>
      </c>
      <c r="J5629" s="3">
        <v>15.38608</v>
      </c>
      <c r="K5629" s="3">
        <v>15.38608</v>
      </c>
      <c r="L5629" s="3">
        <v>20.514720000000001</v>
      </c>
    </row>
    <row r="5630" spans="2:12" x14ac:dyDescent="0.2">
      <c r="B5630" t="s">
        <v>13803</v>
      </c>
      <c r="C5630" t="s">
        <v>13804</v>
      </c>
      <c r="D5630" t="s">
        <v>13805</v>
      </c>
      <c r="E5630" s="1">
        <v>3303.94</v>
      </c>
      <c r="F5630" s="1">
        <v>709</v>
      </c>
      <c r="G5630" s="2">
        <v>4.66</v>
      </c>
      <c r="H5630" s="3">
        <v>4</v>
      </c>
      <c r="I5630" s="3">
        <v>5.333320217679498</v>
      </c>
      <c r="J5630" s="3">
        <v>13.21576</v>
      </c>
      <c r="K5630" s="3">
        <v>13.21576</v>
      </c>
      <c r="L5630" s="3">
        <v>17.62097</v>
      </c>
    </row>
    <row r="5631" spans="2:12" x14ac:dyDescent="0.2">
      <c r="B5631" t="s">
        <v>13806</v>
      </c>
      <c r="C5631" t="s">
        <v>13807</v>
      </c>
      <c r="D5631" t="s">
        <v>13808</v>
      </c>
      <c r="E5631" s="1">
        <v>1259.25</v>
      </c>
      <c r="F5631" s="1">
        <v>219</v>
      </c>
      <c r="G5631" s="2">
        <v>5.75</v>
      </c>
      <c r="H5631" s="3">
        <v>4</v>
      </c>
      <c r="I5631" s="3">
        <v>5.3333174508636096</v>
      </c>
      <c r="J5631" s="3">
        <v>5.0369999999999999</v>
      </c>
      <c r="K5631" s="3">
        <v>5.0369999999999999</v>
      </c>
      <c r="L5631" s="3">
        <v>6.7159800000000001</v>
      </c>
    </row>
    <row r="5632" spans="2:12" x14ac:dyDescent="0.2">
      <c r="B5632" t="s">
        <v>13809</v>
      </c>
      <c r="C5632" t="s">
        <v>13810</v>
      </c>
      <c r="D5632" t="s">
        <v>13811</v>
      </c>
      <c r="E5632" s="1">
        <v>176.11</v>
      </c>
      <c r="F5632" s="1">
        <v>11</v>
      </c>
      <c r="G5632" s="2">
        <v>16.010000000000002</v>
      </c>
      <c r="H5632" s="3">
        <v>3.9999999999999996</v>
      </c>
      <c r="I5632" s="3">
        <v>5.3333144057691211</v>
      </c>
      <c r="J5632" s="3">
        <v>0.70443999999999996</v>
      </c>
      <c r="K5632" s="3">
        <v>0.70443999999999996</v>
      </c>
      <c r="L5632" s="3">
        <v>0.93925000000000003</v>
      </c>
    </row>
    <row r="5633" spans="2:12" x14ac:dyDescent="0.2">
      <c r="B5633" t="s">
        <v>13812</v>
      </c>
      <c r="C5633" t="s">
        <v>13813</v>
      </c>
      <c r="D5633" t="s">
        <v>13814</v>
      </c>
      <c r="E5633" s="1">
        <v>3265.7</v>
      </c>
      <c r="F5633" s="1">
        <v>578</v>
      </c>
      <c r="G5633" s="2">
        <v>5.6499999999999995</v>
      </c>
      <c r="H5633" s="3">
        <v>4</v>
      </c>
      <c r="I5633" s="3">
        <v>5.3333190433903912</v>
      </c>
      <c r="J5633" s="3">
        <v>13.062799999999999</v>
      </c>
      <c r="K5633" s="3">
        <v>13.062799999999999</v>
      </c>
      <c r="L5633" s="3">
        <v>17.417020000000001</v>
      </c>
    </row>
    <row r="5634" spans="2:12" x14ac:dyDescent="0.2">
      <c r="B5634" t="s">
        <v>13815</v>
      </c>
      <c r="C5634" t="s">
        <v>13816</v>
      </c>
      <c r="D5634" t="s">
        <v>13817</v>
      </c>
      <c r="E5634" s="1">
        <v>3098.24</v>
      </c>
      <c r="F5634" s="1">
        <v>412</v>
      </c>
      <c r="G5634" s="2">
        <v>7.52</v>
      </c>
      <c r="H5634" s="3">
        <v>4.0000000000000009</v>
      </c>
      <c r="I5634" s="3">
        <v>5.3333214986573028</v>
      </c>
      <c r="J5634" s="3">
        <v>12.39296</v>
      </c>
      <c r="K5634" s="3">
        <v>12.39296</v>
      </c>
      <c r="L5634" s="3">
        <v>16.523910000000001</v>
      </c>
    </row>
    <row r="5635" spans="2:12" x14ac:dyDescent="0.2">
      <c r="B5635" t="s">
        <v>13818</v>
      </c>
      <c r="C5635" t="s">
        <v>13819</v>
      </c>
      <c r="D5635" t="s">
        <v>13820</v>
      </c>
      <c r="E5635" s="1">
        <v>16025.94</v>
      </c>
      <c r="F5635" s="1">
        <v>1127</v>
      </c>
      <c r="G5635" s="2">
        <v>14.22</v>
      </c>
      <c r="H5635" s="3">
        <v>3.9999999999999991</v>
      </c>
      <c r="I5635" s="3">
        <v>5.3333202295777964</v>
      </c>
      <c r="J5635" s="3">
        <v>64.103759999999994</v>
      </c>
      <c r="K5635" s="3">
        <v>64.103759999999994</v>
      </c>
      <c r="L5635" s="3">
        <v>85.471469999999997</v>
      </c>
    </row>
    <row r="5636" spans="2:12" x14ac:dyDescent="0.2">
      <c r="B5636" t="s">
        <v>13821</v>
      </c>
      <c r="C5636" t="s">
        <v>13822</v>
      </c>
      <c r="D5636" t="s">
        <v>13823</v>
      </c>
      <c r="E5636" s="1">
        <v>11072.88</v>
      </c>
      <c r="F5636" s="1">
        <v>312</v>
      </c>
      <c r="G5636" s="2">
        <v>35.489999999999995</v>
      </c>
      <c r="H5636" s="3">
        <v>4</v>
      </c>
      <c r="I5636" s="3">
        <v>5.3333197867221536</v>
      </c>
      <c r="J5636" s="3">
        <v>44.291519999999998</v>
      </c>
      <c r="K5636" s="3">
        <v>44.291519999999998</v>
      </c>
      <c r="L5636" s="3">
        <v>59.055210000000002</v>
      </c>
    </row>
    <row r="5637" spans="2:12" x14ac:dyDescent="0.2">
      <c r="B5637" t="s">
        <v>13824</v>
      </c>
      <c r="C5637" t="s">
        <v>13825</v>
      </c>
      <c r="D5637" t="s">
        <v>13826</v>
      </c>
      <c r="E5637" s="1">
        <v>7220.64</v>
      </c>
      <c r="F5637" s="1">
        <v>784</v>
      </c>
      <c r="G5637" s="2">
        <v>9.2100000000000009</v>
      </c>
      <c r="H5637" s="3">
        <v>4</v>
      </c>
      <c r="I5637" s="3">
        <v>5.3333194841454494</v>
      </c>
      <c r="J5637" s="3">
        <v>28.882560000000002</v>
      </c>
      <c r="K5637" s="3">
        <v>28.882560000000002</v>
      </c>
      <c r="L5637" s="3">
        <v>38.509979999999999</v>
      </c>
    </row>
    <row r="5638" spans="2:12" x14ac:dyDescent="0.2">
      <c r="B5638" t="s">
        <v>13827</v>
      </c>
      <c r="C5638" t="s">
        <v>13828</v>
      </c>
      <c r="D5638" t="s">
        <v>13829</v>
      </c>
      <c r="E5638" s="1">
        <v>27858.27</v>
      </c>
      <c r="F5638" s="1">
        <v>2911</v>
      </c>
      <c r="G5638" s="2">
        <v>9.57</v>
      </c>
      <c r="H5638" s="3">
        <v>4</v>
      </c>
      <c r="I5638" s="3">
        <v>5.3333200518194417</v>
      </c>
      <c r="J5638" s="3">
        <v>111.43308</v>
      </c>
      <c r="K5638" s="3">
        <v>111.43308</v>
      </c>
      <c r="L5638" s="3">
        <v>148.57706999999999</v>
      </c>
    </row>
    <row r="5639" spans="2:12" x14ac:dyDescent="0.2">
      <c r="B5639" t="s">
        <v>13830</v>
      </c>
      <c r="C5639" t="s">
        <v>13796</v>
      </c>
      <c r="D5639" t="s">
        <v>13797</v>
      </c>
      <c r="E5639" s="1">
        <v>5788.38</v>
      </c>
      <c r="F5639" s="1">
        <v>2353</v>
      </c>
      <c r="G5639" s="2">
        <v>2.46</v>
      </c>
      <c r="H5639" s="3">
        <v>4</v>
      </c>
      <c r="I5639" s="3">
        <v>5.3333195125406414</v>
      </c>
      <c r="J5639" s="3">
        <v>23.15352</v>
      </c>
      <c r="K5639" s="3">
        <v>23.15352</v>
      </c>
      <c r="L5639" s="3">
        <v>30.871279999999999</v>
      </c>
    </row>
    <row r="5640" spans="2:12" x14ac:dyDescent="0.2">
      <c r="B5640" t="s">
        <v>13831</v>
      </c>
      <c r="C5640" t="s">
        <v>13832</v>
      </c>
      <c r="D5640" t="s">
        <v>13833</v>
      </c>
      <c r="E5640" s="1">
        <v>857.82</v>
      </c>
      <c r="F5640" s="1">
        <v>1479</v>
      </c>
      <c r="G5640" s="2">
        <v>0.58000000000000007</v>
      </c>
      <c r="H5640" s="3">
        <v>4</v>
      </c>
      <c r="I5640" s="3">
        <v>5.333321675876058</v>
      </c>
      <c r="J5640" s="3">
        <v>3.4312800000000001</v>
      </c>
      <c r="K5640" s="3">
        <v>3.4312800000000001</v>
      </c>
      <c r="L5640" s="3">
        <v>4.5750299999999999</v>
      </c>
    </row>
    <row r="5641" spans="2:12" x14ac:dyDescent="0.2">
      <c r="B5641" t="s">
        <v>13834</v>
      </c>
      <c r="C5641" t="s">
        <v>13835</v>
      </c>
      <c r="D5641" t="s">
        <v>13836</v>
      </c>
      <c r="E5641" s="1">
        <v>166.3</v>
      </c>
      <c r="F5641" s="1">
        <v>5</v>
      </c>
      <c r="G5641" s="2">
        <v>33.260000000000005</v>
      </c>
      <c r="H5641" s="3">
        <v>4</v>
      </c>
      <c r="I5641" s="3">
        <v>5.3333132892363198</v>
      </c>
      <c r="J5641" s="3">
        <v>0.66520000000000001</v>
      </c>
      <c r="K5641" s="3">
        <v>0.66520000000000001</v>
      </c>
      <c r="L5641" s="3">
        <v>0.88693</v>
      </c>
    </row>
    <row r="5642" spans="2:12" x14ac:dyDescent="0.2">
      <c r="B5642" t="s">
        <v>13837</v>
      </c>
      <c r="C5642" t="s">
        <v>13838</v>
      </c>
      <c r="D5642" t="s">
        <v>13839</v>
      </c>
      <c r="E5642" s="1">
        <v>17744.740000000002</v>
      </c>
      <c r="F5642" s="1">
        <v>1807</v>
      </c>
      <c r="G5642" s="2">
        <v>9.82</v>
      </c>
      <c r="H5642" s="3">
        <v>4</v>
      </c>
      <c r="I5642" s="3">
        <v>5.333320183896749</v>
      </c>
      <c r="J5642" s="3">
        <v>70.978960000000001</v>
      </c>
      <c r="K5642" s="3">
        <v>70.978960000000001</v>
      </c>
      <c r="L5642" s="3">
        <v>94.638379999999998</v>
      </c>
    </row>
    <row r="5643" spans="2:12" x14ac:dyDescent="0.2">
      <c r="B5643" t="s">
        <v>13840</v>
      </c>
      <c r="C5643" t="s">
        <v>13841</v>
      </c>
      <c r="D5643" t="s">
        <v>13842</v>
      </c>
      <c r="E5643" s="1">
        <v>1758.45</v>
      </c>
      <c r="F5643" s="1">
        <v>285</v>
      </c>
      <c r="G5643" s="2">
        <v>6.17</v>
      </c>
      <c r="H5643" s="3">
        <v>4</v>
      </c>
      <c r="I5643" s="3">
        <v>5.3333219596803998</v>
      </c>
      <c r="J5643" s="3">
        <v>7.0338000000000003</v>
      </c>
      <c r="K5643" s="3">
        <v>7.0338000000000003</v>
      </c>
      <c r="L5643" s="3">
        <v>9.3783799999999999</v>
      </c>
    </row>
    <row r="5644" spans="2:12" x14ac:dyDescent="0.2">
      <c r="B5644" t="s">
        <v>13843</v>
      </c>
      <c r="C5644" t="s">
        <v>13844</v>
      </c>
      <c r="D5644" t="s">
        <v>13845</v>
      </c>
      <c r="E5644" s="1">
        <v>8741.65</v>
      </c>
      <c r="F5644" s="1">
        <v>487</v>
      </c>
      <c r="G5644" s="2">
        <v>17.95</v>
      </c>
      <c r="H5644" s="3">
        <v>4</v>
      </c>
      <c r="I5644" s="3">
        <v>5.3333203685803019</v>
      </c>
      <c r="J5644" s="3">
        <v>34.9666</v>
      </c>
      <c r="K5644" s="3">
        <v>34.9666</v>
      </c>
      <c r="L5644" s="3">
        <v>46.622019999999999</v>
      </c>
    </row>
    <row r="5645" spans="2:12" x14ac:dyDescent="0.2">
      <c r="B5645" t="s">
        <v>13846</v>
      </c>
      <c r="C5645" t="s">
        <v>13722</v>
      </c>
      <c r="D5645" t="s">
        <v>13723</v>
      </c>
      <c r="E5645" s="1">
        <v>2199.0500000000002</v>
      </c>
      <c r="F5645" s="1">
        <v>305</v>
      </c>
      <c r="G5645" s="2">
        <v>7.2100000000000009</v>
      </c>
      <c r="H5645" s="3">
        <v>4</v>
      </c>
      <c r="I5645" s="3">
        <v>5.3333212068847908</v>
      </c>
      <c r="J5645" s="3">
        <v>8.7962000000000007</v>
      </c>
      <c r="K5645" s="3">
        <v>8.7962000000000007</v>
      </c>
      <c r="L5645" s="3">
        <v>11.72824</v>
      </c>
    </row>
    <row r="5646" spans="2:12" x14ac:dyDescent="0.2">
      <c r="B5646" t="s">
        <v>13847</v>
      </c>
      <c r="C5646" t="s">
        <v>13848</v>
      </c>
      <c r="D5646" t="s">
        <v>13849</v>
      </c>
      <c r="E5646" s="1">
        <v>10271.700000000001</v>
      </c>
      <c r="F5646" s="1">
        <v>1010</v>
      </c>
      <c r="G5646" s="2">
        <v>10.17</v>
      </c>
      <c r="H5646" s="3">
        <v>3.9999999999999991</v>
      </c>
      <c r="I5646" s="3">
        <v>5.3333197036517808</v>
      </c>
      <c r="J5646" s="3">
        <v>41.086799999999997</v>
      </c>
      <c r="K5646" s="3">
        <v>41.086799999999997</v>
      </c>
      <c r="L5646" s="3">
        <v>54.782260000000001</v>
      </c>
    </row>
    <row r="5647" spans="2:12" x14ac:dyDescent="0.2">
      <c r="B5647" t="s">
        <v>13850</v>
      </c>
      <c r="C5647" t="s">
        <v>13851</v>
      </c>
      <c r="D5647" t="s">
        <v>13852</v>
      </c>
      <c r="E5647" s="1">
        <v>672.3</v>
      </c>
      <c r="F5647" s="1">
        <v>83</v>
      </c>
      <c r="G5647" s="2">
        <v>8.1</v>
      </c>
      <c r="H5647" s="3">
        <v>4</v>
      </c>
      <c r="I5647" s="3">
        <v>5.3333184590212701</v>
      </c>
      <c r="J5647" s="3">
        <v>2.6892</v>
      </c>
      <c r="K5647" s="3">
        <v>2.6892</v>
      </c>
      <c r="L5647" s="3">
        <v>3.5855899999999998</v>
      </c>
    </row>
    <row r="5648" spans="2:12" x14ac:dyDescent="0.2">
      <c r="B5648" t="s">
        <v>13853</v>
      </c>
      <c r="C5648" t="s">
        <v>13854</v>
      </c>
      <c r="D5648" t="s">
        <v>13855</v>
      </c>
      <c r="E5648" s="1">
        <v>1016.37</v>
      </c>
      <c r="F5648" s="1">
        <v>491</v>
      </c>
      <c r="G5648" s="2">
        <v>2.0699999999999998</v>
      </c>
      <c r="H5648" s="3">
        <v>4</v>
      </c>
      <c r="I5648" s="3">
        <v>5.3333234943967254</v>
      </c>
      <c r="J5648" s="3">
        <v>4.06548</v>
      </c>
      <c r="K5648" s="3">
        <v>4.06548</v>
      </c>
      <c r="L5648" s="3">
        <v>5.4206300000000001</v>
      </c>
    </row>
    <row r="5649" spans="2:12" x14ac:dyDescent="0.2">
      <c r="B5649" t="s">
        <v>13856</v>
      </c>
      <c r="C5649" t="s">
        <v>13752</v>
      </c>
      <c r="D5649" t="s">
        <v>13753</v>
      </c>
      <c r="E5649" s="1">
        <v>11362.11</v>
      </c>
      <c r="F5649" s="1">
        <v>467</v>
      </c>
      <c r="G5649" s="2">
        <v>24.330000000000002</v>
      </c>
      <c r="H5649" s="3">
        <v>3.9999999999999996</v>
      </c>
      <c r="I5649" s="3">
        <v>5.33332013156007</v>
      </c>
      <c r="J5649" s="3">
        <v>45.448439999999998</v>
      </c>
      <c r="K5649" s="3">
        <v>45.448439999999998</v>
      </c>
      <c r="L5649" s="3">
        <v>60.597769999999997</v>
      </c>
    </row>
    <row r="5650" spans="2:12" x14ac:dyDescent="0.2">
      <c r="B5650" t="s">
        <v>13857</v>
      </c>
      <c r="C5650" t="s">
        <v>13858</v>
      </c>
      <c r="D5650" t="s">
        <v>13859</v>
      </c>
      <c r="E5650" s="1">
        <v>1827.1</v>
      </c>
      <c r="F5650" s="1">
        <v>121</v>
      </c>
      <c r="G5650" s="2">
        <v>15.1</v>
      </c>
      <c r="H5650" s="3">
        <v>4</v>
      </c>
      <c r="I5650" s="3">
        <v>5.3333205626402496</v>
      </c>
      <c r="J5650" s="3">
        <v>7.3083999999999998</v>
      </c>
      <c r="K5650" s="3">
        <v>7.3083999999999998</v>
      </c>
      <c r="L5650" s="3">
        <v>9.74451</v>
      </c>
    </row>
    <row r="5651" spans="2:12" x14ac:dyDescent="0.2">
      <c r="B5651" t="s">
        <v>13860</v>
      </c>
      <c r="C5651" t="s">
        <v>13861</v>
      </c>
      <c r="D5651" t="s">
        <v>13862</v>
      </c>
      <c r="E5651" s="1">
        <v>10106.5</v>
      </c>
      <c r="F5651" s="1">
        <v>2465</v>
      </c>
      <c r="G5651" s="2">
        <v>4.0999999999999996</v>
      </c>
      <c r="H5651" s="3">
        <v>4</v>
      </c>
      <c r="I5651" s="3">
        <v>5.3333201405036359</v>
      </c>
      <c r="J5651" s="3">
        <v>40.426000000000002</v>
      </c>
      <c r="K5651" s="3">
        <v>40.426000000000002</v>
      </c>
      <c r="L5651" s="3">
        <v>53.901200000000003</v>
      </c>
    </row>
    <row r="5652" spans="2:12" x14ac:dyDescent="0.2">
      <c r="B5652" t="s">
        <v>13863</v>
      </c>
      <c r="C5652" t="s">
        <v>13864</v>
      </c>
      <c r="D5652" t="s">
        <v>13865</v>
      </c>
      <c r="E5652" s="1">
        <v>3889.6</v>
      </c>
      <c r="F5652" s="1">
        <v>1760</v>
      </c>
      <c r="G5652" s="2">
        <v>2.21</v>
      </c>
      <c r="H5652" s="3">
        <v>4.0000000000000009</v>
      </c>
      <c r="I5652" s="3">
        <v>5.3333196215549155</v>
      </c>
      <c r="J5652" s="3">
        <v>15.558400000000001</v>
      </c>
      <c r="K5652" s="3">
        <v>15.558400000000001</v>
      </c>
      <c r="L5652" s="3">
        <v>20.744479999999999</v>
      </c>
    </row>
    <row r="5653" spans="2:12" x14ac:dyDescent="0.2">
      <c r="B5653" t="s">
        <v>13866</v>
      </c>
      <c r="C5653" t="s">
        <v>13867</v>
      </c>
      <c r="D5653" t="s">
        <v>13868</v>
      </c>
      <c r="E5653" s="1">
        <v>4344.43</v>
      </c>
      <c r="F5653" s="1">
        <v>2251</v>
      </c>
      <c r="G5653" s="2">
        <v>1.9300000000000002</v>
      </c>
      <c r="H5653" s="3">
        <v>4</v>
      </c>
      <c r="I5653" s="3">
        <v>5.3333210570776837</v>
      </c>
      <c r="J5653" s="3">
        <v>17.37772</v>
      </c>
      <c r="K5653" s="3">
        <v>17.37772</v>
      </c>
      <c r="L5653" s="3">
        <v>23.17024</v>
      </c>
    </row>
    <row r="5654" spans="2:12" x14ac:dyDescent="0.2">
      <c r="B5654" t="s">
        <v>13869</v>
      </c>
      <c r="C5654" t="s">
        <v>13870</v>
      </c>
      <c r="D5654" t="s">
        <v>13871</v>
      </c>
      <c r="E5654" s="1">
        <v>269.01</v>
      </c>
      <c r="F5654" s="1">
        <v>183</v>
      </c>
      <c r="G5654" s="2">
        <v>1.47</v>
      </c>
      <c r="H5654" s="3">
        <v>4.0000000000000009</v>
      </c>
      <c r="I5654" s="3">
        <v>5.3333333333333339</v>
      </c>
      <c r="J5654" s="3">
        <v>1.0760400000000001</v>
      </c>
      <c r="K5654" s="3">
        <v>1.0760400000000001</v>
      </c>
      <c r="L5654" s="3">
        <v>1.43472</v>
      </c>
    </row>
    <row r="5655" spans="2:12" x14ac:dyDescent="0.2">
      <c r="B5655" t="s">
        <v>13872</v>
      </c>
      <c r="C5655" t="s">
        <v>13873</v>
      </c>
      <c r="D5655" t="s">
        <v>13874</v>
      </c>
      <c r="E5655" s="1">
        <v>13378.95</v>
      </c>
      <c r="F5655" s="1">
        <v>585</v>
      </c>
      <c r="G5655" s="2">
        <v>22.87</v>
      </c>
      <c r="H5655" s="3">
        <v>3.9999999999999996</v>
      </c>
      <c r="I5655" s="3">
        <v>5.3333198793627297</v>
      </c>
      <c r="J5655" s="3">
        <v>53.515799999999999</v>
      </c>
      <c r="K5655" s="3">
        <v>53.515799999999999</v>
      </c>
      <c r="L5655" s="3">
        <v>71.354219999999998</v>
      </c>
    </row>
    <row r="5656" spans="2:12" x14ac:dyDescent="0.2">
      <c r="B5656" t="s">
        <v>13875</v>
      </c>
      <c r="C5656" t="s">
        <v>13701</v>
      </c>
      <c r="D5656" t="s">
        <v>13702</v>
      </c>
      <c r="E5656" s="1">
        <v>2480.5</v>
      </c>
      <c r="F5656" s="1">
        <v>1210</v>
      </c>
      <c r="G5656" s="2">
        <v>2.0499999999999998</v>
      </c>
      <c r="H5656" s="3">
        <v>4</v>
      </c>
      <c r="I5656" s="3">
        <v>5.3333198951824228</v>
      </c>
      <c r="J5656" s="3">
        <v>9.9220000000000006</v>
      </c>
      <c r="K5656" s="3">
        <v>9.9220000000000006</v>
      </c>
      <c r="L5656" s="3">
        <v>13.2293</v>
      </c>
    </row>
    <row r="5657" spans="2:12" x14ac:dyDescent="0.2">
      <c r="B5657" t="s">
        <v>13876</v>
      </c>
      <c r="C5657" t="s">
        <v>13877</v>
      </c>
      <c r="D5657" t="s">
        <v>13878</v>
      </c>
      <c r="E5657" s="1">
        <v>19325.28</v>
      </c>
      <c r="F5657" s="1">
        <v>489</v>
      </c>
      <c r="G5657" s="2">
        <v>39.519999999999996</v>
      </c>
      <c r="H5657" s="3">
        <v>4</v>
      </c>
      <c r="I5657" s="3">
        <v>5.3333198794532342</v>
      </c>
      <c r="J5657" s="3">
        <v>77.301119999999997</v>
      </c>
      <c r="K5657" s="3">
        <v>77.301119999999997</v>
      </c>
      <c r="L5657" s="3">
        <v>103.06789999999999</v>
      </c>
    </row>
    <row r="5658" spans="2:12" x14ac:dyDescent="0.2">
      <c r="B5658" t="s">
        <v>13879</v>
      </c>
      <c r="C5658" t="s">
        <v>13880</v>
      </c>
      <c r="D5658" t="s">
        <v>13881</v>
      </c>
      <c r="E5658" s="1">
        <v>11811.78</v>
      </c>
      <c r="F5658" s="1">
        <v>1899</v>
      </c>
      <c r="G5658" s="2">
        <v>6.2200000000000006</v>
      </c>
      <c r="H5658" s="3">
        <v>4</v>
      </c>
      <c r="I5658" s="3">
        <v>5.3333197875341396</v>
      </c>
      <c r="J5658" s="3">
        <v>47.247120000000002</v>
      </c>
      <c r="K5658" s="3">
        <v>47.247120000000002</v>
      </c>
      <c r="L5658" s="3">
        <v>62.996000000000002</v>
      </c>
    </row>
    <row r="5659" spans="2:12" x14ac:dyDescent="0.2">
      <c r="B5659" t="s">
        <v>13882</v>
      </c>
      <c r="C5659" t="s">
        <v>13883</v>
      </c>
      <c r="D5659" t="s">
        <v>13884</v>
      </c>
      <c r="E5659" s="1">
        <v>3115.8</v>
      </c>
      <c r="F5659" s="1">
        <v>135</v>
      </c>
      <c r="G5659" s="2">
        <v>23.080000000000002</v>
      </c>
      <c r="H5659" s="3">
        <v>4</v>
      </c>
      <c r="I5659" s="3">
        <v>5.3333204955388664</v>
      </c>
      <c r="J5659" s="3">
        <v>12.463200000000001</v>
      </c>
      <c r="K5659" s="3">
        <v>12.463200000000001</v>
      </c>
      <c r="L5659" s="3">
        <v>16.617560000000001</v>
      </c>
    </row>
    <row r="5660" spans="2:12" x14ac:dyDescent="0.2">
      <c r="B5660" t="s">
        <v>13885</v>
      </c>
      <c r="C5660" t="s">
        <v>13886</v>
      </c>
      <c r="D5660" t="s">
        <v>13887</v>
      </c>
      <c r="E5660" s="1">
        <v>8189.61</v>
      </c>
      <c r="F5660" s="1">
        <v>759</v>
      </c>
      <c r="G5660" s="2">
        <v>10.79</v>
      </c>
      <c r="H5660" s="3">
        <v>4</v>
      </c>
      <c r="I5660" s="3">
        <v>5.3333199016802997</v>
      </c>
      <c r="J5660" s="3">
        <v>32.75844</v>
      </c>
      <c r="K5660" s="3">
        <v>32.75844</v>
      </c>
      <c r="L5660" s="3">
        <v>43.677810000000001</v>
      </c>
    </row>
    <row r="5661" spans="2:12" x14ac:dyDescent="0.2">
      <c r="B5661" t="s">
        <v>13888</v>
      </c>
      <c r="C5661" t="s">
        <v>13889</v>
      </c>
      <c r="D5661" t="s">
        <v>13890</v>
      </c>
      <c r="E5661" s="1">
        <v>773.5</v>
      </c>
      <c r="F5661" s="1">
        <v>130</v>
      </c>
      <c r="G5661" s="2">
        <v>5.95</v>
      </c>
      <c r="H5661" s="3">
        <v>4</v>
      </c>
      <c r="I5661" s="3">
        <v>5.3333160956690371</v>
      </c>
      <c r="J5661" s="3">
        <v>3.0939999999999999</v>
      </c>
      <c r="K5661" s="3">
        <v>3.0939999999999999</v>
      </c>
      <c r="L5661" s="3">
        <v>4.1253200000000003</v>
      </c>
    </row>
    <row r="5662" spans="2:12" x14ac:dyDescent="0.2">
      <c r="B5662" t="s">
        <v>13891</v>
      </c>
      <c r="C5662" t="s">
        <v>13704</v>
      </c>
      <c r="D5662" t="s">
        <v>13705</v>
      </c>
      <c r="E5662" s="1">
        <v>394.91</v>
      </c>
      <c r="F5662" s="1">
        <v>17</v>
      </c>
      <c r="G5662" s="2">
        <v>23.23</v>
      </c>
      <c r="H5662" s="3">
        <v>3.9999999999999996</v>
      </c>
      <c r="I5662" s="3">
        <v>5.3333164518497886</v>
      </c>
      <c r="J5662" s="3">
        <v>1.5796399999999999</v>
      </c>
      <c r="K5662" s="3">
        <v>1.5796399999999999</v>
      </c>
      <c r="L5662" s="3">
        <v>2.1061800000000002</v>
      </c>
    </row>
    <row r="5663" spans="2:12" x14ac:dyDescent="0.2">
      <c r="B5663" t="s">
        <v>13892</v>
      </c>
      <c r="C5663" t="s">
        <v>13801</v>
      </c>
      <c r="D5663" t="s">
        <v>13802</v>
      </c>
      <c r="E5663" s="1">
        <v>10314.120000000001</v>
      </c>
      <c r="F5663" s="1">
        <v>606</v>
      </c>
      <c r="G5663" s="2">
        <v>17.02</v>
      </c>
      <c r="H5663" s="3">
        <v>4</v>
      </c>
      <c r="I5663" s="3">
        <v>5.3333197597080497</v>
      </c>
      <c r="J5663" s="3">
        <v>41.256480000000003</v>
      </c>
      <c r="K5663" s="3">
        <v>41.256480000000003</v>
      </c>
      <c r="L5663" s="3">
        <v>55.008499999999998</v>
      </c>
    </row>
    <row r="5664" spans="2:12" x14ac:dyDescent="0.2">
      <c r="B5664" t="s">
        <v>13893</v>
      </c>
      <c r="C5664" t="s">
        <v>13894</v>
      </c>
      <c r="D5664" t="s">
        <v>13895</v>
      </c>
      <c r="E5664" s="1">
        <v>5608.98</v>
      </c>
      <c r="F5664" s="1">
        <v>799</v>
      </c>
      <c r="G5664" s="2">
        <v>7.02</v>
      </c>
      <c r="H5664" s="3">
        <v>4</v>
      </c>
      <c r="I5664" s="3">
        <v>5.3333190704905356</v>
      </c>
      <c r="J5664" s="3">
        <v>22.435919999999999</v>
      </c>
      <c r="K5664" s="3">
        <v>22.435919999999999</v>
      </c>
      <c r="L5664" s="3">
        <v>29.914480000000001</v>
      </c>
    </row>
    <row r="5665" spans="2:12" x14ac:dyDescent="0.2">
      <c r="B5665" t="s">
        <v>13896</v>
      </c>
      <c r="C5665" t="s">
        <v>13838</v>
      </c>
      <c r="D5665" t="s">
        <v>13839</v>
      </c>
      <c r="E5665" s="1">
        <v>21065.85</v>
      </c>
      <c r="F5665" s="1">
        <v>1521</v>
      </c>
      <c r="G5665" s="2">
        <v>13.85</v>
      </c>
      <c r="H5665" s="3">
        <v>4.0000000000000009</v>
      </c>
      <c r="I5665" s="3">
        <v>5.3333200416788316</v>
      </c>
      <c r="J5665" s="3">
        <v>84.263400000000004</v>
      </c>
      <c r="K5665" s="3">
        <v>84.263400000000004</v>
      </c>
      <c r="L5665" s="3">
        <v>112.35092</v>
      </c>
    </row>
    <row r="5666" spans="2:12" x14ac:dyDescent="0.2">
      <c r="B5666" t="s">
        <v>13897</v>
      </c>
      <c r="C5666" t="s">
        <v>13898</v>
      </c>
      <c r="D5666" t="s">
        <v>13899</v>
      </c>
      <c r="E5666" s="1">
        <v>9374.64</v>
      </c>
      <c r="F5666" s="1">
        <v>804</v>
      </c>
      <c r="G5666" s="2">
        <v>11.66</v>
      </c>
      <c r="H5666" s="3">
        <v>4</v>
      </c>
      <c r="I5666" s="3">
        <v>5.3333194661341672</v>
      </c>
      <c r="J5666" s="3">
        <v>37.498559999999998</v>
      </c>
      <c r="K5666" s="3">
        <v>37.498559999999998</v>
      </c>
      <c r="L5666" s="3">
        <v>49.997950000000003</v>
      </c>
    </row>
    <row r="5667" spans="2:12" x14ac:dyDescent="0.2">
      <c r="B5667" t="s">
        <v>13900</v>
      </c>
      <c r="C5667" t="s">
        <v>13901</v>
      </c>
      <c r="D5667" t="s">
        <v>13902</v>
      </c>
      <c r="E5667" s="1">
        <v>2002.36</v>
      </c>
      <c r="F5667" s="1">
        <v>886</v>
      </c>
      <c r="G5667" s="2">
        <v>2.2599999999999998</v>
      </c>
      <c r="H5667" s="3">
        <v>4</v>
      </c>
      <c r="I5667" s="3">
        <v>5.3333216804171082</v>
      </c>
      <c r="J5667" s="3">
        <v>8.0094399999999997</v>
      </c>
      <c r="K5667" s="3">
        <v>8.0094399999999997</v>
      </c>
      <c r="L5667" s="3">
        <v>10.67923</v>
      </c>
    </row>
    <row r="5668" spans="2:12" x14ac:dyDescent="0.2">
      <c r="B5668" t="s">
        <v>13903</v>
      </c>
      <c r="C5668" t="s">
        <v>13734</v>
      </c>
      <c r="D5668" t="s">
        <v>13735</v>
      </c>
      <c r="E5668" s="1">
        <v>8106.12</v>
      </c>
      <c r="F5668" s="1">
        <v>1958</v>
      </c>
      <c r="G5668" s="2">
        <v>4.1399999999999997</v>
      </c>
      <c r="H5668" s="3">
        <v>4</v>
      </c>
      <c r="I5668" s="3">
        <v>5.3333197633393032</v>
      </c>
      <c r="J5668" s="3">
        <v>32.424480000000003</v>
      </c>
      <c r="K5668" s="3">
        <v>32.424480000000003</v>
      </c>
      <c r="L5668" s="3">
        <v>43.232529999999997</v>
      </c>
    </row>
    <row r="5669" spans="2:12" x14ac:dyDescent="0.2">
      <c r="B5669" t="s">
        <v>13904</v>
      </c>
      <c r="C5669" t="s">
        <v>13905</v>
      </c>
      <c r="D5669" t="s">
        <v>13906</v>
      </c>
      <c r="E5669" s="1">
        <v>4676.6000000000004</v>
      </c>
      <c r="F5669" s="1">
        <v>698</v>
      </c>
      <c r="G5669" s="2">
        <v>6.7</v>
      </c>
      <c r="H5669" s="3">
        <v>3.9999999999999991</v>
      </c>
      <c r="I5669" s="3">
        <v>5.3333190779626216</v>
      </c>
      <c r="J5669" s="3">
        <v>18.706399999999999</v>
      </c>
      <c r="K5669" s="3">
        <v>18.706399999999999</v>
      </c>
      <c r="L5669" s="3">
        <v>24.941800000000001</v>
      </c>
    </row>
    <row r="5670" spans="2:12" x14ac:dyDescent="0.2">
      <c r="B5670" t="s">
        <v>13907</v>
      </c>
      <c r="C5670" t="s">
        <v>13908</v>
      </c>
      <c r="D5670" t="s">
        <v>13909</v>
      </c>
      <c r="E5670" s="1">
        <v>24685.53</v>
      </c>
      <c r="F5670" s="1">
        <v>1497</v>
      </c>
      <c r="G5670" s="2">
        <v>16.489999999999998</v>
      </c>
      <c r="H5670" s="3">
        <v>4</v>
      </c>
      <c r="I5670" s="3">
        <v>5.3333199651779815</v>
      </c>
      <c r="J5670" s="3">
        <v>98.74212</v>
      </c>
      <c r="K5670" s="3">
        <v>98.74212</v>
      </c>
      <c r="L5670" s="3">
        <v>131.65583000000001</v>
      </c>
    </row>
    <row r="5671" spans="2:12" x14ac:dyDescent="0.2">
      <c r="B5671" t="s">
        <v>13910</v>
      </c>
      <c r="C5671" t="s">
        <v>13911</v>
      </c>
      <c r="D5671" t="s">
        <v>13912</v>
      </c>
      <c r="E5671" s="1">
        <v>197.1</v>
      </c>
      <c r="F5671" s="1">
        <v>438</v>
      </c>
      <c r="G5671" s="2">
        <v>0.45</v>
      </c>
      <c r="H5671" s="3">
        <v>4</v>
      </c>
      <c r="I5671" s="3">
        <v>5.333333333333333</v>
      </c>
      <c r="J5671" s="3">
        <v>0.78839999999999999</v>
      </c>
      <c r="K5671" s="3">
        <v>0.78839999999999999</v>
      </c>
      <c r="L5671" s="3">
        <v>1.0511999999999999</v>
      </c>
    </row>
    <row r="5672" spans="2:12" x14ac:dyDescent="0.2">
      <c r="B5672" t="s">
        <v>13913</v>
      </c>
      <c r="C5672" t="s">
        <v>13914</v>
      </c>
      <c r="D5672" t="s">
        <v>13915</v>
      </c>
      <c r="E5672" s="1">
        <v>10866.96</v>
      </c>
      <c r="F5672" s="1">
        <v>1548</v>
      </c>
      <c r="G5672" s="2">
        <v>7.02</v>
      </c>
      <c r="H5672" s="3">
        <v>4.0000000000000009</v>
      </c>
      <c r="I5672" s="3">
        <v>5.3333195300249567</v>
      </c>
      <c r="J5672" s="3">
        <v>43.467840000000002</v>
      </c>
      <c r="K5672" s="3">
        <v>43.467840000000002</v>
      </c>
      <c r="L5672" s="3">
        <v>57.956969999999998</v>
      </c>
    </row>
    <row r="5673" spans="2:12" x14ac:dyDescent="0.2">
      <c r="B5673" t="s">
        <v>13916</v>
      </c>
      <c r="C5673" t="s">
        <v>13710</v>
      </c>
      <c r="D5673" t="s">
        <v>13711</v>
      </c>
      <c r="E5673" s="1">
        <v>7042.34</v>
      </c>
      <c r="F5673" s="1">
        <v>446</v>
      </c>
      <c r="G5673" s="2">
        <v>15.790000000000001</v>
      </c>
      <c r="H5673" s="3">
        <v>4</v>
      </c>
      <c r="I5673" s="3">
        <v>5.3333196068352278</v>
      </c>
      <c r="J5673" s="3">
        <v>28.169360000000001</v>
      </c>
      <c r="K5673" s="3">
        <v>28.169360000000001</v>
      </c>
      <c r="L5673" s="3">
        <v>37.559049999999999</v>
      </c>
    </row>
    <row r="5674" spans="2:12" x14ac:dyDescent="0.2">
      <c r="B5674" t="s">
        <v>13917</v>
      </c>
      <c r="C5674" t="s">
        <v>13918</v>
      </c>
      <c r="D5674" t="s">
        <v>13919</v>
      </c>
      <c r="E5674" s="1">
        <v>3184.44</v>
      </c>
      <c r="F5674" s="1">
        <v>714</v>
      </c>
      <c r="G5674" s="2">
        <v>4.46</v>
      </c>
      <c r="H5674" s="3">
        <v>4</v>
      </c>
      <c r="I5674" s="3">
        <v>5.3333207722550906</v>
      </c>
      <c r="J5674" s="3">
        <v>12.73776</v>
      </c>
      <c r="K5674" s="3">
        <v>12.73776</v>
      </c>
      <c r="L5674" s="3">
        <v>16.983640000000001</v>
      </c>
    </row>
    <row r="5675" spans="2:12" x14ac:dyDescent="0.2">
      <c r="B5675" t="s">
        <v>13920</v>
      </c>
      <c r="C5675" t="s">
        <v>13921</v>
      </c>
      <c r="D5675" t="s">
        <v>13922</v>
      </c>
      <c r="E5675" s="1">
        <v>283.64999999999998</v>
      </c>
      <c r="F5675" s="1">
        <v>31</v>
      </c>
      <c r="G5675" s="2">
        <v>9.1499999999999986</v>
      </c>
      <c r="H5675" s="3">
        <v>4.0000000000000009</v>
      </c>
      <c r="I5675" s="3">
        <v>5.3333333333333339</v>
      </c>
      <c r="J5675" s="3">
        <v>1.1346000000000001</v>
      </c>
      <c r="K5675" s="3">
        <v>1.1346000000000001</v>
      </c>
      <c r="L5675" s="3">
        <v>1.5127999999999999</v>
      </c>
    </row>
    <row r="5676" spans="2:12" x14ac:dyDescent="0.2">
      <c r="B5676" t="s">
        <v>13923</v>
      </c>
      <c r="C5676" t="s">
        <v>13924</v>
      </c>
      <c r="D5676" t="s">
        <v>13925</v>
      </c>
      <c r="E5676" s="1">
        <v>162.9</v>
      </c>
      <c r="F5676" s="1">
        <v>10</v>
      </c>
      <c r="G5676" s="2">
        <v>16.29</v>
      </c>
      <c r="H5676" s="3">
        <v>3.9999999999999991</v>
      </c>
      <c r="I5676" s="3">
        <v>5.333333333333333</v>
      </c>
      <c r="J5676" s="3">
        <v>0.65159999999999996</v>
      </c>
      <c r="K5676" s="3">
        <v>0.65159999999999996</v>
      </c>
      <c r="L5676" s="3">
        <v>0.86880000000000002</v>
      </c>
    </row>
    <row r="5677" spans="2:12" x14ac:dyDescent="0.2">
      <c r="B5677" t="s">
        <v>13926</v>
      </c>
      <c r="C5677" t="s">
        <v>13927</v>
      </c>
      <c r="D5677" t="s">
        <v>13928</v>
      </c>
      <c r="E5677" s="1">
        <v>4666.24</v>
      </c>
      <c r="F5677" s="1">
        <v>1268</v>
      </c>
      <c r="G5677" s="2">
        <v>3.6799999999999997</v>
      </c>
      <c r="H5677" s="3">
        <v>4</v>
      </c>
      <c r="I5677" s="3">
        <v>5.3333197606638318</v>
      </c>
      <c r="J5677" s="3">
        <v>18.664960000000001</v>
      </c>
      <c r="K5677" s="3">
        <v>18.664960000000001</v>
      </c>
      <c r="L5677" s="3">
        <v>24.88655</v>
      </c>
    </row>
    <row r="5678" spans="2:12" x14ac:dyDescent="0.2">
      <c r="B5678" t="s">
        <v>13929</v>
      </c>
      <c r="C5678" t="s">
        <v>13930</v>
      </c>
      <c r="D5678" t="s">
        <v>13931</v>
      </c>
      <c r="E5678" s="1">
        <v>20326.09</v>
      </c>
      <c r="F5678" s="1">
        <v>733</v>
      </c>
      <c r="G5678" s="2">
        <v>27.73</v>
      </c>
      <c r="H5678" s="3">
        <v>4</v>
      </c>
      <c r="I5678" s="3">
        <v>5.3333198859200168</v>
      </c>
      <c r="J5678" s="3">
        <v>81.304360000000003</v>
      </c>
      <c r="K5678" s="3">
        <v>81.304360000000003</v>
      </c>
      <c r="L5678" s="3">
        <v>108.40554</v>
      </c>
    </row>
    <row r="5679" spans="2:12" x14ac:dyDescent="0.2">
      <c r="B5679" t="s">
        <v>13932</v>
      </c>
      <c r="C5679" t="s">
        <v>13933</v>
      </c>
      <c r="D5679" t="s">
        <v>13934</v>
      </c>
      <c r="E5679" s="1">
        <v>33736.68</v>
      </c>
      <c r="F5679" s="1">
        <v>6046</v>
      </c>
      <c r="G5679" s="2">
        <v>5.58</v>
      </c>
      <c r="H5679" s="3">
        <v>4</v>
      </c>
      <c r="I5679" s="3">
        <v>5.3333199947356995</v>
      </c>
      <c r="J5679" s="3">
        <v>134.94672</v>
      </c>
      <c r="K5679" s="3">
        <v>134.94672</v>
      </c>
      <c r="L5679" s="3">
        <v>179.92850999999999</v>
      </c>
    </row>
    <row r="5680" spans="2:12" x14ac:dyDescent="0.2">
      <c r="B5680" t="s">
        <v>13935</v>
      </c>
      <c r="C5680" t="s">
        <v>13921</v>
      </c>
      <c r="D5680" t="s">
        <v>13922</v>
      </c>
      <c r="E5680" s="1">
        <v>844.48</v>
      </c>
      <c r="F5680" s="1">
        <v>112</v>
      </c>
      <c r="G5680" s="2">
        <v>7.54</v>
      </c>
      <c r="H5680" s="3">
        <v>4</v>
      </c>
      <c r="I5680" s="3">
        <v>5.3333175445244407</v>
      </c>
      <c r="J5680" s="3">
        <v>3.37792</v>
      </c>
      <c r="K5680" s="3">
        <v>3.37792</v>
      </c>
      <c r="L5680" s="3">
        <v>4.5038799999999997</v>
      </c>
    </row>
    <row r="5681" spans="2:12" x14ac:dyDescent="0.2">
      <c r="B5681" t="s">
        <v>13936</v>
      </c>
      <c r="C5681" t="s">
        <v>13777</v>
      </c>
      <c r="D5681" t="s">
        <v>13778</v>
      </c>
      <c r="E5681" s="1">
        <v>847.74</v>
      </c>
      <c r="F5681" s="1">
        <v>398</v>
      </c>
      <c r="G5681" s="2">
        <v>2.13</v>
      </c>
      <c r="H5681" s="3">
        <v>4</v>
      </c>
      <c r="I5681" s="3">
        <v>5.3333215372637834</v>
      </c>
      <c r="J5681" s="3">
        <v>3.3909600000000002</v>
      </c>
      <c r="K5681" s="3">
        <v>3.3909600000000002</v>
      </c>
      <c r="L5681" s="3">
        <v>4.5212700000000003</v>
      </c>
    </row>
    <row r="5682" spans="2:12" x14ac:dyDescent="0.2">
      <c r="B5682" t="s">
        <v>13937</v>
      </c>
      <c r="C5682" t="s">
        <v>13938</v>
      </c>
      <c r="D5682" t="s">
        <v>13939</v>
      </c>
      <c r="E5682" s="1">
        <v>5794.83</v>
      </c>
      <c r="F5682" s="1">
        <v>603</v>
      </c>
      <c r="G5682" s="2">
        <v>9.61</v>
      </c>
      <c r="H5682" s="3">
        <v>4</v>
      </c>
      <c r="I5682" s="3">
        <v>5.3333195279240284</v>
      </c>
      <c r="J5682" s="3">
        <v>23.179320000000001</v>
      </c>
      <c r="K5682" s="3">
        <v>23.179320000000001</v>
      </c>
      <c r="L5682" s="3">
        <v>30.90568</v>
      </c>
    </row>
    <row r="5683" spans="2:12" x14ac:dyDescent="0.2">
      <c r="B5683" t="s">
        <v>13940</v>
      </c>
      <c r="C5683" t="s">
        <v>13941</v>
      </c>
      <c r="D5683" t="s">
        <v>13942</v>
      </c>
      <c r="E5683" s="1">
        <v>10750.59</v>
      </c>
      <c r="F5683" s="1">
        <v>1373</v>
      </c>
      <c r="G5683" s="2">
        <v>7.83</v>
      </c>
      <c r="H5683" s="3">
        <v>4</v>
      </c>
      <c r="I5683" s="3">
        <v>5.3333203107922449</v>
      </c>
      <c r="J5683" s="3">
        <v>43.002360000000003</v>
      </c>
      <c r="K5683" s="3">
        <v>43.002360000000003</v>
      </c>
      <c r="L5683" s="3">
        <v>57.33634</v>
      </c>
    </row>
    <row r="5684" spans="2:12" x14ac:dyDescent="0.2">
      <c r="B5684" t="s">
        <v>13943</v>
      </c>
      <c r="C5684" t="s">
        <v>13944</v>
      </c>
      <c r="D5684" t="s">
        <v>13945</v>
      </c>
      <c r="E5684" s="1">
        <v>18285.03</v>
      </c>
      <c r="F5684" s="1">
        <v>629</v>
      </c>
      <c r="G5684" s="2">
        <v>29.069999999999997</v>
      </c>
      <c r="H5684" s="3">
        <v>4</v>
      </c>
      <c r="I5684" s="3">
        <v>5.3333202078421529</v>
      </c>
      <c r="J5684" s="3">
        <v>73.140119999999996</v>
      </c>
      <c r="K5684" s="3">
        <v>73.140119999999996</v>
      </c>
      <c r="L5684" s="3">
        <v>97.519919999999999</v>
      </c>
    </row>
    <row r="5685" spans="2:12" x14ac:dyDescent="0.2">
      <c r="B5685" t="s">
        <v>13946</v>
      </c>
      <c r="C5685" t="s">
        <v>13947</v>
      </c>
      <c r="D5685" t="s">
        <v>13948</v>
      </c>
      <c r="E5685" s="1">
        <v>2628.9</v>
      </c>
      <c r="F5685" s="1">
        <v>207</v>
      </c>
      <c r="G5685" s="2">
        <v>12.700000000000001</v>
      </c>
      <c r="H5685" s="3">
        <v>3.9999999999999991</v>
      </c>
      <c r="I5685" s="3">
        <v>5.3333181178439641</v>
      </c>
      <c r="J5685" s="3">
        <v>10.515599999999999</v>
      </c>
      <c r="K5685" s="3">
        <v>10.515599999999999</v>
      </c>
      <c r="L5685" s="3">
        <v>14.020759999999999</v>
      </c>
    </row>
    <row r="5686" spans="2:12" x14ac:dyDescent="0.2">
      <c r="B5686" t="s">
        <v>13949</v>
      </c>
      <c r="C5686" t="s">
        <v>13950</v>
      </c>
      <c r="D5686" t="s">
        <v>13951</v>
      </c>
      <c r="E5686" s="1">
        <v>6738.81</v>
      </c>
      <c r="F5686" s="1">
        <v>1443</v>
      </c>
      <c r="G5686" s="2">
        <v>4.67</v>
      </c>
      <c r="H5686" s="3">
        <v>4</v>
      </c>
      <c r="I5686" s="3">
        <v>5.3333199778595928</v>
      </c>
      <c r="J5686" s="3">
        <v>26.95524</v>
      </c>
      <c r="K5686" s="3">
        <v>26.95524</v>
      </c>
      <c r="L5686" s="3">
        <v>35.94023</v>
      </c>
    </row>
    <row r="5687" spans="2:12" x14ac:dyDescent="0.2">
      <c r="B5687" t="s">
        <v>13952</v>
      </c>
      <c r="C5687" t="s">
        <v>13953</v>
      </c>
      <c r="D5687" t="s">
        <v>13954</v>
      </c>
      <c r="E5687" s="1">
        <v>418.2</v>
      </c>
      <c r="F5687" s="1">
        <v>255</v>
      </c>
      <c r="G5687" s="2">
        <v>1.64</v>
      </c>
      <c r="H5687" s="3">
        <v>4</v>
      </c>
      <c r="I5687" s="3">
        <v>5.3333094213295071</v>
      </c>
      <c r="J5687" s="3">
        <v>1.6728000000000001</v>
      </c>
      <c r="K5687" s="3">
        <v>1.6728000000000001</v>
      </c>
      <c r="L5687" s="3">
        <v>2.2303899999999999</v>
      </c>
    </row>
    <row r="5688" spans="2:12" x14ac:dyDescent="0.2">
      <c r="B5688" t="s">
        <v>13955</v>
      </c>
      <c r="C5688" t="s">
        <v>13956</v>
      </c>
      <c r="D5688" t="s">
        <v>13957</v>
      </c>
      <c r="E5688" s="1">
        <v>5193.5</v>
      </c>
      <c r="F5688" s="1">
        <v>799</v>
      </c>
      <c r="G5688" s="2">
        <v>6.5</v>
      </c>
      <c r="H5688" s="3">
        <v>4</v>
      </c>
      <c r="I5688" s="3">
        <v>5.3333204967748147</v>
      </c>
      <c r="J5688" s="3">
        <v>20.774000000000001</v>
      </c>
      <c r="K5688" s="3">
        <v>20.774000000000001</v>
      </c>
      <c r="L5688" s="3">
        <v>27.698599999999999</v>
      </c>
    </row>
    <row r="5689" spans="2:12" x14ac:dyDescent="0.2">
      <c r="B5689" t="s">
        <v>13958</v>
      </c>
      <c r="C5689" t="s">
        <v>13959</v>
      </c>
      <c r="D5689" t="s">
        <v>13960</v>
      </c>
      <c r="E5689" s="1">
        <v>7342.08</v>
      </c>
      <c r="F5689" s="1">
        <v>478</v>
      </c>
      <c r="G5689" s="2">
        <v>15.36</v>
      </c>
      <c r="H5689" s="3">
        <v>4</v>
      </c>
      <c r="I5689" s="3">
        <v>5.3333197132147836</v>
      </c>
      <c r="J5689" s="3">
        <v>29.368320000000001</v>
      </c>
      <c r="K5689" s="3">
        <v>29.368320000000001</v>
      </c>
      <c r="L5689" s="3">
        <v>39.15766</v>
      </c>
    </row>
    <row r="5690" spans="2:12" x14ac:dyDescent="0.2">
      <c r="B5690" t="s">
        <v>13961</v>
      </c>
      <c r="C5690" t="s">
        <v>13962</v>
      </c>
      <c r="D5690" t="s">
        <v>13963</v>
      </c>
      <c r="E5690" s="1">
        <v>3158.79</v>
      </c>
      <c r="F5690" s="1">
        <v>1483</v>
      </c>
      <c r="G5690" s="2">
        <v>2.13</v>
      </c>
      <c r="H5690" s="3">
        <v>4.0000000000000009</v>
      </c>
      <c r="I5690" s="3">
        <v>5.3333206702566498</v>
      </c>
      <c r="J5690" s="3">
        <v>12.635160000000001</v>
      </c>
      <c r="K5690" s="3">
        <v>12.635160000000001</v>
      </c>
      <c r="L5690" s="3">
        <v>16.84684</v>
      </c>
    </row>
    <row r="5691" spans="2:12" x14ac:dyDescent="0.2">
      <c r="B5691" t="s">
        <v>13964</v>
      </c>
      <c r="C5691" t="s">
        <v>13965</v>
      </c>
      <c r="D5691" t="s">
        <v>13966</v>
      </c>
      <c r="E5691" s="1">
        <v>1244.68</v>
      </c>
      <c r="F5691" s="1">
        <v>2146</v>
      </c>
      <c r="G5691" s="2">
        <v>0.58000000000000007</v>
      </c>
      <c r="H5691" s="3">
        <v>4</v>
      </c>
      <c r="I5691" s="3">
        <v>5.333322621075296</v>
      </c>
      <c r="J5691" s="3">
        <v>4.97872</v>
      </c>
      <c r="K5691" s="3">
        <v>4.97872</v>
      </c>
      <c r="L5691" s="3">
        <v>6.63828</v>
      </c>
    </row>
    <row r="5692" spans="2:12" x14ac:dyDescent="0.2">
      <c r="B5692" t="s">
        <v>13967</v>
      </c>
      <c r="C5692" t="s">
        <v>13968</v>
      </c>
      <c r="D5692" t="s">
        <v>13969</v>
      </c>
      <c r="E5692" s="1">
        <v>1561.7</v>
      </c>
      <c r="F5692" s="1">
        <v>322</v>
      </c>
      <c r="G5692" s="2">
        <v>4.8500000000000005</v>
      </c>
      <c r="H5692" s="3">
        <v>4</v>
      </c>
      <c r="I5692" s="3">
        <v>5.3333226612025353</v>
      </c>
      <c r="J5692" s="3">
        <v>6.2468000000000004</v>
      </c>
      <c r="K5692" s="3">
        <v>6.2468000000000004</v>
      </c>
      <c r="L5692" s="3">
        <v>8.3290500000000005</v>
      </c>
    </row>
    <row r="5693" spans="2:12" x14ac:dyDescent="0.2">
      <c r="B5693" t="s">
        <v>13970</v>
      </c>
      <c r="C5693" t="s">
        <v>13971</v>
      </c>
      <c r="D5693" t="s">
        <v>13972</v>
      </c>
      <c r="E5693" s="1">
        <v>4167.68</v>
      </c>
      <c r="F5693" s="1">
        <v>704</v>
      </c>
      <c r="G5693" s="2">
        <v>5.9200000000000008</v>
      </c>
      <c r="H5693" s="3">
        <v>3.9999999999999991</v>
      </c>
      <c r="I5693" s="3">
        <v>5.333319736640048</v>
      </c>
      <c r="J5693" s="3">
        <v>16.670719999999999</v>
      </c>
      <c r="K5693" s="3">
        <v>16.670719999999999</v>
      </c>
      <c r="L5693" s="3">
        <v>22.22757</v>
      </c>
    </row>
    <row r="5694" spans="2:12" x14ac:dyDescent="0.2">
      <c r="B5694" t="s">
        <v>13973</v>
      </c>
      <c r="C5694" t="s">
        <v>13974</v>
      </c>
      <c r="D5694" t="s">
        <v>13975</v>
      </c>
      <c r="E5694" s="1">
        <v>106.26</v>
      </c>
      <c r="F5694" s="1">
        <v>21</v>
      </c>
      <c r="G5694" s="2">
        <v>5.0600000000000005</v>
      </c>
      <c r="H5694" s="3">
        <v>3.9999999999999996</v>
      </c>
      <c r="I5694" s="3">
        <v>5.333333333333333</v>
      </c>
      <c r="J5694" s="3">
        <v>0.42503999999999997</v>
      </c>
      <c r="K5694" s="3">
        <v>0.42503999999999997</v>
      </c>
      <c r="L5694" s="3">
        <v>0.56672</v>
      </c>
    </row>
    <row r="5695" spans="2:12" x14ac:dyDescent="0.2">
      <c r="B5695" t="s">
        <v>13976</v>
      </c>
      <c r="C5695" t="s">
        <v>13819</v>
      </c>
      <c r="D5695" t="s">
        <v>13820</v>
      </c>
      <c r="E5695" s="1">
        <v>17684.810000000001</v>
      </c>
      <c r="F5695" s="1">
        <v>913</v>
      </c>
      <c r="G5695" s="2">
        <v>19.37</v>
      </c>
      <c r="H5695" s="3">
        <v>3.9999999999999991</v>
      </c>
      <c r="I5695" s="3">
        <v>5.3333199508504743</v>
      </c>
      <c r="J5695" s="3">
        <v>70.739239999999995</v>
      </c>
      <c r="K5695" s="3">
        <v>70.739239999999995</v>
      </c>
      <c r="L5695" s="3">
        <v>94.318749999999994</v>
      </c>
    </row>
    <row r="5696" spans="2:12" x14ac:dyDescent="0.2">
      <c r="B5696" t="s">
        <v>13977</v>
      </c>
      <c r="C5696" t="s">
        <v>13914</v>
      </c>
      <c r="D5696" t="s">
        <v>13915</v>
      </c>
      <c r="E5696" s="1">
        <v>11552.76</v>
      </c>
      <c r="F5696" s="1">
        <v>1689</v>
      </c>
      <c r="G5696" s="2">
        <v>6.84</v>
      </c>
      <c r="H5696" s="3">
        <v>3.9999999999999996</v>
      </c>
      <c r="I5696" s="3">
        <v>5.3333203494229942</v>
      </c>
      <c r="J5696" s="3">
        <v>46.211039999999997</v>
      </c>
      <c r="K5696" s="3">
        <v>46.211039999999997</v>
      </c>
      <c r="L5696" s="3">
        <v>61.614570000000001</v>
      </c>
    </row>
    <row r="5697" spans="2:12" x14ac:dyDescent="0.2">
      <c r="B5697" t="s">
        <v>13978</v>
      </c>
      <c r="C5697" t="s">
        <v>13979</v>
      </c>
      <c r="D5697" t="s">
        <v>13980</v>
      </c>
      <c r="E5697" s="1">
        <v>3488.1</v>
      </c>
      <c r="F5697" s="1">
        <v>1155</v>
      </c>
      <c r="G5697" s="2">
        <v>3.02</v>
      </c>
      <c r="H5697" s="3">
        <v>4.0000000000000009</v>
      </c>
      <c r="I5697" s="3">
        <v>5.3333189988819134</v>
      </c>
      <c r="J5697" s="3">
        <v>13.952400000000001</v>
      </c>
      <c r="K5697" s="3">
        <v>13.952400000000001</v>
      </c>
      <c r="L5697" s="3">
        <v>18.603149999999999</v>
      </c>
    </row>
    <row r="5698" spans="2:12" x14ac:dyDescent="0.2">
      <c r="B5698" t="s">
        <v>13981</v>
      </c>
      <c r="C5698" t="s">
        <v>13982</v>
      </c>
      <c r="D5698" t="s">
        <v>13983</v>
      </c>
      <c r="E5698" s="1">
        <v>13618.4</v>
      </c>
      <c r="F5698" s="1">
        <v>2320</v>
      </c>
      <c r="G5698" s="2">
        <v>5.87</v>
      </c>
      <c r="H5698" s="3">
        <v>4</v>
      </c>
      <c r="I5698" s="3">
        <v>5.3333196263878291</v>
      </c>
      <c r="J5698" s="3">
        <v>54.473599999999998</v>
      </c>
      <c r="K5698" s="3">
        <v>54.473599999999998</v>
      </c>
      <c r="L5698" s="3">
        <v>72.631280000000004</v>
      </c>
    </row>
    <row r="5699" spans="2:12" x14ac:dyDescent="0.2">
      <c r="B5699" t="s">
        <v>13984</v>
      </c>
      <c r="C5699" t="s">
        <v>13804</v>
      </c>
      <c r="D5699" t="s">
        <v>13805</v>
      </c>
      <c r="E5699" s="1">
        <v>6567</v>
      </c>
      <c r="F5699" s="1">
        <v>796</v>
      </c>
      <c r="G5699" s="2">
        <v>8.25</v>
      </c>
      <c r="H5699" s="3">
        <v>4</v>
      </c>
      <c r="I5699" s="3">
        <v>5.3333196284452562</v>
      </c>
      <c r="J5699" s="3">
        <v>26.268000000000001</v>
      </c>
      <c r="K5699" s="3">
        <v>26.268000000000001</v>
      </c>
      <c r="L5699" s="3">
        <v>35.023910000000001</v>
      </c>
    </row>
    <row r="5700" spans="2:12" x14ac:dyDescent="0.2">
      <c r="B5700" t="s">
        <v>13985</v>
      </c>
      <c r="C5700" t="s">
        <v>13986</v>
      </c>
      <c r="D5700" t="s">
        <v>13987</v>
      </c>
      <c r="E5700" s="1">
        <v>2915.22</v>
      </c>
      <c r="F5700" s="1">
        <v>1262</v>
      </c>
      <c r="G5700" s="2">
        <v>2.31</v>
      </c>
      <c r="H5700" s="3">
        <v>4.0000000000000009</v>
      </c>
      <c r="I5700" s="3">
        <v>5.3333196122419588</v>
      </c>
      <c r="J5700" s="3">
        <v>11.660880000000001</v>
      </c>
      <c r="K5700" s="3">
        <v>11.660880000000001</v>
      </c>
      <c r="L5700" s="3">
        <v>15.547800000000001</v>
      </c>
    </row>
    <row r="5701" spans="2:12" x14ac:dyDescent="0.2">
      <c r="B5701" t="s">
        <v>13988</v>
      </c>
      <c r="C5701" t="s">
        <v>13989</v>
      </c>
      <c r="D5701" t="s">
        <v>13990</v>
      </c>
      <c r="E5701" s="1">
        <v>3058.92</v>
      </c>
      <c r="F5701" s="1">
        <v>586</v>
      </c>
      <c r="G5701" s="2">
        <v>5.22</v>
      </c>
      <c r="H5701" s="3">
        <v>4</v>
      </c>
      <c r="I5701" s="3">
        <v>5.3333202568226694</v>
      </c>
      <c r="J5701" s="3">
        <v>12.23568</v>
      </c>
      <c r="K5701" s="3">
        <v>12.23568</v>
      </c>
      <c r="L5701" s="3">
        <v>16.3142</v>
      </c>
    </row>
    <row r="5702" spans="2:12" x14ac:dyDescent="0.2">
      <c r="B5702" t="s">
        <v>13991</v>
      </c>
      <c r="C5702" t="s">
        <v>13911</v>
      </c>
      <c r="D5702" t="s">
        <v>13912</v>
      </c>
      <c r="E5702" s="1">
        <v>282.88</v>
      </c>
      <c r="F5702" s="1">
        <v>442</v>
      </c>
      <c r="G5702" s="2">
        <v>0.64</v>
      </c>
      <c r="H5702" s="3">
        <v>4</v>
      </c>
      <c r="I5702" s="3">
        <v>5.3333215497737552</v>
      </c>
      <c r="J5702" s="3">
        <v>1.1315200000000001</v>
      </c>
      <c r="K5702" s="3">
        <v>1.1315200000000001</v>
      </c>
      <c r="L5702" s="3">
        <v>1.5086900000000001</v>
      </c>
    </row>
    <row r="5703" spans="2:12" x14ac:dyDescent="0.2">
      <c r="B5703" t="s">
        <v>13992</v>
      </c>
      <c r="C5703" t="s">
        <v>13704</v>
      </c>
      <c r="D5703" t="s">
        <v>13705</v>
      </c>
      <c r="E5703" s="1">
        <v>206.25</v>
      </c>
      <c r="F5703" s="1">
        <v>15</v>
      </c>
      <c r="G5703" s="2">
        <v>13.75</v>
      </c>
      <c r="H5703" s="3">
        <v>4</v>
      </c>
      <c r="I5703" s="3">
        <v>5.3333333333333339</v>
      </c>
      <c r="J5703" s="3">
        <v>0.82499999999999996</v>
      </c>
      <c r="K5703" s="3">
        <v>0.82499999999999996</v>
      </c>
      <c r="L5703" s="3">
        <v>1.1000000000000001</v>
      </c>
    </row>
    <row r="5704" spans="2:12" x14ac:dyDescent="0.2">
      <c r="B5704" t="s">
        <v>13993</v>
      </c>
      <c r="C5704" t="s">
        <v>13994</v>
      </c>
      <c r="D5704" t="s">
        <v>13995</v>
      </c>
      <c r="E5704" s="1">
        <v>5227.28</v>
      </c>
      <c r="F5704" s="1">
        <v>361</v>
      </c>
      <c r="G5704" s="2">
        <v>14.479999999999999</v>
      </c>
      <c r="H5704" s="3">
        <v>4.0000000000000009</v>
      </c>
      <c r="I5704" s="3">
        <v>5.3333205797278893</v>
      </c>
      <c r="J5704" s="3">
        <v>20.909120000000001</v>
      </c>
      <c r="K5704" s="3">
        <v>20.909120000000001</v>
      </c>
      <c r="L5704" s="3">
        <v>27.87876</v>
      </c>
    </row>
    <row r="5705" spans="2:12" x14ac:dyDescent="0.2">
      <c r="B5705" t="s">
        <v>13996</v>
      </c>
      <c r="C5705" t="s">
        <v>13918</v>
      </c>
      <c r="D5705" t="s">
        <v>13919</v>
      </c>
      <c r="E5705" s="1">
        <v>2401.6999999999998</v>
      </c>
      <c r="F5705" s="1">
        <v>730</v>
      </c>
      <c r="G5705" s="2">
        <v>3.2899999999999996</v>
      </c>
      <c r="H5705" s="3">
        <v>4</v>
      </c>
      <c r="I5705" s="3">
        <v>5.3333180663696549</v>
      </c>
      <c r="J5705" s="3">
        <v>9.6067999999999998</v>
      </c>
      <c r="K5705" s="3">
        <v>9.6067999999999998</v>
      </c>
      <c r="L5705" s="3">
        <v>12.80903</v>
      </c>
    </row>
    <row r="5706" spans="2:12" x14ac:dyDescent="0.2">
      <c r="B5706" t="s">
        <v>13997</v>
      </c>
      <c r="C5706" t="s">
        <v>13998</v>
      </c>
      <c r="D5706" t="s">
        <v>13999</v>
      </c>
      <c r="E5706" s="1">
        <v>335.07</v>
      </c>
      <c r="F5706" s="1">
        <v>51</v>
      </c>
      <c r="G5706" s="2">
        <v>6.57</v>
      </c>
      <c r="H5706" s="3">
        <v>4</v>
      </c>
      <c r="I5706" s="3">
        <v>5.3333333333333339</v>
      </c>
      <c r="J5706" s="3">
        <v>1.3402799999999999</v>
      </c>
      <c r="K5706" s="3">
        <v>1.3402799999999999</v>
      </c>
      <c r="L5706" s="3">
        <v>1.78704</v>
      </c>
    </row>
    <row r="5707" spans="2:12" x14ac:dyDescent="0.2">
      <c r="B5707" t="s">
        <v>14000</v>
      </c>
      <c r="C5707" t="s">
        <v>14001</v>
      </c>
      <c r="D5707" t="s">
        <v>14002</v>
      </c>
      <c r="E5707" s="1">
        <v>3073.38</v>
      </c>
      <c r="F5707" s="1">
        <v>543</v>
      </c>
      <c r="G5707" s="2">
        <v>5.66</v>
      </c>
      <c r="H5707" s="3">
        <v>3.9999999999999996</v>
      </c>
      <c r="I5707" s="3">
        <v>5.3333203183465754</v>
      </c>
      <c r="J5707" s="3">
        <v>12.293519999999999</v>
      </c>
      <c r="K5707" s="3">
        <v>12.293519999999999</v>
      </c>
      <c r="L5707" s="3">
        <v>16.39132</v>
      </c>
    </row>
    <row r="5708" spans="2:12" x14ac:dyDescent="0.2">
      <c r="B5708" t="s">
        <v>14003</v>
      </c>
      <c r="C5708" t="s">
        <v>14004</v>
      </c>
      <c r="D5708" t="s">
        <v>14005</v>
      </c>
      <c r="E5708" s="1">
        <v>660.4</v>
      </c>
      <c r="F5708" s="1">
        <v>40</v>
      </c>
      <c r="G5708" s="2">
        <v>16.509999999999998</v>
      </c>
      <c r="H5708" s="3">
        <v>4</v>
      </c>
      <c r="I5708" s="3">
        <v>5.3333131435493639</v>
      </c>
      <c r="J5708" s="3">
        <v>2.6415999999999999</v>
      </c>
      <c r="K5708" s="3">
        <v>2.6415999999999999</v>
      </c>
      <c r="L5708" s="3">
        <v>3.5221200000000001</v>
      </c>
    </row>
    <row r="5709" spans="2:12" x14ac:dyDescent="0.2">
      <c r="B5709" t="s">
        <v>14006</v>
      </c>
      <c r="C5709" t="s">
        <v>14007</v>
      </c>
      <c r="D5709" t="s">
        <v>14008</v>
      </c>
      <c r="E5709" s="1">
        <v>759</v>
      </c>
      <c r="F5709" s="1">
        <v>100</v>
      </c>
      <c r="G5709" s="2">
        <v>7.59</v>
      </c>
      <c r="H5709" s="3">
        <v>4</v>
      </c>
      <c r="I5709" s="3">
        <v>5.3333201581027669</v>
      </c>
      <c r="J5709" s="3">
        <v>3.036</v>
      </c>
      <c r="K5709" s="3">
        <v>3.036</v>
      </c>
      <c r="L5709" s="3">
        <v>4.0479900000000004</v>
      </c>
    </row>
    <row r="5710" spans="2:12" x14ac:dyDescent="0.2">
      <c r="B5710" t="s">
        <v>14009</v>
      </c>
      <c r="C5710" t="s">
        <v>14010</v>
      </c>
      <c r="D5710" t="s">
        <v>14011</v>
      </c>
      <c r="E5710" s="1">
        <v>2628</v>
      </c>
      <c r="F5710" s="1">
        <v>876</v>
      </c>
      <c r="G5710" s="2">
        <v>3</v>
      </c>
      <c r="H5710" s="3">
        <v>4</v>
      </c>
      <c r="I5710" s="3">
        <v>5.3333181126331812</v>
      </c>
      <c r="J5710" s="3">
        <v>10.512</v>
      </c>
      <c r="K5710" s="3">
        <v>10.512</v>
      </c>
      <c r="L5710" s="3">
        <v>14.01596</v>
      </c>
    </row>
    <row r="5711" spans="2:12" x14ac:dyDescent="0.2">
      <c r="B5711" t="s">
        <v>14012</v>
      </c>
      <c r="C5711" t="s">
        <v>14013</v>
      </c>
      <c r="D5711" t="s">
        <v>14014</v>
      </c>
      <c r="E5711" s="1">
        <v>7807.12</v>
      </c>
      <c r="F5711" s="1">
        <v>184</v>
      </c>
      <c r="G5711" s="2">
        <v>42.43</v>
      </c>
      <c r="H5711" s="3">
        <v>4</v>
      </c>
      <c r="I5711" s="3">
        <v>5.3333200975519777</v>
      </c>
      <c r="J5711" s="3">
        <v>31.228480000000001</v>
      </c>
      <c r="K5711" s="3">
        <v>31.228480000000001</v>
      </c>
      <c r="L5711" s="3">
        <v>41.637869999999999</v>
      </c>
    </row>
    <row r="5712" spans="2:12" x14ac:dyDescent="0.2">
      <c r="B5712" t="s">
        <v>14015</v>
      </c>
      <c r="C5712" t="s">
        <v>14016</v>
      </c>
      <c r="D5712" t="s">
        <v>14017</v>
      </c>
      <c r="E5712" s="1">
        <v>265.86</v>
      </c>
      <c r="F5712" s="1">
        <v>42</v>
      </c>
      <c r="G5712" s="2">
        <v>6.33</v>
      </c>
      <c r="H5712" s="3">
        <v>3.9999999999999991</v>
      </c>
      <c r="I5712" s="3">
        <v>5.333333333333333</v>
      </c>
      <c r="J5712" s="3">
        <v>1.0634399999999999</v>
      </c>
      <c r="K5712" s="3">
        <v>1.0634399999999999</v>
      </c>
      <c r="L5712" s="3">
        <v>1.4179200000000001</v>
      </c>
    </row>
    <row r="5713" spans="2:12" x14ac:dyDescent="0.2">
      <c r="B5713" t="s">
        <v>14018</v>
      </c>
      <c r="C5713" t="s">
        <v>14019</v>
      </c>
      <c r="D5713" t="s">
        <v>14020</v>
      </c>
      <c r="E5713" s="1">
        <v>6118.98</v>
      </c>
      <c r="F5713" s="1">
        <v>857</v>
      </c>
      <c r="G5713" s="2">
        <v>7.14</v>
      </c>
      <c r="H5713" s="3">
        <v>4</v>
      </c>
      <c r="I5713" s="3">
        <v>5.3333202592588966</v>
      </c>
      <c r="J5713" s="3">
        <v>24.475919999999999</v>
      </c>
      <c r="K5713" s="3">
        <v>24.475919999999999</v>
      </c>
      <c r="L5713" s="3">
        <v>32.634480000000003</v>
      </c>
    </row>
    <row r="5714" spans="2:12" x14ac:dyDescent="0.2">
      <c r="B5714" t="s">
        <v>14021</v>
      </c>
      <c r="C5714" t="s">
        <v>14022</v>
      </c>
      <c r="D5714" t="s">
        <v>14023</v>
      </c>
      <c r="E5714" s="1">
        <v>16569.54</v>
      </c>
      <c r="F5714" s="1">
        <v>949</v>
      </c>
      <c r="G5714" s="2">
        <v>17.46</v>
      </c>
      <c r="H5714" s="3">
        <v>4</v>
      </c>
      <c r="I5714" s="3">
        <v>5.3333200559581018</v>
      </c>
      <c r="J5714" s="3">
        <v>66.27816</v>
      </c>
      <c r="K5714" s="3">
        <v>66.27816</v>
      </c>
      <c r="L5714" s="3">
        <v>88.370660000000001</v>
      </c>
    </row>
    <row r="5715" spans="2:12" x14ac:dyDescent="0.2">
      <c r="B5715" t="s">
        <v>14024</v>
      </c>
      <c r="C5715" t="s">
        <v>14025</v>
      </c>
      <c r="D5715" t="s">
        <v>14026</v>
      </c>
      <c r="E5715" s="1">
        <v>3389.85</v>
      </c>
      <c r="F5715" s="1">
        <v>2187</v>
      </c>
      <c r="G5715" s="2">
        <v>1.55</v>
      </c>
      <c r="H5715" s="3">
        <v>4</v>
      </c>
      <c r="I5715" s="3">
        <v>5.3333185834181451</v>
      </c>
      <c r="J5715" s="3">
        <v>13.5594</v>
      </c>
      <c r="K5715" s="3">
        <v>13.5594</v>
      </c>
      <c r="L5715" s="3">
        <v>18.079149999999998</v>
      </c>
    </row>
    <row r="5716" spans="2:12" x14ac:dyDescent="0.2">
      <c r="B5716" t="s">
        <v>14027</v>
      </c>
      <c r="C5716" t="s">
        <v>13816</v>
      </c>
      <c r="D5716" t="s">
        <v>13817</v>
      </c>
      <c r="E5716" s="1">
        <v>4354.84</v>
      </c>
      <c r="F5716" s="1">
        <v>1057</v>
      </c>
      <c r="G5716" s="2">
        <v>4.12</v>
      </c>
      <c r="H5716" s="3">
        <v>4</v>
      </c>
      <c r="I5716" s="3">
        <v>5.3333187901277661</v>
      </c>
      <c r="J5716" s="3">
        <v>17.419360000000001</v>
      </c>
      <c r="K5716" s="3">
        <v>17.419360000000001</v>
      </c>
      <c r="L5716" s="3">
        <v>23.225750000000001</v>
      </c>
    </row>
    <row r="5717" spans="2:12" x14ac:dyDescent="0.2">
      <c r="B5717" t="s">
        <v>14028</v>
      </c>
      <c r="C5717" t="s">
        <v>13825</v>
      </c>
      <c r="D5717" t="s">
        <v>13826</v>
      </c>
      <c r="E5717" s="1">
        <v>3368.64</v>
      </c>
      <c r="F5717" s="1">
        <v>968</v>
      </c>
      <c r="G5717" s="2">
        <v>3.48</v>
      </c>
      <c r="H5717" s="3">
        <v>4</v>
      </c>
      <c r="I5717" s="3">
        <v>5.3333214591051581</v>
      </c>
      <c r="J5717" s="3">
        <v>13.47456</v>
      </c>
      <c r="K5717" s="3">
        <v>13.47456</v>
      </c>
      <c r="L5717" s="3">
        <v>17.96604</v>
      </c>
    </row>
    <row r="5718" spans="2:12" x14ac:dyDescent="0.2">
      <c r="B5718" t="s">
        <v>14029</v>
      </c>
      <c r="C5718" t="s">
        <v>14030</v>
      </c>
      <c r="D5718" t="s">
        <v>14031</v>
      </c>
      <c r="E5718" s="1">
        <v>10325.32</v>
      </c>
      <c r="F5718" s="1">
        <v>1172</v>
      </c>
      <c r="G5718" s="2">
        <v>8.81</v>
      </c>
      <c r="H5718" s="3">
        <v>4</v>
      </c>
      <c r="I5718" s="3">
        <v>5.3333204200935178</v>
      </c>
      <c r="J5718" s="3">
        <v>41.301279999999998</v>
      </c>
      <c r="K5718" s="3">
        <v>41.301279999999998</v>
      </c>
      <c r="L5718" s="3">
        <v>55.068240000000003</v>
      </c>
    </row>
    <row r="5719" spans="2:12" x14ac:dyDescent="0.2">
      <c r="B5719" t="s">
        <v>14032</v>
      </c>
      <c r="C5719" t="s">
        <v>14033</v>
      </c>
      <c r="D5719" t="s">
        <v>14034</v>
      </c>
      <c r="E5719" s="1">
        <v>1633.72</v>
      </c>
      <c r="F5719" s="1">
        <v>158</v>
      </c>
      <c r="G5719" s="2">
        <v>10.34</v>
      </c>
      <c r="H5719" s="3">
        <v>4</v>
      </c>
      <c r="I5719" s="3">
        <v>5.3333190510001716</v>
      </c>
      <c r="J5719" s="3">
        <v>6.5348800000000002</v>
      </c>
      <c r="K5719" s="3">
        <v>6.5348800000000002</v>
      </c>
      <c r="L5719" s="3">
        <v>8.7131500000000006</v>
      </c>
    </row>
    <row r="5720" spans="2:12" x14ac:dyDescent="0.2">
      <c r="B5720" t="s">
        <v>14035</v>
      </c>
      <c r="C5720" t="s">
        <v>13982</v>
      </c>
      <c r="D5720" t="s">
        <v>13983</v>
      </c>
      <c r="E5720" s="1">
        <v>12035.36</v>
      </c>
      <c r="F5720" s="1">
        <v>2033</v>
      </c>
      <c r="G5720" s="2">
        <v>5.92</v>
      </c>
      <c r="H5720" s="3">
        <v>4</v>
      </c>
      <c r="I5720" s="3">
        <v>5.3333203161351213</v>
      </c>
      <c r="J5720" s="3">
        <v>48.141440000000003</v>
      </c>
      <c r="K5720" s="3">
        <v>48.141440000000003</v>
      </c>
      <c r="L5720" s="3">
        <v>64.188429999999997</v>
      </c>
    </row>
    <row r="5721" spans="2:12" x14ac:dyDescent="0.2">
      <c r="B5721" t="s">
        <v>14036</v>
      </c>
      <c r="C5721" t="s">
        <v>13691</v>
      </c>
      <c r="D5721" t="s">
        <v>13692</v>
      </c>
      <c r="E5721" s="1">
        <v>6572.7</v>
      </c>
      <c r="F5721" s="1">
        <v>402</v>
      </c>
      <c r="G5721" s="2">
        <v>16.349999999999998</v>
      </c>
      <c r="H5721" s="3">
        <v>4</v>
      </c>
      <c r="I5721" s="3">
        <v>5.3333196403304575</v>
      </c>
      <c r="J5721" s="3">
        <v>26.290800000000001</v>
      </c>
      <c r="K5721" s="3">
        <v>26.290800000000001</v>
      </c>
      <c r="L5721" s="3">
        <v>35.054310000000001</v>
      </c>
    </row>
    <row r="5722" spans="2:12" x14ac:dyDescent="0.2">
      <c r="B5722" t="s">
        <v>14037</v>
      </c>
      <c r="C5722" t="s">
        <v>13851</v>
      </c>
      <c r="D5722" t="s">
        <v>13852</v>
      </c>
      <c r="E5722" s="1">
        <v>2459.39</v>
      </c>
      <c r="F5722" s="1">
        <v>289</v>
      </c>
      <c r="G5722" s="2">
        <v>8.51</v>
      </c>
      <c r="H5722" s="3">
        <v>4</v>
      </c>
      <c r="I5722" s="3">
        <v>5.3333184244873726</v>
      </c>
      <c r="J5722" s="3">
        <v>9.8375599999999999</v>
      </c>
      <c r="K5722" s="3">
        <v>9.8375599999999999</v>
      </c>
      <c r="L5722" s="3">
        <v>13.116709999999999</v>
      </c>
    </row>
    <row r="5723" spans="2:12" x14ac:dyDescent="0.2">
      <c r="B5723" t="s">
        <v>14038</v>
      </c>
      <c r="C5723" t="s">
        <v>14039</v>
      </c>
      <c r="D5723" t="s">
        <v>14040</v>
      </c>
      <c r="E5723" s="1">
        <v>16755.23</v>
      </c>
      <c r="F5723" s="1">
        <v>787</v>
      </c>
      <c r="G5723" s="2">
        <v>21.29</v>
      </c>
      <c r="H5723" s="3">
        <v>4</v>
      </c>
      <c r="I5723" s="3">
        <v>5.3333198052190269</v>
      </c>
      <c r="J5723" s="3">
        <v>67.020920000000004</v>
      </c>
      <c r="K5723" s="3">
        <v>67.020920000000004</v>
      </c>
      <c r="L5723" s="3">
        <v>89.361000000000004</v>
      </c>
    </row>
    <row r="5724" spans="2:12" x14ac:dyDescent="0.2">
      <c r="B5724" t="s">
        <v>14041</v>
      </c>
      <c r="C5724" t="s">
        <v>14042</v>
      </c>
      <c r="D5724" t="s">
        <v>14043</v>
      </c>
      <c r="E5724" s="1">
        <v>26.07</v>
      </c>
      <c r="F5724" s="1">
        <v>3</v>
      </c>
      <c r="G5724" s="2">
        <v>8.69</v>
      </c>
      <c r="H5724" s="3">
        <v>4</v>
      </c>
      <c r="I5724" s="3">
        <v>5.333333333333333</v>
      </c>
      <c r="J5724" s="3">
        <v>0.10428</v>
      </c>
      <c r="K5724" s="3">
        <v>0.10428</v>
      </c>
      <c r="L5724" s="3">
        <v>0.13904</v>
      </c>
    </row>
    <row r="5725" spans="2:12" x14ac:dyDescent="0.2">
      <c r="B5725" t="s">
        <v>14044</v>
      </c>
      <c r="C5725" t="s">
        <v>14045</v>
      </c>
      <c r="D5725" t="s">
        <v>14046</v>
      </c>
      <c r="E5725" s="1">
        <v>10740.17</v>
      </c>
      <c r="F5725" s="1">
        <v>497</v>
      </c>
      <c r="G5725" s="2">
        <v>21.61</v>
      </c>
      <c r="H5725" s="3">
        <v>4</v>
      </c>
      <c r="I5725" s="3">
        <v>5.3333196774352727</v>
      </c>
      <c r="J5725" s="3">
        <v>42.960680000000004</v>
      </c>
      <c r="K5725" s="3">
        <v>42.960680000000004</v>
      </c>
      <c r="L5725" s="3">
        <v>57.280760000000001</v>
      </c>
    </row>
    <row r="5726" spans="2:12" x14ac:dyDescent="0.2">
      <c r="B5726" t="s">
        <v>14047</v>
      </c>
      <c r="C5726" t="s">
        <v>13746</v>
      </c>
      <c r="D5726" t="s">
        <v>13747</v>
      </c>
      <c r="E5726" s="1">
        <v>1894.9</v>
      </c>
      <c r="F5726" s="1">
        <v>70</v>
      </c>
      <c r="G5726" s="2">
        <v>27.07</v>
      </c>
      <c r="H5726" s="3">
        <v>4</v>
      </c>
      <c r="I5726" s="3">
        <v>5.3333210195788689</v>
      </c>
      <c r="J5726" s="3">
        <v>7.5796000000000001</v>
      </c>
      <c r="K5726" s="3">
        <v>7.5796000000000001</v>
      </c>
      <c r="L5726" s="3">
        <v>10.106109999999999</v>
      </c>
    </row>
    <row r="5727" spans="2:12" x14ac:dyDescent="0.2">
      <c r="B5727" t="s">
        <v>14048</v>
      </c>
      <c r="C5727" t="s">
        <v>14049</v>
      </c>
      <c r="D5727" t="s">
        <v>14050</v>
      </c>
      <c r="E5727" s="1">
        <v>6873.48</v>
      </c>
      <c r="F5727" s="1">
        <v>939</v>
      </c>
      <c r="G5727" s="2">
        <v>7.3199999999999994</v>
      </c>
      <c r="H5727" s="3">
        <v>4</v>
      </c>
      <c r="I5727" s="3">
        <v>5.3333202395293213</v>
      </c>
      <c r="J5727" s="3">
        <v>27.493919999999999</v>
      </c>
      <c r="K5727" s="3">
        <v>27.493919999999999</v>
      </c>
      <c r="L5727" s="3">
        <v>36.658470000000001</v>
      </c>
    </row>
    <row r="5728" spans="2:12" x14ac:dyDescent="0.2">
      <c r="B5728" t="s">
        <v>14051</v>
      </c>
      <c r="C5728" t="s">
        <v>13867</v>
      </c>
      <c r="D5728" t="s">
        <v>13868</v>
      </c>
      <c r="E5728" s="1">
        <v>5947.12</v>
      </c>
      <c r="F5728" s="1">
        <v>1882</v>
      </c>
      <c r="G5728" s="2">
        <v>3.16</v>
      </c>
      <c r="H5728" s="3">
        <v>4</v>
      </c>
      <c r="I5728" s="3">
        <v>5.3333193209486272</v>
      </c>
      <c r="J5728" s="3">
        <v>23.78848</v>
      </c>
      <c r="K5728" s="3">
        <v>23.78848</v>
      </c>
      <c r="L5728" s="3">
        <v>31.717890000000001</v>
      </c>
    </row>
    <row r="5729" spans="2:12" x14ac:dyDescent="0.2">
      <c r="B5729" t="s">
        <v>14052</v>
      </c>
      <c r="C5729" t="s">
        <v>14053</v>
      </c>
      <c r="D5729" t="s">
        <v>14054</v>
      </c>
      <c r="E5729" s="1">
        <v>1178.45</v>
      </c>
      <c r="F5729" s="1">
        <v>185</v>
      </c>
      <c r="G5729" s="2">
        <v>6.37</v>
      </c>
      <c r="H5729" s="3">
        <v>4</v>
      </c>
      <c r="I5729" s="3">
        <v>5.3333191904620474</v>
      </c>
      <c r="J5729" s="3">
        <v>4.7138</v>
      </c>
      <c r="K5729" s="3">
        <v>4.7138</v>
      </c>
      <c r="L5729" s="3">
        <v>6.28505</v>
      </c>
    </row>
    <row r="5730" spans="2:12" x14ac:dyDescent="0.2">
      <c r="B5730" t="s">
        <v>14055</v>
      </c>
      <c r="C5730" t="s">
        <v>13941</v>
      </c>
      <c r="D5730" t="s">
        <v>13942</v>
      </c>
      <c r="E5730" s="1">
        <v>7547.26</v>
      </c>
      <c r="F5730" s="1">
        <v>1457</v>
      </c>
      <c r="G5730" s="2">
        <v>5.18</v>
      </c>
      <c r="H5730" s="3">
        <v>3.9999999999999996</v>
      </c>
      <c r="I5730" s="3">
        <v>5.33331964183028</v>
      </c>
      <c r="J5730" s="3">
        <v>30.189039999999999</v>
      </c>
      <c r="K5730" s="3">
        <v>30.189039999999999</v>
      </c>
      <c r="L5730" s="3">
        <v>40.251950000000001</v>
      </c>
    </row>
    <row r="5731" spans="2:12" x14ac:dyDescent="0.2">
      <c r="B5731" t="s">
        <v>14056</v>
      </c>
      <c r="C5731" t="s">
        <v>14057</v>
      </c>
      <c r="D5731" t="s">
        <v>14058</v>
      </c>
      <c r="E5731" s="1">
        <v>3186</v>
      </c>
      <c r="F5731" s="1">
        <v>1350</v>
      </c>
      <c r="G5731" s="2">
        <v>2.36</v>
      </c>
      <c r="H5731" s="3">
        <v>4</v>
      </c>
      <c r="I5731" s="3">
        <v>5.3333207784055237</v>
      </c>
      <c r="J5731" s="3">
        <v>12.744</v>
      </c>
      <c r="K5731" s="3">
        <v>12.744</v>
      </c>
      <c r="L5731" s="3">
        <v>16.991959999999999</v>
      </c>
    </row>
    <row r="5732" spans="2:12" x14ac:dyDescent="0.2">
      <c r="B5732" t="s">
        <v>14059</v>
      </c>
      <c r="C5732" t="s">
        <v>14060</v>
      </c>
      <c r="D5732" t="s">
        <v>14061</v>
      </c>
      <c r="E5732" s="1">
        <v>7214.8</v>
      </c>
      <c r="F5732" s="1">
        <v>2122</v>
      </c>
      <c r="G5732" s="2">
        <v>3.4</v>
      </c>
      <c r="H5732" s="3">
        <v>4</v>
      </c>
      <c r="I5732" s="3">
        <v>5.3333203969617999</v>
      </c>
      <c r="J5732" s="3">
        <v>28.859200000000001</v>
      </c>
      <c r="K5732" s="3">
        <v>28.859200000000001</v>
      </c>
      <c r="L5732" s="3">
        <v>38.478839999999998</v>
      </c>
    </row>
    <row r="5733" spans="2:12" x14ac:dyDescent="0.2">
      <c r="B5733" t="s">
        <v>14062</v>
      </c>
      <c r="C5733" t="s">
        <v>14063</v>
      </c>
      <c r="D5733" t="s">
        <v>14064</v>
      </c>
      <c r="E5733" s="1">
        <v>2203.98</v>
      </c>
      <c r="F5733" s="1">
        <v>2022</v>
      </c>
      <c r="G5733" s="2">
        <v>1.0900000000000001</v>
      </c>
      <c r="H5733" s="3">
        <v>4</v>
      </c>
      <c r="I5733" s="3">
        <v>5.3333197215945702</v>
      </c>
      <c r="J5733" s="3">
        <v>8.8159200000000002</v>
      </c>
      <c r="K5733" s="3">
        <v>8.8159200000000002</v>
      </c>
      <c r="L5733" s="3">
        <v>11.754530000000001</v>
      </c>
    </row>
    <row r="5734" spans="2:12" x14ac:dyDescent="0.2">
      <c r="B5734" t="s">
        <v>14065</v>
      </c>
      <c r="C5734" t="s">
        <v>14066</v>
      </c>
      <c r="D5734" t="s">
        <v>14067</v>
      </c>
      <c r="E5734" s="1">
        <v>12652.99</v>
      </c>
      <c r="F5734" s="1">
        <v>271</v>
      </c>
      <c r="G5734" s="2">
        <v>46.69</v>
      </c>
      <c r="H5734" s="3">
        <v>4.0000000000000009</v>
      </c>
      <c r="I5734" s="3">
        <v>5.3333196343314899</v>
      </c>
      <c r="J5734" s="3">
        <v>50.611960000000003</v>
      </c>
      <c r="K5734" s="3">
        <v>50.611960000000003</v>
      </c>
      <c r="L5734" s="3">
        <v>67.482439999999997</v>
      </c>
    </row>
    <row r="5735" spans="2:12" x14ac:dyDescent="0.2">
      <c r="B5735" t="s">
        <v>14068</v>
      </c>
      <c r="C5735" t="s">
        <v>14069</v>
      </c>
      <c r="D5735" t="s">
        <v>14070</v>
      </c>
      <c r="E5735" s="1">
        <v>72993.72</v>
      </c>
      <c r="F5735" s="1">
        <v>1219</v>
      </c>
      <c r="G5735" s="2">
        <v>59.88</v>
      </c>
      <c r="H5735" s="3">
        <v>4</v>
      </c>
      <c r="I5735" s="3">
        <v>5.3333200445188993</v>
      </c>
      <c r="J5735" s="3">
        <v>291.97487999999998</v>
      </c>
      <c r="K5735" s="3">
        <v>291.97487999999998</v>
      </c>
      <c r="L5735" s="3">
        <v>389.29887000000002</v>
      </c>
    </row>
    <row r="5736" spans="2:12" x14ac:dyDescent="0.2">
      <c r="B5736" t="s">
        <v>14071</v>
      </c>
      <c r="C5736" t="s">
        <v>14072</v>
      </c>
      <c r="D5736" t="s">
        <v>14073</v>
      </c>
      <c r="E5736" s="1">
        <v>5058.12</v>
      </c>
      <c r="F5736" s="1">
        <v>691</v>
      </c>
      <c r="G5736" s="2">
        <v>7.32</v>
      </c>
      <c r="H5736" s="3">
        <v>4</v>
      </c>
      <c r="I5736" s="3">
        <v>5.3333194941994257</v>
      </c>
      <c r="J5736" s="3">
        <v>20.232479999999999</v>
      </c>
      <c r="K5736" s="3">
        <v>20.232479999999999</v>
      </c>
      <c r="L5736" s="3">
        <v>26.976569999999999</v>
      </c>
    </row>
    <row r="5737" spans="2:12" x14ac:dyDescent="0.2">
      <c r="B5737" t="s">
        <v>14074</v>
      </c>
      <c r="C5737" t="s">
        <v>14075</v>
      </c>
      <c r="D5737" t="s">
        <v>14076</v>
      </c>
      <c r="E5737" s="1">
        <v>35.549999999999997</v>
      </c>
      <c r="F5737" s="1">
        <v>3</v>
      </c>
      <c r="G5737" s="2">
        <v>11.85</v>
      </c>
      <c r="H5737" s="3">
        <v>4</v>
      </c>
      <c r="I5737" s="3">
        <v>5.333333333333333</v>
      </c>
      <c r="J5737" s="3">
        <v>0.14219999999999999</v>
      </c>
      <c r="K5737" s="3">
        <v>0.14219999999999999</v>
      </c>
      <c r="L5737" s="3">
        <v>0.18959999999999999</v>
      </c>
    </row>
    <row r="5738" spans="2:12" x14ac:dyDescent="0.2">
      <c r="B5738" t="s">
        <v>14077</v>
      </c>
      <c r="C5738" t="s">
        <v>14078</v>
      </c>
      <c r="D5738" t="s">
        <v>14079</v>
      </c>
      <c r="E5738" s="1">
        <v>964.66</v>
      </c>
      <c r="F5738" s="1">
        <v>278</v>
      </c>
      <c r="G5738" s="2">
        <v>3.4699999999999998</v>
      </c>
      <c r="H5738" s="3">
        <v>4</v>
      </c>
      <c r="I5738" s="3">
        <v>5.3333195115377441</v>
      </c>
      <c r="J5738" s="3">
        <v>3.8586399999999998</v>
      </c>
      <c r="K5738" s="3">
        <v>3.8586399999999998</v>
      </c>
      <c r="L5738" s="3">
        <v>5.1448400000000003</v>
      </c>
    </row>
    <row r="5739" spans="2:12" x14ac:dyDescent="0.2">
      <c r="B5739" t="s">
        <v>14080</v>
      </c>
      <c r="C5739" t="s">
        <v>14081</v>
      </c>
      <c r="D5739" t="s">
        <v>14082</v>
      </c>
      <c r="E5739" s="1">
        <v>90.3</v>
      </c>
      <c r="F5739" s="1">
        <v>2</v>
      </c>
      <c r="G5739" s="2">
        <v>45.15</v>
      </c>
      <c r="H5739" s="3">
        <v>4.0000000000000009</v>
      </c>
      <c r="I5739" s="3">
        <v>5.3333333333333339</v>
      </c>
      <c r="J5739" s="3">
        <v>0.36120000000000002</v>
      </c>
      <c r="K5739" s="3">
        <v>0.36120000000000002</v>
      </c>
      <c r="L5739" s="3">
        <v>0.48159999999999997</v>
      </c>
    </row>
    <row r="5740" spans="2:12" x14ac:dyDescent="0.2">
      <c r="B5740" t="s">
        <v>14083</v>
      </c>
      <c r="C5740" t="s">
        <v>14084</v>
      </c>
      <c r="D5740" t="s">
        <v>14085</v>
      </c>
      <c r="E5740" s="1">
        <v>9860.4</v>
      </c>
      <c r="F5740" s="1">
        <v>1245</v>
      </c>
      <c r="G5740" s="2">
        <v>7.92</v>
      </c>
      <c r="H5740" s="3">
        <v>4</v>
      </c>
      <c r="I5740" s="3">
        <v>5.3333201492840043</v>
      </c>
      <c r="J5740" s="3">
        <v>39.441600000000001</v>
      </c>
      <c r="K5740" s="3">
        <v>39.441600000000001</v>
      </c>
      <c r="L5740" s="3">
        <v>52.58867</v>
      </c>
    </row>
    <row r="5741" spans="2:12" x14ac:dyDescent="0.2">
      <c r="B5741" t="s">
        <v>14086</v>
      </c>
      <c r="C5741" t="s">
        <v>1746</v>
      </c>
      <c r="D5741" t="s">
        <v>1747</v>
      </c>
      <c r="E5741" s="1">
        <v>2146.9731999999999</v>
      </c>
      <c r="F5741" s="1">
        <v>143</v>
      </c>
      <c r="G5741" s="2">
        <v>15.013798601398602</v>
      </c>
      <c r="H5741" s="3">
        <v>6.1500022450210379</v>
      </c>
      <c r="I5741" s="3">
        <v>8.1999812573347448</v>
      </c>
      <c r="J5741" s="3">
        <v>13.203889999999999</v>
      </c>
      <c r="K5741" s="3">
        <v>13.203889999999999</v>
      </c>
      <c r="L5741" s="3">
        <v>17.605139999999999</v>
      </c>
    </row>
    <row r="5742" spans="2:12" x14ac:dyDescent="0.2">
      <c r="B5742" t="s">
        <v>14087</v>
      </c>
      <c r="C5742" t="s">
        <v>13822</v>
      </c>
      <c r="D5742" t="s">
        <v>13823</v>
      </c>
      <c r="E5742" s="1">
        <v>4518.96</v>
      </c>
      <c r="F5742" s="1">
        <v>114</v>
      </c>
      <c r="G5742" s="2">
        <v>39.64</v>
      </c>
      <c r="H5742" s="3">
        <v>4</v>
      </c>
      <c r="I5742" s="3">
        <v>5.3333200559420755</v>
      </c>
      <c r="J5742" s="3">
        <v>18.075839999999999</v>
      </c>
      <c r="K5742" s="3">
        <v>18.075839999999999</v>
      </c>
      <c r="L5742" s="3">
        <v>24.10106</v>
      </c>
    </row>
    <row r="5743" spans="2:12" x14ac:dyDescent="0.2">
      <c r="B5743" t="s">
        <v>14088</v>
      </c>
      <c r="C5743" t="s">
        <v>14089</v>
      </c>
      <c r="D5743" t="s">
        <v>14090</v>
      </c>
      <c r="E5743" s="1">
        <v>1670.4619</v>
      </c>
      <c r="F5743" s="1">
        <v>72</v>
      </c>
      <c r="G5743" s="2">
        <v>23.200859722222223</v>
      </c>
      <c r="H5743" s="3">
        <v>6.3000000179591051</v>
      </c>
      <c r="I5743" s="3">
        <v>8.3999760784726671</v>
      </c>
      <c r="J5743" s="3">
        <v>10.523910000000001</v>
      </c>
      <c r="K5743" s="3">
        <v>10.523910000000001</v>
      </c>
      <c r="L5743" s="3">
        <v>14.031840000000001</v>
      </c>
    </row>
    <row r="5744" spans="2:12" x14ac:dyDescent="0.2">
      <c r="B5744" t="s">
        <v>14091</v>
      </c>
      <c r="C5744" t="s">
        <v>14092</v>
      </c>
      <c r="D5744" t="s">
        <v>14093</v>
      </c>
      <c r="E5744" s="1">
        <v>332.28</v>
      </c>
      <c r="F5744" s="1">
        <v>18</v>
      </c>
      <c r="G5744" s="2">
        <v>18.459999999999997</v>
      </c>
      <c r="H5744" s="3">
        <v>4.0000000000000009</v>
      </c>
      <c r="I5744" s="3">
        <v>5.3333333333333339</v>
      </c>
      <c r="J5744" s="3">
        <v>1.3291200000000001</v>
      </c>
      <c r="K5744" s="3">
        <v>1.3291200000000001</v>
      </c>
      <c r="L5744" s="3">
        <v>1.77216</v>
      </c>
    </row>
    <row r="5745" spans="2:12" x14ac:dyDescent="0.2">
      <c r="B5745" t="s">
        <v>14094</v>
      </c>
      <c r="C5745" t="s">
        <v>13986</v>
      </c>
      <c r="D5745" t="s">
        <v>13987</v>
      </c>
      <c r="E5745" s="1">
        <v>1934.94</v>
      </c>
      <c r="F5745" s="1">
        <v>1626</v>
      </c>
      <c r="G5745" s="2">
        <v>1.19</v>
      </c>
      <c r="H5745" s="3">
        <v>4</v>
      </c>
      <c r="I5745" s="3">
        <v>5.3333178289766083</v>
      </c>
      <c r="J5745" s="3">
        <v>7.7397600000000004</v>
      </c>
      <c r="K5745" s="3">
        <v>7.7397600000000004</v>
      </c>
      <c r="L5745" s="3">
        <v>10.319649999999999</v>
      </c>
    </row>
    <row r="5746" spans="2:12" x14ac:dyDescent="0.2">
      <c r="B5746" t="s">
        <v>14095</v>
      </c>
      <c r="C5746" t="s">
        <v>14096</v>
      </c>
      <c r="D5746" t="s">
        <v>14097</v>
      </c>
      <c r="E5746" s="1">
        <v>5167.22</v>
      </c>
      <c r="F5746" s="1">
        <v>302</v>
      </c>
      <c r="G5746" s="2">
        <v>17.11</v>
      </c>
      <c r="H5746" s="3">
        <v>4</v>
      </c>
      <c r="I5746" s="3">
        <v>5.3333204314892724</v>
      </c>
      <c r="J5746" s="3">
        <v>20.668880000000001</v>
      </c>
      <c r="K5746" s="3">
        <v>20.668880000000001</v>
      </c>
      <c r="L5746" s="3">
        <v>27.558440000000001</v>
      </c>
    </row>
    <row r="5747" spans="2:12" x14ac:dyDescent="0.2">
      <c r="B5747" t="s">
        <v>14098</v>
      </c>
      <c r="C5747" t="s">
        <v>13889</v>
      </c>
      <c r="D5747" t="s">
        <v>13890</v>
      </c>
      <c r="E5747" s="1">
        <v>306.81</v>
      </c>
      <c r="F5747" s="1">
        <v>63</v>
      </c>
      <c r="G5747" s="2">
        <v>4.87</v>
      </c>
      <c r="H5747" s="3">
        <v>4</v>
      </c>
      <c r="I5747" s="3">
        <v>5.333333333333333</v>
      </c>
      <c r="J5747" s="3">
        <v>1.2272400000000001</v>
      </c>
      <c r="K5747" s="3">
        <v>1.2272400000000001</v>
      </c>
      <c r="L5747" s="3">
        <v>1.63632</v>
      </c>
    </row>
    <row r="5748" spans="2:12" x14ac:dyDescent="0.2">
      <c r="B5748" t="s">
        <v>14099</v>
      </c>
      <c r="C5748" t="s">
        <v>14100</v>
      </c>
      <c r="D5748" t="s">
        <v>14101</v>
      </c>
      <c r="E5748" s="1">
        <v>2841.08</v>
      </c>
      <c r="F5748" s="1">
        <v>484</v>
      </c>
      <c r="G5748" s="2">
        <v>5.87</v>
      </c>
      <c r="H5748" s="3">
        <v>4</v>
      </c>
      <c r="I5748" s="3">
        <v>5.3333204274430859</v>
      </c>
      <c r="J5748" s="3">
        <v>11.364319999999999</v>
      </c>
      <c r="K5748" s="3">
        <v>11.364319999999999</v>
      </c>
      <c r="L5748" s="3">
        <v>15.15239</v>
      </c>
    </row>
    <row r="5749" spans="2:12" x14ac:dyDescent="0.2">
      <c r="B5749" t="s">
        <v>14102</v>
      </c>
      <c r="C5749" t="s">
        <v>14103</v>
      </c>
      <c r="D5749" t="s">
        <v>14104</v>
      </c>
      <c r="E5749" s="1">
        <v>531.69000000000005</v>
      </c>
      <c r="F5749" s="1">
        <v>37</v>
      </c>
      <c r="G5749" s="2">
        <v>14.370000000000001</v>
      </c>
      <c r="H5749" s="3">
        <v>3.9999999999999991</v>
      </c>
      <c r="I5749" s="3">
        <v>5.3333145253813301</v>
      </c>
      <c r="J5749" s="3">
        <v>2.12676</v>
      </c>
      <c r="K5749" s="3">
        <v>2.12676</v>
      </c>
      <c r="L5749" s="3">
        <v>2.8356699999999999</v>
      </c>
    </row>
    <row r="5750" spans="2:12" x14ac:dyDescent="0.2">
      <c r="B5750" t="s">
        <v>14105</v>
      </c>
      <c r="C5750" t="s">
        <v>14106</v>
      </c>
      <c r="D5750" t="s">
        <v>14107</v>
      </c>
      <c r="E5750" s="1">
        <v>105.82</v>
      </c>
      <c r="F5750" s="1">
        <v>11</v>
      </c>
      <c r="G5750" s="2">
        <v>9.6199999999999992</v>
      </c>
      <c r="H5750" s="3">
        <v>4</v>
      </c>
      <c r="I5750" s="3">
        <v>5.3333018333018334</v>
      </c>
      <c r="J5750" s="3">
        <v>0.42327999999999999</v>
      </c>
      <c r="K5750" s="3">
        <v>0.42327999999999999</v>
      </c>
      <c r="L5750" s="3">
        <v>0.56437000000000004</v>
      </c>
    </row>
    <row r="5751" spans="2:12" x14ac:dyDescent="0.2">
      <c r="B5751" t="s">
        <v>14108</v>
      </c>
      <c r="C5751" t="s">
        <v>14109</v>
      </c>
      <c r="D5751" t="s">
        <v>14110</v>
      </c>
      <c r="E5751" s="1">
        <v>7752.84</v>
      </c>
      <c r="F5751" s="1">
        <v>212</v>
      </c>
      <c r="G5751" s="2">
        <v>36.57</v>
      </c>
      <c r="H5751" s="3">
        <v>4</v>
      </c>
      <c r="I5751" s="3">
        <v>5.3333204348342029</v>
      </c>
      <c r="J5751" s="3">
        <v>31.01136</v>
      </c>
      <c r="K5751" s="3">
        <v>31.01136</v>
      </c>
      <c r="L5751" s="3">
        <v>41.348379999999999</v>
      </c>
    </row>
    <row r="5752" spans="2:12" x14ac:dyDescent="0.2">
      <c r="B5752" t="s">
        <v>14111</v>
      </c>
      <c r="C5752" t="s">
        <v>14112</v>
      </c>
      <c r="D5752" t="s">
        <v>14113</v>
      </c>
      <c r="E5752" s="1">
        <v>1617.1</v>
      </c>
      <c r="F5752" s="1">
        <v>515</v>
      </c>
      <c r="G5752" s="2">
        <v>3.1399999999999997</v>
      </c>
      <c r="H5752" s="3">
        <v>4</v>
      </c>
      <c r="I5752" s="3">
        <v>5.333318904211243</v>
      </c>
      <c r="J5752" s="3">
        <v>6.4683999999999999</v>
      </c>
      <c r="K5752" s="3">
        <v>6.4683999999999999</v>
      </c>
      <c r="L5752" s="3">
        <v>8.6245100000000008</v>
      </c>
    </row>
    <row r="5753" spans="2:12" x14ac:dyDescent="0.2">
      <c r="B5753" t="s">
        <v>14114</v>
      </c>
      <c r="C5753" t="s">
        <v>13858</v>
      </c>
      <c r="D5753" t="s">
        <v>13859</v>
      </c>
      <c r="E5753" s="1">
        <v>3932.79</v>
      </c>
      <c r="F5753" s="1">
        <v>389</v>
      </c>
      <c r="G5753" s="2">
        <v>10.11</v>
      </c>
      <c r="H5753" s="3">
        <v>4</v>
      </c>
      <c r="I5753" s="3">
        <v>5.3333206197127234</v>
      </c>
      <c r="J5753" s="3">
        <v>15.731159999999999</v>
      </c>
      <c r="K5753" s="3">
        <v>15.731159999999999</v>
      </c>
      <c r="L5753" s="3">
        <v>20.974830000000001</v>
      </c>
    </row>
    <row r="5754" spans="2:12" x14ac:dyDescent="0.2">
      <c r="B5754" t="s">
        <v>14115</v>
      </c>
      <c r="C5754" t="s">
        <v>14116</v>
      </c>
      <c r="D5754" t="s">
        <v>14117</v>
      </c>
      <c r="E5754" s="1">
        <v>52.02</v>
      </c>
      <c r="F5754" s="1">
        <v>2</v>
      </c>
      <c r="G5754" s="2">
        <v>26.01</v>
      </c>
      <c r="H5754" s="3">
        <v>3.9999999999999996</v>
      </c>
      <c r="I5754" s="3">
        <v>5.333333333333333</v>
      </c>
      <c r="J5754" s="3">
        <v>0.20807999999999999</v>
      </c>
      <c r="K5754" s="3">
        <v>0.20807999999999999</v>
      </c>
      <c r="L5754" s="3">
        <v>0.27744000000000002</v>
      </c>
    </row>
    <row r="5755" spans="2:12" x14ac:dyDescent="0.2">
      <c r="B5755" t="s">
        <v>14118</v>
      </c>
      <c r="C5755" t="s">
        <v>14119</v>
      </c>
      <c r="D5755" t="s">
        <v>14120</v>
      </c>
      <c r="E5755" s="1">
        <v>5130.09</v>
      </c>
      <c r="F5755" s="1">
        <v>1071</v>
      </c>
      <c r="G5755" s="2">
        <v>4.79</v>
      </c>
      <c r="H5755" s="3">
        <v>4</v>
      </c>
      <c r="I5755" s="3">
        <v>5.3333196883485474</v>
      </c>
      <c r="J5755" s="3">
        <v>20.52036</v>
      </c>
      <c r="K5755" s="3">
        <v>20.52036</v>
      </c>
      <c r="L5755" s="3">
        <v>27.360410000000002</v>
      </c>
    </row>
    <row r="5756" spans="2:12" x14ac:dyDescent="0.2">
      <c r="B5756" t="s">
        <v>14121</v>
      </c>
      <c r="C5756" t="s">
        <v>14122</v>
      </c>
      <c r="D5756" t="s">
        <v>14123</v>
      </c>
      <c r="E5756" s="1">
        <v>1434.6</v>
      </c>
      <c r="F5756" s="1">
        <v>180</v>
      </c>
      <c r="G5756" s="2">
        <v>7.97</v>
      </c>
      <c r="H5756" s="3">
        <v>4.0000000000000009</v>
      </c>
      <c r="I5756" s="3">
        <v>5.3333193921650643</v>
      </c>
      <c r="J5756" s="3">
        <v>5.7384000000000004</v>
      </c>
      <c r="K5756" s="3">
        <v>5.7384000000000004</v>
      </c>
      <c r="L5756" s="3">
        <v>7.6511800000000001</v>
      </c>
    </row>
    <row r="5757" spans="2:12" x14ac:dyDescent="0.2">
      <c r="B5757" t="s">
        <v>14124</v>
      </c>
      <c r="C5757" t="s">
        <v>14122</v>
      </c>
      <c r="D5757" t="s">
        <v>14123</v>
      </c>
      <c r="E5757" s="1">
        <v>342.68</v>
      </c>
      <c r="F5757" s="1">
        <v>52</v>
      </c>
      <c r="G5757" s="2">
        <v>6.59</v>
      </c>
      <c r="H5757" s="3">
        <v>4</v>
      </c>
      <c r="I5757" s="3">
        <v>5.3333138788373997</v>
      </c>
      <c r="J5757" s="3">
        <v>1.3707199999999999</v>
      </c>
      <c r="K5757" s="3">
        <v>1.3707199999999999</v>
      </c>
      <c r="L5757" s="3">
        <v>1.82762</v>
      </c>
    </row>
    <row r="5758" spans="2:12" x14ac:dyDescent="0.2">
      <c r="B5758" t="s">
        <v>14125</v>
      </c>
      <c r="C5758" t="s">
        <v>14126</v>
      </c>
      <c r="D5758" t="s">
        <v>14127</v>
      </c>
      <c r="E5758" s="1">
        <v>3301.76</v>
      </c>
      <c r="F5758" s="1">
        <v>704</v>
      </c>
      <c r="G5758" s="2">
        <v>4.6900000000000004</v>
      </c>
      <c r="H5758" s="3">
        <v>3.9999999999999996</v>
      </c>
      <c r="I5758" s="3">
        <v>5.3333191994572582</v>
      </c>
      <c r="J5758" s="3">
        <v>13.207039999999999</v>
      </c>
      <c r="K5758" s="3">
        <v>13.207039999999999</v>
      </c>
      <c r="L5758" s="3">
        <v>17.60934</v>
      </c>
    </row>
    <row r="5759" spans="2:12" x14ac:dyDescent="0.2">
      <c r="B5759" t="s">
        <v>14128</v>
      </c>
      <c r="C5759" t="s">
        <v>14129</v>
      </c>
      <c r="D5759" t="s">
        <v>14130</v>
      </c>
      <c r="E5759" s="1">
        <v>2546.2800000000002</v>
      </c>
      <c r="F5759" s="1">
        <v>396</v>
      </c>
      <c r="G5759" s="2">
        <v>6.4300000000000006</v>
      </c>
      <c r="H5759" s="3">
        <v>3.9999999999999991</v>
      </c>
      <c r="I5759" s="3">
        <v>5.333321551439747</v>
      </c>
      <c r="J5759" s="3">
        <v>10.18512</v>
      </c>
      <c r="K5759" s="3">
        <v>10.18512</v>
      </c>
      <c r="L5759" s="3">
        <v>13.58013</v>
      </c>
    </row>
    <row r="5760" spans="2:12" x14ac:dyDescent="0.2">
      <c r="B5760" t="s">
        <v>14131</v>
      </c>
      <c r="C5760" t="s">
        <v>14129</v>
      </c>
      <c r="D5760" t="s">
        <v>14130</v>
      </c>
      <c r="E5760" s="1">
        <v>2523.2199999999998</v>
      </c>
      <c r="F5760" s="1">
        <v>469</v>
      </c>
      <c r="G5760" s="2">
        <v>5.38</v>
      </c>
      <c r="H5760" s="3">
        <v>4</v>
      </c>
      <c r="I5760" s="3">
        <v>5.3333201227003597</v>
      </c>
      <c r="J5760" s="3">
        <v>10.092879999999999</v>
      </c>
      <c r="K5760" s="3">
        <v>10.092879999999999</v>
      </c>
      <c r="L5760" s="3">
        <v>13.457140000000001</v>
      </c>
    </row>
    <row r="5761" spans="2:12" x14ac:dyDescent="0.2">
      <c r="B5761" t="s">
        <v>14132</v>
      </c>
      <c r="C5761" t="s">
        <v>14133</v>
      </c>
      <c r="D5761" t="s">
        <v>14134</v>
      </c>
      <c r="E5761" s="1">
        <v>254.4</v>
      </c>
      <c r="F5761" s="1">
        <v>159</v>
      </c>
      <c r="G5761" s="2">
        <v>1.6</v>
      </c>
      <c r="H5761" s="3">
        <v>4</v>
      </c>
      <c r="I5761" s="3">
        <v>5.333333333333333</v>
      </c>
      <c r="J5761" s="3">
        <v>1.0176000000000001</v>
      </c>
      <c r="K5761" s="3">
        <v>1.0176000000000001</v>
      </c>
      <c r="L5761" s="3">
        <v>1.3568</v>
      </c>
    </row>
    <row r="5762" spans="2:12" x14ac:dyDescent="0.2">
      <c r="B5762" t="s">
        <v>14135</v>
      </c>
      <c r="C5762" t="s">
        <v>14133</v>
      </c>
      <c r="D5762" t="s">
        <v>14134</v>
      </c>
      <c r="E5762" s="1">
        <v>319.2</v>
      </c>
      <c r="F5762" s="1">
        <v>190</v>
      </c>
      <c r="G5762" s="2">
        <v>1.68</v>
      </c>
      <c r="H5762" s="3">
        <v>4</v>
      </c>
      <c r="I5762" s="3">
        <v>5.333333333333333</v>
      </c>
      <c r="J5762" s="3">
        <v>1.2767999999999999</v>
      </c>
      <c r="K5762" s="3">
        <v>1.2767999999999999</v>
      </c>
      <c r="L5762" s="3">
        <v>1.7023999999999999</v>
      </c>
    </row>
    <row r="5763" spans="2:12" x14ac:dyDescent="0.2">
      <c r="B5763" t="s">
        <v>14136</v>
      </c>
      <c r="C5763" t="s">
        <v>14137</v>
      </c>
      <c r="D5763" t="s">
        <v>14138</v>
      </c>
      <c r="E5763" s="1">
        <v>4192.2</v>
      </c>
      <c r="F5763" s="1">
        <v>1370</v>
      </c>
      <c r="G5763" s="2">
        <v>3.06</v>
      </c>
      <c r="H5763" s="3">
        <v>4</v>
      </c>
      <c r="I5763" s="3">
        <v>5.3333190210390722</v>
      </c>
      <c r="J5763" s="3">
        <v>16.768799999999999</v>
      </c>
      <c r="K5763" s="3">
        <v>16.768799999999999</v>
      </c>
      <c r="L5763" s="3">
        <v>22.358339999999998</v>
      </c>
    </row>
    <row r="5764" spans="2:12" x14ac:dyDescent="0.2">
      <c r="B5764" t="s">
        <v>14139</v>
      </c>
      <c r="C5764" t="s">
        <v>14140</v>
      </c>
      <c r="D5764" t="s">
        <v>14141</v>
      </c>
      <c r="E5764" s="1">
        <v>1229.3599999999999</v>
      </c>
      <c r="F5764" s="1">
        <v>242</v>
      </c>
      <c r="G5764" s="2">
        <v>5.0799999999999992</v>
      </c>
      <c r="H5764" s="3">
        <v>4</v>
      </c>
      <c r="I5764" s="3">
        <v>5.3333197761436839</v>
      </c>
      <c r="J5764" s="3">
        <v>4.91744</v>
      </c>
      <c r="K5764" s="3">
        <v>4.91744</v>
      </c>
      <c r="L5764" s="3">
        <v>6.5565699999999998</v>
      </c>
    </row>
    <row r="5765" spans="2:12" x14ac:dyDescent="0.2">
      <c r="B5765" t="s">
        <v>14142</v>
      </c>
      <c r="C5765" t="s">
        <v>14140</v>
      </c>
      <c r="D5765" t="s">
        <v>14141</v>
      </c>
      <c r="E5765" s="1">
        <v>440.7</v>
      </c>
      <c r="F5765" s="1">
        <v>195</v>
      </c>
      <c r="G5765" s="2">
        <v>2.2599999999999998</v>
      </c>
      <c r="H5765" s="3">
        <v>4</v>
      </c>
      <c r="I5765" s="3">
        <v>5.3333106421601997</v>
      </c>
      <c r="J5765" s="3">
        <v>1.7627999999999999</v>
      </c>
      <c r="K5765" s="3">
        <v>1.7627999999999999</v>
      </c>
      <c r="L5765" s="3">
        <v>2.35039</v>
      </c>
    </row>
    <row r="5766" spans="2:12" x14ac:dyDescent="0.2">
      <c r="B5766" t="s">
        <v>14143</v>
      </c>
      <c r="C5766" t="s">
        <v>14137</v>
      </c>
      <c r="D5766" t="s">
        <v>14138</v>
      </c>
      <c r="E5766" s="1">
        <v>8825.9599999999991</v>
      </c>
      <c r="F5766" s="1">
        <v>3086</v>
      </c>
      <c r="G5766" s="2">
        <v>2.86</v>
      </c>
      <c r="H5766" s="3">
        <v>4.0000000000000009</v>
      </c>
      <c r="I5766" s="3">
        <v>5.3333201147523903</v>
      </c>
      <c r="J5766" s="3">
        <v>35.303840000000001</v>
      </c>
      <c r="K5766" s="3">
        <v>35.303840000000001</v>
      </c>
      <c r="L5766" s="3">
        <v>47.071669999999997</v>
      </c>
    </row>
    <row r="5767" spans="2:12" x14ac:dyDescent="0.2">
      <c r="B5767" t="s">
        <v>14144</v>
      </c>
      <c r="C5767" t="s">
        <v>14145</v>
      </c>
      <c r="D5767" t="s">
        <v>14146</v>
      </c>
      <c r="E5767" s="1">
        <v>1844.15</v>
      </c>
      <c r="F5767" s="1">
        <v>385</v>
      </c>
      <c r="G5767" s="2">
        <v>4.79</v>
      </c>
      <c r="H5767" s="3">
        <v>3.9999999999999996</v>
      </c>
      <c r="I5767" s="3">
        <v>5.3333188731936119</v>
      </c>
      <c r="J5767" s="3">
        <v>7.3765999999999998</v>
      </c>
      <c r="K5767" s="3">
        <v>7.3765999999999998</v>
      </c>
      <c r="L5767" s="3">
        <v>9.8354400000000002</v>
      </c>
    </row>
    <row r="5768" spans="2:12" x14ac:dyDescent="0.2">
      <c r="B5768" t="s">
        <v>14147</v>
      </c>
      <c r="C5768" t="s">
        <v>14148</v>
      </c>
      <c r="D5768" t="s">
        <v>14149</v>
      </c>
      <c r="E5768" s="1">
        <v>117.81</v>
      </c>
      <c r="F5768" s="1">
        <v>17</v>
      </c>
      <c r="G5768" s="2">
        <v>6.93</v>
      </c>
      <c r="H5768" s="3">
        <v>4</v>
      </c>
      <c r="I5768" s="3">
        <v>5.333333333333333</v>
      </c>
      <c r="J5768" s="3">
        <v>0.47123999999999999</v>
      </c>
      <c r="K5768" s="3">
        <v>0.47123999999999999</v>
      </c>
      <c r="L5768" s="3">
        <v>0.62831999999999999</v>
      </c>
    </row>
    <row r="5769" spans="2:12" x14ac:dyDescent="0.2">
      <c r="B5769" t="s">
        <v>14150</v>
      </c>
      <c r="C5769" t="s">
        <v>14151</v>
      </c>
      <c r="D5769" t="s">
        <v>14152</v>
      </c>
      <c r="E5769" s="1">
        <v>51.4</v>
      </c>
      <c r="F5769" s="1">
        <v>10</v>
      </c>
      <c r="G5769" s="2">
        <v>5.14</v>
      </c>
      <c r="H5769" s="3">
        <v>4</v>
      </c>
      <c r="I5769" s="3">
        <v>5.3332684824902721</v>
      </c>
      <c r="J5769" s="3">
        <v>0.2056</v>
      </c>
      <c r="K5769" s="3">
        <v>0.2056</v>
      </c>
      <c r="L5769" s="3">
        <v>0.27412999999999998</v>
      </c>
    </row>
    <row r="5770" spans="2:12" x14ac:dyDescent="0.2">
      <c r="B5770" t="s">
        <v>14153</v>
      </c>
      <c r="C5770" t="s">
        <v>14154</v>
      </c>
      <c r="D5770" t="s">
        <v>14155</v>
      </c>
      <c r="E5770" s="1">
        <v>1408</v>
      </c>
      <c r="F5770" s="1">
        <v>25</v>
      </c>
      <c r="G5770" s="2">
        <v>56.32</v>
      </c>
      <c r="H5770" s="3">
        <v>4</v>
      </c>
      <c r="I5770" s="3">
        <v>5.333316761363637</v>
      </c>
      <c r="J5770" s="3">
        <v>5.6319999999999997</v>
      </c>
      <c r="K5770" s="3">
        <v>5.6319999999999997</v>
      </c>
      <c r="L5770" s="3">
        <v>7.5093100000000002</v>
      </c>
    </row>
    <row r="5771" spans="2:12" x14ac:dyDescent="0.2">
      <c r="B5771" t="s">
        <v>14156</v>
      </c>
      <c r="C5771" t="s">
        <v>14157</v>
      </c>
      <c r="D5771" t="s">
        <v>14158</v>
      </c>
      <c r="E5771" s="1">
        <v>488.48</v>
      </c>
      <c r="F5771" s="1">
        <v>71</v>
      </c>
      <c r="G5771" s="2">
        <v>6.88</v>
      </c>
      <c r="H5771" s="3">
        <v>4</v>
      </c>
      <c r="I5771" s="3">
        <v>5.3333196855551916</v>
      </c>
      <c r="J5771" s="3">
        <v>1.9539200000000001</v>
      </c>
      <c r="K5771" s="3">
        <v>1.9539200000000001</v>
      </c>
      <c r="L5771" s="3">
        <v>2.6052200000000001</v>
      </c>
    </row>
    <row r="5772" spans="2:12" x14ac:dyDescent="0.2">
      <c r="B5772" t="s">
        <v>14159</v>
      </c>
      <c r="C5772" t="s">
        <v>14160</v>
      </c>
      <c r="D5772" t="s">
        <v>14161</v>
      </c>
      <c r="E5772" s="1">
        <v>1574.23</v>
      </c>
      <c r="F5772" s="1">
        <v>523</v>
      </c>
      <c r="G5772" s="2">
        <v>3.0100000000000002</v>
      </c>
      <c r="H5772" s="3">
        <v>4</v>
      </c>
      <c r="I5772" s="3">
        <v>5.3333185112721777</v>
      </c>
      <c r="J5772" s="3">
        <v>6.2969200000000001</v>
      </c>
      <c r="K5772" s="3">
        <v>6.2969200000000001</v>
      </c>
      <c r="L5772" s="3">
        <v>8.3958700000000004</v>
      </c>
    </row>
    <row r="5773" spans="2:12" x14ac:dyDescent="0.2">
      <c r="B5773" t="s">
        <v>14162</v>
      </c>
      <c r="C5773" t="s">
        <v>14145</v>
      </c>
      <c r="D5773" t="s">
        <v>14146</v>
      </c>
      <c r="E5773" s="1">
        <v>996.4</v>
      </c>
      <c r="F5773" s="1">
        <v>235</v>
      </c>
      <c r="G5773" s="2">
        <v>4.24</v>
      </c>
      <c r="H5773" s="3">
        <v>4</v>
      </c>
      <c r="I5773" s="3">
        <v>5.3333199518265761</v>
      </c>
      <c r="J5773" s="3">
        <v>3.9855999999999998</v>
      </c>
      <c r="K5773" s="3">
        <v>3.9855999999999998</v>
      </c>
      <c r="L5773" s="3">
        <v>5.31412</v>
      </c>
    </row>
    <row r="5774" spans="2:12" x14ac:dyDescent="0.2">
      <c r="B5774" t="s">
        <v>14163</v>
      </c>
      <c r="C5774" t="s">
        <v>13908</v>
      </c>
      <c r="D5774" t="s">
        <v>13909</v>
      </c>
      <c r="E5774" s="1">
        <v>19752.04</v>
      </c>
      <c r="F5774" s="1">
        <v>1166</v>
      </c>
      <c r="G5774" s="2">
        <v>16.940000000000001</v>
      </c>
      <c r="H5774" s="3">
        <v>4</v>
      </c>
      <c r="I5774" s="3">
        <v>5.3333200013770732</v>
      </c>
      <c r="J5774" s="3">
        <v>79.008160000000004</v>
      </c>
      <c r="K5774" s="3">
        <v>79.008160000000004</v>
      </c>
      <c r="L5774" s="3">
        <v>105.34395000000001</v>
      </c>
    </row>
    <row r="5775" spans="2:12" x14ac:dyDescent="0.2">
      <c r="B5775" t="s">
        <v>14164</v>
      </c>
      <c r="C5775" t="s">
        <v>14004</v>
      </c>
      <c r="D5775" t="s">
        <v>14005</v>
      </c>
      <c r="E5775" s="1">
        <v>485.77</v>
      </c>
      <c r="F5775" s="1">
        <v>31</v>
      </c>
      <c r="G5775" s="2">
        <v>15.67</v>
      </c>
      <c r="H5775" s="3">
        <v>4</v>
      </c>
      <c r="I5775" s="3">
        <v>5.3333264713753428</v>
      </c>
      <c r="J5775" s="3">
        <v>1.9430799999999999</v>
      </c>
      <c r="K5775" s="3">
        <v>1.9430799999999999</v>
      </c>
      <c r="L5775" s="3">
        <v>2.59077</v>
      </c>
    </row>
    <row r="5776" spans="2:12" x14ac:dyDescent="0.2">
      <c r="B5776" t="s">
        <v>14165</v>
      </c>
      <c r="C5776" t="s">
        <v>14166</v>
      </c>
      <c r="D5776" t="s">
        <v>14167</v>
      </c>
      <c r="E5776" s="1">
        <v>701</v>
      </c>
      <c r="F5776" s="1">
        <v>100</v>
      </c>
      <c r="G5776" s="2">
        <v>7.01</v>
      </c>
      <c r="H5776" s="3">
        <v>4</v>
      </c>
      <c r="I5776" s="3">
        <v>5.3333238231098434</v>
      </c>
      <c r="J5776" s="3">
        <v>2.8039999999999998</v>
      </c>
      <c r="K5776" s="3">
        <v>2.8039999999999998</v>
      </c>
      <c r="L5776" s="3">
        <v>3.7386599999999999</v>
      </c>
    </row>
    <row r="5777" spans="2:12" x14ac:dyDescent="0.2">
      <c r="B5777" t="s">
        <v>14168</v>
      </c>
      <c r="C5777" t="s">
        <v>14169</v>
      </c>
      <c r="D5777" t="s">
        <v>14170</v>
      </c>
      <c r="E5777" s="1">
        <v>1644.37</v>
      </c>
      <c r="F5777" s="1">
        <v>139</v>
      </c>
      <c r="G5777" s="2">
        <v>11.83</v>
      </c>
      <c r="H5777" s="3">
        <v>4.0000000000000009</v>
      </c>
      <c r="I5777" s="3">
        <v>5.3333191435017664</v>
      </c>
      <c r="J5777" s="3">
        <v>6.5774800000000004</v>
      </c>
      <c r="K5777" s="3">
        <v>6.5774800000000004</v>
      </c>
      <c r="L5777" s="3">
        <v>8.7699499999999997</v>
      </c>
    </row>
    <row r="5778" spans="2:12" x14ac:dyDescent="0.2">
      <c r="B5778" t="s">
        <v>14171</v>
      </c>
      <c r="C5778" t="s">
        <v>14172</v>
      </c>
      <c r="D5778" t="s">
        <v>14173</v>
      </c>
      <c r="E5778" s="1">
        <v>848.64</v>
      </c>
      <c r="F5778" s="1">
        <v>102</v>
      </c>
      <c r="G5778" s="2">
        <v>8.32</v>
      </c>
      <c r="H5778" s="3">
        <v>4</v>
      </c>
      <c r="I5778" s="3">
        <v>5.3333215497737561</v>
      </c>
      <c r="J5778" s="3">
        <v>3.3945599999999998</v>
      </c>
      <c r="K5778" s="3">
        <v>3.3945599999999998</v>
      </c>
      <c r="L5778" s="3">
        <v>4.5260699999999998</v>
      </c>
    </row>
    <row r="5779" spans="2:12" x14ac:dyDescent="0.2">
      <c r="B5779" t="s">
        <v>14174</v>
      </c>
      <c r="C5779" t="s">
        <v>14175</v>
      </c>
      <c r="D5779" t="s">
        <v>14176</v>
      </c>
      <c r="E5779" s="1">
        <v>6022.12</v>
      </c>
      <c r="F5779" s="1">
        <v>1252</v>
      </c>
      <c r="G5779" s="2">
        <v>4.8099999999999996</v>
      </c>
      <c r="H5779" s="3">
        <v>4</v>
      </c>
      <c r="I5779" s="3">
        <v>5.3333194954600707</v>
      </c>
      <c r="J5779" s="3">
        <v>24.088480000000001</v>
      </c>
      <c r="K5779" s="3">
        <v>24.088480000000001</v>
      </c>
      <c r="L5779" s="3">
        <v>32.117890000000003</v>
      </c>
    </row>
    <row r="5780" spans="2:12" x14ac:dyDescent="0.2">
      <c r="B5780" t="s">
        <v>14177</v>
      </c>
      <c r="C5780" t="s">
        <v>14178</v>
      </c>
      <c r="D5780" t="s">
        <v>14179</v>
      </c>
      <c r="E5780" s="1">
        <v>3569.28</v>
      </c>
      <c r="F5780" s="1">
        <v>156</v>
      </c>
      <c r="G5780" s="2">
        <v>22.880000000000003</v>
      </c>
      <c r="H5780" s="3">
        <v>4</v>
      </c>
      <c r="I5780" s="3">
        <v>5.3333193249058635</v>
      </c>
      <c r="J5780" s="3">
        <v>14.27712</v>
      </c>
      <c r="K5780" s="3">
        <v>14.27712</v>
      </c>
      <c r="L5780" s="3">
        <v>19.036110000000001</v>
      </c>
    </row>
    <row r="5781" spans="2:12" x14ac:dyDescent="0.2">
      <c r="B5781" t="s">
        <v>14180</v>
      </c>
      <c r="C5781" t="s">
        <v>14178</v>
      </c>
      <c r="D5781" t="s">
        <v>14179</v>
      </c>
      <c r="E5781" s="1">
        <v>1576.05</v>
      </c>
      <c r="F5781" s="1">
        <v>57</v>
      </c>
      <c r="G5781" s="2">
        <v>27.65</v>
      </c>
      <c r="H5781" s="3">
        <v>4</v>
      </c>
      <c r="I5781" s="3">
        <v>5.3333206433806035</v>
      </c>
      <c r="J5781" s="3">
        <v>6.3041999999999998</v>
      </c>
      <c r="K5781" s="3">
        <v>6.3041999999999998</v>
      </c>
      <c r="L5781" s="3">
        <v>8.4055800000000005</v>
      </c>
    </row>
    <row r="5782" spans="2:12" x14ac:dyDescent="0.2">
      <c r="B5782" t="s">
        <v>14181</v>
      </c>
      <c r="C5782" t="s">
        <v>14182</v>
      </c>
      <c r="D5782" t="s">
        <v>14183</v>
      </c>
      <c r="E5782" s="1">
        <v>275.25</v>
      </c>
      <c r="F5782" s="1">
        <v>75</v>
      </c>
      <c r="G5782" s="2">
        <v>3.67</v>
      </c>
      <c r="H5782" s="3">
        <v>4</v>
      </c>
      <c r="I5782" s="3">
        <v>5.333333333333333</v>
      </c>
      <c r="J5782" s="3">
        <v>1.101</v>
      </c>
      <c r="K5782" s="3">
        <v>1.101</v>
      </c>
      <c r="L5782" s="3">
        <v>1.468</v>
      </c>
    </row>
    <row r="5783" spans="2:12" x14ac:dyDescent="0.2">
      <c r="B5783" t="s">
        <v>14184</v>
      </c>
      <c r="C5783" t="s">
        <v>14185</v>
      </c>
      <c r="D5783" t="s">
        <v>14186</v>
      </c>
      <c r="E5783" s="1">
        <v>52.14</v>
      </c>
      <c r="F5783" s="1">
        <v>22</v>
      </c>
      <c r="G5783" s="2">
        <v>2.37</v>
      </c>
      <c r="H5783" s="3">
        <v>4</v>
      </c>
      <c r="I5783" s="3">
        <v>5.333333333333333</v>
      </c>
      <c r="J5783" s="3">
        <v>0.20856</v>
      </c>
      <c r="K5783" s="3">
        <v>0.20856</v>
      </c>
      <c r="L5783" s="3">
        <v>0.27807999999999999</v>
      </c>
    </row>
    <row r="5784" spans="2:12" x14ac:dyDescent="0.2">
      <c r="B5784" t="s">
        <v>14187</v>
      </c>
      <c r="C5784" t="s">
        <v>14188</v>
      </c>
      <c r="D5784" t="s">
        <v>14189</v>
      </c>
      <c r="E5784" s="1">
        <v>46.83</v>
      </c>
      <c r="F5784" s="1">
        <v>21</v>
      </c>
      <c r="G5784" s="2">
        <v>2.23</v>
      </c>
      <c r="H5784" s="3">
        <v>4</v>
      </c>
      <c r="I5784" s="3">
        <v>5.3333333333333339</v>
      </c>
      <c r="J5784" s="3">
        <v>0.18731999999999999</v>
      </c>
      <c r="K5784" s="3">
        <v>0.18731999999999999</v>
      </c>
      <c r="L5784" s="3">
        <v>0.24976000000000001</v>
      </c>
    </row>
    <row r="5785" spans="2:12" x14ac:dyDescent="0.2">
      <c r="B5785" t="s">
        <v>14190</v>
      </c>
      <c r="C5785" t="s">
        <v>14191</v>
      </c>
      <c r="D5785" t="s">
        <v>14192</v>
      </c>
      <c r="E5785" s="1">
        <v>502.56</v>
      </c>
      <c r="F5785" s="1">
        <v>72</v>
      </c>
      <c r="G5785" s="2">
        <v>6.98</v>
      </c>
      <c r="H5785" s="3">
        <v>4</v>
      </c>
      <c r="I5785" s="3">
        <v>5.333313435211716</v>
      </c>
      <c r="J5785" s="3">
        <v>2.01024</v>
      </c>
      <c r="K5785" s="3">
        <v>2.01024</v>
      </c>
      <c r="L5785" s="3">
        <v>2.68031</v>
      </c>
    </row>
    <row r="5786" spans="2:12" x14ac:dyDescent="0.2">
      <c r="B5786" t="s">
        <v>14193</v>
      </c>
      <c r="C5786" t="s">
        <v>14194</v>
      </c>
      <c r="D5786" t="s">
        <v>14195</v>
      </c>
      <c r="E5786" s="1">
        <v>2478.63</v>
      </c>
      <c r="F5786" s="1">
        <v>203</v>
      </c>
      <c r="G5786" s="2">
        <v>12.21</v>
      </c>
      <c r="H5786" s="3">
        <v>4</v>
      </c>
      <c r="I5786" s="3">
        <v>5.3333212298729542</v>
      </c>
      <c r="J5786" s="3">
        <v>9.9145199999999996</v>
      </c>
      <c r="K5786" s="3">
        <v>9.9145199999999996</v>
      </c>
      <c r="L5786" s="3">
        <v>13.219329999999999</v>
      </c>
    </row>
    <row r="5787" spans="2:12" x14ac:dyDescent="0.2">
      <c r="B5787" t="s">
        <v>14196</v>
      </c>
      <c r="C5787" t="s">
        <v>14197</v>
      </c>
      <c r="D5787" t="s">
        <v>14198</v>
      </c>
      <c r="E5787" s="1">
        <v>11299.5</v>
      </c>
      <c r="F5787" s="1">
        <v>465</v>
      </c>
      <c r="G5787" s="2">
        <v>24.3</v>
      </c>
      <c r="H5787" s="3">
        <v>4</v>
      </c>
      <c r="I5787" s="3">
        <v>5.3333200584096643</v>
      </c>
      <c r="J5787" s="3">
        <v>45.198</v>
      </c>
      <c r="K5787" s="3">
        <v>45.198</v>
      </c>
      <c r="L5787" s="3">
        <v>60.263849999999998</v>
      </c>
    </row>
    <row r="5788" spans="2:12" x14ac:dyDescent="0.2">
      <c r="B5788" t="s">
        <v>14199</v>
      </c>
      <c r="C5788" t="s">
        <v>14200</v>
      </c>
      <c r="D5788" t="s">
        <v>14201</v>
      </c>
      <c r="E5788" s="1">
        <v>5104</v>
      </c>
      <c r="F5788" s="1">
        <v>275</v>
      </c>
      <c r="G5788" s="2">
        <v>18.559999999999999</v>
      </c>
      <c r="H5788" s="3">
        <v>4</v>
      </c>
      <c r="I5788" s="3">
        <v>5.3333209247648901</v>
      </c>
      <c r="J5788" s="3">
        <v>20.416</v>
      </c>
      <c r="K5788" s="3">
        <v>20.416</v>
      </c>
      <c r="L5788" s="3">
        <v>27.221270000000001</v>
      </c>
    </row>
    <row r="5789" spans="2:12" x14ac:dyDescent="0.2">
      <c r="B5789" t="s">
        <v>14202</v>
      </c>
      <c r="C5789" t="s">
        <v>14203</v>
      </c>
      <c r="D5789" t="s">
        <v>14204</v>
      </c>
      <c r="E5789" s="1">
        <v>5737.43</v>
      </c>
      <c r="F5789" s="1">
        <v>247</v>
      </c>
      <c r="G5789" s="2">
        <v>23.228461538461541</v>
      </c>
      <c r="H5789" s="3">
        <v>3.9999999999999996</v>
      </c>
      <c r="I5789" s="3">
        <v>5.3333199707883141</v>
      </c>
      <c r="J5789" s="3">
        <v>22.949719999999999</v>
      </c>
      <c r="K5789" s="3">
        <v>22.949719999999999</v>
      </c>
      <c r="L5789" s="3">
        <v>30.599550000000001</v>
      </c>
    </row>
    <row r="5790" spans="2:12" x14ac:dyDescent="0.2">
      <c r="B5790" t="s">
        <v>14205</v>
      </c>
      <c r="C5790" t="s">
        <v>14206</v>
      </c>
      <c r="D5790" t="s">
        <v>14207</v>
      </c>
      <c r="E5790" s="1">
        <v>6303.02</v>
      </c>
      <c r="F5790" s="1">
        <v>316</v>
      </c>
      <c r="G5790" s="2">
        <v>19.946265822784813</v>
      </c>
      <c r="H5790" s="3">
        <v>4</v>
      </c>
      <c r="I5790" s="3">
        <v>5.3333195833108569</v>
      </c>
      <c r="J5790" s="3">
        <v>25.21208</v>
      </c>
      <c r="K5790" s="3">
        <v>25.21208</v>
      </c>
      <c r="L5790" s="3">
        <v>33.616019999999999</v>
      </c>
    </row>
    <row r="5791" spans="2:12" x14ac:dyDescent="0.2">
      <c r="B5791" t="s">
        <v>14208</v>
      </c>
      <c r="C5791" t="s">
        <v>14157</v>
      </c>
      <c r="D5791" t="s">
        <v>14158</v>
      </c>
      <c r="E5791" s="1">
        <v>1660.56</v>
      </c>
      <c r="F5791" s="1">
        <v>408</v>
      </c>
      <c r="G5791" s="2">
        <v>4.07</v>
      </c>
      <c r="H5791" s="3">
        <v>4</v>
      </c>
      <c r="I5791" s="3">
        <v>5.3333212892036412</v>
      </c>
      <c r="J5791" s="3">
        <v>6.6422400000000001</v>
      </c>
      <c r="K5791" s="3">
        <v>6.6422400000000001</v>
      </c>
      <c r="L5791" s="3">
        <v>8.8562999999999992</v>
      </c>
    </row>
    <row r="5792" spans="2:12" x14ac:dyDescent="0.2">
      <c r="B5792" t="s">
        <v>14209</v>
      </c>
      <c r="C5792" t="s">
        <v>14210</v>
      </c>
      <c r="D5792" t="s">
        <v>14211</v>
      </c>
      <c r="E5792" s="1">
        <v>1953</v>
      </c>
      <c r="F5792" s="1">
        <v>210</v>
      </c>
      <c r="G5792" s="2">
        <v>9.3000000000000007</v>
      </c>
      <c r="H5792" s="3">
        <v>4</v>
      </c>
      <c r="I5792" s="3">
        <v>5.3333179723502298</v>
      </c>
      <c r="J5792" s="3">
        <v>7.8120000000000003</v>
      </c>
      <c r="K5792" s="3">
        <v>7.8120000000000003</v>
      </c>
      <c r="L5792" s="3">
        <v>10.41597</v>
      </c>
    </row>
    <row r="5793" spans="2:12" x14ac:dyDescent="0.2">
      <c r="B5793" t="s">
        <v>14212</v>
      </c>
      <c r="C5793" t="s">
        <v>14210</v>
      </c>
      <c r="D5793" t="s">
        <v>14211</v>
      </c>
      <c r="E5793" s="1">
        <v>1549.76</v>
      </c>
      <c r="F5793" s="1">
        <v>232</v>
      </c>
      <c r="G5793" s="2">
        <v>6.68</v>
      </c>
      <c r="H5793" s="3">
        <v>4</v>
      </c>
      <c r="I5793" s="3">
        <v>5.3333225789799714</v>
      </c>
      <c r="J5793" s="3">
        <v>6.1990400000000001</v>
      </c>
      <c r="K5793" s="3">
        <v>6.1990400000000001</v>
      </c>
      <c r="L5793" s="3">
        <v>8.2653700000000008</v>
      </c>
    </row>
    <row r="5794" spans="2:12" x14ac:dyDescent="0.2">
      <c r="B5794" t="s">
        <v>14213</v>
      </c>
      <c r="C5794" t="s">
        <v>14119</v>
      </c>
      <c r="D5794" t="s">
        <v>14120</v>
      </c>
      <c r="E5794" s="1">
        <v>4730</v>
      </c>
      <c r="F5794" s="1">
        <v>1000</v>
      </c>
      <c r="G5794" s="2">
        <v>4.7300000000000004</v>
      </c>
      <c r="H5794" s="3">
        <v>4</v>
      </c>
      <c r="I5794" s="3">
        <v>5.3333192389006339</v>
      </c>
      <c r="J5794" s="3">
        <v>18.920000000000002</v>
      </c>
      <c r="K5794" s="3">
        <v>18.920000000000002</v>
      </c>
      <c r="L5794" s="3">
        <v>25.226600000000001</v>
      </c>
    </row>
    <row r="5795" spans="2:12" x14ac:dyDescent="0.2">
      <c r="B5795" t="s">
        <v>14214</v>
      </c>
      <c r="C5795" t="s">
        <v>14215</v>
      </c>
      <c r="D5795" t="s">
        <v>14216</v>
      </c>
      <c r="E5795" s="1">
        <v>49.2</v>
      </c>
      <c r="F5795" s="1">
        <v>8</v>
      </c>
      <c r="G5795" s="2">
        <v>6.15</v>
      </c>
      <c r="H5795" s="3">
        <v>4</v>
      </c>
      <c r="I5795" s="3">
        <v>5.3333333333333339</v>
      </c>
      <c r="J5795" s="3">
        <v>0.1968</v>
      </c>
      <c r="K5795" s="3">
        <v>0.1968</v>
      </c>
      <c r="L5795" s="3">
        <v>0.26240000000000002</v>
      </c>
    </row>
    <row r="5796" spans="2:12" x14ac:dyDescent="0.2">
      <c r="B5796" t="s">
        <v>14217</v>
      </c>
      <c r="C5796" t="s">
        <v>14218</v>
      </c>
      <c r="D5796" t="s">
        <v>14219</v>
      </c>
      <c r="E5796" s="1">
        <v>8243.4500000000007</v>
      </c>
      <c r="F5796" s="1">
        <v>865</v>
      </c>
      <c r="G5796" s="2">
        <v>9.5300000000000011</v>
      </c>
      <c r="H5796" s="3">
        <v>3.9999999999999991</v>
      </c>
      <c r="I5796" s="3">
        <v>5.3333203937671714</v>
      </c>
      <c r="J5796" s="3">
        <v>32.973799999999997</v>
      </c>
      <c r="K5796" s="3">
        <v>32.973799999999997</v>
      </c>
      <c r="L5796" s="3">
        <v>43.964959999999998</v>
      </c>
    </row>
    <row r="5797" spans="2:12" x14ac:dyDescent="0.2">
      <c r="B5797" t="s">
        <v>14220</v>
      </c>
      <c r="C5797" t="s">
        <v>14218</v>
      </c>
      <c r="D5797" t="s">
        <v>14219</v>
      </c>
      <c r="E5797" s="1">
        <v>5094.8999999999996</v>
      </c>
      <c r="F5797" s="1">
        <v>555</v>
      </c>
      <c r="G5797" s="2">
        <v>9.18</v>
      </c>
      <c r="H5797" s="3">
        <v>4</v>
      </c>
      <c r="I5797" s="3">
        <v>5.3333195941039078</v>
      </c>
      <c r="J5797" s="3">
        <v>20.3796</v>
      </c>
      <c r="K5797" s="3">
        <v>20.3796</v>
      </c>
      <c r="L5797" s="3">
        <v>27.172730000000001</v>
      </c>
    </row>
    <row r="5798" spans="2:12" x14ac:dyDescent="0.2">
      <c r="B5798" t="s">
        <v>14221</v>
      </c>
      <c r="C5798" t="s">
        <v>14222</v>
      </c>
      <c r="D5798" t="s">
        <v>14223</v>
      </c>
      <c r="E5798" s="1">
        <v>2651.67</v>
      </c>
      <c r="F5798" s="1">
        <v>183</v>
      </c>
      <c r="G5798" s="2">
        <v>14.49</v>
      </c>
      <c r="H5798" s="3">
        <v>4</v>
      </c>
      <c r="I5798" s="3">
        <v>5.3333182485000021</v>
      </c>
      <c r="J5798" s="3">
        <v>10.606680000000001</v>
      </c>
      <c r="K5798" s="3">
        <v>10.606680000000001</v>
      </c>
      <c r="L5798" s="3">
        <v>14.142200000000001</v>
      </c>
    </row>
    <row r="5799" spans="2:12" x14ac:dyDescent="0.2">
      <c r="B5799" t="s">
        <v>14224</v>
      </c>
      <c r="C5799" t="s">
        <v>14225</v>
      </c>
      <c r="D5799" t="s">
        <v>14226</v>
      </c>
      <c r="E5799" s="1">
        <v>1631.25</v>
      </c>
      <c r="F5799" s="1">
        <v>625</v>
      </c>
      <c r="G5799" s="2">
        <v>2.61</v>
      </c>
      <c r="H5799" s="3">
        <v>4</v>
      </c>
      <c r="I5799" s="3">
        <v>5.3333210727969345</v>
      </c>
      <c r="J5799" s="3">
        <v>6.5250000000000004</v>
      </c>
      <c r="K5799" s="3">
        <v>6.5250000000000004</v>
      </c>
      <c r="L5799" s="3">
        <v>8.69998</v>
      </c>
    </row>
    <row r="5800" spans="2:12" x14ac:dyDescent="0.2">
      <c r="B5800" t="s">
        <v>14227</v>
      </c>
      <c r="C5800" t="s">
        <v>14228</v>
      </c>
      <c r="D5800" t="s">
        <v>14229</v>
      </c>
      <c r="E5800" s="1">
        <v>4895.78</v>
      </c>
      <c r="F5800" s="1">
        <v>667</v>
      </c>
      <c r="G5800" s="2">
        <v>7.34</v>
      </c>
      <c r="H5800" s="3">
        <v>4.0000000000000009</v>
      </c>
      <c r="I5800" s="3">
        <v>5.3333197161637171</v>
      </c>
      <c r="J5800" s="3">
        <v>19.583120000000001</v>
      </c>
      <c r="K5800" s="3">
        <v>19.583120000000001</v>
      </c>
      <c r="L5800" s="3">
        <v>26.110759999999999</v>
      </c>
    </row>
    <row r="5801" spans="2:12" x14ac:dyDescent="0.2">
      <c r="B5801" t="s">
        <v>14230</v>
      </c>
      <c r="C5801" t="s">
        <v>14231</v>
      </c>
      <c r="D5801" t="s">
        <v>14232</v>
      </c>
      <c r="E5801" s="1">
        <v>2802.5</v>
      </c>
      <c r="F5801" s="1">
        <v>590</v>
      </c>
      <c r="G5801" s="2">
        <v>4.75</v>
      </c>
      <c r="H5801" s="3">
        <v>4</v>
      </c>
      <c r="I5801" s="3">
        <v>5.3333202497769845</v>
      </c>
      <c r="J5801" s="3">
        <v>11.21</v>
      </c>
      <c r="K5801" s="3">
        <v>11.21</v>
      </c>
      <c r="L5801" s="3">
        <v>14.946630000000001</v>
      </c>
    </row>
    <row r="5802" spans="2:12" x14ac:dyDescent="0.2">
      <c r="B5802" t="s">
        <v>14233</v>
      </c>
      <c r="C5802" t="s">
        <v>14231</v>
      </c>
      <c r="D5802" t="s">
        <v>14232</v>
      </c>
      <c r="E5802" s="1">
        <v>2416.04</v>
      </c>
      <c r="F5802" s="1">
        <v>578</v>
      </c>
      <c r="G5802" s="2">
        <v>4.18</v>
      </c>
      <c r="H5802" s="3">
        <v>4.0000000000000009</v>
      </c>
      <c r="I5802" s="3">
        <v>5.3333181569841566</v>
      </c>
      <c r="J5802" s="3">
        <v>9.6641600000000007</v>
      </c>
      <c r="K5802" s="3">
        <v>9.6641600000000007</v>
      </c>
      <c r="L5802" s="3">
        <v>12.88551</v>
      </c>
    </row>
    <row r="5803" spans="2:12" x14ac:dyDescent="0.2">
      <c r="B5803" t="s">
        <v>14234</v>
      </c>
      <c r="C5803" t="s">
        <v>14235</v>
      </c>
      <c r="D5803" t="s">
        <v>14236</v>
      </c>
      <c r="E5803" s="1">
        <v>2831.22</v>
      </c>
      <c r="F5803" s="1">
        <v>882</v>
      </c>
      <c r="G5803" s="2">
        <v>3.21</v>
      </c>
      <c r="H5803" s="3">
        <v>4.0000000000000009</v>
      </c>
      <c r="I5803" s="3">
        <v>5.3333192051483111</v>
      </c>
      <c r="J5803" s="3">
        <v>11.32488</v>
      </c>
      <c r="K5803" s="3">
        <v>11.32488</v>
      </c>
      <c r="L5803" s="3">
        <v>15.0998</v>
      </c>
    </row>
    <row r="5804" spans="2:12" x14ac:dyDescent="0.2">
      <c r="B5804" t="s">
        <v>14237</v>
      </c>
      <c r="C5804" t="s">
        <v>14238</v>
      </c>
      <c r="D5804" t="s">
        <v>14239</v>
      </c>
      <c r="E5804" s="1">
        <v>377</v>
      </c>
      <c r="F5804" s="1">
        <v>34</v>
      </c>
      <c r="G5804" s="2">
        <v>11.088235294117647</v>
      </c>
      <c r="H5804" s="3">
        <v>6</v>
      </c>
      <c r="I5804" s="3">
        <v>7.9999734748010605</v>
      </c>
      <c r="J5804" s="3">
        <v>2.262</v>
      </c>
      <c r="K5804" s="3">
        <v>2.262</v>
      </c>
      <c r="L5804" s="3">
        <v>3.0159899999999999</v>
      </c>
    </row>
    <row r="5805" spans="2:12" x14ac:dyDescent="0.2">
      <c r="B5805" t="s">
        <v>14240</v>
      </c>
      <c r="C5805" t="s">
        <v>14238</v>
      </c>
      <c r="D5805" t="s">
        <v>14239</v>
      </c>
      <c r="E5805" s="1">
        <v>670</v>
      </c>
      <c r="F5805" s="1">
        <v>67</v>
      </c>
      <c r="G5805" s="2">
        <v>10</v>
      </c>
      <c r="H5805" s="3">
        <v>5.9999999999999991</v>
      </c>
      <c r="I5805" s="3">
        <v>7.9999850746268653</v>
      </c>
      <c r="J5805" s="3">
        <v>4.0199999999999996</v>
      </c>
      <c r="K5805" s="3">
        <v>4.0199999999999996</v>
      </c>
      <c r="L5805" s="3">
        <v>5.3599899999999998</v>
      </c>
    </row>
    <row r="5806" spans="2:12" x14ac:dyDescent="0.2">
      <c r="B5806" t="s">
        <v>14241</v>
      </c>
      <c r="C5806" t="s">
        <v>14242</v>
      </c>
      <c r="D5806" t="s">
        <v>14243</v>
      </c>
      <c r="E5806" s="1">
        <v>573</v>
      </c>
      <c r="F5806" s="1">
        <v>96</v>
      </c>
      <c r="G5806" s="2">
        <v>5.96875</v>
      </c>
      <c r="H5806" s="3">
        <v>6.0000000000000009</v>
      </c>
      <c r="I5806" s="3">
        <v>7.99998254799302</v>
      </c>
      <c r="J5806" s="3">
        <v>3.4380000000000002</v>
      </c>
      <c r="K5806" s="3">
        <v>3.4380000000000002</v>
      </c>
      <c r="L5806" s="3">
        <v>4.58399</v>
      </c>
    </row>
    <row r="5807" spans="2:12" x14ac:dyDescent="0.2">
      <c r="B5807" t="s">
        <v>14244</v>
      </c>
      <c r="C5807" t="s">
        <v>14245</v>
      </c>
      <c r="D5807" t="s">
        <v>14246</v>
      </c>
      <c r="E5807" s="1">
        <v>29297</v>
      </c>
      <c r="F5807" s="1">
        <v>1552</v>
      </c>
      <c r="G5807" s="2">
        <v>18.876932989690722</v>
      </c>
      <c r="H5807" s="3">
        <v>6</v>
      </c>
      <c r="I5807" s="3">
        <v>7.9999798614192574</v>
      </c>
      <c r="J5807" s="3">
        <v>175.78200000000001</v>
      </c>
      <c r="K5807" s="3">
        <v>175.78200000000001</v>
      </c>
      <c r="L5807" s="3">
        <v>234.37540999999999</v>
      </c>
    </row>
    <row r="5808" spans="2:12" x14ac:dyDescent="0.2">
      <c r="B5808" t="s">
        <v>14247</v>
      </c>
      <c r="C5808" t="s">
        <v>14248</v>
      </c>
      <c r="D5808" t="s">
        <v>14249</v>
      </c>
      <c r="E5808" s="1">
        <v>1139</v>
      </c>
      <c r="F5808" s="1">
        <v>121</v>
      </c>
      <c r="G5808" s="2">
        <v>9.4132231404958677</v>
      </c>
      <c r="H5808" s="3">
        <v>6</v>
      </c>
      <c r="I5808" s="3">
        <v>7.9999824407374893</v>
      </c>
      <c r="J5808" s="3">
        <v>6.8339999999999996</v>
      </c>
      <c r="K5808" s="3">
        <v>6.8339999999999996</v>
      </c>
      <c r="L5808" s="3">
        <v>9.1119800000000009</v>
      </c>
    </row>
    <row r="5809" spans="2:12" x14ac:dyDescent="0.2">
      <c r="B5809" t="s">
        <v>14250</v>
      </c>
      <c r="C5809" t="s">
        <v>14251</v>
      </c>
      <c r="D5809" t="s">
        <v>14252</v>
      </c>
      <c r="E5809" s="1">
        <v>593</v>
      </c>
      <c r="F5809" s="1">
        <v>10</v>
      </c>
      <c r="G5809" s="2">
        <v>59.3</v>
      </c>
      <c r="H5809" s="3">
        <v>6</v>
      </c>
      <c r="I5809" s="3">
        <v>7.9999831365935927</v>
      </c>
      <c r="J5809" s="3">
        <v>3.5579999999999998</v>
      </c>
      <c r="K5809" s="3">
        <v>3.5579999999999998</v>
      </c>
      <c r="L5809" s="3">
        <v>4.7439900000000002</v>
      </c>
    </row>
    <row r="5810" spans="2:12" x14ac:dyDescent="0.2">
      <c r="B5810" t="s">
        <v>14253</v>
      </c>
      <c r="C5810" t="s">
        <v>14254</v>
      </c>
      <c r="D5810" t="s">
        <v>14255</v>
      </c>
      <c r="E5810" s="1">
        <v>9194</v>
      </c>
      <c r="F5810" s="1">
        <v>356</v>
      </c>
      <c r="G5810" s="2">
        <v>25.825842696629213</v>
      </c>
      <c r="H5810" s="3">
        <v>6</v>
      </c>
      <c r="I5810" s="3">
        <v>7.9999804220143576</v>
      </c>
      <c r="J5810" s="3">
        <v>55.164000000000001</v>
      </c>
      <c r="K5810" s="3">
        <v>55.164000000000001</v>
      </c>
      <c r="L5810" s="3">
        <v>73.551820000000006</v>
      </c>
    </row>
    <row r="5811" spans="2:12" x14ac:dyDescent="0.2">
      <c r="B5811" t="s">
        <v>14256</v>
      </c>
      <c r="C5811" t="s">
        <v>14257</v>
      </c>
      <c r="D5811" t="s">
        <v>14258</v>
      </c>
      <c r="E5811" s="1">
        <v>2380</v>
      </c>
      <c r="F5811" s="1">
        <v>53</v>
      </c>
      <c r="G5811" s="2">
        <v>44.905660377358494</v>
      </c>
      <c r="H5811" s="3">
        <v>6</v>
      </c>
      <c r="I5811" s="3">
        <v>7.9999789915966391</v>
      </c>
      <c r="J5811" s="3">
        <v>14.28</v>
      </c>
      <c r="K5811" s="3">
        <v>14.28</v>
      </c>
      <c r="L5811" s="3">
        <v>19.039950000000001</v>
      </c>
    </row>
    <row r="5812" spans="2:12" x14ac:dyDescent="0.2">
      <c r="B5812" t="s">
        <v>14259</v>
      </c>
      <c r="C5812" t="s">
        <v>14260</v>
      </c>
      <c r="D5812" t="s">
        <v>14261</v>
      </c>
      <c r="E5812" s="1">
        <v>1228</v>
      </c>
      <c r="F5812" s="1">
        <v>31</v>
      </c>
      <c r="G5812" s="2">
        <v>39.612903225806448</v>
      </c>
      <c r="H5812" s="3">
        <v>6.5</v>
      </c>
      <c r="I5812" s="3">
        <v>8.6666449511400661</v>
      </c>
      <c r="J5812" s="3">
        <v>7.9820000000000002</v>
      </c>
      <c r="K5812" s="3">
        <v>7.9820000000000002</v>
      </c>
      <c r="L5812" s="3">
        <v>10.64264</v>
      </c>
    </row>
    <row r="5813" spans="2:12" x14ac:dyDescent="0.2">
      <c r="B5813" t="s">
        <v>14262</v>
      </c>
      <c r="C5813" t="s">
        <v>14263</v>
      </c>
      <c r="D5813" t="s">
        <v>14264</v>
      </c>
      <c r="E5813" s="1">
        <v>8.1483299999999996</v>
      </c>
      <c r="F5813" s="1">
        <v>5</v>
      </c>
      <c r="G5813" s="2">
        <v>1.6296659999999998</v>
      </c>
      <c r="H5813" s="3">
        <v>8.0004123544333634</v>
      </c>
      <c r="I5813" s="3">
        <v>10.667216472577818</v>
      </c>
      <c r="J5813" s="3">
        <v>6.5189999999999998E-2</v>
      </c>
      <c r="K5813" s="3">
        <v>6.5189999999999998E-2</v>
      </c>
      <c r="L5813" s="3">
        <v>8.6919999999999997E-2</v>
      </c>
    </row>
    <row r="5814" spans="2:12" x14ac:dyDescent="0.2">
      <c r="B5814" t="s">
        <v>14265</v>
      </c>
      <c r="C5814" t="s">
        <v>14263</v>
      </c>
      <c r="D5814" t="s">
        <v>14264</v>
      </c>
      <c r="E5814" s="1">
        <v>3.0903999999999998</v>
      </c>
      <c r="F5814" s="1">
        <v>4</v>
      </c>
      <c r="G5814" s="2">
        <v>0.77259999999999995</v>
      </c>
      <c r="H5814" s="3">
        <v>7.9989645353352321</v>
      </c>
      <c r="I5814" s="3">
        <v>10.665286047113645</v>
      </c>
      <c r="J5814" s="3">
        <v>2.4719999999999999E-2</v>
      </c>
      <c r="K5814" s="3">
        <v>2.4719999999999999E-2</v>
      </c>
      <c r="L5814" s="3">
        <v>3.2960000000000003E-2</v>
      </c>
    </row>
    <row r="5815" spans="2:12" x14ac:dyDescent="0.2">
      <c r="B5815" t="s">
        <v>14266</v>
      </c>
      <c r="C5815" t="s">
        <v>14267</v>
      </c>
      <c r="D5815" t="s">
        <v>14268</v>
      </c>
      <c r="E5815" s="1">
        <v>666.55</v>
      </c>
      <c r="F5815" s="1">
        <v>293</v>
      </c>
      <c r="G5815" s="2">
        <v>2.2749146757679179</v>
      </c>
      <c r="H5815" s="3">
        <v>5</v>
      </c>
      <c r="I5815" s="3">
        <v>6.6666566649163608</v>
      </c>
      <c r="J5815" s="3">
        <v>3.3327499999999999</v>
      </c>
      <c r="K5815" s="3">
        <v>3.3327499999999999</v>
      </c>
      <c r="L5815" s="3">
        <v>4.4436600000000004</v>
      </c>
    </row>
    <row r="5816" spans="2:12" x14ac:dyDescent="0.2">
      <c r="B5816" t="s">
        <v>14266</v>
      </c>
      <c r="C5816" t="s">
        <v>14267</v>
      </c>
      <c r="D5816" t="s">
        <v>14268</v>
      </c>
      <c r="E5816" s="1">
        <v>822.97</v>
      </c>
      <c r="F5816" s="1">
        <v>298</v>
      </c>
      <c r="G5816" s="2">
        <v>2.7616442953020135</v>
      </c>
      <c r="H5816" s="3">
        <v>5</v>
      </c>
      <c r="I5816" s="3">
        <v>6.6666464148146343</v>
      </c>
      <c r="J5816" s="3">
        <v>4.1148499999999997</v>
      </c>
      <c r="K5816" s="3">
        <v>4.1148499999999997</v>
      </c>
      <c r="L5816" s="3">
        <v>5.4864499999999996</v>
      </c>
    </row>
    <row r="5817" spans="2:12" x14ac:dyDescent="0.2">
      <c r="B5817" t="s">
        <v>14269</v>
      </c>
      <c r="C5817" t="s">
        <v>14270</v>
      </c>
      <c r="D5817" t="s">
        <v>14271</v>
      </c>
      <c r="E5817" s="1">
        <v>961.24</v>
      </c>
      <c r="F5817" s="1">
        <v>309</v>
      </c>
      <c r="G5817" s="2">
        <v>3.110809061488673</v>
      </c>
      <c r="H5817" s="3">
        <v>5</v>
      </c>
      <c r="I5817" s="3">
        <v>6.6666493279513963</v>
      </c>
      <c r="J5817" s="3">
        <v>4.8061999999999996</v>
      </c>
      <c r="K5817" s="3">
        <v>4.8061999999999996</v>
      </c>
      <c r="L5817" s="3">
        <v>6.4082499999999998</v>
      </c>
    </row>
    <row r="5818" spans="2:12" x14ac:dyDescent="0.2">
      <c r="B5818" t="s">
        <v>14269</v>
      </c>
      <c r="C5818" t="s">
        <v>14270</v>
      </c>
      <c r="D5818" t="s">
        <v>14271</v>
      </c>
      <c r="E5818" s="1">
        <v>900.72</v>
      </c>
      <c r="F5818" s="1">
        <v>288</v>
      </c>
      <c r="G5818" s="2">
        <v>3.1274999999999999</v>
      </c>
      <c r="H5818" s="3">
        <v>4.9999999999999991</v>
      </c>
      <c r="I5818" s="3">
        <v>6.6666555644373382</v>
      </c>
      <c r="J5818" s="3">
        <v>4.5035999999999996</v>
      </c>
      <c r="K5818" s="3">
        <v>4.5035999999999996</v>
      </c>
      <c r="L5818" s="3">
        <v>6.0047899999999998</v>
      </c>
    </row>
    <row r="5819" spans="2:12" x14ac:dyDescent="0.2">
      <c r="B5819" t="s">
        <v>14272</v>
      </c>
      <c r="C5819" t="s">
        <v>14273</v>
      </c>
      <c r="D5819" t="s">
        <v>14274</v>
      </c>
      <c r="E5819" s="1">
        <v>991.97</v>
      </c>
      <c r="F5819" s="1">
        <v>283</v>
      </c>
      <c r="G5819" s="2">
        <v>3.5051943462897528</v>
      </c>
      <c r="H5819" s="3">
        <v>5</v>
      </c>
      <c r="I5819" s="3">
        <v>6.666653225399962</v>
      </c>
      <c r="J5819" s="3">
        <v>4.9598500000000003</v>
      </c>
      <c r="K5819" s="3">
        <v>4.9598500000000003</v>
      </c>
      <c r="L5819" s="3">
        <v>6.6131200000000003</v>
      </c>
    </row>
    <row r="5820" spans="2:12" x14ac:dyDescent="0.2">
      <c r="B5820" t="s">
        <v>14272</v>
      </c>
      <c r="C5820" t="s">
        <v>14273</v>
      </c>
      <c r="D5820" t="s">
        <v>14274</v>
      </c>
      <c r="E5820" s="1">
        <v>911.31</v>
      </c>
      <c r="F5820" s="1">
        <v>295</v>
      </c>
      <c r="G5820" s="2">
        <v>3.0891864406779659</v>
      </c>
      <c r="H5820" s="3">
        <v>5</v>
      </c>
      <c r="I5820" s="3">
        <v>6.6666447202378993</v>
      </c>
      <c r="J5820" s="3">
        <v>4.5565499999999997</v>
      </c>
      <c r="K5820" s="3">
        <v>4.5565499999999997</v>
      </c>
      <c r="L5820" s="3">
        <v>6.07538</v>
      </c>
    </row>
    <row r="5821" spans="2:12" x14ac:dyDescent="0.2">
      <c r="B5821" t="s">
        <v>14275</v>
      </c>
      <c r="C5821" t="s">
        <v>14276</v>
      </c>
      <c r="D5821" t="s">
        <v>14277</v>
      </c>
      <c r="E5821" s="1">
        <v>1484.02</v>
      </c>
      <c r="F5821" s="1">
        <v>235</v>
      </c>
      <c r="G5821" s="2">
        <v>6.3149787234042556</v>
      </c>
      <c r="H5821" s="3">
        <v>5</v>
      </c>
      <c r="I5821" s="3">
        <v>6.6666486974569077</v>
      </c>
      <c r="J5821" s="3">
        <v>7.4200999999999997</v>
      </c>
      <c r="K5821" s="3">
        <v>7.4200999999999997</v>
      </c>
      <c r="L5821" s="3">
        <v>9.89344</v>
      </c>
    </row>
    <row r="5822" spans="2:12" x14ac:dyDescent="0.2">
      <c r="B5822" t="s">
        <v>14275</v>
      </c>
      <c r="C5822" t="s">
        <v>14276</v>
      </c>
      <c r="D5822" t="s">
        <v>14277</v>
      </c>
      <c r="E5822" s="1">
        <v>1633.44</v>
      </c>
      <c r="F5822" s="1">
        <v>285</v>
      </c>
      <c r="G5822" s="2">
        <v>5.7313684210526317</v>
      </c>
      <c r="H5822" s="3">
        <v>5</v>
      </c>
      <c r="I5822" s="3">
        <v>6.6666483005191504</v>
      </c>
      <c r="J5822" s="3">
        <v>8.1671999999999993</v>
      </c>
      <c r="K5822" s="3">
        <v>8.1671999999999993</v>
      </c>
      <c r="L5822" s="3">
        <v>10.889570000000001</v>
      </c>
    </row>
    <row r="5823" spans="2:12" x14ac:dyDescent="0.2">
      <c r="B5823" t="s">
        <v>14278</v>
      </c>
      <c r="C5823" t="s">
        <v>13538</v>
      </c>
      <c r="D5823" t="s">
        <v>13539</v>
      </c>
      <c r="E5823" s="1">
        <v>4.5698299999999996</v>
      </c>
      <c r="F5823" s="1">
        <v>6</v>
      </c>
      <c r="G5823" s="2">
        <v>0.76163833333333331</v>
      </c>
      <c r="H5823" s="3">
        <v>8.0002976040684235</v>
      </c>
      <c r="I5823" s="3">
        <v>10.665604628618571</v>
      </c>
      <c r="J5823" s="3">
        <v>3.6560000000000002E-2</v>
      </c>
      <c r="K5823" s="3">
        <v>3.6560000000000002E-2</v>
      </c>
      <c r="L5823" s="3">
        <v>4.8739999999999999E-2</v>
      </c>
    </row>
    <row r="5824" spans="2:12" x14ac:dyDescent="0.2">
      <c r="B5824" t="s">
        <v>14279</v>
      </c>
      <c r="C5824" t="s">
        <v>14280</v>
      </c>
      <c r="D5824" t="s">
        <v>14281</v>
      </c>
      <c r="E5824" s="1">
        <v>4187</v>
      </c>
      <c r="F5824" s="1">
        <v>158</v>
      </c>
      <c r="G5824" s="2">
        <v>26.5</v>
      </c>
      <c r="H5824" s="3">
        <v>4</v>
      </c>
      <c r="I5824" s="3">
        <v>5.33331979937903</v>
      </c>
      <c r="J5824" s="3">
        <v>16.748000000000001</v>
      </c>
      <c r="K5824" s="3">
        <v>16.748000000000001</v>
      </c>
      <c r="L5824" s="3">
        <v>22.33061</v>
      </c>
    </row>
    <row r="5825" spans="2:12" x14ac:dyDescent="0.2">
      <c r="B5825" t="s">
        <v>14282</v>
      </c>
      <c r="C5825" t="s">
        <v>14280</v>
      </c>
      <c r="D5825" t="s">
        <v>14281</v>
      </c>
      <c r="E5825" s="1">
        <v>2414.9</v>
      </c>
      <c r="F5825" s="1">
        <v>155</v>
      </c>
      <c r="G5825" s="2">
        <v>15.58</v>
      </c>
      <c r="H5825" s="3">
        <v>3.9999999999999991</v>
      </c>
      <c r="I5825" s="3">
        <v>5.3333181498198678</v>
      </c>
      <c r="J5825" s="3">
        <v>9.6595999999999993</v>
      </c>
      <c r="K5825" s="3">
        <v>9.6595999999999993</v>
      </c>
      <c r="L5825" s="3">
        <v>12.879429999999999</v>
      </c>
    </row>
    <row r="5826" spans="2:12" x14ac:dyDescent="0.2">
      <c r="B5826" t="s">
        <v>14283</v>
      </c>
      <c r="C5826" t="s">
        <v>14284</v>
      </c>
      <c r="D5826" t="s">
        <v>14285</v>
      </c>
      <c r="E5826" s="1">
        <v>9721.8520000000008</v>
      </c>
      <c r="F5826" s="1">
        <v>175</v>
      </c>
      <c r="G5826" s="2">
        <v>55.553440000000002</v>
      </c>
      <c r="H5826" s="3">
        <v>6.9999995885557604</v>
      </c>
      <c r="I5826" s="3">
        <v>9.3333101553078563</v>
      </c>
      <c r="J5826" s="3">
        <v>68.052959999999999</v>
      </c>
      <c r="K5826" s="3">
        <v>68.052959999999999</v>
      </c>
      <c r="L5826" s="3">
        <v>90.73706</v>
      </c>
    </row>
    <row r="5827" spans="2:12" x14ac:dyDescent="0.2">
      <c r="B5827" t="s">
        <v>14286</v>
      </c>
      <c r="C5827" t="s">
        <v>14287</v>
      </c>
      <c r="D5827" t="s">
        <v>14288</v>
      </c>
      <c r="E5827" s="1">
        <v>1189.46903</v>
      </c>
      <c r="F5827" s="1">
        <v>390</v>
      </c>
      <c r="G5827" s="2">
        <v>3.0499205897435897</v>
      </c>
      <c r="H5827" s="3">
        <v>5.0000040774495833</v>
      </c>
      <c r="I5827" s="3">
        <v>6.6666468819284859</v>
      </c>
      <c r="J5827" s="3">
        <v>5.9473500000000001</v>
      </c>
      <c r="K5827" s="3">
        <v>5.9473500000000001</v>
      </c>
      <c r="L5827" s="3">
        <v>7.9297700000000004</v>
      </c>
    </row>
    <row r="5828" spans="2:12" x14ac:dyDescent="0.2">
      <c r="B5828" t="s">
        <v>14289</v>
      </c>
      <c r="C5828" t="s">
        <v>14287</v>
      </c>
      <c r="D5828" t="s">
        <v>14288</v>
      </c>
      <c r="E5828" s="1">
        <v>1738.6286</v>
      </c>
      <c r="F5828" s="1">
        <v>352</v>
      </c>
      <c r="G5828" s="2">
        <v>4.9392857954545457</v>
      </c>
      <c r="H5828" s="3">
        <v>4.999998274502099</v>
      </c>
      <c r="I5828" s="3">
        <v>6.6666509454635685</v>
      </c>
      <c r="J5828" s="3">
        <v>8.6931399999999996</v>
      </c>
      <c r="K5828" s="3">
        <v>8.6931399999999996</v>
      </c>
      <c r="L5828" s="3">
        <v>11.59083</v>
      </c>
    </row>
    <row r="5829" spans="2:12" x14ac:dyDescent="0.2">
      <c r="B5829" t="s">
        <v>14290</v>
      </c>
      <c r="C5829" t="s">
        <v>14291</v>
      </c>
      <c r="D5829" t="s">
        <v>14292</v>
      </c>
      <c r="E5829" s="1">
        <v>16020.986290000001</v>
      </c>
      <c r="F5829" s="1">
        <v>5954</v>
      </c>
      <c r="G5829" s="2">
        <v>2.6907938008061807</v>
      </c>
      <c r="H5829" s="3">
        <v>4.9999999094937122</v>
      </c>
      <c r="I5829" s="3">
        <v>6.6666501092174641</v>
      </c>
      <c r="J5829" s="3">
        <v>80.104929999999996</v>
      </c>
      <c r="K5829" s="3">
        <v>80.104929999999996</v>
      </c>
      <c r="L5829" s="3">
        <v>106.80631</v>
      </c>
    </row>
    <row r="5830" spans="2:12" x14ac:dyDescent="0.2">
      <c r="B5830" t="s">
        <v>5108</v>
      </c>
      <c r="C5830" t="s">
        <v>5109</v>
      </c>
      <c r="D5830" t="s">
        <v>5110</v>
      </c>
      <c r="E5830" s="1">
        <v>8129.1549699999996</v>
      </c>
      <c r="F5830" s="1">
        <v>634</v>
      </c>
      <c r="G5830" s="2">
        <v>12.822010993690851</v>
      </c>
      <c r="H5830" s="3">
        <v>6.9999994107628627</v>
      </c>
      <c r="I5830" s="3">
        <v>9.3333095850674876</v>
      </c>
      <c r="J5830" s="3">
        <v>56.90408</v>
      </c>
      <c r="K5830" s="3">
        <v>56.90408</v>
      </c>
      <c r="L5830" s="3">
        <v>75.871920000000003</v>
      </c>
    </row>
    <row r="5831" spans="2:12" x14ac:dyDescent="0.2">
      <c r="B5831" t="s">
        <v>14293</v>
      </c>
      <c r="C5831" t="s">
        <v>14294</v>
      </c>
      <c r="D5831" t="s">
        <v>14295</v>
      </c>
      <c r="E5831" s="1">
        <v>2389.2588000000001</v>
      </c>
      <c r="F5831" s="1">
        <v>194</v>
      </c>
      <c r="G5831" s="2">
        <v>12.315767010309278</v>
      </c>
      <c r="H5831" s="3">
        <v>6.9999993303362542</v>
      </c>
      <c r="I5831" s="3">
        <v>9.3333087231906386</v>
      </c>
      <c r="J5831" s="3">
        <v>16.724810000000002</v>
      </c>
      <c r="K5831" s="3">
        <v>16.724810000000002</v>
      </c>
      <c r="L5831" s="3">
        <v>22.299689999999998</v>
      </c>
    </row>
    <row r="5832" spans="2:12" x14ac:dyDescent="0.2">
      <c r="B5832" t="s">
        <v>14296</v>
      </c>
      <c r="C5832" t="s">
        <v>7111</v>
      </c>
      <c r="D5832" t="s">
        <v>7112</v>
      </c>
      <c r="E5832" s="1">
        <v>4782.0698400000001</v>
      </c>
      <c r="F5832" s="1">
        <v>240</v>
      </c>
      <c r="G5832" s="2">
        <v>19.925291000000001</v>
      </c>
      <c r="H5832" s="3">
        <v>5.0000001672915761</v>
      </c>
      <c r="I5832" s="3">
        <v>6.6666508576127352</v>
      </c>
      <c r="J5832" s="3">
        <v>23.910350000000001</v>
      </c>
      <c r="K5832" s="3">
        <v>23.910350000000001</v>
      </c>
      <c r="L5832" s="3">
        <v>31.880389999999998</v>
      </c>
    </row>
    <row r="5833" spans="2:12" x14ac:dyDescent="0.2">
      <c r="B5833" t="s">
        <v>14297</v>
      </c>
      <c r="C5833" t="s">
        <v>4135</v>
      </c>
      <c r="D5833" t="s">
        <v>4136</v>
      </c>
      <c r="E5833" s="1">
        <v>2213.51476</v>
      </c>
      <c r="F5833" s="1">
        <v>5403</v>
      </c>
      <c r="G5833" s="2">
        <v>0.40968253933000187</v>
      </c>
      <c r="H5833" s="3">
        <v>6.9999985001229454</v>
      </c>
      <c r="I5833" s="3">
        <v>9.3333102508880508</v>
      </c>
      <c r="J5833" s="3">
        <v>15.4946</v>
      </c>
      <c r="K5833" s="3">
        <v>15.4946</v>
      </c>
      <c r="L5833" s="3">
        <v>20.659420000000001</v>
      </c>
    </row>
    <row r="5834" spans="2:12" x14ac:dyDescent="0.2">
      <c r="B5834" t="s">
        <v>14298</v>
      </c>
      <c r="C5834" t="s">
        <v>7058</v>
      </c>
      <c r="D5834" t="s">
        <v>7059</v>
      </c>
      <c r="E5834" s="1">
        <v>213.13665</v>
      </c>
      <c r="F5834" s="1">
        <v>37</v>
      </c>
      <c r="G5834" s="2">
        <v>5.7604500000000005</v>
      </c>
      <c r="H5834" s="3">
        <v>4.9999847515666591</v>
      </c>
      <c r="I5834" s="3">
        <v>6.6666619748410225</v>
      </c>
      <c r="J5834" s="3">
        <v>1.06568</v>
      </c>
      <c r="K5834" s="3">
        <v>1.06568</v>
      </c>
      <c r="L5834" s="3">
        <v>1.4209099999999999</v>
      </c>
    </row>
    <row r="5835" spans="2:12" x14ac:dyDescent="0.2">
      <c r="B5835" t="s">
        <v>14299</v>
      </c>
      <c r="C5835" t="s">
        <v>7061</v>
      </c>
      <c r="D5835" t="s">
        <v>7062</v>
      </c>
      <c r="E5835" s="1">
        <v>282.49736000000001</v>
      </c>
      <c r="F5835" s="1">
        <v>40</v>
      </c>
      <c r="G5835" s="2">
        <v>7.0624340000000005</v>
      </c>
      <c r="H5835" s="3">
        <v>5.0000113275394851</v>
      </c>
      <c r="I5835" s="3">
        <v>6.6666463714917539</v>
      </c>
      <c r="J5835" s="3">
        <v>1.41249</v>
      </c>
      <c r="K5835" s="3">
        <v>1.41249</v>
      </c>
      <c r="L5835" s="3">
        <v>1.88331</v>
      </c>
    </row>
    <row r="5836" spans="2:12" x14ac:dyDescent="0.2">
      <c r="B5836" t="s">
        <v>14300</v>
      </c>
      <c r="C5836" t="s">
        <v>14301</v>
      </c>
      <c r="D5836" t="s">
        <v>14302</v>
      </c>
      <c r="E5836" s="1">
        <v>5290.7197900000001</v>
      </c>
      <c r="F5836" s="1">
        <v>691</v>
      </c>
      <c r="G5836" s="2">
        <v>7.6566132995658469</v>
      </c>
      <c r="H5836" s="3">
        <v>5.0000001984607092</v>
      </c>
      <c r="I5836" s="3">
        <v>6.6666505503970379</v>
      </c>
      <c r="J5836" s="3">
        <v>26.453600000000002</v>
      </c>
      <c r="K5836" s="3">
        <v>26.453600000000002</v>
      </c>
      <c r="L5836" s="3">
        <v>35.271380000000001</v>
      </c>
    </row>
    <row r="5837" spans="2:12" x14ac:dyDescent="0.2">
      <c r="B5837" t="s">
        <v>14300</v>
      </c>
      <c r="C5837" t="s">
        <v>14301</v>
      </c>
      <c r="D5837" t="s">
        <v>14302</v>
      </c>
      <c r="E5837" s="1">
        <v>5902.3960699999998</v>
      </c>
      <c r="F5837" s="1">
        <v>482</v>
      </c>
      <c r="G5837" s="2">
        <v>12.245635</v>
      </c>
      <c r="H5837" s="3">
        <v>6.9999995781374258</v>
      </c>
      <c r="I5837" s="3">
        <v>9.3333096164114249</v>
      </c>
      <c r="J5837" s="3">
        <v>41.316769999999998</v>
      </c>
      <c r="K5837" s="3">
        <v>41.316769999999998</v>
      </c>
      <c r="L5837" s="3">
        <v>55.088889999999999</v>
      </c>
    </row>
    <row r="5838" spans="2:12" x14ac:dyDescent="0.2">
      <c r="B5838" t="s">
        <v>14303</v>
      </c>
      <c r="C5838" t="s">
        <v>4482</v>
      </c>
      <c r="D5838" t="s">
        <v>4483</v>
      </c>
      <c r="E5838" s="1">
        <v>1869.64076</v>
      </c>
      <c r="F5838" s="1">
        <v>103</v>
      </c>
      <c r="G5838" s="2">
        <v>18.151852038834953</v>
      </c>
      <c r="H5838" s="3">
        <v>7.0000025031546702</v>
      </c>
      <c r="I5838" s="3">
        <v>9.3333117106411407</v>
      </c>
      <c r="J5838" s="3">
        <v>13.087490000000001</v>
      </c>
      <c r="K5838" s="3">
        <v>13.087490000000001</v>
      </c>
      <c r="L5838" s="3">
        <v>17.449940000000002</v>
      </c>
    </row>
    <row r="5839" spans="2:12" x14ac:dyDescent="0.2">
      <c r="B5839" t="s">
        <v>14304</v>
      </c>
      <c r="C5839" t="s">
        <v>14305</v>
      </c>
      <c r="D5839" t="s">
        <v>14306</v>
      </c>
      <c r="E5839" s="1">
        <v>1492.8677399999999</v>
      </c>
      <c r="F5839" s="1">
        <v>320</v>
      </c>
      <c r="G5839" s="2">
        <v>4.6652116874999994</v>
      </c>
      <c r="H5839" s="3">
        <v>5.0000008708072157</v>
      </c>
      <c r="I5839" s="3">
        <v>6.666652197869853</v>
      </c>
      <c r="J5839" s="3">
        <v>7.46434</v>
      </c>
      <c r="K5839" s="3">
        <v>7.46434</v>
      </c>
      <c r="L5839" s="3">
        <v>9.9524299999999997</v>
      </c>
    </row>
    <row r="5840" spans="2:12" x14ac:dyDescent="0.2">
      <c r="B5840" t="s">
        <v>14307</v>
      </c>
      <c r="C5840" t="s">
        <v>14308</v>
      </c>
      <c r="D5840" t="s">
        <v>14309</v>
      </c>
      <c r="E5840" s="1">
        <v>2852.16779</v>
      </c>
      <c r="F5840" s="1">
        <v>303</v>
      </c>
      <c r="G5840" s="2">
        <v>9.41309501650165</v>
      </c>
      <c r="H5840" s="3">
        <v>5.000000368141035</v>
      </c>
      <c r="I5840" s="3">
        <v>6.6666484582942438</v>
      </c>
      <c r="J5840" s="3">
        <v>14.26084</v>
      </c>
      <c r="K5840" s="3">
        <v>14.26084</v>
      </c>
      <c r="L5840" s="3">
        <v>19.014399999999998</v>
      </c>
    </row>
    <row r="5841" spans="2:12" x14ac:dyDescent="0.2">
      <c r="B5841" t="s">
        <v>14310</v>
      </c>
      <c r="C5841" t="s">
        <v>14311</v>
      </c>
      <c r="D5841" t="s">
        <v>14312</v>
      </c>
      <c r="E5841" s="1">
        <v>864.68340000000001</v>
      </c>
      <c r="F5841" s="1">
        <v>174</v>
      </c>
      <c r="G5841" s="2">
        <v>4.9694448275862069</v>
      </c>
      <c r="H5841" s="3">
        <v>5.0000034694779609</v>
      </c>
      <c r="I5841" s="3">
        <v>6.6666481627842051</v>
      </c>
      <c r="J5841" s="3">
        <v>4.3234199999999996</v>
      </c>
      <c r="K5841" s="3">
        <v>4.3234199999999996</v>
      </c>
      <c r="L5841" s="3">
        <v>5.7645400000000002</v>
      </c>
    </row>
    <row r="5842" spans="2:12" x14ac:dyDescent="0.2">
      <c r="B5842" t="s">
        <v>14313</v>
      </c>
      <c r="C5842" t="s">
        <v>14314</v>
      </c>
      <c r="D5842" t="s">
        <v>14315</v>
      </c>
      <c r="E5842" s="1">
        <v>6668.9639800000004</v>
      </c>
      <c r="F5842" s="1">
        <v>456</v>
      </c>
      <c r="G5842" s="2">
        <v>14.624921008771931</v>
      </c>
      <c r="H5842" s="3">
        <v>7.0000003208894226</v>
      </c>
      <c r="I5842" s="3">
        <v>9.3333102692811369</v>
      </c>
      <c r="J5842" s="3">
        <v>46.682749999999999</v>
      </c>
      <c r="K5842" s="3">
        <v>46.682749999999999</v>
      </c>
      <c r="L5842" s="3">
        <v>62.243510000000001</v>
      </c>
    </row>
    <row r="5843" spans="2:12" x14ac:dyDescent="0.2">
      <c r="B5843" t="s">
        <v>14316</v>
      </c>
      <c r="C5843" t="s">
        <v>14317</v>
      </c>
      <c r="D5843" t="s">
        <v>14318</v>
      </c>
      <c r="E5843" s="1">
        <v>11403.482180000001</v>
      </c>
      <c r="F5843" s="1">
        <v>1202</v>
      </c>
      <c r="G5843" s="2">
        <v>9.4870900000000002</v>
      </c>
      <c r="H5843" s="3">
        <v>7.000000415662508</v>
      </c>
      <c r="I5843" s="3">
        <v>9.333309625954973</v>
      </c>
      <c r="J5843" s="3">
        <v>79.824380000000005</v>
      </c>
      <c r="K5843" s="3">
        <v>79.824380000000005</v>
      </c>
      <c r="L5843" s="3">
        <v>106.43223</v>
      </c>
    </row>
    <row r="5844" spans="2:12" x14ac:dyDescent="0.2">
      <c r="B5844" t="s">
        <v>14319</v>
      </c>
      <c r="C5844" t="s">
        <v>14317</v>
      </c>
      <c r="D5844" t="s">
        <v>14318</v>
      </c>
      <c r="E5844" s="1">
        <v>21988.438549999999</v>
      </c>
      <c r="F5844" s="1">
        <v>2841</v>
      </c>
      <c r="G5844" s="2">
        <v>7.7396826997536072</v>
      </c>
      <c r="H5844" s="3">
        <v>7.000000006821768</v>
      </c>
      <c r="I5844" s="3">
        <v>9.3333098452322805</v>
      </c>
      <c r="J5844" s="3">
        <v>153.91907</v>
      </c>
      <c r="K5844" s="3">
        <v>153.91907</v>
      </c>
      <c r="L5844" s="3">
        <v>205.22490999999999</v>
      </c>
    </row>
    <row r="5845" spans="2:12" x14ac:dyDescent="0.2">
      <c r="B5845" t="s">
        <v>3208</v>
      </c>
      <c r="C5845" t="s">
        <v>3209</v>
      </c>
      <c r="D5845" t="s">
        <v>3210</v>
      </c>
      <c r="E5845" s="1">
        <v>2232.9143600000002</v>
      </c>
      <c r="F5845" s="1">
        <v>54</v>
      </c>
      <c r="G5845" s="2">
        <v>41.350265925925932</v>
      </c>
      <c r="H5845" s="3">
        <v>4.9999991938786215</v>
      </c>
      <c r="I5845" s="3">
        <v>6.6666506636645035</v>
      </c>
      <c r="J5845" s="3">
        <v>11.164569999999999</v>
      </c>
      <c r="K5845" s="3">
        <v>11.164569999999999</v>
      </c>
      <c r="L5845" s="3">
        <v>14.886060000000001</v>
      </c>
    </row>
    <row r="5846" spans="2:12" x14ac:dyDescent="0.2">
      <c r="B5846" t="s">
        <v>14320</v>
      </c>
      <c r="C5846" t="s">
        <v>14321</v>
      </c>
      <c r="D5846" t="s">
        <v>14322</v>
      </c>
      <c r="E5846" s="1">
        <v>2885.8966399999999</v>
      </c>
      <c r="F5846" s="1">
        <v>206</v>
      </c>
      <c r="G5846" s="2">
        <v>14.009206990291261</v>
      </c>
      <c r="H5846" s="3">
        <v>4.9999988911591791</v>
      </c>
      <c r="I5846" s="3">
        <v>6.6666490176169315</v>
      </c>
      <c r="J5846" s="3">
        <v>14.42948</v>
      </c>
      <c r="K5846" s="3">
        <v>14.42948</v>
      </c>
      <c r="L5846" s="3">
        <v>19.239260000000002</v>
      </c>
    </row>
    <row r="5847" spans="2:12" x14ac:dyDescent="0.2">
      <c r="B5847" t="s">
        <v>14323</v>
      </c>
      <c r="C5847" t="s">
        <v>13370</v>
      </c>
      <c r="D5847" t="s">
        <v>13371</v>
      </c>
      <c r="E5847" s="1">
        <v>2609.8285000000001</v>
      </c>
      <c r="F5847" s="1">
        <v>198</v>
      </c>
      <c r="G5847" s="2">
        <v>13.180952020202021</v>
      </c>
      <c r="H5847" s="3">
        <v>4.9999990420826501</v>
      </c>
      <c r="I5847" s="3">
        <v>6.6666487855428054</v>
      </c>
      <c r="J5847" s="3">
        <v>13.04914</v>
      </c>
      <c r="K5847" s="3">
        <v>13.04914</v>
      </c>
      <c r="L5847" s="3">
        <v>17.398810000000001</v>
      </c>
    </row>
    <row r="5848" spans="2:12" x14ac:dyDescent="0.2">
      <c r="B5848" t="s">
        <v>14324</v>
      </c>
      <c r="C5848" t="s">
        <v>14325</v>
      </c>
      <c r="D5848" t="s">
        <v>14326</v>
      </c>
      <c r="E5848" s="1">
        <v>818.70230000000004</v>
      </c>
      <c r="F5848" s="1">
        <v>263</v>
      </c>
      <c r="G5848" s="2">
        <v>3.112936501901141</v>
      </c>
      <c r="H5848" s="3">
        <v>4.9999981678321905</v>
      </c>
      <c r="I5848" s="3">
        <v>6.6666479378401649</v>
      </c>
      <c r="J5848" s="3">
        <v>4.0935100000000002</v>
      </c>
      <c r="K5848" s="3">
        <v>4.0935100000000002</v>
      </c>
      <c r="L5848" s="3">
        <v>5.4580000000000002</v>
      </c>
    </row>
    <row r="5849" spans="2:12" x14ac:dyDescent="0.2">
      <c r="B5849" t="s">
        <v>14327</v>
      </c>
      <c r="C5849" t="s">
        <v>4230</v>
      </c>
      <c r="D5849" t="s">
        <v>4231</v>
      </c>
      <c r="E5849" s="1">
        <v>7979.6503199999997</v>
      </c>
      <c r="F5849" s="1">
        <v>159</v>
      </c>
      <c r="G5849" s="2">
        <v>50.186479999999996</v>
      </c>
      <c r="H5849" s="3">
        <v>6.9999997192859462</v>
      </c>
      <c r="I5849" s="3">
        <v>9.3333099839392482</v>
      </c>
      <c r="J5849" s="3">
        <v>55.857550000000003</v>
      </c>
      <c r="K5849" s="3">
        <v>55.857550000000003</v>
      </c>
      <c r="L5849" s="3">
        <v>74.476550000000003</v>
      </c>
    </row>
    <row r="5850" spans="2:12" x14ac:dyDescent="0.2">
      <c r="B5850" t="s">
        <v>14328</v>
      </c>
      <c r="C5850" t="s">
        <v>14329</v>
      </c>
      <c r="D5850" t="s">
        <v>14330</v>
      </c>
      <c r="E5850" s="1">
        <v>2028.0624600000001</v>
      </c>
      <c r="F5850" s="1">
        <v>235</v>
      </c>
      <c r="G5850" s="2">
        <v>8.6300530212765967</v>
      </c>
      <c r="H5850" s="3">
        <v>4.99999886591264</v>
      </c>
      <c r="I5850" s="3">
        <v>6.6666487185014995</v>
      </c>
      <c r="J5850" s="3">
        <v>10.140309999999999</v>
      </c>
      <c r="K5850" s="3">
        <v>10.140309999999999</v>
      </c>
      <c r="L5850" s="3">
        <v>13.520379999999999</v>
      </c>
    </row>
    <row r="5851" spans="2:12" x14ac:dyDescent="0.2">
      <c r="B5851" t="s">
        <v>14331</v>
      </c>
      <c r="C5851" t="s">
        <v>14332</v>
      </c>
      <c r="D5851" t="s">
        <v>14333</v>
      </c>
      <c r="E5851" s="1">
        <v>2055.1004200000002</v>
      </c>
      <c r="F5851" s="1">
        <v>323</v>
      </c>
      <c r="G5851" s="2">
        <v>6.362540000000001</v>
      </c>
      <c r="H5851" s="3">
        <v>4.9999989781521235</v>
      </c>
      <c r="I5851" s="3">
        <v>6.6666523283567818</v>
      </c>
      <c r="J5851" s="3">
        <v>10.275499999999999</v>
      </c>
      <c r="K5851" s="3">
        <v>10.275499999999999</v>
      </c>
      <c r="L5851" s="3">
        <v>13.70064</v>
      </c>
    </row>
    <row r="5852" spans="2:12" x14ac:dyDescent="0.2">
      <c r="B5852" t="s">
        <v>14334</v>
      </c>
      <c r="C5852" t="s">
        <v>14335</v>
      </c>
      <c r="D5852" t="s">
        <v>14336</v>
      </c>
      <c r="E5852" s="1">
        <v>2708.5014700000002</v>
      </c>
      <c r="F5852" s="1">
        <v>335</v>
      </c>
      <c r="G5852" s="2">
        <v>8.0850790149253733</v>
      </c>
      <c r="H5852" s="3">
        <v>5.0000009784007977</v>
      </c>
      <c r="I5852" s="3">
        <v>6.6666495108086448</v>
      </c>
      <c r="J5852" s="3">
        <v>13.54251</v>
      </c>
      <c r="K5852" s="3">
        <v>13.54251</v>
      </c>
      <c r="L5852" s="3">
        <v>18.056629999999998</v>
      </c>
    </row>
    <row r="5853" spans="2:12" x14ac:dyDescent="0.2">
      <c r="B5853" t="s">
        <v>14337</v>
      </c>
      <c r="C5853" t="s">
        <v>14338</v>
      </c>
      <c r="D5853" t="s">
        <v>14339</v>
      </c>
      <c r="E5853" s="1">
        <v>961.24623999999994</v>
      </c>
      <c r="F5853" s="1">
        <v>14</v>
      </c>
      <c r="G5853" s="2">
        <v>68.660445714285714</v>
      </c>
      <c r="H5853" s="3">
        <v>6.9999961716365213</v>
      </c>
      <c r="I5853" s="3">
        <v>9.3333108902459792</v>
      </c>
      <c r="J5853" s="3">
        <v>6.72872</v>
      </c>
      <c r="K5853" s="3">
        <v>6.72872</v>
      </c>
      <c r="L5853" s="3">
        <v>8.9716100000000001</v>
      </c>
    </row>
    <row r="5854" spans="2:12" x14ac:dyDescent="0.2">
      <c r="B5854" t="s">
        <v>14340</v>
      </c>
      <c r="C5854" t="s">
        <v>14338</v>
      </c>
      <c r="D5854" t="s">
        <v>14339</v>
      </c>
      <c r="E5854" s="1">
        <v>1231.4259400000001</v>
      </c>
      <c r="F5854" s="1">
        <v>20</v>
      </c>
      <c r="G5854" s="2">
        <v>61.571297000000001</v>
      </c>
      <c r="H5854" s="3">
        <v>5.0000002436200104</v>
      </c>
      <c r="I5854" s="3">
        <v>6.6666534570483389</v>
      </c>
      <c r="J5854" s="3">
        <v>6.1571300000000004</v>
      </c>
      <c r="K5854" s="3">
        <v>6.1571300000000004</v>
      </c>
      <c r="L5854" s="3">
        <v>8.2094900000000006</v>
      </c>
    </row>
    <row r="5855" spans="2:12" x14ac:dyDescent="0.2">
      <c r="B5855" t="s">
        <v>14341</v>
      </c>
      <c r="C5855" t="s">
        <v>14342</v>
      </c>
      <c r="D5855" t="s">
        <v>14343</v>
      </c>
      <c r="E5855" s="1">
        <v>13913.439130000001</v>
      </c>
      <c r="F5855" s="1">
        <v>673</v>
      </c>
      <c r="G5855" s="2">
        <v>20.673757994056466</v>
      </c>
      <c r="H5855" s="3">
        <v>6.9999997189767411</v>
      </c>
      <c r="I5855" s="3">
        <v>9.3333099592896982</v>
      </c>
      <c r="J5855" s="3">
        <v>97.394069999999999</v>
      </c>
      <c r="K5855" s="3">
        <v>97.394069999999999</v>
      </c>
      <c r="L5855" s="3">
        <v>129.85844</v>
      </c>
    </row>
    <row r="5856" spans="2:12" x14ac:dyDescent="0.2">
      <c r="B5856" t="s">
        <v>14344</v>
      </c>
      <c r="C5856" t="s">
        <v>14345</v>
      </c>
      <c r="D5856" t="s">
        <v>14346</v>
      </c>
      <c r="E5856" s="1">
        <v>2489.2492299999999</v>
      </c>
      <c r="F5856" s="1">
        <v>101</v>
      </c>
      <c r="G5856" s="2">
        <v>24.646031980198018</v>
      </c>
      <c r="H5856" s="3">
        <v>5.0000015466510757</v>
      </c>
      <c r="I5856" s="3">
        <v>6.6666486424904914</v>
      </c>
      <c r="J5856" s="3">
        <v>12.446249999999999</v>
      </c>
      <c r="K5856" s="3">
        <v>12.446249999999999</v>
      </c>
      <c r="L5856" s="3">
        <v>16.594950000000001</v>
      </c>
    </row>
    <row r="5857" spans="2:12" x14ac:dyDescent="0.2">
      <c r="B5857" t="s">
        <v>14347</v>
      </c>
      <c r="C5857" t="s">
        <v>14345</v>
      </c>
      <c r="D5857" t="s">
        <v>14346</v>
      </c>
      <c r="E5857" s="1">
        <v>930.83091999999999</v>
      </c>
      <c r="F5857" s="1">
        <v>87</v>
      </c>
      <c r="G5857" s="2">
        <v>10.699205977011495</v>
      </c>
      <c r="H5857" s="3">
        <v>4.9999950581787713</v>
      </c>
      <c r="I5857" s="3">
        <v>6.6666457534521948</v>
      </c>
      <c r="J5857" s="3">
        <v>4.6541499999999996</v>
      </c>
      <c r="K5857" s="3">
        <v>4.6541499999999996</v>
      </c>
      <c r="L5857" s="3">
        <v>6.2055199999999999</v>
      </c>
    </row>
    <row r="5858" spans="2:12" x14ac:dyDescent="0.2">
      <c r="B5858" t="s">
        <v>14348</v>
      </c>
      <c r="C5858" t="s">
        <v>14349</v>
      </c>
      <c r="D5858" t="s">
        <v>14350</v>
      </c>
      <c r="E5858" s="1">
        <v>2133.6873500000002</v>
      </c>
      <c r="F5858" s="1">
        <v>86</v>
      </c>
      <c r="G5858" s="2">
        <v>24.810318023255817</v>
      </c>
      <c r="H5858" s="3">
        <v>5.0000015231847339</v>
      </c>
      <c r="I5858" s="3">
        <v>6.6666515129313577</v>
      </c>
      <c r="J5858" s="3">
        <v>10.66844</v>
      </c>
      <c r="K5858" s="3">
        <v>10.66844</v>
      </c>
      <c r="L5858" s="3">
        <v>14.224550000000001</v>
      </c>
    </row>
    <row r="5859" spans="2:12" x14ac:dyDescent="0.2">
      <c r="B5859" t="s">
        <v>14351</v>
      </c>
      <c r="C5859" t="s">
        <v>14352</v>
      </c>
      <c r="D5859" t="s">
        <v>14353</v>
      </c>
      <c r="E5859" s="1">
        <v>1862.8546200000001</v>
      </c>
      <c r="F5859" s="1">
        <v>149</v>
      </c>
      <c r="G5859" s="2">
        <v>12.50238</v>
      </c>
      <c r="H5859" s="3">
        <v>4.9999983358873168</v>
      </c>
      <c r="I5859" s="3">
        <v>6.6666501329019443</v>
      </c>
      <c r="J5859" s="3">
        <v>9.3142700000000005</v>
      </c>
      <c r="K5859" s="3">
        <v>9.3142700000000005</v>
      </c>
      <c r="L5859" s="3">
        <v>12.419</v>
      </c>
    </row>
    <row r="5860" spans="2:12" x14ac:dyDescent="0.2">
      <c r="B5860" t="s">
        <v>14354</v>
      </c>
      <c r="C5860" t="s">
        <v>14355</v>
      </c>
      <c r="D5860" t="s">
        <v>14356</v>
      </c>
      <c r="E5860" s="1">
        <v>1229.2466400000001</v>
      </c>
      <c r="F5860" s="1">
        <v>213</v>
      </c>
      <c r="G5860" s="2">
        <v>5.7711109859154934</v>
      </c>
      <c r="H5860" s="3">
        <v>4.9999973967795421</v>
      </c>
      <c r="I5860" s="3">
        <v>6.6666523489541518</v>
      </c>
      <c r="J5860" s="3">
        <v>6.1462300000000001</v>
      </c>
      <c r="K5860" s="3">
        <v>6.1462300000000001</v>
      </c>
      <c r="L5860" s="3">
        <v>8.19496</v>
      </c>
    </row>
    <row r="5861" spans="2:12" x14ac:dyDescent="0.2">
      <c r="B5861" t="s">
        <v>14357</v>
      </c>
      <c r="C5861" t="s">
        <v>14358</v>
      </c>
      <c r="D5861" t="s">
        <v>14359</v>
      </c>
      <c r="E5861" s="1">
        <v>960.29</v>
      </c>
      <c r="F5861" s="1">
        <v>109</v>
      </c>
      <c r="G5861" s="2">
        <v>8.81</v>
      </c>
      <c r="H5861" s="3">
        <v>4</v>
      </c>
      <c r="I5861" s="3">
        <v>5.3333159774651406</v>
      </c>
      <c r="J5861" s="3">
        <v>3.8411599999999999</v>
      </c>
      <c r="K5861" s="3">
        <v>3.8411599999999999</v>
      </c>
      <c r="L5861" s="3">
        <v>5.1215299999999999</v>
      </c>
    </row>
    <row r="5862" spans="2:12" x14ac:dyDescent="0.2">
      <c r="B5862" t="s">
        <v>14360</v>
      </c>
      <c r="C5862" t="s">
        <v>14358</v>
      </c>
      <c r="D5862" t="s">
        <v>14359</v>
      </c>
      <c r="E5862" s="1">
        <v>850.68</v>
      </c>
      <c r="F5862" s="1">
        <v>139</v>
      </c>
      <c r="G5862" s="2">
        <v>6.1199999999999992</v>
      </c>
      <c r="H5862" s="3">
        <v>4</v>
      </c>
      <c r="I5862" s="3">
        <v>5.3333215780316925</v>
      </c>
      <c r="J5862" s="3">
        <v>3.40272</v>
      </c>
      <c r="K5862" s="3">
        <v>3.40272</v>
      </c>
      <c r="L5862" s="3">
        <v>4.53695</v>
      </c>
    </row>
    <row r="5863" spans="2:12" x14ac:dyDescent="0.2">
      <c r="B5863" t="s">
        <v>14361</v>
      </c>
      <c r="C5863" t="s">
        <v>14362</v>
      </c>
      <c r="D5863" t="s">
        <v>14363</v>
      </c>
      <c r="E5863" s="1">
        <v>1071.5999999999999</v>
      </c>
      <c r="F5863" s="1">
        <v>1410</v>
      </c>
      <c r="G5863" s="2">
        <v>0.7599999999999999</v>
      </c>
      <c r="H5863" s="3">
        <v>4.0000000000000009</v>
      </c>
      <c r="I5863" s="3">
        <v>5.3333240014930947</v>
      </c>
      <c r="J5863" s="3">
        <v>4.2864000000000004</v>
      </c>
      <c r="K5863" s="3">
        <v>4.2864000000000004</v>
      </c>
      <c r="L5863" s="3">
        <v>5.7151899999999998</v>
      </c>
    </row>
    <row r="5864" spans="2:12" x14ac:dyDescent="0.2">
      <c r="B5864" t="s">
        <v>14364</v>
      </c>
      <c r="C5864" t="s">
        <v>14365</v>
      </c>
      <c r="D5864" t="s">
        <v>14366</v>
      </c>
      <c r="E5864" s="1">
        <v>2362.92</v>
      </c>
      <c r="F5864" s="1">
        <v>1218</v>
      </c>
      <c r="G5864" s="2">
        <v>1.9400000000000002</v>
      </c>
      <c r="H5864" s="3">
        <v>4</v>
      </c>
      <c r="I5864" s="3">
        <v>5.3333206371777289</v>
      </c>
      <c r="J5864" s="3">
        <v>9.4516799999999996</v>
      </c>
      <c r="K5864" s="3">
        <v>9.4516799999999996</v>
      </c>
      <c r="L5864" s="3">
        <v>12.602209999999999</v>
      </c>
    </row>
    <row r="5865" spans="2:12" x14ac:dyDescent="0.2">
      <c r="B5865" t="s">
        <v>14367</v>
      </c>
      <c r="C5865" t="s">
        <v>14365</v>
      </c>
      <c r="D5865" t="s">
        <v>14366</v>
      </c>
      <c r="E5865" s="1">
        <v>2946.74</v>
      </c>
      <c r="F5865" s="1">
        <v>1174</v>
      </c>
      <c r="G5865" s="2">
        <v>2.5099999999999998</v>
      </c>
      <c r="H5865" s="3">
        <v>4.0000000000000009</v>
      </c>
      <c r="I5865" s="3">
        <v>5.3333208902040905</v>
      </c>
      <c r="J5865" s="3">
        <v>11.786960000000001</v>
      </c>
      <c r="K5865" s="3">
        <v>11.786960000000001</v>
      </c>
      <c r="L5865" s="3">
        <v>15.715909999999999</v>
      </c>
    </row>
    <row r="5866" spans="2:12" x14ac:dyDescent="0.2">
      <c r="B5866" t="s">
        <v>14368</v>
      </c>
      <c r="C5866" t="s">
        <v>14369</v>
      </c>
      <c r="D5866" t="s">
        <v>14370</v>
      </c>
      <c r="E5866" s="1">
        <v>723.81</v>
      </c>
      <c r="F5866" s="1">
        <v>1049</v>
      </c>
      <c r="G5866" s="2">
        <v>0.69</v>
      </c>
      <c r="H5866" s="3">
        <v>4</v>
      </c>
      <c r="I5866" s="3">
        <v>5.3333195175529493</v>
      </c>
      <c r="J5866" s="3">
        <v>2.8952399999999998</v>
      </c>
      <c r="K5866" s="3">
        <v>2.8952399999999998</v>
      </c>
      <c r="L5866" s="3">
        <v>3.8603100000000001</v>
      </c>
    </row>
    <row r="5867" spans="2:12" x14ac:dyDescent="0.2">
      <c r="B5867" t="s">
        <v>14371</v>
      </c>
      <c r="C5867" t="s">
        <v>14369</v>
      </c>
      <c r="D5867" t="s">
        <v>14370</v>
      </c>
      <c r="E5867" s="1">
        <v>1410.15</v>
      </c>
      <c r="F5867" s="1">
        <v>1343</v>
      </c>
      <c r="G5867" s="2">
        <v>1.05</v>
      </c>
      <c r="H5867" s="3">
        <v>4</v>
      </c>
      <c r="I5867" s="3">
        <v>5.3333191504449884</v>
      </c>
      <c r="J5867" s="3">
        <v>5.6406000000000001</v>
      </c>
      <c r="K5867" s="3">
        <v>5.6406000000000001</v>
      </c>
      <c r="L5867" s="3">
        <v>7.5207800000000002</v>
      </c>
    </row>
    <row r="5868" spans="2:12" x14ac:dyDescent="0.2">
      <c r="B5868" t="s">
        <v>14372</v>
      </c>
      <c r="C5868" t="s">
        <v>14373</v>
      </c>
      <c r="D5868" t="s">
        <v>14374</v>
      </c>
      <c r="E5868" s="1">
        <v>1577.34</v>
      </c>
      <c r="F5868" s="1">
        <v>1143</v>
      </c>
      <c r="G5868" s="2">
        <v>1.38</v>
      </c>
      <c r="H5868" s="3">
        <v>4</v>
      </c>
      <c r="I5868" s="3">
        <v>5.33332065375886</v>
      </c>
      <c r="J5868" s="3">
        <v>6.3093599999999999</v>
      </c>
      <c r="K5868" s="3">
        <v>6.3093599999999999</v>
      </c>
      <c r="L5868" s="3">
        <v>8.4124599999999994</v>
      </c>
    </row>
    <row r="5869" spans="2:12" x14ac:dyDescent="0.2">
      <c r="B5869" t="s">
        <v>14375</v>
      </c>
      <c r="C5869" t="s">
        <v>14376</v>
      </c>
      <c r="D5869" t="s">
        <v>14377</v>
      </c>
      <c r="E5869" s="1">
        <v>2407.6799999999998</v>
      </c>
      <c r="F5869" s="1">
        <v>1254</v>
      </c>
      <c r="G5869" s="2">
        <v>1.92</v>
      </c>
      <c r="H5869" s="3">
        <v>4</v>
      </c>
      <c r="I5869" s="3">
        <v>5.333320873205742</v>
      </c>
      <c r="J5869" s="3">
        <v>9.6307200000000002</v>
      </c>
      <c r="K5869" s="3">
        <v>9.6307200000000002</v>
      </c>
      <c r="L5869" s="3">
        <v>12.84093</v>
      </c>
    </row>
    <row r="5870" spans="2:12" x14ac:dyDescent="0.2">
      <c r="B5870" t="s">
        <v>14378</v>
      </c>
      <c r="C5870" t="s">
        <v>14373</v>
      </c>
      <c r="D5870" t="s">
        <v>14374</v>
      </c>
      <c r="E5870" s="1">
        <v>3184.5</v>
      </c>
      <c r="F5870" s="1">
        <v>1158</v>
      </c>
      <c r="G5870" s="2">
        <v>2.75</v>
      </c>
      <c r="H5870" s="3">
        <v>4</v>
      </c>
      <c r="I5870" s="3">
        <v>5.3333207724917573</v>
      </c>
      <c r="J5870" s="3">
        <v>12.738</v>
      </c>
      <c r="K5870" s="3">
        <v>12.738</v>
      </c>
      <c r="L5870" s="3">
        <v>16.98396</v>
      </c>
    </row>
    <row r="5871" spans="2:12" x14ac:dyDescent="0.2">
      <c r="B5871" t="s">
        <v>14379</v>
      </c>
      <c r="C5871" t="s">
        <v>14380</v>
      </c>
      <c r="D5871" t="s">
        <v>14381</v>
      </c>
      <c r="E5871" s="1">
        <v>997.28</v>
      </c>
      <c r="F5871" s="1">
        <v>1084</v>
      </c>
      <c r="G5871" s="2">
        <v>0.91999999999999993</v>
      </c>
      <c r="H5871" s="3">
        <v>4.0000000000000009</v>
      </c>
      <c r="I5871" s="3">
        <v>5.3333166212096907</v>
      </c>
      <c r="J5871" s="3">
        <v>3.9891200000000002</v>
      </c>
      <c r="K5871" s="3">
        <v>3.9891200000000002</v>
      </c>
      <c r="L5871" s="3">
        <v>5.31881</v>
      </c>
    </row>
    <row r="5872" spans="2:12" x14ac:dyDescent="0.2">
      <c r="B5872" t="s">
        <v>14382</v>
      </c>
      <c r="C5872" t="s">
        <v>14383</v>
      </c>
      <c r="D5872" t="s">
        <v>14384</v>
      </c>
      <c r="E5872" s="1">
        <v>701.12</v>
      </c>
      <c r="F5872" s="1">
        <v>1252</v>
      </c>
      <c r="G5872" s="2">
        <v>0.56000000000000005</v>
      </c>
      <c r="H5872" s="3">
        <v>4</v>
      </c>
      <c r="I5872" s="3">
        <v>5.3333238247375627</v>
      </c>
      <c r="J5872" s="3">
        <v>2.8044799999999999</v>
      </c>
      <c r="K5872" s="3">
        <v>2.8044799999999999</v>
      </c>
      <c r="L5872" s="3">
        <v>3.7393000000000001</v>
      </c>
    </row>
    <row r="5873" spans="2:12" x14ac:dyDescent="0.2">
      <c r="B5873" t="s">
        <v>14385</v>
      </c>
      <c r="C5873" t="s">
        <v>14383</v>
      </c>
      <c r="D5873" t="s">
        <v>14384</v>
      </c>
      <c r="E5873" s="1">
        <v>4013.67</v>
      </c>
      <c r="F5873" s="1">
        <v>1191</v>
      </c>
      <c r="G5873" s="2">
        <v>3.37</v>
      </c>
      <c r="H5873" s="3">
        <v>4</v>
      </c>
      <c r="I5873" s="3">
        <v>5.3333208759065887</v>
      </c>
      <c r="J5873" s="3">
        <v>16.054680000000001</v>
      </c>
      <c r="K5873" s="3">
        <v>16.054680000000001</v>
      </c>
      <c r="L5873" s="3">
        <v>21.406189999999999</v>
      </c>
    </row>
    <row r="5874" spans="2:12" x14ac:dyDescent="0.2">
      <c r="B5874" t="s">
        <v>14386</v>
      </c>
      <c r="C5874" t="s">
        <v>14387</v>
      </c>
      <c r="D5874" t="s">
        <v>14388</v>
      </c>
      <c r="E5874" s="1">
        <v>694.44690000000003</v>
      </c>
      <c r="F5874" s="1">
        <v>30</v>
      </c>
      <c r="G5874" s="2">
        <v>23.148230000000002</v>
      </c>
      <c r="H5874" s="3">
        <v>6.3000065231769344</v>
      </c>
      <c r="I5874" s="3">
        <v>8.3999798976710824</v>
      </c>
      <c r="J5874" s="3">
        <v>4.3750200000000001</v>
      </c>
      <c r="K5874" s="3">
        <v>4.3750200000000001</v>
      </c>
      <c r="L5874" s="3">
        <v>5.8333399999999997</v>
      </c>
    </row>
    <row r="5875" spans="2:12" x14ac:dyDescent="0.2">
      <c r="B5875" t="s">
        <v>14389</v>
      </c>
      <c r="C5875" t="s">
        <v>14390</v>
      </c>
      <c r="D5875" t="s">
        <v>14391</v>
      </c>
      <c r="E5875" s="1">
        <v>3989.9124000000002</v>
      </c>
      <c r="F5875" s="1">
        <v>152</v>
      </c>
      <c r="G5875" s="2">
        <v>26.249423684210527</v>
      </c>
      <c r="H5875" s="3">
        <v>6.3000004711882891</v>
      </c>
      <c r="I5875" s="3">
        <v>8.399978906805071</v>
      </c>
      <c r="J5875" s="3">
        <v>25.13645</v>
      </c>
      <c r="K5875" s="3">
        <v>25.13645</v>
      </c>
      <c r="L5875" s="3">
        <v>33.515180000000001</v>
      </c>
    </row>
    <row r="5876" spans="2:12" x14ac:dyDescent="0.2">
      <c r="B5876" t="s">
        <v>14392</v>
      </c>
      <c r="C5876" t="s">
        <v>14390</v>
      </c>
      <c r="D5876" t="s">
        <v>14391</v>
      </c>
      <c r="E5876" s="1">
        <v>7591.1355999999996</v>
      </c>
      <c r="F5876" s="1">
        <v>223</v>
      </c>
      <c r="G5876" s="2">
        <v>34.040966816143495</v>
      </c>
      <c r="H5876" s="3">
        <v>6.2999994361844891</v>
      </c>
      <c r="I5876" s="3">
        <v>8.3999790492479161</v>
      </c>
      <c r="J5876" s="3">
        <v>47.824150000000003</v>
      </c>
      <c r="K5876" s="3">
        <v>47.824150000000003</v>
      </c>
      <c r="L5876" s="3">
        <v>63.76538</v>
      </c>
    </row>
    <row r="5877" spans="2:12" x14ac:dyDescent="0.2">
      <c r="B5877" t="s">
        <v>14393</v>
      </c>
      <c r="C5877" t="s">
        <v>14394</v>
      </c>
      <c r="D5877" t="s">
        <v>14395</v>
      </c>
      <c r="E5877" s="1">
        <v>10129.859700000001</v>
      </c>
      <c r="F5877" s="1">
        <v>167</v>
      </c>
      <c r="G5877" s="2">
        <v>60.657842514970064</v>
      </c>
      <c r="H5877" s="3">
        <v>6.3000003840132157</v>
      </c>
      <c r="I5877" s="3">
        <v>8.3999791231067089</v>
      </c>
      <c r="J5877" s="3">
        <v>63.81812</v>
      </c>
      <c r="K5877" s="3">
        <v>63.81812</v>
      </c>
      <c r="L5877" s="3">
        <v>85.090609999999998</v>
      </c>
    </row>
    <row r="5878" spans="2:12" x14ac:dyDescent="0.2">
      <c r="B5878" t="s">
        <v>14396</v>
      </c>
      <c r="C5878" t="s">
        <v>14397</v>
      </c>
      <c r="D5878" t="s">
        <v>14398</v>
      </c>
      <c r="E5878" s="1">
        <v>714.96889999999996</v>
      </c>
      <c r="F5878" s="1">
        <v>19</v>
      </c>
      <c r="G5878" s="2">
        <v>37.629942105263154</v>
      </c>
      <c r="H5878" s="3">
        <v>6.2999943074447016</v>
      </c>
      <c r="I5878" s="3">
        <v>8.3999737610964633</v>
      </c>
      <c r="J5878" s="3">
        <v>4.5042999999999997</v>
      </c>
      <c r="K5878" s="3">
        <v>4.5042999999999997</v>
      </c>
      <c r="L5878" s="3">
        <v>6.0057200000000002</v>
      </c>
    </row>
    <row r="5879" spans="2:12" x14ac:dyDescent="0.2">
      <c r="B5879" t="s">
        <v>14399</v>
      </c>
      <c r="C5879" t="s">
        <v>14400</v>
      </c>
      <c r="D5879" t="s">
        <v>14401</v>
      </c>
      <c r="E5879" s="1">
        <v>2372.7312999999999</v>
      </c>
      <c r="F5879" s="1">
        <v>88</v>
      </c>
      <c r="G5879" s="2">
        <v>26.96285568181818</v>
      </c>
      <c r="H5879" s="3">
        <v>6.3000011842891777</v>
      </c>
      <c r="I5879" s="3">
        <v>8.3999776965895805</v>
      </c>
      <c r="J5879" s="3">
        <v>14.94821</v>
      </c>
      <c r="K5879" s="3">
        <v>14.94821</v>
      </c>
      <c r="L5879" s="3">
        <v>19.930890000000002</v>
      </c>
    </row>
    <row r="5880" spans="2:12" x14ac:dyDescent="0.2">
      <c r="B5880" t="s">
        <v>14402</v>
      </c>
      <c r="C5880" t="s">
        <v>14400</v>
      </c>
      <c r="D5880" t="s">
        <v>14401</v>
      </c>
      <c r="E5880" s="1">
        <v>2511.0050999999999</v>
      </c>
      <c r="F5880" s="1">
        <v>100</v>
      </c>
      <c r="G5880" s="2">
        <v>25.110050999999999</v>
      </c>
      <c r="H5880" s="3">
        <v>6.2999991517341014</v>
      </c>
      <c r="I5880" s="3">
        <v>8.3999789566337419</v>
      </c>
      <c r="J5880" s="3">
        <v>15.819330000000001</v>
      </c>
      <c r="K5880" s="3">
        <v>15.819330000000001</v>
      </c>
      <c r="L5880" s="3">
        <v>21.092390000000002</v>
      </c>
    </row>
    <row r="5881" spans="2:12" x14ac:dyDescent="0.2">
      <c r="B5881" t="s">
        <v>14403</v>
      </c>
      <c r="C5881" t="s">
        <v>14404</v>
      </c>
      <c r="D5881" t="s">
        <v>14405</v>
      </c>
      <c r="E5881" s="1">
        <v>2216</v>
      </c>
      <c r="F5881" s="1">
        <v>234</v>
      </c>
      <c r="G5881" s="2">
        <v>9.4700854700854702</v>
      </c>
      <c r="H5881" s="3">
        <v>5.9999999999999991</v>
      </c>
      <c r="I5881" s="3">
        <v>7.9999819494584825</v>
      </c>
      <c r="J5881" s="3">
        <v>13.295999999999999</v>
      </c>
      <c r="K5881" s="3">
        <v>13.295999999999999</v>
      </c>
      <c r="L5881" s="3">
        <v>17.727959999999999</v>
      </c>
    </row>
    <row r="5882" spans="2:12" x14ac:dyDescent="0.2">
      <c r="B5882" t="s">
        <v>14406</v>
      </c>
      <c r="C5882" t="s">
        <v>14407</v>
      </c>
      <c r="D5882" t="s">
        <v>14408</v>
      </c>
      <c r="E5882" s="1">
        <v>1944</v>
      </c>
      <c r="F5882" s="1">
        <v>622</v>
      </c>
      <c r="G5882" s="2">
        <v>3.12540192926045</v>
      </c>
      <c r="H5882" s="3">
        <v>6</v>
      </c>
      <c r="I5882" s="3">
        <v>7.9999794238683126</v>
      </c>
      <c r="J5882" s="3">
        <v>11.664</v>
      </c>
      <c r="K5882" s="3">
        <v>11.664</v>
      </c>
      <c r="L5882" s="3">
        <v>15.551959999999999</v>
      </c>
    </row>
    <row r="5883" spans="2:12" x14ac:dyDescent="0.2">
      <c r="B5883" t="s">
        <v>14409</v>
      </c>
      <c r="C5883" t="s">
        <v>14410</v>
      </c>
      <c r="D5883" t="s">
        <v>14411</v>
      </c>
      <c r="E5883" s="1">
        <v>2589</v>
      </c>
      <c r="F5883" s="1">
        <v>212</v>
      </c>
      <c r="G5883" s="2">
        <v>12.212264150943396</v>
      </c>
      <c r="H5883" s="3">
        <v>6</v>
      </c>
      <c r="I5883" s="3">
        <v>7.9999806875241415</v>
      </c>
      <c r="J5883" s="3">
        <v>15.534000000000001</v>
      </c>
      <c r="K5883" s="3">
        <v>15.534000000000001</v>
      </c>
      <c r="L5883" s="3">
        <v>20.711950000000002</v>
      </c>
    </row>
    <row r="5884" spans="2:12" x14ac:dyDescent="0.2">
      <c r="B5884" t="s">
        <v>14412</v>
      </c>
      <c r="C5884" t="s">
        <v>14404</v>
      </c>
      <c r="D5884" t="s">
        <v>14405</v>
      </c>
      <c r="E5884" s="1">
        <v>1431</v>
      </c>
      <c r="F5884" s="1">
        <v>125</v>
      </c>
      <c r="G5884" s="2">
        <v>11.448</v>
      </c>
      <c r="H5884" s="3">
        <v>6</v>
      </c>
      <c r="I5884" s="3">
        <v>7.9999790356394129</v>
      </c>
      <c r="J5884" s="3">
        <v>8.5860000000000003</v>
      </c>
      <c r="K5884" s="3">
        <v>8.5860000000000003</v>
      </c>
      <c r="L5884" s="3">
        <v>11.44797</v>
      </c>
    </row>
    <row r="5885" spans="2:12" x14ac:dyDescent="0.2">
      <c r="B5885" t="s">
        <v>14413</v>
      </c>
      <c r="C5885" t="s">
        <v>14407</v>
      </c>
      <c r="D5885" t="s">
        <v>14414</v>
      </c>
      <c r="E5885" s="1">
        <v>2339</v>
      </c>
      <c r="F5885" s="1">
        <v>346</v>
      </c>
      <c r="G5885" s="2">
        <v>6.7601156069364166</v>
      </c>
      <c r="H5885" s="3">
        <v>6</v>
      </c>
      <c r="I5885" s="3">
        <v>7.9999786233433099</v>
      </c>
      <c r="J5885" s="3">
        <v>14.034000000000001</v>
      </c>
      <c r="K5885" s="3">
        <v>14.034000000000001</v>
      </c>
      <c r="L5885" s="3">
        <v>18.711950000000002</v>
      </c>
    </row>
    <row r="5886" spans="2:12" x14ac:dyDescent="0.2">
      <c r="B5886" t="s">
        <v>14415</v>
      </c>
      <c r="C5886" t="s">
        <v>14416</v>
      </c>
      <c r="D5886" t="s">
        <v>14417</v>
      </c>
      <c r="E5886" s="1">
        <v>443</v>
      </c>
      <c r="F5886" s="1">
        <v>181</v>
      </c>
      <c r="G5886" s="2">
        <v>2.4475138121546962</v>
      </c>
      <c r="H5886" s="3">
        <v>6</v>
      </c>
      <c r="I5886" s="3">
        <v>7.9999774266365691</v>
      </c>
      <c r="J5886" s="3">
        <v>2.6579999999999999</v>
      </c>
      <c r="K5886" s="3">
        <v>2.6579999999999999</v>
      </c>
      <c r="L5886" s="3">
        <v>3.54399</v>
      </c>
    </row>
    <row r="5887" spans="2:12" x14ac:dyDescent="0.2">
      <c r="B5887" t="s">
        <v>14418</v>
      </c>
      <c r="C5887" t="s">
        <v>14419</v>
      </c>
      <c r="D5887" t="s">
        <v>14420</v>
      </c>
      <c r="E5887" s="1">
        <v>1091</v>
      </c>
      <c r="F5887" s="1">
        <v>85</v>
      </c>
      <c r="G5887" s="2">
        <v>12.835294117647059</v>
      </c>
      <c r="H5887" s="3">
        <v>6</v>
      </c>
      <c r="I5887" s="3">
        <v>7.9999816681943177</v>
      </c>
      <c r="J5887" s="3">
        <v>6.5460000000000003</v>
      </c>
      <c r="K5887" s="3">
        <v>6.5460000000000003</v>
      </c>
      <c r="L5887" s="3">
        <v>8.7279800000000005</v>
      </c>
    </row>
    <row r="5888" spans="2:12" x14ac:dyDescent="0.2">
      <c r="B5888" t="s">
        <v>14421</v>
      </c>
      <c r="C5888" t="s">
        <v>14410</v>
      </c>
      <c r="D5888" t="s">
        <v>14411</v>
      </c>
      <c r="E5888" s="1">
        <v>886</v>
      </c>
      <c r="F5888" s="1">
        <v>201</v>
      </c>
      <c r="G5888" s="2">
        <v>4.4079601990049753</v>
      </c>
      <c r="H5888" s="3">
        <v>6</v>
      </c>
      <c r="I5888" s="3">
        <v>7.9999774266365691</v>
      </c>
      <c r="J5888" s="3">
        <v>5.3159999999999998</v>
      </c>
      <c r="K5888" s="3">
        <v>5.3159999999999998</v>
      </c>
      <c r="L5888" s="3">
        <v>7.0879799999999999</v>
      </c>
    </row>
    <row r="5889" spans="2:12" x14ac:dyDescent="0.2">
      <c r="B5889" t="s">
        <v>14422</v>
      </c>
      <c r="C5889" t="s">
        <v>14416</v>
      </c>
      <c r="D5889" t="s">
        <v>14417</v>
      </c>
      <c r="E5889" s="1">
        <v>429</v>
      </c>
      <c r="F5889" s="1">
        <v>106</v>
      </c>
      <c r="G5889" s="2">
        <v>4.0471698113207548</v>
      </c>
      <c r="H5889" s="3">
        <v>6</v>
      </c>
      <c r="I5889" s="3">
        <v>7.9999766899766902</v>
      </c>
      <c r="J5889" s="3">
        <v>2.5739999999999998</v>
      </c>
      <c r="K5889" s="3">
        <v>2.5739999999999998</v>
      </c>
      <c r="L5889" s="3">
        <v>3.4319899999999999</v>
      </c>
    </row>
    <row r="5890" spans="2:12" x14ac:dyDescent="0.2">
      <c r="B5890" t="s">
        <v>14423</v>
      </c>
      <c r="C5890" t="s">
        <v>14362</v>
      </c>
      <c r="D5890" t="s">
        <v>14363</v>
      </c>
      <c r="E5890" s="1">
        <v>1541.08</v>
      </c>
      <c r="F5890" s="1">
        <v>1306</v>
      </c>
      <c r="G5890" s="2">
        <v>1.18</v>
      </c>
      <c r="H5890" s="3">
        <v>4</v>
      </c>
      <c r="I5890" s="3">
        <v>5.3333181924364732</v>
      </c>
      <c r="J5890" s="3">
        <v>6.16432</v>
      </c>
      <c r="K5890" s="3">
        <v>6.16432</v>
      </c>
      <c r="L5890" s="3">
        <v>8.2190700000000003</v>
      </c>
    </row>
    <row r="5891" spans="2:12" x14ac:dyDescent="0.2">
      <c r="B5891" t="s">
        <v>14424</v>
      </c>
      <c r="C5891" t="s">
        <v>14419</v>
      </c>
      <c r="D5891" t="s">
        <v>14420</v>
      </c>
      <c r="E5891" s="1">
        <v>1405</v>
      </c>
      <c r="F5891" s="1">
        <v>156</v>
      </c>
      <c r="G5891" s="2">
        <v>9.0064102564102573</v>
      </c>
      <c r="H5891" s="3">
        <v>6</v>
      </c>
      <c r="I5891" s="3">
        <v>7.9999786476868326</v>
      </c>
      <c r="J5891" s="3">
        <v>8.43</v>
      </c>
      <c r="K5891" s="3">
        <v>8.43</v>
      </c>
      <c r="L5891" s="3">
        <v>11.23997</v>
      </c>
    </row>
    <row r="5892" spans="2:12" x14ac:dyDescent="0.2">
      <c r="B5892" t="s">
        <v>14425</v>
      </c>
      <c r="C5892" t="s">
        <v>14426</v>
      </c>
      <c r="D5892" t="s">
        <v>14427</v>
      </c>
      <c r="E5892" s="1">
        <v>853.12019999999995</v>
      </c>
      <c r="F5892" s="1">
        <v>113</v>
      </c>
      <c r="G5892" s="2">
        <v>7.5497362831858403</v>
      </c>
      <c r="H5892" s="3">
        <v>4.9999988278322327</v>
      </c>
      <c r="I5892" s="3">
        <v>6.6666455676468566</v>
      </c>
      <c r="J5892" s="3">
        <v>4.2656000000000001</v>
      </c>
      <c r="K5892" s="3">
        <v>4.2656000000000001</v>
      </c>
      <c r="L5892" s="3">
        <v>5.6874500000000001</v>
      </c>
    </row>
    <row r="5893" spans="2:12" x14ac:dyDescent="0.2">
      <c r="B5893" t="s">
        <v>14425</v>
      </c>
      <c r="C5893" t="s">
        <v>14426</v>
      </c>
      <c r="D5893" t="s">
        <v>14427</v>
      </c>
      <c r="E5893" s="1">
        <v>746.28890000000001</v>
      </c>
      <c r="F5893" s="1">
        <v>100</v>
      </c>
      <c r="G5893" s="2">
        <v>7.4628890000000006</v>
      </c>
      <c r="H5893" s="3">
        <v>4.9999939701635654</v>
      </c>
      <c r="I5893" s="3">
        <v>6.6666541603392462</v>
      </c>
      <c r="J5893" s="3">
        <v>3.7314400000000001</v>
      </c>
      <c r="K5893" s="3">
        <v>3.7314400000000001</v>
      </c>
      <c r="L5893" s="3">
        <v>4.97525</v>
      </c>
    </row>
    <row r="5894" spans="2:12" x14ac:dyDescent="0.2">
      <c r="B5894" t="s">
        <v>14428</v>
      </c>
      <c r="C5894" t="s">
        <v>14429</v>
      </c>
      <c r="D5894" t="s">
        <v>14430</v>
      </c>
      <c r="E5894" s="1">
        <v>751.85509999999999</v>
      </c>
      <c r="F5894" s="1">
        <v>98</v>
      </c>
      <c r="G5894" s="2">
        <v>7.6719908163265309</v>
      </c>
      <c r="H5894" s="3">
        <v>5.0000059851958172</v>
      </c>
      <c r="I5894" s="3">
        <v>6.6666436125790725</v>
      </c>
      <c r="J5894" s="3">
        <v>3.75928</v>
      </c>
      <c r="K5894" s="3">
        <v>3.75928</v>
      </c>
      <c r="L5894" s="3">
        <v>5.0123499999999996</v>
      </c>
    </row>
    <row r="5895" spans="2:12" x14ac:dyDescent="0.2">
      <c r="B5895" t="s">
        <v>14428</v>
      </c>
      <c r="C5895" t="s">
        <v>14429</v>
      </c>
      <c r="D5895" t="s">
        <v>14430</v>
      </c>
      <c r="E5895" s="1">
        <v>763.46209999999996</v>
      </c>
      <c r="F5895" s="1">
        <v>103</v>
      </c>
      <c r="G5895" s="2">
        <v>7.4122533980582519</v>
      </c>
      <c r="H5895" s="3">
        <v>4.9999993450886437</v>
      </c>
      <c r="I5895" s="3">
        <v>6.6666439630729553</v>
      </c>
      <c r="J5895" s="3">
        <v>3.81731</v>
      </c>
      <c r="K5895" s="3">
        <v>3.81731</v>
      </c>
      <c r="L5895" s="3">
        <v>5.0897300000000003</v>
      </c>
    </row>
    <row r="5896" spans="2:12" x14ac:dyDescent="0.2">
      <c r="B5896" t="s">
        <v>14431</v>
      </c>
      <c r="C5896" t="s">
        <v>14432</v>
      </c>
      <c r="D5896" t="s">
        <v>14433</v>
      </c>
      <c r="E5896" s="1">
        <v>611.21339999999998</v>
      </c>
      <c r="F5896" s="1">
        <v>81</v>
      </c>
      <c r="G5896" s="2">
        <v>7.5458444444444446</v>
      </c>
      <c r="H5896" s="3">
        <v>5.0000049082693536</v>
      </c>
      <c r="I5896" s="3">
        <v>6.6666568501279579</v>
      </c>
      <c r="J5896" s="3">
        <v>3.0560700000000001</v>
      </c>
      <c r="K5896" s="3">
        <v>3.0560700000000001</v>
      </c>
      <c r="L5896" s="3">
        <v>4.0747499999999999</v>
      </c>
    </row>
    <row r="5897" spans="2:12" x14ac:dyDescent="0.2">
      <c r="B5897" t="s">
        <v>14431</v>
      </c>
      <c r="C5897" t="s">
        <v>14432</v>
      </c>
      <c r="D5897" t="s">
        <v>14433</v>
      </c>
      <c r="E5897" s="1">
        <v>686.38850000000002</v>
      </c>
      <c r="F5897" s="1">
        <v>87</v>
      </c>
      <c r="G5897" s="2">
        <v>7.889522988505747</v>
      </c>
      <c r="H5897" s="3">
        <v>4.9999963577478344</v>
      </c>
      <c r="I5897" s="3">
        <v>6.6666472413217877</v>
      </c>
      <c r="J5897" s="3">
        <v>3.43194</v>
      </c>
      <c r="K5897" s="3">
        <v>3.43194</v>
      </c>
      <c r="L5897" s="3">
        <v>4.5759100000000004</v>
      </c>
    </row>
    <row r="5898" spans="2:12" x14ac:dyDescent="0.2">
      <c r="B5898" t="s">
        <v>14434</v>
      </c>
      <c r="C5898" t="s">
        <v>14435</v>
      </c>
      <c r="D5898" t="s">
        <v>14436</v>
      </c>
      <c r="E5898" s="1">
        <v>497.49829999999997</v>
      </c>
      <c r="F5898" s="1">
        <v>66</v>
      </c>
      <c r="G5898" s="2">
        <v>7.5378530303030296</v>
      </c>
      <c r="H5898" s="3">
        <v>4.9999969849143211</v>
      </c>
      <c r="I5898" s="3">
        <v>6.6666559463620283</v>
      </c>
      <c r="J5898" s="3">
        <v>2.4874900000000002</v>
      </c>
      <c r="K5898" s="3">
        <v>2.4874900000000002</v>
      </c>
      <c r="L5898" s="3">
        <v>3.3166500000000001</v>
      </c>
    </row>
    <row r="5899" spans="2:12" x14ac:dyDescent="0.2">
      <c r="B5899" t="s">
        <v>14434</v>
      </c>
      <c r="C5899" t="s">
        <v>14435</v>
      </c>
      <c r="D5899" t="s">
        <v>14436</v>
      </c>
      <c r="E5899" s="1">
        <v>822.55840000000001</v>
      </c>
      <c r="F5899" s="1">
        <v>99</v>
      </c>
      <c r="G5899" s="2">
        <v>8.3086707070707071</v>
      </c>
      <c r="H5899" s="3">
        <v>4.9999975685616977</v>
      </c>
      <c r="I5899" s="3">
        <v>6.6666512675574161</v>
      </c>
      <c r="J5899" s="3">
        <v>4.1127900000000004</v>
      </c>
      <c r="K5899" s="3">
        <v>4.1127900000000004</v>
      </c>
      <c r="L5899" s="3">
        <v>5.4837100000000003</v>
      </c>
    </row>
    <row r="5900" spans="2:12" x14ac:dyDescent="0.2">
      <c r="B5900" t="s">
        <v>14437</v>
      </c>
      <c r="C5900" t="s">
        <v>14438</v>
      </c>
      <c r="D5900" t="s">
        <v>14439</v>
      </c>
      <c r="E5900" s="1">
        <v>758.69820000000004</v>
      </c>
      <c r="F5900" s="1">
        <v>104</v>
      </c>
      <c r="G5900" s="2">
        <v>7.2951750000000004</v>
      </c>
      <c r="H5900" s="3">
        <v>4.9999986819528504</v>
      </c>
      <c r="I5900" s="3">
        <v>6.6666561222894689</v>
      </c>
      <c r="J5900" s="3">
        <v>3.7934899999999998</v>
      </c>
      <c r="K5900" s="3">
        <v>3.7934899999999998</v>
      </c>
      <c r="L5900" s="3">
        <v>5.0579799999999997</v>
      </c>
    </row>
    <row r="5901" spans="2:12" x14ac:dyDescent="0.2">
      <c r="B5901" t="s">
        <v>14437</v>
      </c>
      <c r="C5901" t="s">
        <v>14438</v>
      </c>
      <c r="D5901" t="s">
        <v>14439</v>
      </c>
      <c r="E5901" s="1">
        <v>736.19479999999999</v>
      </c>
      <c r="F5901" s="1">
        <v>90</v>
      </c>
      <c r="G5901" s="2">
        <v>8.1799422222222216</v>
      </c>
      <c r="H5901" s="3">
        <v>4.9999945666554551</v>
      </c>
      <c r="I5901" s="3">
        <v>6.6666458388459136</v>
      </c>
      <c r="J5901" s="3">
        <v>3.6809699999999999</v>
      </c>
      <c r="K5901" s="3">
        <v>3.6809699999999999</v>
      </c>
      <c r="L5901" s="3">
        <v>4.9079499999999996</v>
      </c>
    </row>
    <row r="5902" spans="2:12" x14ac:dyDescent="0.2">
      <c r="B5902" t="s">
        <v>14440</v>
      </c>
      <c r="C5902" t="s">
        <v>14441</v>
      </c>
      <c r="D5902" t="s">
        <v>14442</v>
      </c>
      <c r="E5902" s="1">
        <v>677.17650000000003</v>
      </c>
      <c r="F5902" s="1">
        <v>83</v>
      </c>
      <c r="G5902" s="2">
        <v>8.1587530120481926</v>
      </c>
      <c r="H5902" s="3">
        <v>4.9999963082002985</v>
      </c>
      <c r="I5902" s="3">
        <v>6.6666518994678636</v>
      </c>
      <c r="J5902" s="3">
        <v>3.3858799999999998</v>
      </c>
      <c r="K5902" s="3">
        <v>3.3858799999999998</v>
      </c>
      <c r="L5902" s="3">
        <v>4.5145</v>
      </c>
    </row>
    <row r="5903" spans="2:12" x14ac:dyDescent="0.2">
      <c r="B5903" t="s">
        <v>14440</v>
      </c>
      <c r="C5903" t="s">
        <v>14441</v>
      </c>
      <c r="D5903" t="s">
        <v>14442</v>
      </c>
      <c r="E5903" s="1">
        <v>524.97080000000005</v>
      </c>
      <c r="F5903" s="1">
        <v>74</v>
      </c>
      <c r="G5903" s="2">
        <v>7.0942000000000007</v>
      </c>
      <c r="H5903" s="3">
        <v>4.9999923805285924</v>
      </c>
      <c r="I5903" s="3">
        <v>6.6666565073714565</v>
      </c>
      <c r="J5903" s="3">
        <v>2.6248499999999999</v>
      </c>
      <c r="K5903" s="3">
        <v>2.6248499999999999</v>
      </c>
      <c r="L5903" s="3">
        <v>3.4998</v>
      </c>
    </row>
    <row r="5904" spans="2:12" x14ac:dyDescent="0.2">
      <c r="B5904" t="s">
        <v>14443</v>
      </c>
      <c r="C5904" t="s">
        <v>14444</v>
      </c>
      <c r="D5904" t="s">
        <v>14445</v>
      </c>
      <c r="E5904" s="1">
        <v>1474</v>
      </c>
      <c r="F5904" s="1">
        <v>252</v>
      </c>
      <c r="G5904" s="2">
        <v>5.8492063492063489</v>
      </c>
      <c r="H5904" s="3">
        <v>6</v>
      </c>
      <c r="I5904" s="3">
        <v>7.9999796472184528</v>
      </c>
      <c r="J5904" s="3">
        <v>8.8439999999999994</v>
      </c>
      <c r="K5904" s="3">
        <v>8.8439999999999994</v>
      </c>
      <c r="L5904" s="3">
        <v>11.791969999999999</v>
      </c>
    </row>
    <row r="5905" spans="2:12" x14ac:dyDescent="0.2">
      <c r="B5905" t="s">
        <v>14446</v>
      </c>
      <c r="C5905" t="s">
        <v>14447</v>
      </c>
      <c r="D5905" t="s">
        <v>14448</v>
      </c>
      <c r="E5905" s="1">
        <v>227</v>
      </c>
      <c r="F5905" s="1">
        <v>67</v>
      </c>
      <c r="G5905" s="2">
        <v>3.3880597014925371</v>
      </c>
      <c r="H5905" s="3">
        <v>6</v>
      </c>
      <c r="I5905" s="3">
        <v>8</v>
      </c>
      <c r="J5905" s="3">
        <v>1.3620000000000001</v>
      </c>
      <c r="K5905" s="3">
        <v>1.3620000000000001</v>
      </c>
      <c r="L5905" s="3">
        <v>1.8160000000000001</v>
      </c>
    </row>
    <row r="5906" spans="2:12" x14ac:dyDescent="0.2">
      <c r="B5906" t="s">
        <v>14449</v>
      </c>
      <c r="C5906" t="s">
        <v>14450</v>
      </c>
      <c r="D5906" t="s">
        <v>14451</v>
      </c>
      <c r="E5906" s="1">
        <v>498</v>
      </c>
      <c r="F5906" s="1">
        <v>103</v>
      </c>
      <c r="G5906" s="2">
        <v>4.8349514563106792</v>
      </c>
      <c r="H5906" s="3">
        <v>6</v>
      </c>
      <c r="I5906" s="3">
        <v>7.9999799196787151</v>
      </c>
      <c r="J5906" s="3">
        <v>2.988</v>
      </c>
      <c r="K5906" s="3">
        <v>2.988</v>
      </c>
      <c r="L5906" s="3">
        <v>3.9839899999999999</v>
      </c>
    </row>
    <row r="5907" spans="2:12" x14ac:dyDescent="0.2">
      <c r="B5907" t="s">
        <v>14452</v>
      </c>
      <c r="C5907" t="s">
        <v>14453</v>
      </c>
      <c r="D5907" t="s">
        <v>14454</v>
      </c>
      <c r="E5907" s="1">
        <v>1686</v>
      </c>
      <c r="F5907" s="1">
        <v>154</v>
      </c>
      <c r="G5907" s="2">
        <v>10.948051948051948</v>
      </c>
      <c r="H5907" s="3">
        <v>6</v>
      </c>
      <c r="I5907" s="3">
        <v>7.9999822064056945</v>
      </c>
      <c r="J5907" s="3">
        <v>10.116</v>
      </c>
      <c r="K5907" s="3">
        <v>10.116</v>
      </c>
      <c r="L5907" s="3">
        <v>13.487970000000001</v>
      </c>
    </row>
    <row r="5908" spans="2:12" x14ac:dyDescent="0.2">
      <c r="B5908" t="s">
        <v>14455</v>
      </c>
      <c r="C5908" t="s">
        <v>14456</v>
      </c>
      <c r="D5908" t="s">
        <v>14457</v>
      </c>
      <c r="E5908" s="1">
        <v>382</v>
      </c>
      <c r="F5908" s="1">
        <v>87</v>
      </c>
      <c r="G5908" s="2">
        <v>4.3908045977011492</v>
      </c>
      <c r="H5908" s="3">
        <v>5.9999999999999991</v>
      </c>
      <c r="I5908" s="3">
        <v>7.9999738219895287</v>
      </c>
      <c r="J5908" s="3">
        <v>2.2919999999999998</v>
      </c>
      <c r="K5908" s="3">
        <v>2.2919999999999998</v>
      </c>
      <c r="L5908" s="3">
        <v>3.05599</v>
      </c>
    </row>
    <row r="5909" spans="2:12" x14ac:dyDescent="0.2">
      <c r="B5909" t="s">
        <v>14458</v>
      </c>
      <c r="C5909" t="s">
        <v>14459</v>
      </c>
      <c r="D5909" t="s">
        <v>14460</v>
      </c>
      <c r="E5909" s="1">
        <v>807</v>
      </c>
      <c r="F5909" s="1">
        <v>227</v>
      </c>
      <c r="G5909" s="2">
        <v>3.5550660792951541</v>
      </c>
      <c r="H5909" s="3">
        <v>6.4999999999999991</v>
      </c>
      <c r="I5909" s="3">
        <v>8.6666418835192065</v>
      </c>
      <c r="J5909" s="3">
        <v>5.2454999999999998</v>
      </c>
      <c r="K5909" s="3">
        <v>5.2454999999999998</v>
      </c>
      <c r="L5909" s="3">
        <v>6.9939799999999996</v>
      </c>
    </row>
    <row r="5910" spans="2:12" x14ac:dyDescent="0.2">
      <c r="B5910" t="s">
        <v>14461</v>
      </c>
      <c r="C5910" t="s">
        <v>14462</v>
      </c>
      <c r="D5910" t="s">
        <v>14463</v>
      </c>
      <c r="E5910" s="1">
        <v>2160</v>
      </c>
      <c r="F5910" s="1">
        <v>331</v>
      </c>
      <c r="G5910" s="2">
        <v>6.5256797583081569</v>
      </c>
      <c r="H5910" s="3">
        <v>6</v>
      </c>
      <c r="I5910" s="3">
        <v>7.9999814814814805</v>
      </c>
      <c r="J5910" s="3">
        <v>12.96</v>
      </c>
      <c r="K5910" s="3">
        <v>12.96</v>
      </c>
      <c r="L5910" s="3">
        <v>17.279959999999999</v>
      </c>
    </row>
    <row r="5911" spans="2:12" x14ac:dyDescent="0.2">
      <c r="B5911" t="s">
        <v>14464</v>
      </c>
      <c r="C5911" t="s">
        <v>14465</v>
      </c>
      <c r="D5911" t="s">
        <v>14466</v>
      </c>
      <c r="E5911" s="1">
        <v>788</v>
      </c>
      <c r="F5911" s="1">
        <v>42</v>
      </c>
      <c r="G5911" s="2">
        <v>18.761904761904763</v>
      </c>
      <c r="H5911" s="3">
        <v>5.9999999999999991</v>
      </c>
      <c r="I5911" s="3">
        <v>7.9999746192893397</v>
      </c>
      <c r="J5911" s="3">
        <v>4.7279999999999998</v>
      </c>
      <c r="K5911" s="3">
        <v>4.7279999999999998</v>
      </c>
      <c r="L5911" s="3">
        <v>6.3039800000000001</v>
      </c>
    </row>
    <row r="5912" spans="2:12" x14ac:dyDescent="0.2">
      <c r="B5912" t="s">
        <v>14467</v>
      </c>
      <c r="C5912" t="s">
        <v>14468</v>
      </c>
      <c r="D5912" t="s">
        <v>14469</v>
      </c>
      <c r="E5912" s="1">
        <v>4614</v>
      </c>
      <c r="F5912" s="1">
        <v>117</v>
      </c>
      <c r="G5912" s="2">
        <v>39.435897435897438</v>
      </c>
      <c r="H5912" s="3">
        <v>6</v>
      </c>
      <c r="I5912" s="3">
        <v>7.9999804941482449</v>
      </c>
      <c r="J5912" s="3">
        <v>27.684000000000001</v>
      </c>
      <c r="K5912" s="3">
        <v>27.684000000000001</v>
      </c>
      <c r="L5912" s="3">
        <v>36.911909999999999</v>
      </c>
    </row>
    <row r="5913" spans="2:12" x14ac:dyDescent="0.2">
      <c r="B5913" t="s">
        <v>14470</v>
      </c>
      <c r="C5913" t="s">
        <v>14468</v>
      </c>
      <c r="D5913" t="s">
        <v>14469</v>
      </c>
      <c r="E5913" s="1">
        <v>3116</v>
      </c>
      <c r="F5913" s="1">
        <v>56</v>
      </c>
      <c r="G5913" s="2">
        <v>55.642857142857146</v>
      </c>
      <c r="H5913" s="3">
        <v>6</v>
      </c>
      <c r="I5913" s="3">
        <v>7.9999807445442874</v>
      </c>
      <c r="J5913" s="3">
        <v>18.696000000000002</v>
      </c>
      <c r="K5913" s="3">
        <v>18.696000000000002</v>
      </c>
      <c r="L5913" s="3">
        <v>24.92794</v>
      </c>
    </row>
    <row r="5914" spans="2:12" x14ac:dyDescent="0.2">
      <c r="B5914" t="s">
        <v>14471</v>
      </c>
      <c r="C5914" t="s">
        <v>14472</v>
      </c>
      <c r="D5914" t="s">
        <v>14473</v>
      </c>
      <c r="E5914" s="1">
        <v>7413</v>
      </c>
      <c r="F5914" s="1">
        <v>222</v>
      </c>
      <c r="G5914" s="2">
        <v>33.391891891891895</v>
      </c>
      <c r="H5914" s="3">
        <v>6</v>
      </c>
      <c r="I5914" s="3">
        <v>7.9999797652772147</v>
      </c>
      <c r="J5914" s="3">
        <v>44.478000000000002</v>
      </c>
      <c r="K5914" s="3">
        <v>44.478000000000002</v>
      </c>
      <c r="L5914" s="3">
        <v>59.303849999999997</v>
      </c>
    </row>
    <row r="5915" spans="2:12" x14ac:dyDescent="0.2">
      <c r="B5915" t="s">
        <v>14474</v>
      </c>
      <c r="C5915" t="s">
        <v>14475</v>
      </c>
      <c r="D5915" t="s">
        <v>14476</v>
      </c>
      <c r="E5915" s="1">
        <v>1456</v>
      </c>
      <c r="F5915" s="1">
        <v>341</v>
      </c>
      <c r="G5915" s="2">
        <v>4.2697947214076244</v>
      </c>
      <c r="H5915" s="3">
        <v>6.0000000000000009</v>
      </c>
      <c r="I5915" s="3">
        <v>7.9999793956043961</v>
      </c>
      <c r="J5915" s="3">
        <v>8.7360000000000007</v>
      </c>
      <c r="K5915" s="3">
        <v>8.7360000000000007</v>
      </c>
      <c r="L5915" s="3">
        <v>11.647970000000001</v>
      </c>
    </row>
    <row r="5916" spans="2:12" x14ac:dyDescent="0.2">
      <c r="B5916" t="s">
        <v>14477</v>
      </c>
      <c r="C5916" t="s">
        <v>14478</v>
      </c>
      <c r="D5916" t="s">
        <v>14479</v>
      </c>
      <c r="E5916" s="1">
        <v>1723</v>
      </c>
      <c r="F5916" s="1">
        <v>40</v>
      </c>
      <c r="G5916" s="2">
        <v>43.075000000000003</v>
      </c>
      <c r="H5916" s="3">
        <v>5.9999999999999991</v>
      </c>
      <c r="I5916" s="3">
        <v>7.9999825885084155</v>
      </c>
      <c r="J5916" s="3">
        <v>10.337999999999999</v>
      </c>
      <c r="K5916" s="3">
        <v>10.337999999999999</v>
      </c>
      <c r="L5916" s="3">
        <v>13.78397</v>
      </c>
    </row>
    <row r="5917" spans="2:12" x14ac:dyDescent="0.2">
      <c r="B5917" t="s">
        <v>14480</v>
      </c>
      <c r="C5917" t="s">
        <v>14465</v>
      </c>
      <c r="D5917" t="s">
        <v>14466</v>
      </c>
      <c r="E5917" s="1">
        <v>485</v>
      </c>
      <c r="F5917" s="1">
        <v>65</v>
      </c>
      <c r="G5917" s="2">
        <v>7.4615384615384617</v>
      </c>
      <c r="H5917" s="3">
        <v>6.0000000000000009</v>
      </c>
      <c r="I5917" s="3">
        <v>7.9999793814432989</v>
      </c>
      <c r="J5917" s="3">
        <v>2.91</v>
      </c>
      <c r="K5917" s="3">
        <v>2.91</v>
      </c>
      <c r="L5917" s="3">
        <v>3.8799899999999998</v>
      </c>
    </row>
    <row r="5918" spans="2:12" x14ac:dyDescent="0.2">
      <c r="B5918" t="s">
        <v>14481</v>
      </c>
      <c r="C5918" t="s">
        <v>14482</v>
      </c>
      <c r="D5918" t="s">
        <v>14483</v>
      </c>
      <c r="E5918" s="1">
        <v>1970</v>
      </c>
      <c r="F5918" s="1">
        <v>82</v>
      </c>
      <c r="G5918" s="2">
        <v>24.024390243902438</v>
      </c>
      <c r="H5918" s="3">
        <v>6</v>
      </c>
      <c r="I5918" s="3">
        <v>7.9999796954314721</v>
      </c>
      <c r="J5918" s="3">
        <v>11.82</v>
      </c>
      <c r="K5918" s="3">
        <v>11.82</v>
      </c>
      <c r="L5918" s="3">
        <v>15.75996</v>
      </c>
    </row>
    <row r="5919" spans="2:12" x14ac:dyDescent="0.2">
      <c r="B5919" t="s">
        <v>14484</v>
      </c>
      <c r="C5919" t="s">
        <v>14485</v>
      </c>
      <c r="D5919" t="s">
        <v>14486</v>
      </c>
      <c r="E5919" s="1">
        <v>5764</v>
      </c>
      <c r="F5919" s="1">
        <v>220</v>
      </c>
      <c r="G5919" s="2">
        <v>26.2</v>
      </c>
      <c r="H5919" s="3">
        <v>6</v>
      </c>
      <c r="I5919" s="3">
        <v>7.9999791811242185</v>
      </c>
      <c r="J5919" s="3">
        <v>34.584000000000003</v>
      </c>
      <c r="K5919" s="3">
        <v>34.584000000000003</v>
      </c>
      <c r="L5919" s="3">
        <v>46.111879999999999</v>
      </c>
    </row>
    <row r="5920" spans="2:12" x14ac:dyDescent="0.2">
      <c r="B5920" t="s">
        <v>14487</v>
      </c>
      <c r="C5920" t="s">
        <v>14488</v>
      </c>
      <c r="D5920" t="s">
        <v>14489</v>
      </c>
      <c r="E5920" s="1">
        <v>4393</v>
      </c>
      <c r="F5920" s="1">
        <v>339</v>
      </c>
      <c r="G5920" s="2">
        <v>12.958702064896755</v>
      </c>
      <c r="H5920" s="3">
        <v>6</v>
      </c>
      <c r="I5920" s="3">
        <v>7.99997951286137</v>
      </c>
      <c r="J5920" s="3">
        <v>26.358000000000001</v>
      </c>
      <c r="K5920" s="3">
        <v>26.358000000000001</v>
      </c>
      <c r="L5920" s="3">
        <v>35.143909999999998</v>
      </c>
    </row>
    <row r="5921" spans="2:12" x14ac:dyDescent="0.2">
      <c r="B5921" t="s">
        <v>14490</v>
      </c>
      <c r="C5921" t="s">
        <v>14465</v>
      </c>
      <c r="D5921" t="s">
        <v>14491</v>
      </c>
      <c r="E5921" s="1">
        <v>534</v>
      </c>
      <c r="F5921" s="1">
        <v>114</v>
      </c>
      <c r="G5921" s="2">
        <v>4.6842105263157894</v>
      </c>
      <c r="H5921" s="3">
        <v>6</v>
      </c>
      <c r="I5921" s="3">
        <v>7.9999812734082392</v>
      </c>
      <c r="J5921" s="3">
        <v>3.2040000000000002</v>
      </c>
      <c r="K5921" s="3">
        <v>3.2040000000000002</v>
      </c>
      <c r="L5921" s="3">
        <v>4.2719899999999997</v>
      </c>
    </row>
    <row r="5922" spans="2:12" x14ac:dyDescent="0.2">
      <c r="B5922" t="s">
        <v>14492</v>
      </c>
      <c r="C5922" t="s">
        <v>14493</v>
      </c>
      <c r="D5922" t="s">
        <v>14494</v>
      </c>
      <c r="E5922" s="1">
        <v>1461.2062900000001</v>
      </c>
      <c r="F5922" s="1">
        <v>121</v>
      </c>
      <c r="G5922" s="2">
        <v>12.076085041322315</v>
      </c>
      <c r="H5922" s="3">
        <v>4.9999990076692047</v>
      </c>
      <c r="I5922" s="3">
        <v>6.6666493750174043</v>
      </c>
      <c r="J5922" s="3">
        <v>7.3060299999999998</v>
      </c>
      <c r="K5922" s="3">
        <v>7.3060299999999998</v>
      </c>
      <c r="L5922" s="3">
        <v>9.7413500000000006</v>
      </c>
    </row>
    <row r="5923" spans="2:12" x14ac:dyDescent="0.2">
      <c r="B5923" t="s">
        <v>14495</v>
      </c>
      <c r="C5923" t="s">
        <v>14493</v>
      </c>
      <c r="D5923" t="s">
        <v>14494</v>
      </c>
      <c r="E5923" s="1">
        <v>2015.27053</v>
      </c>
      <c r="F5923" s="1">
        <v>282</v>
      </c>
      <c r="G5923" s="2">
        <v>7.1463493971631209</v>
      </c>
      <c r="H5923" s="3">
        <v>4.9999986850400671</v>
      </c>
      <c r="I5923" s="3">
        <v>6.6666483730102479</v>
      </c>
      <c r="J5923" s="3">
        <v>10.07635</v>
      </c>
      <c r="K5923" s="3">
        <v>10.07635</v>
      </c>
      <c r="L5923" s="3">
        <v>13.4351</v>
      </c>
    </row>
    <row r="5924" spans="2:12" x14ac:dyDescent="0.2">
      <c r="B5924" t="s">
        <v>14496</v>
      </c>
      <c r="C5924" t="s">
        <v>14497</v>
      </c>
      <c r="D5924" t="s">
        <v>14498</v>
      </c>
      <c r="E5924" s="1">
        <v>2819.4663</v>
      </c>
      <c r="F5924" s="1">
        <v>71</v>
      </c>
      <c r="G5924" s="2">
        <v>39.710792957746477</v>
      </c>
      <c r="H5924" s="3">
        <v>6.9999985458240799</v>
      </c>
      <c r="I5924" s="3">
        <v>9.333308931552045</v>
      </c>
      <c r="J5924" s="3">
        <v>19.736260000000001</v>
      </c>
      <c r="K5924" s="3">
        <v>19.736260000000001</v>
      </c>
      <c r="L5924" s="3">
        <v>26.31495</v>
      </c>
    </row>
    <row r="5925" spans="2:12" x14ac:dyDescent="0.2">
      <c r="B5925" t="s">
        <v>14499</v>
      </c>
      <c r="C5925" t="s">
        <v>14497</v>
      </c>
      <c r="D5925" t="s">
        <v>14498</v>
      </c>
      <c r="E5925" s="1">
        <v>1824.3454400000001</v>
      </c>
      <c r="F5925" s="1">
        <v>69</v>
      </c>
      <c r="G5925" s="2">
        <v>26.439788985507246</v>
      </c>
      <c r="H5925" s="3">
        <v>7.0000010524322622</v>
      </c>
      <c r="I5925" s="3">
        <v>9.3333091566255124</v>
      </c>
      <c r="J5925" s="3">
        <v>12.77042</v>
      </c>
      <c r="K5925" s="3">
        <v>12.77042</v>
      </c>
      <c r="L5925" s="3">
        <v>17.027180000000001</v>
      </c>
    </row>
    <row r="5926" spans="2:12" x14ac:dyDescent="0.2">
      <c r="B5926" t="s">
        <v>14500</v>
      </c>
      <c r="C5926" t="s">
        <v>14501</v>
      </c>
      <c r="D5926" t="s">
        <v>14502</v>
      </c>
      <c r="E5926" s="1">
        <v>1463.31556</v>
      </c>
      <c r="F5926" s="1">
        <v>153</v>
      </c>
      <c r="G5926" s="2">
        <v>9.5641539869281047</v>
      </c>
      <c r="H5926" s="3">
        <v>7.000000738049966</v>
      </c>
      <c r="I5926" s="3">
        <v>9.333311538080002</v>
      </c>
      <c r="J5926" s="3">
        <v>10.243209999999999</v>
      </c>
      <c r="K5926" s="3">
        <v>10.243209999999999</v>
      </c>
      <c r="L5926" s="3">
        <v>13.657579999999999</v>
      </c>
    </row>
    <row r="5927" spans="2:12" x14ac:dyDescent="0.2">
      <c r="B5927" t="s">
        <v>14503</v>
      </c>
      <c r="C5927" t="s">
        <v>14504</v>
      </c>
      <c r="D5927" t="s">
        <v>14505</v>
      </c>
      <c r="E5927" s="1">
        <v>7356.3</v>
      </c>
      <c r="F5927" s="1">
        <v>651</v>
      </c>
      <c r="G5927" s="2">
        <v>11.3</v>
      </c>
      <c r="H5927" s="3">
        <v>4</v>
      </c>
      <c r="I5927" s="3">
        <v>5.3333197395429766</v>
      </c>
      <c r="J5927" s="3">
        <v>29.4252</v>
      </c>
      <c r="K5927" s="3">
        <v>29.4252</v>
      </c>
      <c r="L5927" s="3">
        <v>39.233499999999999</v>
      </c>
    </row>
    <row r="5928" spans="2:12" x14ac:dyDescent="0.2">
      <c r="B5928" t="s">
        <v>14506</v>
      </c>
      <c r="C5928" t="s">
        <v>14504</v>
      </c>
      <c r="D5928" t="s">
        <v>14505</v>
      </c>
      <c r="E5928" s="1">
        <v>23409.63</v>
      </c>
      <c r="F5928" s="1">
        <v>2367</v>
      </c>
      <c r="G5928" s="2">
        <v>9.89</v>
      </c>
      <c r="H5928" s="3">
        <v>4</v>
      </c>
      <c r="I5928" s="3">
        <v>5.3333200909198482</v>
      </c>
      <c r="J5928" s="3">
        <v>93.63852</v>
      </c>
      <c r="K5928" s="3">
        <v>93.63852</v>
      </c>
      <c r="L5928" s="3">
        <v>124.85105</v>
      </c>
    </row>
    <row r="5929" spans="2:12" x14ac:dyDescent="0.2">
      <c r="B5929" t="s">
        <v>14507</v>
      </c>
      <c r="C5929" t="s">
        <v>14508</v>
      </c>
      <c r="D5929" t="s">
        <v>14509</v>
      </c>
      <c r="E5929" s="1">
        <v>137</v>
      </c>
      <c r="F5929" s="1">
        <v>1</v>
      </c>
      <c r="G5929" s="2">
        <v>137</v>
      </c>
      <c r="H5929" s="3">
        <v>5.9999999999999991</v>
      </c>
      <c r="I5929" s="3">
        <v>8</v>
      </c>
      <c r="J5929" s="3">
        <v>0.82199999999999995</v>
      </c>
      <c r="K5929" s="3">
        <v>0.82199999999999995</v>
      </c>
      <c r="L5929" s="3">
        <v>1.0960000000000001</v>
      </c>
    </row>
    <row r="5930" spans="2:12" x14ac:dyDescent="0.2">
      <c r="B5930" t="s">
        <v>14510</v>
      </c>
      <c r="C5930" t="s">
        <v>14508</v>
      </c>
      <c r="D5930" t="s">
        <v>14509</v>
      </c>
      <c r="E5930" s="1">
        <v>2437</v>
      </c>
      <c r="F5930" s="1">
        <v>21</v>
      </c>
      <c r="G5930" s="2">
        <v>116.04761904761905</v>
      </c>
      <c r="H5930" s="3">
        <v>6</v>
      </c>
      <c r="I5930" s="3">
        <v>7.9999794829708666</v>
      </c>
      <c r="J5930" s="3">
        <v>14.622</v>
      </c>
      <c r="K5930" s="3">
        <v>14.622</v>
      </c>
      <c r="L5930" s="3">
        <v>19.495950000000001</v>
      </c>
    </row>
    <row r="5931" spans="2:12" x14ac:dyDescent="0.2">
      <c r="B5931" t="s">
        <v>14511</v>
      </c>
      <c r="C5931" t="s">
        <v>14512</v>
      </c>
      <c r="D5931" t="s">
        <v>14513</v>
      </c>
      <c r="E5931" s="1">
        <v>3098</v>
      </c>
      <c r="F5931" s="1">
        <v>27</v>
      </c>
      <c r="G5931" s="2">
        <v>114.74074074074075</v>
      </c>
      <c r="H5931" s="3">
        <v>6.0000000000000009</v>
      </c>
      <c r="I5931" s="3">
        <v>7.9999806326662366</v>
      </c>
      <c r="J5931" s="3">
        <v>18.588000000000001</v>
      </c>
      <c r="K5931" s="3">
        <v>18.588000000000001</v>
      </c>
      <c r="L5931" s="3">
        <v>24.783940000000001</v>
      </c>
    </row>
    <row r="5932" spans="2:12" x14ac:dyDescent="0.2">
      <c r="B5932" t="s">
        <v>14514</v>
      </c>
      <c r="C5932" t="s">
        <v>14512</v>
      </c>
      <c r="D5932" t="s">
        <v>14513</v>
      </c>
      <c r="E5932" s="1">
        <v>147</v>
      </c>
      <c r="F5932" s="1">
        <v>1</v>
      </c>
      <c r="G5932" s="2">
        <v>147</v>
      </c>
      <c r="H5932" s="3">
        <v>6</v>
      </c>
      <c r="I5932" s="3">
        <v>8</v>
      </c>
      <c r="J5932" s="3">
        <v>0.88200000000000001</v>
      </c>
      <c r="K5932" s="3">
        <v>0.88200000000000001</v>
      </c>
      <c r="L5932" s="3">
        <v>1.1759999999999999</v>
      </c>
    </row>
    <row r="5933" spans="2:12" x14ac:dyDescent="0.2">
      <c r="B5933" t="s">
        <v>14515</v>
      </c>
      <c r="C5933" t="s">
        <v>14516</v>
      </c>
      <c r="D5933" t="s">
        <v>14517</v>
      </c>
      <c r="E5933" s="1">
        <v>832.00715000000002</v>
      </c>
      <c r="F5933" s="1">
        <v>162</v>
      </c>
      <c r="G5933" s="2">
        <v>5.1358466049382718</v>
      </c>
      <c r="H5933" s="3">
        <v>6.9999999399043622</v>
      </c>
      <c r="I5933" s="3">
        <v>9.333309214950857</v>
      </c>
      <c r="J5933" s="3">
        <v>5.8240499999999997</v>
      </c>
      <c r="K5933" s="3">
        <v>5.8240499999999997</v>
      </c>
      <c r="L5933" s="3">
        <v>7.7653800000000004</v>
      </c>
    </row>
    <row r="5934" spans="2:12" x14ac:dyDescent="0.2">
      <c r="B5934" t="s">
        <v>6966</v>
      </c>
      <c r="C5934" t="s">
        <v>6967</v>
      </c>
      <c r="D5934" t="s">
        <v>6968</v>
      </c>
      <c r="E5934" s="1">
        <v>11725.0002</v>
      </c>
      <c r="F5934" s="1">
        <v>1800</v>
      </c>
      <c r="G5934" s="2">
        <v>6.5138889999999998</v>
      </c>
      <c r="H5934" s="3">
        <v>4.9999999147121548</v>
      </c>
      <c r="I5934" s="3">
        <v>6.6666497796733513</v>
      </c>
      <c r="J5934" s="3">
        <v>58.625</v>
      </c>
      <c r="K5934" s="3">
        <v>58.625</v>
      </c>
      <c r="L5934" s="3">
        <v>78.166470000000004</v>
      </c>
    </row>
    <row r="5935" spans="2:12" x14ac:dyDescent="0.2">
      <c r="B5935" t="s">
        <v>14518</v>
      </c>
      <c r="C5935" t="s">
        <v>14519</v>
      </c>
      <c r="D5935" t="s">
        <v>14520</v>
      </c>
      <c r="E5935" s="1">
        <v>3015.8384799999999</v>
      </c>
      <c r="F5935" s="1">
        <v>287</v>
      </c>
      <c r="G5935" s="2">
        <v>10.508148013937282</v>
      </c>
      <c r="H5935" s="3">
        <v>4.9999992042014139</v>
      </c>
      <c r="I5935" s="3">
        <v>6.6666501317404778</v>
      </c>
      <c r="J5935" s="3">
        <v>15.079190000000001</v>
      </c>
      <c r="K5935" s="3">
        <v>15.079190000000001</v>
      </c>
      <c r="L5935" s="3">
        <v>20.105540000000001</v>
      </c>
    </row>
    <row r="5936" spans="2:12" x14ac:dyDescent="0.2">
      <c r="B5936" t="s">
        <v>14521</v>
      </c>
      <c r="C5936" t="s">
        <v>14522</v>
      </c>
      <c r="D5936" t="s">
        <v>14523</v>
      </c>
      <c r="E5936" s="1">
        <v>2820.9854399999999</v>
      </c>
      <c r="F5936" s="1">
        <v>408</v>
      </c>
      <c r="G5936" s="2">
        <v>6.91418</v>
      </c>
      <c r="H5936" s="3">
        <v>5.0000009925609543</v>
      </c>
      <c r="I5936" s="3">
        <v>6.6666490841583359</v>
      </c>
      <c r="J5936" s="3">
        <v>14.10493</v>
      </c>
      <c r="K5936" s="3">
        <v>14.10493</v>
      </c>
      <c r="L5936" s="3">
        <v>18.806519999999999</v>
      </c>
    </row>
    <row r="5937" spans="2:12" x14ac:dyDescent="0.2">
      <c r="B5937" t="s">
        <v>14524</v>
      </c>
      <c r="C5937" t="s">
        <v>14525</v>
      </c>
      <c r="D5937" t="s">
        <v>14526</v>
      </c>
      <c r="E5937" s="1">
        <v>1312.07</v>
      </c>
      <c r="F5937" s="1">
        <v>250</v>
      </c>
      <c r="G5937" s="2">
        <v>5.2482799999999994</v>
      </c>
      <c r="H5937" s="3">
        <v>5</v>
      </c>
      <c r="I5937" s="3">
        <v>6.666648883062642</v>
      </c>
      <c r="J5937" s="3">
        <v>6.5603499999999997</v>
      </c>
      <c r="K5937" s="3">
        <v>6.5603499999999997</v>
      </c>
      <c r="L5937" s="3">
        <v>8.7471099999999993</v>
      </c>
    </row>
    <row r="5938" spans="2:12" x14ac:dyDescent="0.2">
      <c r="B5938" t="s">
        <v>14527</v>
      </c>
      <c r="C5938" t="s">
        <v>14528</v>
      </c>
      <c r="D5938" t="s">
        <v>14529</v>
      </c>
      <c r="E5938" s="1">
        <v>75.411109999999994</v>
      </c>
      <c r="F5938" s="1">
        <v>4</v>
      </c>
      <c r="G5938" s="2">
        <v>18.852777499999998</v>
      </c>
      <c r="H5938" s="3">
        <v>5.0000590098726843</v>
      </c>
      <c r="I5938" s="3">
        <v>6.6666569421932662</v>
      </c>
      <c r="J5938" s="3">
        <v>0.37706000000000001</v>
      </c>
      <c r="K5938" s="3">
        <v>0.37706000000000001</v>
      </c>
      <c r="L5938" s="3">
        <v>0.50273999999999996</v>
      </c>
    </row>
    <row r="5939" spans="2:12" x14ac:dyDescent="0.2">
      <c r="B5939" t="s">
        <v>14530</v>
      </c>
      <c r="C5939" t="s">
        <v>14531</v>
      </c>
      <c r="D5939" t="s">
        <v>14532</v>
      </c>
      <c r="E5939" s="1">
        <v>2746.3841200000002</v>
      </c>
      <c r="F5939" s="1">
        <v>1014</v>
      </c>
      <c r="G5939" s="2">
        <v>2.7084656015779096</v>
      </c>
      <c r="H5939" s="3">
        <v>4.9999997815309243</v>
      </c>
      <c r="I5939" s="3">
        <v>6.6666493833353506</v>
      </c>
      <c r="J5939" s="3">
        <v>13.731920000000001</v>
      </c>
      <c r="K5939" s="3">
        <v>13.731920000000001</v>
      </c>
      <c r="L5939" s="3">
        <v>18.309180000000001</v>
      </c>
    </row>
    <row r="5940" spans="2:12" x14ac:dyDescent="0.2">
      <c r="B5940" t="s">
        <v>14533</v>
      </c>
      <c r="C5940" t="s">
        <v>14534</v>
      </c>
      <c r="D5940" t="s">
        <v>14535</v>
      </c>
      <c r="E5940" s="1">
        <v>2283.125</v>
      </c>
      <c r="F5940" s="1">
        <v>135</v>
      </c>
      <c r="G5940" s="2">
        <v>16.912037037037038</v>
      </c>
      <c r="H5940" s="3">
        <v>4.9999978100191624</v>
      </c>
      <c r="I5940" s="3">
        <v>6.6666520667944154</v>
      </c>
      <c r="J5940" s="3">
        <v>11.415620000000001</v>
      </c>
      <c r="K5940" s="3">
        <v>11.415620000000001</v>
      </c>
      <c r="L5940" s="3">
        <v>15.220800000000001</v>
      </c>
    </row>
    <row r="5941" spans="2:12" x14ac:dyDescent="0.2">
      <c r="B5941" t="s">
        <v>14536</v>
      </c>
      <c r="C5941" t="s">
        <v>14537</v>
      </c>
      <c r="D5941" t="s">
        <v>14538</v>
      </c>
      <c r="E5941" s="1">
        <v>532.76</v>
      </c>
      <c r="F5941" s="1">
        <v>35</v>
      </c>
      <c r="G5941" s="2">
        <v>15.221714285714285</v>
      </c>
      <c r="H5941" s="3">
        <v>7.4999999999999991</v>
      </c>
      <c r="I5941" s="3">
        <v>9.9999812298220583</v>
      </c>
      <c r="J5941" s="3">
        <v>3.9956999999999998</v>
      </c>
      <c r="K5941" s="3">
        <v>3.9956999999999998</v>
      </c>
      <c r="L5941" s="3">
        <v>5.3275899999999998</v>
      </c>
    </row>
    <row r="5942" spans="2:12" x14ac:dyDescent="0.2">
      <c r="B5942" t="s">
        <v>14539</v>
      </c>
      <c r="C5942" t="s">
        <v>14540</v>
      </c>
      <c r="D5942" t="s">
        <v>14541</v>
      </c>
      <c r="E5942" s="1">
        <v>433.04</v>
      </c>
      <c r="F5942" s="1">
        <v>38</v>
      </c>
      <c r="G5942" s="2">
        <v>11.395789473684211</v>
      </c>
      <c r="H5942" s="3">
        <v>7.4999999999999991</v>
      </c>
      <c r="I5942" s="3">
        <v>9.9999769074450402</v>
      </c>
      <c r="J5942" s="3">
        <v>3.2477999999999998</v>
      </c>
      <c r="K5942" s="3">
        <v>3.2477999999999998</v>
      </c>
      <c r="L5942" s="3">
        <v>4.3303900000000004</v>
      </c>
    </row>
    <row r="5943" spans="2:12" x14ac:dyDescent="0.2">
      <c r="B5943" t="s">
        <v>14542</v>
      </c>
      <c r="C5943" t="s">
        <v>14543</v>
      </c>
      <c r="D5943" t="s">
        <v>14544</v>
      </c>
      <c r="E5943" s="1">
        <v>143</v>
      </c>
      <c r="F5943" s="1">
        <v>19</v>
      </c>
      <c r="G5943" s="2">
        <v>7.5263157894736841</v>
      </c>
      <c r="H5943" s="3">
        <v>7.5000000000000009</v>
      </c>
      <c r="I5943" s="3">
        <v>10</v>
      </c>
      <c r="J5943" s="3">
        <v>1.0725</v>
      </c>
      <c r="K5943" s="3">
        <v>1.0725</v>
      </c>
      <c r="L5943" s="3">
        <v>1.43</v>
      </c>
    </row>
    <row r="5944" spans="2:12" x14ac:dyDescent="0.2">
      <c r="B5944" t="s">
        <v>14545</v>
      </c>
      <c r="C5944" t="s">
        <v>14546</v>
      </c>
      <c r="D5944" t="s">
        <v>14547</v>
      </c>
      <c r="E5944" s="1">
        <v>173.45</v>
      </c>
      <c r="F5944" s="1">
        <v>18</v>
      </c>
      <c r="G5944" s="2">
        <v>9.6361111111111111</v>
      </c>
      <c r="H5944" s="3">
        <v>7.5000288267512261</v>
      </c>
      <c r="I5944" s="3">
        <v>10</v>
      </c>
      <c r="J5944" s="3">
        <v>1.30088</v>
      </c>
      <c r="K5944" s="3">
        <v>1.30088</v>
      </c>
      <c r="L5944" s="3">
        <v>1.7344999999999999</v>
      </c>
    </row>
    <row r="5945" spans="2:12" x14ac:dyDescent="0.2">
      <c r="B5945" t="s">
        <v>14548</v>
      </c>
      <c r="C5945" t="s">
        <v>14549</v>
      </c>
      <c r="D5945" t="s">
        <v>14550</v>
      </c>
      <c r="E5945" s="1">
        <v>287.16000000000003</v>
      </c>
      <c r="F5945" s="1">
        <v>54</v>
      </c>
      <c r="G5945" s="2">
        <v>5.3177777777777786</v>
      </c>
      <c r="H5945" s="3">
        <v>7.5</v>
      </c>
      <c r="I5945" s="3">
        <v>9.9999651762083843</v>
      </c>
      <c r="J5945" s="3">
        <v>2.1537000000000002</v>
      </c>
      <c r="K5945" s="3">
        <v>2.1537000000000002</v>
      </c>
      <c r="L5945" s="3">
        <v>2.8715899999999999</v>
      </c>
    </row>
    <row r="5946" spans="2:12" x14ac:dyDescent="0.2">
      <c r="B5946" t="s">
        <v>14551</v>
      </c>
      <c r="C5946" t="s">
        <v>14552</v>
      </c>
      <c r="D5946" t="s">
        <v>14553</v>
      </c>
      <c r="E5946" s="1">
        <v>448.07</v>
      </c>
      <c r="F5946" s="1">
        <v>34</v>
      </c>
      <c r="G5946" s="2">
        <v>13.178529411764705</v>
      </c>
      <c r="H5946" s="3">
        <v>7.5000111589706968</v>
      </c>
      <c r="I5946" s="3">
        <v>9.9999776820586082</v>
      </c>
      <c r="J5946" s="3">
        <v>3.3605299999999998</v>
      </c>
      <c r="K5946" s="3">
        <v>3.3605299999999998</v>
      </c>
      <c r="L5946" s="3">
        <v>4.4806900000000001</v>
      </c>
    </row>
    <row r="5947" spans="2:12" x14ac:dyDescent="0.2">
      <c r="B5947" t="s">
        <v>14554</v>
      </c>
      <c r="C5947" t="s">
        <v>14555</v>
      </c>
      <c r="D5947" t="s">
        <v>14556</v>
      </c>
      <c r="E5947" s="1">
        <v>172.66</v>
      </c>
      <c r="F5947" s="1">
        <v>45</v>
      </c>
      <c r="G5947" s="2">
        <v>3.8368888888888888</v>
      </c>
      <c r="H5947" s="3">
        <v>7.5</v>
      </c>
      <c r="I5947" s="3">
        <v>9.9999999999999982</v>
      </c>
      <c r="J5947" s="3">
        <v>1.29495</v>
      </c>
      <c r="K5947" s="3">
        <v>1.29495</v>
      </c>
      <c r="L5947" s="3">
        <v>1.7265999999999999</v>
      </c>
    </row>
    <row r="5948" spans="2:12" x14ac:dyDescent="0.2">
      <c r="B5948" t="s">
        <v>14557</v>
      </c>
      <c r="C5948" t="s">
        <v>14558</v>
      </c>
      <c r="D5948" t="s">
        <v>14559</v>
      </c>
      <c r="E5948" s="1">
        <v>210.14</v>
      </c>
      <c r="F5948" s="1">
        <v>33</v>
      </c>
      <c r="G5948" s="2">
        <v>6.3678787878787873</v>
      </c>
      <c r="H5948" s="3">
        <v>7.5</v>
      </c>
      <c r="I5948" s="3">
        <v>9.9999524126772616</v>
      </c>
      <c r="J5948" s="3">
        <v>1.57605</v>
      </c>
      <c r="K5948" s="3">
        <v>1.57605</v>
      </c>
      <c r="L5948" s="3">
        <v>2.1013899999999999</v>
      </c>
    </row>
    <row r="5949" spans="2:12" x14ac:dyDescent="0.2">
      <c r="B5949" t="s">
        <v>14560</v>
      </c>
      <c r="C5949" t="s">
        <v>14561</v>
      </c>
      <c r="D5949" t="s">
        <v>14562</v>
      </c>
      <c r="E5949" s="1">
        <v>114</v>
      </c>
      <c r="F5949" s="1">
        <v>38</v>
      </c>
      <c r="G5949" s="2">
        <v>3</v>
      </c>
      <c r="H5949" s="3">
        <v>7.5</v>
      </c>
      <c r="I5949" s="3">
        <v>9.9999999999999982</v>
      </c>
      <c r="J5949" s="3">
        <v>0.85499999999999998</v>
      </c>
      <c r="K5949" s="3">
        <v>0.85499999999999998</v>
      </c>
      <c r="L5949" s="3">
        <v>1.1399999999999999</v>
      </c>
    </row>
    <row r="5950" spans="2:12" x14ac:dyDescent="0.2">
      <c r="B5950" t="s">
        <v>14563</v>
      </c>
      <c r="C5950" t="s">
        <v>14564</v>
      </c>
      <c r="D5950" t="s">
        <v>14565</v>
      </c>
      <c r="E5950" s="1">
        <v>141.69</v>
      </c>
      <c r="F5950" s="1">
        <v>26</v>
      </c>
      <c r="G5950" s="2">
        <v>5.4496153846153845</v>
      </c>
      <c r="H5950" s="3">
        <v>7.5000352883054555</v>
      </c>
      <c r="I5950" s="3">
        <v>10</v>
      </c>
      <c r="J5950" s="3">
        <v>1.0626800000000001</v>
      </c>
      <c r="K5950" s="3">
        <v>1.0626800000000001</v>
      </c>
      <c r="L5950" s="3">
        <v>1.4169</v>
      </c>
    </row>
    <row r="5951" spans="2:12" x14ac:dyDescent="0.2">
      <c r="B5951" t="s">
        <v>14566</v>
      </c>
      <c r="C5951" t="s">
        <v>14567</v>
      </c>
      <c r="D5951" t="s">
        <v>14568</v>
      </c>
      <c r="E5951" s="1">
        <v>426</v>
      </c>
      <c r="F5951" s="1">
        <v>340</v>
      </c>
      <c r="G5951" s="2">
        <v>1.2529411764705882</v>
      </c>
      <c r="H5951" s="3">
        <v>6</v>
      </c>
      <c r="I5951" s="3">
        <v>7.9999765258215962</v>
      </c>
      <c r="J5951" s="3">
        <v>2.556</v>
      </c>
      <c r="K5951" s="3">
        <v>2.556</v>
      </c>
      <c r="L5951" s="3">
        <v>3.4079899999999999</v>
      </c>
    </row>
    <row r="5952" spans="2:12" x14ac:dyDescent="0.2">
      <c r="B5952" t="s">
        <v>14569</v>
      </c>
      <c r="C5952" t="s">
        <v>14570</v>
      </c>
      <c r="D5952" t="s">
        <v>14571</v>
      </c>
      <c r="E5952" s="1">
        <v>1076</v>
      </c>
      <c r="F5952" s="1">
        <v>176</v>
      </c>
      <c r="G5952" s="2">
        <v>6.1136363636363633</v>
      </c>
      <c r="H5952" s="3">
        <v>6</v>
      </c>
      <c r="I5952" s="3">
        <v>7.9999814126394044</v>
      </c>
      <c r="J5952" s="3">
        <v>6.4560000000000004</v>
      </c>
      <c r="K5952" s="3">
        <v>6.4560000000000004</v>
      </c>
      <c r="L5952" s="3">
        <v>8.6079799999999995</v>
      </c>
    </row>
    <row r="5953" spans="2:12" x14ac:dyDescent="0.2">
      <c r="B5953" t="s">
        <v>14572</v>
      </c>
      <c r="C5953" t="s">
        <v>14573</v>
      </c>
      <c r="D5953" t="s">
        <v>14574</v>
      </c>
      <c r="E5953" s="1">
        <v>722</v>
      </c>
      <c r="F5953" s="1">
        <v>88</v>
      </c>
      <c r="G5953" s="2">
        <v>8.204545454545455</v>
      </c>
      <c r="H5953" s="3">
        <v>6</v>
      </c>
      <c r="I5953" s="3">
        <v>7.9999861495844877</v>
      </c>
      <c r="J5953" s="3">
        <v>4.3319999999999999</v>
      </c>
      <c r="K5953" s="3">
        <v>4.3319999999999999</v>
      </c>
      <c r="L5953" s="3">
        <v>5.7759900000000002</v>
      </c>
    </row>
    <row r="5954" spans="2:12" x14ac:dyDescent="0.2">
      <c r="B5954" t="s">
        <v>14575</v>
      </c>
      <c r="C5954" t="s">
        <v>14567</v>
      </c>
      <c r="D5954" t="s">
        <v>14568</v>
      </c>
      <c r="E5954" s="1">
        <v>445</v>
      </c>
      <c r="F5954" s="1">
        <v>278</v>
      </c>
      <c r="G5954" s="2">
        <v>1.6007194244604317</v>
      </c>
      <c r="H5954" s="3">
        <v>6</v>
      </c>
      <c r="I5954" s="3">
        <v>7.9999775280898877</v>
      </c>
      <c r="J5954" s="3">
        <v>2.67</v>
      </c>
      <c r="K5954" s="3">
        <v>2.67</v>
      </c>
      <c r="L5954" s="3">
        <v>3.55999</v>
      </c>
    </row>
    <row r="5955" spans="2:12" x14ac:dyDescent="0.2">
      <c r="B5955" t="s">
        <v>14576</v>
      </c>
      <c r="C5955" t="s">
        <v>14577</v>
      </c>
      <c r="D5955" t="s">
        <v>14578</v>
      </c>
      <c r="E5955" s="1">
        <v>26270.92</v>
      </c>
      <c r="F5955" s="1">
        <v>988</v>
      </c>
      <c r="G5955" s="2">
        <v>26.59</v>
      </c>
      <c r="H5955" s="3">
        <v>4.0000000000000009</v>
      </c>
      <c r="I5955" s="3">
        <v>5.3333198837345632</v>
      </c>
      <c r="J5955" s="3">
        <v>105.08368</v>
      </c>
      <c r="K5955" s="3">
        <v>105.08368</v>
      </c>
      <c r="L5955" s="3">
        <v>140.11122</v>
      </c>
    </row>
    <row r="5956" spans="2:12" x14ac:dyDescent="0.2">
      <c r="B5956" t="s">
        <v>14579</v>
      </c>
      <c r="C5956" t="s">
        <v>14580</v>
      </c>
      <c r="D5956" t="s">
        <v>14581</v>
      </c>
      <c r="E5956" s="1">
        <v>1400</v>
      </c>
      <c r="F5956" s="1">
        <v>28</v>
      </c>
      <c r="G5956" s="2">
        <v>50</v>
      </c>
      <c r="H5956" s="3">
        <v>30.000000000000004</v>
      </c>
      <c r="I5956" s="3">
        <v>39.999900000000004</v>
      </c>
      <c r="J5956" s="3">
        <v>42</v>
      </c>
      <c r="K5956" s="3">
        <v>42</v>
      </c>
      <c r="L5956" s="3">
        <v>55.999859999999998</v>
      </c>
    </row>
    <row r="5957" spans="2:12" x14ac:dyDescent="0.2">
      <c r="B5957" t="s">
        <v>14582</v>
      </c>
      <c r="C5957" t="s">
        <v>14583</v>
      </c>
      <c r="D5957" t="s">
        <v>14584</v>
      </c>
      <c r="E5957" s="1">
        <v>13170.059300000001</v>
      </c>
      <c r="F5957" s="1">
        <v>834</v>
      </c>
      <c r="G5957" s="2">
        <v>15.791438009592326</v>
      </c>
      <c r="H5957" s="3">
        <v>5.0000002657543083</v>
      </c>
      <c r="I5957" s="3">
        <v>6.6666503164492203</v>
      </c>
      <c r="J5957" s="3">
        <v>65.850300000000004</v>
      </c>
      <c r="K5957" s="3">
        <v>65.850300000000004</v>
      </c>
      <c r="L5957" s="3">
        <v>87.800179999999997</v>
      </c>
    </row>
    <row r="5958" spans="2:12" x14ac:dyDescent="0.2">
      <c r="B5958" t="s">
        <v>14585</v>
      </c>
      <c r="C5958" t="s">
        <v>14586</v>
      </c>
      <c r="D5958" t="s">
        <v>14587</v>
      </c>
      <c r="E5958" s="1">
        <v>8945.8574000000008</v>
      </c>
      <c r="F5958" s="1">
        <v>657</v>
      </c>
      <c r="G5958" s="2">
        <v>13.616221308980215</v>
      </c>
      <c r="H5958" s="3">
        <v>5.0000003353507507</v>
      </c>
      <c r="I5958" s="3">
        <v>6.6666499736514906</v>
      </c>
      <c r="J5958" s="3">
        <v>44.729289999999999</v>
      </c>
      <c r="K5958" s="3">
        <v>44.729289999999999</v>
      </c>
      <c r="L5958" s="3">
        <v>59.6389</v>
      </c>
    </row>
    <row r="5959" spans="2:12" x14ac:dyDescent="0.2">
      <c r="B5959" t="s">
        <v>14588</v>
      </c>
      <c r="C5959" t="s">
        <v>14589</v>
      </c>
      <c r="D5959" t="s">
        <v>14590</v>
      </c>
      <c r="E5959" s="1">
        <v>1157.91338</v>
      </c>
      <c r="F5959" s="1">
        <v>266</v>
      </c>
      <c r="G5959" s="2">
        <v>4.3530578195488721</v>
      </c>
      <c r="H5959" s="3">
        <v>9.9999967182346587</v>
      </c>
      <c r="I5959" s="3">
        <v>13.333303048972455</v>
      </c>
      <c r="J5959" s="3">
        <v>11.579129999999999</v>
      </c>
      <c r="K5959" s="3">
        <v>11.579129999999999</v>
      </c>
      <c r="L5959" s="3">
        <v>15.43881</v>
      </c>
    </row>
    <row r="5960" spans="2:12" x14ac:dyDescent="0.2">
      <c r="B5960" t="s">
        <v>14591</v>
      </c>
      <c r="C5960" t="s">
        <v>14592</v>
      </c>
      <c r="D5960" t="s">
        <v>14593</v>
      </c>
      <c r="E5960" s="1">
        <v>75.827640000000002</v>
      </c>
      <c r="F5960" s="1">
        <v>27</v>
      </c>
      <c r="G5960" s="2">
        <v>2.8084311111111111</v>
      </c>
      <c r="H5960" s="3">
        <v>10.000047476091831</v>
      </c>
      <c r="I5960" s="3">
        <v>13.333264756756245</v>
      </c>
      <c r="J5960" s="3">
        <v>0.75827999999999995</v>
      </c>
      <c r="K5960" s="3">
        <v>0.75827999999999995</v>
      </c>
      <c r="L5960" s="3">
        <v>1.0110300000000001</v>
      </c>
    </row>
    <row r="5961" spans="2:12" x14ac:dyDescent="0.2">
      <c r="B5961" t="s">
        <v>14594</v>
      </c>
      <c r="C5961" t="s">
        <v>14589</v>
      </c>
      <c r="D5961" t="s">
        <v>14590</v>
      </c>
      <c r="E5961" s="1">
        <v>1186.20694</v>
      </c>
      <c r="F5961" s="1">
        <v>280</v>
      </c>
      <c r="G5961" s="2">
        <v>4.2364533571428575</v>
      </c>
      <c r="H5961" s="3">
        <v>10.000000505813935</v>
      </c>
      <c r="I5961" s="3">
        <v>13.3332974767455</v>
      </c>
      <c r="J5961" s="3">
        <v>11.862069999999999</v>
      </c>
      <c r="K5961" s="3">
        <v>11.862069999999999</v>
      </c>
      <c r="L5961" s="3">
        <v>15.816050000000001</v>
      </c>
    </row>
    <row r="5962" spans="2:12" x14ac:dyDescent="0.2">
      <c r="B5962" t="s">
        <v>14595</v>
      </c>
      <c r="C5962" t="s">
        <v>14592</v>
      </c>
      <c r="D5962" t="s">
        <v>14593</v>
      </c>
      <c r="E5962" s="1">
        <v>71.600610000000003</v>
      </c>
      <c r="F5962" s="1">
        <v>22</v>
      </c>
      <c r="G5962" s="2">
        <v>3.254573181818182</v>
      </c>
      <c r="H5962" s="3">
        <v>10.000054468809692</v>
      </c>
      <c r="I5962" s="3">
        <v>13.333266294798324</v>
      </c>
      <c r="J5962" s="3">
        <v>0.71601000000000004</v>
      </c>
      <c r="K5962" s="3">
        <v>0.71601000000000004</v>
      </c>
      <c r="L5962" s="3">
        <v>0.95467000000000002</v>
      </c>
    </row>
    <row r="5963" spans="2:12" x14ac:dyDescent="0.2">
      <c r="B5963" t="s">
        <v>14596</v>
      </c>
      <c r="C5963" t="s">
        <v>14597</v>
      </c>
      <c r="D5963" t="s">
        <v>11704</v>
      </c>
      <c r="E5963" s="1">
        <v>124.7591</v>
      </c>
      <c r="F5963" s="1">
        <v>58</v>
      </c>
      <c r="G5963" s="2">
        <v>2.1510189655172414</v>
      </c>
      <c r="H5963" s="3">
        <v>9.9999919845526293</v>
      </c>
      <c r="I5963" s="3">
        <v>13.333295927912273</v>
      </c>
      <c r="J5963" s="3">
        <v>1.24759</v>
      </c>
      <c r="K5963" s="3">
        <v>1.24759</v>
      </c>
      <c r="L5963" s="3">
        <v>1.6634500000000001</v>
      </c>
    </row>
    <row r="5964" spans="2:12" x14ac:dyDescent="0.2">
      <c r="B5964" t="s">
        <v>14598</v>
      </c>
      <c r="C5964" t="s">
        <v>14599</v>
      </c>
      <c r="D5964" t="s">
        <v>14600</v>
      </c>
      <c r="E5964" s="1">
        <v>9.9398</v>
      </c>
      <c r="F5964" s="1">
        <v>5</v>
      </c>
      <c r="G5964" s="2">
        <v>1.9879599999999999</v>
      </c>
      <c r="H5964" s="3">
        <v>10.000201211291978</v>
      </c>
      <c r="I5964" s="3">
        <v>13.333266262902674</v>
      </c>
      <c r="J5964" s="3">
        <v>9.9400000000000002E-2</v>
      </c>
      <c r="K5964" s="3">
        <v>9.9400000000000002E-2</v>
      </c>
      <c r="L5964" s="3">
        <v>0.13253000000000001</v>
      </c>
    </row>
    <row r="5965" spans="2:12" x14ac:dyDescent="0.2">
      <c r="B5965" t="s">
        <v>14601</v>
      </c>
      <c r="C5965" t="s">
        <v>14597</v>
      </c>
      <c r="D5965" t="s">
        <v>11704</v>
      </c>
      <c r="E5965" s="1">
        <v>87.599530000000001</v>
      </c>
      <c r="F5965" s="1">
        <v>41</v>
      </c>
      <c r="G5965" s="2">
        <v>2.1365739024390242</v>
      </c>
      <c r="H5965" s="3">
        <v>10.000053653255902</v>
      </c>
      <c r="I5965" s="3">
        <v>13.333290715144249</v>
      </c>
      <c r="J5965" s="3">
        <v>0.876</v>
      </c>
      <c r="K5965" s="3">
        <v>0.876</v>
      </c>
      <c r="L5965" s="3">
        <v>1.1679900000000001</v>
      </c>
    </row>
    <row r="5966" spans="2:12" x14ac:dyDescent="0.2">
      <c r="B5966" t="s">
        <v>14602</v>
      </c>
      <c r="C5966" t="s">
        <v>14599</v>
      </c>
      <c r="D5966" t="s">
        <v>14600</v>
      </c>
      <c r="E5966" s="1">
        <v>27.264800000000001</v>
      </c>
      <c r="F5966" s="1">
        <v>12</v>
      </c>
      <c r="G5966" s="2">
        <v>2.2720666666666669</v>
      </c>
      <c r="H5966" s="3">
        <v>10.000073354655086</v>
      </c>
      <c r="I5966" s="3">
        <v>13.333308881781637</v>
      </c>
      <c r="J5966" s="3">
        <v>0.27265</v>
      </c>
      <c r="K5966" s="3">
        <v>0.27265</v>
      </c>
      <c r="L5966" s="3">
        <v>0.36353000000000002</v>
      </c>
    </row>
    <row r="5967" spans="2:12" x14ac:dyDescent="0.2">
      <c r="B5967" t="s">
        <v>14603</v>
      </c>
      <c r="C5967" t="s">
        <v>14604</v>
      </c>
      <c r="D5967" t="s">
        <v>14605</v>
      </c>
      <c r="E5967" s="1">
        <v>115.37406</v>
      </c>
      <c r="F5967" s="1">
        <v>68</v>
      </c>
      <c r="G5967" s="2">
        <v>1.6966773529411765</v>
      </c>
      <c r="H5967" s="3">
        <v>9.9999947995242611</v>
      </c>
      <c r="I5967" s="3">
        <v>13.33332639936568</v>
      </c>
      <c r="J5967" s="3">
        <v>1.15374</v>
      </c>
      <c r="K5967" s="3">
        <v>1.15374</v>
      </c>
      <c r="L5967" s="3">
        <v>1.5383199999999999</v>
      </c>
    </row>
    <row r="5968" spans="2:12" x14ac:dyDescent="0.2">
      <c r="B5968" t="s">
        <v>14606</v>
      </c>
      <c r="C5968" t="s">
        <v>14604</v>
      </c>
      <c r="D5968" t="s">
        <v>14605</v>
      </c>
      <c r="E5968" s="1">
        <v>147.18521999999999</v>
      </c>
      <c r="F5968" s="1">
        <v>72</v>
      </c>
      <c r="G5968" s="2">
        <v>2.0442391666666664</v>
      </c>
      <c r="H5968" s="3">
        <v>9.9999850528470198</v>
      </c>
      <c r="I5968" s="3">
        <v>13.333268109393051</v>
      </c>
      <c r="J5968" s="3">
        <v>1.4718500000000001</v>
      </c>
      <c r="K5968" s="3">
        <v>1.4718500000000001</v>
      </c>
      <c r="L5968" s="3">
        <v>1.9624600000000001</v>
      </c>
    </row>
    <row r="5969" spans="2:12" x14ac:dyDescent="0.2">
      <c r="B5969" t="s">
        <v>14607</v>
      </c>
      <c r="C5969" t="s">
        <v>14608</v>
      </c>
      <c r="D5969" t="s">
        <v>14609</v>
      </c>
      <c r="E5969" s="1">
        <v>142.90427</v>
      </c>
      <c r="F5969" s="1">
        <v>69</v>
      </c>
      <c r="G5969" s="2">
        <v>2.0710763768115941</v>
      </c>
      <c r="H5969" s="3">
        <v>9.9999811062328661</v>
      </c>
      <c r="I5969" s="3">
        <v>13.333331467282258</v>
      </c>
      <c r="J5969" s="3">
        <v>1.4290400000000001</v>
      </c>
      <c r="K5969" s="3">
        <v>1.4290400000000001</v>
      </c>
      <c r="L5969" s="3">
        <v>1.9053899999999999</v>
      </c>
    </row>
    <row r="5970" spans="2:12" x14ac:dyDescent="0.2">
      <c r="B5970" t="s">
        <v>14610</v>
      </c>
      <c r="C5970" t="s">
        <v>14608</v>
      </c>
      <c r="D5970" t="s">
        <v>14609</v>
      </c>
      <c r="E5970" s="1">
        <v>105.12072999999999</v>
      </c>
      <c r="F5970" s="1">
        <v>50</v>
      </c>
      <c r="G5970" s="2">
        <v>2.1024145999999999</v>
      </c>
      <c r="H5970" s="3">
        <v>10.00002568475314</v>
      </c>
      <c r="I5970" s="3">
        <v>13.333335870099077</v>
      </c>
      <c r="J5970" s="3">
        <v>1.05121</v>
      </c>
      <c r="K5970" s="3">
        <v>1.05121</v>
      </c>
      <c r="L5970" s="3">
        <v>1.40161</v>
      </c>
    </row>
    <row r="5971" spans="2:12" x14ac:dyDescent="0.2">
      <c r="B5971" t="s">
        <v>14611</v>
      </c>
      <c r="C5971" t="s">
        <v>14612</v>
      </c>
      <c r="D5971" t="s">
        <v>14613</v>
      </c>
      <c r="E5971" s="1">
        <v>192.85239000000001</v>
      </c>
      <c r="F5971" s="1">
        <v>207</v>
      </c>
      <c r="G5971" s="2">
        <v>0.93165405797101453</v>
      </c>
      <c r="H5971" s="3">
        <v>9.9999797772793997</v>
      </c>
      <c r="I5971" s="3">
        <v>13.333306369705864</v>
      </c>
      <c r="J5971" s="3">
        <v>1.92852</v>
      </c>
      <c r="K5971" s="3">
        <v>1.92852</v>
      </c>
      <c r="L5971" s="3">
        <v>2.5713599999999999</v>
      </c>
    </row>
    <row r="5972" spans="2:12" x14ac:dyDescent="0.2">
      <c r="B5972" t="s">
        <v>14614</v>
      </c>
      <c r="C5972" t="s">
        <v>14612</v>
      </c>
      <c r="D5972" t="s">
        <v>14613</v>
      </c>
      <c r="E5972" s="1">
        <v>164.07419999999999</v>
      </c>
      <c r="F5972" s="1">
        <v>181</v>
      </c>
      <c r="G5972" s="2">
        <v>0.90648729281767948</v>
      </c>
      <c r="H5972" s="3">
        <v>9.9999878103931028</v>
      </c>
      <c r="I5972" s="3">
        <v>13.333296764512642</v>
      </c>
      <c r="J5972" s="3">
        <v>1.6407400000000001</v>
      </c>
      <c r="K5972" s="3">
        <v>1.6407400000000001</v>
      </c>
      <c r="L5972" s="3">
        <v>2.1876500000000001</v>
      </c>
    </row>
    <row r="5973" spans="2:12" x14ac:dyDescent="0.2">
      <c r="B5973" t="s">
        <v>14615</v>
      </c>
      <c r="C5973" t="s">
        <v>14616</v>
      </c>
      <c r="D5973" t="s">
        <v>14617</v>
      </c>
      <c r="E5973" s="1">
        <v>226.22425999999999</v>
      </c>
      <c r="F5973" s="1">
        <v>232</v>
      </c>
      <c r="G5973" s="2">
        <v>0.97510456896551723</v>
      </c>
      <c r="H5973" s="3">
        <v>9.9999885069797561</v>
      </c>
      <c r="I5973" s="3">
        <v>13.333318009306341</v>
      </c>
      <c r="J5973" s="3">
        <v>2.2622399999999998</v>
      </c>
      <c r="K5973" s="3">
        <v>2.2622399999999998</v>
      </c>
      <c r="L5973" s="3">
        <v>3.0163199999999999</v>
      </c>
    </row>
    <row r="5974" spans="2:12" x14ac:dyDescent="0.2">
      <c r="B5974" t="s">
        <v>14618</v>
      </c>
      <c r="C5974" t="s">
        <v>14616</v>
      </c>
      <c r="D5974" t="s">
        <v>14617</v>
      </c>
      <c r="E5974" s="1">
        <v>147.68586999999999</v>
      </c>
      <c r="F5974" s="1">
        <v>157</v>
      </c>
      <c r="G5974" s="2">
        <v>0.94067433121019106</v>
      </c>
      <c r="H5974" s="3">
        <v>10.00000880246702</v>
      </c>
      <c r="I5974" s="3">
        <v>13.333299929099514</v>
      </c>
      <c r="J5974" s="3">
        <v>1.4768600000000001</v>
      </c>
      <c r="K5974" s="3">
        <v>1.4768600000000001</v>
      </c>
      <c r="L5974" s="3">
        <v>1.9691399999999999</v>
      </c>
    </row>
    <row r="5975" spans="2:12" x14ac:dyDescent="0.2">
      <c r="B5975" t="s">
        <v>14619</v>
      </c>
      <c r="C5975" t="s">
        <v>14620</v>
      </c>
      <c r="D5975" t="s">
        <v>14621</v>
      </c>
      <c r="E5975" s="1">
        <v>89.030169999999998</v>
      </c>
      <c r="F5975" s="1">
        <v>342</v>
      </c>
      <c r="G5975" s="2">
        <v>0.26032213450292396</v>
      </c>
      <c r="H5975" s="3">
        <v>9.9999809053492772</v>
      </c>
      <c r="I5975" s="3">
        <v>13.333345314290652</v>
      </c>
      <c r="J5975" s="3">
        <v>0.89029999999999998</v>
      </c>
      <c r="K5975" s="3">
        <v>0.89029999999999998</v>
      </c>
      <c r="L5975" s="3">
        <v>1.1870700000000001</v>
      </c>
    </row>
    <row r="5976" spans="2:12" x14ac:dyDescent="0.2">
      <c r="B5976" t="s">
        <v>14622</v>
      </c>
      <c r="C5976" t="s">
        <v>14620</v>
      </c>
      <c r="D5976" t="s">
        <v>14621</v>
      </c>
      <c r="E5976" s="1">
        <v>78.505099999999999</v>
      </c>
      <c r="F5976" s="1">
        <v>302</v>
      </c>
      <c r="G5976" s="2">
        <v>0.25995066225165564</v>
      </c>
      <c r="H5976" s="3">
        <v>9.9999872619740646</v>
      </c>
      <c r="I5976" s="3">
        <v>13.333273889212293</v>
      </c>
      <c r="J5976" s="3">
        <v>0.78505000000000003</v>
      </c>
      <c r="K5976" s="3">
        <v>0.78505000000000003</v>
      </c>
      <c r="L5976" s="3">
        <v>1.0467299999999999</v>
      </c>
    </row>
    <row r="5977" spans="2:12" x14ac:dyDescent="0.2">
      <c r="B5977" t="s">
        <v>14623</v>
      </c>
      <c r="C5977" t="s">
        <v>14624</v>
      </c>
      <c r="D5977" t="s">
        <v>14625</v>
      </c>
      <c r="E5977" s="1">
        <v>71.715360000000004</v>
      </c>
      <c r="F5977" s="1">
        <v>256</v>
      </c>
      <c r="G5977" s="2">
        <v>0.28013812500000002</v>
      </c>
      <c r="H5977" s="3">
        <v>9.9999498015487873</v>
      </c>
      <c r="I5977" s="3">
        <v>13.333266402065052</v>
      </c>
      <c r="J5977" s="3">
        <v>0.71714999999999995</v>
      </c>
      <c r="K5977" s="3">
        <v>0.71714999999999995</v>
      </c>
      <c r="L5977" s="3">
        <v>0.95620000000000005</v>
      </c>
    </row>
    <row r="5978" spans="2:12" x14ac:dyDescent="0.2">
      <c r="B5978" t="s">
        <v>14626</v>
      </c>
      <c r="C5978" t="s">
        <v>14624</v>
      </c>
      <c r="D5978" t="s">
        <v>14625</v>
      </c>
      <c r="E5978" s="1">
        <v>82.467460000000003</v>
      </c>
      <c r="F5978" s="1">
        <v>314</v>
      </c>
      <c r="G5978" s="2">
        <v>0.2626352229299363</v>
      </c>
      <c r="H5978" s="3">
        <v>9.9999442204234246</v>
      </c>
      <c r="I5978" s="3">
        <v>13.333258960564567</v>
      </c>
      <c r="J5978" s="3">
        <v>0.82467000000000001</v>
      </c>
      <c r="K5978" s="3">
        <v>0.82467000000000001</v>
      </c>
      <c r="L5978" s="3">
        <v>1.0995600000000001</v>
      </c>
    </row>
    <row r="5979" spans="2:12" x14ac:dyDescent="0.2">
      <c r="B5979" t="s">
        <v>14627</v>
      </c>
      <c r="C5979" t="s">
        <v>14628</v>
      </c>
      <c r="D5979" t="s">
        <v>14629</v>
      </c>
      <c r="E5979" s="1">
        <v>17.406459999999999</v>
      </c>
      <c r="F5979" s="1">
        <v>20</v>
      </c>
      <c r="G5979" s="2">
        <v>0.87032299999999996</v>
      </c>
      <c r="H5979" s="3">
        <v>9.9997357302978322</v>
      </c>
      <c r="I5979" s="3">
        <v>13.333555473082983</v>
      </c>
      <c r="J5979" s="3">
        <v>0.17405999999999999</v>
      </c>
      <c r="K5979" s="3">
        <v>0.17405999999999999</v>
      </c>
      <c r="L5979" s="3">
        <v>0.23208999999999999</v>
      </c>
    </row>
    <row r="5980" spans="2:12" x14ac:dyDescent="0.2">
      <c r="B5980" t="s">
        <v>14630</v>
      </c>
      <c r="C5980" t="s">
        <v>14628</v>
      </c>
      <c r="D5980" t="s">
        <v>14629</v>
      </c>
      <c r="E5980" s="1">
        <v>12.02529</v>
      </c>
      <c r="F5980" s="1">
        <v>15</v>
      </c>
      <c r="G5980" s="2">
        <v>0.80168600000000001</v>
      </c>
      <c r="H5980" s="3">
        <v>9.9997588415747156</v>
      </c>
      <c r="I5980" s="3">
        <v>13.333566175950851</v>
      </c>
      <c r="J5980" s="3">
        <v>0.12025</v>
      </c>
      <c r="K5980" s="3">
        <v>0.12025</v>
      </c>
      <c r="L5980" s="3">
        <v>0.16034000000000001</v>
      </c>
    </row>
    <row r="5981" spans="2:12" x14ac:dyDescent="0.2">
      <c r="B5981" t="s">
        <v>14631</v>
      </c>
      <c r="C5981" t="s">
        <v>14632</v>
      </c>
      <c r="D5981" t="s">
        <v>14633</v>
      </c>
      <c r="E5981" s="1">
        <v>13.75746</v>
      </c>
      <c r="F5981" s="1">
        <v>16</v>
      </c>
      <c r="G5981" s="2">
        <v>0.85984125</v>
      </c>
      <c r="H5981" s="3">
        <v>9.9996656359531482</v>
      </c>
      <c r="I5981" s="3">
        <v>13.333129807391771</v>
      </c>
      <c r="J5981" s="3">
        <v>0.13757</v>
      </c>
      <c r="K5981" s="3">
        <v>0.13757</v>
      </c>
      <c r="L5981" s="3">
        <v>0.18343000000000001</v>
      </c>
    </row>
    <row r="5982" spans="2:12" x14ac:dyDescent="0.2">
      <c r="B5982" t="s">
        <v>14634</v>
      </c>
      <c r="C5982" t="s">
        <v>14632</v>
      </c>
      <c r="D5982" t="s">
        <v>14633</v>
      </c>
      <c r="E5982" s="1">
        <v>10.55153</v>
      </c>
      <c r="F5982" s="1">
        <v>14</v>
      </c>
      <c r="G5982" s="2">
        <v>0.75368071428571426</v>
      </c>
      <c r="H5982" s="3">
        <v>10.000445433031986</v>
      </c>
      <c r="I5982" s="3">
        <v>13.333611334090886</v>
      </c>
      <c r="J5982" s="3">
        <v>0.10552</v>
      </c>
      <c r="K5982" s="3">
        <v>0.10552</v>
      </c>
      <c r="L5982" s="3">
        <v>0.14069000000000001</v>
      </c>
    </row>
    <row r="5983" spans="2:12" x14ac:dyDescent="0.2">
      <c r="B5983" t="s">
        <v>14635</v>
      </c>
      <c r="C5983" t="s">
        <v>14636</v>
      </c>
      <c r="D5983" t="s">
        <v>14637</v>
      </c>
      <c r="E5983" s="1">
        <v>14.58257</v>
      </c>
      <c r="F5983" s="1">
        <v>12</v>
      </c>
      <c r="G5983" s="2">
        <v>1.2152141666666667</v>
      </c>
      <c r="H5983" s="3">
        <v>10.000294872577328</v>
      </c>
      <c r="I5983" s="3">
        <v>13.333040746589933</v>
      </c>
      <c r="J5983" s="3">
        <v>0.14582999999999999</v>
      </c>
      <c r="K5983" s="3">
        <v>0.14582999999999999</v>
      </c>
      <c r="L5983" s="3">
        <v>0.19442999999999999</v>
      </c>
    </row>
    <row r="5984" spans="2:12" x14ac:dyDescent="0.2">
      <c r="B5984" t="s">
        <v>14638</v>
      </c>
      <c r="C5984" t="s">
        <v>14636</v>
      </c>
      <c r="D5984" t="s">
        <v>14637</v>
      </c>
      <c r="E5984" s="1">
        <v>15.272399999999999</v>
      </c>
      <c r="F5984" s="1">
        <v>10</v>
      </c>
      <c r="G5984" s="2">
        <v>1.5272399999999999</v>
      </c>
      <c r="H5984" s="3">
        <v>9.9997380896257315</v>
      </c>
      <c r="I5984" s="3">
        <v>13.333202378146201</v>
      </c>
      <c r="J5984" s="3">
        <v>0.15271999999999999</v>
      </c>
      <c r="K5984" s="3">
        <v>0.15271999999999999</v>
      </c>
      <c r="L5984" s="3">
        <v>0.20363000000000001</v>
      </c>
    </row>
    <row r="5985" spans="2:12" x14ac:dyDescent="0.2">
      <c r="B5985" t="s">
        <v>14639</v>
      </c>
      <c r="C5985" t="s">
        <v>14640</v>
      </c>
      <c r="D5985" t="s">
        <v>14641</v>
      </c>
      <c r="E5985" s="1">
        <v>45.370359999999998</v>
      </c>
      <c r="F5985" s="1">
        <v>34</v>
      </c>
      <c r="G5985" s="2">
        <v>1.3344223529411765</v>
      </c>
      <c r="H5985" s="3">
        <v>9.9999206530430875</v>
      </c>
      <c r="I5985" s="3">
        <v>13.333374476199882</v>
      </c>
      <c r="J5985" s="3">
        <v>0.45369999999999999</v>
      </c>
      <c r="K5985" s="3">
        <v>0.45369999999999999</v>
      </c>
      <c r="L5985" s="3">
        <v>0.60494000000000003</v>
      </c>
    </row>
    <row r="5986" spans="2:12" x14ac:dyDescent="0.2">
      <c r="B5986" t="s">
        <v>14642</v>
      </c>
      <c r="C5986" t="s">
        <v>14640</v>
      </c>
      <c r="D5986" t="s">
        <v>14641</v>
      </c>
      <c r="E5986" s="1">
        <v>18.817969999999999</v>
      </c>
      <c r="F5986" s="1">
        <v>12</v>
      </c>
      <c r="G5986" s="2">
        <v>1.5681641666666666</v>
      </c>
      <c r="H5986" s="3">
        <v>10.000015942208432</v>
      </c>
      <c r="I5986" s="3">
        <v>13.333531725260483</v>
      </c>
      <c r="J5986" s="3">
        <v>0.18817999999999999</v>
      </c>
      <c r="K5986" s="3">
        <v>0.18817999999999999</v>
      </c>
      <c r="L5986" s="3">
        <v>0.25091000000000002</v>
      </c>
    </row>
    <row r="5987" spans="2:12" x14ac:dyDescent="0.2">
      <c r="B5987" t="s">
        <v>14643</v>
      </c>
      <c r="C5987" t="s">
        <v>14644</v>
      </c>
      <c r="D5987" t="s">
        <v>14645</v>
      </c>
      <c r="E5987" s="1">
        <v>3382</v>
      </c>
      <c r="F5987" s="1">
        <v>91</v>
      </c>
      <c r="G5987" s="2">
        <v>37.164835164835168</v>
      </c>
      <c r="H5987" s="3">
        <v>6.5</v>
      </c>
      <c r="I5987" s="3">
        <v>8.6666439976345355</v>
      </c>
      <c r="J5987" s="3">
        <v>21.983000000000001</v>
      </c>
      <c r="K5987" s="3">
        <v>21.983000000000001</v>
      </c>
      <c r="L5987" s="3">
        <v>29.310590000000001</v>
      </c>
    </row>
    <row r="5988" spans="2:12" x14ac:dyDescent="0.2">
      <c r="B5988" t="s">
        <v>14646</v>
      </c>
      <c r="C5988" t="s">
        <v>14644</v>
      </c>
      <c r="D5988" t="s">
        <v>14645</v>
      </c>
      <c r="E5988" s="1">
        <v>3294</v>
      </c>
      <c r="F5988" s="1">
        <v>90</v>
      </c>
      <c r="G5988" s="2">
        <v>36.6</v>
      </c>
      <c r="H5988" s="3">
        <v>6.5</v>
      </c>
      <c r="I5988" s="3">
        <v>8.6666454159077109</v>
      </c>
      <c r="J5988" s="3">
        <v>21.411000000000001</v>
      </c>
      <c r="K5988" s="3">
        <v>21.411000000000001</v>
      </c>
      <c r="L5988" s="3">
        <v>28.547930000000001</v>
      </c>
    </row>
    <row r="5989" spans="2:12" x14ac:dyDescent="0.2">
      <c r="B5989" t="s">
        <v>14647</v>
      </c>
      <c r="C5989" t="s">
        <v>14648</v>
      </c>
      <c r="D5989" t="s">
        <v>14649</v>
      </c>
      <c r="E5989" s="1">
        <v>11.629759999999999</v>
      </c>
      <c r="F5989" s="1">
        <v>4</v>
      </c>
      <c r="G5989" s="2">
        <v>2.9074399999999998</v>
      </c>
      <c r="H5989" s="3">
        <v>8.0001650936906703</v>
      </c>
      <c r="I5989" s="3">
        <v>10.666600170596814</v>
      </c>
      <c r="J5989" s="3">
        <v>9.3039999999999998E-2</v>
      </c>
      <c r="K5989" s="3">
        <v>9.3039999999999998E-2</v>
      </c>
      <c r="L5989" s="3">
        <v>0.12404999999999999</v>
      </c>
    </row>
    <row r="5990" spans="2:12" x14ac:dyDescent="0.2">
      <c r="B5990" t="s">
        <v>14650</v>
      </c>
      <c r="C5990" t="s">
        <v>14651</v>
      </c>
      <c r="D5990" t="s">
        <v>14652</v>
      </c>
      <c r="E5990" s="1">
        <v>32.182740000000003</v>
      </c>
      <c r="F5990" s="1">
        <v>13</v>
      </c>
      <c r="G5990" s="2">
        <v>2.4755953846153846</v>
      </c>
      <c r="H5990" s="3">
        <v>7.9999403406919365</v>
      </c>
      <c r="I5990" s="3">
        <v>10.66658712092258</v>
      </c>
      <c r="J5990" s="3">
        <v>0.25746000000000002</v>
      </c>
      <c r="K5990" s="3">
        <v>0.25746000000000002</v>
      </c>
      <c r="L5990" s="3">
        <v>0.34327999999999997</v>
      </c>
    </row>
    <row r="5991" spans="2:12" x14ac:dyDescent="0.2">
      <c r="B5991" t="s">
        <v>14653</v>
      </c>
      <c r="C5991" t="s">
        <v>14654</v>
      </c>
      <c r="D5991" t="s">
        <v>14655</v>
      </c>
      <c r="E5991" s="1">
        <v>3.7814000000000001</v>
      </c>
      <c r="F5991" s="1">
        <v>1</v>
      </c>
      <c r="G5991" s="2">
        <v>3.7814000000000001</v>
      </c>
      <c r="H5991" s="3">
        <v>7.9996826572169031</v>
      </c>
      <c r="I5991" s="3">
        <v>10.665362035225048</v>
      </c>
      <c r="J5991" s="3">
        <v>3.0249999999999999E-2</v>
      </c>
      <c r="K5991" s="3">
        <v>3.0249999999999999E-2</v>
      </c>
      <c r="L5991" s="3">
        <v>4.0329999999999998E-2</v>
      </c>
    </row>
    <row r="5992" spans="2:12" x14ac:dyDescent="0.2">
      <c r="B5992" t="s">
        <v>14656</v>
      </c>
      <c r="C5992" t="s">
        <v>14657</v>
      </c>
      <c r="D5992" t="s">
        <v>14658</v>
      </c>
      <c r="E5992" s="1">
        <v>46.183920000000001</v>
      </c>
      <c r="F5992" s="1">
        <v>10</v>
      </c>
      <c r="G5992" s="2">
        <v>4.6183920000000001</v>
      </c>
      <c r="H5992" s="3">
        <v>7.9999705525213107</v>
      </c>
      <c r="I5992" s="3">
        <v>10.666699578554613</v>
      </c>
      <c r="J5992" s="3">
        <v>0.36947000000000002</v>
      </c>
      <c r="K5992" s="3">
        <v>0.36947000000000002</v>
      </c>
      <c r="L5992" s="3">
        <v>0.49263000000000001</v>
      </c>
    </row>
    <row r="5993" spans="2:12" x14ac:dyDescent="0.2">
      <c r="B5993" t="s">
        <v>14659</v>
      </c>
      <c r="C5993" t="s">
        <v>14660</v>
      </c>
      <c r="D5993" t="s">
        <v>14661</v>
      </c>
      <c r="E5993" s="1">
        <v>35.409370000000003</v>
      </c>
      <c r="F5993" s="1">
        <v>7</v>
      </c>
      <c r="G5993" s="2">
        <v>5.0584814285714286</v>
      </c>
      <c r="H5993" s="3">
        <v>7.9998599240822417</v>
      </c>
      <c r="I5993" s="3">
        <v>10.66666817285933</v>
      </c>
      <c r="J5993" s="3">
        <v>0.28327000000000002</v>
      </c>
      <c r="K5993" s="3">
        <v>0.28327000000000002</v>
      </c>
      <c r="L5993" s="3">
        <v>0.37769999999999998</v>
      </c>
    </row>
    <row r="5994" spans="2:12" x14ac:dyDescent="0.2">
      <c r="B5994" t="s">
        <v>14662</v>
      </c>
      <c r="C5994" t="s">
        <v>14663</v>
      </c>
      <c r="D5994" t="s">
        <v>14664</v>
      </c>
      <c r="E5994" s="1">
        <v>18.297319999999999</v>
      </c>
      <c r="F5994" s="1">
        <v>2</v>
      </c>
      <c r="G5994" s="2">
        <v>9.1486599999999996</v>
      </c>
      <c r="H5994" s="3">
        <v>8.0000787000500626</v>
      </c>
      <c r="I5994" s="3">
        <v>10.66658942402494</v>
      </c>
      <c r="J5994" s="3">
        <v>0.14638000000000001</v>
      </c>
      <c r="K5994" s="3">
        <v>0.14638000000000001</v>
      </c>
      <c r="L5994" s="3">
        <v>0.19517000000000001</v>
      </c>
    </row>
    <row r="5995" spans="2:12" x14ac:dyDescent="0.2">
      <c r="B5995" t="s">
        <v>14665</v>
      </c>
      <c r="C5995" t="s">
        <v>14666</v>
      </c>
      <c r="D5995" t="s">
        <v>14667</v>
      </c>
      <c r="E5995" s="1">
        <v>26.831099999999999</v>
      </c>
      <c r="F5995" s="1">
        <v>5</v>
      </c>
      <c r="G5995" s="2">
        <v>5.3662200000000002</v>
      </c>
      <c r="H5995" s="3">
        <v>8.0000447242192827</v>
      </c>
      <c r="I5995" s="3">
        <v>10.666726298959045</v>
      </c>
      <c r="J5995" s="3">
        <v>0.21465000000000001</v>
      </c>
      <c r="K5995" s="3">
        <v>0.21465000000000001</v>
      </c>
      <c r="L5995" s="3">
        <v>0.28620000000000001</v>
      </c>
    </row>
    <row r="5996" spans="2:12" x14ac:dyDescent="0.2">
      <c r="B5996" t="s">
        <v>14668</v>
      </c>
      <c r="C5996" t="s">
        <v>14669</v>
      </c>
      <c r="D5996" t="s">
        <v>14670</v>
      </c>
      <c r="E5996" s="1">
        <v>93.386899999999997</v>
      </c>
      <c r="F5996" s="1">
        <v>8</v>
      </c>
      <c r="G5996" s="2">
        <v>11.6733625</v>
      </c>
      <c r="H5996" s="3">
        <v>8.0000513990720332</v>
      </c>
      <c r="I5996" s="3">
        <v>10.666592423562621</v>
      </c>
      <c r="J5996" s="3">
        <v>0.74709999999999999</v>
      </c>
      <c r="K5996" s="3">
        <v>0.74709999999999999</v>
      </c>
      <c r="L5996" s="3">
        <v>0.99612000000000001</v>
      </c>
    </row>
    <row r="5997" spans="2:12" x14ac:dyDescent="0.2">
      <c r="B5997" t="s">
        <v>14671</v>
      </c>
      <c r="C5997" t="s">
        <v>14660</v>
      </c>
      <c r="D5997" t="s">
        <v>14661</v>
      </c>
      <c r="E5997" s="1">
        <v>48.618749999999999</v>
      </c>
      <c r="F5997" s="1">
        <v>9</v>
      </c>
      <c r="G5997" s="2">
        <v>5.4020833333333336</v>
      </c>
      <c r="H5997" s="3">
        <v>8.0000000000000018</v>
      </c>
      <c r="I5997" s="3">
        <v>10.666666666666666</v>
      </c>
      <c r="J5997" s="3">
        <v>0.38895000000000002</v>
      </c>
      <c r="K5997" s="3">
        <v>0.38895000000000002</v>
      </c>
      <c r="L5997" s="3">
        <v>0.51859999999999995</v>
      </c>
    </row>
    <row r="5998" spans="2:12" x14ac:dyDescent="0.2">
      <c r="B5998" t="s">
        <v>14672</v>
      </c>
      <c r="C5998" t="s">
        <v>14673</v>
      </c>
      <c r="D5998" t="s">
        <v>14674</v>
      </c>
      <c r="E5998" s="1">
        <v>28.951640000000001</v>
      </c>
      <c r="F5998" s="1">
        <v>5</v>
      </c>
      <c r="G5998" s="2">
        <v>5.7903280000000006</v>
      </c>
      <c r="H5998" s="3">
        <v>7.9998922340841485</v>
      </c>
      <c r="I5998" s="3">
        <v>10.666753247829828</v>
      </c>
      <c r="J5998" s="3">
        <v>0.23161000000000001</v>
      </c>
      <c r="K5998" s="3">
        <v>0.23161000000000001</v>
      </c>
      <c r="L5998" s="3">
        <v>0.30881999999999998</v>
      </c>
    </row>
    <row r="5999" spans="2:12" x14ac:dyDescent="0.2">
      <c r="B5999" t="s">
        <v>14675</v>
      </c>
      <c r="C5999" t="s">
        <v>14676</v>
      </c>
      <c r="D5999" t="s">
        <v>14677</v>
      </c>
      <c r="E5999" s="1">
        <v>2.6410300000000002</v>
      </c>
      <c r="F5999" s="1">
        <v>1</v>
      </c>
      <c r="G5999" s="2">
        <v>2.6410300000000002</v>
      </c>
      <c r="H5999" s="3">
        <v>8.0006664066670936</v>
      </c>
      <c r="I5999" s="3">
        <v>10.666293075050262</v>
      </c>
      <c r="J5999" s="3">
        <v>2.1129999999999999E-2</v>
      </c>
      <c r="K5999" s="3">
        <v>2.1129999999999999E-2</v>
      </c>
      <c r="L5999" s="3">
        <v>2.8170000000000001E-2</v>
      </c>
    </row>
    <row r="6000" spans="2:12" x14ac:dyDescent="0.2">
      <c r="B6000" t="s">
        <v>14678</v>
      </c>
      <c r="C6000" t="s">
        <v>14679</v>
      </c>
      <c r="D6000" t="s">
        <v>14680</v>
      </c>
      <c r="E6000" s="1">
        <v>9.2845499999999994</v>
      </c>
      <c r="F6000" s="1">
        <v>2</v>
      </c>
      <c r="G6000" s="2">
        <v>4.6422749999999997</v>
      </c>
      <c r="H6000" s="3">
        <v>8.0003877409244399</v>
      </c>
      <c r="I6000" s="3">
        <v>10.666106596442479</v>
      </c>
      <c r="J6000" s="3">
        <v>7.4279999999999999E-2</v>
      </c>
      <c r="K6000" s="3">
        <v>7.4279999999999999E-2</v>
      </c>
      <c r="L6000" s="3">
        <v>9.9030000000000007E-2</v>
      </c>
    </row>
    <row r="6001" spans="2:12" x14ac:dyDescent="0.2">
      <c r="B6001" t="s">
        <v>14681</v>
      </c>
      <c r="C6001" t="s">
        <v>14682</v>
      </c>
      <c r="D6001" t="s">
        <v>14683</v>
      </c>
      <c r="E6001" s="1">
        <v>3.7615799999999999</v>
      </c>
      <c r="F6001" s="1">
        <v>1</v>
      </c>
      <c r="G6001" s="2">
        <v>3.7615799999999999</v>
      </c>
      <c r="H6001" s="3">
        <v>7.9992981672595018</v>
      </c>
      <c r="I6001" s="3">
        <v>10.665730889679338</v>
      </c>
      <c r="J6001" s="3">
        <v>3.0089999999999999E-2</v>
      </c>
      <c r="K6001" s="3">
        <v>3.0089999999999999E-2</v>
      </c>
      <c r="L6001" s="3">
        <v>4.0120000000000003E-2</v>
      </c>
    </row>
    <row r="6002" spans="2:12" x14ac:dyDescent="0.2">
      <c r="B6002" t="s">
        <v>14684</v>
      </c>
      <c r="C6002" t="s">
        <v>14685</v>
      </c>
      <c r="D6002" t="s">
        <v>14686</v>
      </c>
      <c r="E6002" s="1">
        <v>31.710699999999999</v>
      </c>
      <c r="F6002" s="1">
        <v>12</v>
      </c>
      <c r="G6002" s="2">
        <v>2.6425583333333331</v>
      </c>
      <c r="H6002" s="3">
        <v>8.0001387544267395</v>
      </c>
      <c r="I6002" s="3">
        <v>10.666746555579032</v>
      </c>
      <c r="J6002" s="3">
        <v>0.25369000000000003</v>
      </c>
      <c r="K6002" s="3">
        <v>0.25369000000000003</v>
      </c>
      <c r="L6002" s="3">
        <v>0.33825</v>
      </c>
    </row>
    <row r="6003" spans="2:12" x14ac:dyDescent="0.2">
      <c r="B6003" t="s">
        <v>14687</v>
      </c>
      <c r="C6003" t="s">
        <v>14688</v>
      </c>
      <c r="D6003" t="s">
        <v>14689</v>
      </c>
      <c r="E6003" s="1">
        <v>13.911009999999999</v>
      </c>
      <c r="F6003" s="1">
        <v>3</v>
      </c>
      <c r="G6003" s="2">
        <v>4.6370033333333334</v>
      </c>
      <c r="H6003" s="3">
        <v>8.0001380201725105</v>
      </c>
      <c r="I6003" s="3">
        <v>10.666371456853241</v>
      </c>
      <c r="J6003" s="3">
        <v>0.11129</v>
      </c>
      <c r="K6003" s="3">
        <v>0.11129</v>
      </c>
      <c r="L6003" s="3">
        <v>0.14838000000000001</v>
      </c>
    </row>
    <row r="6004" spans="2:12" x14ac:dyDescent="0.2">
      <c r="B6004" t="s">
        <v>14690</v>
      </c>
      <c r="C6004" t="s">
        <v>14657</v>
      </c>
      <c r="D6004" t="s">
        <v>14658</v>
      </c>
      <c r="E6004" s="1">
        <v>68.643590000000003</v>
      </c>
      <c r="F6004" s="1">
        <v>15</v>
      </c>
      <c r="G6004" s="2">
        <v>4.5762393333333335</v>
      </c>
      <c r="H6004" s="3">
        <v>8.0000186470433725</v>
      </c>
      <c r="I6004" s="3">
        <v>10.666691529391162</v>
      </c>
      <c r="J6004" s="3">
        <v>0.54915000000000003</v>
      </c>
      <c r="K6004" s="3">
        <v>0.54915000000000003</v>
      </c>
      <c r="L6004" s="3">
        <v>0.73219999999999996</v>
      </c>
    </row>
    <row r="6005" spans="2:12" x14ac:dyDescent="0.2">
      <c r="B6005" t="s">
        <v>14691</v>
      </c>
      <c r="C6005" t="s">
        <v>14692</v>
      </c>
      <c r="D6005" t="s">
        <v>14693</v>
      </c>
      <c r="E6005" s="1">
        <v>2.6362700000000001</v>
      </c>
      <c r="F6005" s="1">
        <v>1</v>
      </c>
      <c r="G6005" s="2">
        <v>2.6362700000000001</v>
      </c>
      <c r="H6005" s="3">
        <v>7.9999393081892221</v>
      </c>
      <c r="I6005" s="3">
        <v>10.666585744252295</v>
      </c>
      <c r="J6005" s="3">
        <v>2.1090000000000001E-2</v>
      </c>
      <c r="K6005" s="3">
        <v>2.1090000000000001E-2</v>
      </c>
      <c r="L6005" s="3">
        <v>2.8119999999999999E-2</v>
      </c>
    </row>
    <row r="6006" spans="2:12" x14ac:dyDescent="0.2">
      <c r="B6006" t="s">
        <v>14694</v>
      </c>
      <c r="C6006" t="s">
        <v>14695</v>
      </c>
      <c r="D6006" t="s">
        <v>14696</v>
      </c>
      <c r="E6006" s="1">
        <v>8071.6011399999998</v>
      </c>
      <c r="F6006" s="1">
        <v>2300</v>
      </c>
      <c r="G6006" s="2">
        <v>3.5093918</v>
      </c>
      <c r="H6006" s="3">
        <v>7.0000002502601362</v>
      </c>
      <c r="I6006" s="3">
        <v>9.3333105406643018</v>
      </c>
      <c r="J6006" s="3">
        <v>56.50121</v>
      </c>
      <c r="K6006" s="3">
        <v>56.50121</v>
      </c>
      <c r="L6006" s="3">
        <v>75.334760000000003</v>
      </c>
    </row>
    <row r="6007" spans="2:12" x14ac:dyDescent="0.2">
      <c r="B6007" t="s">
        <v>14697</v>
      </c>
      <c r="C6007" t="s">
        <v>14698</v>
      </c>
      <c r="D6007" t="s">
        <v>14699</v>
      </c>
      <c r="E6007" s="1">
        <v>83.901110000000003</v>
      </c>
      <c r="F6007" s="1">
        <v>12</v>
      </c>
      <c r="G6007" s="2">
        <v>6.9917591666666672</v>
      </c>
      <c r="H6007" s="3">
        <v>7.0000265789093854</v>
      </c>
      <c r="I6007" s="3">
        <v>9.3333687718791793</v>
      </c>
      <c r="J6007" s="3">
        <v>0.58731</v>
      </c>
      <c r="K6007" s="3">
        <v>0.58731</v>
      </c>
      <c r="L6007" s="3">
        <v>0.78308</v>
      </c>
    </row>
    <row r="6008" spans="2:12" x14ac:dyDescent="0.2">
      <c r="B6008" t="s">
        <v>14700</v>
      </c>
      <c r="C6008" t="s">
        <v>14701</v>
      </c>
      <c r="D6008" t="s">
        <v>14702</v>
      </c>
      <c r="E6008" s="1">
        <v>1681.7997800000001</v>
      </c>
      <c r="F6008" s="1">
        <v>514</v>
      </c>
      <c r="G6008" s="2">
        <v>3.2719840077821014</v>
      </c>
      <c r="H6008" s="3">
        <v>7.0000009156856953</v>
      </c>
      <c r="I6008" s="3">
        <v>9.3333107702035729</v>
      </c>
      <c r="J6008" s="3">
        <v>11.772600000000001</v>
      </c>
      <c r="K6008" s="3">
        <v>11.772600000000001</v>
      </c>
      <c r="L6008" s="3">
        <v>15.696759999999999</v>
      </c>
    </row>
    <row r="6009" spans="2:12" x14ac:dyDescent="0.2">
      <c r="B6009" t="s">
        <v>14703</v>
      </c>
      <c r="C6009" t="s">
        <v>14704</v>
      </c>
      <c r="D6009" t="s">
        <v>14705</v>
      </c>
      <c r="E6009" s="1">
        <v>109.55186</v>
      </c>
      <c r="F6009" s="1">
        <v>105</v>
      </c>
      <c r="G6009" s="2">
        <v>1.0433510476190477</v>
      </c>
      <c r="H6009" s="3">
        <v>10.000012779335741</v>
      </c>
      <c r="I6009" s="3">
        <v>13.333319945457795</v>
      </c>
      <c r="J6009" s="3">
        <v>1.09552</v>
      </c>
      <c r="K6009" s="3">
        <v>1.09552</v>
      </c>
      <c r="L6009" s="3">
        <v>1.46069</v>
      </c>
    </row>
    <row r="6010" spans="2:12" x14ac:dyDescent="0.2">
      <c r="B6010" t="s">
        <v>14706</v>
      </c>
      <c r="C6010" t="s">
        <v>14704</v>
      </c>
      <c r="D6010" t="s">
        <v>14705</v>
      </c>
      <c r="E6010" s="1">
        <v>188.54656</v>
      </c>
      <c r="F6010" s="1">
        <v>178</v>
      </c>
      <c r="G6010" s="2">
        <v>1.0592503370786517</v>
      </c>
      <c r="H6010" s="3">
        <v>10.00002333641091</v>
      </c>
      <c r="I6010" s="3">
        <v>13.333311411250357</v>
      </c>
      <c r="J6010" s="3">
        <v>1.88547</v>
      </c>
      <c r="K6010" s="3">
        <v>1.88547</v>
      </c>
      <c r="L6010" s="3">
        <v>2.5139499999999999</v>
      </c>
    </row>
    <row r="6011" spans="2:12" x14ac:dyDescent="0.2">
      <c r="B6011" t="s">
        <v>14707</v>
      </c>
      <c r="C6011" t="s">
        <v>14708</v>
      </c>
      <c r="D6011" t="s">
        <v>14709</v>
      </c>
      <c r="E6011" s="1">
        <v>105.97881</v>
      </c>
      <c r="F6011" s="1">
        <v>99</v>
      </c>
      <c r="G6011" s="2">
        <v>1.0704930303030302</v>
      </c>
      <c r="H6011" s="3">
        <v>10.000017928112234</v>
      </c>
      <c r="I6011" s="3">
        <v>13.333325784654498</v>
      </c>
      <c r="J6011" s="3">
        <v>1.05979</v>
      </c>
      <c r="K6011" s="3">
        <v>1.05979</v>
      </c>
      <c r="L6011" s="3">
        <v>1.4130499999999999</v>
      </c>
    </row>
    <row r="6012" spans="2:12" x14ac:dyDescent="0.2">
      <c r="B6012" t="s">
        <v>14710</v>
      </c>
      <c r="C6012" t="s">
        <v>14708</v>
      </c>
      <c r="D6012" t="s">
        <v>14709</v>
      </c>
      <c r="E6012" s="1">
        <v>120.26701</v>
      </c>
      <c r="F6012" s="1">
        <v>109</v>
      </c>
      <c r="G6012" s="2">
        <v>1.1033670642201834</v>
      </c>
      <c r="H6012" s="3">
        <v>9.9999991685167853</v>
      </c>
      <c r="I6012" s="3">
        <v>13.33333222468905</v>
      </c>
      <c r="J6012" s="3">
        <v>1.2026699999999999</v>
      </c>
      <c r="K6012" s="3">
        <v>1.2026699999999999</v>
      </c>
      <c r="L6012" s="3">
        <v>1.6035600000000001</v>
      </c>
    </row>
    <row r="6013" spans="2:12" x14ac:dyDescent="0.2">
      <c r="B6013" t="s">
        <v>14711</v>
      </c>
      <c r="C6013" t="s">
        <v>14708</v>
      </c>
      <c r="D6013" t="s">
        <v>14712</v>
      </c>
      <c r="E6013" s="1">
        <v>216.17041</v>
      </c>
      <c r="F6013" s="1">
        <v>211</v>
      </c>
      <c r="G6013" s="2">
        <v>1.0245043127962086</v>
      </c>
      <c r="H6013" s="3">
        <v>9.9999810334818733</v>
      </c>
      <c r="I6013" s="3">
        <v>13.333277204775621</v>
      </c>
      <c r="J6013" s="3">
        <v>2.1617000000000002</v>
      </c>
      <c r="K6013" s="3">
        <v>2.1617000000000002</v>
      </c>
      <c r="L6013" s="3">
        <v>2.88226</v>
      </c>
    </row>
    <row r="6014" spans="2:12" x14ac:dyDescent="0.2">
      <c r="B6014" t="s">
        <v>14713</v>
      </c>
      <c r="C6014" t="s">
        <v>14708</v>
      </c>
      <c r="D6014" t="s">
        <v>14712</v>
      </c>
      <c r="E6014" s="1">
        <v>220.21647999999999</v>
      </c>
      <c r="F6014" s="1">
        <v>227</v>
      </c>
      <c r="G6014" s="2">
        <v>0.97011665198237884</v>
      </c>
      <c r="H6014" s="3">
        <v>9.9999782032661688</v>
      </c>
      <c r="I6014" s="3">
        <v>13.333289134400841</v>
      </c>
      <c r="J6014" s="3">
        <v>2.2021600000000001</v>
      </c>
      <c r="K6014" s="3">
        <v>2.2021600000000001</v>
      </c>
      <c r="L6014" s="3">
        <v>2.93621</v>
      </c>
    </row>
    <row r="6015" spans="2:12" x14ac:dyDescent="0.2">
      <c r="B6015" t="s">
        <v>14714</v>
      </c>
      <c r="C6015" t="s">
        <v>14704</v>
      </c>
      <c r="D6015" t="s">
        <v>14715</v>
      </c>
      <c r="E6015" s="1">
        <v>253.94944000000001</v>
      </c>
      <c r="F6015" s="1">
        <v>260</v>
      </c>
      <c r="G6015" s="2">
        <v>0.97672861538461542</v>
      </c>
      <c r="H6015" s="3">
        <v>9.9999826737164668</v>
      </c>
      <c r="I6015" s="3">
        <v>13.333283979677214</v>
      </c>
      <c r="J6015" s="3">
        <v>2.5394899999999998</v>
      </c>
      <c r="K6015" s="3">
        <v>2.5394899999999998</v>
      </c>
      <c r="L6015" s="3">
        <v>3.38598</v>
      </c>
    </row>
    <row r="6016" spans="2:12" x14ac:dyDescent="0.2">
      <c r="B6016" t="s">
        <v>14716</v>
      </c>
      <c r="C6016" t="s">
        <v>14704</v>
      </c>
      <c r="D6016" t="s">
        <v>14715</v>
      </c>
      <c r="E6016" s="1">
        <v>184.62996999999999</v>
      </c>
      <c r="F6016" s="1">
        <v>189</v>
      </c>
      <c r="G6016" s="2">
        <v>0.97687814814814811</v>
      </c>
      <c r="H6016" s="3">
        <v>10.000001624871629</v>
      </c>
      <c r="I6016" s="3">
        <v>13.333317445699636</v>
      </c>
      <c r="J6016" s="3">
        <v>1.8463000000000001</v>
      </c>
      <c r="K6016" s="3">
        <v>1.8463000000000001</v>
      </c>
      <c r="L6016" s="3">
        <v>2.4617300000000002</v>
      </c>
    </row>
    <row r="6017" spans="2:12" x14ac:dyDescent="0.2">
      <c r="B6017" t="s">
        <v>14717</v>
      </c>
      <c r="C6017" t="s">
        <v>14718</v>
      </c>
      <c r="D6017" t="s">
        <v>14719</v>
      </c>
      <c r="E6017" s="1">
        <v>792.30926999999997</v>
      </c>
      <c r="F6017" s="1">
        <v>49</v>
      </c>
      <c r="G6017" s="2">
        <v>16.16957693877551</v>
      </c>
      <c r="H6017" s="3">
        <v>5.000004606786943</v>
      </c>
      <c r="I6017" s="3">
        <v>6.6666517734924398</v>
      </c>
      <c r="J6017" s="3">
        <v>3.9615499999999999</v>
      </c>
      <c r="K6017" s="3">
        <v>3.9615499999999999</v>
      </c>
      <c r="L6017" s="3">
        <v>5.2820499999999999</v>
      </c>
    </row>
    <row r="6018" spans="2:12" x14ac:dyDescent="0.2">
      <c r="B6018" t="s">
        <v>14720</v>
      </c>
      <c r="C6018" t="s">
        <v>14721</v>
      </c>
      <c r="D6018" t="s">
        <v>14722</v>
      </c>
      <c r="E6018" s="1">
        <v>2123.37907</v>
      </c>
      <c r="F6018" s="1">
        <v>355</v>
      </c>
      <c r="G6018" s="2">
        <v>5.9813494929577464</v>
      </c>
      <c r="H6018" s="3">
        <v>5.0000021899057332</v>
      </c>
      <c r="I6018" s="3">
        <v>6.6666523184670936</v>
      </c>
      <c r="J6018" s="3">
        <v>10.616899999999999</v>
      </c>
      <c r="K6018" s="3">
        <v>10.616899999999999</v>
      </c>
      <c r="L6018" s="3">
        <v>14.15583</v>
      </c>
    </row>
    <row r="6019" spans="2:12" x14ac:dyDescent="0.2">
      <c r="B6019" t="s">
        <v>14723</v>
      </c>
      <c r="C6019" t="s">
        <v>3215</v>
      </c>
      <c r="D6019" t="s">
        <v>3216</v>
      </c>
      <c r="E6019" s="1">
        <v>1050.30096</v>
      </c>
      <c r="F6019" s="1">
        <v>48</v>
      </c>
      <c r="G6019" s="2">
        <v>21.881270000000001</v>
      </c>
      <c r="H6019" s="3">
        <v>7.0000031229144071</v>
      </c>
      <c r="I6019" s="3">
        <v>9.3333057602841762</v>
      </c>
      <c r="J6019" s="3">
        <v>7.3521099999999997</v>
      </c>
      <c r="K6019" s="3">
        <v>7.3521099999999997</v>
      </c>
      <c r="L6019" s="3">
        <v>9.8027800000000003</v>
      </c>
    </row>
    <row r="6020" spans="2:12" x14ac:dyDescent="0.2">
      <c r="B6020" t="s">
        <v>14724</v>
      </c>
      <c r="C6020" t="s">
        <v>14725</v>
      </c>
      <c r="D6020" t="s">
        <v>14726</v>
      </c>
      <c r="E6020" s="1">
        <v>1462.81827</v>
      </c>
      <c r="F6020" s="1">
        <v>211</v>
      </c>
      <c r="G6020" s="2">
        <v>6.9327880094786734</v>
      </c>
      <c r="H6020" s="3">
        <v>4.9999990771239133</v>
      </c>
      <c r="I6020" s="3">
        <v>6.6666517639269021</v>
      </c>
      <c r="J6020" s="3">
        <v>7.3140900000000002</v>
      </c>
      <c r="K6020" s="3">
        <v>7.3140900000000002</v>
      </c>
      <c r="L6020" s="3">
        <v>9.7521000000000004</v>
      </c>
    </row>
    <row r="6021" spans="2:12" x14ac:dyDescent="0.2">
      <c r="B6021" t="s">
        <v>14724</v>
      </c>
      <c r="C6021" t="s">
        <v>14725</v>
      </c>
      <c r="D6021" t="s">
        <v>14726</v>
      </c>
      <c r="E6021" s="1">
        <v>1530.3228799999999</v>
      </c>
      <c r="F6021" s="1">
        <v>214</v>
      </c>
      <c r="G6021" s="2">
        <v>7.1510414953271022</v>
      </c>
      <c r="H6021" s="3">
        <v>4.9999971247897701</v>
      </c>
      <c r="I6021" s="3">
        <v>6.6666519421051857</v>
      </c>
      <c r="J6021" s="3">
        <v>7.6516099999999998</v>
      </c>
      <c r="K6021" s="3">
        <v>7.6516099999999998</v>
      </c>
      <c r="L6021" s="3">
        <v>10.20213</v>
      </c>
    </row>
    <row r="6022" spans="2:12" x14ac:dyDescent="0.2">
      <c r="B6022" t="s">
        <v>14727</v>
      </c>
      <c r="C6022" t="s">
        <v>14728</v>
      </c>
      <c r="D6022" t="s">
        <v>14729</v>
      </c>
      <c r="E6022" s="1">
        <v>2877.8420000000001</v>
      </c>
      <c r="F6022" s="1">
        <v>591</v>
      </c>
      <c r="G6022" s="2">
        <v>4.8694450084602368</v>
      </c>
      <c r="H6022" s="3">
        <v>5</v>
      </c>
      <c r="I6022" s="3">
        <v>6.6666516090876415</v>
      </c>
      <c r="J6022" s="3">
        <v>14.38921</v>
      </c>
      <c r="K6022" s="3">
        <v>14.38921</v>
      </c>
      <c r="L6022" s="3">
        <v>19.185569999999998</v>
      </c>
    </row>
    <row r="6023" spans="2:12" x14ac:dyDescent="0.2">
      <c r="B6023" t="s">
        <v>14730</v>
      </c>
      <c r="C6023" t="s">
        <v>14731</v>
      </c>
      <c r="D6023" t="s">
        <v>14732</v>
      </c>
      <c r="E6023" s="1">
        <v>2671.5889200000001</v>
      </c>
      <c r="F6023" s="1">
        <v>84</v>
      </c>
      <c r="G6023" s="2">
        <v>31.804630000000003</v>
      </c>
      <c r="H6023" s="3">
        <v>6.9999990866858361</v>
      </c>
      <c r="I6023" s="3">
        <v>9.3333109047330538</v>
      </c>
      <c r="J6023" s="3">
        <v>18.70112</v>
      </c>
      <c r="K6023" s="3">
        <v>18.70112</v>
      </c>
      <c r="L6023" s="3">
        <v>24.93477</v>
      </c>
    </row>
    <row r="6024" spans="2:12" x14ac:dyDescent="0.2">
      <c r="B6024" t="s">
        <v>4694</v>
      </c>
      <c r="C6024" t="s">
        <v>4695</v>
      </c>
      <c r="D6024" t="s">
        <v>4696</v>
      </c>
      <c r="E6024" s="1">
        <v>1497.3328300000001</v>
      </c>
      <c r="F6024" s="1">
        <v>1194</v>
      </c>
      <c r="G6024" s="2">
        <v>1.254047596314908</v>
      </c>
      <c r="H6024" s="3">
        <v>4.9999972284051237</v>
      </c>
      <c r="I6024" s="3">
        <v>6.666647387942465</v>
      </c>
      <c r="J6024" s="3">
        <v>7.4866599999999996</v>
      </c>
      <c r="K6024" s="3">
        <v>7.4866599999999996</v>
      </c>
      <c r="L6024" s="3">
        <v>9.9821899999999992</v>
      </c>
    </row>
    <row r="6025" spans="2:12" x14ac:dyDescent="0.2">
      <c r="B6025" t="s">
        <v>14733</v>
      </c>
      <c r="C6025" t="s">
        <v>14734</v>
      </c>
      <c r="D6025" t="s">
        <v>14735</v>
      </c>
      <c r="E6025" s="1">
        <v>356.15714000000003</v>
      </c>
      <c r="F6025" s="1">
        <v>45</v>
      </c>
      <c r="G6025" s="2">
        <v>7.9146031111111119</v>
      </c>
      <c r="H6025" s="3">
        <v>5.0000120733224662</v>
      </c>
      <c r="I6025" s="3">
        <v>6.6666359686064407</v>
      </c>
      <c r="J6025" s="3">
        <v>1.7807900000000001</v>
      </c>
      <c r="K6025" s="3">
        <v>1.7807900000000001</v>
      </c>
      <c r="L6025" s="3">
        <v>2.3743699999999999</v>
      </c>
    </row>
    <row r="6026" spans="2:12" x14ac:dyDescent="0.2">
      <c r="B6026" t="s">
        <v>14736</v>
      </c>
      <c r="C6026" t="s">
        <v>6566</v>
      </c>
      <c r="D6026" t="s">
        <v>14737</v>
      </c>
      <c r="E6026" s="1">
        <v>8</v>
      </c>
      <c r="F6026" s="1">
        <v>8</v>
      </c>
      <c r="G6026" s="2">
        <v>1</v>
      </c>
      <c r="H6026" s="3">
        <v>12</v>
      </c>
      <c r="I6026" s="3">
        <v>16</v>
      </c>
      <c r="J6026" s="3">
        <v>9.6000000000000002E-2</v>
      </c>
      <c r="K6026" s="3">
        <v>9.6000000000000002E-2</v>
      </c>
      <c r="L6026" s="3">
        <v>0.128</v>
      </c>
    </row>
    <row r="6027" spans="2:12" x14ac:dyDescent="0.2">
      <c r="B6027" t="s">
        <v>14738</v>
      </c>
      <c r="C6027" t="s">
        <v>14739</v>
      </c>
      <c r="D6027" t="s">
        <v>14740</v>
      </c>
      <c r="E6027" s="1">
        <v>7</v>
      </c>
      <c r="F6027" s="1">
        <v>7</v>
      </c>
      <c r="G6027" s="2">
        <v>1</v>
      </c>
      <c r="H6027" s="3">
        <v>8</v>
      </c>
      <c r="I6027" s="3">
        <v>10.667142857142856</v>
      </c>
      <c r="J6027" s="3">
        <v>5.6000000000000001E-2</v>
      </c>
      <c r="K6027" s="3">
        <v>5.6000000000000001E-2</v>
      </c>
      <c r="L6027" s="3">
        <v>7.467E-2</v>
      </c>
    </row>
    <row r="6028" spans="2:12" x14ac:dyDescent="0.2">
      <c r="B6028" t="s">
        <v>14741</v>
      </c>
      <c r="C6028" t="s">
        <v>14739</v>
      </c>
      <c r="D6028" t="s">
        <v>14740</v>
      </c>
      <c r="E6028" s="1">
        <v>20</v>
      </c>
      <c r="F6028" s="1">
        <v>12</v>
      </c>
      <c r="G6028" s="2">
        <v>1.6666666666666667</v>
      </c>
      <c r="H6028" s="3">
        <v>12</v>
      </c>
      <c r="I6028" s="3">
        <v>16</v>
      </c>
      <c r="J6028" s="3">
        <v>0.24</v>
      </c>
      <c r="K6028" s="3">
        <v>0.24</v>
      </c>
      <c r="L6028" s="3">
        <v>0.32</v>
      </c>
    </row>
    <row r="6029" spans="2:12" x14ac:dyDescent="0.2">
      <c r="B6029" t="s">
        <v>14742</v>
      </c>
      <c r="C6029" t="s">
        <v>14743</v>
      </c>
      <c r="D6029" t="s">
        <v>14744</v>
      </c>
      <c r="E6029" s="1">
        <v>23</v>
      </c>
      <c r="F6029" s="1">
        <v>13</v>
      </c>
      <c r="G6029" s="2">
        <v>1.7692307692307692</v>
      </c>
      <c r="H6029" s="3">
        <v>8</v>
      </c>
      <c r="I6029" s="3">
        <v>10.666521739130435</v>
      </c>
      <c r="J6029" s="3">
        <v>0.184</v>
      </c>
      <c r="K6029" s="3">
        <v>0.184</v>
      </c>
      <c r="L6029" s="3">
        <v>0.24532999999999999</v>
      </c>
    </row>
    <row r="6030" spans="2:12" x14ac:dyDescent="0.2">
      <c r="B6030" t="s">
        <v>14745</v>
      </c>
      <c r="C6030" t="s">
        <v>14743</v>
      </c>
      <c r="D6030" t="s">
        <v>14744</v>
      </c>
      <c r="E6030" s="1">
        <v>13</v>
      </c>
      <c r="F6030" s="1">
        <v>13</v>
      </c>
      <c r="G6030" s="2">
        <v>1</v>
      </c>
      <c r="H6030" s="3">
        <v>12</v>
      </c>
      <c r="I6030" s="3">
        <v>16</v>
      </c>
      <c r="J6030" s="3">
        <v>0.156</v>
      </c>
      <c r="K6030" s="3">
        <v>0.156</v>
      </c>
      <c r="L6030" s="3">
        <v>0.20799999999999999</v>
      </c>
    </row>
    <row r="6031" spans="2:12" x14ac:dyDescent="0.2">
      <c r="B6031" t="s">
        <v>14746</v>
      </c>
      <c r="C6031" t="s">
        <v>6566</v>
      </c>
      <c r="D6031" t="s">
        <v>14737</v>
      </c>
      <c r="E6031" s="1">
        <v>8</v>
      </c>
      <c r="F6031" s="1">
        <v>8</v>
      </c>
      <c r="G6031" s="2">
        <v>1</v>
      </c>
      <c r="H6031" s="3">
        <v>8</v>
      </c>
      <c r="I6031" s="3">
        <v>10.66625</v>
      </c>
      <c r="J6031" s="3">
        <v>6.4000000000000001E-2</v>
      </c>
      <c r="K6031" s="3">
        <v>6.4000000000000001E-2</v>
      </c>
      <c r="L6031" s="3">
        <v>8.5330000000000003E-2</v>
      </c>
    </row>
    <row r="6032" spans="2:12" x14ac:dyDescent="0.2">
      <c r="B6032" t="s">
        <v>14747</v>
      </c>
      <c r="C6032" t="s">
        <v>14748</v>
      </c>
      <c r="D6032" t="s">
        <v>14749</v>
      </c>
      <c r="E6032" s="1">
        <v>8560</v>
      </c>
      <c r="F6032" s="1">
        <v>384</v>
      </c>
      <c r="G6032" s="2">
        <v>22.291666666666668</v>
      </c>
      <c r="H6032" s="3">
        <v>6</v>
      </c>
      <c r="I6032" s="3">
        <v>7.9999801401869162</v>
      </c>
      <c r="J6032" s="3">
        <v>51.36</v>
      </c>
      <c r="K6032" s="3">
        <v>51.36</v>
      </c>
      <c r="L6032" s="3">
        <v>68.479830000000007</v>
      </c>
    </row>
    <row r="6033" spans="2:12" x14ac:dyDescent="0.2">
      <c r="B6033" t="s">
        <v>14750</v>
      </c>
      <c r="C6033" t="s">
        <v>14751</v>
      </c>
      <c r="D6033" t="s">
        <v>14752</v>
      </c>
      <c r="E6033" s="1">
        <v>3002</v>
      </c>
      <c r="F6033" s="1">
        <v>473</v>
      </c>
      <c r="G6033" s="2">
        <v>6.3467230443974634</v>
      </c>
      <c r="H6033" s="3">
        <v>6.0000000000000009</v>
      </c>
      <c r="I6033" s="3">
        <v>7.9999800133244507</v>
      </c>
      <c r="J6033" s="3">
        <v>18.012</v>
      </c>
      <c r="K6033" s="3">
        <v>18.012</v>
      </c>
      <c r="L6033" s="3">
        <v>24.015940000000001</v>
      </c>
    </row>
    <row r="6034" spans="2:12" x14ac:dyDescent="0.2">
      <c r="B6034" t="s">
        <v>14753</v>
      </c>
      <c r="C6034" t="s">
        <v>14754</v>
      </c>
      <c r="D6034" t="s">
        <v>14755</v>
      </c>
      <c r="E6034" s="1">
        <v>11082</v>
      </c>
      <c r="F6034" s="1">
        <v>264</v>
      </c>
      <c r="G6034" s="2">
        <v>41.977272727272727</v>
      </c>
      <c r="H6034" s="3">
        <v>6</v>
      </c>
      <c r="I6034" s="3">
        <v>7.9999801479877268</v>
      </c>
      <c r="J6034" s="3">
        <v>66.492000000000004</v>
      </c>
      <c r="K6034" s="3">
        <v>66.492000000000004</v>
      </c>
      <c r="L6034" s="3">
        <v>88.655779999999993</v>
      </c>
    </row>
    <row r="6035" spans="2:12" x14ac:dyDescent="0.2">
      <c r="B6035" t="s">
        <v>14756</v>
      </c>
      <c r="C6035" t="s">
        <v>14754</v>
      </c>
      <c r="D6035" t="s">
        <v>14755</v>
      </c>
      <c r="E6035" s="1">
        <v>11336</v>
      </c>
      <c r="F6035" s="1">
        <v>260</v>
      </c>
      <c r="G6035" s="2">
        <v>43.6</v>
      </c>
      <c r="H6035" s="3">
        <v>6</v>
      </c>
      <c r="I6035" s="3">
        <v>7.9999797106563157</v>
      </c>
      <c r="J6035" s="3">
        <v>68.016000000000005</v>
      </c>
      <c r="K6035" s="3">
        <v>68.016000000000005</v>
      </c>
      <c r="L6035" s="3">
        <v>90.68777</v>
      </c>
    </row>
    <row r="6036" spans="2:12" x14ac:dyDescent="0.2">
      <c r="B6036" t="s">
        <v>14757</v>
      </c>
      <c r="C6036" t="s">
        <v>14748</v>
      </c>
      <c r="D6036" t="s">
        <v>14749</v>
      </c>
      <c r="E6036" s="1">
        <v>5468</v>
      </c>
      <c r="F6036" s="1">
        <v>378</v>
      </c>
      <c r="G6036" s="2">
        <v>14.465608465608465</v>
      </c>
      <c r="H6036" s="3">
        <v>6</v>
      </c>
      <c r="I6036" s="3">
        <v>7.999979882955377</v>
      </c>
      <c r="J6036" s="3">
        <v>32.808</v>
      </c>
      <c r="K6036" s="3">
        <v>32.808</v>
      </c>
      <c r="L6036" s="3">
        <v>43.74389</v>
      </c>
    </row>
    <row r="6037" spans="2:12" x14ac:dyDescent="0.2">
      <c r="B6037" t="s">
        <v>14758</v>
      </c>
      <c r="C6037" t="s">
        <v>14759</v>
      </c>
      <c r="D6037" t="s">
        <v>14760</v>
      </c>
      <c r="E6037" s="1">
        <v>1840</v>
      </c>
      <c r="F6037" s="1">
        <v>84</v>
      </c>
      <c r="G6037" s="2">
        <v>21.904761904761905</v>
      </c>
      <c r="H6037" s="3">
        <v>5.9999999999999991</v>
      </c>
      <c r="I6037" s="3">
        <v>7.9999782608695647</v>
      </c>
      <c r="J6037" s="3">
        <v>11.04</v>
      </c>
      <c r="K6037" s="3">
        <v>11.04</v>
      </c>
      <c r="L6037" s="3">
        <v>14.71996</v>
      </c>
    </row>
    <row r="6038" spans="2:12" x14ac:dyDescent="0.2">
      <c r="B6038" t="s">
        <v>14761</v>
      </c>
      <c r="C6038" t="s">
        <v>14762</v>
      </c>
      <c r="D6038" t="s">
        <v>14763</v>
      </c>
      <c r="E6038" s="1">
        <v>3821</v>
      </c>
      <c r="F6038" s="1">
        <v>72</v>
      </c>
      <c r="G6038" s="2">
        <v>53.069444444444443</v>
      </c>
      <c r="H6038" s="3">
        <v>5.9999999999999991</v>
      </c>
      <c r="I6038" s="3">
        <v>7.9999790630724936</v>
      </c>
      <c r="J6038" s="3">
        <v>22.925999999999998</v>
      </c>
      <c r="K6038" s="3">
        <v>22.925999999999998</v>
      </c>
      <c r="L6038" s="3">
        <v>30.567920000000001</v>
      </c>
    </row>
    <row r="6039" spans="2:12" x14ac:dyDescent="0.2">
      <c r="B6039" t="s">
        <v>14764</v>
      </c>
      <c r="C6039" t="s">
        <v>14751</v>
      </c>
      <c r="D6039" t="s">
        <v>14752</v>
      </c>
      <c r="E6039" s="1">
        <v>6006</v>
      </c>
      <c r="F6039" s="1">
        <v>458</v>
      </c>
      <c r="G6039" s="2">
        <v>13.113537117903929</v>
      </c>
      <c r="H6039" s="3">
        <v>6</v>
      </c>
      <c r="I6039" s="3">
        <v>7.9999800199800193</v>
      </c>
      <c r="J6039" s="3">
        <v>36.036000000000001</v>
      </c>
      <c r="K6039" s="3">
        <v>36.036000000000001</v>
      </c>
      <c r="L6039" s="3">
        <v>48.047879999999999</v>
      </c>
    </row>
    <row r="6040" spans="2:12" x14ac:dyDescent="0.2">
      <c r="B6040" t="s">
        <v>14765</v>
      </c>
      <c r="C6040" t="s">
        <v>14766</v>
      </c>
      <c r="D6040" t="s">
        <v>14767</v>
      </c>
      <c r="E6040" s="1">
        <v>1346.7263399999999</v>
      </c>
      <c r="F6040" s="1">
        <v>246</v>
      </c>
      <c r="G6040" s="2">
        <v>5.4744973170731708</v>
      </c>
      <c r="H6040" s="3">
        <v>4.9999987376796975</v>
      </c>
      <c r="I6040" s="3">
        <v>6.6666476576080029</v>
      </c>
      <c r="J6040" s="3">
        <v>6.7336299999999998</v>
      </c>
      <c r="K6040" s="3">
        <v>6.7336299999999998</v>
      </c>
      <c r="L6040" s="3">
        <v>8.9781499999999994</v>
      </c>
    </row>
    <row r="6041" spans="2:12" x14ac:dyDescent="0.2">
      <c r="B6041" t="s">
        <v>14768</v>
      </c>
      <c r="C6041" t="s">
        <v>4312</v>
      </c>
      <c r="D6041" t="s">
        <v>4313</v>
      </c>
      <c r="E6041" s="1">
        <v>5346.6676200000002</v>
      </c>
      <c r="F6041" s="1">
        <v>551</v>
      </c>
      <c r="G6041" s="2">
        <v>9.7035709981851177</v>
      </c>
      <c r="H6041" s="3">
        <v>5.0000003553615322</v>
      </c>
      <c r="I6041" s="3">
        <v>6.6666496841260541</v>
      </c>
      <c r="J6041" s="3">
        <v>26.733339999999998</v>
      </c>
      <c r="K6041" s="3">
        <v>26.733339999999998</v>
      </c>
      <c r="L6041" s="3">
        <v>35.644359999999999</v>
      </c>
    </row>
    <row r="6042" spans="2:12" x14ac:dyDescent="0.2">
      <c r="B6042" t="s">
        <v>14769</v>
      </c>
      <c r="C6042" t="s">
        <v>4156</v>
      </c>
      <c r="D6042" t="s">
        <v>4157</v>
      </c>
      <c r="E6042" s="1">
        <v>340.81375000000003</v>
      </c>
      <c r="F6042" s="1">
        <v>38</v>
      </c>
      <c r="G6042" s="2">
        <v>8.968782894736842</v>
      </c>
      <c r="H6042" s="3">
        <v>5.0000036676923978</v>
      </c>
      <c r="I6042" s="3">
        <v>6.6666617764101357</v>
      </c>
      <c r="J6042" s="3">
        <v>1.70407</v>
      </c>
      <c r="K6042" s="3">
        <v>1.70407</v>
      </c>
      <c r="L6042" s="3">
        <v>2.2720899999999999</v>
      </c>
    </row>
    <row r="6043" spans="2:12" x14ac:dyDescent="0.2">
      <c r="B6043" t="s">
        <v>14770</v>
      </c>
      <c r="C6043" t="s">
        <v>14771</v>
      </c>
      <c r="D6043" t="s">
        <v>14772</v>
      </c>
      <c r="E6043" s="1">
        <v>19</v>
      </c>
      <c r="F6043" s="1">
        <v>6</v>
      </c>
      <c r="G6043" s="2">
        <v>3.1666666666666665</v>
      </c>
      <c r="H6043" s="3">
        <v>12</v>
      </c>
      <c r="I6043" s="3">
        <v>16</v>
      </c>
      <c r="J6043" s="3">
        <v>0.22800000000000001</v>
      </c>
      <c r="K6043" s="3">
        <v>0.22800000000000001</v>
      </c>
      <c r="L6043" s="3">
        <v>0.30399999999999999</v>
      </c>
    </row>
    <row r="6044" spans="2:12" x14ac:dyDescent="0.2">
      <c r="B6044" t="s">
        <v>14773</v>
      </c>
      <c r="C6044" t="s">
        <v>14774</v>
      </c>
      <c r="D6044" t="s">
        <v>14775</v>
      </c>
      <c r="E6044" s="1">
        <v>16</v>
      </c>
      <c r="F6044" s="1">
        <v>1</v>
      </c>
      <c r="G6044" s="2">
        <v>16</v>
      </c>
      <c r="H6044" s="3">
        <v>12</v>
      </c>
      <c r="I6044" s="3">
        <v>16</v>
      </c>
      <c r="J6044" s="3">
        <v>0.192</v>
      </c>
      <c r="K6044" s="3">
        <v>0.192</v>
      </c>
      <c r="L6044" s="3">
        <v>0.25600000000000001</v>
      </c>
    </row>
    <row r="6045" spans="2:12" x14ac:dyDescent="0.2">
      <c r="B6045" t="s">
        <v>14776</v>
      </c>
      <c r="C6045" t="s">
        <v>14777</v>
      </c>
      <c r="D6045" t="s">
        <v>14778</v>
      </c>
      <c r="E6045" s="1">
        <v>24</v>
      </c>
      <c r="F6045" s="1">
        <v>6</v>
      </c>
      <c r="G6045" s="2">
        <v>4</v>
      </c>
      <c r="H6045" s="3">
        <v>11.999999999999998</v>
      </c>
      <c r="I6045" s="3">
        <v>16</v>
      </c>
      <c r="J6045" s="3">
        <v>0.28799999999999998</v>
      </c>
      <c r="K6045" s="3">
        <v>0.28799999999999998</v>
      </c>
      <c r="L6045" s="3">
        <v>0.38400000000000001</v>
      </c>
    </row>
    <row r="6046" spans="2:12" x14ac:dyDescent="0.2">
      <c r="B6046" t="s">
        <v>14779</v>
      </c>
      <c r="C6046" t="s">
        <v>14780</v>
      </c>
      <c r="D6046" t="s">
        <v>14781</v>
      </c>
      <c r="E6046" s="1">
        <v>12</v>
      </c>
      <c r="F6046" s="1">
        <v>6</v>
      </c>
      <c r="G6046" s="2">
        <v>2</v>
      </c>
      <c r="H6046" s="3">
        <v>11.999999999999998</v>
      </c>
      <c r="I6046" s="3">
        <v>16</v>
      </c>
      <c r="J6046" s="3">
        <v>0.14399999999999999</v>
      </c>
      <c r="K6046" s="3">
        <v>0.14399999999999999</v>
      </c>
      <c r="L6046" s="3">
        <v>0.192</v>
      </c>
    </row>
    <row r="6047" spans="2:12" x14ac:dyDescent="0.2">
      <c r="B6047" t="s">
        <v>14782</v>
      </c>
      <c r="C6047" t="s">
        <v>14783</v>
      </c>
      <c r="D6047" t="s">
        <v>14784</v>
      </c>
      <c r="E6047" s="1">
        <v>18</v>
      </c>
      <c r="F6047" s="1">
        <v>5</v>
      </c>
      <c r="G6047" s="2">
        <v>3.6</v>
      </c>
      <c r="H6047" s="3">
        <v>8</v>
      </c>
      <c r="I6047" s="3">
        <v>10.666666666666668</v>
      </c>
      <c r="J6047" s="3">
        <v>0.14399999999999999</v>
      </c>
      <c r="K6047" s="3">
        <v>0.14399999999999999</v>
      </c>
      <c r="L6047" s="3">
        <v>0.192</v>
      </c>
    </row>
    <row r="6048" spans="2:12" x14ac:dyDescent="0.2">
      <c r="B6048" t="s">
        <v>14785</v>
      </c>
      <c r="C6048" t="s">
        <v>14786</v>
      </c>
      <c r="D6048" t="s">
        <v>14787</v>
      </c>
      <c r="E6048" s="1">
        <v>52</v>
      </c>
      <c r="F6048" s="1">
        <v>7</v>
      </c>
      <c r="G6048" s="2">
        <v>7.4285714285714288</v>
      </c>
      <c r="H6048" s="3">
        <v>12</v>
      </c>
      <c r="I6048" s="3">
        <v>16</v>
      </c>
      <c r="J6048" s="3">
        <v>0.624</v>
      </c>
      <c r="K6048" s="3">
        <v>0.624</v>
      </c>
      <c r="L6048" s="3">
        <v>0.83199999999999996</v>
      </c>
    </row>
    <row r="6049" spans="2:12" x14ac:dyDescent="0.2">
      <c r="B6049" t="s">
        <v>14788</v>
      </c>
      <c r="C6049" t="s">
        <v>14780</v>
      </c>
      <c r="D6049" t="s">
        <v>14781</v>
      </c>
      <c r="E6049" s="1">
        <v>6</v>
      </c>
      <c r="F6049" s="1">
        <v>2</v>
      </c>
      <c r="G6049" s="2">
        <v>3</v>
      </c>
      <c r="H6049" s="3">
        <v>11.999999999999998</v>
      </c>
      <c r="I6049" s="3">
        <v>16</v>
      </c>
      <c r="J6049" s="3">
        <v>7.1999999999999995E-2</v>
      </c>
      <c r="K6049" s="3">
        <v>7.1999999999999995E-2</v>
      </c>
      <c r="L6049" s="3">
        <v>9.6000000000000002E-2</v>
      </c>
    </row>
    <row r="6050" spans="2:12" x14ac:dyDescent="0.2">
      <c r="B6050" t="s">
        <v>14789</v>
      </c>
      <c r="C6050" t="s">
        <v>14777</v>
      </c>
      <c r="D6050" t="s">
        <v>14778</v>
      </c>
      <c r="E6050" s="1">
        <v>14</v>
      </c>
      <c r="F6050" s="1">
        <v>4</v>
      </c>
      <c r="G6050" s="2">
        <v>3.5</v>
      </c>
      <c r="H6050" s="3">
        <v>12</v>
      </c>
      <c r="I6050" s="3">
        <v>16</v>
      </c>
      <c r="J6050" s="3">
        <v>0.16800000000000001</v>
      </c>
      <c r="K6050" s="3">
        <v>0.16800000000000001</v>
      </c>
      <c r="L6050" s="3">
        <v>0.224</v>
      </c>
    </row>
    <row r="6051" spans="2:12" x14ac:dyDescent="0.2">
      <c r="B6051" t="s">
        <v>14790</v>
      </c>
      <c r="C6051" t="s">
        <v>14791</v>
      </c>
      <c r="D6051" t="s">
        <v>14792</v>
      </c>
      <c r="E6051" s="1">
        <v>24</v>
      </c>
      <c r="F6051" s="1">
        <v>5</v>
      </c>
      <c r="G6051" s="2">
        <v>4.8</v>
      </c>
      <c r="H6051" s="3">
        <v>11.999999999999998</v>
      </c>
      <c r="I6051" s="3">
        <v>16</v>
      </c>
      <c r="J6051" s="3">
        <v>0.28799999999999998</v>
      </c>
      <c r="K6051" s="3">
        <v>0.28799999999999998</v>
      </c>
      <c r="L6051" s="3">
        <v>0.38400000000000001</v>
      </c>
    </row>
    <row r="6052" spans="2:12" x14ac:dyDescent="0.2">
      <c r="B6052" t="s">
        <v>14793</v>
      </c>
      <c r="C6052" t="s">
        <v>14794</v>
      </c>
      <c r="D6052" t="s">
        <v>14795</v>
      </c>
      <c r="E6052" s="1">
        <v>48</v>
      </c>
      <c r="F6052" s="1">
        <v>13</v>
      </c>
      <c r="G6052" s="2">
        <v>3.6923076923076925</v>
      </c>
      <c r="H6052" s="3">
        <v>11.999999999999998</v>
      </c>
      <c r="I6052" s="3">
        <v>16</v>
      </c>
      <c r="J6052" s="3">
        <v>0.57599999999999996</v>
      </c>
      <c r="K6052" s="3">
        <v>0.57599999999999996</v>
      </c>
      <c r="L6052" s="3">
        <v>0.76800000000000002</v>
      </c>
    </row>
    <row r="6053" spans="2:12" x14ac:dyDescent="0.2">
      <c r="B6053" t="s">
        <v>14796</v>
      </c>
      <c r="C6053" t="s">
        <v>14771</v>
      </c>
      <c r="D6053" t="s">
        <v>14772</v>
      </c>
      <c r="E6053" s="1">
        <v>15</v>
      </c>
      <c r="F6053" s="1">
        <v>4</v>
      </c>
      <c r="G6053" s="2">
        <v>3.75</v>
      </c>
      <c r="H6053" s="3">
        <v>12</v>
      </c>
      <c r="I6053" s="3">
        <v>16</v>
      </c>
      <c r="J6053" s="3">
        <v>0.18</v>
      </c>
      <c r="K6053" s="3">
        <v>0.18</v>
      </c>
      <c r="L6053" s="3">
        <v>0.24</v>
      </c>
    </row>
    <row r="6054" spans="2:12" x14ac:dyDescent="0.2">
      <c r="B6054" t="s">
        <v>14797</v>
      </c>
      <c r="C6054" t="s">
        <v>14798</v>
      </c>
      <c r="D6054" t="s">
        <v>14799</v>
      </c>
      <c r="E6054" s="1">
        <v>22</v>
      </c>
      <c r="F6054" s="1">
        <v>17</v>
      </c>
      <c r="G6054" s="2">
        <v>1.2941176470588236</v>
      </c>
      <c r="H6054" s="3">
        <v>12.000000000000002</v>
      </c>
      <c r="I6054" s="3">
        <v>16</v>
      </c>
      <c r="J6054" s="3">
        <v>0.26400000000000001</v>
      </c>
      <c r="K6054" s="3">
        <v>0.26400000000000001</v>
      </c>
      <c r="L6054" s="3">
        <v>0.35199999999999998</v>
      </c>
    </row>
    <row r="6055" spans="2:12" x14ac:dyDescent="0.2">
      <c r="B6055" t="s">
        <v>14800</v>
      </c>
      <c r="C6055" t="s">
        <v>14801</v>
      </c>
      <c r="D6055" t="s">
        <v>14802</v>
      </c>
      <c r="E6055" s="1">
        <v>28</v>
      </c>
      <c r="F6055" s="1">
        <v>8</v>
      </c>
      <c r="G6055" s="2">
        <v>3.5</v>
      </c>
      <c r="H6055" s="3">
        <v>12</v>
      </c>
      <c r="I6055" s="3">
        <v>16</v>
      </c>
      <c r="J6055" s="3">
        <v>0.33600000000000002</v>
      </c>
      <c r="K6055" s="3">
        <v>0.33600000000000002</v>
      </c>
      <c r="L6055" s="3">
        <v>0.44800000000000001</v>
      </c>
    </row>
    <row r="6056" spans="2:12" x14ac:dyDescent="0.2">
      <c r="B6056" t="s">
        <v>14803</v>
      </c>
      <c r="C6056" t="s">
        <v>14804</v>
      </c>
      <c r="D6056" t="s">
        <v>14805</v>
      </c>
      <c r="E6056" s="1">
        <v>4</v>
      </c>
      <c r="F6056" s="1">
        <v>1</v>
      </c>
      <c r="G6056" s="2">
        <v>4</v>
      </c>
      <c r="H6056" s="3">
        <v>12</v>
      </c>
      <c r="I6056" s="3">
        <v>16</v>
      </c>
      <c r="J6056" s="3">
        <v>4.8000000000000001E-2</v>
      </c>
      <c r="K6056" s="3">
        <v>4.8000000000000001E-2</v>
      </c>
      <c r="L6056" s="3">
        <v>6.4000000000000001E-2</v>
      </c>
    </row>
    <row r="6057" spans="2:12" x14ac:dyDescent="0.2">
      <c r="B6057" t="s">
        <v>14806</v>
      </c>
      <c r="C6057" t="s">
        <v>14807</v>
      </c>
      <c r="D6057" t="s">
        <v>14808</v>
      </c>
      <c r="E6057" s="1">
        <v>24</v>
      </c>
      <c r="F6057" s="1">
        <v>4</v>
      </c>
      <c r="G6057" s="2">
        <v>6</v>
      </c>
      <c r="H6057" s="3">
        <v>11.999999999999998</v>
      </c>
      <c r="I6057" s="3">
        <v>16</v>
      </c>
      <c r="J6057" s="3">
        <v>0.28799999999999998</v>
      </c>
      <c r="K6057" s="3">
        <v>0.28799999999999998</v>
      </c>
      <c r="L6057" s="3">
        <v>0.38400000000000001</v>
      </c>
    </row>
    <row r="6058" spans="2:12" x14ac:dyDescent="0.2">
      <c r="B6058" t="s">
        <v>14809</v>
      </c>
      <c r="C6058" t="s">
        <v>14783</v>
      </c>
      <c r="D6058" t="s">
        <v>14784</v>
      </c>
      <c r="E6058" s="1">
        <v>51</v>
      </c>
      <c r="F6058" s="1">
        <v>15</v>
      </c>
      <c r="G6058" s="2">
        <v>3.4</v>
      </c>
      <c r="H6058" s="3">
        <v>8</v>
      </c>
      <c r="I6058" s="3">
        <v>10.666666666666668</v>
      </c>
      <c r="J6058" s="3">
        <v>0.40799999999999997</v>
      </c>
      <c r="K6058" s="3">
        <v>0.40799999999999997</v>
      </c>
      <c r="L6058" s="3">
        <v>0.54400000000000004</v>
      </c>
    </row>
    <row r="6059" spans="2:12" x14ac:dyDescent="0.2">
      <c r="B6059" t="s">
        <v>14810</v>
      </c>
      <c r="C6059" t="s">
        <v>14811</v>
      </c>
      <c r="D6059" t="s">
        <v>14812</v>
      </c>
      <c r="E6059" s="1">
        <v>84</v>
      </c>
      <c r="F6059" s="1">
        <v>19</v>
      </c>
      <c r="G6059" s="2">
        <v>4.4210526315789478</v>
      </c>
      <c r="H6059" s="3">
        <v>12</v>
      </c>
      <c r="I6059" s="3">
        <v>16</v>
      </c>
      <c r="J6059" s="3">
        <v>1.008</v>
      </c>
      <c r="K6059" s="3">
        <v>1.008</v>
      </c>
      <c r="L6059" s="3">
        <v>1.3440000000000001</v>
      </c>
    </row>
    <row r="6060" spans="2:12" x14ac:dyDescent="0.2">
      <c r="B6060" t="s">
        <v>14813</v>
      </c>
      <c r="C6060" t="s">
        <v>14814</v>
      </c>
      <c r="D6060" t="s">
        <v>14815</v>
      </c>
      <c r="E6060" s="1">
        <v>4</v>
      </c>
      <c r="F6060" s="1">
        <v>2</v>
      </c>
      <c r="G6060" s="2">
        <v>2</v>
      </c>
      <c r="H6060" s="3">
        <v>8</v>
      </c>
      <c r="I6060" s="3">
        <v>10.6675</v>
      </c>
      <c r="J6060" s="3">
        <v>3.2000000000000001E-2</v>
      </c>
      <c r="K6060" s="3">
        <v>3.2000000000000001E-2</v>
      </c>
      <c r="L6060" s="3">
        <v>4.267E-2</v>
      </c>
    </row>
    <row r="6061" spans="2:12" x14ac:dyDescent="0.2">
      <c r="B6061" t="s">
        <v>14816</v>
      </c>
      <c r="C6061" t="s">
        <v>14817</v>
      </c>
      <c r="D6061" t="s">
        <v>14818</v>
      </c>
      <c r="E6061" s="1">
        <v>8</v>
      </c>
      <c r="F6061" s="1">
        <v>4</v>
      </c>
      <c r="G6061" s="2">
        <v>2</v>
      </c>
      <c r="H6061" s="3">
        <v>12</v>
      </c>
      <c r="I6061" s="3">
        <v>16</v>
      </c>
      <c r="J6061" s="3">
        <v>9.6000000000000002E-2</v>
      </c>
      <c r="K6061" s="3">
        <v>9.6000000000000002E-2</v>
      </c>
      <c r="L6061" s="3">
        <v>0.128</v>
      </c>
    </row>
    <row r="6062" spans="2:12" x14ac:dyDescent="0.2">
      <c r="B6062" t="s">
        <v>14819</v>
      </c>
      <c r="C6062" t="s">
        <v>14820</v>
      </c>
      <c r="D6062" t="s">
        <v>14821</v>
      </c>
      <c r="E6062" s="1">
        <v>10</v>
      </c>
      <c r="F6062" s="1">
        <v>3</v>
      </c>
      <c r="G6062" s="2">
        <v>3.3333333333333335</v>
      </c>
      <c r="H6062" s="3">
        <v>12</v>
      </c>
      <c r="I6062" s="3">
        <v>16</v>
      </c>
      <c r="J6062" s="3">
        <v>0.12</v>
      </c>
      <c r="K6062" s="3">
        <v>0.12</v>
      </c>
      <c r="L6062" s="3">
        <v>0.16</v>
      </c>
    </row>
    <row r="6063" spans="2:12" x14ac:dyDescent="0.2">
      <c r="B6063" t="s">
        <v>14822</v>
      </c>
      <c r="C6063" t="s">
        <v>14814</v>
      </c>
      <c r="D6063" t="s">
        <v>14815</v>
      </c>
      <c r="E6063" s="1">
        <v>14</v>
      </c>
      <c r="F6063" s="1">
        <v>5</v>
      </c>
      <c r="G6063" s="2">
        <v>2.8</v>
      </c>
      <c r="H6063" s="3">
        <v>12</v>
      </c>
      <c r="I6063" s="3">
        <v>16</v>
      </c>
      <c r="J6063" s="3">
        <v>0.16800000000000001</v>
      </c>
      <c r="K6063" s="3">
        <v>0.16800000000000001</v>
      </c>
      <c r="L6063" s="3">
        <v>0.224</v>
      </c>
    </row>
    <row r="6064" spans="2:12" x14ac:dyDescent="0.2">
      <c r="B6064" t="s">
        <v>14823</v>
      </c>
      <c r="C6064" t="s">
        <v>9207</v>
      </c>
      <c r="D6064" t="s">
        <v>9977</v>
      </c>
      <c r="E6064" s="1">
        <v>12</v>
      </c>
      <c r="F6064" s="1">
        <v>10</v>
      </c>
      <c r="G6064" s="2">
        <v>1.2</v>
      </c>
      <c r="H6064" s="3">
        <v>11.999999999999998</v>
      </c>
      <c r="I6064" s="3">
        <v>16</v>
      </c>
      <c r="J6064" s="3">
        <v>0.14399999999999999</v>
      </c>
      <c r="K6064" s="3">
        <v>0.14399999999999999</v>
      </c>
      <c r="L6064" s="3">
        <v>0.192</v>
      </c>
    </row>
    <row r="6065" spans="2:12" x14ac:dyDescent="0.2">
      <c r="B6065" t="s">
        <v>14824</v>
      </c>
      <c r="C6065" t="s">
        <v>14825</v>
      </c>
      <c r="D6065" t="s">
        <v>14826</v>
      </c>
      <c r="E6065" s="1">
        <v>3</v>
      </c>
      <c r="F6065" s="1">
        <v>2</v>
      </c>
      <c r="G6065" s="2">
        <v>1.5</v>
      </c>
      <c r="H6065" s="3">
        <v>11.999999999999998</v>
      </c>
      <c r="I6065" s="3">
        <v>16</v>
      </c>
      <c r="J6065" s="3">
        <v>3.5999999999999997E-2</v>
      </c>
      <c r="K6065" s="3">
        <v>3.5999999999999997E-2</v>
      </c>
      <c r="L6065" s="3">
        <v>4.8000000000000001E-2</v>
      </c>
    </row>
    <row r="6066" spans="2:12" x14ac:dyDescent="0.2">
      <c r="B6066" t="s">
        <v>14827</v>
      </c>
      <c r="C6066" t="s">
        <v>14825</v>
      </c>
      <c r="D6066" t="s">
        <v>14826</v>
      </c>
      <c r="E6066" s="1">
        <v>29</v>
      </c>
      <c r="F6066" s="1">
        <v>6</v>
      </c>
      <c r="G6066" s="2">
        <v>4.833333333333333</v>
      </c>
      <c r="H6066" s="3">
        <v>11.999999999999998</v>
      </c>
      <c r="I6066" s="3">
        <v>16</v>
      </c>
      <c r="J6066" s="3">
        <v>0.34799999999999998</v>
      </c>
      <c r="K6066" s="3">
        <v>0.34799999999999998</v>
      </c>
      <c r="L6066" s="3">
        <v>0.46400000000000002</v>
      </c>
    </row>
    <row r="6067" spans="2:12" x14ac:dyDescent="0.2">
      <c r="B6067" t="s">
        <v>14828</v>
      </c>
      <c r="C6067" t="s">
        <v>14829</v>
      </c>
      <c r="D6067" t="s">
        <v>14830</v>
      </c>
      <c r="E6067" s="1">
        <v>62</v>
      </c>
      <c r="F6067" s="1">
        <v>28</v>
      </c>
      <c r="G6067" s="2">
        <v>2.2142857142857144</v>
      </c>
      <c r="H6067" s="3">
        <v>12</v>
      </c>
      <c r="I6067" s="3">
        <v>16</v>
      </c>
      <c r="J6067" s="3">
        <v>0.74399999999999999</v>
      </c>
      <c r="K6067" s="3">
        <v>0.74399999999999999</v>
      </c>
      <c r="L6067" s="3">
        <v>0.99199999999999999</v>
      </c>
    </row>
    <row r="6068" spans="2:12" x14ac:dyDescent="0.2">
      <c r="B6068" t="s">
        <v>14831</v>
      </c>
      <c r="C6068" t="s">
        <v>14832</v>
      </c>
      <c r="D6068" t="s">
        <v>14833</v>
      </c>
      <c r="E6068" s="1">
        <v>31</v>
      </c>
      <c r="F6068" s="1">
        <v>7</v>
      </c>
      <c r="G6068" s="2">
        <v>4.4285714285714288</v>
      </c>
      <c r="H6068" s="3">
        <v>12</v>
      </c>
      <c r="I6068" s="3">
        <v>16</v>
      </c>
      <c r="J6068" s="3">
        <v>0.372</v>
      </c>
      <c r="K6068" s="3">
        <v>0.372</v>
      </c>
      <c r="L6068" s="3">
        <v>0.496</v>
      </c>
    </row>
    <row r="6069" spans="2:12" x14ac:dyDescent="0.2">
      <c r="B6069" t="s">
        <v>14834</v>
      </c>
      <c r="C6069" t="s">
        <v>14835</v>
      </c>
      <c r="D6069" t="s">
        <v>14836</v>
      </c>
      <c r="E6069" s="1">
        <v>49</v>
      </c>
      <c r="F6069" s="1">
        <v>7</v>
      </c>
      <c r="G6069" s="2">
        <v>7</v>
      </c>
      <c r="H6069" s="3">
        <v>11.999999999999998</v>
      </c>
      <c r="I6069" s="3">
        <v>16</v>
      </c>
      <c r="J6069" s="3">
        <v>0.58799999999999997</v>
      </c>
      <c r="K6069" s="3">
        <v>0.58799999999999997</v>
      </c>
      <c r="L6069" s="3">
        <v>0.78400000000000003</v>
      </c>
    </row>
    <row r="6070" spans="2:12" x14ac:dyDescent="0.2">
      <c r="B6070" t="s">
        <v>14837</v>
      </c>
      <c r="C6070" t="s">
        <v>14838</v>
      </c>
      <c r="D6070" t="s">
        <v>14839</v>
      </c>
      <c r="E6070" s="1">
        <v>3</v>
      </c>
      <c r="F6070" s="1">
        <v>1</v>
      </c>
      <c r="G6070" s="2">
        <v>3</v>
      </c>
      <c r="H6070" s="3">
        <v>11.999999999999998</v>
      </c>
      <c r="I6070" s="3">
        <v>16</v>
      </c>
      <c r="J6070" s="3">
        <v>3.5999999999999997E-2</v>
      </c>
      <c r="K6070" s="3">
        <v>3.5999999999999997E-2</v>
      </c>
      <c r="L6070" s="3">
        <v>4.8000000000000001E-2</v>
      </c>
    </row>
    <row r="6071" spans="2:12" x14ac:dyDescent="0.2">
      <c r="B6071" t="s">
        <v>14840</v>
      </c>
      <c r="C6071" t="s">
        <v>14841</v>
      </c>
      <c r="D6071" t="s">
        <v>8078</v>
      </c>
      <c r="E6071" s="1">
        <v>14</v>
      </c>
      <c r="F6071" s="1">
        <v>3</v>
      </c>
      <c r="G6071" s="2">
        <v>4.666666666666667</v>
      </c>
      <c r="H6071" s="3">
        <v>8</v>
      </c>
      <c r="I6071" s="3">
        <v>10.66642857142857</v>
      </c>
      <c r="J6071" s="3">
        <v>0.112</v>
      </c>
      <c r="K6071" s="3">
        <v>0.112</v>
      </c>
      <c r="L6071" s="3">
        <v>0.14932999999999999</v>
      </c>
    </row>
    <row r="6072" spans="2:12" x14ac:dyDescent="0.2">
      <c r="B6072" t="s">
        <v>14842</v>
      </c>
      <c r="C6072" t="s">
        <v>14843</v>
      </c>
      <c r="D6072" t="s">
        <v>14844</v>
      </c>
      <c r="E6072" s="1">
        <v>20</v>
      </c>
      <c r="F6072" s="1">
        <v>12</v>
      </c>
      <c r="G6072" s="2">
        <v>1.6666666666666667</v>
      </c>
      <c r="H6072" s="3">
        <v>12</v>
      </c>
      <c r="I6072" s="3">
        <v>16</v>
      </c>
      <c r="J6072" s="3">
        <v>0.24</v>
      </c>
      <c r="K6072" s="3">
        <v>0.24</v>
      </c>
      <c r="L6072" s="3">
        <v>0.32</v>
      </c>
    </row>
    <row r="6073" spans="2:12" x14ac:dyDescent="0.2">
      <c r="B6073" t="s">
        <v>14845</v>
      </c>
      <c r="C6073" t="s">
        <v>14846</v>
      </c>
      <c r="D6073" t="s">
        <v>14847</v>
      </c>
      <c r="E6073" s="1">
        <v>5</v>
      </c>
      <c r="F6073" s="1">
        <v>3</v>
      </c>
      <c r="G6073" s="2">
        <v>1.6666666666666667</v>
      </c>
      <c r="H6073" s="3">
        <v>12</v>
      </c>
      <c r="I6073" s="3">
        <v>16</v>
      </c>
      <c r="J6073" s="3">
        <v>0.06</v>
      </c>
      <c r="K6073" s="3">
        <v>0.06</v>
      </c>
      <c r="L6073" s="3">
        <v>0.08</v>
      </c>
    </row>
    <row r="6074" spans="2:12" x14ac:dyDescent="0.2">
      <c r="B6074" t="s">
        <v>14848</v>
      </c>
      <c r="C6074" t="s">
        <v>14849</v>
      </c>
      <c r="D6074" t="s">
        <v>14850</v>
      </c>
      <c r="E6074" s="1">
        <v>10</v>
      </c>
      <c r="F6074" s="1">
        <v>5</v>
      </c>
      <c r="G6074" s="2">
        <v>2</v>
      </c>
      <c r="H6074" s="3">
        <v>8</v>
      </c>
      <c r="I6074" s="3">
        <v>10.667</v>
      </c>
      <c r="J6074" s="3">
        <v>0.08</v>
      </c>
      <c r="K6074" s="3">
        <v>0.08</v>
      </c>
      <c r="L6074" s="3">
        <v>0.10667</v>
      </c>
    </row>
    <row r="6075" spans="2:12" x14ac:dyDescent="0.2">
      <c r="B6075" t="s">
        <v>14851</v>
      </c>
      <c r="C6075" t="s">
        <v>14852</v>
      </c>
      <c r="D6075" t="s">
        <v>14853</v>
      </c>
      <c r="E6075" s="1">
        <v>14</v>
      </c>
      <c r="F6075" s="1">
        <v>5</v>
      </c>
      <c r="G6075" s="2">
        <v>2.8</v>
      </c>
      <c r="H6075" s="3">
        <v>8</v>
      </c>
      <c r="I6075" s="3">
        <v>10.66642857142857</v>
      </c>
      <c r="J6075" s="3">
        <v>0.112</v>
      </c>
      <c r="K6075" s="3">
        <v>0.112</v>
      </c>
      <c r="L6075" s="3">
        <v>0.14932999999999999</v>
      </c>
    </row>
    <row r="6076" spans="2:12" x14ac:dyDescent="0.2">
      <c r="B6076" t="s">
        <v>14854</v>
      </c>
      <c r="C6076" t="s">
        <v>14855</v>
      </c>
      <c r="D6076" t="s">
        <v>14856</v>
      </c>
      <c r="E6076" s="1">
        <v>44</v>
      </c>
      <c r="F6076" s="1">
        <v>13</v>
      </c>
      <c r="G6076" s="2">
        <v>3.3846153846153846</v>
      </c>
      <c r="H6076" s="3">
        <v>8</v>
      </c>
      <c r="I6076" s="3">
        <v>10.66659090909091</v>
      </c>
      <c r="J6076" s="3">
        <v>0.35199999999999998</v>
      </c>
      <c r="K6076" s="3">
        <v>0.35199999999999998</v>
      </c>
      <c r="L6076" s="3">
        <v>0.46933000000000002</v>
      </c>
    </row>
    <row r="6077" spans="2:12" x14ac:dyDescent="0.2">
      <c r="B6077" t="s">
        <v>14857</v>
      </c>
      <c r="C6077" t="s">
        <v>14858</v>
      </c>
      <c r="D6077" t="s">
        <v>14859</v>
      </c>
      <c r="E6077" s="1">
        <v>1</v>
      </c>
      <c r="F6077" s="1">
        <v>1</v>
      </c>
      <c r="G6077" s="2">
        <v>1</v>
      </c>
      <c r="H6077" s="3">
        <v>12</v>
      </c>
      <c r="I6077" s="3">
        <v>16</v>
      </c>
      <c r="J6077" s="3">
        <v>1.2E-2</v>
      </c>
      <c r="K6077" s="3">
        <v>1.2E-2</v>
      </c>
      <c r="L6077" s="3">
        <v>1.6E-2</v>
      </c>
    </row>
    <row r="6078" spans="2:12" x14ac:dyDescent="0.2">
      <c r="B6078" t="s">
        <v>14860</v>
      </c>
      <c r="C6078" t="s">
        <v>14861</v>
      </c>
      <c r="D6078" t="s">
        <v>14862</v>
      </c>
      <c r="E6078" s="1">
        <v>3</v>
      </c>
      <c r="F6078" s="1">
        <v>1</v>
      </c>
      <c r="G6078" s="2">
        <v>3</v>
      </c>
      <c r="H6078" s="3">
        <v>8</v>
      </c>
      <c r="I6078" s="3">
        <v>10.666666666666666</v>
      </c>
      <c r="J6078" s="3">
        <v>2.4E-2</v>
      </c>
      <c r="K6078" s="3">
        <v>2.4E-2</v>
      </c>
      <c r="L6078" s="3">
        <v>3.2000000000000001E-2</v>
      </c>
    </row>
    <row r="6079" spans="2:12" x14ac:dyDescent="0.2">
      <c r="B6079" t="s">
        <v>14863</v>
      </c>
      <c r="C6079" t="s">
        <v>14864</v>
      </c>
      <c r="D6079" t="s">
        <v>14865</v>
      </c>
      <c r="E6079" s="1">
        <v>3</v>
      </c>
      <c r="F6079" s="1">
        <v>2</v>
      </c>
      <c r="G6079" s="2">
        <v>1.5</v>
      </c>
      <c r="H6079" s="3">
        <v>8</v>
      </c>
      <c r="I6079" s="3">
        <v>10.666666666666666</v>
      </c>
      <c r="J6079" s="3">
        <v>2.4E-2</v>
      </c>
      <c r="K6079" s="3">
        <v>2.4E-2</v>
      </c>
      <c r="L6079" s="3">
        <v>3.2000000000000001E-2</v>
      </c>
    </row>
    <row r="6080" spans="2:12" x14ac:dyDescent="0.2">
      <c r="B6080" t="s">
        <v>14866</v>
      </c>
      <c r="C6080" t="s">
        <v>14867</v>
      </c>
      <c r="D6080" t="s">
        <v>14868</v>
      </c>
      <c r="E6080" s="1">
        <v>13</v>
      </c>
      <c r="F6080" s="1">
        <v>5</v>
      </c>
      <c r="G6080" s="2">
        <v>2.6</v>
      </c>
      <c r="H6080" s="3">
        <v>12</v>
      </c>
      <c r="I6080" s="3">
        <v>16</v>
      </c>
      <c r="J6080" s="3">
        <v>0.156</v>
      </c>
      <c r="K6080" s="3">
        <v>0.156</v>
      </c>
      <c r="L6080" s="3">
        <v>0.20799999999999999</v>
      </c>
    </row>
    <row r="6081" spans="2:12" x14ac:dyDescent="0.2">
      <c r="B6081" t="s">
        <v>14869</v>
      </c>
      <c r="C6081" t="s">
        <v>14870</v>
      </c>
      <c r="D6081" t="s">
        <v>14871</v>
      </c>
      <c r="E6081" s="1">
        <v>8</v>
      </c>
      <c r="F6081" s="1">
        <v>5</v>
      </c>
      <c r="G6081" s="2">
        <v>1.6</v>
      </c>
      <c r="H6081" s="3">
        <v>12</v>
      </c>
      <c r="I6081" s="3">
        <v>16</v>
      </c>
      <c r="J6081" s="3">
        <v>9.6000000000000002E-2</v>
      </c>
      <c r="K6081" s="3">
        <v>9.6000000000000002E-2</v>
      </c>
      <c r="L6081" s="3">
        <v>0.128</v>
      </c>
    </row>
    <row r="6082" spans="2:12" x14ac:dyDescent="0.2">
      <c r="B6082" t="s">
        <v>14872</v>
      </c>
      <c r="C6082" t="s">
        <v>14873</v>
      </c>
      <c r="D6082" t="s">
        <v>14874</v>
      </c>
      <c r="E6082" s="1">
        <v>5</v>
      </c>
      <c r="F6082" s="1">
        <v>5</v>
      </c>
      <c r="G6082" s="2">
        <v>1</v>
      </c>
      <c r="H6082" s="3">
        <v>8</v>
      </c>
      <c r="I6082" s="3">
        <v>10.666</v>
      </c>
      <c r="J6082" s="3">
        <v>0.04</v>
      </c>
      <c r="K6082" s="3">
        <v>0.04</v>
      </c>
      <c r="L6082" s="3">
        <v>5.3330000000000002E-2</v>
      </c>
    </row>
    <row r="6083" spans="2:12" x14ac:dyDescent="0.2">
      <c r="B6083" t="s">
        <v>14875</v>
      </c>
      <c r="C6083" t="s">
        <v>14876</v>
      </c>
      <c r="D6083" t="s">
        <v>14877</v>
      </c>
      <c r="E6083" s="1">
        <v>5</v>
      </c>
      <c r="F6083" s="1">
        <v>3</v>
      </c>
      <c r="G6083" s="2">
        <v>1.6666666666666667</v>
      </c>
      <c r="H6083" s="3">
        <v>8</v>
      </c>
      <c r="I6083" s="3">
        <v>10.666</v>
      </c>
      <c r="J6083" s="3">
        <v>0.04</v>
      </c>
      <c r="K6083" s="3">
        <v>0.04</v>
      </c>
      <c r="L6083" s="3">
        <v>5.3330000000000002E-2</v>
      </c>
    </row>
    <row r="6084" spans="2:12" x14ac:dyDescent="0.2">
      <c r="B6084" t="s">
        <v>14878</v>
      </c>
      <c r="C6084" t="s">
        <v>14849</v>
      </c>
      <c r="D6084" t="s">
        <v>14850</v>
      </c>
      <c r="E6084" s="1">
        <v>12</v>
      </c>
      <c r="F6084" s="1">
        <v>3</v>
      </c>
      <c r="G6084" s="2">
        <v>4</v>
      </c>
      <c r="H6084" s="3">
        <v>11.999999999999998</v>
      </c>
      <c r="I6084" s="3">
        <v>16</v>
      </c>
      <c r="J6084" s="3">
        <v>0.14399999999999999</v>
      </c>
      <c r="K6084" s="3">
        <v>0.14399999999999999</v>
      </c>
      <c r="L6084" s="3">
        <v>0.192</v>
      </c>
    </row>
    <row r="6085" spans="2:12" x14ac:dyDescent="0.2">
      <c r="B6085" t="s">
        <v>14879</v>
      </c>
      <c r="C6085" t="s">
        <v>14880</v>
      </c>
      <c r="D6085" t="s">
        <v>14881</v>
      </c>
      <c r="E6085" s="1">
        <v>3</v>
      </c>
      <c r="F6085" s="1">
        <v>3</v>
      </c>
      <c r="G6085" s="2">
        <v>1</v>
      </c>
      <c r="H6085" s="3">
        <v>8</v>
      </c>
      <c r="I6085" s="3">
        <v>10.666666666666666</v>
      </c>
      <c r="J6085" s="3">
        <v>2.4E-2</v>
      </c>
      <c r="K6085" s="3">
        <v>2.4E-2</v>
      </c>
      <c r="L6085" s="3">
        <v>3.2000000000000001E-2</v>
      </c>
    </row>
    <row r="6086" spans="2:12" x14ac:dyDescent="0.2">
      <c r="B6086" t="s">
        <v>14882</v>
      </c>
      <c r="C6086" t="s">
        <v>14883</v>
      </c>
      <c r="D6086" t="s">
        <v>14884</v>
      </c>
      <c r="E6086" s="1">
        <v>24</v>
      </c>
      <c r="F6086" s="1">
        <v>4</v>
      </c>
      <c r="G6086" s="2">
        <v>6</v>
      </c>
      <c r="H6086" s="3">
        <v>11.999999999999998</v>
      </c>
      <c r="I6086" s="3">
        <v>16</v>
      </c>
      <c r="J6086" s="3">
        <v>0.28799999999999998</v>
      </c>
      <c r="K6086" s="3">
        <v>0.28799999999999998</v>
      </c>
      <c r="L6086" s="3">
        <v>0.38400000000000001</v>
      </c>
    </row>
    <row r="6087" spans="2:12" x14ac:dyDescent="0.2">
      <c r="B6087" t="s">
        <v>14885</v>
      </c>
      <c r="C6087" t="s">
        <v>14864</v>
      </c>
      <c r="D6087" t="s">
        <v>14865</v>
      </c>
      <c r="E6087" s="1">
        <v>9</v>
      </c>
      <c r="F6087" s="1">
        <v>1</v>
      </c>
      <c r="G6087" s="2">
        <v>9</v>
      </c>
      <c r="H6087" s="3">
        <v>12</v>
      </c>
      <c r="I6087" s="3">
        <v>16</v>
      </c>
      <c r="J6087" s="3">
        <v>0.108</v>
      </c>
      <c r="K6087" s="3">
        <v>0.108</v>
      </c>
      <c r="L6087" s="3">
        <v>0.14399999999999999</v>
      </c>
    </row>
    <row r="6088" spans="2:12" x14ac:dyDescent="0.2">
      <c r="B6088" t="s">
        <v>14886</v>
      </c>
      <c r="C6088" t="s">
        <v>14887</v>
      </c>
      <c r="D6088" t="s">
        <v>14888</v>
      </c>
      <c r="E6088" s="1">
        <v>27</v>
      </c>
      <c r="F6088" s="1">
        <v>6</v>
      </c>
      <c r="G6088" s="2">
        <v>4.5</v>
      </c>
      <c r="H6088" s="3">
        <v>12</v>
      </c>
      <c r="I6088" s="3">
        <v>16</v>
      </c>
      <c r="J6088" s="3">
        <v>0.32400000000000001</v>
      </c>
      <c r="K6088" s="3">
        <v>0.32400000000000001</v>
      </c>
      <c r="L6088" s="3">
        <v>0.432</v>
      </c>
    </row>
    <row r="6089" spans="2:12" x14ac:dyDescent="0.2">
      <c r="B6089" t="s">
        <v>14889</v>
      </c>
      <c r="C6089" t="s">
        <v>14890</v>
      </c>
      <c r="D6089" t="s">
        <v>14891</v>
      </c>
      <c r="E6089" s="1">
        <v>28</v>
      </c>
      <c r="F6089" s="1">
        <v>18</v>
      </c>
      <c r="G6089" s="2">
        <v>1.5555555555555556</v>
      </c>
      <c r="H6089" s="3">
        <v>8</v>
      </c>
      <c r="I6089" s="3">
        <v>10.666785714285714</v>
      </c>
      <c r="J6089" s="3">
        <v>0.224</v>
      </c>
      <c r="K6089" s="3">
        <v>0.224</v>
      </c>
      <c r="L6089" s="3">
        <v>0.29866999999999999</v>
      </c>
    </row>
    <row r="6090" spans="2:12" x14ac:dyDescent="0.2">
      <c r="B6090" t="s">
        <v>14892</v>
      </c>
      <c r="C6090" t="s">
        <v>9179</v>
      </c>
      <c r="D6090" t="s">
        <v>14893</v>
      </c>
      <c r="E6090" s="1">
        <v>11</v>
      </c>
      <c r="F6090" s="1">
        <v>1</v>
      </c>
      <c r="G6090" s="2">
        <v>11</v>
      </c>
      <c r="H6090" s="3">
        <v>12.000000000000002</v>
      </c>
      <c r="I6090" s="3">
        <v>16</v>
      </c>
      <c r="J6090" s="3">
        <v>0.13200000000000001</v>
      </c>
      <c r="K6090" s="3">
        <v>0.13200000000000001</v>
      </c>
      <c r="L6090" s="3">
        <v>0.17599999999999999</v>
      </c>
    </row>
    <row r="6091" spans="2:12" x14ac:dyDescent="0.2">
      <c r="B6091" t="s">
        <v>14894</v>
      </c>
      <c r="C6091" t="s">
        <v>14895</v>
      </c>
      <c r="D6091" t="s">
        <v>14896</v>
      </c>
      <c r="E6091" s="1">
        <v>12</v>
      </c>
      <c r="F6091" s="1">
        <v>3</v>
      </c>
      <c r="G6091" s="2">
        <v>4</v>
      </c>
      <c r="H6091" s="3">
        <v>11.999999999999998</v>
      </c>
      <c r="I6091" s="3">
        <v>16</v>
      </c>
      <c r="J6091" s="3">
        <v>0.14399999999999999</v>
      </c>
      <c r="K6091" s="3">
        <v>0.14399999999999999</v>
      </c>
      <c r="L6091" s="3">
        <v>0.192</v>
      </c>
    </row>
    <row r="6092" spans="2:12" x14ac:dyDescent="0.2">
      <c r="B6092" t="s">
        <v>14897</v>
      </c>
      <c r="C6092" t="s">
        <v>14898</v>
      </c>
      <c r="D6092" t="s">
        <v>14772</v>
      </c>
      <c r="E6092" s="1">
        <v>8</v>
      </c>
      <c r="F6092" s="1">
        <v>3</v>
      </c>
      <c r="G6092" s="2">
        <v>2.6666666666666665</v>
      </c>
      <c r="H6092" s="3">
        <v>12</v>
      </c>
      <c r="I6092" s="3">
        <v>16</v>
      </c>
      <c r="J6092" s="3">
        <v>9.6000000000000002E-2</v>
      </c>
      <c r="K6092" s="3">
        <v>9.6000000000000002E-2</v>
      </c>
      <c r="L6092" s="3">
        <v>0.128</v>
      </c>
    </row>
    <row r="6093" spans="2:12" x14ac:dyDescent="0.2">
      <c r="B6093" t="s">
        <v>14899</v>
      </c>
      <c r="C6093" t="s">
        <v>14900</v>
      </c>
      <c r="D6093" t="s">
        <v>14901</v>
      </c>
      <c r="E6093" s="1">
        <v>2</v>
      </c>
      <c r="F6093" s="1">
        <v>2</v>
      </c>
      <c r="G6093" s="2">
        <v>1</v>
      </c>
      <c r="H6093" s="3">
        <v>12</v>
      </c>
      <c r="I6093" s="3">
        <v>16</v>
      </c>
      <c r="J6093" s="3">
        <v>2.4E-2</v>
      </c>
      <c r="K6093" s="3">
        <v>2.4E-2</v>
      </c>
      <c r="L6093" s="3">
        <v>3.2000000000000001E-2</v>
      </c>
    </row>
    <row r="6094" spans="2:12" x14ac:dyDescent="0.2">
      <c r="B6094" t="s">
        <v>14902</v>
      </c>
      <c r="C6094" t="s">
        <v>14903</v>
      </c>
      <c r="D6094" t="s">
        <v>14904</v>
      </c>
      <c r="E6094" s="1">
        <v>55</v>
      </c>
      <c r="F6094" s="1">
        <v>12</v>
      </c>
      <c r="G6094" s="2">
        <v>4.583333333333333</v>
      </c>
      <c r="H6094" s="3">
        <v>12</v>
      </c>
      <c r="I6094" s="3">
        <v>16</v>
      </c>
      <c r="J6094" s="3">
        <v>0.66</v>
      </c>
      <c r="K6094" s="3">
        <v>0.66</v>
      </c>
      <c r="L6094" s="3">
        <v>0.88</v>
      </c>
    </row>
    <row r="6095" spans="2:12" x14ac:dyDescent="0.2">
      <c r="B6095" t="s">
        <v>14905</v>
      </c>
      <c r="C6095" t="s">
        <v>14906</v>
      </c>
      <c r="D6095" t="s">
        <v>7892</v>
      </c>
      <c r="E6095" s="1">
        <v>1</v>
      </c>
      <c r="F6095" s="1">
        <v>1</v>
      </c>
      <c r="G6095" s="2">
        <v>1</v>
      </c>
      <c r="H6095" s="3">
        <v>8</v>
      </c>
      <c r="I6095" s="3">
        <v>10.67</v>
      </c>
      <c r="J6095" s="3">
        <v>8.0000000000000002E-3</v>
      </c>
      <c r="K6095" s="3">
        <v>8.0000000000000002E-3</v>
      </c>
      <c r="L6095" s="3">
        <v>1.0670000000000001E-2</v>
      </c>
    </row>
    <row r="6096" spans="2:12" x14ac:dyDescent="0.2">
      <c r="B6096" t="s">
        <v>14907</v>
      </c>
      <c r="C6096" t="s">
        <v>14908</v>
      </c>
      <c r="D6096" t="s">
        <v>14909</v>
      </c>
      <c r="E6096" s="1">
        <v>10</v>
      </c>
      <c r="F6096" s="1">
        <v>1</v>
      </c>
      <c r="G6096" s="2">
        <v>10</v>
      </c>
      <c r="H6096" s="3">
        <v>12</v>
      </c>
      <c r="I6096" s="3">
        <v>16</v>
      </c>
      <c r="J6096" s="3">
        <v>0.12</v>
      </c>
      <c r="K6096" s="3">
        <v>0.12</v>
      </c>
      <c r="L6096" s="3">
        <v>0.16</v>
      </c>
    </row>
    <row r="6097" spans="2:12" x14ac:dyDescent="0.2">
      <c r="B6097" t="s">
        <v>14910</v>
      </c>
      <c r="C6097" t="s">
        <v>14911</v>
      </c>
      <c r="D6097" t="s">
        <v>6780</v>
      </c>
      <c r="E6097" s="1">
        <v>7</v>
      </c>
      <c r="F6097" s="1">
        <v>7</v>
      </c>
      <c r="G6097" s="2">
        <v>1</v>
      </c>
      <c r="H6097" s="3">
        <v>8</v>
      </c>
      <c r="I6097" s="3">
        <v>10.667142857142856</v>
      </c>
      <c r="J6097" s="3">
        <v>5.6000000000000001E-2</v>
      </c>
      <c r="K6097" s="3">
        <v>5.6000000000000001E-2</v>
      </c>
      <c r="L6097" s="3">
        <v>7.467E-2</v>
      </c>
    </row>
    <row r="6098" spans="2:12" x14ac:dyDescent="0.2">
      <c r="B6098" t="s">
        <v>14912</v>
      </c>
      <c r="C6098" t="s">
        <v>14913</v>
      </c>
      <c r="D6098" t="s">
        <v>14914</v>
      </c>
      <c r="E6098" s="1">
        <v>8</v>
      </c>
      <c r="F6098" s="1">
        <v>5</v>
      </c>
      <c r="G6098" s="2">
        <v>1.6</v>
      </c>
      <c r="H6098" s="3">
        <v>8</v>
      </c>
      <c r="I6098" s="3">
        <v>10.66625</v>
      </c>
      <c r="J6098" s="3">
        <v>6.4000000000000001E-2</v>
      </c>
      <c r="K6098" s="3">
        <v>6.4000000000000001E-2</v>
      </c>
      <c r="L6098" s="3">
        <v>8.5330000000000003E-2</v>
      </c>
    </row>
    <row r="6099" spans="2:12" x14ac:dyDescent="0.2">
      <c r="B6099" t="s">
        <v>14915</v>
      </c>
      <c r="C6099" t="s">
        <v>14916</v>
      </c>
      <c r="D6099" t="s">
        <v>14917</v>
      </c>
      <c r="E6099" s="1">
        <v>7</v>
      </c>
      <c r="F6099" s="1">
        <v>5</v>
      </c>
      <c r="G6099" s="2">
        <v>1.4</v>
      </c>
      <c r="H6099" s="3">
        <v>8</v>
      </c>
      <c r="I6099" s="3">
        <v>10.667142857142856</v>
      </c>
      <c r="J6099" s="3">
        <v>5.6000000000000001E-2</v>
      </c>
      <c r="K6099" s="3">
        <v>5.6000000000000001E-2</v>
      </c>
      <c r="L6099" s="3">
        <v>7.467E-2</v>
      </c>
    </row>
    <row r="6100" spans="2:12" x14ac:dyDescent="0.2">
      <c r="B6100" t="s">
        <v>14918</v>
      </c>
      <c r="C6100" t="s">
        <v>14919</v>
      </c>
      <c r="D6100" t="s">
        <v>14920</v>
      </c>
      <c r="E6100" s="1">
        <v>5</v>
      </c>
      <c r="F6100" s="1">
        <v>2</v>
      </c>
      <c r="G6100" s="2">
        <v>2.5</v>
      </c>
      <c r="H6100" s="3">
        <v>8</v>
      </c>
      <c r="I6100" s="3">
        <v>10.666</v>
      </c>
      <c r="J6100" s="3">
        <v>0.04</v>
      </c>
      <c r="K6100" s="3">
        <v>0.04</v>
      </c>
      <c r="L6100" s="3">
        <v>5.3330000000000002E-2</v>
      </c>
    </row>
    <row r="6101" spans="2:12" x14ac:dyDescent="0.2">
      <c r="B6101" t="s">
        <v>14921</v>
      </c>
      <c r="C6101" t="s">
        <v>14922</v>
      </c>
      <c r="D6101" t="s">
        <v>6407</v>
      </c>
      <c r="E6101" s="1">
        <v>2</v>
      </c>
      <c r="F6101" s="1">
        <v>1</v>
      </c>
      <c r="G6101" s="2">
        <v>2</v>
      </c>
      <c r="H6101" s="3">
        <v>8</v>
      </c>
      <c r="I6101" s="3">
        <v>10.664999999999999</v>
      </c>
      <c r="J6101" s="3">
        <v>1.6E-2</v>
      </c>
      <c r="K6101" s="3">
        <v>1.6E-2</v>
      </c>
      <c r="L6101" s="3">
        <v>2.1329999999999998E-2</v>
      </c>
    </row>
    <row r="6102" spans="2:12" x14ac:dyDescent="0.2">
      <c r="B6102" t="s">
        <v>14923</v>
      </c>
      <c r="C6102" t="s">
        <v>14924</v>
      </c>
      <c r="D6102" t="s">
        <v>14925</v>
      </c>
      <c r="E6102" s="1">
        <v>4</v>
      </c>
      <c r="F6102" s="1">
        <v>2</v>
      </c>
      <c r="G6102" s="2">
        <v>2</v>
      </c>
      <c r="H6102" s="3">
        <v>8</v>
      </c>
      <c r="I6102" s="3">
        <v>10.6675</v>
      </c>
      <c r="J6102" s="3">
        <v>3.2000000000000001E-2</v>
      </c>
      <c r="K6102" s="3">
        <v>3.2000000000000001E-2</v>
      </c>
      <c r="L6102" s="3">
        <v>4.267E-2</v>
      </c>
    </row>
    <row r="6103" spans="2:12" x14ac:dyDescent="0.2">
      <c r="B6103" t="s">
        <v>14926</v>
      </c>
      <c r="C6103" t="s">
        <v>14927</v>
      </c>
      <c r="D6103" t="s">
        <v>14928</v>
      </c>
      <c r="E6103" s="1">
        <v>2</v>
      </c>
      <c r="F6103" s="1">
        <v>2</v>
      </c>
      <c r="G6103" s="2">
        <v>1</v>
      </c>
      <c r="H6103" s="3">
        <v>12</v>
      </c>
      <c r="I6103" s="3">
        <v>16</v>
      </c>
      <c r="J6103" s="3">
        <v>2.4E-2</v>
      </c>
      <c r="K6103" s="3">
        <v>2.4E-2</v>
      </c>
      <c r="L6103" s="3">
        <v>3.2000000000000001E-2</v>
      </c>
    </row>
    <row r="6104" spans="2:12" x14ac:dyDescent="0.2">
      <c r="B6104" t="s">
        <v>14929</v>
      </c>
      <c r="C6104" t="s">
        <v>14913</v>
      </c>
      <c r="D6104" t="s">
        <v>14914</v>
      </c>
      <c r="E6104" s="1">
        <v>9</v>
      </c>
      <c r="F6104" s="1">
        <v>5</v>
      </c>
      <c r="G6104" s="2">
        <v>1.8</v>
      </c>
      <c r="H6104" s="3">
        <v>12</v>
      </c>
      <c r="I6104" s="3">
        <v>16</v>
      </c>
      <c r="J6104" s="3">
        <v>0.108</v>
      </c>
      <c r="K6104" s="3">
        <v>0.108</v>
      </c>
      <c r="L6104" s="3">
        <v>0.14399999999999999</v>
      </c>
    </row>
    <row r="6105" spans="2:12" x14ac:dyDescent="0.2">
      <c r="B6105" t="s">
        <v>14930</v>
      </c>
      <c r="C6105" t="s">
        <v>14911</v>
      </c>
      <c r="D6105" t="s">
        <v>6780</v>
      </c>
      <c r="E6105" s="1">
        <v>10</v>
      </c>
      <c r="F6105" s="1">
        <v>4</v>
      </c>
      <c r="G6105" s="2">
        <v>2.5</v>
      </c>
      <c r="H6105" s="3">
        <v>12</v>
      </c>
      <c r="I6105" s="3">
        <v>16</v>
      </c>
      <c r="J6105" s="3">
        <v>0.12</v>
      </c>
      <c r="K6105" s="3">
        <v>0.12</v>
      </c>
      <c r="L6105" s="3">
        <v>0.16</v>
      </c>
    </row>
    <row r="6106" spans="2:12" x14ac:dyDescent="0.2">
      <c r="B6106" t="s">
        <v>14931</v>
      </c>
      <c r="C6106" t="s">
        <v>14932</v>
      </c>
      <c r="D6106" t="s">
        <v>14933</v>
      </c>
      <c r="E6106" s="1">
        <v>12</v>
      </c>
      <c r="F6106" s="1">
        <v>6</v>
      </c>
      <c r="G6106" s="2">
        <v>2</v>
      </c>
      <c r="H6106" s="3">
        <v>11.999999999999998</v>
      </c>
      <c r="I6106" s="3">
        <v>16</v>
      </c>
      <c r="J6106" s="3">
        <v>0.14399999999999999</v>
      </c>
      <c r="K6106" s="3">
        <v>0.14399999999999999</v>
      </c>
      <c r="L6106" s="3">
        <v>0.192</v>
      </c>
    </row>
    <row r="6107" spans="2:12" x14ac:dyDescent="0.2">
      <c r="B6107" t="s">
        <v>14934</v>
      </c>
      <c r="C6107" t="s">
        <v>14935</v>
      </c>
      <c r="D6107" t="s">
        <v>14936</v>
      </c>
      <c r="E6107" s="1">
        <v>76</v>
      </c>
      <c r="F6107" s="1">
        <v>10</v>
      </c>
      <c r="G6107" s="2">
        <v>7.6</v>
      </c>
      <c r="H6107" s="3">
        <v>12</v>
      </c>
      <c r="I6107" s="3">
        <v>16</v>
      </c>
      <c r="J6107" s="3">
        <v>0.91200000000000003</v>
      </c>
      <c r="K6107" s="3">
        <v>0.91200000000000003</v>
      </c>
      <c r="L6107" s="3">
        <v>1.216</v>
      </c>
    </row>
    <row r="6108" spans="2:12" x14ac:dyDescent="0.2">
      <c r="B6108" t="s">
        <v>14937</v>
      </c>
      <c r="C6108" t="s">
        <v>14938</v>
      </c>
      <c r="D6108" t="s">
        <v>14939</v>
      </c>
      <c r="E6108" s="1">
        <v>40</v>
      </c>
      <c r="F6108" s="1">
        <v>3</v>
      </c>
      <c r="G6108" s="2">
        <v>13.333333333333334</v>
      </c>
      <c r="H6108" s="3">
        <v>12</v>
      </c>
      <c r="I6108" s="3">
        <v>16</v>
      </c>
      <c r="J6108" s="3">
        <v>0.48</v>
      </c>
      <c r="K6108" s="3">
        <v>0.48</v>
      </c>
      <c r="L6108" s="3">
        <v>0.64</v>
      </c>
    </row>
    <row r="6109" spans="2:12" x14ac:dyDescent="0.2">
      <c r="B6109" t="s">
        <v>14940</v>
      </c>
      <c r="C6109" t="s">
        <v>14941</v>
      </c>
      <c r="D6109" t="s">
        <v>14942</v>
      </c>
      <c r="E6109" s="1">
        <v>9</v>
      </c>
      <c r="F6109" s="1">
        <v>2</v>
      </c>
      <c r="G6109" s="2">
        <v>4.5</v>
      </c>
      <c r="H6109" s="3">
        <v>12</v>
      </c>
      <c r="I6109" s="3">
        <v>16</v>
      </c>
      <c r="J6109" s="3">
        <v>0.108</v>
      </c>
      <c r="K6109" s="3">
        <v>0.108</v>
      </c>
      <c r="L6109" s="3">
        <v>0.14399999999999999</v>
      </c>
    </row>
    <row r="6110" spans="2:12" x14ac:dyDescent="0.2">
      <c r="B6110" t="s">
        <v>14943</v>
      </c>
      <c r="C6110" t="s">
        <v>14944</v>
      </c>
      <c r="D6110" t="s">
        <v>14945</v>
      </c>
      <c r="E6110" s="1">
        <v>1</v>
      </c>
      <c r="F6110" s="1">
        <v>1</v>
      </c>
      <c r="G6110" s="2">
        <v>1</v>
      </c>
      <c r="H6110" s="3">
        <v>12</v>
      </c>
      <c r="I6110" s="3">
        <v>16</v>
      </c>
      <c r="J6110" s="3">
        <v>1.2E-2</v>
      </c>
      <c r="K6110" s="3">
        <v>1.2E-2</v>
      </c>
      <c r="L6110" s="3">
        <v>1.6E-2</v>
      </c>
    </row>
    <row r="6111" spans="2:12" x14ac:dyDescent="0.2">
      <c r="B6111" t="s">
        <v>14946</v>
      </c>
      <c r="C6111" t="s">
        <v>14838</v>
      </c>
      <c r="D6111" t="s">
        <v>14839</v>
      </c>
      <c r="E6111" s="1">
        <v>30</v>
      </c>
      <c r="F6111" s="1">
        <v>3</v>
      </c>
      <c r="G6111" s="2">
        <v>10</v>
      </c>
      <c r="H6111" s="3">
        <v>12</v>
      </c>
      <c r="I6111" s="3">
        <v>16</v>
      </c>
      <c r="J6111" s="3">
        <v>0.36</v>
      </c>
      <c r="K6111" s="3">
        <v>0.36</v>
      </c>
      <c r="L6111" s="3">
        <v>0.48</v>
      </c>
    </row>
    <row r="6112" spans="2:12" x14ac:dyDescent="0.2">
      <c r="B6112" t="s">
        <v>14947</v>
      </c>
      <c r="C6112" t="s">
        <v>14941</v>
      </c>
      <c r="D6112" t="s">
        <v>14942</v>
      </c>
      <c r="E6112" s="1">
        <v>8</v>
      </c>
      <c r="F6112" s="1">
        <v>2</v>
      </c>
      <c r="G6112" s="2">
        <v>4</v>
      </c>
      <c r="H6112" s="3">
        <v>12</v>
      </c>
      <c r="I6112" s="3">
        <v>16</v>
      </c>
      <c r="J6112" s="3">
        <v>9.6000000000000002E-2</v>
      </c>
      <c r="K6112" s="3">
        <v>9.6000000000000002E-2</v>
      </c>
      <c r="L6112" s="3">
        <v>0.128</v>
      </c>
    </row>
    <row r="6113" spans="2:12" x14ac:dyDescent="0.2">
      <c r="B6113" t="s">
        <v>14948</v>
      </c>
      <c r="C6113" t="s">
        <v>14949</v>
      </c>
      <c r="D6113" t="s">
        <v>14950</v>
      </c>
      <c r="E6113" s="1">
        <v>7</v>
      </c>
      <c r="F6113" s="1">
        <v>3</v>
      </c>
      <c r="G6113" s="2">
        <v>2.3333333333333335</v>
      </c>
      <c r="H6113" s="3">
        <v>8</v>
      </c>
      <c r="I6113" s="3">
        <v>10.667142857142856</v>
      </c>
      <c r="J6113" s="3">
        <v>5.6000000000000001E-2</v>
      </c>
      <c r="K6113" s="3">
        <v>5.6000000000000001E-2</v>
      </c>
      <c r="L6113" s="3">
        <v>7.467E-2</v>
      </c>
    </row>
    <row r="6114" spans="2:12" x14ac:dyDescent="0.2">
      <c r="B6114" t="s">
        <v>14951</v>
      </c>
      <c r="C6114" t="s">
        <v>14952</v>
      </c>
      <c r="D6114" t="s">
        <v>14953</v>
      </c>
      <c r="E6114" s="1">
        <v>2</v>
      </c>
      <c r="F6114" s="1">
        <v>1</v>
      </c>
      <c r="G6114" s="2">
        <v>2</v>
      </c>
      <c r="H6114" s="3">
        <v>12</v>
      </c>
      <c r="I6114" s="3">
        <v>16</v>
      </c>
      <c r="J6114" s="3">
        <v>2.4E-2</v>
      </c>
      <c r="K6114" s="3">
        <v>2.4E-2</v>
      </c>
      <c r="L6114" s="3">
        <v>3.2000000000000001E-2</v>
      </c>
    </row>
    <row r="6115" spans="2:12" x14ac:dyDescent="0.2">
      <c r="B6115" t="s">
        <v>14954</v>
      </c>
      <c r="C6115" t="s">
        <v>14791</v>
      </c>
      <c r="D6115" t="s">
        <v>14792</v>
      </c>
      <c r="E6115" s="1">
        <v>51</v>
      </c>
      <c r="F6115" s="1">
        <v>7</v>
      </c>
      <c r="G6115" s="2">
        <v>7.2857142857142856</v>
      </c>
      <c r="H6115" s="3">
        <v>8</v>
      </c>
      <c r="I6115" s="3">
        <v>10.666666666666668</v>
      </c>
      <c r="J6115" s="3">
        <v>0.40799999999999997</v>
      </c>
      <c r="K6115" s="3">
        <v>0.40799999999999997</v>
      </c>
      <c r="L6115" s="3">
        <v>0.54400000000000004</v>
      </c>
    </row>
    <row r="6116" spans="2:12" x14ac:dyDescent="0.2">
      <c r="B6116" t="s">
        <v>14955</v>
      </c>
      <c r="C6116" t="s">
        <v>14829</v>
      </c>
      <c r="D6116" t="s">
        <v>14830</v>
      </c>
      <c r="E6116" s="1">
        <v>23</v>
      </c>
      <c r="F6116" s="1">
        <v>5</v>
      </c>
      <c r="G6116" s="2">
        <v>4.5999999999999996</v>
      </c>
      <c r="H6116" s="3">
        <v>12.000000000000002</v>
      </c>
      <c r="I6116" s="3">
        <v>16</v>
      </c>
      <c r="J6116" s="3">
        <v>0.27600000000000002</v>
      </c>
      <c r="K6116" s="3">
        <v>0.27600000000000002</v>
      </c>
      <c r="L6116" s="3">
        <v>0.36799999999999999</v>
      </c>
    </row>
    <row r="6117" spans="2:12" x14ac:dyDescent="0.2">
      <c r="B6117" t="s">
        <v>14956</v>
      </c>
      <c r="C6117" t="s">
        <v>14957</v>
      </c>
      <c r="D6117" t="s">
        <v>7619</v>
      </c>
      <c r="E6117" s="1">
        <v>1</v>
      </c>
      <c r="F6117" s="1">
        <v>1</v>
      </c>
      <c r="G6117" s="2">
        <v>1</v>
      </c>
      <c r="H6117" s="3">
        <v>12</v>
      </c>
      <c r="I6117" s="3">
        <v>16</v>
      </c>
      <c r="J6117" s="3">
        <v>1.2E-2</v>
      </c>
      <c r="K6117" s="3">
        <v>1.2E-2</v>
      </c>
      <c r="L6117" s="3">
        <v>1.6E-2</v>
      </c>
    </row>
    <row r="6118" spans="2:12" x14ac:dyDescent="0.2">
      <c r="B6118" t="s">
        <v>14958</v>
      </c>
      <c r="C6118" t="s">
        <v>6634</v>
      </c>
      <c r="D6118" t="s">
        <v>14959</v>
      </c>
      <c r="E6118" s="1">
        <v>3</v>
      </c>
      <c r="F6118" s="1">
        <v>1</v>
      </c>
      <c r="G6118" s="2">
        <v>3</v>
      </c>
      <c r="H6118" s="3">
        <v>8</v>
      </c>
      <c r="I6118" s="3">
        <v>10.666666666666666</v>
      </c>
      <c r="J6118" s="3">
        <v>2.4E-2</v>
      </c>
      <c r="K6118" s="3">
        <v>2.4E-2</v>
      </c>
      <c r="L6118" s="3">
        <v>3.2000000000000001E-2</v>
      </c>
    </row>
    <row r="6119" spans="2:12" x14ac:dyDescent="0.2">
      <c r="B6119" t="s">
        <v>14960</v>
      </c>
      <c r="C6119" t="s">
        <v>14867</v>
      </c>
      <c r="D6119" t="s">
        <v>14868</v>
      </c>
      <c r="E6119" s="1">
        <v>6</v>
      </c>
      <c r="F6119" s="1">
        <v>3</v>
      </c>
      <c r="G6119" s="2">
        <v>2</v>
      </c>
      <c r="H6119" s="3">
        <v>11.999999999999998</v>
      </c>
      <c r="I6119" s="3">
        <v>16</v>
      </c>
      <c r="J6119" s="3">
        <v>7.1999999999999995E-2</v>
      </c>
      <c r="K6119" s="3">
        <v>7.1999999999999995E-2</v>
      </c>
      <c r="L6119" s="3">
        <v>9.6000000000000002E-2</v>
      </c>
    </row>
    <row r="6120" spans="2:12" x14ac:dyDescent="0.2">
      <c r="B6120" t="s">
        <v>14961</v>
      </c>
      <c r="C6120" t="s">
        <v>14900</v>
      </c>
      <c r="D6120" t="s">
        <v>14901</v>
      </c>
      <c r="E6120" s="1">
        <v>15</v>
      </c>
      <c r="F6120" s="1">
        <v>15</v>
      </c>
      <c r="G6120" s="2">
        <v>1</v>
      </c>
      <c r="H6120" s="3">
        <v>12</v>
      </c>
      <c r="I6120" s="3">
        <v>16</v>
      </c>
      <c r="J6120" s="3">
        <v>0.18</v>
      </c>
      <c r="K6120" s="3">
        <v>0.18</v>
      </c>
      <c r="L6120" s="3">
        <v>0.24</v>
      </c>
    </row>
    <row r="6121" spans="2:12" x14ac:dyDescent="0.2">
      <c r="B6121" t="s">
        <v>14962</v>
      </c>
      <c r="C6121" t="s">
        <v>14963</v>
      </c>
      <c r="D6121" t="s">
        <v>14964</v>
      </c>
      <c r="E6121" s="1">
        <v>45</v>
      </c>
      <c r="F6121" s="1">
        <v>8</v>
      </c>
      <c r="G6121" s="2">
        <v>5.625</v>
      </c>
      <c r="H6121" s="3">
        <v>12.000000000000002</v>
      </c>
      <c r="I6121" s="3">
        <v>16</v>
      </c>
      <c r="J6121" s="3">
        <v>0.54</v>
      </c>
      <c r="K6121" s="3">
        <v>0.54</v>
      </c>
      <c r="L6121" s="3">
        <v>0.72</v>
      </c>
    </row>
    <row r="6122" spans="2:12" x14ac:dyDescent="0.2">
      <c r="B6122" t="s">
        <v>14965</v>
      </c>
      <c r="C6122" t="s">
        <v>14966</v>
      </c>
      <c r="D6122" t="s">
        <v>14967</v>
      </c>
      <c r="E6122" s="1">
        <v>9</v>
      </c>
      <c r="F6122" s="1">
        <v>2</v>
      </c>
      <c r="G6122" s="2">
        <v>4.5</v>
      </c>
      <c r="H6122" s="3">
        <v>12</v>
      </c>
      <c r="I6122" s="3">
        <v>16</v>
      </c>
      <c r="J6122" s="3">
        <v>0.108</v>
      </c>
      <c r="K6122" s="3">
        <v>0.108</v>
      </c>
      <c r="L6122" s="3">
        <v>0.14399999999999999</v>
      </c>
    </row>
    <row r="6123" spans="2:12" x14ac:dyDescent="0.2">
      <c r="B6123" t="s">
        <v>14968</v>
      </c>
      <c r="C6123" t="s">
        <v>14969</v>
      </c>
      <c r="D6123" t="s">
        <v>14970</v>
      </c>
      <c r="E6123" s="1">
        <v>3</v>
      </c>
      <c r="F6123" s="1">
        <v>1</v>
      </c>
      <c r="G6123" s="2">
        <v>3</v>
      </c>
      <c r="H6123" s="3">
        <v>11.999999999999998</v>
      </c>
      <c r="I6123" s="3">
        <v>16</v>
      </c>
      <c r="J6123" s="3">
        <v>3.5999999999999997E-2</v>
      </c>
      <c r="K6123" s="3">
        <v>3.5999999999999997E-2</v>
      </c>
      <c r="L6123" s="3">
        <v>4.8000000000000001E-2</v>
      </c>
    </row>
    <row r="6124" spans="2:12" x14ac:dyDescent="0.2">
      <c r="B6124" t="s">
        <v>14971</v>
      </c>
      <c r="C6124" t="s">
        <v>14972</v>
      </c>
      <c r="D6124" t="s">
        <v>14973</v>
      </c>
      <c r="E6124" s="1">
        <v>48</v>
      </c>
      <c r="F6124" s="1">
        <v>18</v>
      </c>
      <c r="G6124" s="2">
        <v>2.6666666666666665</v>
      </c>
      <c r="H6124" s="3">
        <v>11.999999999999998</v>
      </c>
      <c r="I6124" s="3">
        <v>16</v>
      </c>
      <c r="J6124" s="3">
        <v>0.57599999999999996</v>
      </c>
      <c r="K6124" s="3">
        <v>0.57599999999999996</v>
      </c>
      <c r="L6124" s="3">
        <v>0.76800000000000002</v>
      </c>
    </row>
    <row r="6125" spans="2:12" x14ac:dyDescent="0.2">
      <c r="B6125" t="s">
        <v>14974</v>
      </c>
      <c r="C6125" t="s">
        <v>14975</v>
      </c>
      <c r="D6125" t="s">
        <v>14976</v>
      </c>
      <c r="E6125" s="1">
        <v>1</v>
      </c>
      <c r="F6125" s="1">
        <v>1</v>
      </c>
      <c r="G6125" s="2">
        <v>1</v>
      </c>
      <c r="H6125" s="3">
        <v>12</v>
      </c>
      <c r="I6125" s="3">
        <v>16</v>
      </c>
      <c r="J6125" s="3">
        <v>1.2E-2</v>
      </c>
      <c r="K6125" s="3">
        <v>1.2E-2</v>
      </c>
      <c r="L6125" s="3">
        <v>1.6E-2</v>
      </c>
    </row>
    <row r="6126" spans="2:12" x14ac:dyDescent="0.2">
      <c r="B6126" t="s">
        <v>14977</v>
      </c>
      <c r="C6126" t="s">
        <v>14978</v>
      </c>
      <c r="D6126" t="s">
        <v>14979</v>
      </c>
      <c r="E6126" s="1">
        <v>24</v>
      </c>
      <c r="F6126" s="1">
        <v>2</v>
      </c>
      <c r="G6126" s="2">
        <v>12</v>
      </c>
      <c r="H6126" s="3">
        <v>11.999999999999998</v>
      </c>
      <c r="I6126" s="3">
        <v>16</v>
      </c>
      <c r="J6126" s="3">
        <v>0.28799999999999998</v>
      </c>
      <c r="K6126" s="3">
        <v>0.28799999999999998</v>
      </c>
      <c r="L6126" s="3">
        <v>0.38400000000000001</v>
      </c>
    </row>
    <row r="6127" spans="2:12" x14ac:dyDescent="0.2">
      <c r="B6127" t="s">
        <v>14980</v>
      </c>
      <c r="C6127" t="s">
        <v>14798</v>
      </c>
      <c r="D6127" t="s">
        <v>14799</v>
      </c>
      <c r="E6127" s="1">
        <v>17</v>
      </c>
      <c r="F6127" s="1">
        <v>7</v>
      </c>
      <c r="G6127" s="2">
        <v>2.4285714285714284</v>
      </c>
      <c r="H6127" s="3">
        <v>11.999999999999998</v>
      </c>
      <c r="I6127" s="3">
        <v>16</v>
      </c>
      <c r="J6127" s="3">
        <v>0.20399999999999999</v>
      </c>
      <c r="K6127" s="3">
        <v>0.20399999999999999</v>
      </c>
      <c r="L6127" s="3">
        <v>0.27200000000000002</v>
      </c>
    </row>
    <row r="6128" spans="2:12" x14ac:dyDescent="0.2">
      <c r="B6128" t="s">
        <v>14981</v>
      </c>
      <c r="C6128" t="s">
        <v>14982</v>
      </c>
      <c r="D6128" t="s">
        <v>14983</v>
      </c>
      <c r="E6128" s="1">
        <v>14</v>
      </c>
      <c r="F6128" s="1">
        <v>12</v>
      </c>
      <c r="G6128" s="2">
        <v>1.1666666666666667</v>
      </c>
      <c r="H6128" s="3">
        <v>12</v>
      </c>
      <c r="I6128" s="3">
        <v>16</v>
      </c>
      <c r="J6128" s="3">
        <v>0.16800000000000001</v>
      </c>
      <c r="K6128" s="3">
        <v>0.16800000000000001</v>
      </c>
      <c r="L6128" s="3">
        <v>0.224</v>
      </c>
    </row>
    <row r="6129" spans="2:12" x14ac:dyDescent="0.2">
      <c r="B6129" t="s">
        <v>14984</v>
      </c>
      <c r="C6129" t="s">
        <v>14985</v>
      </c>
      <c r="D6129" t="s">
        <v>14986</v>
      </c>
      <c r="E6129" s="1">
        <v>17</v>
      </c>
      <c r="F6129" s="1">
        <v>3</v>
      </c>
      <c r="G6129" s="2">
        <v>5.666666666666667</v>
      </c>
      <c r="H6129" s="3">
        <v>11.999999999999998</v>
      </c>
      <c r="I6129" s="3">
        <v>16</v>
      </c>
      <c r="J6129" s="3">
        <v>0.20399999999999999</v>
      </c>
      <c r="K6129" s="3">
        <v>0.20399999999999999</v>
      </c>
      <c r="L6129" s="3">
        <v>0.27200000000000002</v>
      </c>
    </row>
    <row r="6130" spans="2:12" x14ac:dyDescent="0.2">
      <c r="B6130" t="s">
        <v>14987</v>
      </c>
      <c r="C6130" t="s">
        <v>14783</v>
      </c>
      <c r="D6130" t="s">
        <v>14784</v>
      </c>
      <c r="E6130" s="1">
        <v>5</v>
      </c>
      <c r="F6130" s="1">
        <v>1</v>
      </c>
      <c r="G6130" s="2">
        <v>5</v>
      </c>
      <c r="H6130" s="3">
        <v>12</v>
      </c>
      <c r="I6130" s="3">
        <v>16</v>
      </c>
      <c r="J6130" s="3">
        <v>0.06</v>
      </c>
      <c r="K6130" s="3">
        <v>0.06</v>
      </c>
      <c r="L6130" s="3">
        <v>0.08</v>
      </c>
    </row>
    <row r="6131" spans="2:12" x14ac:dyDescent="0.2">
      <c r="B6131" t="s">
        <v>14988</v>
      </c>
      <c r="C6131" t="s">
        <v>14846</v>
      </c>
      <c r="D6131" t="s">
        <v>14847</v>
      </c>
      <c r="E6131" s="1">
        <v>96</v>
      </c>
      <c r="F6131" s="1">
        <v>14</v>
      </c>
      <c r="G6131" s="2">
        <v>6.8571428571428568</v>
      </c>
      <c r="H6131" s="3">
        <v>11.999999999999998</v>
      </c>
      <c r="I6131" s="3">
        <v>16</v>
      </c>
      <c r="J6131" s="3">
        <v>1.1519999999999999</v>
      </c>
      <c r="K6131" s="3">
        <v>1.1519999999999999</v>
      </c>
      <c r="L6131" s="3">
        <v>1.536</v>
      </c>
    </row>
    <row r="6132" spans="2:12" x14ac:dyDescent="0.2">
      <c r="B6132" t="s">
        <v>14989</v>
      </c>
      <c r="C6132" t="s">
        <v>14811</v>
      </c>
      <c r="D6132" t="s">
        <v>14812</v>
      </c>
      <c r="E6132" s="1">
        <v>37</v>
      </c>
      <c r="F6132" s="1">
        <v>4</v>
      </c>
      <c r="G6132" s="2">
        <v>9.25</v>
      </c>
      <c r="H6132" s="3">
        <v>12</v>
      </c>
      <c r="I6132" s="3">
        <v>16</v>
      </c>
      <c r="J6132" s="3">
        <v>0.44400000000000001</v>
      </c>
      <c r="K6132" s="3">
        <v>0.44400000000000001</v>
      </c>
      <c r="L6132" s="3">
        <v>0.59199999999999997</v>
      </c>
    </row>
    <row r="6133" spans="2:12" x14ac:dyDescent="0.2">
      <c r="B6133" t="s">
        <v>14990</v>
      </c>
      <c r="C6133" t="s">
        <v>14944</v>
      </c>
      <c r="D6133" t="s">
        <v>14945</v>
      </c>
      <c r="E6133" s="1">
        <v>25</v>
      </c>
      <c r="F6133" s="1">
        <v>19</v>
      </c>
      <c r="G6133" s="2">
        <v>1.3157894736842106</v>
      </c>
      <c r="H6133" s="3">
        <v>11.999999999999998</v>
      </c>
      <c r="I6133" s="3">
        <v>16</v>
      </c>
      <c r="J6133" s="3">
        <v>0.3</v>
      </c>
      <c r="K6133" s="3">
        <v>0.3</v>
      </c>
      <c r="L6133" s="3">
        <v>0.4</v>
      </c>
    </row>
    <row r="6134" spans="2:12" x14ac:dyDescent="0.2">
      <c r="B6134" t="s">
        <v>14991</v>
      </c>
      <c r="C6134" t="s">
        <v>14992</v>
      </c>
      <c r="D6134" t="s">
        <v>6496</v>
      </c>
      <c r="E6134" s="1">
        <v>19</v>
      </c>
      <c r="F6134" s="1">
        <v>6</v>
      </c>
      <c r="G6134" s="2">
        <v>3.1666666666666665</v>
      </c>
      <c r="H6134" s="3">
        <v>12</v>
      </c>
      <c r="I6134" s="3">
        <v>16</v>
      </c>
      <c r="J6134" s="3">
        <v>0.22800000000000001</v>
      </c>
      <c r="K6134" s="3">
        <v>0.22800000000000001</v>
      </c>
      <c r="L6134" s="3">
        <v>0.30399999999999999</v>
      </c>
    </row>
    <row r="6135" spans="2:12" x14ac:dyDescent="0.2">
      <c r="B6135" t="s">
        <v>14993</v>
      </c>
      <c r="C6135" t="s">
        <v>14832</v>
      </c>
      <c r="D6135" t="s">
        <v>14833</v>
      </c>
      <c r="E6135" s="1">
        <v>2</v>
      </c>
      <c r="F6135" s="1">
        <v>1</v>
      </c>
      <c r="G6135" s="2">
        <v>2</v>
      </c>
      <c r="H6135" s="3">
        <v>8</v>
      </c>
      <c r="I6135" s="3">
        <v>10.664999999999999</v>
      </c>
      <c r="J6135" s="3">
        <v>1.6E-2</v>
      </c>
      <c r="K6135" s="3">
        <v>1.6E-2</v>
      </c>
      <c r="L6135" s="3">
        <v>2.1329999999999998E-2</v>
      </c>
    </row>
    <row r="6136" spans="2:12" x14ac:dyDescent="0.2">
      <c r="B6136" t="s">
        <v>14994</v>
      </c>
      <c r="C6136" t="s">
        <v>14817</v>
      </c>
      <c r="D6136" t="s">
        <v>14818</v>
      </c>
      <c r="E6136" s="1">
        <v>1</v>
      </c>
      <c r="F6136" s="1">
        <v>1</v>
      </c>
      <c r="G6136" s="2">
        <v>1</v>
      </c>
      <c r="H6136" s="3">
        <v>8</v>
      </c>
      <c r="I6136" s="3">
        <v>10.67</v>
      </c>
      <c r="J6136" s="3">
        <v>8.0000000000000002E-3</v>
      </c>
      <c r="K6136" s="3">
        <v>8.0000000000000002E-3</v>
      </c>
      <c r="L6136" s="3">
        <v>1.0670000000000001E-2</v>
      </c>
    </row>
    <row r="6137" spans="2:12" x14ac:dyDescent="0.2">
      <c r="B6137" t="s">
        <v>14995</v>
      </c>
      <c r="C6137" t="s">
        <v>14996</v>
      </c>
      <c r="D6137" t="s">
        <v>10019</v>
      </c>
      <c r="E6137" s="1">
        <v>31</v>
      </c>
      <c r="F6137" s="1">
        <v>18</v>
      </c>
      <c r="G6137" s="2">
        <v>1.7222222222222223</v>
      </c>
      <c r="H6137" s="3">
        <v>12</v>
      </c>
      <c r="I6137" s="3">
        <v>16</v>
      </c>
      <c r="J6137" s="3">
        <v>0.372</v>
      </c>
      <c r="K6137" s="3">
        <v>0.372</v>
      </c>
      <c r="L6137" s="3">
        <v>0.496</v>
      </c>
    </row>
    <row r="6138" spans="2:12" x14ac:dyDescent="0.2">
      <c r="B6138" t="s">
        <v>14997</v>
      </c>
      <c r="C6138" t="s">
        <v>14998</v>
      </c>
      <c r="D6138" t="s">
        <v>14999</v>
      </c>
      <c r="E6138" s="1">
        <v>31</v>
      </c>
      <c r="F6138" s="1">
        <v>13</v>
      </c>
      <c r="G6138" s="2">
        <v>2.3846153846153846</v>
      </c>
      <c r="H6138" s="3">
        <v>12</v>
      </c>
      <c r="I6138" s="3">
        <v>16</v>
      </c>
      <c r="J6138" s="3">
        <v>0.372</v>
      </c>
      <c r="K6138" s="3">
        <v>0.372</v>
      </c>
      <c r="L6138" s="3">
        <v>0.496</v>
      </c>
    </row>
    <row r="6139" spans="2:12" x14ac:dyDescent="0.2">
      <c r="B6139" t="s">
        <v>15000</v>
      </c>
      <c r="C6139" t="s">
        <v>15001</v>
      </c>
      <c r="D6139" t="s">
        <v>15002</v>
      </c>
      <c r="E6139" s="1">
        <v>52</v>
      </c>
      <c r="F6139" s="1">
        <v>6</v>
      </c>
      <c r="G6139" s="2">
        <v>8.6666666666666661</v>
      </c>
      <c r="H6139" s="3">
        <v>12</v>
      </c>
      <c r="I6139" s="3">
        <v>16</v>
      </c>
      <c r="J6139" s="3">
        <v>0.624</v>
      </c>
      <c r="K6139" s="3">
        <v>0.624</v>
      </c>
      <c r="L6139" s="3">
        <v>0.83199999999999996</v>
      </c>
    </row>
    <row r="6140" spans="2:12" x14ac:dyDescent="0.2">
      <c r="B6140" t="s">
        <v>15003</v>
      </c>
      <c r="C6140" t="s">
        <v>15004</v>
      </c>
      <c r="D6140" t="s">
        <v>15005</v>
      </c>
      <c r="E6140" s="1">
        <v>38</v>
      </c>
      <c r="F6140" s="1">
        <v>15</v>
      </c>
      <c r="G6140" s="2">
        <v>2.5333333333333332</v>
      </c>
      <c r="H6140" s="3">
        <v>8</v>
      </c>
      <c r="I6140" s="3">
        <v>10.666578947368421</v>
      </c>
      <c r="J6140" s="3">
        <v>0.30399999999999999</v>
      </c>
      <c r="K6140" s="3">
        <v>0.30399999999999999</v>
      </c>
      <c r="L6140" s="3">
        <v>0.40533000000000002</v>
      </c>
    </row>
    <row r="6141" spans="2:12" x14ac:dyDescent="0.2">
      <c r="B6141" t="s">
        <v>15006</v>
      </c>
      <c r="C6141" t="s">
        <v>14927</v>
      </c>
      <c r="D6141" t="s">
        <v>14928</v>
      </c>
      <c r="E6141" s="1">
        <v>12</v>
      </c>
      <c r="F6141" s="1">
        <v>12</v>
      </c>
      <c r="G6141" s="2">
        <v>1</v>
      </c>
      <c r="H6141" s="3">
        <v>8</v>
      </c>
      <c r="I6141" s="3">
        <v>10.666666666666666</v>
      </c>
      <c r="J6141" s="3">
        <v>9.6000000000000002E-2</v>
      </c>
      <c r="K6141" s="3">
        <v>9.6000000000000002E-2</v>
      </c>
      <c r="L6141" s="3">
        <v>0.128</v>
      </c>
    </row>
    <row r="6142" spans="2:12" x14ac:dyDescent="0.2">
      <c r="B6142" t="s">
        <v>15007</v>
      </c>
      <c r="C6142" t="s">
        <v>15008</v>
      </c>
      <c r="D6142" t="s">
        <v>15009</v>
      </c>
      <c r="E6142" s="1">
        <v>4</v>
      </c>
      <c r="F6142" s="1">
        <v>3</v>
      </c>
      <c r="G6142" s="2">
        <v>1.3333333333333333</v>
      </c>
      <c r="H6142" s="3">
        <v>8</v>
      </c>
      <c r="I6142" s="3">
        <v>10.6675</v>
      </c>
      <c r="J6142" s="3">
        <v>3.2000000000000001E-2</v>
      </c>
      <c r="K6142" s="3">
        <v>3.2000000000000001E-2</v>
      </c>
      <c r="L6142" s="3">
        <v>4.267E-2</v>
      </c>
    </row>
    <row r="6143" spans="2:12" x14ac:dyDescent="0.2">
      <c r="B6143" t="s">
        <v>15010</v>
      </c>
      <c r="C6143" t="s">
        <v>15011</v>
      </c>
      <c r="D6143" t="s">
        <v>15012</v>
      </c>
      <c r="E6143" s="1">
        <v>3</v>
      </c>
      <c r="F6143" s="1">
        <v>1</v>
      </c>
      <c r="G6143" s="2">
        <v>3</v>
      </c>
      <c r="H6143" s="3">
        <v>11.999999999999998</v>
      </c>
      <c r="I6143" s="3">
        <v>16</v>
      </c>
      <c r="J6143" s="3">
        <v>3.5999999999999997E-2</v>
      </c>
      <c r="K6143" s="3">
        <v>3.5999999999999997E-2</v>
      </c>
      <c r="L6143" s="3">
        <v>4.8000000000000001E-2</v>
      </c>
    </row>
    <row r="6144" spans="2:12" x14ac:dyDescent="0.2">
      <c r="B6144" t="s">
        <v>15013</v>
      </c>
      <c r="C6144" t="s">
        <v>15014</v>
      </c>
      <c r="D6144" t="s">
        <v>9150</v>
      </c>
      <c r="E6144" s="1">
        <v>10</v>
      </c>
      <c r="F6144" s="1">
        <v>2</v>
      </c>
      <c r="G6144" s="2">
        <v>5</v>
      </c>
      <c r="H6144" s="3">
        <v>12</v>
      </c>
      <c r="I6144" s="3">
        <v>16</v>
      </c>
      <c r="J6144" s="3">
        <v>0.12</v>
      </c>
      <c r="K6144" s="3">
        <v>0.12</v>
      </c>
      <c r="L6144" s="3">
        <v>0.16</v>
      </c>
    </row>
    <row r="6145" spans="2:12" x14ac:dyDescent="0.2">
      <c r="B6145" t="s">
        <v>15015</v>
      </c>
      <c r="C6145" t="s">
        <v>15016</v>
      </c>
      <c r="D6145" t="s">
        <v>15017</v>
      </c>
      <c r="E6145" s="1">
        <v>6</v>
      </c>
      <c r="F6145" s="1">
        <v>6</v>
      </c>
      <c r="G6145" s="2">
        <v>1</v>
      </c>
      <c r="H6145" s="3">
        <v>8</v>
      </c>
      <c r="I6145" s="3">
        <v>10.666666666666666</v>
      </c>
      <c r="J6145" s="3">
        <v>4.8000000000000001E-2</v>
      </c>
      <c r="K6145" s="3">
        <v>4.8000000000000001E-2</v>
      </c>
      <c r="L6145" s="3">
        <v>6.4000000000000001E-2</v>
      </c>
    </row>
    <row r="6146" spans="2:12" x14ac:dyDescent="0.2">
      <c r="B6146" t="s">
        <v>15018</v>
      </c>
      <c r="C6146" t="s">
        <v>15019</v>
      </c>
      <c r="D6146" t="s">
        <v>15020</v>
      </c>
      <c r="E6146" s="1">
        <v>6</v>
      </c>
      <c r="F6146" s="1">
        <v>2</v>
      </c>
      <c r="G6146" s="2">
        <v>3</v>
      </c>
      <c r="H6146" s="3">
        <v>11.999999999999998</v>
      </c>
      <c r="I6146" s="3">
        <v>16</v>
      </c>
      <c r="J6146" s="3">
        <v>7.1999999999999995E-2</v>
      </c>
      <c r="K6146" s="3">
        <v>7.1999999999999995E-2</v>
      </c>
      <c r="L6146" s="3">
        <v>9.6000000000000002E-2</v>
      </c>
    </row>
    <row r="6147" spans="2:12" x14ac:dyDescent="0.2">
      <c r="B6147" t="s">
        <v>15021</v>
      </c>
      <c r="C6147" t="s">
        <v>14804</v>
      </c>
      <c r="D6147" t="s">
        <v>14805</v>
      </c>
      <c r="E6147" s="1">
        <v>2</v>
      </c>
      <c r="F6147" s="1">
        <v>1</v>
      </c>
      <c r="G6147" s="2">
        <v>2</v>
      </c>
      <c r="H6147" s="3">
        <v>12</v>
      </c>
      <c r="I6147" s="3">
        <v>16</v>
      </c>
      <c r="J6147" s="3">
        <v>2.4E-2</v>
      </c>
      <c r="K6147" s="3">
        <v>2.4E-2</v>
      </c>
      <c r="L6147" s="3">
        <v>3.2000000000000001E-2</v>
      </c>
    </row>
    <row r="6148" spans="2:12" x14ac:dyDescent="0.2">
      <c r="B6148" t="s">
        <v>15022</v>
      </c>
      <c r="C6148" t="s">
        <v>15023</v>
      </c>
      <c r="D6148" t="s">
        <v>15024</v>
      </c>
      <c r="E6148" s="1">
        <v>14</v>
      </c>
      <c r="F6148" s="1">
        <v>3</v>
      </c>
      <c r="G6148" s="2">
        <v>4.666666666666667</v>
      </c>
      <c r="H6148" s="3">
        <v>8</v>
      </c>
      <c r="I6148" s="3">
        <v>10.66642857142857</v>
      </c>
      <c r="J6148" s="3">
        <v>0.112</v>
      </c>
      <c r="K6148" s="3">
        <v>0.112</v>
      </c>
      <c r="L6148" s="3">
        <v>0.14932999999999999</v>
      </c>
    </row>
    <row r="6149" spans="2:12" x14ac:dyDescent="0.2">
      <c r="B6149" t="s">
        <v>15025</v>
      </c>
      <c r="C6149" t="s">
        <v>14883</v>
      </c>
      <c r="D6149" t="s">
        <v>14884</v>
      </c>
      <c r="E6149" s="1">
        <v>5</v>
      </c>
      <c r="F6149" s="1">
        <v>3</v>
      </c>
      <c r="G6149" s="2">
        <v>1.6666666666666667</v>
      </c>
      <c r="H6149" s="3">
        <v>8</v>
      </c>
      <c r="I6149" s="3">
        <v>10.666</v>
      </c>
      <c r="J6149" s="3">
        <v>0.04</v>
      </c>
      <c r="K6149" s="3">
        <v>0.04</v>
      </c>
      <c r="L6149" s="3">
        <v>5.3330000000000002E-2</v>
      </c>
    </row>
    <row r="6150" spans="2:12" x14ac:dyDescent="0.2">
      <c r="B6150" t="s">
        <v>15026</v>
      </c>
      <c r="C6150" t="s">
        <v>15011</v>
      </c>
      <c r="D6150" t="s">
        <v>15012</v>
      </c>
      <c r="E6150" s="1">
        <v>3</v>
      </c>
      <c r="F6150" s="1">
        <v>1</v>
      </c>
      <c r="G6150" s="2">
        <v>3</v>
      </c>
      <c r="H6150" s="3">
        <v>11.999999999999998</v>
      </c>
      <c r="I6150" s="3">
        <v>16</v>
      </c>
      <c r="J6150" s="3">
        <v>3.5999999999999997E-2</v>
      </c>
      <c r="K6150" s="3">
        <v>3.5999999999999997E-2</v>
      </c>
      <c r="L6150" s="3">
        <v>4.8000000000000001E-2</v>
      </c>
    </row>
    <row r="6151" spans="2:12" x14ac:dyDescent="0.2">
      <c r="B6151" t="s">
        <v>15027</v>
      </c>
      <c r="C6151" t="s">
        <v>14898</v>
      </c>
      <c r="D6151" t="s">
        <v>14772</v>
      </c>
      <c r="E6151" s="1">
        <v>4</v>
      </c>
      <c r="F6151" s="1">
        <v>2</v>
      </c>
      <c r="G6151" s="2">
        <v>2</v>
      </c>
      <c r="H6151" s="3">
        <v>12</v>
      </c>
      <c r="I6151" s="3">
        <v>16</v>
      </c>
      <c r="J6151" s="3">
        <v>4.8000000000000001E-2</v>
      </c>
      <c r="K6151" s="3">
        <v>4.8000000000000001E-2</v>
      </c>
      <c r="L6151" s="3">
        <v>6.4000000000000001E-2</v>
      </c>
    </row>
    <row r="6152" spans="2:12" x14ac:dyDescent="0.2">
      <c r="B6152" t="s">
        <v>15028</v>
      </c>
      <c r="C6152" t="s">
        <v>14843</v>
      </c>
      <c r="D6152" t="s">
        <v>14844</v>
      </c>
      <c r="E6152" s="1">
        <v>5</v>
      </c>
      <c r="F6152" s="1">
        <v>1</v>
      </c>
      <c r="G6152" s="2">
        <v>5</v>
      </c>
      <c r="H6152" s="3">
        <v>8</v>
      </c>
      <c r="I6152" s="3">
        <v>10.666</v>
      </c>
      <c r="J6152" s="3">
        <v>0.04</v>
      </c>
      <c r="K6152" s="3">
        <v>0.04</v>
      </c>
      <c r="L6152" s="3">
        <v>5.3330000000000002E-2</v>
      </c>
    </row>
    <row r="6153" spans="2:12" x14ac:dyDescent="0.2">
      <c r="B6153" t="s">
        <v>15029</v>
      </c>
      <c r="C6153" t="s">
        <v>15030</v>
      </c>
      <c r="D6153" t="s">
        <v>15031</v>
      </c>
      <c r="E6153" s="1">
        <v>3</v>
      </c>
      <c r="F6153" s="1">
        <v>3</v>
      </c>
      <c r="G6153" s="2">
        <v>1</v>
      </c>
      <c r="H6153" s="3">
        <v>8</v>
      </c>
      <c r="I6153" s="3">
        <v>10.666666666666666</v>
      </c>
      <c r="J6153" s="3">
        <v>2.4E-2</v>
      </c>
      <c r="K6153" s="3">
        <v>2.4E-2</v>
      </c>
      <c r="L6153" s="3">
        <v>3.2000000000000001E-2</v>
      </c>
    </row>
    <row r="6154" spans="2:12" x14ac:dyDescent="0.2">
      <c r="B6154" t="s">
        <v>15032</v>
      </c>
      <c r="C6154" t="s">
        <v>15033</v>
      </c>
      <c r="D6154" t="s">
        <v>15034</v>
      </c>
      <c r="E6154" s="1">
        <v>6</v>
      </c>
      <c r="F6154" s="1">
        <v>2</v>
      </c>
      <c r="G6154" s="2">
        <v>3</v>
      </c>
      <c r="H6154" s="3">
        <v>8</v>
      </c>
      <c r="I6154" s="3">
        <v>10.666666666666666</v>
      </c>
      <c r="J6154" s="3">
        <v>4.8000000000000001E-2</v>
      </c>
      <c r="K6154" s="3">
        <v>4.8000000000000001E-2</v>
      </c>
      <c r="L6154" s="3">
        <v>6.4000000000000001E-2</v>
      </c>
    </row>
    <row r="6155" spans="2:12" x14ac:dyDescent="0.2">
      <c r="B6155" t="s">
        <v>15035</v>
      </c>
      <c r="C6155" t="s">
        <v>15019</v>
      </c>
      <c r="D6155" t="s">
        <v>15020</v>
      </c>
      <c r="E6155" s="1">
        <v>12</v>
      </c>
      <c r="F6155" s="1">
        <v>4</v>
      </c>
      <c r="G6155" s="2">
        <v>3</v>
      </c>
      <c r="H6155" s="3">
        <v>8</v>
      </c>
      <c r="I6155" s="3">
        <v>10.666666666666666</v>
      </c>
      <c r="J6155" s="3">
        <v>9.6000000000000002E-2</v>
      </c>
      <c r="K6155" s="3">
        <v>9.6000000000000002E-2</v>
      </c>
      <c r="L6155" s="3">
        <v>0.128</v>
      </c>
    </row>
    <row r="6156" spans="2:12" x14ac:dyDescent="0.2">
      <c r="B6156" t="s">
        <v>15036</v>
      </c>
      <c r="C6156" t="s">
        <v>15037</v>
      </c>
      <c r="D6156" t="s">
        <v>15038</v>
      </c>
      <c r="E6156" s="1">
        <v>61</v>
      </c>
      <c r="F6156" s="1">
        <v>18</v>
      </c>
      <c r="G6156" s="2">
        <v>3.3888888888888888</v>
      </c>
      <c r="H6156" s="3">
        <v>12</v>
      </c>
      <c r="I6156" s="3">
        <v>16</v>
      </c>
      <c r="J6156" s="3">
        <v>0.73199999999999998</v>
      </c>
      <c r="K6156" s="3">
        <v>0.73199999999999998</v>
      </c>
      <c r="L6156" s="3">
        <v>0.97599999999999998</v>
      </c>
    </row>
    <row r="6157" spans="2:12" x14ac:dyDescent="0.2">
      <c r="B6157" t="s">
        <v>15039</v>
      </c>
      <c r="C6157" t="s">
        <v>7674</v>
      </c>
      <c r="D6157" t="s">
        <v>15040</v>
      </c>
      <c r="E6157" s="1">
        <v>3</v>
      </c>
      <c r="F6157" s="1">
        <v>2</v>
      </c>
      <c r="G6157" s="2">
        <v>1.5</v>
      </c>
      <c r="H6157" s="3">
        <v>11.999999999999998</v>
      </c>
      <c r="I6157" s="3">
        <v>16</v>
      </c>
      <c r="J6157" s="3">
        <v>3.5999999999999997E-2</v>
      </c>
      <c r="K6157" s="3">
        <v>3.5999999999999997E-2</v>
      </c>
      <c r="L6157" s="3">
        <v>4.8000000000000001E-2</v>
      </c>
    </row>
    <row r="6158" spans="2:12" x14ac:dyDescent="0.2">
      <c r="B6158" t="s">
        <v>15041</v>
      </c>
      <c r="C6158" t="s">
        <v>15001</v>
      </c>
      <c r="D6158" t="s">
        <v>15002</v>
      </c>
      <c r="E6158" s="1">
        <v>4</v>
      </c>
      <c r="F6158" s="1">
        <v>4</v>
      </c>
      <c r="G6158" s="2">
        <v>1</v>
      </c>
      <c r="H6158" s="3">
        <v>8</v>
      </c>
      <c r="I6158" s="3">
        <v>10.6675</v>
      </c>
      <c r="J6158" s="3">
        <v>3.2000000000000001E-2</v>
      </c>
      <c r="K6158" s="3">
        <v>3.2000000000000001E-2</v>
      </c>
      <c r="L6158" s="3">
        <v>4.267E-2</v>
      </c>
    </row>
    <row r="6159" spans="2:12" x14ac:dyDescent="0.2">
      <c r="B6159" t="s">
        <v>15042</v>
      </c>
      <c r="C6159" t="s">
        <v>15043</v>
      </c>
      <c r="D6159" t="s">
        <v>15044</v>
      </c>
      <c r="E6159" s="1">
        <v>6</v>
      </c>
      <c r="F6159" s="1">
        <v>3</v>
      </c>
      <c r="G6159" s="2">
        <v>2</v>
      </c>
      <c r="H6159" s="3">
        <v>8</v>
      </c>
      <c r="I6159" s="3">
        <v>10.666666666666666</v>
      </c>
      <c r="J6159" s="3">
        <v>4.8000000000000001E-2</v>
      </c>
      <c r="K6159" s="3">
        <v>4.8000000000000001E-2</v>
      </c>
      <c r="L6159" s="3">
        <v>6.4000000000000001E-2</v>
      </c>
    </row>
    <row r="6160" spans="2:12" x14ac:dyDescent="0.2">
      <c r="B6160" t="s">
        <v>15045</v>
      </c>
      <c r="C6160" t="s">
        <v>15046</v>
      </c>
      <c r="D6160" t="s">
        <v>15047</v>
      </c>
      <c r="E6160" s="1">
        <v>2</v>
      </c>
      <c r="F6160" s="1">
        <v>2</v>
      </c>
      <c r="G6160" s="2">
        <v>1</v>
      </c>
      <c r="H6160" s="3">
        <v>8</v>
      </c>
      <c r="I6160" s="3">
        <v>10.664999999999999</v>
      </c>
      <c r="J6160" s="3">
        <v>1.6E-2</v>
      </c>
      <c r="K6160" s="3">
        <v>1.6E-2</v>
      </c>
      <c r="L6160" s="3">
        <v>2.1329999999999998E-2</v>
      </c>
    </row>
    <row r="6161" spans="2:12" x14ac:dyDescent="0.2">
      <c r="B6161" t="s">
        <v>15048</v>
      </c>
      <c r="C6161" t="s">
        <v>14978</v>
      </c>
      <c r="D6161" t="s">
        <v>14979</v>
      </c>
      <c r="E6161" s="1">
        <v>20</v>
      </c>
      <c r="F6161" s="1">
        <v>2</v>
      </c>
      <c r="G6161" s="2">
        <v>10</v>
      </c>
      <c r="H6161" s="3">
        <v>12</v>
      </c>
      <c r="I6161" s="3">
        <v>16</v>
      </c>
      <c r="J6161" s="3">
        <v>0.24</v>
      </c>
      <c r="K6161" s="3">
        <v>0.24</v>
      </c>
      <c r="L6161" s="3">
        <v>0.32</v>
      </c>
    </row>
    <row r="6162" spans="2:12" x14ac:dyDescent="0.2">
      <c r="B6162" t="s">
        <v>15049</v>
      </c>
      <c r="C6162" t="s">
        <v>15050</v>
      </c>
      <c r="D6162" t="s">
        <v>15051</v>
      </c>
      <c r="E6162" s="1">
        <v>14</v>
      </c>
      <c r="F6162" s="1">
        <v>14</v>
      </c>
      <c r="G6162" s="2">
        <v>1</v>
      </c>
      <c r="H6162" s="3">
        <v>8</v>
      </c>
      <c r="I6162" s="3">
        <v>10.66642857142857</v>
      </c>
      <c r="J6162" s="3">
        <v>0.112</v>
      </c>
      <c r="K6162" s="3">
        <v>0.112</v>
      </c>
      <c r="L6162" s="3">
        <v>0.14932999999999999</v>
      </c>
    </row>
    <row r="6163" spans="2:12" x14ac:dyDescent="0.2">
      <c r="B6163" t="s">
        <v>15052</v>
      </c>
      <c r="C6163" t="s">
        <v>15053</v>
      </c>
      <c r="D6163" t="s">
        <v>8119</v>
      </c>
      <c r="E6163" s="1">
        <v>21</v>
      </c>
      <c r="F6163" s="1">
        <v>3</v>
      </c>
      <c r="G6163" s="2">
        <v>7</v>
      </c>
      <c r="H6163" s="3">
        <v>12</v>
      </c>
      <c r="I6163" s="3">
        <v>16</v>
      </c>
      <c r="J6163" s="3">
        <v>0.252</v>
      </c>
      <c r="K6163" s="3">
        <v>0.252</v>
      </c>
      <c r="L6163" s="3">
        <v>0.33600000000000002</v>
      </c>
    </row>
    <row r="6164" spans="2:12" x14ac:dyDescent="0.2">
      <c r="B6164" t="s">
        <v>15054</v>
      </c>
      <c r="C6164" t="s">
        <v>14957</v>
      </c>
      <c r="D6164" t="s">
        <v>7619</v>
      </c>
      <c r="E6164" s="1">
        <v>46</v>
      </c>
      <c r="F6164" s="1">
        <v>6</v>
      </c>
      <c r="G6164" s="2">
        <v>7.666666666666667</v>
      </c>
      <c r="H6164" s="3">
        <v>12.000000000000002</v>
      </c>
      <c r="I6164" s="3">
        <v>16</v>
      </c>
      <c r="J6164" s="3">
        <v>0.55200000000000005</v>
      </c>
      <c r="K6164" s="3">
        <v>0.55200000000000005</v>
      </c>
      <c r="L6164" s="3">
        <v>0.73599999999999999</v>
      </c>
    </row>
    <row r="6165" spans="2:12" x14ac:dyDescent="0.2">
      <c r="B6165" t="s">
        <v>15055</v>
      </c>
      <c r="C6165" t="s">
        <v>14855</v>
      </c>
      <c r="D6165" t="s">
        <v>14856</v>
      </c>
      <c r="E6165" s="1">
        <v>8</v>
      </c>
      <c r="F6165" s="1">
        <v>2</v>
      </c>
      <c r="G6165" s="2">
        <v>4</v>
      </c>
      <c r="H6165" s="3">
        <v>12</v>
      </c>
      <c r="I6165" s="3">
        <v>16</v>
      </c>
      <c r="J6165" s="3">
        <v>9.6000000000000002E-2</v>
      </c>
      <c r="K6165" s="3">
        <v>9.6000000000000002E-2</v>
      </c>
      <c r="L6165" s="3">
        <v>0.128</v>
      </c>
    </row>
    <row r="6166" spans="2:12" x14ac:dyDescent="0.2">
      <c r="B6166" t="s">
        <v>15056</v>
      </c>
      <c r="C6166" t="s">
        <v>14873</v>
      </c>
      <c r="D6166" t="s">
        <v>14874</v>
      </c>
      <c r="E6166" s="1">
        <v>2</v>
      </c>
      <c r="F6166" s="1">
        <v>1</v>
      </c>
      <c r="G6166" s="2">
        <v>2</v>
      </c>
      <c r="H6166" s="3">
        <v>12</v>
      </c>
      <c r="I6166" s="3">
        <v>16</v>
      </c>
      <c r="J6166" s="3">
        <v>2.4E-2</v>
      </c>
      <c r="K6166" s="3">
        <v>2.4E-2</v>
      </c>
      <c r="L6166" s="3">
        <v>3.2000000000000001E-2</v>
      </c>
    </row>
    <row r="6167" spans="2:12" x14ac:dyDescent="0.2">
      <c r="B6167" t="s">
        <v>15057</v>
      </c>
      <c r="C6167" t="s">
        <v>15058</v>
      </c>
      <c r="D6167" t="s">
        <v>15059</v>
      </c>
      <c r="E6167" s="1">
        <v>62</v>
      </c>
      <c r="F6167" s="1">
        <v>11</v>
      </c>
      <c r="G6167" s="2">
        <v>5.6363636363636367</v>
      </c>
      <c r="H6167" s="3">
        <v>12</v>
      </c>
      <c r="I6167" s="3">
        <v>16</v>
      </c>
      <c r="J6167" s="3">
        <v>0.74399999999999999</v>
      </c>
      <c r="K6167" s="3">
        <v>0.74399999999999999</v>
      </c>
      <c r="L6167" s="3">
        <v>0.99199999999999999</v>
      </c>
    </row>
    <row r="6168" spans="2:12" x14ac:dyDescent="0.2">
      <c r="B6168" t="s">
        <v>15060</v>
      </c>
      <c r="C6168" t="s">
        <v>15061</v>
      </c>
      <c r="D6168" t="s">
        <v>15062</v>
      </c>
      <c r="E6168" s="1">
        <v>20</v>
      </c>
      <c r="F6168" s="1">
        <v>4</v>
      </c>
      <c r="G6168" s="2">
        <v>5</v>
      </c>
      <c r="H6168" s="3">
        <v>12</v>
      </c>
      <c r="I6168" s="3">
        <v>16</v>
      </c>
      <c r="J6168" s="3">
        <v>0.24</v>
      </c>
      <c r="K6168" s="3">
        <v>0.24</v>
      </c>
      <c r="L6168" s="3">
        <v>0.32</v>
      </c>
    </row>
    <row r="6169" spans="2:12" x14ac:dyDescent="0.2">
      <c r="B6169" t="s">
        <v>15063</v>
      </c>
      <c r="C6169" t="s">
        <v>15064</v>
      </c>
      <c r="D6169" t="s">
        <v>15065</v>
      </c>
      <c r="E6169" s="1">
        <v>12</v>
      </c>
      <c r="F6169" s="1">
        <v>3</v>
      </c>
      <c r="G6169" s="2">
        <v>4</v>
      </c>
      <c r="H6169" s="3">
        <v>11.999999999999998</v>
      </c>
      <c r="I6169" s="3">
        <v>16</v>
      </c>
      <c r="J6169" s="3">
        <v>0.14399999999999999</v>
      </c>
      <c r="K6169" s="3">
        <v>0.14399999999999999</v>
      </c>
      <c r="L6169" s="3">
        <v>0.192</v>
      </c>
    </row>
    <row r="6170" spans="2:12" x14ac:dyDescent="0.2">
      <c r="B6170" t="s">
        <v>15066</v>
      </c>
      <c r="C6170" t="s">
        <v>14841</v>
      </c>
      <c r="D6170" t="s">
        <v>8078</v>
      </c>
      <c r="E6170" s="1">
        <v>14</v>
      </c>
      <c r="F6170" s="1">
        <v>2</v>
      </c>
      <c r="G6170" s="2">
        <v>7</v>
      </c>
      <c r="H6170" s="3">
        <v>12</v>
      </c>
      <c r="I6170" s="3">
        <v>16</v>
      </c>
      <c r="J6170" s="3">
        <v>0.16800000000000001</v>
      </c>
      <c r="K6170" s="3">
        <v>0.16800000000000001</v>
      </c>
      <c r="L6170" s="3">
        <v>0.224</v>
      </c>
    </row>
    <row r="6171" spans="2:12" x14ac:dyDescent="0.2">
      <c r="B6171" t="s">
        <v>15067</v>
      </c>
      <c r="C6171" t="s">
        <v>14852</v>
      </c>
      <c r="D6171" t="s">
        <v>14853</v>
      </c>
      <c r="E6171" s="1">
        <v>62</v>
      </c>
      <c r="F6171" s="1">
        <v>12</v>
      </c>
      <c r="G6171" s="2">
        <v>5.166666666666667</v>
      </c>
      <c r="H6171" s="3">
        <v>12</v>
      </c>
      <c r="I6171" s="3">
        <v>16</v>
      </c>
      <c r="J6171" s="3">
        <v>0.74399999999999999</v>
      </c>
      <c r="K6171" s="3">
        <v>0.74399999999999999</v>
      </c>
      <c r="L6171" s="3">
        <v>0.99199999999999999</v>
      </c>
    </row>
    <row r="6172" spans="2:12" x14ac:dyDescent="0.2">
      <c r="B6172" t="s">
        <v>15068</v>
      </c>
      <c r="C6172" t="s">
        <v>15069</v>
      </c>
      <c r="D6172" t="s">
        <v>15070</v>
      </c>
      <c r="E6172" s="1">
        <v>3</v>
      </c>
      <c r="F6172" s="1">
        <v>1</v>
      </c>
      <c r="G6172" s="2">
        <v>3</v>
      </c>
      <c r="H6172" s="3">
        <v>11.999999999999998</v>
      </c>
      <c r="I6172" s="3">
        <v>16</v>
      </c>
      <c r="J6172" s="3">
        <v>3.5999999999999997E-2</v>
      </c>
      <c r="K6172" s="3">
        <v>3.5999999999999997E-2</v>
      </c>
      <c r="L6172" s="3">
        <v>4.8000000000000001E-2</v>
      </c>
    </row>
    <row r="6173" spans="2:12" x14ac:dyDescent="0.2">
      <c r="B6173" t="s">
        <v>15071</v>
      </c>
      <c r="C6173" t="s">
        <v>14861</v>
      </c>
      <c r="D6173" t="s">
        <v>14862</v>
      </c>
      <c r="E6173" s="1">
        <v>15</v>
      </c>
      <c r="F6173" s="1">
        <v>12</v>
      </c>
      <c r="G6173" s="2">
        <v>1.25</v>
      </c>
      <c r="H6173" s="3">
        <v>12</v>
      </c>
      <c r="I6173" s="3">
        <v>16</v>
      </c>
      <c r="J6173" s="3">
        <v>0.18</v>
      </c>
      <c r="K6173" s="3">
        <v>0.18</v>
      </c>
      <c r="L6173" s="3">
        <v>0.24</v>
      </c>
    </row>
    <row r="6174" spans="2:12" x14ac:dyDescent="0.2">
      <c r="B6174" t="s">
        <v>15072</v>
      </c>
      <c r="C6174" t="s">
        <v>15073</v>
      </c>
      <c r="D6174" t="s">
        <v>10097</v>
      </c>
      <c r="E6174" s="1">
        <v>2</v>
      </c>
      <c r="F6174" s="1">
        <v>2</v>
      </c>
      <c r="G6174" s="2">
        <v>1</v>
      </c>
      <c r="H6174" s="3">
        <v>8</v>
      </c>
      <c r="I6174" s="3">
        <v>10.664999999999999</v>
      </c>
      <c r="J6174" s="3">
        <v>1.6E-2</v>
      </c>
      <c r="K6174" s="3">
        <v>1.6E-2</v>
      </c>
      <c r="L6174" s="3">
        <v>2.1329999999999998E-2</v>
      </c>
    </row>
    <row r="6175" spans="2:12" x14ac:dyDescent="0.2">
      <c r="B6175" t="s">
        <v>15074</v>
      </c>
      <c r="C6175" t="s">
        <v>9213</v>
      </c>
      <c r="D6175" t="s">
        <v>15075</v>
      </c>
      <c r="E6175" s="1">
        <v>20</v>
      </c>
      <c r="F6175" s="1">
        <v>4</v>
      </c>
      <c r="G6175" s="2">
        <v>5</v>
      </c>
      <c r="H6175" s="3">
        <v>12</v>
      </c>
      <c r="I6175" s="3">
        <v>16</v>
      </c>
      <c r="J6175" s="3">
        <v>0.24</v>
      </c>
      <c r="K6175" s="3">
        <v>0.24</v>
      </c>
      <c r="L6175" s="3">
        <v>0.32</v>
      </c>
    </row>
    <row r="6176" spans="2:12" x14ac:dyDescent="0.2">
      <c r="B6176" t="s">
        <v>15076</v>
      </c>
      <c r="C6176" t="s">
        <v>15077</v>
      </c>
      <c r="D6176" t="s">
        <v>15078</v>
      </c>
      <c r="E6176" s="1">
        <v>3</v>
      </c>
      <c r="F6176" s="1">
        <v>1</v>
      </c>
      <c r="G6176" s="2">
        <v>3</v>
      </c>
      <c r="H6176" s="3">
        <v>11.999999999999998</v>
      </c>
      <c r="I6176" s="3">
        <v>16</v>
      </c>
      <c r="J6176" s="3">
        <v>3.5999999999999997E-2</v>
      </c>
      <c r="K6176" s="3">
        <v>3.5999999999999997E-2</v>
      </c>
      <c r="L6176" s="3">
        <v>4.8000000000000001E-2</v>
      </c>
    </row>
    <row r="6177" spans="2:12" x14ac:dyDescent="0.2">
      <c r="B6177" t="s">
        <v>15079</v>
      </c>
      <c r="C6177" t="s">
        <v>15080</v>
      </c>
      <c r="D6177" t="s">
        <v>15081</v>
      </c>
      <c r="E6177" s="1">
        <v>50</v>
      </c>
      <c r="F6177" s="1">
        <v>9</v>
      </c>
      <c r="G6177" s="2">
        <v>5.5555555555555554</v>
      </c>
      <c r="H6177" s="3">
        <v>11.999999999999998</v>
      </c>
      <c r="I6177" s="3">
        <v>16</v>
      </c>
      <c r="J6177" s="3">
        <v>0.6</v>
      </c>
      <c r="K6177" s="3">
        <v>0.6</v>
      </c>
      <c r="L6177" s="3">
        <v>0.8</v>
      </c>
    </row>
    <row r="6178" spans="2:12" x14ac:dyDescent="0.2">
      <c r="B6178" t="s">
        <v>15082</v>
      </c>
      <c r="C6178" t="s">
        <v>15083</v>
      </c>
      <c r="D6178" t="s">
        <v>15084</v>
      </c>
      <c r="E6178" s="1">
        <v>8</v>
      </c>
      <c r="F6178" s="1">
        <v>5</v>
      </c>
      <c r="G6178" s="2">
        <v>1.6</v>
      </c>
      <c r="H6178" s="3">
        <v>12</v>
      </c>
      <c r="I6178" s="3">
        <v>16</v>
      </c>
      <c r="J6178" s="3">
        <v>9.6000000000000002E-2</v>
      </c>
      <c r="K6178" s="3">
        <v>9.6000000000000002E-2</v>
      </c>
      <c r="L6178" s="3">
        <v>0.128</v>
      </c>
    </row>
    <row r="6179" spans="2:12" x14ac:dyDescent="0.2">
      <c r="B6179" t="s">
        <v>15085</v>
      </c>
      <c r="C6179" t="s">
        <v>14783</v>
      </c>
      <c r="D6179" t="s">
        <v>14784</v>
      </c>
      <c r="E6179" s="1">
        <v>15</v>
      </c>
      <c r="F6179" s="1">
        <v>3</v>
      </c>
      <c r="G6179" s="2">
        <v>5</v>
      </c>
      <c r="H6179" s="3">
        <v>12</v>
      </c>
      <c r="I6179" s="3">
        <v>16</v>
      </c>
      <c r="J6179" s="3">
        <v>0.18</v>
      </c>
      <c r="K6179" s="3">
        <v>0.18</v>
      </c>
      <c r="L6179" s="3">
        <v>0.24</v>
      </c>
    </row>
    <row r="6180" spans="2:12" x14ac:dyDescent="0.2">
      <c r="B6180" t="s">
        <v>15086</v>
      </c>
      <c r="C6180" t="s">
        <v>14780</v>
      </c>
      <c r="D6180" t="s">
        <v>15087</v>
      </c>
      <c r="E6180" s="1">
        <v>6</v>
      </c>
      <c r="F6180" s="1">
        <v>2</v>
      </c>
      <c r="G6180" s="2">
        <v>3</v>
      </c>
      <c r="H6180" s="3">
        <v>11.999999999999998</v>
      </c>
      <c r="I6180" s="3">
        <v>16</v>
      </c>
      <c r="J6180" s="3">
        <v>7.1999999999999995E-2</v>
      </c>
      <c r="K6180" s="3">
        <v>7.1999999999999995E-2</v>
      </c>
      <c r="L6180" s="3">
        <v>9.6000000000000002E-2</v>
      </c>
    </row>
    <row r="6181" spans="2:12" x14ac:dyDescent="0.2">
      <c r="B6181" t="s">
        <v>15088</v>
      </c>
      <c r="C6181" t="s">
        <v>15089</v>
      </c>
      <c r="D6181" t="s">
        <v>10031</v>
      </c>
      <c r="E6181" s="1">
        <v>8</v>
      </c>
      <c r="F6181" s="1">
        <v>2</v>
      </c>
      <c r="G6181" s="2">
        <v>4</v>
      </c>
      <c r="H6181" s="3">
        <v>12</v>
      </c>
      <c r="I6181" s="3">
        <v>16</v>
      </c>
      <c r="J6181" s="3">
        <v>9.6000000000000002E-2</v>
      </c>
      <c r="K6181" s="3">
        <v>9.6000000000000002E-2</v>
      </c>
      <c r="L6181" s="3">
        <v>0.128</v>
      </c>
    </row>
    <row r="6182" spans="2:12" x14ac:dyDescent="0.2">
      <c r="B6182" t="s">
        <v>15090</v>
      </c>
      <c r="C6182" t="s">
        <v>9684</v>
      </c>
      <c r="D6182" t="s">
        <v>15091</v>
      </c>
      <c r="E6182" s="1">
        <v>20</v>
      </c>
      <c r="F6182" s="1">
        <v>5</v>
      </c>
      <c r="G6182" s="2">
        <v>4</v>
      </c>
      <c r="H6182" s="3">
        <v>12</v>
      </c>
      <c r="I6182" s="3">
        <v>16</v>
      </c>
      <c r="J6182" s="3">
        <v>0.24</v>
      </c>
      <c r="K6182" s="3">
        <v>0.24</v>
      </c>
      <c r="L6182" s="3">
        <v>0.32</v>
      </c>
    </row>
    <row r="6183" spans="2:12" x14ac:dyDescent="0.2">
      <c r="B6183" t="s">
        <v>15092</v>
      </c>
      <c r="C6183" t="s">
        <v>14890</v>
      </c>
      <c r="D6183" t="s">
        <v>14891</v>
      </c>
      <c r="E6183" s="1">
        <v>4</v>
      </c>
      <c r="F6183" s="1">
        <v>4</v>
      </c>
      <c r="G6183" s="2">
        <v>1</v>
      </c>
      <c r="H6183" s="3">
        <v>12</v>
      </c>
      <c r="I6183" s="3">
        <v>16</v>
      </c>
      <c r="J6183" s="3">
        <v>4.8000000000000001E-2</v>
      </c>
      <c r="K6183" s="3">
        <v>4.8000000000000001E-2</v>
      </c>
      <c r="L6183" s="3">
        <v>6.4000000000000001E-2</v>
      </c>
    </row>
    <row r="6184" spans="2:12" x14ac:dyDescent="0.2">
      <c r="B6184" t="s">
        <v>15093</v>
      </c>
      <c r="C6184" t="s">
        <v>15094</v>
      </c>
      <c r="D6184" t="s">
        <v>15095</v>
      </c>
      <c r="E6184" s="1">
        <v>18</v>
      </c>
      <c r="F6184" s="1">
        <v>3</v>
      </c>
      <c r="G6184" s="2">
        <v>6</v>
      </c>
      <c r="H6184" s="3">
        <v>12</v>
      </c>
      <c r="I6184" s="3">
        <v>16</v>
      </c>
      <c r="J6184" s="3">
        <v>0.216</v>
      </c>
      <c r="K6184" s="3">
        <v>0.216</v>
      </c>
      <c r="L6184" s="3">
        <v>0.28799999999999998</v>
      </c>
    </row>
    <row r="6185" spans="2:12" x14ac:dyDescent="0.2">
      <c r="B6185" t="s">
        <v>15096</v>
      </c>
      <c r="C6185" t="s">
        <v>15097</v>
      </c>
      <c r="D6185" t="s">
        <v>15098</v>
      </c>
      <c r="E6185" s="1">
        <v>9</v>
      </c>
      <c r="F6185" s="1">
        <v>2</v>
      </c>
      <c r="G6185" s="2">
        <v>4.5</v>
      </c>
      <c r="H6185" s="3">
        <v>12</v>
      </c>
      <c r="I6185" s="3">
        <v>16</v>
      </c>
      <c r="J6185" s="3">
        <v>0.108</v>
      </c>
      <c r="K6185" s="3">
        <v>0.108</v>
      </c>
      <c r="L6185" s="3">
        <v>0.14399999999999999</v>
      </c>
    </row>
    <row r="6186" spans="2:12" x14ac:dyDescent="0.2">
      <c r="B6186" t="s">
        <v>15099</v>
      </c>
      <c r="C6186" t="s">
        <v>15100</v>
      </c>
      <c r="D6186" t="s">
        <v>15101</v>
      </c>
      <c r="E6186" s="1">
        <v>12</v>
      </c>
      <c r="F6186" s="1">
        <v>7</v>
      </c>
      <c r="G6186" s="2">
        <v>1.7142857142857142</v>
      </c>
      <c r="H6186" s="3">
        <v>11.999999999999998</v>
      </c>
      <c r="I6186" s="3">
        <v>16</v>
      </c>
      <c r="J6186" s="3">
        <v>0.14399999999999999</v>
      </c>
      <c r="K6186" s="3">
        <v>0.14399999999999999</v>
      </c>
      <c r="L6186" s="3">
        <v>0.192</v>
      </c>
    </row>
    <row r="6187" spans="2:12" x14ac:dyDescent="0.2">
      <c r="B6187" t="s">
        <v>15102</v>
      </c>
      <c r="C6187" t="s">
        <v>15103</v>
      </c>
      <c r="D6187" t="s">
        <v>6461</v>
      </c>
      <c r="E6187" s="1">
        <v>7</v>
      </c>
      <c r="F6187" s="1">
        <v>3</v>
      </c>
      <c r="G6187" s="2">
        <v>2.3333333333333335</v>
      </c>
      <c r="H6187" s="3">
        <v>12</v>
      </c>
      <c r="I6187" s="3">
        <v>16</v>
      </c>
      <c r="J6187" s="3">
        <v>8.4000000000000005E-2</v>
      </c>
      <c r="K6187" s="3">
        <v>8.4000000000000005E-2</v>
      </c>
      <c r="L6187" s="3">
        <v>0.112</v>
      </c>
    </row>
    <row r="6188" spans="2:12" x14ac:dyDescent="0.2">
      <c r="B6188" t="s">
        <v>15104</v>
      </c>
      <c r="C6188" t="s">
        <v>15105</v>
      </c>
      <c r="D6188" t="s">
        <v>6794</v>
      </c>
      <c r="E6188" s="1">
        <v>7</v>
      </c>
      <c r="F6188" s="1">
        <v>1</v>
      </c>
      <c r="G6188" s="2">
        <v>7</v>
      </c>
      <c r="H6188" s="3">
        <v>12</v>
      </c>
      <c r="I6188" s="3">
        <v>16</v>
      </c>
      <c r="J6188" s="3">
        <v>8.4000000000000005E-2</v>
      </c>
      <c r="K6188" s="3">
        <v>8.4000000000000005E-2</v>
      </c>
      <c r="L6188" s="3">
        <v>0.112</v>
      </c>
    </row>
    <row r="6189" spans="2:12" x14ac:dyDescent="0.2">
      <c r="B6189" t="s">
        <v>15106</v>
      </c>
      <c r="C6189" t="s">
        <v>15107</v>
      </c>
      <c r="D6189" t="s">
        <v>15108</v>
      </c>
      <c r="E6189" s="1">
        <v>46</v>
      </c>
      <c r="F6189" s="1">
        <v>9</v>
      </c>
      <c r="G6189" s="2">
        <v>5.1111111111111107</v>
      </c>
      <c r="H6189" s="3">
        <v>12.000000000000002</v>
      </c>
      <c r="I6189" s="3">
        <v>16</v>
      </c>
      <c r="J6189" s="3">
        <v>0.55200000000000005</v>
      </c>
      <c r="K6189" s="3">
        <v>0.55200000000000005</v>
      </c>
      <c r="L6189" s="3">
        <v>0.73599999999999999</v>
      </c>
    </row>
    <row r="6190" spans="2:12" x14ac:dyDescent="0.2">
      <c r="B6190" t="s">
        <v>15109</v>
      </c>
      <c r="C6190" t="s">
        <v>9207</v>
      </c>
      <c r="D6190" t="s">
        <v>9977</v>
      </c>
      <c r="E6190" s="1">
        <v>10</v>
      </c>
      <c r="F6190" s="1">
        <v>1</v>
      </c>
      <c r="G6190" s="2">
        <v>10</v>
      </c>
      <c r="H6190" s="3">
        <v>12</v>
      </c>
      <c r="I6190" s="3">
        <v>16</v>
      </c>
      <c r="J6190" s="3">
        <v>0.12</v>
      </c>
      <c r="K6190" s="3">
        <v>0.12</v>
      </c>
      <c r="L6190" s="3">
        <v>0.16</v>
      </c>
    </row>
    <row r="6191" spans="2:12" x14ac:dyDescent="0.2">
      <c r="B6191" t="s">
        <v>15110</v>
      </c>
      <c r="C6191" t="s">
        <v>15111</v>
      </c>
      <c r="D6191" t="s">
        <v>15112</v>
      </c>
      <c r="E6191" s="1">
        <v>4</v>
      </c>
      <c r="F6191" s="1">
        <v>1</v>
      </c>
      <c r="G6191" s="2">
        <v>4</v>
      </c>
      <c r="H6191" s="3">
        <v>12</v>
      </c>
      <c r="I6191" s="3">
        <v>16</v>
      </c>
      <c r="J6191" s="3">
        <v>4.8000000000000001E-2</v>
      </c>
      <c r="K6191" s="3">
        <v>4.8000000000000001E-2</v>
      </c>
      <c r="L6191" s="3">
        <v>6.4000000000000001E-2</v>
      </c>
    </row>
    <row r="6192" spans="2:12" x14ac:dyDescent="0.2">
      <c r="B6192" t="s">
        <v>15113</v>
      </c>
      <c r="C6192" t="s">
        <v>14887</v>
      </c>
      <c r="D6192" t="s">
        <v>14888</v>
      </c>
      <c r="E6192" s="1">
        <v>2</v>
      </c>
      <c r="F6192" s="1">
        <v>1</v>
      </c>
      <c r="G6192" s="2">
        <v>2</v>
      </c>
      <c r="H6192" s="3">
        <v>12</v>
      </c>
      <c r="I6192" s="3">
        <v>16</v>
      </c>
      <c r="J6192" s="3">
        <v>2.4E-2</v>
      </c>
      <c r="K6192" s="3">
        <v>2.4E-2</v>
      </c>
      <c r="L6192" s="3">
        <v>3.2000000000000001E-2</v>
      </c>
    </row>
    <row r="6193" spans="2:12" x14ac:dyDescent="0.2">
      <c r="B6193" t="s">
        <v>15114</v>
      </c>
      <c r="C6193" t="s">
        <v>15115</v>
      </c>
      <c r="D6193" t="s">
        <v>15116</v>
      </c>
      <c r="E6193" s="1">
        <v>18</v>
      </c>
      <c r="F6193" s="1">
        <v>7</v>
      </c>
      <c r="G6193" s="2">
        <v>2.5714285714285716</v>
      </c>
      <c r="H6193" s="3">
        <v>12</v>
      </c>
      <c r="I6193" s="3">
        <v>16</v>
      </c>
      <c r="J6193" s="3">
        <v>0.216</v>
      </c>
      <c r="K6193" s="3">
        <v>0.216</v>
      </c>
      <c r="L6193" s="3">
        <v>0.28799999999999998</v>
      </c>
    </row>
    <row r="6194" spans="2:12" x14ac:dyDescent="0.2">
      <c r="B6194" t="s">
        <v>15117</v>
      </c>
      <c r="C6194" t="s">
        <v>14895</v>
      </c>
      <c r="D6194" t="s">
        <v>14896</v>
      </c>
      <c r="E6194" s="1">
        <v>24</v>
      </c>
      <c r="F6194" s="1">
        <v>3</v>
      </c>
      <c r="G6194" s="2">
        <v>8</v>
      </c>
      <c r="H6194" s="3">
        <v>11.999999999999998</v>
      </c>
      <c r="I6194" s="3">
        <v>16</v>
      </c>
      <c r="J6194" s="3">
        <v>0.28799999999999998</v>
      </c>
      <c r="K6194" s="3">
        <v>0.28799999999999998</v>
      </c>
      <c r="L6194" s="3">
        <v>0.38400000000000001</v>
      </c>
    </row>
    <row r="6195" spans="2:12" x14ac:dyDescent="0.2">
      <c r="B6195" t="s">
        <v>15118</v>
      </c>
      <c r="C6195" t="s">
        <v>14919</v>
      </c>
      <c r="D6195" t="s">
        <v>14920</v>
      </c>
      <c r="E6195" s="1">
        <v>4</v>
      </c>
      <c r="F6195" s="1">
        <v>3</v>
      </c>
      <c r="G6195" s="2">
        <v>1.3333333333333333</v>
      </c>
      <c r="H6195" s="3">
        <v>12</v>
      </c>
      <c r="I6195" s="3">
        <v>16</v>
      </c>
      <c r="J6195" s="3">
        <v>4.8000000000000001E-2</v>
      </c>
      <c r="K6195" s="3">
        <v>4.8000000000000001E-2</v>
      </c>
      <c r="L6195" s="3">
        <v>6.4000000000000001E-2</v>
      </c>
    </row>
    <row r="6196" spans="2:12" x14ac:dyDescent="0.2">
      <c r="B6196" t="s">
        <v>15119</v>
      </c>
      <c r="C6196" t="s">
        <v>6181</v>
      </c>
      <c r="D6196" t="s">
        <v>15120</v>
      </c>
      <c r="E6196" s="1">
        <v>1</v>
      </c>
      <c r="F6196" s="1">
        <v>1</v>
      </c>
      <c r="G6196" s="2">
        <v>1</v>
      </c>
      <c r="H6196" s="3">
        <v>12</v>
      </c>
      <c r="I6196" s="3">
        <v>16</v>
      </c>
      <c r="J6196" s="3">
        <v>1.2E-2</v>
      </c>
      <c r="K6196" s="3">
        <v>1.2E-2</v>
      </c>
      <c r="L6196" s="3">
        <v>1.6E-2</v>
      </c>
    </row>
    <row r="6197" spans="2:12" x14ac:dyDescent="0.2">
      <c r="B6197" t="s">
        <v>15121</v>
      </c>
      <c r="C6197" t="s">
        <v>15008</v>
      </c>
      <c r="D6197" t="s">
        <v>15009</v>
      </c>
      <c r="E6197" s="1">
        <v>16</v>
      </c>
      <c r="F6197" s="1">
        <v>7</v>
      </c>
      <c r="G6197" s="2">
        <v>2.2857142857142856</v>
      </c>
      <c r="H6197" s="3">
        <v>12</v>
      </c>
      <c r="I6197" s="3">
        <v>16</v>
      </c>
      <c r="J6197" s="3">
        <v>0.192</v>
      </c>
      <c r="K6197" s="3">
        <v>0.192</v>
      </c>
      <c r="L6197" s="3">
        <v>0.25600000000000001</v>
      </c>
    </row>
    <row r="6198" spans="2:12" x14ac:dyDescent="0.2">
      <c r="B6198" t="s">
        <v>15122</v>
      </c>
      <c r="C6198" t="s">
        <v>15123</v>
      </c>
      <c r="D6198" t="s">
        <v>15124</v>
      </c>
      <c r="E6198" s="1">
        <v>4</v>
      </c>
      <c r="F6198" s="1">
        <v>1</v>
      </c>
      <c r="G6198" s="2">
        <v>4</v>
      </c>
      <c r="H6198" s="3">
        <v>12</v>
      </c>
      <c r="I6198" s="3">
        <v>16</v>
      </c>
      <c r="J6198" s="3">
        <v>4.8000000000000001E-2</v>
      </c>
      <c r="K6198" s="3">
        <v>4.8000000000000001E-2</v>
      </c>
      <c r="L6198" s="3">
        <v>6.4000000000000001E-2</v>
      </c>
    </row>
    <row r="6199" spans="2:12" x14ac:dyDescent="0.2">
      <c r="B6199" t="s">
        <v>15125</v>
      </c>
      <c r="C6199" t="s">
        <v>15126</v>
      </c>
      <c r="D6199" t="s">
        <v>8164</v>
      </c>
      <c r="E6199" s="1">
        <v>6</v>
      </c>
      <c r="F6199" s="1">
        <v>2</v>
      </c>
      <c r="G6199" s="2">
        <v>3</v>
      </c>
      <c r="H6199" s="3">
        <v>11.999999999999998</v>
      </c>
      <c r="I6199" s="3">
        <v>16</v>
      </c>
      <c r="J6199" s="3">
        <v>7.1999999999999995E-2</v>
      </c>
      <c r="K6199" s="3">
        <v>7.1999999999999995E-2</v>
      </c>
      <c r="L6199" s="3">
        <v>9.6000000000000002E-2</v>
      </c>
    </row>
    <row r="6200" spans="2:12" x14ac:dyDescent="0.2">
      <c r="B6200" t="s">
        <v>15127</v>
      </c>
      <c r="C6200" t="s">
        <v>15083</v>
      </c>
      <c r="D6200" t="s">
        <v>15084</v>
      </c>
      <c r="E6200" s="1">
        <v>10</v>
      </c>
      <c r="F6200" s="1">
        <v>8</v>
      </c>
      <c r="G6200" s="2">
        <v>1.25</v>
      </c>
      <c r="H6200" s="3">
        <v>12</v>
      </c>
      <c r="I6200" s="3">
        <v>16</v>
      </c>
      <c r="J6200" s="3">
        <v>0.12</v>
      </c>
      <c r="K6200" s="3">
        <v>0.12</v>
      </c>
      <c r="L6200" s="3">
        <v>0.16</v>
      </c>
    </row>
    <row r="6201" spans="2:12" x14ac:dyDescent="0.2">
      <c r="B6201" t="s">
        <v>15128</v>
      </c>
      <c r="C6201" t="s">
        <v>15058</v>
      </c>
      <c r="D6201" t="s">
        <v>15059</v>
      </c>
      <c r="E6201" s="1">
        <v>9</v>
      </c>
      <c r="F6201" s="1">
        <v>7</v>
      </c>
      <c r="G6201" s="2">
        <v>1.2857142857142858</v>
      </c>
      <c r="H6201" s="3">
        <v>12</v>
      </c>
      <c r="I6201" s="3">
        <v>16</v>
      </c>
      <c r="J6201" s="3">
        <v>0.108</v>
      </c>
      <c r="K6201" s="3">
        <v>0.108</v>
      </c>
      <c r="L6201" s="3">
        <v>0.14399999999999999</v>
      </c>
    </row>
    <row r="6202" spans="2:12" x14ac:dyDescent="0.2">
      <c r="B6202" t="s">
        <v>15129</v>
      </c>
      <c r="C6202" t="s">
        <v>15130</v>
      </c>
      <c r="D6202" t="s">
        <v>15131</v>
      </c>
      <c r="E6202" s="1">
        <v>23</v>
      </c>
      <c r="F6202" s="1">
        <v>10</v>
      </c>
      <c r="G6202" s="2">
        <v>2.2999999999999998</v>
      </c>
      <c r="H6202" s="3">
        <v>12.000000000000002</v>
      </c>
      <c r="I6202" s="3">
        <v>16</v>
      </c>
      <c r="J6202" s="3">
        <v>0.27600000000000002</v>
      </c>
      <c r="K6202" s="3">
        <v>0.27600000000000002</v>
      </c>
      <c r="L6202" s="3">
        <v>0.36799999999999999</v>
      </c>
    </row>
    <row r="6203" spans="2:12" x14ac:dyDescent="0.2">
      <c r="B6203" t="s">
        <v>15132</v>
      </c>
      <c r="C6203" t="s">
        <v>14835</v>
      </c>
      <c r="D6203" t="s">
        <v>14836</v>
      </c>
      <c r="E6203" s="1">
        <v>88</v>
      </c>
      <c r="F6203" s="1">
        <v>8</v>
      </c>
      <c r="G6203" s="2">
        <v>11</v>
      </c>
      <c r="H6203" s="3">
        <v>12.000000000000002</v>
      </c>
      <c r="I6203" s="3">
        <v>16</v>
      </c>
      <c r="J6203" s="3">
        <v>1.056</v>
      </c>
      <c r="K6203" s="3">
        <v>1.056</v>
      </c>
      <c r="L6203" s="3">
        <v>1.4079999999999999</v>
      </c>
    </row>
    <row r="6204" spans="2:12" x14ac:dyDescent="0.2">
      <c r="B6204" t="s">
        <v>15133</v>
      </c>
      <c r="C6204" t="s">
        <v>15134</v>
      </c>
      <c r="D6204" t="s">
        <v>8123</v>
      </c>
      <c r="E6204" s="1">
        <v>1</v>
      </c>
      <c r="F6204" s="1">
        <v>1</v>
      </c>
      <c r="G6204" s="2">
        <v>1</v>
      </c>
      <c r="H6204" s="3">
        <v>8</v>
      </c>
      <c r="I6204" s="3">
        <v>10.67</v>
      </c>
      <c r="J6204" s="3">
        <v>8.0000000000000002E-3</v>
      </c>
      <c r="K6204" s="3">
        <v>8.0000000000000002E-3</v>
      </c>
      <c r="L6204" s="3">
        <v>1.0670000000000001E-2</v>
      </c>
    </row>
    <row r="6205" spans="2:12" x14ac:dyDescent="0.2">
      <c r="B6205" t="s">
        <v>15135</v>
      </c>
      <c r="C6205" t="s">
        <v>15136</v>
      </c>
      <c r="D6205" t="s">
        <v>15137</v>
      </c>
      <c r="E6205" s="1">
        <v>37</v>
      </c>
      <c r="F6205" s="1">
        <v>5</v>
      </c>
      <c r="G6205" s="2">
        <v>7.4</v>
      </c>
      <c r="H6205" s="3">
        <v>12</v>
      </c>
      <c r="I6205" s="3">
        <v>16</v>
      </c>
      <c r="J6205" s="3">
        <v>0.44400000000000001</v>
      </c>
      <c r="K6205" s="3">
        <v>0.44400000000000001</v>
      </c>
      <c r="L6205" s="3">
        <v>0.59199999999999997</v>
      </c>
    </row>
    <row r="6206" spans="2:12" x14ac:dyDescent="0.2">
      <c r="B6206" t="s">
        <v>15138</v>
      </c>
      <c r="C6206" t="s">
        <v>9213</v>
      </c>
      <c r="D6206" t="s">
        <v>15075</v>
      </c>
      <c r="E6206" s="1">
        <v>4</v>
      </c>
      <c r="F6206" s="1">
        <v>1</v>
      </c>
      <c r="G6206" s="2">
        <v>4</v>
      </c>
      <c r="H6206" s="3">
        <v>12</v>
      </c>
      <c r="I6206" s="3">
        <v>16</v>
      </c>
      <c r="J6206" s="3">
        <v>4.8000000000000001E-2</v>
      </c>
      <c r="K6206" s="3">
        <v>4.8000000000000001E-2</v>
      </c>
      <c r="L6206" s="3">
        <v>6.4000000000000001E-2</v>
      </c>
    </row>
    <row r="6207" spans="2:12" x14ac:dyDescent="0.2">
      <c r="B6207" t="s">
        <v>15139</v>
      </c>
      <c r="C6207" t="s">
        <v>15037</v>
      </c>
      <c r="D6207" t="s">
        <v>15038</v>
      </c>
      <c r="E6207" s="1">
        <v>120</v>
      </c>
      <c r="F6207" s="1">
        <v>12</v>
      </c>
      <c r="G6207" s="2">
        <v>10</v>
      </c>
      <c r="H6207" s="3">
        <v>12</v>
      </c>
      <c r="I6207" s="3">
        <v>16</v>
      </c>
      <c r="J6207" s="3">
        <v>1.44</v>
      </c>
      <c r="K6207" s="3">
        <v>1.44</v>
      </c>
      <c r="L6207" s="3">
        <v>1.92</v>
      </c>
    </row>
    <row r="6208" spans="2:12" x14ac:dyDescent="0.2">
      <c r="B6208" t="s">
        <v>15140</v>
      </c>
      <c r="C6208" t="s">
        <v>15141</v>
      </c>
      <c r="D6208" t="s">
        <v>15142</v>
      </c>
      <c r="E6208" s="1">
        <v>17</v>
      </c>
      <c r="F6208" s="1">
        <v>3</v>
      </c>
      <c r="G6208" s="2">
        <v>5.666666666666667</v>
      </c>
      <c r="H6208" s="3">
        <v>11.999999999999998</v>
      </c>
      <c r="I6208" s="3">
        <v>16</v>
      </c>
      <c r="J6208" s="3">
        <v>0.20399999999999999</v>
      </c>
      <c r="K6208" s="3">
        <v>0.20399999999999999</v>
      </c>
      <c r="L6208" s="3">
        <v>0.27200000000000002</v>
      </c>
    </row>
    <row r="6209" spans="2:12" x14ac:dyDescent="0.2">
      <c r="B6209" t="s">
        <v>15143</v>
      </c>
      <c r="C6209" t="s">
        <v>15073</v>
      </c>
      <c r="D6209" t="s">
        <v>10097</v>
      </c>
      <c r="E6209" s="1">
        <v>19</v>
      </c>
      <c r="F6209" s="1">
        <v>4</v>
      </c>
      <c r="G6209" s="2">
        <v>4.75</v>
      </c>
      <c r="H6209" s="3">
        <v>12</v>
      </c>
      <c r="I6209" s="3">
        <v>16</v>
      </c>
      <c r="J6209" s="3">
        <v>0.22800000000000001</v>
      </c>
      <c r="K6209" s="3">
        <v>0.22800000000000001</v>
      </c>
      <c r="L6209" s="3">
        <v>0.30399999999999999</v>
      </c>
    </row>
    <row r="6210" spans="2:12" x14ac:dyDescent="0.2">
      <c r="B6210" t="s">
        <v>15144</v>
      </c>
      <c r="C6210" t="s">
        <v>15145</v>
      </c>
      <c r="D6210" t="s">
        <v>6197</v>
      </c>
      <c r="E6210" s="1">
        <v>15</v>
      </c>
      <c r="F6210" s="1">
        <v>6</v>
      </c>
      <c r="G6210" s="2">
        <v>2.5</v>
      </c>
      <c r="H6210" s="3">
        <v>12</v>
      </c>
      <c r="I6210" s="3">
        <v>16</v>
      </c>
      <c r="J6210" s="3">
        <v>0.18</v>
      </c>
      <c r="K6210" s="3">
        <v>0.18</v>
      </c>
      <c r="L6210" s="3">
        <v>0.24</v>
      </c>
    </row>
    <row r="6211" spans="2:12" x14ac:dyDescent="0.2">
      <c r="B6211" t="s">
        <v>15146</v>
      </c>
      <c r="C6211" t="s">
        <v>15030</v>
      </c>
      <c r="D6211" t="s">
        <v>15031</v>
      </c>
      <c r="E6211" s="1">
        <v>4</v>
      </c>
      <c r="F6211" s="1">
        <v>2</v>
      </c>
      <c r="G6211" s="2">
        <v>2</v>
      </c>
      <c r="H6211" s="3">
        <v>12</v>
      </c>
      <c r="I6211" s="3">
        <v>16</v>
      </c>
      <c r="J6211" s="3">
        <v>4.8000000000000001E-2</v>
      </c>
      <c r="K6211" s="3">
        <v>4.8000000000000001E-2</v>
      </c>
      <c r="L6211" s="3">
        <v>6.4000000000000001E-2</v>
      </c>
    </row>
    <row r="6212" spans="2:12" x14ac:dyDescent="0.2">
      <c r="B6212" t="s">
        <v>15147</v>
      </c>
      <c r="C6212" t="s">
        <v>14949</v>
      </c>
      <c r="D6212" t="s">
        <v>14950</v>
      </c>
      <c r="E6212" s="1">
        <v>110</v>
      </c>
      <c r="F6212" s="1">
        <v>11</v>
      </c>
      <c r="G6212" s="2">
        <v>10</v>
      </c>
      <c r="H6212" s="3">
        <v>12</v>
      </c>
      <c r="I6212" s="3">
        <v>16</v>
      </c>
      <c r="J6212" s="3">
        <v>1.32</v>
      </c>
      <c r="K6212" s="3">
        <v>1.32</v>
      </c>
      <c r="L6212" s="3">
        <v>1.76</v>
      </c>
    </row>
    <row r="6213" spans="2:12" x14ac:dyDescent="0.2">
      <c r="B6213" t="s">
        <v>15148</v>
      </c>
      <c r="C6213" t="s">
        <v>15149</v>
      </c>
      <c r="D6213" t="s">
        <v>15150</v>
      </c>
      <c r="E6213" s="1">
        <v>65</v>
      </c>
      <c r="F6213" s="1">
        <v>6</v>
      </c>
      <c r="G6213" s="2">
        <v>10.833333333333334</v>
      </c>
      <c r="H6213" s="3">
        <v>12</v>
      </c>
      <c r="I6213" s="3">
        <v>16</v>
      </c>
      <c r="J6213" s="3">
        <v>0.78</v>
      </c>
      <c r="K6213" s="3">
        <v>0.78</v>
      </c>
      <c r="L6213" s="3">
        <v>1.04</v>
      </c>
    </row>
    <row r="6214" spans="2:12" x14ac:dyDescent="0.2">
      <c r="B6214" t="s">
        <v>15151</v>
      </c>
      <c r="C6214" t="s">
        <v>15053</v>
      </c>
      <c r="D6214" t="s">
        <v>8119</v>
      </c>
      <c r="E6214" s="1">
        <v>163</v>
      </c>
      <c r="F6214" s="1">
        <v>19</v>
      </c>
      <c r="G6214" s="2">
        <v>8.5789473684210531</v>
      </c>
      <c r="H6214" s="3">
        <v>8</v>
      </c>
      <c r="I6214" s="3">
        <v>10.666625766871165</v>
      </c>
      <c r="J6214" s="3">
        <v>1.304</v>
      </c>
      <c r="K6214" s="3">
        <v>1.304</v>
      </c>
      <c r="L6214" s="3">
        <v>1.7386600000000001</v>
      </c>
    </row>
    <row r="6215" spans="2:12" x14ac:dyDescent="0.2">
      <c r="B6215" t="s">
        <v>15152</v>
      </c>
      <c r="C6215" t="s">
        <v>14774</v>
      </c>
      <c r="D6215" t="s">
        <v>14775</v>
      </c>
      <c r="E6215" s="1">
        <v>10</v>
      </c>
      <c r="F6215" s="1">
        <v>4</v>
      </c>
      <c r="G6215" s="2">
        <v>2.5</v>
      </c>
      <c r="H6215" s="3">
        <v>8</v>
      </c>
      <c r="I6215" s="3">
        <v>10.667</v>
      </c>
      <c r="J6215" s="3">
        <v>0.08</v>
      </c>
      <c r="K6215" s="3">
        <v>0.08</v>
      </c>
      <c r="L6215" s="3">
        <v>0.10667</v>
      </c>
    </row>
    <row r="6216" spans="2:12" x14ac:dyDescent="0.2">
      <c r="B6216" t="s">
        <v>15153</v>
      </c>
      <c r="C6216" t="s">
        <v>6258</v>
      </c>
      <c r="D6216" t="s">
        <v>6259</v>
      </c>
      <c r="E6216" s="1">
        <v>12</v>
      </c>
      <c r="F6216" s="1">
        <v>9</v>
      </c>
      <c r="G6216" s="2">
        <v>1.3333333333333333</v>
      </c>
      <c r="H6216" s="3">
        <v>8</v>
      </c>
      <c r="I6216" s="3">
        <v>10.666666666666666</v>
      </c>
      <c r="J6216" s="3">
        <v>9.6000000000000002E-2</v>
      </c>
      <c r="K6216" s="3">
        <v>9.6000000000000002E-2</v>
      </c>
      <c r="L6216" s="3">
        <v>0.128</v>
      </c>
    </row>
    <row r="6217" spans="2:12" x14ac:dyDescent="0.2">
      <c r="B6217" t="s">
        <v>15154</v>
      </c>
      <c r="C6217" t="s">
        <v>14908</v>
      </c>
      <c r="D6217" t="s">
        <v>14909</v>
      </c>
      <c r="E6217" s="1">
        <v>5</v>
      </c>
      <c r="F6217" s="1">
        <v>2</v>
      </c>
      <c r="G6217" s="2">
        <v>2.5</v>
      </c>
      <c r="H6217" s="3">
        <v>8</v>
      </c>
      <c r="I6217" s="3">
        <v>10.666</v>
      </c>
      <c r="J6217" s="3">
        <v>0.04</v>
      </c>
      <c r="K6217" s="3">
        <v>0.04</v>
      </c>
      <c r="L6217" s="3">
        <v>5.3330000000000002E-2</v>
      </c>
    </row>
    <row r="6218" spans="2:12" x14ac:dyDescent="0.2">
      <c r="B6218" t="s">
        <v>15155</v>
      </c>
      <c r="C6218" t="s">
        <v>14922</v>
      </c>
      <c r="D6218" t="s">
        <v>6407</v>
      </c>
      <c r="E6218" s="1">
        <v>8</v>
      </c>
      <c r="F6218" s="1">
        <v>4</v>
      </c>
      <c r="G6218" s="2">
        <v>2</v>
      </c>
      <c r="H6218" s="3">
        <v>12</v>
      </c>
      <c r="I6218" s="3">
        <v>16</v>
      </c>
      <c r="J6218" s="3">
        <v>9.6000000000000002E-2</v>
      </c>
      <c r="K6218" s="3">
        <v>9.6000000000000002E-2</v>
      </c>
      <c r="L6218" s="3">
        <v>0.128</v>
      </c>
    </row>
    <row r="6219" spans="2:12" x14ac:dyDescent="0.2">
      <c r="B6219" t="s">
        <v>15156</v>
      </c>
      <c r="C6219" t="s">
        <v>15157</v>
      </c>
      <c r="D6219" t="s">
        <v>15158</v>
      </c>
      <c r="E6219" s="1">
        <v>1307.9523999999999</v>
      </c>
      <c r="F6219" s="1">
        <v>26</v>
      </c>
      <c r="G6219" s="2">
        <v>50.305861538461535</v>
      </c>
      <c r="H6219" s="3">
        <v>6.2999999082535432</v>
      </c>
      <c r="I6219" s="3">
        <v>8.3999769410568774</v>
      </c>
      <c r="J6219" s="3">
        <v>8.2401</v>
      </c>
      <c r="K6219" s="3">
        <v>8.2401</v>
      </c>
      <c r="L6219" s="3">
        <v>10.98677</v>
      </c>
    </row>
    <row r="6220" spans="2:12" x14ac:dyDescent="0.2">
      <c r="B6220" t="s">
        <v>15159</v>
      </c>
      <c r="C6220" t="s">
        <v>15157</v>
      </c>
      <c r="D6220" t="s">
        <v>15158</v>
      </c>
      <c r="E6220" s="1">
        <v>2070.4198999999999</v>
      </c>
      <c r="F6220" s="1">
        <v>43</v>
      </c>
      <c r="G6220" s="2">
        <v>48.149299999999997</v>
      </c>
      <c r="H6220" s="3">
        <v>6.3000022362613493</v>
      </c>
      <c r="I6220" s="3">
        <v>8.3999772220118256</v>
      </c>
      <c r="J6220" s="3">
        <v>13.04365</v>
      </c>
      <c r="K6220" s="3">
        <v>13.04365</v>
      </c>
      <c r="L6220" s="3">
        <v>17.391480000000001</v>
      </c>
    </row>
    <row r="6221" spans="2:12" x14ac:dyDescent="0.2">
      <c r="B6221" t="s">
        <v>15160</v>
      </c>
      <c r="C6221" t="s">
        <v>15161</v>
      </c>
      <c r="D6221" t="s">
        <v>15162</v>
      </c>
      <c r="E6221" s="1">
        <v>3113.7750000000001</v>
      </c>
      <c r="F6221" s="1">
        <v>104</v>
      </c>
      <c r="G6221" s="2">
        <v>29.940144230769231</v>
      </c>
      <c r="H6221" s="3">
        <v>6.150001204325938</v>
      </c>
      <c r="I6221" s="3">
        <v>8.1999791250170606</v>
      </c>
      <c r="J6221" s="3">
        <v>19.149719999999999</v>
      </c>
      <c r="K6221" s="3">
        <v>19.149719999999999</v>
      </c>
      <c r="L6221" s="3">
        <v>25.532889999999998</v>
      </c>
    </row>
    <row r="6222" spans="2:12" x14ac:dyDescent="0.2">
      <c r="B6222" t="s">
        <v>15163</v>
      </c>
      <c r="C6222" t="s">
        <v>15164</v>
      </c>
      <c r="D6222" t="s">
        <v>15165</v>
      </c>
      <c r="E6222" s="1">
        <v>1284.3278</v>
      </c>
      <c r="F6222" s="1">
        <v>57</v>
      </c>
      <c r="G6222" s="2">
        <v>22.532066666666665</v>
      </c>
      <c r="H6222" s="3">
        <v>6.3000037840806682</v>
      </c>
      <c r="I6222" s="3">
        <v>8.3999816869182471</v>
      </c>
      <c r="J6222" s="3">
        <v>8.0912699999999997</v>
      </c>
      <c r="K6222" s="3">
        <v>8.0912699999999997</v>
      </c>
      <c r="L6222" s="3">
        <v>10.78833</v>
      </c>
    </row>
    <row r="6223" spans="2:12" x14ac:dyDescent="0.2">
      <c r="B6223" t="s">
        <v>15166</v>
      </c>
      <c r="C6223" t="s">
        <v>15164</v>
      </c>
      <c r="D6223" t="s">
        <v>15165</v>
      </c>
      <c r="E6223" s="1">
        <v>2551.9665</v>
      </c>
      <c r="F6223" s="1">
        <v>37</v>
      </c>
      <c r="G6223" s="2">
        <v>68.972067567567564</v>
      </c>
      <c r="H6223" s="3">
        <v>6.3000004114474084</v>
      </c>
      <c r="I6223" s="3">
        <v>8.399980955862862</v>
      </c>
      <c r="J6223" s="3">
        <v>16.077390000000001</v>
      </c>
      <c r="K6223" s="3">
        <v>16.077390000000001</v>
      </c>
      <c r="L6223" s="3">
        <v>21.43647</v>
      </c>
    </row>
    <row r="6224" spans="2:12" x14ac:dyDescent="0.2">
      <c r="B6224" t="s">
        <v>15167</v>
      </c>
      <c r="C6224" t="s">
        <v>15168</v>
      </c>
      <c r="D6224" t="s">
        <v>15169</v>
      </c>
      <c r="E6224" s="1">
        <v>4242.4210999999996</v>
      </c>
      <c r="F6224" s="1">
        <v>595</v>
      </c>
      <c r="G6224" s="2">
        <v>7.1301194957983185</v>
      </c>
      <c r="H6224" s="3">
        <v>6.1500000553928995</v>
      </c>
      <c r="I6224" s="3">
        <v>8.1999804309855069</v>
      </c>
      <c r="J6224" s="3">
        <v>26.090890000000002</v>
      </c>
      <c r="K6224" s="3">
        <v>26.090890000000002</v>
      </c>
      <c r="L6224" s="3">
        <v>34.787770000000002</v>
      </c>
    </row>
    <row r="6225" spans="2:12" x14ac:dyDescent="0.2">
      <c r="B6225" t="s">
        <v>15170</v>
      </c>
      <c r="C6225" t="s">
        <v>15171</v>
      </c>
      <c r="D6225" t="s">
        <v>15169</v>
      </c>
      <c r="E6225" s="1">
        <v>4318.4597999999996</v>
      </c>
      <c r="F6225" s="1">
        <v>554</v>
      </c>
      <c r="G6225" s="2">
        <v>7.7950537906137178</v>
      </c>
      <c r="H6225" s="3">
        <v>6.1500005163878111</v>
      </c>
      <c r="I6225" s="3">
        <v>8.1999790758733013</v>
      </c>
      <c r="J6225" s="3">
        <v>26.558530000000001</v>
      </c>
      <c r="K6225" s="3">
        <v>26.558530000000001</v>
      </c>
      <c r="L6225" s="3">
        <v>35.411279999999998</v>
      </c>
    </row>
    <row r="6226" spans="2:12" x14ac:dyDescent="0.2">
      <c r="B6226" t="s">
        <v>15172</v>
      </c>
      <c r="C6226" t="s">
        <v>14397</v>
      </c>
      <c r="D6226" t="s">
        <v>14398</v>
      </c>
      <c r="E6226" s="1">
        <v>1598.4110000000001</v>
      </c>
      <c r="F6226" s="1">
        <v>44</v>
      </c>
      <c r="G6226" s="2">
        <v>36.327522727272729</v>
      </c>
      <c r="H6226" s="3">
        <v>6.3000004379349246</v>
      </c>
      <c r="I6226" s="3">
        <v>8.3999797298692265</v>
      </c>
      <c r="J6226" s="3">
        <v>10.069990000000001</v>
      </c>
      <c r="K6226" s="3">
        <v>10.069990000000001</v>
      </c>
      <c r="L6226" s="3">
        <v>13.42662</v>
      </c>
    </row>
    <row r="6227" spans="2:12" x14ac:dyDescent="0.2">
      <c r="B6227" t="s">
        <v>15173</v>
      </c>
      <c r="C6227" t="s">
        <v>15174</v>
      </c>
      <c r="D6227" t="s">
        <v>15175</v>
      </c>
      <c r="E6227" s="1">
        <v>17.158200000000001</v>
      </c>
      <c r="F6227" s="1">
        <v>22</v>
      </c>
      <c r="G6227" s="2">
        <v>0.77991818181818184</v>
      </c>
      <c r="H6227" s="3">
        <v>12.750171929456467</v>
      </c>
      <c r="I6227" s="3">
        <v>17.000034968703009</v>
      </c>
      <c r="J6227" s="3">
        <v>0.21876999999999999</v>
      </c>
      <c r="K6227" s="3">
        <v>0.21876999999999999</v>
      </c>
      <c r="L6227" s="3">
        <v>0.29169</v>
      </c>
    </row>
    <row r="6228" spans="2:12" x14ac:dyDescent="0.2">
      <c r="B6228" t="s">
        <v>15176</v>
      </c>
      <c r="C6228" t="s">
        <v>15177</v>
      </c>
      <c r="D6228" t="s">
        <v>15178</v>
      </c>
      <c r="E6228" s="1">
        <v>2472.1318999999999</v>
      </c>
      <c r="F6228" s="1">
        <v>101</v>
      </c>
      <c r="G6228" s="2">
        <v>24.476553465346534</v>
      </c>
      <c r="H6228" s="3">
        <v>6.2999996076261144</v>
      </c>
      <c r="I6228" s="3">
        <v>8.3999805997406529</v>
      </c>
      <c r="J6228" s="3">
        <v>15.57443</v>
      </c>
      <c r="K6228" s="3">
        <v>15.57443</v>
      </c>
      <c r="L6228" s="3">
        <v>20.76586</v>
      </c>
    </row>
    <row r="6229" spans="2:12" x14ac:dyDescent="0.2">
      <c r="B6229" t="s">
        <v>15179</v>
      </c>
      <c r="C6229" t="s">
        <v>15180</v>
      </c>
      <c r="D6229" t="s">
        <v>15181</v>
      </c>
      <c r="E6229" s="1">
        <v>4824.3338100000001</v>
      </c>
      <c r="F6229" s="1">
        <v>323</v>
      </c>
      <c r="G6229" s="2">
        <v>14.936017987616099</v>
      </c>
      <c r="H6229" s="3">
        <v>5.0000001969183812</v>
      </c>
      <c r="I6229" s="3">
        <v>6.6666489647406886</v>
      </c>
      <c r="J6229" s="3">
        <v>24.121670000000002</v>
      </c>
      <c r="K6229" s="3">
        <v>24.121670000000002</v>
      </c>
      <c r="L6229" s="3">
        <v>32.162140000000001</v>
      </c>
    </row>
    <row r="6230" spans="2:12" x14ac:dyDescent="0.2">
      <c r="B6230" t="s">
        <v>15182</v>
      </c>
      <c r="C6230" t="s">
        <v>15183</v>
      </c>
      <c r="D6230" t="s">
        <v>15184</v>
      </c>
      <c r="E6230" s="1">
        <v>5904.0704900000001</v>
      </c>
      <c r="F6230" s="1">
        <v>281</v>
      </c>
      <c r="G6230" s="2">
        <v>21.010927010676156</v>
      </c>
      <c r="H6230" s="3">
        <v>4.9999995850320547</v>
      </c>
      <c r="I6230" s="3">
        <v>6.6666497404911569</v>
      </c>
      <c r="J6230" s="3">
        <v>29.520350000000001</v>
      </c>
      <c r="K6230" s="3">
        <v>29.520350000000001</v>
      </c>
      <c r="L6230" s="3">
        <v>39.360370000000003</v>
      </c>
    </row>
    <row r="6231" spans="2:12" x14ac:dyDescent="0.2">
      <c r="B6231" t="s">
        <v>15185</v>
      </c>
      <c r="C6231" t="s">
        <v>15186</v>
      </c>
      <c r="D6231" t="s">
        <v>15187</v>
      </c>
      <c r="E6231" s="1">
        <v>1051.0635299999999</v>
      </c>
      <c r="F6231" s="1">
        <v>87</v>
      </c>
      <c r="G6231" s="2">
        <v>12.081189999999999</v>
      </c>
      <c r="H6231" s="3">
        <v>6.9999955188246332</v>
      </c>
      <c r="I6231" s="3">
        <v>9.3333083300873358</v>
      </c>
      <c r="J6231" s="3">
        <v>7.3574400000000004</v>
      </c>
      <c r="K6231" s="3">
        <v>7.3574400000000004</v>
      </c>
      <c r="L6231" s="3">
        <v>9.8099000000000007</v>
      </c>
    </row>
    <row r="6232" spans="2:12" x14ac:dyDescent="0.2">
      <c r="B6232" t="s">
        <v>15188</v>
      </c>
      <c r="C6232" t="s">
        <v>15189</v>
      </c>
      <c r="D6232" t="s">
        <v>15190</v>
      </c>
      <c r="E6232" s="1">
        <v>1196.82653</v>
      </c>
      <c r="F6232" s="1">
        <v>95</v>
      </c>
      <c r="G6232" s="2">
        <v>12.598174</v>
      </c>
      <c r="H6232" s="3">
        <v>7.000003584479364</v>
      </c>
      <c r="I6232" s="3">
        <v>9.3333074760633838</v>
      </c>
      <c r="J6232" s="3">
        <v>8.3777899999999992</v>
      </c>
      <c r="K6232" s="3">
        <v>8.3777899999999992</v>
      </c>
      <c r="L6232" s="3">
        <v>11.170349999999999</v>
      </c>
    </row>
    <row r="6233" spans="2:12" x14ac:dyDescent="0.2">
      <c r="B6233" t="s">
        <v>15191</v>
      </c>
      <c r="C6233" t="s">
        <v>15192</v>
      </c>
      <c r="D6233" t="s">
        <v>15193</v>
      </c>
      <c r="E6233" s="1">
        <v>1041.79423</v>
      </c>
      <c r="F6233" s="1">
        <v>99</v>
      </c>
      <c r="G6233" s="2">
        <v>10.52317404040404</v>
      </c>
      <c r="H6233" s="3">
        <v>4.99999889613518</v>
      </c>
      <c r="I6233" s="3">
        <v>6.6666523964142135</v>
      </c>
      <c r="J6233" s="3">
        <v>5.2089699999999999</v>
      </c>
      <c r="K6233" s="3">
        <v>5.2089699999999999</v>
      </c>
      <c r="L6233" s="3">
        <v>6.9452800000000003</v>
      </c>
    </row>
    <row r="6234" spans="2:12" x14ac:dyDescent="0.2">
      <c r="B6234" t="s">
        <v>15194</v>
      </c>
      <c r="C6234" t="s">
        <v>15195</v>
      </c>
      <c r="D6234" t="s">
        <v>15196</v>
      </c>
      <c r="E6234" s="1">
        <v>167.78095999999999</v>
      </c>
      <c r="F6234" s="1">
        <v>15</v>
      </c>
      <c r="G6234" s="2">
        <v>11.185397333333333</v>
      </c>
      <c r="H6234" s="3">
        <v>4.999971391271095</v>
      </c>
      <c r="I6234" s="3">
        <v>6.6666682560404951</v>
      </c>
      <c r="J6234" s="3">
        <v>0.83889999999999998</v>
      </c>
      <c r="K6234" s="3">
        <v>0.83889999999999998</v>
      </c>
      <c r="L6234" s="3">
        <v>1.1185400000000001</v>
      </c>
    </row>
    <row r="6235" spans="2:12" x14ac:dyDescent="0.2">
      <c r="B6235" t="s">
        <v>15197</v>
      </c>
      <c r="C6235" t="s">
        <v>11370</v>
      </c>
      <c r="D6235" t="s">
        <v>11371</v>
      </c>
      <c r="E6235" s="1">
        <v>695.14475000000004</v>
      </c>
      <c r="F6235" s="1">
        <v>83</v>
      </c>
      <c r="G6235" s="2">
        <v>8.3752379518072289</v>
      </c>
      <c r="H6235" s="3">
        <v>4.9999946054400892</v>
      </c>
      <c r="I6235" s="3">
        <v>6.666654678755755</v>
      </c>
      <c r="J6235" s="3">
        <v>3.4757199999999999</v>
      </c>
      <c r="K6235" s="3">
        <v>3.4757199999999999</v>
      </c>
      <c r="L6235" s="3">
        <v>4.63429</v>
      </c>
    </row>
    <row r="6236" spans="2:12" x14ac:dyDescent="0.2">
      <c r="B6236" t="s">
        <v>15198</v>
      </c>
      <c r="C6236" t="s">
        <v>15199</v>
      </c>
      <c r="D6236" t="s">
        <v>15200</v>
      </c>
      <c r="E6236" s="1">
        <v>546.13333999999998</v>
      </c>
      <c r="F6236" s="1">
        <v>96</v>
      </c>
      <c r="G6236" s="2">
        <v>5.6888889583333331</v>
      </c>
      <c r="H6236" s="3">
        <v>5.0000060424803943</v>
      </c>
      <c r="I6236" s="3">
        <v>6.6666503092449911</v>
      </c>
      <c r="J6236" s="3">
        <v>2.7306699999999999</v>
      </c>
      <c r="K6236" s="3">
        <v>2.7306699999999999</v>
      </c>
      <c r="L6236" s="3">
        <v>3.6408800000000001</v>
      </c>
    </row>
    <row r="6237" spans="2:12" x14ac:dyDescent="0.2">
      <c r="B6237" t="s">
        <v>15198</v>
      </c>
      <c r="C6237" t="s">
        <v>15199</v>
      </c>
      <c r="D6237" t="s">
        <v>15200</v>
      </c>
      <c r="E6237" s="1">
        <v>968.82476999999994</v>
      </c>
      <c r="F6237" s="1">
        <v>191</v>
      </c>
      <c r="G6237" s="2">
        <v>5.0723809947643979</v>
      </c>
      <c r="H6237" s="3">
        <v>4.9999960261131644</v>
      </c>
      <c r="I6237" s="3">
        <v>6.6666544869615594</v>
      </c>
      <c r="J6237" s="3">
        <v>4.8441200000000002</v>
      </c>
      <c r="K6237" s="3">
        <v>4.8441200000000002</v>
      </c>
      <c r="L6237" s="3">
        <v>6.4588200000000002</v>
      </c>
    </row>
    <row r="6238" spans="2:12" x14ac:dyDescent="0.2">
      <c r="B6238" t="s">
        <v>15201</v>
      </c>
      <c r="C6238" t="s">
        <v>15202</v>
      </c>
      <c r="D6238" t="s">
        <v>15203</v>
      </c>
      <c r="E6238" s="1">
        <v>31</v>
      </c>
      <c r="F6238" s="1">
        <v>1</v>
      </c>
      <c r="G6238" s="2">
        <v>31</v>
      </c>
      <c r="H6238" s="3">
        <v>6</v>
      </c>
      <c r="I6238" s="3">
        <v>8</v>
      </c>
      <c r="J6238" s="3">
        <v>0.186</v>
      </c>
      <c r="K6238" s="3">
        <v>0.186</v>
      </c>
      <c r="L6238" s="3">
        <v>0.248</v>
      </c>
    </row>
    <row r="6239" spans="2:12" x14ac:dyDescent="0.2">
      <c r="B6239" t="s">
        <v>15204</v>
      </c>
      <c r="C6239" t="s">
        <v>15202</v>
      </c>
      <c r="D6239" t="s">
        <v>15203</v>
      </c>
      <c r="E6239" s="1">
        <v>5596</v>
      </c>
      <c r="F6239" s="1">
        <v>254</v>
      </c>
      <c r="G6239" s="2">
        <v>22.031496062992126</v>
      </c>
      <c r="H6239" s="3">
        <v>6</v>
      </c>
      <c r="I6239" s="3">
        <v>7.9999803431022158</v>
      </c>
      <c r="J6239" s="3">
        <v>33.576000000000001</v>
      </c>
      <c r="K6239" s="3">
        <v>33.576000000000001</v>
      </c>
      <c r="L6239" s="3">
        <v>44.767890000000001</v>
      </c>
    </row>
    <row r="6240" spans="2:12" x14ac:dyDescent="0.2">
      <c r="B6240" t="s">
        <v>15205</v>
      </c>
      <c r="C6240" t="s">
        <v>15206</v>
      </c>
      <c r="D6240" t="s">
        <v>14760</v>
      </c>
      <c r="E6240" s="1">
        <v>3572</v>
      </c>
      <c r="F6240" s="1">
        <v>220</v>
      </c>
      <c r="G6240" s="2">
        <v>16.236363636363638</v>
      </c>
      <c r="H6240" s="3">
        <v>5.9999999999999991</v>
      </c>
      <c r="I6240" s="3">
        <v>7.9999804031354982</v>
      </c>
      <c r="J6240" s="3">
        <v>21.431999999999999</v>
      </c>
      <c r="K6240" s="3">
        <v>21.431999999999999</v>
      </c>
      <c r="L6240" s="3">
        <v>28.57593</v>
      </c>
    </row>
    <row r="6241" spans="2:12" x14ac:dyDescent="0.2">
      <c r="B6241" t="s">
        <v>15207</v>
      </c>
      <c r="C6241" t="s">
        <v>15208</v>
      </c>
      <c r="D6241" t="s">
        <v>15209</v>
      </c>
      <c r="E6241" s="1">
        <v>8660.8799999999992</v>
      </c>
      <c r="F6241" s="1">
        <v>552</v>
      </c>
      <c r="G6241" s="2">
        <v>15.689999999999998</v>
      </c>
      <c r="H6241" s="3">
        <v>4.0000000000000009</v>
      </c>
      <c r="I6241" s="3">
        <v>5.3333194779283408</v>
      </c>
      <c r="J6241" s="3">
        <v>34.643520000000002</v>
      </c>
      <c r="K6241" s="3">
        <v>34.643520000000002</v>
      </c>
      <c r="L6241" s="3">
        <v>46.191240000000001</v>
      </c>
    </row>
    <row r="6242" spans="2:12" x14ac:dyDescent="0.2">
      <c r="B6242" t="s">
        <v>15210</v>
      </c>
      <c r="C6242" t="s">
        <v>15211</v>
      </c>
      <c r="D6242" t="s">
        <v>15212</v>
      </c>
      <c r="E6242" s="1">
        <v>757.68232</v>
      </c>
      <c r="F6242" s="1">
        <v>42</v>
      </c>
      <c r="G6242" s="2">
        <v>18.040055238095238</v>
      </c>
      <c r="H6242" s="3">
        <v>9.9999957765940746</v>
      </c>
      <c r="I6242" s="3">
        <v>13.333305705219571</v>
      </c>
      <c r="J6242" s="3">
        <v>7.5768199999999997</v>
      </c>
      <c r="K6242" s="3">
        <v>7.5768199999999997</v>
      </c>
      <c r="L6242" s="3">
        <v>10.102410000000001</v>
      </c>
    </row>
    <row r="6243" spans="2:12" x14ac:dyDescent="0.2">
      <c r="B6243" t="s">
        <v>15213</v>
      </c>
      <c r="C6243" t="s">
        <v>15214</v>
      </c>
      <c r="D6243" t="s">
        <v>15215</v>
      </c>
      <c r="E6243" s="1">
        <v>1507.76</v>
      </c>
      <c r="F6243" s="1">
        <v>401</v>
      </c>
      <c r="G6243" s="2">
        <v>3.76</v>
      </c>
      <c r="H6243" s="3">
        <v>4</v>
      </c>
      <c r="I6243" s="3">
        <v>5.3333222794078639</v>
      </c>
      <c r="J6243" s="3">
        <v>6.03104</v>
      </c>
      <c r="K6243" s="3">
        <v>6.03104</v>
      </c>
      <c r="L6243" s="3">
        <v>8.0413700000000006</v>
      </c>
    </row>
    <row r="6244" spans="2:12" x14ac:dyDescent="0.2">
      <c r="B6244" t="s">
        <v>15216</v>
      </c>
      <c r="C6244" t="s">
        <v>15214</v>
      </c>
      <c r="D6244" t="s">
        <v>15215</v>
      </c>
      <c r="E6244" s="1">
        <v>3609.92</v>
      </c>
      <c r="F6244" s="1">
        <v>778</v>
      </c>
      <c r="G6244" s="2">
        <v>4.6399999999999997</v>
      </c>
      <c r="H6244" s="3">
        <v>3.9999999999999996</v>
      </c>
      <c r="I6244" s="3">
        <v>5.3333204059923753</v>
      </c>
      <c r="J6244" s="3">
        <v>14.439679999999999</v>
      </c>
      <c r="K6244" s="3">
        <v>14.439679999999999</v>
      </c>
      <c r="L6244" s="3">
        <v>19.252859999999998</v>
      </c>
    </row>
    <row r="6245" spans="2:12" x14ac:dyDescent="0.2">
      <c r="B6245" t="s">
        <v>15217</v>
      </c>
      <c r="C6245" t="s">
        <v>15218</v>
      </c>
      <c r="D6245" t="s">
        <v>15219</v>
      </c>
      <c r="E6245" s="1">
        <v>51.990189999999998</v>
      </c>
      <c r="F6245" s="1">
        <v>118</v>
      </c>
      <c r="G6245" s="2">
        <v>0.44059483050847459</v>
      </c>
      <c r="H6245" s="3">
        <v>9.9999634546440408</v>
      </c>
      <c r="I6245" s="3">
        <v>13.333284606192054</v>
      </c>
      <c r="J6245" s="3">
        <v>0.51990000000000003</v>
      </c>
      <c r="K6245" s="3">
        <v>0.51990000000000003</v>
      </c>
      <c r="L6245" s="3">
        <v>0.69320000000000004</v>
      </c>
    </row>
    <row r="6246" spans="2:12" x14ac:dyDescent="0.2">
      <c r="B6246" t="s">
        <v>15220</v>
      </c>
      <c r="C6246" t="s">
        <v>15218</v>
      </c>
      <c r="D6246" t="s">
        <v>15219</v>
      </c>
      <c r="E6246" s="1">
        <v>43.04036</v>
      </c>
      <c r="F6246" s="1">
        <v>103</v>
      </c>
      <c r="G6246" s="2">
        <v>0.41786757281553399</v>
      </c>
      <c r="H6246" s="3">
        <v>9.9999163575769341</v>
      </c>
      <c r="I6246" s="3">
        <v>13.333299256790603</v>
      </c>
      <c r="J6246" s="3">
        <v>0.4304</v>
      </c>
      <c r="K6246" s="3">
        <v>0.4304</v>
      </c>
      <c r="L6246" s="3">
        <v>0.57386999999999999</v>
      </c>
    </row>
    <row r="6247" spans="2:12" x14ac:dyDescent="0.2">
      <c r="B6247" t="s">
        <v>15221</v>
      </c>
      <c r="C6247" t="s">
        <v>15222</v>
      </c>
      <c r="D6247" t="s">
        <v>15223</v>
      </c>
      <c r="E6247" s="1">
        <v>52.517600000000002</v>
      </c>
      <c r="F6247" s="1">
        <v>141</v>
      </c>
      <c r="G6247" s="2">
        <v>0.37246524822695037</v>
      </c>
      <c r="H6247" s="3">
        <v>10.000076164942799</v>
      </c>
      <c r="I6247" s="3">
        <v>13.3332444742334</v>
      </c>
      <c r="J6247" s="3">
        <v>0.52517999999999998</v>
      </c>
      <c r="K6247" s="3">
        <v>0.52517999999999998</v>
      </c>
      <c r="L6247" s="3">
        <v>0.70023000000000002</v>
      </c>
    </row>
    <row r="6248" spans="2:12" x14ac:dyDescent="0.2">
      <c r="B6248" t="s">
        <v>15224</v>
      </c>
      <c r="C6248" t="s">
        <v>15222</v>
      </c>
      <c r="D6248" t="s">
        <v>15223</v>
      </c>
      <c r="E6248" s="1">
        <v>1.3309</v>
      </c>
      <c r="F6248" s="1">
        <v>10</v>
      </c>
      <c r="G6248" s="2">
        <v>0.13308999999999999</v>
      </c>
      <c r="H6248" s="3">
        <v>10.000751371252537</v>
      </c>
      <c r="I6248" s="3">
        <v>13.336839732511834</v>
      </c>
      <c r="J6248" s="3">
        <v>1.3310000000000001E-2</v>
      </c>
      <c r="K6248" s="3">
        <v>1.3310000000000001E-2</v>
      </c>
      <c r="L6248" s="3">
        <v>1.7749999999999998E-2</v>
      </c>
    </row>
    <row r="6249" spans="2:12" x14ac:dyDescent="0.2">
      <c r="B6249" t="s">
        <v>15225</v>
      </c>
      <c r="C6249" t="s">
        <v>15226</v>
      </c>
      <c r="D6249" t="s">
        <v>15227</v>
      </c>
      <c r="E6249" s="1">
        <v>53.398060000000001</v>
      </c>
      <c r="F6249" s="1">
        <v>144</v>
      </c>
      <c r="G6249" s="2">
        <v>0.37081986111111109</v>
      </c>
      <c r="H6249" s="3">
        <v>9.9999887636367308</v>
      </c>
      <c r="I6249" s="3">
        <v>13.333255927275259</v>
      </c>
      <c r="J6249" s="3">
        <v>0.53398000000000001</v>
      </c>
      <c r="K6249" s="3">
        <v>0.53398000000000001</v>
      </c>
      <c r="L6249" s="3">
        <v>0.71196999999999999</v>
      </c>
    </row>
    <row r="6250" spans="2:12" x14ac:dyDescent="0.2">
      <c r="B6250" t="s">
        <v>15228</v>
      </c>
      <c r="C6250" t="s">
        <v>15226</v>
      </c>
      <c r="D6250" t="s">
        <v>15227</v>
      </c>
      <c r="E6250" s="1">
        <v>63.90269</v>
      </c>
      <c r="F6250" s="1">
        <v>169</v>
      </c>
      <c r="G6250" s="2">
        <v>0.37812242603550295</v>
      </c>
      <c r="H6250" s="3">
        <v>10.000048511259855</v>
      </c>
      <c r="I6250" s="3">
        <v>13.333241527078124</v>
      </c>
      <c r="J6250" s="3">
        <v>0.63902999999999999</v>
      </c>
      <c r="K6250" s="3">
        <v>0.63902999999999999</v>
      </c>
      <c r="L6250" s="3">
        <v>0.85202999999999995</v>
      </c>
    </row>
    <row r="6251" spans="2:12" x14ac:dyDescent="0.2">
      <c r="B6251" t="s">
        <v>15229</v>
      </c>
      <c r="C6251" t="s">
        <v>15230</v>
      </c>
      <c r="D6251" t="s">
        <v>15231</v>
      </c>
      <c r="E6251" s="1">
        <v>54.583129999999997</v>
      </c>
      <c r="F6251" s="1">
        <v>149</v>
      </c>
      <c r="G6251" s="2">
        <v>0.36632973154362414</v>
      </c>
      <c r="H6251" s="3">
        <v>9.9999761831173863</v>
      </c>
      <c r="I6251" s="3">
        <v>13.333240508560065</v>
      </c>
      <c r="J6251" s="3">
        <v>0.54583000000000004</v>
      </c>
      <c r="K6251" s="3">
        <v>0.54583000000000004</v>
      </c>
      <c r="L6251" s="3">
        <v>0.72777000000000003</v>
      </c>
    </row>
    <row r="6252" spans="2:12" x14ac:dyDescent="0.2">
      <c r="B6252" t="s">
        <v>15232</v>
      </c>
      <c r="C6252" t="s">
        <v>15230</v>
      </c>
      <c r="D6252" t="s">
        <v>15231</v>
      </c>
      <c r="E6252" s="1">
        <v>76.368600000000001</v>
      </c>
      <c r="F6252" s="1">
        <v>170</v>
      </c>
      <c r="G6252" s="2">
        <v>0.44922705882352942</v>
      </c>
      <c r="H6252" s="3">
        <v>10.00005237754784</v>
      </c>
      <c r="I6252" s="3">
        <v>13.333359522107255</v>
      </c>
      <c r="J6252" s="3">
        <v>0.76368999999999998</v>
      </c>
      <c r="K6252" s="3">
        <v>0.76368999999999998</v>
      </c>
      <c r="L6252" s="3">
        <v>1.0182500000000001</v>
      </c>
    </row>
    <row r="6253" spans="2:12" x14ac:dyDescent="0.2">
      <c r="B6253" t="s">
        <v>15233</v>
      </c>
      <c r="C6253" t="s">
        <v>15234</v>
      </c>
      <c r="D6253" t="s">
        <v>15235</v>
      </c>
      <c r="E6253" s="1">
        <v>5514.8</v>
      </c>
      <c r="F6253" s="1">
        <v>3244</v>
      </c>
      <c r="G6253" s="2">
        <v>1.7</v>
      </c>
      <c r="H6253" s="3">
        <v>4</v>
      </c>
      <c r="I6253" s="3">
        <v>5.3333194313483716</v>
      </c>
      <c r="J6253" s="3">
        <v>22.059200000000001</v>
      </c>
      <c r="K6253" s="3">
        <v>22.059200000000001</v>
      </c>
      <c r="L6253" s="3">
        <v>29.412189999999999</v>
      </c>
    </row>
    <row r="6254" spans="2:12" x14ac:dyDescent="0.2">
      <c r="B6254" t="s">
        <v>15236</v>
      </c>
      <c r="C6254" t="s">
        <v>15237</v>
      </c>
      <c r="D6254" t="s">
        <v>15238</v>
      </c>
      <c r="E6254" s="1">
        <v>12371.110409999999</v>
      </c>
      <c r="F6254" s="1">
        <v>1411</v>
      </c>
      <c r="G6254" s="2">
        <v>8.7676190007087165</v>
      </c>
      <c r="H6254" s="3">
        <v>6.99999976800789</v>
      </c>
      <c r="I6254" s="3">
        <v>9.3333101211890312</v>
      </c>
      <c r="J6254" s="3">
        <v>86.597769999999997</v>
      </c>
      <c r="K6254" s="3">
        <v>86.597769999999997</v>
      </c>
      <c r="L6254" s="3">
        <v>115.46341</v>
      </c>
    </row>
    <row r="6255" spans="2:12" x14ac:dyDescent="0.2">
      <c r="B6255" t="s">
        <v>15239</v>
      </c>
      <c r="C6255" t="s">
        <v>15240</v>
      </c>
      <c r="D6255" t="s">
        <v>15241</v>
      </c>
      <c r="E6255" s="1">
        <v>731</v>
      </c>
      <c r="F6255" s="1">
        <v>134</v>
      </c>
      <c r="G6255" s="2">
        <v>5.455223880597015</v>
      </c>
      <c r="H6255" s="3">
        <v>8</v>
      </c>
      <c r="I6255" s="3">
        <v>10.666634746922025</v>
      </c>
      <c r="J6255" s="3">
        <v>5.8479999999999999</v>
      </c>
      <c r="K6255" s="3">
        <v>5.8479999999999999</v>
      </c>
      <c r="L6255" s="3">
        <v>7.7973100000000004</v>
      </c>
    </row>
    <row r="6256" spans="2:12" x14ac:dyDescent="0.2">
      <c r="B6256" t="s">
        <v>15242</v>
      </c>
      <c r="C6256" t="s">
        <v>15243</v>
      </c>
      <c r="D6256" t="s">
        <v>15244</v>
      </c>
      <c r="E6256" s="1">
        <v>369</v>
      </c>
      <c r="F6256" s="1">
        <v>73</v>
      </c>
      <c r="G6256" s="2">
        <v>5.0547945205479454</v>
      </c>
      <c r="H6256" s="3">
        <v>8</v>
      </c>
      <c r="I6256" s="3">
        <v>10.666639566395665</v>
      </c>
      <c r="J6256" s="3">
        <v>2.952</v>
      </c>
      <c r="K6256" s="3">
        <v>2.952</v>
      </c>
      <c r="L6256" s="3">
        <v>3.9359899999999999</v>
      </c>
    </row>
    <row r="6257" spans="2:12" x14ac:dyDescent="0.2">
      <c r="B6257" t="s">
        <v>15245</v>
      </c>
      <c r="C6257" t="s">
        <v>15246</v>
      </c>
      <c r="D6257" t="s">
        <v>15247</v>
      </c>
      <c r="E6257" s="1">
        <v>98</v>
      </c>
      <c r="F6257" s="1">
        <v>98</v>
      </c>
      <c r="G6257" s="2">
        <v>1</v>
      </c>
      <c r="H6257" s="3">
        <v>8</v>
      </c>
      <c r="I6257" s="3">
        <v>10.666632653061225</v>
      </c>
      <c r="J6257" s="3">
        <v>0.78400000000000003</v>
      </c>
      <c r="K6257" s="3">
        <v>0.78400000000000003</v>
      </c>
      <c r="L6257" s="3">
        <v>1.0453300000000001</v>
      </c>
    </row>
    <row r="6258" spans="2:12" x14ac:dyDescent="0.2">
      <c r="B6258" t="s">
        <v>15248</v>
      </c>
      <c r="C6258" t="s">
        <v>15249</v>
      </c>
      <c r="D6258" t="s">
        <v>15250</v>
      </c>
      <c r="E6258" s="1">
        <v>451</v>
      </c>
      <c r="F6258" s="1">
        <v>108</v>
      </c>
      <c r="G6258" s="2">
        <v>4.1759259259259256</v>
      </c>
      <c r="H6258" s="3">
        <v>8</v>
      </c>
      <c r="I6258" s="3">
        <v>10.666629711751662</v>
      </c>
      <c r="J6258" s="3">
        <v>3.6080000000000001</v>
      </c>
      <c r="K6258" s="3">
        <v>3.6080000000000001</v>
      </c>
      <c r="L6258" s="3">
        <v>4.8106499999999999</v>
      </c>
    </row>
    <row r="6259" spans="2:12" x14ac:dyDescent="0.2">
      <c r="B6259" t="s">
        <v>15251</v>
      </c>
      <c r="C6259" t="s">
        <v>15252</v>
      </c>
      <c r="D6259" t="s">
        <v>15253</v>
      </c>
      <c r="E6259" s="1">
        <v>404</v>
      </c>
      <c r="F6259" s="1">
        <v>78</v>
      </c>
      <c r="G6259" s="2">
        <v>5.1794871794871797</v>
      </c>
      <c r="H6259" s="3">
        <v>8</v>
      </c>
      <c r="I6259" s="3">
        <v>10.666633663366335</v>
      </c>
      <c r="J6259" s="3">
        <v>3.2320000000000002</v>
      </c>
      <c r="K6259" s="3">
        <v>3.2320000000000002</v>
      </c>
      <c r="L6259" s="3">
        <v>4.3093199999999996</v>
      </c>
    </row>
    <row r="6260" spans="2:12" x14ac:dyDescent="0.2">
      <c r="B6260" t="s">
        <v>15254</v>
      </c>
      <c r="C6260" t="s">
        <v>15255</v>
      </c>
      <c r="D6260" t="s">
        <v>15256</v>
      </c>
      <c r="E6260" s="1">
        <v>430</v>
      </c>
      <c r="F6260" s="1">
        <v>83</v>
      </c>
      <c r="G6260" s="2">
        <v>5.1807228915662646</v>
      </c>
      <c r="H6260" s="3">
        <v>8</v>
      </c>
      <c r="I6260" s="3">
        <v>10.666651162790698</v>
      </c>
      <c r="J6260" s="3">
        <v>3.44</v>
      </c>
      <c r="K6260" s="3">
        <v>3.44</v>
      </c>
      <c r="L6260" s="3">
        <v>4.5866600000000002</v>
      </c>
    </row>
    <row r="6261" spans="2:12" x14ac:dyDescent="0.2">
      <c r="B6261" t="s">
        <v>15257</v>
      </c>
      <c r="C6261" t="s">
        <v>15243</v>
      </c>
      <c r="D6261" t="s">
        <v>15244</v>
      </c>
      <c r="E6261" s="1">
        <v>518</v>
      </c>
      <c r="F6261" s="1">
        <v>121</v>
      </c>
      <c r="G6261" s="2">
        <v>4.2809917355371905</v>
      </c>
      <c r="H6261" s="3">
        <v>8</v>
      </c>
      <c r="I6261" s="3">
        <v>10.666640926640927</v>
      </c>
      <c r="J6261" s="3">
        <v>4.1440000000000001</v>
      </c>
      <c r="K6261" s="3">
        <v>4.1440000000000001</v>
      </c>
      <c r="L6261" s="3">
        <v>5.5253199999999998</v>
      </c>
    </row>
    <row r="6262" spans="2:12" x14ac:dyDescent="0.2">
      <c r="B6262" t="s">
        <v>15258</v>
      </c>
      <c r="C6262" t="s">
        <v>15259</v>
      </c>
      <c r="D6262" t="s">
        <v>15260</v>
      </c>
      <c r="E6262" s="1">
        <v>357</v>
      </c>
      <c r="F6262" s="1">
        <v>80</v>
      </c>
      <c r="G6262" s="2">
        <v>4.4625000000000004</v>
      </c>
      <c r="H6262" s="3">
        <v>8</v>
      </c>
      <c r="I6262" s="3">
        <v>10.666638655462187</v>
      </c>
      <c r="J6262" s="3">
        <v>2.8559999999999999</v>
      </c>
      <c r="K6262" s="3">
        <v>2.8559999999999999</v>
      </c>
      <c r="L6262" s="3">
        <v>3.8079900000000002</v>
      </c>
    </row>
    <row r="6263" spans="2:12" x14ac:dyDescent="0.2">
      <c r="B6263" t="s">
        <v>15261</v>
      </c>
      <c r="C6263" t="s">
        <v>15259</v>
      </c>
      <c r="D6263" t="s">
        <v>15260</v>
      </c>
      <c r="E6263" s="1">
        <v>422</v>
      </c>
      <c r="F6263" s="1">
        <v>66</v>
      </c>
      <c r="G6263" s="2">
        <v>6.3939393939393936</v>
      </c>
      <c r="H6263" s="3">
        <v>8</v>
      </c>
      <c r="I6263" s="3">
        <v>10.666635071090047</v>
      </c>
      <c r="J6263" s="3">
        <v>3.3759999999999999</v>
      </c>
      <c r="K6263" s="3">
        <v>3.3759999999999999</v>
      </c>
      <c r="L6263" s="3">
        <v>4.5013199999999998</v>
      </c>
    </row>
    <row r="6264" spans="2:12" x14ac:dyDescent="0.2">
      <c r="B6264" t="s">
        <v>15262</v>
      </c>
      <c r="C6264" t="s">
        <v>15263</v>
      </c>
      <c r="D6264" t="s">
        <v>15264</v>
      </c>
      <c r="E6264" s="1">
        <v>314</v>
      </c>
      <c r="F6264" s="1">
        <v>83</v>
      </c>
      <c r="G6264" s="2">
        <v>3.7831325301204819</v>
      </c>
      <c r="H6264" s="3">
        <v>8</v>
      </c>
      <c r="I6264" s="3">
        <v>10.666624203821657</v>
      </c>
      <c r="J6264" s="3">
        <v>2.512</v>
      </c>
      <c r="K6264" s="3">
        <v>2.512</v>
      </c>
      <c r="L6264" s="3">
        <v>3.3493200000000001</v>
      </c>
    </row>
    <row r="6265" spans="2:12" x14ac:dyDescent="0.2">
      <c r="B6265" t="s">
        <v>15265</v>
      </c>
      <c r="C6265" t="s">
        <v>15266</v>
      </c>
      <c r="D6265" t="s">
        <v>15267</v>
      </c>
      <c r="E6265" s="1">
        <v>432</v>
      </c>
      <c r="F6265" s="1">
        <v>75</v>
      </c>
      <c r="G6265" s="2">
        <v>5.76</v>
      </c>
      <c r="H6265" s="3">
        <v>8</v>
      </c>
      <c r="I6265" s="3">
        <v>10.666643518518519</v>
      </c>
      <c r="J6265" s="3">
        <v>3.456</v>
      </c>
      <c r="K6265" s="3">
        <v>3.456</v>
      </c>
      <c r="L6265" s="3">
        <v>4.60799</v>
      </c>
    </row>
    <row r="6266" spans="2:12" x14ac:dyDescent="0.2">
      <c r="B6266" t="s">
        <v>15268</v>
      </c>
      <c r="C6266" t="s">
        <v>15269</v>
      </c>
      <c r="D6266" t="s">
        <v>15264</v>
      </c>
      <c r="E6266" s="1">
        <v>370</v>
      </c>
      <c r="F6266" s="1">
        <v>49</v>
      </c>
      <c r="G6266" s="2">
        <v>7.5510204081632653</v>
      </c>
      <c r="H6266" s="3">
        <v>8</v>
      </c>
      <c r="I6266" s="3">
        <v>10.66664864864865</v>
      </c>
      <c r="J6266" s="3">
        <v>2.96</v>
      </c>
      <c r="K6266" s="3">
        <v>2.96</v>
      </c>
      <c r="L6266" s="3">
        <v>3.9466600000000001</v>
      </c>
    </row>
    <row r="6267" spans="2:12" x14ac:dyDescent="0.2">
      <c r="B6267" t="s">
        <v>15270</v>
      </c>
      <c r="C6267" t="s">
        <v>15269</v>
      </c>
      <c r="D6267" t="s">
        <v>15264</v>
      </c>
      <c r="E6267" s="1">
        <v>90</v>
      </c>
      <c r="F6267" s="1">
        <v>17</v>
      </c>
      <c r="G6267" s="2">
        <v>5.2941176470588234</v>
      </c>
      <c r="H6267" s="3">
        <v>8</v>
      </c>
      <c r="I6267" s="3">
        <v>10.666666666666666</v>
      </c>
      <c r="J6267" s="3">
        <v>0.72</v>
      </c>
      <c r="K6267" s="3">
        <v>0.72</v>
      </c>
      <c r="L6267" s="3">
        <v>0.96</v>
      </c>
    </row>
    <row r="6268" spans="2:12" x14ac:dyDescent="0.2">
      <c r="B6268" t="s">
        <v>15271</v>
      </c>
      <c r="C6268" t="s">
        <v>15272</v>
      </c>
      <c r="D6268" t="s">
        <v>15273</v>
      </c>
      <c r="E6268" s="1">
        <v>351</v>
      </c>
      <c r="F6268" s="1">
        <v>82</v>
      </c>
      <c r="G6268" s="2">
        <v>4.2804878048780486</v>
      </c>
      <c r="H6268" s="3">
        <v>8</v>
      </c>
      <c r="I6268" s="3">
        <v>10.666638176638179</v>
      </c>
      <c r="J6268" s="3">
        <v>2.8079999999999998</v>
      </c>
      <c r="K6268" s="3">
        <v>2.8079999999999998</v>
      </c>
      <c r="L6268" s="3">
        <v>3.7439900000000002</v>
      </c>
    </row>
    <row r="6269" spans="2:12" x14ac:dyDescent="0.2">
      <c r="B6269" t="s">
        <v>15274</v>
      </c>
      <c r="C6269" t="s">
        <v>15252</v>
      </c>
      <c r="D6269" t="s">
        <v>15253</v>
      </c>
      <c r="E6269" s="1">
        <v>416</v>
      </c>
      <c r="F6269" s="1">
        <v>99</v>
      </c>
      <c r="G6269" s="2">
        <v>4.2020202020202024</v>
      </c>
      <c r="H6269" s="3">
        <v>8</v>
      </c>
      <c r="I6269" s="3">
        <v>10.666634615384615</v>
      </c>
      <c r="J6269" s="3">
        <v>3.3279999999999998</v>
      </c>
      <c r="K6269" s="3">
        <v>3.3279999999999998</v>
      </c>
      <c r="L6269" s="3">
        <v>4.4373199999999997</v>
      </c>
    </row>
    <row r="6270" spans="2:12" x14ac:dyDescent="0.2">
      <c r="B6270" t="s">
        <v>15275</v>
      </c>
      <c r="C6270" t="s">
        <v>15272</v>
      </c>
      <c r="D6270" t="s">
        <v>15273</v>
      </c>
      <c r="E6270" s="1">
        <v>449</v>
      </c>
      <c r="F6270" s="1">
        <v>103</v>
      </c>
      <c r="G6270" s="2">
        <v>4.3592233009708741</v>
      </c>
      <c r="H6270" s="3">
        <v>8</v>
      </c>
      <c r="I6270" s="3">
        <v>10.666636971046771</v>
      </c>
      <c r="J6270" s="3">
        <v>3.5920000000000001</v>
      </c>
      <c r="K6270" s="3">
        <v>3.5920000000000001</v>
      </c>
      <c r="L6270" s="3">
        <v>4.78932</v>
      </c>
    </row>
    <row r="6271" spans="2:12" x14ac:dyDescent="0.2">
      <c r="B6271" t="s">
        <v>15276</v>
      </c>
      <c r="C6271" t="s">
        <v>15240</v>
      </c>
      <c r="D6271" t="s">
        <v>15241</v>
      </c>
      <c r="E6271" s="1">
        <v>325</v>
      </c>
      <c r="F6271" s="1">
        <v>40</v>
      </c>
      <c r="G6271" s="2">
        <v>8.125</v>
      </c>
      <c r="H6271" s="3">
        <v>8</v>
      </c>
      <c r="I6271" s="3">
        <v>10.666646153846154</v>
      </c>
      <c r="J6271" s="3">
        <v>2.6</v>
      </c>
      <c r="K6271" s="3">
        <v>2.6</v>
      </c>
      <c r="L6271" s="3">
        <v>3.4666600000000001</v>
      </c>
    </row>
    <row r="6272" spans="2:12" x14ac:dyDescent="0.2">
      <c r="B6272" t="s">
        <v>15277</v>
      </c>
      <c r="C6272" t="s">
        <v>15278</v>
      </c>
      <c r="D6272" t="s">
        <v>15279</v>
      </c>
      <c r="E6272" s="1">
        <v>515</v>
      </c>
      <c r="F6272" s="1">
        <v>84</v>
      </c>
      <c r="G6272" s="2">
        <v>6.1309523809523814</v>
      </c>
      <c r="H6272" s="3">
        <v>8</v>
      </c>
      <c r="I6272" s="3">
        <v>10.666640776699028</v>
      </c>
      <c r="J6272" s="3">
        <v>4.12</v>
      </c>
      <c r="K6272" s="3">
        <v>4.12</v>
      </c>
      <c r="L6272" s="3">
        <v>5.4933199999999998</v>
      </c>
    </row>
    <row r="6273" spans="2:12" x14ac:dyDescent="0.2">
      <c r="B6273" t="s">
        <v>15280</v>
      </c>
      <c r="C6273" t="s">
        <v>15263</v>
      </c>
      <c r="D6273" t="s">
        <v>15264</v>
      </c>
      <c r="E6273" s="1">
        <v>426</v>
      </c>
      <c r="F6273" s="1">
        <v>70</v>
      </c>
      <c r="G6273" s="2">
        <v>6.0857142857142854</v>
      </c>
      <c r="H6273" s="3">
        <v>8</v>
      </c>
      <c r="I6273" s="3">
        <v>10.666643192488262</v>
      </c>
      <c r="J6273" s="3">
        <v>3.4079999999999999</v>
      </c>
      <c r="K6273" s="3">
        <v>3.4079999999999999</v>
      </c>
      <c r="L6273" s="3">
        <v>4.54399</v>
      </c>
    </row>
    <row r="6274" spans="2:12" x14ac:dyDescent="0.2">
      <c r="B6274" t="s">
        <v>15281</v>
      </c>
      <c r="C6274" t="s">
        <v>15249</v>
      </c>
      <c r="D6274" t="s">
        <v>15250</v>
      </c>
      <c r="E6274" s="1">
        <v>193</v>
      </c>
      <c r="F6274" s="1">
        <v>107</v>
      </c>
      <c r="G6274" s="2">
        <v>1.8037383177570094</v>
      </c>
      <c r="H6274" s="3">
        <v>8</v>
      </c>
      <c r="I6274" s="3">
        <v>10.666632124352333</v>
      </c>
      <c r="J6274" s="3">
        <v>1.544</v>
      </c>
      <c r="K6274" s="3">
        <v>1.544</v>
      </c>
      <c r="L6274" s="3">
        <v>2.0586600000000002</v>
      </c>
    </row>
    <row r="6275" spans="2:12" x14ac:dyDescent="0.2">
      <c r="B6275" t="s">
        <v>15282</v>
      </c>
      <c r="C6275" t="s">
        <v>15246</v>
      </c>
      <c r="D6275" t="s">
        <v>15247</v>
      </c>
      <c r="E6275" s="1">
        <v>211</v>
      </c>
      <c r="F6275" s="1">
        <v>70</v>
      </c>
      <c r="G6275" s="2">
        <v>3.0142857142857142</v>
      </c>
      <c r="H6275" s="3">
        <v>8</v>
      </c>
      <c r="I6275" s="3">
        <v>10.666635071090047</v>
      </c>
      <c r="J6275" s="3">
        <v>1.6879999999999999</v>
      </c>
      <c r="K6275" s="3">
        <v>1.6879999999999999</v>
      </c>
      <c r="L6275" s="3">
        <v>2.2506599999999999</v>
      </c>
    </row>
    <row r="6276" spans="2:12" x14ac:dyDescent="0.2">
      <c r="B6276" t="s">
        <v>15283</v>
      </c>
      <c r="C6276" t="s">
        <v>15255</v>
      </c>
      <c r="D6276" t="s">
        <v>15256</v>
      </c>
      <c r="E6276" s="1">
        <v>273</v>
      </c>
      <c r="F6276" s="1">
        <v>79</v>
      </c>
      <c r="G6276" s="2">
        <v>3.4556962025316458</v>
      </c>
      <c r="H6276" s="3">
        <v>8</v>
      </c>
      <c r="I6276" s="3">
        <v>10.666630036630036</v>
      </c>
      <c r="J6276" s="3">
        <v>2.1840000000000002</v>
      </c>
      <c r="K6276" s="3">
        <v>2.1840000000000002</v>
      </c>
      <c r="L6276" s="3">
        <v>2.9119899999999999</v>
      </c>
    </row>
    <row r="6277" spans="2:12" x14ac:dyDescent="0.2">
      <c r="B6277" t="s">
        <v>15284</v>
      </c>
      <c r="C6277" t="s">
        <v>15266</v>
      </c>
      <c r="D6277" t="s">
        <v>15267</v>
      </c>
      <c r="E6277" s="1">
        <v>132</v>
      </c>
      <c r="F6277" s="1">
        <v>27</v>
      </c>
      <c r="G6277" s="2">
        <v>4.8888888888888893</v>
      </c>
      <c r="H6277" s="3">
        <v>8</v>
      </c>
      <c r="I6277" s="3">
        <v>10.666666666666666</v>
      </c>
      <c r="J6277" s="3">
        <v>1.056</v>
      </c>
      <c r="K6277" s="3">
        <v>1.056</v>
      </c>
      <c r="L6277" s="3">
        <v>1.4079999999999999</v>
      </c>
    </row>
    <row r="6278" spans="2:12" x14ac:dyDescent="0.2">
      <c r="B6278" t="s">
        <v>15285</v>
      </c>
      <c r="C6278" t="s">
        <v>15278</v>
      </c>
      <c r="D6278" t="s">
        <v>15279</v>
      </c>
      <c r="E6278" s="1">
        <v>826</v>
      </c>
      <c r="F6278" s="1">
        <v>78</v>
      </c>
      <c r="G6278" s="2">
        <v>10.589743589743589</v>
      </c>
      <c r="H6278" s="3">
        <v>8</v>
      </c>
      <c r="I6278" s="3">
        <v>10.666634382566587</v>
      </c>
      <c r="J6278" s="3">
        <v>6.6079999999999997</v>
      </c>
      <c r="K6278" s="3">
        <v>6.6079999999999997</v>
      </c>
      <c r="L6278" s="3">
        <v>8.8106399999999994</v>
      </c>
    </row>
    <row r="6279" spans="2:12" x14ac:dyDescent="0.2">
      <c r="B6279" t="s">
        <v>15286</v>
      </c>
      <c r="C6279" t="s">
        <v>15287</v>
      </c>
      <c r="D6279" t="s">
        <v>15288</v>
      </c>
      <c r="E6279" s="1">
        <v>3016</v>
      </c>
      <c r="F6279" s="1">
        <v>232</v>
      </c>
      <c r="G6279" s="2">
        <v>13</v>
      </c>
      <c r="H6279" s="3">
        <v>4</v>
      </c>
      <c r="I6279" s="3">
        <v>5.3333189655172415</v>
      </c>
      <c r="J6279" s="3">
        <v>12.064</v>
      </c>
      <c r="K6279" s="3">
        <v>12.064</v>
      </c>
      <c r="L6279" s="3">
        <v>16.085290000000001</v>
      </c>
    </row>
    <row r="6280" spans="2:12" x14ac:dyDescent="0.2">
      <c r="B6280" t="s">
        <v>15289</v>
      </c>
      <c r="C6280" t="s">
        <v>15287</v>
      </c>
      <c r="D6280" t="s">
        <v>15288</v>
      </c>
      <c r="E6280" s="1">
        <v>3811.24</v>
      </c>
      <c r="F6280" s="1">
        <v>302</v>
      </c>
      <c r="G6280" s="2">
        <v>12.62</v>
      </c>
      <c r="H6280" s="3">
        <v>4.0000000000000009</v>
      </c>
      <c r="I6280" s="3">
        <v>5.3333193396374936</v>
      </c>
      <c r="J6280" s="3">
        <v>15.244960000000001</v>
      </c>
      <c r="K6280" s="3">
        <v>15.244960000000001</v>
      </c>
      <c r="L6280" s="3">
        <v>20.326560000000001</v>
      </c>
    </row>
    <row r="6281" spans="2:12" x14ac:dyDescent="0.2">
      <c r="B6281" t="s">
        <v>15290</v>
      </c>
      <c r="C6281" t="s">
        <v>15291</v>
      </c>
      <c r="D6281" t="s">
        <v>15292</v>
      </c>
      <c r="E6281" s="1">
        <v>7777.56</v>
      </c>
      <c r="F6281" s="1">
        <v>1379</v>
      </c>
      <c r="G6281" s="2">
        <v>5.6400000000000006</v>
      </c>
      <c r="H6281" s="3">
        <v>4</v>
      </c>
      <c r="I6281" s="3">
        <v>5.3333204758304662</v>
      </c>
      <c r="J6281" s="3">
        <v>31.110240000000001</v>
      </c>
      <c r="K6281" s="3">
        <v>31.110240000000001</v>
      </c>
      <c r="L6281" s="3">
        <v>41.480220000000003</v>
      </c>
    </row>
    <row r="6282" spans="2:12" x14ac:dyDescent="0.2">
      <c r="B6282" t="s">
        <v>15293</v>
      </c>
      <c r="C6282" t="s">
        <v>15294</v>
      </c>
      <c r="D6282" t="s">
        <v>15295</v>
      </c>
      <c r="E6282" s="1">
        <v>15586.32</v>
      </c>
      <c r="F6282" s="1">
        <v>1286</v>
      </c>
      <c r="G6282" s="2">
        <v>12.12</v>
      </c>
      <c r="H6282" s="3">
        <v>4.0000000000000009</v>
      </c>
      <c r="I6282" s="3">
        <v>5.3333198599797775</v>
      </c>
      <c r="J6282" s="3">
        <v>62.345280000000002</v>
      </c>
      <c r="K6282" s="3">
        <v>62.345280000000002</v>
      </c>
      <c r="L6282" s="3">
        <v>83.126829999999998</v>
      </c>
    </row>
    <row r="6283" spans="2:12" x14ac:dyDescent="0.2">
      <c r="B6283" t="s">
        <v>15296</v>
      </c>
      <c r="C6283" t="s">
        <v>15297</v>
      </c>
      <c r="D6283" t="s">
        <v>15298</v>
      </c>
      <c r="E6283" s="1">
        <v>10070.6</v>
      </c>
      <c r="F6283" s="1">
        <v>860</v>
      </c>
      <c r="G6283" s="2">
        <v>11.71</v>
      </c>
      <c r="H6283" s="3">
        <v>4</v>
      </c>
      <c r="I6283" s="3">
        <v>5.3333197624769131</v>
      </c>
      <c r="J6283" s="3">
        <v>40.282400000000003</v>
      </c>
      <c r="K6283" s="3">
        <v>40.282400000000003</v>
      </c>
      <c r="L6283" s="3">
        <v>53.70973</v>
      </c>
    </row>
    <row r="6284" spans="2:12" x14ac:dyDescent="0.2">
      <c r="B6284" t="s">
        <v>15299</v>
      </c>
      <c r="C6284" t="s">
        <v>15300</v>
      </c>
      <c r="D6284" t="s">
        <v>15301</v>
      </c>
      <c r="E6284" s="1">
        <v>1558.18</v>
      </c>
      <c r="F6284" s="1">
        <v>461</v>
      </c>
      <c r="G6284" s="2">
        <v>3.3800000000000003</v>
      </c>
      <c r="H6284" s="3">
        <v>3.9999999999999996</v>
      </c>
      <c r="I6284" s="3">
        <v>5.3333183585978503</v>
      </c>
      <c r="J6284" s="3">
        <v>6.2327199999999996</v>
      </c>
      <c r="K6284" s="3">
        <v>6.2327199999999996</v>
      </c>
      <c r="L6284" s="3">
        <v>8.3102699999999992</v>
      </c>
    </row>
    <row r="6285" spans="2:12" x14ac:dyDescent="0.2">
      <c r="B6285" t="s">
        <v>15302</v>
      </c>
      <c r="C6285" t="s">
        <v>15291</v>
      </c>
      <c r="D6285" t="s">
        <v>15292</v>
      </c>
      <c r="E6285" s="1">
        <v>3068</v>
      </c>
      <c r="F6285" s="1">
        <v>1040</v>
      </c>
      <c r="G6285" s="2">
        <v>2.95</v>
      </c>
      <c r="H6285" s="3">
        <v>4</v>
      </c>
      <c r="I6285" s="3">
        <v>5.3333213820078225</v>
      </c>
      <c r="J6285" s="3">
        <v>12.272</v>
      </c>
      <c r="K6285" s="3">
        <v>12.272</v>
      </c>
      <c r="L6285" s="3">
        <v>16.362629999999999</v>
      </c>
    </row>
    <row r="6286" spans="2:12" x14ac:dyDescent="0.2">
      <c r="B6286" t="s">
        <v>15303</v>
      </c>
      <c r="C6286" t="s">
        <v>15304</v>
      </c>
      <c r="D6286" t="s">
        <v>15305</v>
      </c>
      <c r="E6286" s="1">
        <v>1470.87</v>
      </c>
      <c r="F6286" s="1">
        <v>831</v>
      </c>
      <c r="G6286" s="2">
        <v>1.7699999999999998</v>
      </c>
      <c r="H6286" s="3">
        <v>4</v>
      </c>
      <c r="I6286" s="3">
        <v>5.3333197359385949</v>
      </c>
      <c r="J6286" s="3">
        <v>5.8834799999999996</v>
      </c>
      <c r="K6286" s="3">
        <v>5.8834799999999996</v>
      </c>
      <c r="L6286" s="3">
        <v>7.8446199999999999</v>
      </c>
    </row>
    <row r="6287" spans="2:12" x14ac:dyDescent="0.2">
      <c r="B6287" t="s">
        <v>15306</v>
      </c>
      <c r="C6287" t="s">
        <v>15304</v>
      </c>
      <c r="D6287" t="s">
        <v>15305</v>
      </c>
      <c r="E6287" s="1">
        <v>1559.67</v>
      </c>
      <c r="F6287" s="1">
        <v>1061</v>
      </c>
      <c r="G6287" s="2">
        <v>1.47</v>
      </c>
      <c r="H6287" s="3">
        <v>3.9999999999999996</v>
      </c>
      <c r="I6287" s="3">
        <v>5.3333205101079075</v>
      </c>
      <c r="J6287" s="3">
        <v>6.2386799999999996</v>
      </c>
      <c r="K6287" s="3">
        <v>6.2386799999999996</v>
      </c>
      <c r="L6287" s="3">
        <v>8.3182200000000002</v>
      </c>
    </row>
    <row r="6288" spans="2:12" x14ac:dyDescent="0.2">
      <c r="B6288" t="s">
        <v>15307</v>
      </c>
      <c r="C6288" t="s">
        <v>15300</v>
      </c>
      <c r="D6288" t="s">
        <v>15301</v>
      </c>
      <c r="E6288" s="1">
        <v>799.29</v>
      </c>
      <c r="F6288" s="1">
        <v>249</v>
      </c>
      <c r="G6288" s="2">
        <v>3.21</v>
      </c>
      <c r="H6288" s="3">
        <v>4</v>
      </c>
      <c r="I6288" s="3">
        <v>5.3333208222297301</v>
      </c>
      <c r="J6288" s="3">
        <v>3.1971599999999998</v>
      </c>
      <c r="K6288" s="3">
        <v>3.1971599999999998</v>
      </c>
      <c r="L6288" s="3">
        <v>4.2628700000000004</v>
      </c>
    </row>
    <row r="6289" spans="2:12" x14ac:dyDescent="0.2">
      <c r="B6289" t="s">
        <v>15308</v>
      </c>
      <c r="C6289" t="s">
        <v>15309</v>
      </c>
      <c r="D6289" t="s">
        <v>15310</v>
      </c>
      <c r="E6289" s="1">
        <v>180.161</v>
      </c>
      <c r="F6289" s="1">
        <v>99</v>
      </c>
      <c r="G6289" s="2">
        <v>1.8198080808080808</v>
      </c>
      <c r="H6289" s="3">
        <v>10</v>
      </c>
      <c r="I6289" s="3">
        <v>13.333296329394265</v>
      </c>
      <c r="J6289" s="3">
        <v>1.8016099999999999</v>
      </c>
      <c r="K6289" s="3">
        <v>1.8016099999999999</v>
      </c>
      <c r="L6289" s="3">
        <v>2.4021400000000002</v>
      </c>
    </row>
    <row r="6290" spans="2:12" x14ac:dyDescent="0.2">
      <c r="B6290" t="s">
        <v>15311</v>
      </c>
      <c r="C6290" t="s">
        <v>15309</v>
      </c>
      <c r="D6290" t="s">
        <v>15310</v>
      </c>
      <c r="E6290" s="1">
        <v>215.41313</v>
      </c>
      <c r="F6290" s="1">
        <v>97</v>
      </c>
      <c r="G6290" s="2">
        <v>2.2207539175257733</v>
      </c>
      <c r="H6290" s="3">
        <v>9.9999939650846716</v>
      </c>
      <c r="I6290" s="3">
        <v>13.333309812637697</v>
      </c>
      <c r="J6290" s="3">
        <v>2.1541299999999999</v>
      </c>
      <c r="K6290" s="3">
        <v>2.1541299999999999</v>
      </c>
      <c r="L6290" s="3">
        <v>2.8721700000000001</v>
      </c>
    </row>
    <row r="6291" spans="2:12" x14ac:dyDescent="0.2">
      <c r="B6291" t="s">
        <v>15312</v>
      </c>
      <c r="C6291" t="s">
        <v>11367</v>
      </c>
      <c r="D6291" t="s">
        <v>11368</v>
      </c>
      <c r="E6291" s="1">
        <v>1051.4108000000001</v>
      </c>
      <c r="F6291" s="1">
        <v>148</v>
      </c>
      <c r="G6291" s="2">
        <v>7.1041270270270278</v>
      </c>
      <c r="H6291" s="3">
        <v>4.9999961955878698</v>
      </c>
      <c r="I6291" s="3">
        <v>6.6666520830868379</v>
      </c>
      <c r="J6291" s="3">
        <v>5.2570499999999996</v>
      </c>
      <c r="K6291" s="3">
        <v>5.2570499999999996</v>
      </c>
      <c r="L6291" s="3">
        <v>7.0093899999999998</v>
      </c>
    </row>
    <row r="6292" spans="2:12" x14ac:dyDescent="0.2">
      <c r="B6292" t="s">
        <v>15313</v>
      </c>
      <c r="C6292" t="s">
        <v>15314</v>
      </c>
      <c r="D6292" t="s">
        <v>15315</v>
      </c>
      <c r="E6292" s="1">
        <v>13559.4845</v>
      </c>
      <c r="F6292" s="1">
        <v>405</v>
      </c>
      <c r="G6292" s="2">
        <v>33.48020864197531</v>
      </c>
      <c r="H6292" s="3">
        <v>6.2999998266895769</v>
      </c>
      <c r="I6292" s="3">
        <v>8.399979364997245</v>
      </c>
      <c r="J6292" s="3">
        <v>85.424750000000003</v>
      </c>
      <c r="K6292" s="3">
        <v>85.424750000000003</v>
      </c>
      <c r="L6292" s="3">
        <v>113.89939</v>
      </c>
    </row>
    <row r="6293" spans="2:12" x14ac:dyDescent="0.2">
      <c r="B6293" t="s">
        <v>15316</v>
      </c>
      <c r="C6293" t="s">
        <v>15314</v>
      </c>
      <c r="D6293" t="s">
        <v>15315</v>
      </c>
      <c r="E6293" s="1">
        <v>15094.1127</v>
      </c>
      <c r="F6293" s="1">
        <v>388</v>
      </c>
      <c r="G6293" s="2">
        <v>38.902352319587628</v>
      </c>
      <c r="H6293" s="3">
        <v>6.2999999993374898</v>
      </c>
      <c r="I6293" s="3">
        <v>8.3999790196345892</v>
      </c>
      <c r="J6293" s="3">
        <v>95.092910000000003</v>
      </c>
      <c r="K6293" s="3">
        <v>95.092910000000003</v>
      </c>
      <c r="L6293" s="3">
        <v>126.79022999999999</v>
      </c>
    </row>
    <row r="6294" spans="2:12" x14ac:dyDescent="0.2">
      <c r="B6294" t="s">
        <v>15317</v>
      </c>
      <c r="C6294" t="s">
        <v>15318</v>
      </c>
      <c r="D6294" t="s">
        <v>15319</v>
      </c>
      <c r="E6294" s="1">
        <v>4056.6797999999999</v>
      </c>
      <c r="F6294" s="1">
        <v>390</v>
      </c>
      <c r="G6294" s="2">
        <v>10.401743076923077</v>
      </c>
      <c r="H6294" s="3">
        <v>6.2999993245707984</v>
      </c>
      <c r="I6294" s="3">
        <v>8.3999802005571169</v>
      </c>
      <c r="J6294" s="3">
        <v>25.557079999999999</v>
      </c>
      <c r="K6294" s="3">
        <v>25.557079999999999</v>
      </c>
      <c r="L6294" s="3">
        <v>34.076030000000003</v>
      </c>
    </row>
    <row r="6295" spans="2:12" x14ac:dyDescent="0.2">
      <c r="B6295" t="s">
        <v>15320</v>
      </c>
      <c r="C6295" t="s">
        <v>15318</v>
      </c>
      <c r="D6295" t="s">
        <v>15319</v>
      </c>
      <c r="E6295" s="1">
        <v>2945.0346</v>
      </c>
      <c r="F6295" s="1">
        <v>251</v>
      </c>
      <c r="G6295" s="2">
        <v>11.733205577689242</v>
      </c>
      <c r="H6295" s="3">
        <v>6.30000068590026</v>
      </c>
      <c r="I6295" s="3">
        <v>8.3999794094099958</v>
      </c>
      <c r="J6295" s="3">
        <v>18.553719999999998</v>
      </c>
      <c r="K6295" s="3">
        <v>18.553719999999998</v>
      </c>
      <c r="L6295" s="3">
        <v>24.738230000000001</v>
      </c>
    </row>
    <row r="6296" spans="2:12" x14ac:dyDescent="0.2">
      <c r="B6296" t="s">
        <v>15321</v>
      </c>
      <c r="C6296" t="s">
        <v>15322</v>
      </c>
      <c r="D6296" t="s">
        <v>15323</v>
      </c>
      <c r="E6296" s="1">
        <v>71.522099999999995</v>
      </c>
      <c r="F6296" s="1">
        <v>33</v>
      </c>
      <c r="G6296" s="2">
        <v>2.1673363636363634</v>
      </c>
      <c r="H6296" s="3">
        <v>12.750045090957901</v>
      </c>
      <c r="I6296" s="3">
        <v>16.999920304353481</v>
      </c>
      <c r="J6296" s="3">
        <v>0.91191</v>
      </c>
      <c r="K6296" s="3">
        <v>0.91191</v>
      </c>
      <c r="L6296" s="3">
        <v>1.21587</v>
      </c>
    </row>
    <row r="6297" spans="2:12" x14ac:dyDescent="0.2">
      <c r="B6297" t="s">
        <v>15324</v>
      </c>
      <c r="C6297" t="s">
        <v>15325</v>
      </c>
      <c r="D6297" t="s">
        <v>15326</v>
      </c>
      <c r="E6297" s="1">
        <v>50.965499999999999</v>
      </c>
      <c r="F6297" s="1">
        <v>33</v>
      </c>
      <c r="G6297" s="2">
        <v>1.5444090909090908</v>
      </c>
      <c r="H6297" s="3">
        <v>12.74999754736047</v>
      </c>
      <c r="I6297" s="3">
        <v>16.999931326093144</v>
      </c>
      <c r="J6297" s="3">
        <v>0.64981</v>
      </c>
      <c r="K6297" s="3">
        <v>0.64981</v>
      </c>
      <c r="L6297" s="3">
        <v>0.86641000000000001</v>
      </c>
    </row>
    <row r="6298" spans="2:12" x14ac:dyDescent="0.2">
      <c r="B6298" t="s">
        <v>15327</v>
      </c>
      <c r="C6298" t="s">
        <v>6151</v>
      </c>
      <c r="D6298" t="s">
        <v>15328</v>
      </c>
      <c r="E6298" s="1">
        <v>136.2765</v>
      </c>
      <c r="F6298" s="1">
        <v>31</v>
      </c>
      <c r="G6298" s="2">
        <v>4.3960161290322581</v>
      </c>
      <c r="H6298" s="3">
        <v>12.750033938353274</v>
      </c>
      <c r="I6298" s="3">
        <v>16.999922950765541</v>
      </c>
      <c r="J6298" s="3">
        <v>1.73753</v>
      </c>
      <c r="K6298" s="3">
        <v>1.73753</v>
      </c>
      <c r="L6298" s="3">
        <v>2.3166899999999999</v>
      </c>
    </row>
    <row r="6299" spans="2:12" x14ac:dyDescent="0.2">
      <c r="B6299" t="s">
        <v>15329</v>
      </c>
      <c r="C6299" t="s">
        <v>6151</v>
      </c>
      <c r="D6299" t="s">
        <v>15328</v>
      </c>
      <c r="E6299" s="1">
        <v>145.9297</v>
      </c>
      <c r="F6299" s="1">
        <v>19</v>
      </c>
      <c r="G6299" s="2">
        <v>7.6805105263157891</v>
      </c>
      <c r="H6299" s="3">
        <v>12.749974816641163</v>
      </c>
      <c r="I6299" s="3">
        <v>16.999966422188219</v>
      </c>
      <c r="J6299" s="3">
        <v>1.8606</v>
      </c>
      <c r="K6299" s="3">
        <v>1.8606</v>
      </c>
      <c r="L6299" s="3">
        <v>2.4807999999999999</v>
      </c>
    </row>
    <row r="6300" spans="2:12" x14ac:dyDescent="0.2">
      <c r="B6300" t="s">
        <v>15330</v>
      </c>
      <c r="C6300" t="s">
        <v>1517</v>
      </c>
      <c r="D6300" t="s">
        <v>1518</v>
      </c>
      <c r="E6300" s="1">
        <v>2735.3595999999998</v>
      </c>
      <c r="F6300" s="1">
        <v>69</v>
      </c>
      <c r="G6300" s="2">
        <v>39.642892753623187</v>
      </c>
      <c r="H6300" s="3">
        <v>6.3000016524335596</v>
      </c>
      <c r="I6300" s="3">
        <v>8.3999778310683535</v>
      </c>
      <c r="J6300" s="3">
        <v>17.232769999999999</v>
      </c>
      <c r="K6300" s="3">
        <v>17.232769999999999</v>
      </c>
      <c r="L6300" s="3">
        <v>22.976959999999998</v>
      </c>
    </row>
    <row r="6301" spans="2:12" x14ac:dyDescent="0.2">
      <c r="B6301" t="s">
        <v>15331</v>
      </c>
      <c r="C6301" t="s">
        <v>15332</v>
      </c>
      <c r="D6301" t="s">
        <v>1521</v>
      </c>
      <c r="E6301" s="1">
        <v>5559.4951000000001</v>
      </c>
      <c r="F6301" s="1">
        <v>119</v>
      </c>
      <c r="G6301" s="2">
        <v>46.718446218487394</v>
      </c>
      <c r="H6301" s="3">
        <v>6.3000001564890304</v>
      </c>
      <c r="I6301" s="3">
        <v>8.3999786239581358</v>
      </c>
      <c r="J6301" s="3">
        <v>35.024819999999998</v>
      </c>
      <c r="K6301" s="3">
        <v>35.024819999999998</v>
      </c>
      <c r="L6301" s="3">
        <v>46.699640000000002</v>
      </c>
    </row>
    <row r="6302" spans="2:12" x14ac:dyDescent="0.2">
      <c r="B6302" t="s">
        <v>15333</v>
      </c>
      <c r="C6302" t="s">
        <v>15334</v>
      </c>
      <c r="D6302" t="s">
        <v>15335</v>
      </c>
      <c r="E6302" s="1">
        <v>9147.9114000000009</v>
      </c>
      <c r="F6302" s="1">
        <v>121</v>
      </c>
      <c r="G6302" s="2">
        <v>75.602573553719012</v>
      </c>
      <c r="H6302" s="3">
        <v>6.2999998010474814</v>
      </c>
      <c r="I6302" s="3">
        <v>8.3999786005797983</v>
      </c>
      <c r="J6302" s="3">
        <v>57.631839999999997</v>
      </c>
      <c r="K6302" s="3">
        <v>57.631839999999997</v>
      </c>
      <c r="L6302" s="3">
        <v>76.842259999999996</v>
      </c>
    </row>
    <row r="6303" spans="2:12" x14ac:dyDescent="0.2">
      <c r="B6303" t="s">
        <v>15336</v>
      </c>
      <c r="C6303" t="s">
        <v>15337</v>
      </c>
      <c r="D6303" t="s">
        <v>15338</v>
      </c>
      <c r="E6303" s="1">
        <v>5856.6846999999998</v>
      </c>
      <c r="F6303" s="1">
        <v>84</v>
      </c>
      <c r="G6303" s="2">
        <v>69.722436904761906</v>
      </c>
      <c r="H6303" s="3">
        <v>6.299999383610321</v>
      </c>
      <c r="I6303" s="3">
        <v>8.3999792578897079</v>
      </c>
      <c r="J6303" s="3">
        <v>36.897109999999998</v>
      </c>
      <c r="K6303" s="3">
        <v>36.897109999999998</v>
      </c>
      <c r="L6303" s="3">
        <v>49.19603</v>
      </c>
    </row>
    <row r="6304" spans="2:12" x14ac:dyDescent="0.2">
      <c r="B6304" t="s">
        <v>15339</v>
      </c>
      <c r="C6304" t="s">
        <v>15340</v>
      </c>
      <c r="D6304" t="s">
        <v>15341</v>
      </c>
      <c r="E6304" s="1">
        <v>19669.923999999999</v>
      </c>
      <c r="F6304" s="1">
        <v>313</v>
      </c>
      <c r="G6304" s="2">
        <v>62.843207667731626</v>
      </c>
      <c r="H6304" s="3">
        <v>6.2999999389931558</v>
      </c>
      <c r="I6304" s="3">
        <v>8.3999790746522454</v>
      </c>
      <c r="J6304" s="3">
        <v>123.92052</v>
      </c>
      <c r="K6304" s="3">
        <v>123.92052</v>
      </c>
      <c r="L6304" s="3">
        <v>165.22694999999999</v>
      </c>
    </row>
    <row r="6305" spans="2:12" x14ac:dyDescent="0.2">
      <c r="B6305" t="s">
        <v>15342</v>
      </c>
      <c r="C6305" t="s">
        <v>15343</v>
      </c>
      <c r="D6305" t="s">
        <v>15344</v>
      </c>
      <c r="E6305" s="1">
        <v>22954.328600000001</v>
      </c>
      <c r="F6305" s="1">
        <v>334</v>
      </c>
      <c r="G6305" s="2">
        <v>68.725534730538925</v>
      </c>
      <c r="H6305" s="3">
        <v>6.2999999921583418</v>
      </c>
      <c r="I6305" s="3">
        <v>8.3999790784558162</v>
      </c>
      <c r="J6305" s="3">
        <v>144.61227</v>
      </c>
      <c r="K6305" s="3">
        <v>144.61227</v>
      </c>
      <c r="L6305" s="3">
        <v>192.81587999999999</v>
      </c>
    </row>
    <row r="6306" spans="2:12" x14ac:dyDescent="0.2">
      <c r="B6306" t="s">
        <v>15345</v>
      </c>
      <c r="C6306" t="s">
        <v>15343</v>
      </c>
      <c r="D6306" t="s">
        <v>15344</v>
      </c>
      <c r="E6306" s="1">
        <v>22902.917700000002</v>
      </c>
      <c r="F6306" s="1">
        <v>618</v>
      </c>
      <c r="G6306" s="2">
        <v>37.059737378640783</v>
      </c>
      <c r="H6306" s="3">
        <v>6.2999999340695343</v>
      </c>
      <c r="I6306" s="3">
        <v>8.3999790996061598</v>
      </c>
      <c r="J6306" s="3">
        <v>144.28837999999999</v>
      </c>
      <c r="K6306" s="3">
        <v>144.28837999999999</v>
      </c>
      <c r="L6306" s="3">
        <v>192.38403</v>
      </c>
    </row>
    <row r="6307" spans="2:12" x14ac:dyDescent="0.2">
      <c r="B6307" t="s">
        <v>15346</v>
      </c>
      <c r="C6307" t="s">
        <v>15340</v>
      </c>
      <c r="D6307" t="s">
        <v>15341</v>
      </c>
      <c r="E6307" s="1">
        <v>21322.690500000001</v>
      </c>
      <c r="F6307" s="1">
        <v>422</v>
      </c>
      <c r="G6307" s="2">
        <v>50.527702606635074</v>
      </c>
      <c r="H6307" s="3">
        <v>6.2999999929652413</v>
      </c>
      <c r="I6307" s="3">
        <v>8.3999788863417582</v>
      </c>
      <c r="J6307" s="3">
        <v>134.33295000000001</v>
      </c>
      <c r="K6307" s="3">
        <v>134.33295000000001</v>
      </c>
      <c r="L6307" s="3">
        <v>179.11015</v>
      </c>
    </row>
    <row r="6308" spans="2:12" x14ac:dyDescent="0.2">
      <c r="B6308" t="s">
        <v>15347</v>
      </c>
      <c r="C6308" t="s">
        <v>15348</v>
      </c>
      <c r="D6308" t="s">
        <v>15349</v>
      </c>
      <c r="E6308" s="1">
        <v>803</v>
      </c>
      <c r="F6308" s="1">
        <v>48</v>
      </c>
      <c r="G6308" s="2">
        <v>16.729166666666668</v>
      </c>
      <c r="H6308" s="3">
        <v>6.5</v>
      </c>
      <c r="I6308" s="3">
        <v>8.6666500622665001</v>
      </c>
      <c r="J6308" s="3">
        <v>5.2195</v>
      </c>
      <c r="K6308" s="3">
        <v>5.2195</v>
      </c>
      <c r="L6308" s="3">
        <v>6.95932</v>
      </c>
    </row>
    <row r="6309" spans="2:12" x14ac:dyDescent="0.2">
      <c r="B6309" t="s">
        <v>15350</v>
      </c>
      <c r="C6309" t="s">
        <v>15351</v>
      </c>
      <c r="D6309" t="s">
        <v>15352</v>
      </c>
      <c r="E6309" s="1">
        <v>2516</v>
      </c>
      <c r="F6309" s="1">
        <v>59</v>
      </c>
      <c r="G6309" s="2">
        <v>42.644067796610166</v>
      </c>
      <c r="H6309" s="3">
        <v>6</v>
      </c>
      <c r="I6309" s="3">
        <v>7.9999801271860091</v>
      </c>
      <c r="J6309" s="3">
        <v>15.096</v>
      </c>
      <c r="K6309" s="3">
        <v>15.096</v>
      </c>
      <c r="L6309" s="3">
        <v>20.127949999999998</v>
      </c>
    </row>
    <row r="6310" spans="2:12" x14ac:dyDescent="0.2">
      <c r="B6310" t="s">
        <v>15353</v>
      </c>
      <c r="C6310" t="s">
        <v>15348</v>
      </c>
      <c r="D6310" t="s">
        <v>15349</v>
      </c>
      <c r="E6310" s="1">
        <v>547</v>
      </c>
      <c r="F6310" s="1">
        <v>28</v>
      </c>
      <c r="G6310" s="2">
        <v>19.535714285714285</v>
      </c>
      <c r="H6310" s="3">
        <v>6.4999999999999991</v>
      </c>
      <c r="I6310" s="3">
        <v>8.6666361974405834</v>
      </c>
      <c r="J6310" s="3">
        <v>3.5554999999999999</v>
      </c>
      <c r="K6310" s="3">
        <v>3.5554999999999999</v>
      </c>
      <c r="L6310" s="3">
        <v>4.7406499999999996</v>
      </c>
    </row>
    <row r="6311" spans="2:12" x14ac:dyDescent="0.2">
      <c r="B6311" t="s">
        <v>15354</v>
      </c>
      <c r="C6311" t="s">
        <v>15355</v>
      </c>
      <c r="D6311" t="s">
        <v>15356</v>
      </c>
      <c r="E6311" s="1">
        <v>1607</v>
      </c>
      <c r="F6311" s="1">
        <v>38</v>
      </c>
      <c r="G6311" s="2">
        <v>42.289473684210527</v>
      </c>
      <c r="H6311" s="3">
        <v>6</v>
      </c>
      <c r="I6311" s="3">
        <v>7.9999813316739266</v>
      </c>
      <c r="J6311" s="3">
        <v>9.6419999999999995</v>
      </c>
      <c r="K6311" s="3">
        <v>9.6419999999999995</v>
      </c>
      <c r="L6311" s="3">
        <v>12.855969999999999</v>
      </c>
    </row>
    <row r="6312" spans="2:12" x14ac:dyDescent="0.2">
      <c r="B6312" t="s">
        <v>15357</v>
      </c>
      <c r="C6312" t="s">
        <v>15358</v>
      </c>
      <c r="D6312" t="s">
        <v>15359</v>
      </c>
      <c r="E6312" s="1">
        <v>45</v>
      </c>
      <c r="F6312" s="1">
        <v>17</v>
      </c>
      <c r="G6312" s="2">
        <v>2.6470588235294117</v>
      </c>
      <c r="H6312" s="3">
        <v>8</v>
      </c>
      <c r="I6312" s="3">
        <v>10.666666666666666</v>
      </c>
      <c r="J6312" s="3">
        <v>0.36</v>
      </c>
      <c r="K6312" s="3">
        <v>0.36</v>
      </c>
      <c r="L6312" s="3">
        <v>0.48</v>
      </c>
    </row>
    <row r="6313" spans="2:12" x14ac:dyDescent="0.2">
      <c r="B6313" t="s">
        <v>15360</v>
      </c>
      <c r="C6313" t="s">
        <v>15361</v>
      </c>
      <c r="D6313" t="s">
        <v>15362</v>
      </c>
      <c r="E6313" s="1">
        <v>1023</v>
      </c>
      <c r="F6313" s="1">
        <v>28</v>
      </c>
      <c r="G6313" s="2">
        <v>36.535714285714285</v>
      </c>
      <c r="H6313" s="3">
        <v>6</v>
      </c>
      <c r="I6313" s="3">
        <v>7.9999804496578699</v>
      </c>
      <c r="J6313" s="3">
        <v>6.1379999999999999</v>
      </c>
      <c r="K6313" s="3">
        <v>6.1379999999999999</v>
      </c>
      <c r="L6313" s="3">
        <v>8.18398</v>
      </c>
    </row>
    <row r="6314" spans="2:12" x14ac:dyDescent="0.2">
      <c r="B6314" t="s">
        <v>15363</v>
      </c>
      <c r="C6314" t="s">
        <v>15364</v>
      </c>
      <c r="D6314" t="s">
        <v>15365</v>
      </c>
      <c r="E6314" s="1">
        <v>694.88</v>
      </c>
      <c r="F6314" s="1">
        <v>172</v>
      </c>
      <c r="G6314" s="2">
        <v>4.04</v>
      </c>
      <c r="H6314" s="3">
        <v>4.0000000000000009</v>
      </c>
      <c r="I6314" s="3">
        <v>5.3333237393506803</v>
      </c>
      <c r="J6314" s="3">
        <v>2.7795200000000002</v>
      </c>
      <c r="K6314" s="3">
        <v>2.7795200000000002</v>
      </c>
      <c r="L6314" s="3">
        <v>3.7060200000000001</v>
      </c>
    </row>
    <row r="6315" spans="2:12" x14ac:dyDescent="0.2">
      <c r="B6315" t="s">
        <v>15366</v>
      </c>
      <c r="C6315" t="s">
        <v>15367</v>
      </c>
      <c r="D6315" t="s">
        <v>15368</v>
      </c>
      <c r="E6315" s="1">
        <v>981.96</v>
      </c>
      <c r="F6315" s="1">
        <v>84</v>
      </c>
      <c r="G6315" s="2">
        <v>11.690000000000001</v>
      </c>
      <c r="H6315" s="3">
        <v>4</v>
      </c>
      <c r="I6315" s="3">
        <v>5.3333231496191296</v>
      </c>
      <c r="J6315" s="3">
        <v>3.9278400000000002</v>
      </c>
      <c r="K6315" s="3">
        <v>3.9278400000000002</v>
      </c>
      <c r="L6315" s="3">
        <v>5.2371100000000004</v>
      </c>
    </row>
    <row r="6316" spans="2:12" x14ac:dyDescent="0.2">
      <c r="B6316" t="s">
        <v>15369</v>
      </c>
      <c r="C6316" t="s">
        <v>15367</v>
      </c>
      <c r="D6316" t="s">
        <v>15368</v>
      </c>
      <c r="E6316" s="1">
        <v>2303.25</v>
      </c>
      <c r="F6316" s="1">
        <v>185</v>
      </c>
      <c r="G6316" s="2">
        <v>12.45</v>
      </c>
      <c r="H6316" s="3">
        <v>4</v>
      </c>
      <c r="I6316" s="3">
        <v>5.3333203082600678</v>
      </c>
      <c r="J6316" s="3">
        <v>9.2129999999999992</v>
      </c>
      <c r="K6316" s="3">
        <v>9.2129999999999992</v>
      </c>
      <c r="L6316" s="3">
        <v>12.28397</v>
      </c>
    </row>
    <row r="6317" spans="2:12" x14ac:dyDescent="0.2">
      <c r="B6317" t="s">
        <v>15370</v>
      </c>
      <c r="C6317" t="s">
        <v>15371</v>
      </c>
      <c r="D6317" t="s">
        <v>15372</v>
      </c>
      <c r="E6317" s="1">
        <v>1011.2</v>
      </c>
      <c r="F6317" s="1">
        <v>256</v>
      </c>
      <c r="G6317" s="2">
        <v>3.95</v>
      </c>
      <c r="H6317" s="3">
        <v>4</v>
      </c>
      <c r="I6317" s="3">
        <v>5.3333168512658222</v>
      </c>
      <c r="J6317" s="3">
        <v>4.0448000000000004</v>
      </c>
      <c r="K6317" s="3">
        <v>4.0448000000000004</v>
      </c>
      <c r="L6317" s="3">
        <v>5.3930499999999997</v>
      </c>
    </row>
    <row r="6318" spans="2:12" x14ac:dyDescent="0.2">
      <c r="B6318" t="s">
        <v>15373</v>
      </c>
      <c r="C6318" t="s">
        <v>15374</v>
      </c>
      <c r="D6318" t="s">
        <v>15375</v>
      </c>
      <c r="E6318" s="1">
        <v>2815.8</v>
      </c>
      <c r="F6318" s="1">
        <v>1482</v>
      </c>
      <c r="G6318" s="2">
        <v>1.9000000000000001</v>
      </c>
      <c r="H6318" s="3">
        <v>3.9999999999999996</v>
      </c>
      <c r="I6318" s="3">
        <v>5.3333191277789611</v>
      </c>
      <c r="J6318" s="3">
        <v>11.263199999999999</v>
      </c>
      <c r="K6318" s="3">
        <v>11.263199999999999</v>
      </c>
      <c r="L6318" s="3">
        <v>15.01756</v>
      </c>
    </row>
    <row r="6319" spans="2:12" x14ac:dyDescent="0.2">
      <c r="B6319" t="s">
        <v>15376</v>
      </c>
      <c r="C6319" t="s">
        <v>12370</v>
      </c>
      <c r="D6319" t="s">
        <v>12371</v>
      </c>
      <c r="E6319" s="1">
        <v>10.58291</v>
      </c>
      <c r="F6319" s="1">
        <v>129</v>
      </c>
      <c r="G6319" s="2">
        <v>8.2038062015503871E-2</v>
      </c>
      <c r="H6319" s="3">
        <v>10.00008504277179</v>
      </c>
      <c r="I6319" s="3">
        <v>13.333761696924572</v>
      </c>
      <c r="J6319" s="3">
        <v>0.10582999999999999</v>
      </c>
      <c r="K6319" s="3">
        <v>0.10582999999999999</v>
      </c>
      <c r="L6319" s="3">
        <v>0.14111000000000001</v>
      </c>
    </row>
    <row r="6320" spans="2:12" x14ac:dyDescent="0.2">
      <c r="B6320" t="s">
        <v>15377</v>
      </c>
      <c r="C6320" t="s">
        <v>15378</v>
      </c>
      <c r="D6320" t="s">
        <v>15379</v>
      </c>
      <c r="E6320" s="1">
        <v>8.2818500000000004</v>
      </c>
      <c r="F6320" s="1">
        <v>2</v>
      </c>
      <c r="G6320" s="2">
        <v>4.1409250000000002</v>
      </c>
      <c r="H6320" s="3">
        <v>7.9994204193507494</v>
      </c>
      <c r="I6320" s="3">
        <v>10.666698865591625</v>
      </c>
      <c r="J6320" s="3">
        <v>6.6250000000000003E-2</v>
      </c>
      <c r="K6320" s="3">
        <v>6.6250000000000003E-2</v>
      </c>
      <c r="L6320" s="3">
        <v>8.8340000000000002E-2</v>
      </c>
    </row>
    <row r="6321" spans="2:12" x14ac:dyDescent="0.2">
      <c r="B6321" t="s">
        <v>15380</v>
      </c>
      <c r="C6321" t="s">
        <v>15381</v>
      </c>
      <c r="D6321" t="s">
        <v>15382</v>
      </c>
      <c r="E6321" s="1">
        <v>44.450150000000001</v>
      </c>
      <c r="F6321" s="1">
        <v>11</v>
      </c>
      <c r="G6321" s="2">
        <v>4.0409227272727275</v>
      </c>
      <c r="H6321" s="3">
        <v>7.9999730034656809</v>
      </c>
      <c r="I6321" s="3">
        <v>10.666555680914461</v>
      </c>
      <c r="J6321" s="3">
        <v>0.35560000000000003</v>
      </c>
      <c r="K6321" s="3">
        <v>0.35560000000000003</v>
      </c>
      <c r="L6321" s="3">
        <v>0.47413</v>
      </c>
    </row>
    <row r="6322" spans="2:12" x14ac:dyDescent="0.2">
      <c r="B6322" t="s">
        <v>15383</v>
      </c>
      <c r="C6322" t="s">
        <v>15384</v>
      </c>
      <c r="D6322" t="s">
        <v>15385</v>
      </c>
      <c r="E6322" s="1">
        <v>7.7541700000000002</v>
      </c>
      <c r="F6322" s="1">
        <v>4</v>
      </c>
      <c r="G6322" s="2">
        <v>1.9385425000000001</v>
      </c>
      <c r="H6322" s="3">
        <v>7.9995666847644555</v>
      </c>
      <c r="I6322" s="3">
        <v>10.666518789245012</v>
      </c>
      <c r="J6322" s="3">
        <v>6.2030000000000002E-2</v>
      </c>
      <c r="K6322" s="3">
        <v>6.2030000000000002E-2</v>
      </c>
      <c r="L6322" s="3">
        <v>8.2710000000000006E-2</v>
      </c>
    </row>
    <row r="6323" spans="2:12" x14ac:dyDescent="0.2">
      <c r="B6323" t="s">
        <v>11313</v>
      </c>
      <c r="C6323" t="s">
        <v>11314</v>
      </c>
      <c r="D6323" t="s">
        <v>11315</v>
      </c>
      <c r="E6323" s="1">
        <v>1540.61374</v>
      </c>
      <c r="F6323" s="1">
        <v>200</v>
      </c>
      <c r="G6323" s="2">
        <v>7.7030687000000002</v>
      </c>
      <c r="H6323" s="3">
        <v>7.0000024795313074</v>
      </c>
      <c r="I6323" s="3">
        <v>9.3333128393363545</v>
      </c>
      <c r="J6323" s="3">
        <v>10.7843</v>
      </c>
      <c r="K6323" s="3">
        <v>10.7843</v>
      </c>
      <c r="L6323" s="3">
        <v>14.37903</v>
      </c>
    </row>
    <row r="6324" spans="2:12" x14ac:dyDescent="0.2">
      <c r="B6324" t="s">
        <v>15386</v>
      </c>
      <c r="C6324" t="s">
        <v>11454</v>
      </c>
      <c r="D6324" t="s">
        <v>11455</v>
      </c>
      <c r="E6324" s="1">
        <v>1540.6848199999999</v>
      </c>
      <c r="F6324" s="1">
        <v>188</v>
      </c>
      <c r="G6324" s="2">
        <v>8.1951320212765957</v>
      </c>
      <c r="H6324" s="3">
        <v>4.9999973388457226</v>
      </c>
      <c r="I6324" s="3">
        <v>6.6666523007606457</v>
      </c>
      <c r="J6324" s="3">
        <v>7.7034200000000004</v>
      </c>
      <c r="K6324" s="3">
        <v>7.7034200000000004</v>
      </c>
      <c r="L6324" s="3">
        <v>10.27121</v>
      </c>
    </row>
    <row r="6325" spans="2:12" x14ac:dyDescent="0.2">
      <c r="B6325" t="s">
        <v>15387</v>
      </c>
      <c r="C6325" t="s">
        <v>15388</v>
      </c>
      <c r="D6325" t="s">
        <v>15389</v>
      </c>
      <c r="E6325" s="1">
        <v>2021.82467</v>
      </c>
      <c r="F6325" s="1">
        <v>174</v>
      </c>
      <c r="G6325" s="2">
        <v>11.619682011494252</v>
      </c>
      <c r="H6325" s="3">
        <v>4.9999983430808568</v>
      </c>
      <c r="I6325" s="3">
        <v>6.6666512680350269</v>
      </c>
      <c r="J6325" s="3">
        <v>10.109120000000001</v>
      </c>
      <c r="K6325" s="3">
        <v>10.109120000000001</v>
      </c>
      <c r="L6325" s="3">
        <v>13.4788</v>
      </c>
    </row>
    <row r="6326" spans="2:12" x14ac:dyDescent="0.2">
      <c r="B6326" t="s">
        <v>15390</v>
      </c>
      <c r="C6326" t="s">
        <v>15391</v>
      </c>
      <c r="D6326" t="s">
        <v>15392</v>
      </c>
      <c r="E6326" s="1">
        <v>4447.6987799999997</v>
      </c>
      <c r="F6326" s="1">
        <v>368</v>
      </c>
      <c r="G6326" s="2">
        <v>12.086137989130433</v>
      </c>
      <c r="H6326" s="3">
        <v>4.9999991231420582</v>
      </c>
      <c r="I6326" s="3">
        <v>6.6666497590468579</v>
      </c>
      <c r="J6326" s="3">
        <v>22.238489999999999</v>
      </c>
      <c r="K6326" s="3">
        <v>22.238489999999999</v>
      </c>
      <c r="L6326" s="3">
        <v>29.651250000000001</v>
      </c>
    </row>
    <row r="6327" spans="2:12" x14ac:dyDescent="0.2">
      <c r="B6327" t="s">
        <v>15393</v>
      </c>
      <c r="C6327" t="s">
        <v>15394</v>
      </c>
      <c r="D6327" t="s">
        <v>15395</v>
      </c>
      <c r="E6327" s="1">
        <v>7494.8</v>
      </c>
      <c r="F6327" s="1">
        <v>914</v>
      </c>
      <c r="G6327" s="2">
        <v>8.2000000000000011</v>
      </c>
      <c r="H6327" s="3">
        <v>3.9999999999999996</v>
      </c>
      <c r="I6327" s="3">
        <v>5.333320435501947</v>
      </c>
      <c r="J6327" s="3">
        <v>29.979199999999999</v>
      </c>
      <c r="K6327" s="3">
        <v>29.979199999999999</v>
      </c>
      <c r="L6327" s="3">
        <v>39.972169999999998</v>
      </c>
    </row>
    <row r="6328" spans="2:12" x14ac:dyDescent="0.2">
      <c r="B6328" t="s">
        <v>15396</v>
      </c>
      <c r="C6328" t="s">
        <v>15394</v>
      </c>
      <c r="D6328" t="s">
        <v>15395</v>
      </c>
      <c r="E6328" s="1">
        <v>7891.68</v>
      </c>
      <c r="F6328" s="1">
        <v>1203</v>
      </c>
      <c r="G6328" s="2">
        <v>6.5600000000000005</v>
      </c>
      <c r="H6328" s="3">
        <v>4</v>
      </c>
      <c r="I6328" s="3">
        <v>5.333319394602924</v>
      </c>
      <c r="J6328" s="3">
        <v>31.56672</v>
      </c>
      <c r="K6328" s="3">
        <v>31.56672</v>
      </c>
      <c r="L6328" s="3">
        <v>42.088850000000001</v>
      </c>
    </row>
    <row r="6329" spans="2:12" x14ac:dyDescent="0.2">
      <c r="B6329" t="s">
        <v>15397</v>
      </c>
      <c r="C6329" t="s">
        <v>15398</v>
      </c>
      <c r="D6329" t="s">
        <v>15399</v>
      </c>
      <c r="E6329" s="1">
        <v>21083.26</v>
      </c>
      <c r="F6329" s="1">
        <v>2039</v>
      </c>
      <c r="G6329" s="2">
        <v>10.34</v>
      </c>
      <c r="H6329" s="3">
        <v>4</v>
      </c>
      <c r="I6329" s="3">
        <v>5.333319894551412</v>
      </c>
      <c r="J6329" s="3">
        <v>84.333039999999997</v>
      </c>
      <c r="K6329" s="3">
        <v>84.333039999999997</v>
      </c>
      <c r="L6329" s="3">
        <v>112.44377</v>
      </c>
    </row>
    <row r="6330" spans="2:12" x14ac:dyDescent="0.2">
      <c r="B6330" t="s">
        <v>15400</v>
      </c>
      <c r="C6330" t="s">
        <v>15401</v>
      </c>
      <c r="D6330" t="s">
        <v>15402</v>
      </c>
      <c r="E6330" s="1">
        <v>5142.2700000000004</v>
      </c>
      <c r="F6330" s="1">
        <v>521</v>
      </c>
      <c r="G6330" s="2">
        <v>9.870000000000001</v>
      </c>
      <c r="H6330" s="3">
        <v>3.9999999999999991</v>
      </c>
      <c r="I6330" s="3">
        <v>5.3333197206681087</v>
      </c>
      <c r="J6330" s="3">
        <v>20.56908</v>
      </c>
      <c r="K6330" s="3">
        <v>20.56908</v>
      </c>
      <c r="L6330" s="3">
        <v>27.425370000000001</v>
      </c>
    </row>
    <row r="6331" spans="2:12" x14ac:dyDescent="0.2">
      <c r="B6331" t="s">
        <v>15403</v>
      </c>
      <c r="C6331" t="s">
        <v>15401</v>
      </c>
      <c r="D6331" t="s">
        <v>15402</v>
      </c>
      <c r="E6331" s="1">
        <v>6303.64</v>
      </c>
      <c r="F6331" s="1">
        <v>658</v>
      </c>
      <c r="G6331" s="2">
        <v>9.58</v>
      </c>
      <c r="H6331" s="3">
        <v>3.9999999999999996</v>
      </c>
      <c r="I6331" s="3">
        <v>5.3333201134582549</v>
      </c>
      <c r="J6331" s="3">
        <v>25.214559999999999</v>
      </c>
      <c r="K6331" s="3">
        <v>25.214559999999999</v>
      </c>
      <c r="L6331" s="3">
        <v>33.619329999999998</v>
      </c>
    </row>
    <row r="6332" spans="2:12" x14ac:dyDescent="0.2">
      <c r="B6332" t="s">
        <v>15404</v>
      </c>
      <c r="C6332" t="s">
        <v>15405</v>
      </c>
      <c r="D6332" t="s">
        <v>15406</v>
      </c>
      <c r="E6332" s="1">
        <v>14581.71</v>
      </c>
      <c r="F6332" s="1">
        <v>1089</v>
      </c>
      <c r="G6332" s="2">
        <v>13.389999999999999</v>
      </c>
      <c r="H6332" s="3">
        <v>4</v>
      </c>
      <c r="I6332" s="3">
        <v>5.3333203033114769</v>
      </c>
      <c r="J6332" s="3">
        <v>58.326839999999997</v>
      </c>
      <c r="K6332" s="3">
        <v>58.326839999999997</v>
      </c>
      <c r="L6332" s="3">
        <v>77.768929999999997</v>
      </c>
    </row>
    <row r="6333" spans="2:12" x14ac:dyDescent="0.2">
      <c r="B6333" t="s">
        <v>15407</v>
      </c>
      <c r="C6333" t="s">
        <v>15405</v>
      </c>
      <c r="D6333" t="s">
        <v>15406</v>
      </c>
      <c r="E6333" s="1">
        <v>7216.02</v>
      </c>
      <c r="F6333" s="1">
        <v>747</v>
      </c>
      <c r="G6333" s="2">
        <v>9.66</v>
      </c>
      <c r="H6333" s="3">
        <v>4</v>
      </c>
      <c r="I6333" s="3">
        <v>5.3333194752786159</v>
      </c>
      <c r="J6333" s="3">
        <v>28.864080000000001</v>
      </c>
      <c r="K6333" s="3">
        <v>28.864080000000001</v>
      </c>
      <c r="L6333" s="3">
        <v>38.485340000000001</v>
      </c>
    </row>
    <row r="6334" spans="2:12" x14ac:dyDescent="0.2">
      <c r="B6334" t="s">
        <v>15408</v>
      </c>
      <c r="C6334" t="s">
        <v>15409</v>
      </c>
      <c r="D6334" t="s">
        <v>15410</v>
      </c>
      <c r="E6334" s="1">
        <v>4979.59</v>
      </c>
      <c r="F6334" s="1">
        <v>28</v>
      </c>
      <c r="G6334" s="2">
        <v>177.8425</v>
      </c>
      <c r="H6334" s="3">
        <v>7.5000010040987313</v>
      </c>
      <c r="I6334" s="3">
        <v>9.9999759016304566</v>
      </c>
      <c r="J6334" s="3">
        <v>37.34693</v>
      </c>
      <c r="K6334" s="3">
        <v>37.34693</v>
      </c>
      <c r="L6334" s="3">
        <v>49.795780000000001</v>
      </c>
    </row>
    <row r="6335" spans="2:12" x14ac:dyDescent="0.2">
      <c r="B6335" t="s">
        <v>15411</v>
      </c>
      <c r="C6335" t="s">
        <v>15412</v>
      </c>
      <c r="D6335" t="s">
        <v>15413</v>
      </c>
      <c r="E6335" s="1">
        <v>1018</v>
      </c>
      <c r="F6335" s="1">
        <v>79</v>
      </c>
      <c r="G6335" s="2">
        <v>12.886075949367088</v>
      </c>
      <c r="H6335" s="3">
        <v>6</v>
      </c>
      <c r="I6335" s="3">
        <v>7.9999803536345784</v>
      </c>
      <c r="J6335" s="3">
        <v>6.1079999999999997</v>
      </c>
      <c r="K6335" s="3">
        <v>6.1079999999999997</v>
      </c>
      <c r="L6335" s="3">
        <v>8.1439800000000009</v>
      </c>
    </row>
    <row r="6336" spans="2:12" x14ac:dyDescent="0.2">
      <c r="B6336" t="s">
        <v>15414</v>
      </c>
      <c r="C6336" t="s">
        <v>15415</v>
      </c>
      <c r="D6336" t="s">
        <v>15416</v>
      </c>
      <c r="E6336" s="1">
        <v>689</v>
      </c>
      <c r="F6336" s="1">
        <v>43</v>
      </c>
      <c r="G6336" s="2">
        <v>16.023255813953487</v>
      </c>
      <c r="H6336" s="3">
        <v>6.0000000000000009</v>
      </c>
      <c r="I6336" s="3">
        <v>7.9999854862119015</v>
      </c>
      <c r="J6336" s="3">
        <v>4.1340000000000003</v>
      </c>
      <c r="K6336" s="3">
        <v>4.1340000000000003</v>
      </c>
      <c r="L6336" s="3">
        <v>5.5119899999999999</v>
      </c>
    </row>
    <row r="6337" spans="2:12" x14ac:dyDescent="0.2">
      <c r="B6337" t="s">
        <v>15417</v>
      </c>
      <c r="C6337" t="s">
        <v>15415</v>
      </c>
      <c r="D6337" t="s">
        <v>15416</v>
      </c>
      <c r="E6337" s="1">
        <v>857</v>
      </c>
      <c r="F6337" s="1">
        <v>29</v>
      </c>
      <c r="G6337" s="2">
        <v>29.551724137931036</v>
      </c>
      <c r="H6337" s="3">
        <v>6.0000000000000009</v>
      </c>
      <c r="I6337" s="3">
        <v>7.9999766627771294</v>
      </c>
      <c r="J6337" s="3">
        <v>5.1420000000000003</v>
      </c>
      <c r="K6337" s="3">
        <v>5.1420000000000003</v>
      </c>
      <c r="L6337" s="3">
        <v>6.8559799999999997</v>
      </c>
    </row>
    <row r="6338" spans="2:12" x14ac:dyDescent="0.2">
      <c r="B6338" t="s">
        <v>15418</v>
      </c>
      <c r="C6338" t="s">
        <v>15419</v>
      </c>
      <c r="D6338" t="s">
        <v>15420</v>
      </c>
      <c r="E6338" s="1">
        <v>2.4718399999999998</v>
      </c>
      <c r="F6338" s="1">
        <v>3</v>
      </c>
      <c r="G6338" s="2">
        <v>0.82394666666666661</v>
      </c>
      <c r="H6338" s="3">
        <v>7.9980904912939348</v>
      </c>
      <c r="I6338" s="3">
        <v>10.668166224351092</v>
      </c>
      <c r="J6338" s="3">
        <v>1.9769999999999999E-2</v>
      </c>
      <c r="K6338" s="3">
        <v>1.9769999999999999E-2</v>
      </c>
      <c r="L6338" s="3">
        <v>2.6370000000000001E-2</v>
      </c>
    </row>
    <row r="6339" spans="2:12" x14ac:dyDescent="0.2">
      <c r="B6339" t="s">
        <v>15421</v>
      </c>
      <c r="C6339" t="s">
        <v>15422</v>
      </c>
      <c r="D6339" t="s">
        <v>15423</v>
      </c>
      <c r="E6339" s="1">
        <v>3.2677</v>
      </c>
      <c r="F6339" s="1">
        <v>1</v>
      </c>
      <c r="G6339" s="2">
        <v>3.2677</v>
      </c>
      <c r="H6339" s="3">
        <v>7.9995103589680809</v>
      </c>
      <c r="I6339" s="3">
        <v>10.668053982923769</v>
      </c>
      <c r="J6339" s="3">
        <v>2.614E-2</v>
      </c>
      <c r="K6339" s="3">
        <v>2.614E-2</v>
      </c>
      <c r="L6339" s="3">
        <v>3.4860000000000002E-2</v>
      </c>
    </row>
    <row r="6340" spans="2:12" x14ac:dyDescent="0.2">
      <c r="B6340" t="s">
        <v>15424</v>
      </c>
      <c r="C6340" t="s">
        <v>15425</v>
      </c>
      <c r="D6340" t="s">
        <v>15426</v>
      </c>
      <c r="E6340" s="1">
        <v>1133.6099999999999</v>
      </c>
      <c r="F6340" s="1">
        <v>1303</v>
      </c>
      <c r="G6340" s="2">
        <v>0.86999999999999988</v>
      </c>
      <c r="H6340" s="3">
        <v>4</v>
      </c>
      <c r="I6340" s="3">
        <v>5.3333156905814167</v>
      </c>
      <c r="J6340" s="3">
        <v>4.53444</v>
      </c>
      <c r="K6340" s="3">
        <v>4.53444</v>
      </c>
      <c r="L6340" s="3">
        <v>6.0458999999999996</v>
      </c>
    </row>
    <row r="6341" spans="2:12" x14ac:dyDescent="0.2">
      <c r="B6341" t="s">
        <v>15427</v>
      </c>
      <c r="C6341" t="s">
        <v>15428</v>
      </c>
      <c r="D6341" t="s">
        <v>15429</v>
      </c>
      <c r="E6341" s="1">
        <v>1629.51</v>
      </c>
      <c r="F6341" s="1">
        <v>1873</v>
      </c>
      <c r="G6341" s="2">
        <v>0.87</v>
      </c>
      <c r="H6341" s="3">
        <v>4</v>
      </c>
      <c r="I6341" s="3">
        <v>5.3333210597050646</v>
      </c>
      <c r="J6341" s="3">
        <v>6.5180400000000001</v>
      </c>
      <c r="K6341" s="3">
        <v>6.5180400000000001</v>
      </c>
      <c r="L6341" s="3">
        <v>8.6906999999999996</v>
      </c>
    </row>
    <row r="6342" spans="2:12" x14ac:dyDescent="0.2">
      <c r="B6342" t="s">
        <v>15430</v>
      </c>
      <c r="C6342" t="s">
        <v>15431</v>
      </c>
      <c r="D6342" t="s">
        <v>15432</v>
      </c>
      <c r="E6342" s="1">
        <v>92.8</v>
      </c>
      <c r="F6342" s="1">
        <v>40</v>
      </c>
      <c r="G6342" s="2">
        <v>2.3199999999999998</v>
      </c>
      <c r="H6342" s="3">
        <v>4</v>
      </c>
      <c r="I6342" s="3">
        <v>5.3332974137931037</v>
      </c>
      <c r="J6342" s="3">
        <v>0.37119999999999997</v>
      </c>
      <c r="K6342" s="3">
        <v>0.37119999999999997</v>
      </c>
      <c r="L6342" s="3">
        <v>0.49492999999999998</v>
      </c>
    </row>
    <row r="6343" spans="2:12" x14ac:dyDescent="0.2">
      <c r="B6343" t="s">
        <v>15433</v>
      </c>
      <c r="C6343" t="s">
        <v>15431</v>
      </c>
      <c r="D6343" t="s">
        <v>15432</v>
      </c>
      <c r="E6343" s="1">
        <v>41.28</v>
      </c>
      <c r="F6343" s="1">
        <v>32</v>
      </c>
      <c r="G6343" s="2">
        <v>1.29</v>
      </c>
      <c r="H6343" s="3">
        <v>3.9999999999999991</v>
      </c>
      <c r="I6343" s="3">
        <v>5.333333333333333</v>
      </c>
      <c r="J6343" s="3">
        <v>0.16511999999999999</v>
      </c>
      <c r="K6343" s="3">
        <v>0.16511999999999999</v>
      </c>
      <c r="L6343" s="3">
        <v>0.22015999999999999</v>
      </c>
    </row>
    <row r="6344" spans="2:12" x14ac:dyDescent="0.2">
      <c r="B6344" t="s">
        <v>15434</v>
      </c>
      <c r="C6344" t="s">
        <v>15435</v>
      </c>
      <c r="D6344" t="s">
        <v>15436</v>
      </c>
      <c r="E6344" s="1">
        <v>1258.69</v>
      </c>
      <c r="F6344" s="1">
        <v>659</v>
      </c>
      <c r="G6344" s="2">
        <v>1.9100000000000001</v>
      </c>
      <c r="H6344" s="3">
        <v>4</v>
      </c>
      <c r="I6344" s="3">
        <v>5.3333227403093693</v>
      </c>
      <c r="J6344" s="3">
        <v>5.0347600000000003</v>
      </c>
      <c r="K6344" s="3">
        <v>5.0347600000000003</v>
      </c>
      <c r="L6344" s="3">
        <v>6.7130000000000001</v>
      </c>
    </row>
    <row r="6345" spans="2:12" x14ac:dyDescent="0.2">
      <c r="B6345" t="s">
        <v>15437</v>
      </c>
      <c r="C6345" t="s">
        <v>15438</v>
      </c>
      <c r="D6345" t="s">
        <v>15439</v>
      </c>
      <c r="E6345" s="1">
        <v>8742.76</v>
      </c>
      <c r="F6345" s="1">
        <v>299</v>
      </c>
      <c r="G6345" s="2">
        <v>29.240000000000002</v>
      </c>
      <c r="H6345" s="3">
        <v>4</v>
      </c>
      <c r="I6345" s="3">
        <v>5.3333203702263354</v>
      </c>
      <c r="J6345" s="3">
        <v>34.971040000000002</v>
      </c>
      <c r="K6345" s="3">
        <v>34.971040000000002</v>
      </c>
      <c r="L6345" s="3">
        <v>46.627940000000002</v>
      </c>
    </row>
    <row r="6346" spans="2:12" x14ac:dyDescent="0.2">
      <c r="B6346" t="s">
        <v>15440</v>
      </c>
      <c r="C6346" t="s">
        <v>15441</v>
      </c>
      <c r="D6346" t="s">
        <v>15442</v>
      </c>
      <c r="E6346" s="1">
        <v>709.66</v>
      </c>
      <c r="F6346" s="1">
        <v>274</v>
      </c>
      <c r="G6346" s="2">
        <v>2.59</v>
      </c>
      <c r="H6346" s="3">
        <v>4</v>
      </c>
      <c r="I6346" s="3">
        <v>5.3333145449933772</v>
      </c>
      <c r="J6346" s="3">
        <v>2.8386399999999998</v>
      </c>
      <c r="K6346" s="3">
        <v>2.8386399999999998</v>
      </c>
      <c r="L6346" s="3">
        <v>3.78484</v>
      </c>
    </row>
    <row r="6347" spans="2:12" x14ac:dyDescent="0.2">
      <c r="B6347" t="s">
        <v>15443</v>
      </c>
      <c r="C6347" t="s">
        <v>15444</v>
      </c>
      <c r="D6347" t="s">
        <v>15445</v>
      </c>
      <c r="E6347" s="1">
        <v>236.8</v>
      </c>
      <c r="F6347" s="1">
        <v>128</v>
      </c>
      <c r="G6347" s="2">
        <v>1.85</v>
      </c>
      <c r="H6347" s="3">
        <v>4</v>
      </c>
      <c r="I6347" s="3">
        <v>5.3333192567567567</v>
      </c>
      <c r="J6347" s="3">
        <v>0.94720000000000004</v>
      </c>
      <c r="K6347" s="3">
        <v>0.94720000000000004</v>
      </c>
      <c r="L6347" s="3">
        <v>1.2629300000000001</v>
      </c>
    </row>
    <row r="6348" spans="2:12" x14ac:dyDescent="0.2">
      <c r="B6348" t="s">
        <v>15446</v>
      </c>
      <c r="C6348" t="s">
        <v>15447</v>
      </c>
      <c r="D6348" t="s">
        <v>15448</v>
      </c>
      <c r="E6348" s="1">
        <v>572.25014999999996</v>
      </c>
      <c r="F6348" s="1">
        <v>124</v>
      </c>
      <c r="G6348" s="2">
        <v>4.6149205645161286</v>
      </c>
      <c r="H6348" s="3">
        <v>4.9999986893843538</v>
      </c>
      <c r="I6348" s="3">
        <v>6.6666474443038588</v>
      </c>
      <c r="J6348" s="3">
        <v>2.8612500000000001</v>
      </c>
      <c r="K6348" s="3">
        <v>2.8612500000000001</v>
      </c>
      <c r="L6348" s="3">
        <v>3.8149899999999999</v>
      </c>
    </row>
    <row r="6349" spans="2:12" x14ac:dyDescent="0.2">
      <c r="B6349" t="s">
        <v>15449</v>
      </c>
      <c r="C6349" t="s">
        <v>15450</v>
      </c>
      <c r="D6349" t="s">
        <v>15451</v>
      </c>
      <c r="E6349" s="1">
        <v>4963.9954600000001</v>
      </c>
      <c r="F6349" s="1">
        <v>734</v>
      </c>
      <c r="G6349" s="2">
        <v>6.76293659400545</v>
      </c>
      <c r="H6349" s="3">
        <v>5.0000005439166939</v>
      </c>
      <c r="I6349" s="3">
        <v>6.6666499328345479</v>
      </c>
      <c r="J6349" s="3">
        <v>24.819980000000001</v>
      </c>
      <c r="K6349" s="3">
        <v>24.819980000000001</v>
      </c>
      <c r="L6349" s="3">
        <v>33.093220000000002</v>
      </c>
    </row>
    <row r="6350" spans="2:12" x14ac:dyDescent="0.2">
      <c r="B6350" t="s">
        <v>15452</v>
      </c>
      <c r="C6350" t="s">
        <v>15453</v>
      </c>
      <c r="D6350" t="s">
        <v>15454</v>
      </c>
      <c r="E6350" s="1">
        <v>1717.34248</v>
      </c>
      <c r="F6350" s="1">
        <v>206</v>
      </c>
      <c r="G6350" s="2">
        <v>8.3366139805825252</v>
      </c>
      <c r="H6350" s="3">
        <v>4.9999986024919147</v>
      </c>
      <c r="I6350" s="3">
        <v>6.6666492754549447</v>
      </c>
      <c r="J6350" s="3">
        <v>8.5867100000000001</v>
      </c>
      <c r="K6350" s="3">
        <v>8.5867100000000001</v>
      </c>
      <c r="L6350" s="3">
        <v>11.448919999999999</v>
      </c>
    </row>
    <row r="6351" spans="2:12" x14ac:dyDescent="0.2">
      <c r="B6351" t="s">
        <v>15455</v>
      </c>
      <c r="C6351" t="s">
        <v>15456</v>
      </c>
      <c r="D6351" t="s">
        <v>15457</v>
      </c>
      <c r="E6351" s="1">
        <v>3775.0968800000001</v>
      </c>
      <c r="F6351" s="1">
        <v>339</v>
      </c>
      <c r="G6351" s="2">
        <v>11.135978997050147</v>
      </c>
      <c r="H6351" s="3">
        <v>7.0000004874047104</v>
      </c>
      <c r="I6351" s="3">
        <v>9.3333101427585081</v>
      </c>
      <c r="J6351" s="3">
        <v>26.42568</v>
      </c>
      <c r="K6351" s="3">
        <v>26.42568</v>
      </c>
      <c r="L6351" s="3">
        <v>35.23415</v>
      </c>
    </row>
    <row r="6352" spans="2:12" x14ac:dyDescent="0.2">
      <c r="B6352" t="s">
        <v>15458</v>
      </c>
      <c r="C6352" t="s">
        <v>15459</v>
      </c>
      <c r="D6352" t="s">
        <v>15460</v>
      </c>
      <c r="E6352" s="1">
        <v>11165.062879999999</v>
      </c>
      <c r="F6352" s="1">
        <v>1787</v>
      </c>
      <c r="G6352" s="2">
        <v>6.2479366983771678</v>
      </c>
      <c r="H6352" s="3">
        <v>5.0000005015645739</v>
      </c>
      <c r="I6352" s="3">
        <v>6.666650318049979</v>
      </c>
      <c r="J6352" s="3">
        <v>55.825319999999998</v>
      </c>
      <c r="K6352" s="3">
        <v>55.825319999999998</v>
      </c>
      <c r="L6352" s="3">
        <v>74.433570000000003</v>
      </c>
    </row>
    <row r="6353" spans="2:12" x14ac:dyDescent="0.2">
      <c r="B6353" t="s">
        <v>15461</v>
      </c>
      <c r="C6353" t="s">
        <v>15462</v>
      </c>
      <c r="D6353" t="s">
        <v>15463</v>
      </c>
      <c r="E6353" s="1">
        <v>2716.52</v>
      </c>
      <c r="F6353" s="1">
        <v>452</v>
      </c>
      <c r="G6353" s="2">
        <v>6.01</v>
      </c>
      <c r="H6353" s="3">
        <v>5</v>
      </c>
      <c r="I6353" s="3">
        <v>6.6666507148852201</v>
      </c>
      <c r="J6353" s="3">
        <v>13.582599999999999</v>
      </c>
      <c r="K6353" s="3">
        <v>13.582599999999999</v>
      </c>
      <c r="L6353" s="3">
        <v>18.11009</v>
      </c>
    </row>
    <row r="6354" spans="2:12" x14ac:dyDescent="0.2">
      <c r="B6354" t="s">
        <v>15464</v>
      </c>
      <c r="C6354" t="s">
        <v>11030</v>
      </c>
      <c r="D6354" t="s">
        <v>15465</v>
      </c>
      <c r="E6354" s="1">
        <v>31741.733110000001</v>
      </c>
      <c r="F6354" s="1">
        <v>2936</v>
      </c>
      <c r="G6354" s="2">
        <v>10.811216999318802</v>
      </c>
      <c r="H6354" s="3">
        <v>5.0000001401939835</v>
      </c>
      <c r="I6354" s="3">
        <v>6.666650156331051</v>
      </c>
      <c r="J6354" s="3">
        <v>158.70867000000001</v>
      </c>
      <c r="K6354" s="3">
        <v>158.70867000000001</v>
      </c>
      <c r="L6354" s="3">
        <v>211.61103</v>
      </c>
    </row>
    <row r="6355" spans="2:12" x14ac:dyDescent="0.2">
      <c r="B6355" t="s">
        <v>15466</v>
      </c>
      <c r="C6355" t="s">
        <v>15467</v>
      </c>
      <c r="D6355" t="s">
        <v>15468</v>
      </c>
      <c r="E6355" s="1">
        <v>604.32857000000001</v>
      </c>
      <c r="F6355" s="1">
        <v>177</v>
      </c>
      <c r="G6355" s="2">
        <v>3.4142857062146894</v>
      </c>
      <c r="H6355" s="3">
        <v>4.9999952840223987</v>
      </c>
      <c r="I6355" s="3">
        <v>6.6666548629332549</v>
      </c>
      <c r="J6355" s="3">
        <v>3.0216400000000001</v>
      </c>
      <c r="K6355" s="3">
        <v>3.0216400000000001</v>
      </c>
      <c r="L6355" s="3">
        <v>4.0288500000000003</v>
      </c>
    </row>
    <row r="6356" spans="2:12" x14ac:dyDescent="0.2">
      <c r="B6356" t="s">
        <v>15469</v>
      </c>
      <c r="C6356" t="s">
        <v>15467</v>
      </c>
      <c r="D6356" t="s">
        <v>15468</v>
      </c>
      <c r="E6356" s="1">
        <v>1166.9658099999999</v>
      </c>
      <c r="F6356" s="1">
        <v>133</v>
      </c>
      <c r="G6356" s="2">
        <v>8.7741790225563907</v>
      </c>
      <c r="H6356" s="3">
        <v>5.0000008140769783</v>
      </c>
      <c r="I6356" s="3">
        <v>6.6666477572294944</v>
      </c>
      <c r="J6356" s="3">
        <v>5.8348300000000002</v>
      </c>
      <c r="K6356" s="3">
        <v>5.8348300000000002</v>
      </c>
      <c r="L6356" s="3">
        <v>7.7797499999999999</v>
      </c>
    </row>
    <row r="6357" spans="2:12" x14ac:dyDescent="0.2">
      <c r="B6357" t="s">
        <v>15470</v>
      </c>
      <c r="C6357" t="s">
        <v>15471</v>
      </c>
      <c r="D6357" t="s">
        <v>15472</v>
      </c>
      <c r="E6357" s="1">
        <v>3292.58509</v>
      </c>
      <c r="F6357" s="1">
        <v>338</v>
      </c>
      <c r="G6357" s="2">
        <v>9.741376005917159</v>
      </c>
      <c r="H6357" s="3">
        <v>5.0000013818929121</v>
      </c>
      <c r="I6357" s="3">
        <v>6.6666492740511076</v>
      </c>
      <c r="J6357" s="3">
        <v>16.46293</v>
      </c>
      <c r="K6357" s="3">
        <v>16.46293</v>
      </c>
      <c r="L6357" s="3">
        <v>21.950510000000001</v>
      </c>
    </row>
    <row r="6358" spans="2:12" x14ac:dyDescent="0.2">
      <c r="B6358" t="s">
        <v>15473</v>
      </c>
      <c r="C6358" t="s">
        <v>15474</v>
      </c>
      <c r="D6358" t="s">
        <v>15475</v>
      </c>
      <c r="E6358" s="1">
        <v>12622.916020000001</v>
      </c>
      <c r="F6358" s="1">
        <v>2061</v>
      </c>
      <c r="G6358" s="2">
        <v>6.1246560019408056</v>
      </c>
      <c r="H6358" s="3">
        <v>4.9999999920778997</v>
      </c>
      <c r="I6358" s="3">
        <v>6.6666497556243742</v>
      </c>
      <c r="J6358" s="3">
        <v>63.114579999999997</v>
      </c>
      <c r="K6358" s="3">
        <v>63.114579999999997</v>
      </c>
      <c r="L6358" s="3">
        <v>84.152559999999994</v>
      </c>
    </row>
    <row r="6359" spans="2:12" x14ac:dyDescent="0.2">
      <c r="B6359" t="s">
        <v>4265</v>
      </c>
      <c r="C6359" t="s">
        <v>4266</v>
      </c>
      <c r="D6359" t="s">
        <v>4267</v>
      </c>
      <c r="E6359" s="1">
        <v>22341.303919999998</v>
      </c>
      <c r="F6359" s="1">
        <v>520</v>
      </c>
      <c r="G6359" s="2">
        <v>42.964045999999996</v>
      </c>
      <c r="H6359" s="3">
        <v>5.0000000179040587</v>
      </c>
      <c r="I6359" s="3">
        <v>6.666649830884178</v>
      </c>
      <c r="J6359" s="3">
        <v>111.70652</v>
      </c>
      <c r="K6359" s="3">
        <v>111.70652</v>
      </c>
      <c r="L6359" s="3">
        <v>148.94165000000001</v>
      </c>
    </row>
    <row r="6360" spans="2:12" x14ac:dyDescent="0.2">
      <c r="B6360" t="s">
        <v>15476</v>
      </c>
      <c r="C6360" t="s">
        <v>15477</v>
      </c>
      <c r="D6360" t="s">
        <v>15478</v>
      </c>
      <c r="E6360" s="1">
        <v>1781.5891200000001</v>
      </c>
      <c r="F6360" s="1">
        <v>68</v>
      </c>
      <c r="G6360" s="2">
        <v>26.199840000000002</v>
      </c>
      <c r="H6360" s="3">
        <v>5.0000024697052483</v>
      </c>
      <c r="I6360" s="3">
        <v>6.6666493787299288</v>
      </c>
      <c r="J6360" s="3">
        <v>8.9079499999999996</v>
      </c>
      <c r="K6360" s="3">
        <v>8.9079499999999996</v>
      </c>
      <c r="L6360" s="3">
        <v>11.877230000000001</v>
      </c>
    </row>
    <row r="6361" spans="2:12" x14ac:dyDescent="0.2">
      <c r="B6361" t="s">
        <v>14331</v>
      </c>
      <c r="C6361" t="s">
        <v>14332</v>
      </c>
      <c r="D6361" t="s">
        <v>14333</v>
      </c>
      <c r="E6361" s="1">
        <v>611.25040000000001</v>
      </c>
      <c r="F6361" s="1">
        <v>49</v>
      </c>
      <c r="G6361" s="2">
        <v>12.474497959183674</v>
      </c>
      <c r="H6361" s="3">
        <v>4.9999967280185009</v>
      </c>
      <c r="I6361" s="3">
        <v>6.6666459441171737</v>
      </c>
      <c r="J6361" s="3">
        <v>3.0562499999999999</v>
      </c>
      <c r="K6361" s="3">
        <v>3.0562499999999999</v>
      </c>
      <c r="L6361" s="3">
        <v>4.0749899999999997</v>
      </c>
    </row>
    <row r="6362" spans="2:12" x14ac:dyDescent="0.2">
      <c r="B6362" t="s">
        <v>15479</v>
      </c>
      <c r="C6362" t="s">
        <v>15480</v>
      </c>
      <c r="D6362" t="s">
        <v>15481</v>
      </c>
      <c r="E6362" s="1">
        <v>683.36663999999996</v>
      </c>
      <c r="F6362" s="1">
        <v>415</v>
      </c>
      <c r="G6362" s="2">
        <v>1.6466666024096384</v>
      </c>
      <c r="H6362" s="3">
        <v>4.9999953173014129</v>
      </c>
      <c r="I6362" s="3">
        <v>6.6666555452575214</v>
      </c>
      <c r="J6362" s="3">
        <v>3.41683</v>
      </c>
      <c r="K6362" s="3">
        <v>3.41683</v>
      </c>
      <c r="L6362" s="3">
        <v>4.5557699999999999</v>
      </c>
    </row>
    <row r="6363" spans="2:12" x14ac:dyDescent="0.2">
      <c r="B6363" t="s">
        <v>15482</v>
      </c>
      <c r="C6363" t="s">
        <v>15483</v>
      </c>
      <c r="D6363" t="s">
        <v>15484</v>
      </c>
      <c r="E6363" s="1">
        <v>1326.8528100000001</v>
      </c>
      <c r="F6363" s="1">
        <v>337</v>
      </c>
      <c r="G6363" s="2">
        <v>3.937248694362018</v>
      </c>
      <c r="H6363" s="3">
        <v>4.9999969476644512</v>
      </c>
      <c r="I6363" s="3">
        <v>6.6666475236239657</v>
      </c>
      <c r="J6363" s="3">
        <v>6.6342600000000003</v>
      </c>
      <c r="K6363" s="3">
        <v>6.6342600000000003</v>
      </c>
      <c r="L6363" s="3">
        <v>8.8456600000000005</v>
      </c>
    </row>
    <row r="6364" spans="2:12" x14ac:dyDescent="0.2">
      <c r="B6364" t="s">
        <v>15485</v>
      </c>
      <c r="C6364" t="s">
        <v>15483</v>
      </c>
      <c r="D6364" t="s">
        <v>15484</v>
      </c>
      <c r="E6364" s="1">
        <v>3864.7899000000002</v>
      </c>
      <c r="F6364" s="1">
        <v>895</v>
      </c>
      <c r="G6364" s="2">
        <v>4.3182010055865927</v>
      </c>
      <c r="H6364" s="3">
        <v>5.000000129373138</v>
      </c>
      <c r="I6364" s="3">
        <v>6.6666495894123505</v>
      </c>
      <c r="J6364" s="3">
        <v>19.32395</v>
      </c>
      <c r="K6364" s="3">
        <v>19.32395</v>
      </c>
      <c r="L6364" s="3">
        <v>25.7652</v>
      </c>
    </row>
    <row r="6365" spans="2:12" x14ac:dyDescent="0.2">
      <c r="B6365" t="s">
        <v>15486</v>
      </c>
      <c r="C6365" t="s">
        <v>15487</v>
      </c>
      <c r="D6365" t="s">
        <v>15488</v>
      </c>
      <c r="E6365" s="1">
        <v>8641.0282900000002</v>
      </c>
      <c r="F6365" s="1">
        <v>992</v>
      </c>
      <c r="G6365" s="2">
        <v>8.7107140020161289</v>
      </c>
      <c r="H6365" s="3">
        <v>4.9999998321958978</v>
      </c>
      <c r="I6365" s="3">
        <v>6.666649855395856</v>
      </c>
      <c r="J6365" s="3">
        <v>43.20514</v>
      </c>
      <c r="K6365" s="3">
        <v>43.20514</v>
      </c>
      <c r="L6365" s="3">
        <v>57.60671</v>
      </c>
    </row>
    <row r="6366" spans="2:12" x14ac:dyDescent="0.2">
      <c r="B6366" t="s">
        <v>15489</v>
      </c>
      <c r="C6366" t="s">
        <v>15490</v>
      </c>
      <c r="D6366" t="s">
        <v>15491</v>
      </c>
      <c r="E6366" s="1">
        <v>5895.7908600000001</v>
      </c>
      <c r="F6366" s="1">
        <v>158</v>
      </c>
      <c r="G6366" s="2">
        <v>37.315132025316458</v>
      </c>
      <c r="H6366" s="3">
        <v>7.0000006750578665</v>
      </c>
      <c r="I6366" s="3">
        <v>9.3333093569061916</v>
      </c>
      <c r="J6366" s="3">
        <v>41.270539999999997</v>
      </c>
      <c r="K6366" s="3">
        <v>41.270539999999997</v>
      </c>
      <c r="L6366" s="3">
        <v>55.027239999999999</v>
      </c>
    </row>
    <row r="6367" spans="2:12" x14ac:dyDescent="0.2">
      <c r="B6367" t="s">
        <v>15492</v>
      </c>
      <c r="C6367" t="s">
        <v>15493</v>
      </c>
      <c r="D6367" t="s">
        <v>15494</v>
      </c>
      <c r="E6367" s="1">
        <v>2397.15112</v>
      </c>
      <c r="F6367" s="1">
        <v>382</v>
      </c>
      <c r="G6367" s="2">
        <v>6.275264712041885</v>
      </c>
      <c r="H6367" s="3">
        <v>5.0000018355121476</v>
      </c>
      <c r="I6367" s="3">
        <v>6.6666510370026222</v>
      </c>
      <c r="J6367" s="3">
        <v>11.985760000000001</v>
      </c>
      <c r="K6367" s="3">
        <v>11.985760000000001</v>
      </c>
      <c r="L6367" s="3">
        <v>15.980969999999999</v>
      </c>
    </row>
    <row r="6368" spans="2:12" x14ac:dyDescent="0.2">
      <c r="B6368" t="s">
        <v>15495</v>
      </c>
      <c r="C6368" t="s">
        <v>15496</v>
      </c>
      <c r="D6368" t="s">
        <v>15497</v>
      </c>
      <c r="E6368" s="1">
        <v>726.18519000000003</v>
      </c>
      <c r="F6368" s="1">
        <v>245</v>
      </c>
      <c r="G6368" s="2">
        <v>2.9640211836734696</v>
      </c>
      <c r="H6368" s="3">
        <v>5.0000055770897776</v>
      </c>
      <c r="I6368" s="3">
        <v>6.6666465616022821</v>
      </c>
      <c r="J6368" s="3">
        <v>3.6309300000000002</v>
      </c>
      <c r="K6368" s="3">
        <v>3.6309300000000002</v>
      </c>
      <c r="L6368" s="3">
        <v>4.8412199999999999</v>
      </c>
    </row>
    <row r="6369" spans="2:12" x14ac:dyDescent="0.2">
      <c r="B6369" t="s">
        <v>15498</v>
      </c>
      <c r="C6369" t="s">
        <v>15496</v>
      </c>
      <c r="D6369" t="s">
        <v>15497</v>
      </c>
      <c r="E6369" s="1">
        <v>1973.5009700000001</v>
      </c>
      <c r="F6369" s="1">
        <v>268</v>
      </c>
      <c r="G6369" s="2">
        <v>7.3638095895522389</v>
      </c>
      <c r="H6369" s="3">
        <v>4.9999975424385017</v>
      </c>
      <c r="I6369" s="3">
        <v>6.6666498775523779</v>
      </c>
      <c r="J6369" s="3">
        <v>9.8674999999999997</v>
      </c>
      <c r="K6369" s="3">
        <v>9.8674999999999997</v>
      </c>
      <c r="L6369" s="3">
        <v>13.156639999999999</v>
      </c>
    </row>
    <row r="6370" spans="2:12" x14ac:dyDescent="0.2">
      <c r="B6370" t="s">
        <v>15499</v>
      </c>
      <c r="C6370" t="s">
        <v>3382</v>
      </c>
      <c r="D6370" t="s">
        <v>3383</v>
      </c>
      <c r="E6370" s="1">
        <v>4683.34807</v>
      </c>
      <c r="F6370" s="1">
        <v>1841</v>
      </c>
      <c r="G6370" s="2">
        <v>2.5439153014665941</v>
      </c>
      <c r="H6370" s="3">
        <v>4.9999999252671392</v>
      </c>
      <c r="I6370" s="3">
        <v>6.6666494852260678</v>
      </c>
      <c r="J6370" s="3">
        <v>23.416740000000001</v>
      </c>
      <c r="K6370" s="3">
        <v>23.416740000000001</v>
      </c>
      <c r="L6370" s="3">
        <v>31.222239999999999</v>
      </c>
    </row>
    <row r="6371" spans="2:12" x14ac:dyDescent="0.2">
      <c r="B6371" t="s">
        <v>15500</v>
      </c>
      <c r="C6371" t="s">
        <v>15501</v>
      </c>
      <c r="D6371" t="s">
        <v>15502</v>
      </c>
      <c r="E6371" s="1">
        <v>1028.06351</v>
      </c>
      <c r="F6371" s="1">
        <v>276</v>
      </c>
      <c r="G6371" s="2">
        <v>3.7248677898550722</v>
      </c>
      <c r="H6371" s="3">
        <v>5.0000023831212532</v>
      </c>
      <c r="I6371" s="3">
        <v>6.6666503901106271</v>
      </c>
      <c r="J6371" s="3">
        <v>5.14032</v>
      </c>
      <c r="K6371" s="3">
        <v>5.14032</v>
      </c>
      <c r="L6371" s="3">
        <v>6.8537400000000002</v>
      </c>
    </row>
    <row r="6372" spans="2:12" x14ac:dyDescent="0.2">
      <c r="B6372" t="s">
        <v>15503</v>
      </c>
      <c r="C6372" t="s">
        <v>15504</v>
      </c>
      <c r="D6372" t="s">
        <v>15505</v>
      </c>
      <c r="E6372" s="1">
        <v>898.66</v>
      </c>
      <c r="F6372" s="1">
        <v>262</v>
      </c>
      <c r="G6372" s="2">
        <v>3.4299999999999997</v>
      </c>
      <c r="H6372" s="3">
        <v>4</v>
      </c>
      <c r="I6372" s="3">
        <v>5.3333184964280154</v>
      </c>
      <c r="J6372" s="3">
        <v>3.5946400000000001</v>
      </c>
      <c r="K6372" s="3">
        <v>3.5946400000000001</v>
      </c>
      <c r="L6372" s="3">
        <v>4.79284</v>
      </c>
    </row>
    <row r="6373" spans="2:12" x14ac:dyDescent="0.2">
      <c r="B6373" t="s">
        <v>15506</v>
      </c>
      <c r="C6373" t="s">
        <v>15507</v>
      </c>
      <c r="D6373" t="s">
        <v>15508</v>
      </c>
      <c r="E6373" s="1">
        <v>752.15</v>
      </c>
      <c r="F6373" s="1">
        <v>245</v>
      </c>
      <c r="G6373" s="2">
        <v>3.07</v>
      </c>
      <c r="H6373" s="3">
        <v>4</v>
      </c>
      <c r="I6373" s="3">
        <v>5.3333244698530873</v>
      </c>
      <c r="J6373" s="3">
        <v>3.0085999999999999</v>
      </c>
      <c r="K6373" s="3">
        <v>3.0085999999999999</v>
      </c>
      <c r="L6373" s="3">
        <v>4.0114599999999996</v>
      </c>
    </row>
    <row r="6374" spans="2:12" x14ac:dyDescent="0.2">
      <c r="B6374" t="s">
        <v>15509</v>
      </c>
      <c r="C6374" t="s">
        <v>15510</v>
      </c>
      <c r="D6374" t="s">
        <v>15511</v>
      </c>
      <c r="E6374" s="1">
        <v>6583.2</v>
      </c>
      <c r="F6374" s="1">
        <v>260</v>
      </c>
      <c r="G6374" s="2">
        <v>25.32</v>
      </c>
      <c r="H6374" s="3">
        <v>4</v>
      </c>
      <c r="I6374" s="3">
        <v>5.3333196621703731</v>
      </c>
      <c r="J6374" s="3">
        <v>26.332799999999999</v>
      </c>
      <c r="K6374" s="3">
        <v>26.332799999999999</v>
      </c>
      <c r="L6374" s="3">
        <v>35.110309999999998</v>
      </c>
    </row>
    <row r="6375" spans="2:12" x14ac:dyDescent="0.2">
      <c r="B6375" t="s">
        <v>15512</v>
      </c>
      <c r="C6375" t="s">
        <v>15513</v>
      </c>
      <c r="D6375" t="s">
        <v>15514</v>
      </c>
      <c r="E6375" s="1">
        <v>22635</v>
      </c>
      <c r="F6375" s="1">
        <v>375</v>
      </c>
      <c r="G6375" s="2">
        <v>60.36</v>
      </c>
      <c r="H6375" s="3">
        <v>4</v>
      </c>
      <c r="I6375" s="3">
        <v>5.3333200795228626</v>
      </c>
      <c r="J6375" s="3">
        <v>90.54</v>
      </c>
      <c r="K6375" s="3">
        <v>90.54</v>
      </c>
      <c r="L6375" s="3">
        <v>120.7197</v>
      </c>
    </row>
    <row r="6376" spans="2:12" x14ac:dyDescent="0.2">
      <c r="B6376" t="s">
        <v>15515</v>
      </c>
      <c r="C6376" t="s">
        <v>15516</v>
      </c>
      <c r="D6376" t="s">
        <v>15517</v>
      </c>
      <c r="E6376" s="1">
        <v>2834.67</v>
      </c>
      <c r="F6376" s="1">
        <v>183</v>
      </c>
      <c r="G6376" s="2">
        <v>15.49</v>
      </c>
      <c r="H6376" s="3">
        <v>4</v>
      </c>
      <c r="I6376" s="3">
        <v>5.3333192223433414</v>
      </c>
      <c r="J6376" s="3">
        <v>11.33868</v>
      </c>
      <c r="K6376" s="3">
        <v>11.33868</v>
      </c>
      <c r="L6376" s="3">
        <v>15.1182</v>
      </c>
    </row>
    <row r="6377" spans="2:12" x14ac:dyDescent="0.2">
      <c r="B6377" t="s">
        <v>15518</v>
      </c>
      <c r="C6377" t="s">
        <v>15516</v>
      </c>
      <c r="D6377" t="s">
        <v>15517</v>
      </c>
      <c r="E6377" s="1">
        <v>7613.12</v>
      </c>
      <c r="F6377" s="1">
        <v>643</v>
      </c>
      <c r="G6377" s="2">
        <v>11.84</v>
      </c>
      <c r="H6377" s="3">
        <v>4</v>
      </c>
      <c r="I6377" s="3">
        <v>5.333320635954772</v>
      </c>
      <c r="J6377" s="3">
        <v>30.452480000000001</v>
      </c>
      <c r="K6377" s="3">
        <v>30.452480000000001</v>
      </c>
      <c r="L6377" s="3">
        <v>40.603209999999997</v>
      </c>
    </row>
    <row r="6378" spans="2:12" x14ac:dyDescent="0.2">
      <c r="B6378" t="s">
        <v>15519</v>
      </c>
      <c r="C6378" t="s">
        <v>15391</v>
      </c>
      <c r="D6378" t="s">
        <v>15392</v>
      </c>
      <c r="E6378" s="1">
        <v>8056.5084399999996</v>
      </c>
      <c r="F6378" s="1">
        <v>554</v>
      </c>
      <c r="G6378" s="2">
        <v>14.542434007220216</v>
      </c>
      <c r="H6378" s="3">
        <v>4.999999726928853</v>
      </c>
      <c r="I6378" s="3">
        <v>6.6666497528053226</v>
      </c>
      <c r="J6378" s="3">
        <v>40.282539999999997</v>
      </c>
      <c r="K6378" s="3">
        <v>40.282539999999997</v>
      </c>
      <c r="L6378" s="3">
        <v>53.709919999999997</v>
      </c>
    </row>
    <row r="6379" spans="2:12" x14ac:dyDescent="0.2">
      <c r="B6379" t="s">
        <v>15520</v>
      </c>
      <c r="C6379" t="s">
        <v>15521</v>
      </c>
      <c r="D6379" t="s">
        <v>15522</v>
      </c>
      <c r="E6379" s="1">
        <v>1522.0908300000001</v>
      </c>
      <c r="F6379" s="1">
        <v>394</v>
      </c>
      <c r="G6379" s="2">
        <v>3.8631746954314723</v>
      </c>
      <c r="H6379" s="3">
        <v>4.9999972734872857</v>
      </c>
      <c r="I6379" s="3">
        <v>6.6666520814661236</v>
      </c>
      <c r="J6379" s="3">
        <v>7.6104500000000002</v>
      </c>
      <c r="K6379" s="3">
        <v>7.6104500000000002</v>
      </c>
      <c r="L6379" s="3">
        <v>10.14725</v>
      </c>
    </row>
    <row r="6380" spans="2:12" x14ac:dyDescent="0.2">
      <c r="B6380" t="s">
        <v>15523</v>
      </c>
      <c r="C6380" t="s">
        <v>5072</v>
      </c>
      <c r="D6380" t="s">
        <v>5073</v>
      </c>
      <c r="E6380" s="1">
        <v>4821.7592500000001</v>
      </c>
      <c r="F6380" s="1">
        <v>199</v>
      </c>
      <c r="G6380" s="2">
        <v>24.229945979899497</v>
      </c>
      <c r="H6380" s="3">
        <v>6.9999990148823787</v>
      </c>
      <c r="I6380" s="3">
        <v>9.3333092065930074</v>
      </c>
      <c r="J6380" s="3">
        <v>33.752310000000001</v>
      </c>
      <c r="K6380" s="3">
        <v>33.752310000000001</v>
      </c>
      <c r="L6380" s="3">
        <v>45.002969999999998</v>
      </c>
    </row>
    <row r="6381" spans="2:12" x14ac:dyDescent="0.2">
      <c r="B6381" t="s">
        <v>15524</v>
      </c>
      <c r="C6381" t="s">
        <v>15525</v>
      </c>
      <c r="D6381" t="s">
        <v>15526</v>
      </c>
      <c r="E6381" s="1">
        <v>2706.0695900000001</v>
      </c>
      <c r="F6381" s="1">
        <v>749</v>
      </c>
      <c r="G6381" s="2">
        <v>3.6129100000000003</v>
      </c>
      <c r="H6381" s="3">
        <v>5.0000007575562755</v>
      </c>
      <c r="I6381" s="3">
        <v>6.6666504315581916</v>
      </c>
      <c r="J6381" s="3">
        <v>13.53035</v>
      </c>
      <c r="K6381" s="3">
        <v>13.53035</v>
      </c>
      <c r="L6381" s="3">
        <v>18.040420000000001</v>
      </c>
    </row>
    <row r="6382" spans="2:12" x14ac:dyDescent="0.2">
      <c r="B6382" t="s">
        <v>15527</v>
      </c>
      <c r="C6382" t="s">
        <v>15528</v>
      </c>
      <c r="D6382" t="s">
        <v>15529</v>
      </c>
      <c r="E6382" s="1">
        <v>7358.8899899999997</v>
      </c>
      <c r="F6382" s="1">
        <v>871</v>
      </c>
      <c r="G6382" s="2">
        <v>8.448782996555682</v>
      </c>
      <c r="H6382" s="3">
        <v>5.0000000067945027</v>
      </c>
      <c r="I6382" s="3">
        <v>6.6666494629851103</v>
      </c>
      <c r="J6382" s="3">
        <v>36.794449999999998</v>
      </c>
      <c r="K6382" s="3">
        <v>36.794449999999998</v>
      </c>
      <c r="L6382" s="3">
        <v>49.059139999999999</v>
      </c>
    </row>
    <row r="6383" spans="2:12" x14ac:dyDescent="0.2">
      <c r="B6383" t="s">
        <v>15530</v>
      </c>
      <c r="C6383" t="s">
        <v>4616</v>
      </c>
      <c r="D6383" t="s">
        <v>4617</v>
      </c>
      <c r="E6383" s="1">
        <v>3003.5494600000002</v>
      </c>
      <c r="F6383" s="1">
        <v>177</v>
      </c>
      <c r="G6383" s="2">
        <v>16.969205988700566</v>
      </c>
      <c r="H6383" s="3">
        <v>5.0000008989364195</v>
      </c>
      <c r="I6383" s="3">
        <v>6.6666489986817128</v>
      </c>
      <c r="J6383" s="3">
        <v>15.017749999999999</v>
      </c>
      <c r="K6383" s="3">
        <v>15.017749999999999</v>
      </c>
      <c r="L6383" s="3">
        <v>20.023610000000001</v>
      </c>
    </row>
    <row r="6384" spans="2:12" x14ac:dyDescent="0.2">
      <c r="B6384" t="s">
        <v>15531</v>
      </c>
      <c r="C6384" t="s">
        <v>7111</v>
      </c>
      <c r="D6384" t="s">
        <v>7112</v>
      </c>
      <c r="E6384" s="1">
        <v>1775.8458599999999</v>
      </c>
      <c r="F6384" s="1">
        <v>253</v>
      </c>
      <c r="G6384" s="2">
        <v>7.0191535968379446</v>
      </c>
      <c r="H6384" s="3">
        <v>5.0000003941783548</v>
      </c>
      <c r="I6384" s="3">
        <v>6.6666484218399447</v>
      </c>
      <c r="J6384" s="3">
        <v>8.8792299999999997</v>
      </c>
      <c r="K6384" s="3">
        <v>8.8792299999999997</v>
      </c>
      <c r="L6384" s="3">
        <v>11.838939999999999</v>
      </c>
    </row>
    <row r="6385" spans="2:12" x14ac:dyDescent="0.2">
      <c r="B6385" t="s">
        <v>15532</v>
      </c>
      <c r="C6385" t="s">
        <v>15533</v>
      </c>
      <c r="D6385" t="s">
        <v>15534</v>
      </c>
      <c r="E6385" s="1">
        <v>2624.4051199999999</v>
      </c>
      <c r="F6385" s="1">
        <v>158</v>
      </c>
      <c r="G6385" s="2">
        <v>16.610158987341773</v>
      </c>
      <c r="H6385" s="3">
        <v>7.0000015851211268</v>
      </c>
      <c r="I6385" s="3">
        <v>9.3333113143751216</v>
      </c>
      <c r="J6385" s="3">
        <v>18.370840000000001</v>
      </c>
      <c r="K6385" s="3">
        <v>18.370840000000001</v>
      </c>
      <c r="L6385" s="3">
        <v>24.494389999999999</v>
      </c>
    </row>
    <row r="6386" spans="2:12" x14ac:dyDescent="0.2">
      <c r="B6386" t="s">
        <v>15535</v>
      </c>
      <c r="C6386" t="s">
        <v>15533</v>
      </c>
      <c r="D6386" t="s">
        <v>15534</v>
      </c>
      <c r="E6386" s="1">
        <v>1354.8640600000001</v>
      </c>
      <c r="F6386" s="1">
        <v>78</v>
      </c>
      <c r="G6386" s="2">
        <v>17.370052051282052</v>
      </c>
      <c r="H6386" s="3">
        <v>7.000001166168655</v>
      </c>
      <c r="I6386" s="3">
        <v>9.3333127457820364</v>
      </c>
      <c r="J6386" s="3">
        <v>9.4840499999999999</v>
      </c>
      <c r="K6386" s="3">
        <v>9.4840499999999999</v>
      </c>
      <c r="L6386" s="3">
        <v>12.64537</v>
      </c>
    </row>
    <row r="6387" spans="2:12" x14ac:dyDescent="0.2">
      <c r="B6387" t="s">
        <v>15536</v>
      </c>
      <c r="C6387" t="s">
        <v>15537</v>
      </c>
      <c r="D6387" t="s">
        <v>15538</v>
      </c>
      <c r="E6387" s="1">
        <v>8808.3017400000008</v>
      </c>
      <c r="F6387" s="1">
        <v>588</v>
      </c>
      <c r="G6387" s="2">
        <v>14.980105000000002</v>
      </c>
      <c r="H6387" s="3">
        <v>6.9999997525062074</v>
      </c>
      <c r="I6387" s="3">
        <v>9.3333099190582445</v>
      </c>
      <c r="J6387" s="3">
        <v>61.658110000000001</v>
      </c>
      <c r="K6387" s="3">
        <v>61.658110000000001</v>
      </c>
      <c r="L6387" s="3">
        <v>82.210610000000003</v>
      </c>
    </row>
    <row r="6388" spans="2:12" x14ac:dyDescent="0.2">
      <c r="B6388" t="s">
        <v>15539</v>
      </c>
      <c r="C6388" t="s">
        <v>15540</v>
      </c>
      <c r="D6388" t="s">
        <v>15541</v>
      </c>
      <c r="E6388" s="1">
        <v>761.61260000000004</v>
      </c>
      <c r="F6388" s="1">
        <v>527</v>
      </c>
      <c r="G6388" s="2">
        <v>1.4451851992409868</v>
      </c>
      <c r="H6388" s="3">
        <v>4.9999960609895364</v>
      </c>
      <c r="I6388" s="3">
        <v>6.6666439079395472</v>
      </c>
      <c r="J6388" s="3">
        <v>3.8080599999999998</v>
      </c>
      <c r="K6388" s="3">
        <v>3.8080599999999998</v>
      </c>
      <c r="L6388" s="3">
        <v>5.0773999999999999</v>
      </c>
    </row>
    <row r="6389" spans="2:12" x14ac:dyDescent="0.2">
      <c r="B6389" t="s">
        <v>15542</v>
      </c>
      <c r="C6389" t="s">
        <v>15540</v>
      </c>
      <c r="D6389" t="s">
        <v>15541</v>
      </c>
      <c r="E6389" s="1">
        <v>585.51616000000001</v>
      </c>
      <c r="F6389" s="1">
        <v>222</v>
      </c>
      <c r="G6389" s="2">
        <v>2.63746018018018</v>
      </c>
      <c r="H6389" s="3">
        <v>4.9999986336841662</v>
      </c>
      <c r="I6389" s="3">
        <v>6.6666477659643073</v>
      </c>
      <c r="J6389" s="3">
        <v>2.9275799999999998</v>
      </c>
      <c r="K6389" s="3">
        <v>2.9275799999999998</v>
      </c>
      <c r="L6389" s="3">
        <v>3.9034300000000002</v>
      </c>
    </row>
    <row r="6390" spans="2:12" x14ac:dyDescent="0.2">
      <c r="B6390" t="s">
        <v>15543</v>
      </c>
      <c r="C6390" t="s">
        <v>15544</v>
      </c>
      <c r="D6390" t="s">
        <v>15545</v>
      </c>
      <c r="E6390" s="1">
        <v>2521.6560199999999</v>
      </c>
      <c r="F6390" s="1">
        <v>130</v>
      </c>
      <c r="G6390" s="2">
        <v>19.397354</v>
      </c>
      <c r="H6390" s="3">
        <v>4.999999960343521</v>
      </c>
      <c r="I6390" s="3">
        <v>6.6666507511996027</v>
      </c>
      <c r="J6390" s="3">
        <v>12.608280000000001</v>
      </c>
      <c r="K6390" s="3">
        <v>12.608280000000001</v>
      </c>
      <c r="L6390" s="3">
        <v>16.811</v>
      </c>
    </row>
    <row r="6391" spans="2:12" x14ac:dyDescent="0.2">
      <c r="B6391" t="s">
        <v>15546</v>
      </c>
      <c r="C6391" t="s">
        <v>15547</v>
      </c>
      <c r="D6391" t="s">
        <v>15548</v>
      </c>
      <c r="E6391" s="1">
        <v>5179.07611</v>
      </c>
      <c r="F6391" s="1">
        <v>177</v>
      </c>
      <c r="G6391" s="2">
        <v>29.260317005649718</v>
      </c>
      <c r="H6391" s="3">
        <v>6.9999994651555717</v>
      </c>
      <c r="I6391" s="3">
        <v>9.3333094500517007</v>
      </c>
      <c r="J6391" s="3">
        <v>36.253529999999998</v>
      </c>
      <c r="K6391" s="3">
        <v>36.253529999999998</v>
      </c>
      <c r="L6391" s="3">
        <v>48.337919999999997</v>
      </c>
    </row>
    <row r="6392" spans="2:12" x14ac:dyDescent="0.2">
      <c r="B6392" t="s">
        <v>15549</v>
      </c>
      <c r="C6392" t="s">
        <v>15547</v>
      </c>
      <c r="D6392" t="s">
        <v>15548</v>
      </c>
      <c r="E6392" s="1">
        <v>6926.61312</v>
      </c>
      <c r="F6392" s="1">
        <v>112</v>
      </c>
      <c r="G6392" s="2">
        <v>61.844760000000001</v>
      </c>
      <c r="H6392" s="3">
        <v>6.9999997343579077</v>
      </c>
      <c r="I6392" s="3">
        <v>9.3333103610672001</v>
      </c>
      <c r="J6392" s="3">
        <v>48.486289999999997</v>
      </c>
      <c r="K6392" s="3">
        <v>48.486289999999997</v>
      </c>
      <c r="L6392" s="3">
        <v>64.648229999999998</v>
      </c>
    </row>
    <row r="6393" spans="2:12" x14ac:dyDescent="0.2">
      <c r="B6393" t="s">
        <v>15550</v>
      </c>
      <c r="C6393" t="s">
        <v>15551</v>
      </c>
      <c r="D6393" t="s">
        <v>15552</v>
      </c>
      <c r="E6393" s="1">
        <v>1679.9637</v>
      </c>
      <c r="F6393" s="1">
        <v>239</v>
      </c>
      <c r="G6393" s="2">
        <v>7.0291368200836821</v>
      </c>
      <c r="H6393" s="3">
        <v>6.2999992202212463</v>
      </c>
      <c r="I6393" s="3">
        <v>8.3999791185964323</v>
      </c>
      <c r="J6393" s="3">
        <v>10.583769999999999</v>
      </c>
      <c r="K6393" s="3">
        <v>10.583769999999999</v>
      </c>
      <c r="L6393" s="3">
        <v>14.111660000000001</v>
      </c>
    </row>
    <row r="6394" spans="2:12" x14ac:dyDescent="0.2">
      <c r="B6394" t="s">
        <v>15553</v>
      </c>
      <c r="C6394" t="s">
        <v>15554</v>
      </c>
      <c r="D6394" t="s">
        <v>15555</v>
      </c>
      <c r="E6394" s="1">
        <v>27752.9</v>
      </c>
      <c r="F6394" s="1">
        <v>967</v>
      </c>
      <c r="G6394" s="2">
        <v>28.700000000000003</v>
      </c>
      <c r="H6394" s="3">
        <v>4</v>
      </c>
      <c r="I6394" s="3">
        <v>5.3333201215008161</v>
      </c>
      <c r="J6394" s="3">
        <v>111.0116</v>
      </c>
      <c r="K6394" s="3">
        <v>111.0116</v>
      </c>
      <c r="L6394" s="3">
        <v>148.01509999999999</v>
      </c>
    </row>
    <row r="6395" spans="2:12" x14ac:dyDescent="0.2">
      <c r="B6395" t="s">
        <v>15556</v>
      </c>
      <c r="C6395" t="s">
        <v>15557</v>
      </c>
      <c r="D6395" t="s">
        <v>15558</v>
      </c>
      <c r="E6395" s="1">
        <v>25973.5</v>
      </c>
      <c r="F6395" s="1">
        <v>905</v>
      </c>
      <c r="G6395" s="2">
        <v>28.7</v>
      </c>
      <c r="H6395" s="3">
        <v>4</v>
      </c>
      <c r="I6395" s="3">
        <v>5.3333201147323228</v>
      </c>
      <c r="J6395" s="3">
        <v>103.89400000000001</v>
      </c>
      <c r="K6395" s="3">
        <v>103.89400000000001</v>
      </c>
      <c r="L6395" s="3">
        <v>138.52499</v>
      </c>
    </row>
    <row r="6396" spans="2:12" x14ac:dyDescent="0.2">
      <c r="B6396" t="s">
        <v>15559</v>
      </c>
      <c r="C6396" t="s">
        <v>15560</v>
      </c>
      <c r="D6396" t="s">
        <v>15561</v>
      </c>
      <c r="E6396" s="1">
        <v>318.68</v>
      </c>
      <c r="F6396" s="1">
        <v>62</v>
      </c>
      <c r="G6396" s="2">
        <v>5.14</v>
      </c>
      <c r="H6396" s="3">
        <v>4</v>
      </c>
      <c r="I6396" s="3">
        <v>5.3333124137065386</v>
      </c>
      <c r="J6396" s="3">
        <v>1.2747200000000001</v>
      </c>
      <c r="K6396" s="3">
        <v>1.2747200000000001</v>
      </c>
      <c r="L6396" s="3">
        <v>1.6996199999999999</v>
      </c>
    </row>
    <row r="6397" spans="2:12" x14ac:dyDescent="0.2">
      <c r="B6397" t="s">
        <v>15562</v>
      </c>
      <c r="C6397" t="s">
        <v>15563</v>
      </c>
      <c r="D6397" t="s">
        <v>15564</v>
      </c>
      <c r="E6397" s="1">
        <v>5857.24</v>
      </c>
      <c r="F6397" s="1">
        <v>508</v>
      </c>
      <c r="G6397" s="2">
        <v>11.53</v>
      </c>
      <c r="H6397" s="3">
        <v>4</v>
      </c>
      <c r="I6397" s="3">
        <v>5.3333208132157806</v>
      </c>
      <c r="J6397" s="3">
        <v>23.42896</v>
      </c>
      <c r="K6397" s="3">
        <v>23.42896</v>
      </c>
      <c r="L6397" s="3">
        <v>31.23854</v>
      </c>
    </row>
    <row r="6398" spans="2:12" x14ac:dyDescent="0.2">
      <c r="B6398" t="s">
        <v>15565</v>
      </c>
      <c r="C6398" t="s">
        <v>15566</v>
      </c>
      <c r="D6398" t="s">
        <v>15567</v>
      </c>
      <c r="E6398" s="1">
        <v>10</v>
      </c>
      <c r="F6398" s="1">
        <v>3</v>
      </c>
      <c r="G6398" s="2">
        <v>3.3333333333333335</v>
      </c>
      <c r="H6398" s="3">
        <v>8</v>
      </c>
      <c r="I6398" s="3">
        <v>10.667</v>
      </c>
      <c r="J6398" s="3">
        <v>0.08</v>
      </c>
      <c r="K6398" s="3">
        <v>0.08</v>
      </c>
      <c r="L6398" s="3">
        <v>0.10667</v>
      </c>
    </row>
    <row r="6399" spans="2:12" x14ac:dyDescent="0.2">
      <c r="B6399" t="s">
        <v>15568</v>
      </c>
      <c r="C6399" t="s">
        <v>15566</v>
      </c>
      <c r="D6399" t="s">
        <v>15567</v>
      </c>
      <c r="E6399" s="1">
        <v>63</v>
      </c>
      <c r="F6399" s="1">
        <v>16</v>
      </c>
      <c r="G6399" s="2">
        <v>3.9375</v>
      </c>
      <c r="H6399" s="3">
        <v>8</v>
      </c>
      <c r="I6399" s="3">
        <v>10.666666666666668</v>
      </c>
      <c r="J6399" s="3">
        <v>0.504</v>
      </c>
      <c r="K6399" s="3">
        <v>0.504</v>
      </c>
      <c r="L6399" s="3">
        <v>0.67200000000000004</v>
      </c>
    </row>
    <row r="6400" spans="2:12" x14ac:dyDescent="0.2">
      <c r="B6400" t="s">
        <v>15569</v>
      </c>
      <c r="C6400" t="s">
        <v>15570</v>
      </c>
      <c r="D6400" t="s">
        <v>15571</v>
      </c>
      <c r="E6400" s="1">
        <v>419</v>
      </c>
      <c r="F6400" s="1">
        <v>83</v>
      </c>
      <c r="G6400" s="2">
        <v>5.0481927710843371</v>
      </c>
      <c r="H6400" s="3">
        <v>6</v>
      </c>
      <c r="I6400" s="3">
        <v>7.9999761336515514</v>
      </c>
      <c r="J6400" s="3">
        <v>2.5139999999999998</v>
      </c>
      <c r="K6400" s="3">
        <v>2.5139999999999998</v>
      </c>
      <c r="L6400" s="3">
        <v>3.3519899999999998</v>
      </c>
    </row>
    <row r="6401" spans="2:12" x14ac:dyDescent="0.2">
      <c r="B6401" t="s">
        <v>15572</v>
      </c>
      <c r="C6401" t="s">
        <v>15570</v>
      </c>
      <c r="D6401" t="s">
        <v>15571</v>
      </c>
      <c r="E6401" s="1">
        <v>297</v>
      </c>
      <c r="F6401" s="1">
        <v>70</v>
      </c>
      <c r="G6401" s="2">
        <v>4.2428571428571429</v>
      </c>
      <c r="H6401" s="3">
        <v>6</v>
      </c>
      <c r="I6401" s="3">
        <v>7.9999663299663295</v>
      </c>
      <c r="J6401" s="3">
        <v>1.782</v>
      </c>
      <c r="K6401" s="3">
        <v>1.782</v>
      </c>
      <c r="L6401" s="3">
        <v>2.3759899999999998</v>
      </c>
    </row>
    <row r="6402" spans="2:12" x14ac:dyDescent="0.2">
      <c r="B6402" t="s">
        <v>15573</v>
      </c>
      <c r="C6402" t="s">
        <v>15574</v>
      </c>
      <c r="D6402" t="s">
        <v>15575</v>
      </c>
      <c r="E6402" s="1">
        <v>4963</v>
      </c>
      <c r="F6402" s="1">
        <v>523</v>
      </c>
      <c r="G6402" s="2">
        <v>9.4894837476099418</v>
      </c>
      <c r="H6402" s="3">
        <v>6</v>
      </c>
      <c r="I6402" s="3">
        <v>7.9999798508966347</v>
      </c>
      <c r="J6402" s="3">
        <v>29.777999999999999</v>
      </c>
      <c r="K6402" s="3">
        <v>29.777999999999999</v>
      </c>
      <c r="L6402" s="3">
        <v>39.703899999999997</v>
      </c>
    </row>
    <row r="6403" spans="2:12" x14ac:dyDescent="0.2">
      <c r="B6403" t="s">
        <v>15576</v>
      </c>
      <c r="C6403" t="s">
        <v>15577</v>
      </c>
      <c r="D6403" t="s">
        <v>15578</v>
      </c>
      <c r="E6403" s="1">
        <v>16</v>
      </c>
      <c r="F6403" s="1">
        <v>5</v>
      </c>
      <c r="G6403" s="2">
        <v>3.2</v>
      </c>
      <c r="H6403" s="3">
        <v>8</v>
      </c>
      <c r="I6403" s="3">
        <v>10.666874999999999</v>
      </c>
      <c r="J6403" s="3">
        <v>0.128</v>
      </c>
      <c r="K6403" s="3">
        <v>0.128</v>
      </c>
      <c r="L6403" s="3">
        <v>0.17066999999999999</v>
      </c>
    </row>
    <row r="6404" spans="2:12" x14ac:dyDescent="0.2">
      <c r="B6404" t="s">
        <v>15579</v>
      </c>
      <c r="C6404" t="s">
        <v>15580</v>
      </c>
      <c r="D6404" t="s">
        <v>15581</v>
      </c>
      <c r="E6404" s="1">
        <v>4813</v>
      </c>
      <c r="F6404" s="1">
        <v>478</v>
      </c>
      <c r="G6404" s="2">
        <v>10.069037656903765</v>
      </c>
      <c r="H6404" s="3">
        <v>6</v>
      </c>
      <c r="I6404" s="3">
        <v>7.9999792229378777</v>
      </c>
      <c r="J6404" s="3">
        <v>28.878</v>
      </c>
      <c r="K6404" s="3">
        <v>28.878</v>
      </c>
      <c r="L6404" s="3">
        <v>38.503900000000002</v>
      </c>
    </row>
    <row r="6405" spans="2:12" x14ac:dyDescent="0.2">
      <c r="B6405" t="s">
        <v>15582</v>
      </c>
      <c r="C6405" t="s">
        <v>15583</v>
      </c>
      <c r="D6405" t="s">
        <v>15584</v>
      </c>
      <c r="E6405" s="1">
        <v>14</v>
      </c>
      <c r="F6405" s="1">
        <v>4</v>
      </c>
      <c r="G6405" s="2">
        <v>3.5</v>
      </c>
      <c r="H6405" s="3">
        <v>8</v>
      </c>
      <c r="I6405" s="3">
        <v>10.66642857142857</v>
      </c>
      <c r="J6405" s="3">
        <v>0.112</v>
      </c>
      <c r="K6405" s="3">
        <v>0.112</v>
      </c>
      <c r="L6405" s="3">
        <v>0.14932999999999999</v>
      </c>
    </row>
    <row r="6406" spans="2:12" x14ac:dyDescent="0.2">
      <c r="B6406" t="s">
        <v>15585</v>
      </c>
      <c r="C6406" t="s">
        <v>15586</v>
      </c>
      <c r="D6406" t="s">
        <v>15587</v>
      </c>
      <c r="E6406" s="1">
        <v>2573</v>
      </c>
      <c r="F6406" s="1">
        <v>93</v>
      </c>
      <c r="G6406" s="2">
        <v>27.666666666666668</v>
      </c>
      <c r="H6406" s="3">
        <v>6</v>
      </c>
      <c r="I6406" s="3">
        <v>7.9999805674310149</v>
      </c>
      <c r="J6406" s="3">
        <v>15.438000000000001</v>
      </c>
      <c r="K6406" s="3">
        <v>15.438000000000001</v>
      </c>
      <c r="L6406" s="3">
        <v>20.583950000000002</v>
      </c>
    </row>
    <row r="6407" spans="2:12" x14ac:dyDescent="0.2">
      <c r="B6407" t="s">
        <v>15588</v>
      </c>
      <c r="C6407" t="s">
        <v>15589</v>
      </c>
      <c r="D6407" t="s">
        <v>15587</v>
      </c>
      <c r="E6407" s="1">
        <v>1890</v>
      </c>
      <c r="F6407" s="1">
        <v>66</v>
      </c>
      <c r="G6407" s="2">
        <v>28.636363636363637</v>
      </c>
      <c r="H6407" s="3">
        <v>6</v>
      </c>
      <c r="I6407" s="3">
        <v>7.9999788359788369</v>
      </c>
      <c r="J6407" s="3">
        <v>11.34</v>
      </c>
      <c r="K6407" s="3">
        <v>11.34</v>
      </c>
      <c r="L6407" s="3">
        <v>15.119960000000001</v>
      </c>
    </row>
    <row r="6408" spans="2:12" x14ac:dyDescent="0.2">
      <c r="B6408" t="s">
        <v>15590</v>
      </c>
      <c r="C6408" t="s">
        <v>15591</v>
      </c>
      <c r="D6408" t="s">
        <v>15592</v>
      </c>
      <c r="E6408" s="1">
        <v>282</v>
      </c>
      <c r="F6408" s="1">
        <v>25</v>
      </c>
      <c r="G6408" s="2">
        <v>11.28</v>
      </c>
      <c r="H6408" s="3">
        <v>6</v>
      </c>
      <c r="I6408" s="3">
        <v>7.9999645390070935</v>
      </c>
      <c r="J6408" s="3">
        <v>1.6919999999999999</v>
      </c>
      <c r="K6408" s="3">
        <v>1.6919999999999999</v>
      </c>
      <c r="L6408" s="3">
        <v>2.2559900000000002</v>
      </c>
    </row>
    <row r="6409" spans="2:12" x14ac:dyDescent="0.2">
      <c r="B6409" t="s">
        <v>15593</v>
      </c>
      <c r="C6409" t="s">
        <v>15594</v>
      </c>
      <c r="D6409" t="s">
        <v>15595</v>
      </c>
      <c r="E6409" s="1">
        <v>8403.41</v>
      </c>
      <c r="F6409" s="1">
        <v>1523</v>
      </c>
      <c r="G6409" s="2">
        <v>5.5176690741956662</v>
      </c>
      <c r="H6409" s="3">
        <v>15.000000000000002</v>
      </c>
      <c r="I6409" s="3">
        <v>19.999950020289383</v>
      </c>
      <c r="J6409" s="3">
        <v>126.05115000000001</v>
      </c>
      <c r="K6409" s="3">
        <v>126.05115000000001</v>
      </c>
      <c r="L6409" s="3">
        <v>168.06778</v>
      </c>
    </row>
    <row r="6410" spans="2:12" x14ac:dyDescent="0.2">
      <c r="B6410" t="s">
        <v>15596</v>
      </c>
      <c r="C6410" t="s">
        <v>15597</v>
      </c>
      <c r="D6410" t="s">
        <v>15598</v>
      </c>
      <c r="E6410" s="1">
        <v>21321.62</v>
      </c>
      <c r="F6410" s="1">
        <v>4912</v>
      </c>
      <c r="G6410" s="2">
        <v>4.3407206840390877</v>
      </c>
      <c r="H6410" s="3">
        <v>15</v>
      </c>
      <c r="I6410" s="3">
        <v>19.999950285203468</v>
      </c>
      <c r="J6410" s="3">
        <v>319.82429999999999</v>
      </c>
      <c r="K6410" s="3">
        <v>319.82429999999999</v>
      </c>
      <c r="L6410" s="3">
        <v>426.43133999999998</v>
      </c>
    </row>
    <row r="6411" spans="2:12" x14ac:dyDescent="0.2">
      <c r="B6411" t="s">
        <v>15599</v>
      </c>
      <c r="C6411" t="s">
        <v>15600</v>
      </c>
      <c r="D6411" t="s">
        <v>15601</v>
      </c>
      <c r="E6411" s="1">
        <v>26.77</v>
      </c>
      <c r="F6411" s="1">
        <v>1</v>
      </c>
      <c r="G6411" s="2">
        <v>26.77</v>
      </c>
      <c r="H6411" s="3">
        <v>25</v>
      </c>
      <c r="I6411" s="3">
        <v>33.333208815838624</v>
      </c>
      <c r="J6411" s="3">
        <v>0.66925000000000001</v>
      </c>
      <c r="K6411" s="3">
        <v>0.66925000000000001</v>
      </c>
      <c r="L6411" s="3">
        <v>0.89232999999999996</v>
      </c>
    </row>
    <row r="6412" spans="2:12" x14ac:dyDescent="0.2">
      <c r="B6412" t="s">
        <v>15602</v>
      </c>
      <c r="C6412" t="s">
        <v>15600</v>
      </c>
      <c r="D6412" t="s">
        <v>15603</v>
      </c>
      <c r="E6412" s="1">
        <v>12993.26</v>
      </c>
      <c r="F6412" s="1">
        <v>392</v>
      </c>
      <c r="G6412" s="2">
        <v>33.146071428571432</v>
      </c>
      <c r="H6412" s="3">
        <v>25</v>
      </c>
      <c r="I6412" s="3">
        <v>33.333249700229196</v>
      </c>
      <c r="J6412" s="3">
        <v>324.83150000000001</v>
      </c>
      <c r="K6412" s="3">
        <v>324.83150000000001</v>
      </c>
      <c r="L6412" s="3">
        <v>433.10757999999998</v>
      </c>
    </row>
    <row r="6413" spans="2:12" x14ac:dyDescent="0.2">
      <c r="B6413" t="s">
        <v>15604</v>
      </c>
      <c r="C6413" t="s">
        <v>15605</v>
      </c>
      <c r="D6413" t="s">
        <v>15606</v>
      </c>
      <c r="E6413" s="1">
        <v>1270.19</v>
      </c>
      <c r="F6413" s="1">
        <v>80</v>
      </c>
      <c r="G6413" s="2">
        <v>15.877375000000001</v>
      </c>
      <c r="H6413" s="3">
        <v>18</v>
      </c>
      <c r="I6413" s="3">
        <v>23.999937017296624</v>
      </c>
      <c r="J6413" s="3">
        <v>22.863420000000001</v>
      </c>
      <c r="K6413" s="3">
        <v>22.863420000000001</v>
      </c>
      <c r="L6413" s="3">
        <v>30.484480000000001</v>
      </c>
    </row>
    <row r="6414" spans="2:12" x14ac:dyDescent="0.2">
      <c r="B6414" t="s">
        <v>15607</v>
      </c>
      <c r="C6414" t="s">
        <v>15608</v>
      </c>
      <c r="D6414" t="s">
        <v>15609</v>
      </c>
      <c r="E6414" s="1">
        <v>3485.97</v>
      </c>
      <c r="F6414" s="1">
        <v>269</v>
      </c>
      <c r="G6414" s="2">
        <v>12.958996282527881</v>
      </c>
      <c r="H6414" s="3">
        <v>9.9999999999999982</v>
      </c>
      <c r="I6414" s="3">
        <v>13.333298909629171</v>
      </c>
      <c r="J6414" s="3">
        <v>34.859699999999997</v>
      </c>
      <c r="K6414" s="3">
        <v>34.859699999999997</v>
      </c>
      <c r="L6414" s="3">
        <v>46.479480000000002</v>
      </c>
    </row>
    <row r="6415" spans="2:12" x14ac:dyDescent="0.2">
      <c r="B6415" t="s">
        <v>15610</v>
      </c>
      <c r="C6415" t="s">
        <v>15611</v>
      </c>
      <c r="D6415" t="s">
        <v>15612</v>
      </c>
      <c r="E6415" s="1">
        <v>1507.94</v>
      </c>
      <c r="F6415" s="1">
        <v>54</v>
      </c>
      <c r="G6415" s="2">
        <v>27.924814814814816</v>
      </c>
      <c r="H6415" s="3">
        <v>18</v>
      </c>
      <c r="I6415" s="3">
        <v>23.999940315927688</v>
      </c>
      <c r="J6415" s="3">
        <v>27.14292</v>
      </c>
      <c r="K6415" s="3">
        <v>27.14292</v>
      </c>
      <c r="L6415" s="3">
        <v>36.190469999999998</v>
      </c>
    </row>
    <row r="6416" spans="2:12" x14ac:dyDescent="0.2">
      <c r="B6416" t="s">
        <v>15613</v>
      </c>
      <c r="C6416" t="s">
        <v>15614</v>
      </c>
      <c r="D6416" t="s">
        <v>15615</v>
      </c>
      <c r="E6416" s="1">
        <v>2376.5300000000002</v>
      </c>
      <c r="F6416" s="1">
        <v>153</v>
      </c>
      <c r="G6416" s="2">
        <v>15.532875816993466</v>
      </c>
      <c r="H6416" s="3">
        <v>18</v>
      </c>
      <c r="I6416" s="3">
        <v>23.999941090581643</v>
      </c>
      <c r="J6416" s="3">
        <v>42.777540000000002</v>
      </c>
      <c r="K6416" s="3">
        <v>42.777540000000002</v>
      </c>
      <c r="L6416" s="3">
        <v>57.036580000000001</v>
      </c>
    </row>
    <row r="6417" spans="2:12" x14ac:dyDescent="0.2">
      <c r="B6417" t="s">
        <v>15616</v>
      </c>
      <c r="C6417" t="s">
        <v>15617</v>
      </c>
      <c r="D6417" t="s">
        <v>15618</v>
      </c>
      <c r="E6417" s="1">
        <v>3709.53</v>
      </c>
      <c r="F6417" s="1">
        <v>312</v>
      </c>
      <c r="G6417" s="2">
        <v>11.889519230769231</v>
      </c>
      <c r="H6417" s="3">
        <v>10</v>
      </c>
      <c r="I6417" s="3">
        <v>13.33330098422172</v>
      </c>
      <c r="J6417" s="3">
        <v>37.095300000000002</v>
      </c>
      <c r="K6417" s="3">
        <v>37.095300000000002</v>
      </c>
      <c r="L6417" s="3">
        <v>49.460279999999997</v>
      </c>
    </row>
    <row r="6418" spans="2:12" x14ac:dyDescent="0.2">
      <c r="B6418" t="s">
        <v>15619</v>
      </c>
      <c r="C6418" t="s">
        <v>15620</v>
      </c>
      <c r="D6418" t="s">
        <v>15621</v>
      </c>
      <c r="E6418" s="1">
        <v>3298.77</v>
      </c>
      <c r="F6418" s="1">
        <v>278</v>
      </c>
      <c r="G6418" s="2">
        <v>11.866079136690647</v>
      </c>
      <c r="H6418" s="3">
        <v>9.9999999999999982</v>
      </c>
      <c r="I6418" s="3">
        <v>13.333299987571126</v>
      </c>
      <c r="J6418" s="3">
        <v>32.987699999999997</v>
      </c>
      <c r="K6418" s="3">
        <v>32.987699999999997</v>
      </c>
      <c r="L6418" s="3">
        <v>43.983490000000003</v>
      </c>
    </row>
    <row r="6419" spans="2:12" x14ac:dyDescent="0.2">
      <c r="B6419" t="s">
        <v>15622</v>
      </c>
      <c r="C6419" t="s">
        <v>15623</v>
      </c>
      <c r="D6419" t="s">
        <v>15624</v>
      </c>
      <c r="E6419" s="1">
        <v>29455.31</v>
      </c>
      <c r="F6419" s="1">
        <v>1496</v>
      </c>
      <c r="G6419" s="2">
        <v>19.689378342245991</v>
      </c>
      <c r="H6419" s="3">
        <v>15</v>
      </c>
      <c r="I6419" s="3">
        <v>19.999950093887996</v>
      </c>
      <c r="J6419" s="3">
        <v>441.82965000000002</v>
      </c>
      <c r="K6419" s="3">
        <v>441.82965000000002</v>
      </c>
      <c r="L6419" s="3">
        <v>589.10473000000002</v>
      </c>
    </row>
    <row r="6420" spans="2:12" x14ac:dyDescent="0.2">
      <c r="B6420" t="s">
        <v>15625</v>
      </c>
      <c r="C6420" t="s">
        <v>15626</v>
      </c>
      <c r="D6420" t="s">
        <v>15627</v>
      </c>
      <c r="E6420" s="1">
        <v>5071.3723099999997</v>
      </c>
      <c r="F6420" s="1">
        <v>301</v>
      </c>
      <c r="G6420" s="2">
        <v>16.848412990033221</v>
      </c>
      <c r="H6420" s="3">
        <v>28.499999835350284</v>
      </c>
      <c r="I6420" s="3">
        <v>37.99990578881399</v>
      </c>
      <c r="J6420" s="3">
        <v>144.53411</v>
      </c>
      <c r="K6420" s="3">
        <v>144.53411</v>
      </c>
      <c r="L6420" s="3">
        <v>192.71167</v>
      </c>
    </row>
    <row r="6421" spans="2:12" x14ac:dyDescent="0.2">
      <c r="B6421" t="s">
        <v>15628</v>
      </c>
      <c r="C6421" t="s">
        <v>13614</v>
      </c>
      <c r="D6421" t="s">
        <v>15629</v>
      </c>
      <c r="E6421" s="1">
        <v>9.0399499999999993</v>
      </c>
      <c r="F6421" s="1">
        <v>4</v>
      </c>
      <c r="G6421" s="2">
        <v>2.2599874999999998</v>
      </c>
      <c r="H6421" s="3">
        <v>8.0000442480323457</v>
      </c>
      <c r="I6421" s="3">
        <v>10.667094397646006</v>
      </c>
      <c r="J6421" s="3">
        <v>7.2319999999999995E-2</v>
      </c>
      <c r="K6421" s="3">
        <v>7.2319999999999995E-2</v>
      </c>
      <c r="L6421" s="3">
        <v>9.6430000000000002E-2</v>
      </c>
    </row>
    <row r="6422" spans="2:12" x14ac:dyDescent="0.2">
      <c r="B6422" t="s">
        <v>15630</v>
      </c>
      <c r="C6422" t="s">
        <v>15631</v>
      </c>
      <c r="D6422" t="s">
        <v>15632</v>
      </c>
      <c r="E6422" s="1">
        <v>1579.04</v>
      </c>
      <c r="F6422" s="1">
        <v>1112</v>
      </c>
      <c r="G6422" s="2">
        <v>1.42</v>
      </c>
      <c r="H6422" s="3">
        <v>4</v>
      </c>
      <c r="I6422" s="3">
        <v>5.333322778397001</v>
      </c>
      <c r="J6422" s="3">
        <v>6.31616</v>
      </c>
      <c r="K6422" s="3">
        <v>6.31616</v>
      </c>
      <c r="L6422" s="3">
        <v>8.4215300000000006</v>
      </c>
    </row>
    <row r="6423" spans="2:12" x14ac:dyDescent="0.2">
      <c r="B6423" t="s">
        <v>15633</v>
      </c>
      <c r="C6423" t="s">
        <v>15631</v>
      </c>
      <c r="D6423" t="s">
        <v>15632</v>
      </c>
      <c r="E6423" s="1">
        <v>2108.6999999999998</v>
      </c>
      <c r="F6423" s="1">
        <v>1485</v>
      </c>
      <c r="G6423" s="2">
        <v>1.42</v>
      </c>
      <c r="H6423" s="3">
        <v>4</v>
      </c>
      <c r="I6423" s="3">
        <v>5.3333191065585437</v>
      </c>
      <c r="J6423" s="3">
        <v>8.4347999999999992</v>
      </c>
      <c r="K6423" s="3">
        <v>8.4347999999999992</v>
      </c>
      <c r="L6423" s="3">
        <v>11.246370000000001</v>
      </c>
    </row>
    <row r="6424" spans="2:12" x14ac:dyDescent="0.2">
      <c r="B6424" t="s">
        <v>15634</v>
      </c>
      <c r="C6424" t="s">
        <v>15635</v>
      </c>
      <c r="D6424" t="s">
        <v>15636</v>
      </c>
      <c r="E6424" s="1">
        <v>602.67589999999996</v>
      </c>
      <c r="F6424" s="1">
        <v>80</v>
      </c>
      <c r="G6424" s="2">
        <v>7.5334487499999998</v>
      </c>
      <c r="H6424" s="3">
        <v>5.0000008296333078</v>
      </c>
      <c r="I6424" s="3">
        <v>6.6666511801782686</v>
      </c>
      <c r="J6424" s="3">
        <v>3.0133800000000002</v>
      </c>
      <c r="K6424" s="3">
        <v>3.0133800000000002</v>
      </c>
      <c r="L6424" s="3">
        <v>4.01783</v>
      </c>
    </row>
    <row r="6425" spans="2:12" x14ac:dyDescent="0.2">
      <c r="B6425" t="s">
        <v>15634</v>
      </c>
      <c r="C6425" t="s">
        <v>15635</v>
      </c>
      <c r="D6425" t="s">
        <v>15636</v>
      </c>
      <c r="E6425" s="1">
        <v>448.99689999999998</v>
      </c>
      <c r="F6425" s="1">
        <v>53</v>
      </c>
      <c r="G6425" s="2">
        <v>8.4716396226415096</v>
      </c>
      <c r="H6425" s="3">
        <v>4.999989977659089</v>
      </c>
      <c r="I6425" s="3">
        <v>6.6666607275016831</v>
      </c>
      <c r="J6425" s="3">
        <v>2.24498</v>
      </c>
      <c r="K6425" s="3">
        <v>2.24498</v>
      </c>
      <c r="L6425" s="3">
        <v>2.9933100000000001</v>
      </c>
    </row>
    <row r="6426" spans="2:12" x14ac:dyDescent="0.2">
      <c r="B6426" t="s">
        <v>15637</v>
      </c>
      <c r="C6426" t="s">
        <v>15638</v>
      </c>
      <c r="D6426" t="s">
        <v>15639</v>
      </c>
      <c r="E6426" s="1">
        <v>1254.6388199999999</v>
      </c>
      <c r="F6426" s="1">
        <v>235</v>
      </c>
      <c r="G6426" s="2">
        <v>5.3388885957446801</v>
      </c>
      <c r="H6426" s="3">
        <v>4.9999967321272587</v>
      </c>
      <c r="I6426" s="3">
        <v>6.666651682274586</v>
      </c>
      <c r="J6426" s="3">
        <v>6.2731899999999996</v>
      </c>
      <c r="K6426" s="3">
        <v>6.2731899999999996</v>
      </c>
      <c r="L6426" s="3">
        <v>8.3642400000000006</v>
      </c>
    </row>
    <row r="6427" spans="2:12" x14ac:dyDescent="0.2">
      <c r="B6427" t="s">
        <v>15640</v>
      </c>
      <c r="C6427" t="s">
        <v>15641</v>
      </c>
      <c r="D6427" t="s">
        <v>15642</v>
      </c>
      <c r="E6427" s="1">
        <v>3980.6479300000001</v>
      </c>
      <c r="F6427" s="1">
        <v>313</v>
      </c>
      <c r="G6427" s="2">
        <v>12.717725015974441</v>
      </c>
      <c r="H6427" s="3">
        <v>7.0000011279570762</v>
      </c>
      <c r="I6427" s="3">
        <v>9.3333097157376592</v>
      </c>
      <c r="J6427" s="3">
        <v>27.864540000000002</v>
      </c>
      <c r="K6427" s="3">
        <v>27.864540000000002</v>
      </c>
      <c r="L6427" s="3">
        <v>37.152619999999999</v>
      </c>
    </row>
    <row r="6428" spans="2:12" x14ac:dyDescent="0.2">
      <c r="B6428" t="s">
        <v>15643</v>
      </c>
      <c r="C6428" t="s">
        <v>3935</v>
      </c>
      <c r="D6428" t="s">
        <v>3936</v>
      </c>
      <c r="E6428" s="1">
        <v>1937.7777000000001</v>
      </c>
      <c r="F6428" s="1">
        <v>320</v>
      </c>
      <c r="G6428" s="2">
        <v>6.0555553125000001</v>
      </c>
      <c r="H6428" s="3">
        <v>5.0000007740825998</v>
      </c>
      <c r="I6428" s="3">
        <v>6.6666522171248026</v>
      </c>
      <c r="J6428" s="3">
        <v>9.6888900000000007</v>
      </c>
      <c r="K6428" s="3">
        <v>9.6888900000000007</v>
      </c>
      <c r="L6428" s="3">
        <v>12.91849</v>
      </c>
    </row>
    <row r="6429" spans="2:12" x14ac:dyDescent="0.2">
      <c r="B6429" t="s">
        <v>15644</v>
      </c>
      <c r="C6429" t="s">
        <v>15645</v>
      </c>
      <c r="D6429" t="s">
        <v>15646</v>
      </c>
      <c r="E6429" s="1">
        <v>11462.185600000001</v>
      </c>
      <c r="F6429" s="1">
        <v>592</v>
      </c>
      <c r="G6429" s="2">
        <v>19.361800000000002</v>
      </c>
      <c r="H6429" s="3">
        <v>7.0000000697947158</v>
      </c>
      <c r="I6429" s="3">
        <v>9.3333098706759721</v>
      </c>
      <c r="J6429" s="3">
        <v>80.235299999999995</v>
      </c>
      <c r="K6429" s="3">
        <v>80.235299999999995</v>
      </c>
      <c r="L6429" s="3">
        <v>106.98013</v>
      </c>
    </row>
    <row r="6430" spans="2:12" x14ac:dyDescent="0.2">
      <c r="B6430" t="s">
        <v>15647</v>
      </c>
      <c r="C6430" t="s">
        <v>15648</v>
      </c>
      <c r="D6430" t="s">
        <v>15649</v>
      </c>
      <c r="E6430" s="1">
        <v>1093.4003499999999</v>
      </c>
      <c r="F6430" s="1">
        <v>267</v>
      </c>
      <c r="G6430" s="2">
        <v>4.095132397003745</v>
      </c>
      <c r="H6430" s="3">
        <v>4.9999983994883488</v>
      </c>
      <c r="I6430" s="3">
        <v>6.6666523382766441</v>
      </c>
      <c r="J6430" s="3">
        <v>5.4669999999999996</v>
      </c>
      <c r="K6430" s="3">
        <v>5.4669999999999996</v>
      </c>
      <c r="L6430" s="3">
        <v>7.28932</v>
      </c>
    </row>
    <row r="6431" spans="2:12" x14ac:dyDescent="0.2">
      <c r="B6431" t="s">
        <v>15650</v>
      </c>
      <c r="C6431" t="s">
        <v>15638</v>
      </c>
      <c r="D6431" t="s">
        <v>15639</v>
      </c>
      <c r="E6431" s="1">
        <v>11754.49404</v>
      </c>
      <c r="F6431" s="1">
        <v>2092</v>
      </c>
      <c r="G6431" s="2">
        <v>5.6187830019120453</v>
      </c>
      <c r="H6431" s="3">
        <v>4.9999999829852317</v>
      </c>
      <c r="I6431" s="3">
        <v>6.666650196370342</v>
      </c>
      <c r="J6431" s="3">
        <v>58.772469999999998</v>
      </c>
      <c r="K6431" s="3">
        <v>58.772469999999998</v>
      </c>
      <c r="L6431" s="3">
        <v>78.363100000000003</v>
      </c>
    </row>
    <row r="6432" spans="2:12" x14ac:dyDescent="0.2">
      <c r="B6432" t="s">
        <v>15651</v>
      </c>
      <c r="C6432" t="s">
        <v>15652</v>
      </c>
      <c r="D6432" t="s">
        <v>15653</v>
      </c>
      <c r="E6432" s="1">
        <v>770.83336999999995</v>
      </c>
      <c r="F6432" s="1">
        <v>259</v>
      </c>
      <c r="G6432" s="2">
        <v>2.9761906177606177</v>
      </c>
      <c r="H6432" s="3">
        <v>5.0000040864862925</v>
      </c>
      <c r="I6432" s="3">
        <v>6.6666548180185821</v>
      </c>
      <c r="J6432" s="3">
        <v>3.8541699999999999</v>
      </c>
      <c r="K6432" s="3">
        <v>3.8541699999999999</v>
      </c>
      <c r="L6432" s="3">
        <v>5.1388800000000003</v>
      </c>
    </row>
    <row r="6433" spans="2:12" x14ac:dyDescent="0.2">
      <c r="B6433" t="s">
        <v>15654</v>
      </c>
      <c r="C6433" t="s">
        <v>6113</v>
      </c>
      <c r="D6433" t="s">
        <v>6114</v>
      </c>
      <c r="E6433" s="1">
        <v>18075.385610000001</v>
      </c>
      <c r="F6433" s="1">
        <v>853</v>
      </c>
      <c r="G6433" s="2">
        <v>21.190370000000001</v>
      </c>
      <c r="H6433" s="3">
        <v>7.0000000403864124</v>
      </c>
      <c r="I6433" s="3">
        <v>9.3333101511630758</v>
      </c>
      <c r="J6433" s="3">
        <v>126.5277</v>
      </c>
      <c r="K6433" s="3">
        <v>126.5277</v>
      </c>
      <c r="L6433" s="3">
        <v>168.70318</v>
      </c>
    </row>
    <row r="6434" spans="2:12" x14ac:dyDescent="0.2">
      <c r="B6434" t="s">
        <v>15655</v>
      </c>
      <c r="C6434" t="s">
        <v>15656</v>
      </c>
      <c r="D6434" t="s">
        <v>15657</v>
      </c>
      <c r="E6434" s="1">
        <v>2330.8894399999999</v>
      </c>
      <c r="F6434" s="1">
        <v>318</v>
      </c>
      <c r="G6434" s="2">
        <v>7.3298410062893078</v>
      </c>
      <c r="H6434" s="3">
        <v>5.0000012012581774</v>
      </c>
      <c r="I6434" s="3">
        <v>6.6666482473746163</v>
      </c>
      <c r="J6434" s="3">
        <v>11.654450000000001</v>
      </c>
      <c r="K6434" s="3">
        <v>11.654450000000001</v>
      </c>
      <c r="L6434" s="3">
        <v>15.53922</v>
      </c>
    </row>
    <row r="6435" spans="2:12" x14ac:dyDescent="0.2">
      <c r="B6435" t="s">
        <v>15658</v>
      </c>
      <c r="C6435" t="s">
        <v>15659</v>
      </c>
      <c r="D6435" t="s">
        <v>15660</v>
      </c>
      <c r="E6435" s="1">
        <v>96.807540000000003</v>
      </c>
      <c r="F6435" s="1">
        <v>15</v>
      </c>
      <c r="G6435" s="2">
        <v>6.4538359999999999</v>
      </c>
      <c r="H6435" s="3">
        <v>5.00002375847997</v>
      </c>
      <c r="I6435" s="3">
        <v>6.6666294794806271</v>
      </c>
      <c r="J6435" s="3">
        <v>0.48404000000000003</v>
      </c>
      <c r="K6435" s="3">
        <v>0.48404000000000003</v>
      </c>
      <c r="L6435" s="3">
        <v>0.64537999999999995</v>
      </c>
    </row>
    <row r="6436" spans="2:12" x14ac:dyDescent="0.2">
      <c r="B6436" t="s">
        <v>15661</v>
      </c>
      <c r="C6436" t="s">
        <v>15662</v>
      </c>
      <c r="D6436" t="s">
        <v>15663</v>
      </c>
      <c r="E6436" s="1">
        <v>16382.496289999999</v>
      </c>
      <c r="F6436" s="1">
        <v>2318</v>
      </c>
      <c r="G6436" s="2">
        <v>7.0675134987057806</v>
      </c>
      <c r="H6436" s="3">
        <v>4.9999999114909004</v>
      </c>
      <c r="I6436" s="3">
        <v>6.6666500676497336</v>
      </c>
      <c r="J6436" s="3">
        <v>81.912480000000002</v>
      </c>
      <c r="K6436" s="3">
        <v>81.912480000000002</v>
      </c>
      <c r="L6436" s="3">
        <v>109.21637</v>
      </c>
    </row>
    <row r="6437" spans="2:12" x14ac:dyDescent="0.2">
      <c r="B6437" t="s">
        <v>15664</v>
      </c>
      <c r="C6437" t="s">
        <v>15665</v>
      </c>
      <c r="D6437" t="s">
        <v>15666</v>
      </c>
      <c r="E6437" s="1">
        <v>19640</v>
      </c>
      <c r="F6437" s="1">
        <v>439</v>
      </c>
      <c r="G6437" s="2">
        <v>44.738041002277903</v>
      </c>
      <c r="H6437" s="3">
        <v>6</v>
      </c>
      <c r="I6437" s="3">
        <v>7.9999801425661907</v>
      </c>
      <c r="J6437" s="3">
        <v>117.84</v>
      </c>
      <c r="K6437" s="3">
        <v>117.84</v>
      </c>
      <c r="L6437" s="3">
        <v>157.11960999999999</v>
      </c>
    </row>
    <row r="6438" spans="2:12" x14ac:dyDescent="0.2">
      <c r="B6438" t="s">
        <v>15667</v>
      </c>
      <c r="C6438" t="s">
        <v>15665</v>
      </c>
      <c r="D6438" t="s">
        <v>15666</v>
      </c>
      <c r="E6438" s="1">
        <v>19736</v>
      </c>
      <c r="F6438" s="1">
        <v>1043</v>
      </c>
      <c r="G6438" s="2">
        <v>18.922339405560884</v>
      </c>
      <c r="H6438" s="3">
        <v>6</v>
      </c>
      <c r="I6438" s="3">
        <v>7.9999802391568702</v>
      </c>
      <c r="J6438" s="3">
        <v>118.416</v>
      </c>
      <c r="K6438" s="3">
        <v>118.416</v>
      </c>
      <c r="L6438" s="3">
        <v>157.88761</v>
      </c>
    </row>
    <row r="6439" spans="2:12" x14ac:dyDescent="0.2">
      <c r="B6439" t="s">
        <v>15668</v>
      </c>
      <c r="C6439" t="s">
        <v>15669</v>
      </c>
      <c r="D6439" t="s">
        <v>15670</v>
      </c>
      <c r="E6439" s="1">
        <v>871</v>
      </c>
      <c r="F6439" s="1">
        <v>134</v>
      </c>
      <c r="G6439" s="2">
        <v>6.5</v>
      </c>
      <c r="H6439" s="3">
        <v>6</v>
      </c>
      <c r="I6439" s="3">
        <v>7.9999770378874855</v>
      </c>
      <c r="J6439" s="3">
        <v>5.226</v>
      </c>
      <c r="K6439" s="3">
        <v>5.226</v>
      </c>
      <c r="L6439" s="3">
        <v>6.9679799999999998</v>
      </c>
    </row>
    <row r="6440" spans="2:12" x14ac:dyDescent="0.2">
      <c r="B6440" t="s">
        <v>15671</v>
      </c>
      <c r="C6440" t="s">
        <v>15669</v>
      </c>
      <c r="D6440" t="s">
        <v>15670</v>
      </c>
      <c r="E6440" s="1">
        <v>862</v>
      </c>
      <c r="F6440" s="1">
        <v>101</v>
      </c>
      <c r="G6440" s="2">
        <v>8.5346534653465351</v>
      </c>
      <c r="H6440" s="3">
        <v>6</v>
      </c>
      <c r="I6440" s="3">
        <v>7.9999767981438517</v>
      </c>
      <c r="J6440" s="3">
        <v>5.1719999999999997</v>
      </c>
      <c r="K6440" s="3">
        <v>5.1719999999999997</v>
      </c>
      <c r="L6440" s="3">
        <v>6.8959799999999998</v>
      </c>
    </row>
    <row r="6441" spans="2:12" x14ac:dyDescent="0.2">
      <c r="B6441" t="s">
        <v>15672</v>
      </c>
      <c r="C6441" t="s">
        <v>15673</v>
      </c>
      <c r="D6441" t="s">
        <v>15674</v>
      </c>
      <c r="E6441" s="1">
        <v>455</v>
      </c>
      <c r="F6441" s="1">
        <v>13</v>
      </c>
      <c r="G6441" s="2">
        <v>35</v>
      </c>
      <c r="H6441" s="3">
        <v>6</v>
      </c>
      <c r="I6441" s="3">
        <v>7.9999780219780217</v>
      </c>
      <c r="J6441" s="3">
        <v>2.73</v>
      </c>
      <c r="K6441" s="3">
        <v>2.73</v>
      </c>
      <c r="L6441" s="3">
        <v>3.6399900000000001</v>
      </c>
    </row>
    <row r="6442" spans="2:12" x14ac:dyDescent="0.2">
      <c r="B6442" t="s">
        <v>15675</v>
      </c>
      <c r="C6442" t="s">
        <v>15676</v>
      </c>
      <c r="D6442" t="s">
        <v>15677</v>
      </c>
      <c r="E6442" s="1">
        <v>2514.46</v>
      </c>
      <c r="F6442" s="1">
        <v>19</v>
      </c>
      <c r="G6442" s="2">
        <v>132.34</v>
      </c>
      <c r="H6442" s="3">
        <v>10</v>
      </c>
      <c r="I6442" s="3">
        <v>13.333300191691256</v>
      </c>
      <c r="J6442" s="3">
        <v>25.144600000000001</v>
      </c>
      <c r="K6442" s="3">
        <v>25.144600000000001</v>
      </c>
      <c r="L6442" s="3">
        <v>33.526049999999998</v>
      </c>
    </row>
    <row r="6443" spans="2:12" x14ac:dyDescent="0.2">
      <c r="B6443" t="s">
        <v>15678</v>
      </c>
      <c r="C6443" t="s">
        <v>15676</v>
      </c>
      <c r="D6443" t="s">
        <v>15677</v>
      </c>
      <c r="E6443" s="1">
        <v>3837.86</v>
      </c>
      <c r="F6443" s="1">
        <v>29</v>
      </c>
      <c r="G6443" s="2">
        <v>132.34</v>
      </c>
      <c r="H6443" s="3">
        <v>8</v>
      </c>
      <c r="I6443" s="3">
        <v>10.666639741939518</v>
      </c>
      <c r="J6443" s="3">
        <v>30.70288</v>
      </c>
      <c r="K6443" s="3">
        <v>30.70288</v>
      </c>
      <c r="L6443" s="3">
        <v>40.937069999999999</v>
      </c>
    </row>
    <row r="6444" spans="2:12" x14ac:dyDescent="0.2">
      <c r="B6444" t="s">
        <v>15679</v>
      </c>
      <c r="C6444" t="s">
        <v>15676</v>
      </c>
      <c r="D6444" t="s">
        <v>15677</v>
      </c>
      <c r="E6444" s="1">
        <v>2382.12</v>
      </c>
      <c r="F6444" s="1">
        <v>18</v>
      </c>
      <c r="G6444" s="2">
        <v>132.34</v>
      </c>
      <c r="H6444" s="3">
        <v>8</v>
      </c>
      <c r="I6444" s="3">
        <v>10.66664147901869</v>
      </c>
      <c r="J6444" s="3">
        <v>19.05696</v>
      </c>
      <c r="K6444" s="3">
        <v>19.05696</v>
      </c>
      <c r="L6444" s="3">
        <v>25.409220000000001</v>
      </c>
    </row>
    <row r="6445" spans="2:12" x14ac:dyDescent="0.2">
      <c r="B6445" t="s">
        <v>15680</v>
      </c>
      <c r="C6445" t="s">
        <v>15676</v>
      </c>
      <c r="D6445" t="s">
        <v>15677</v>
      </c>
      <c r="E6445" s="1">
        <v>2514.46</v>
      </c>
      <c r="F6445" s="1">
        <v>19</v>
      </c>
      <c r="G6445" s="2">
        <v>132.34</v>
      </c>
      <c r="H6445" s="3">
        <v>15</v>
      </c>
      <c r="I6445" s="3">
        <v>19.999948299038362</v>
      </c>
      <c r="J6445" s="3">
        <v>37.716900000000003</v>
      </c>
      <c r="K6445" s="3">
        <v>37.716900000000003</v>
      </c>
      <c r="L6445" s="3">
        <v>50.289070000000002</v>
      </c>
    </row>
    <row r="6446" spans="2:12" x14ac:dyDescent="0.2">
      <c r="B6446" t="s">
        <v>15681</v>
      </c>
      <c r="C6446" t="s">
        <v>15676</v>
      </c>
      <c r="D6446" t="s">
        <v>15677</v>
      </c>
      <c r="E6446" s="1">
        <v>3837.86</v>
      </c>
      <c r="F6446" s="1">
        <v>29</v>
      </c>
      <c r="G6446" s="2">
        <v>132.34</v>
      </c>
      <c r="H6446" s="3">
        <v>8</v>
      </c>
      <c r="I6446" s="3">
        <v>10.666639741939518</v>
      </c>
      <c r="J6446" s="3">
        <v>30.70288</v>
      </c>
      <c r="K6446" s="3">
        <v>30.70288</v>
      </c>
      <c r="L6446" s="3">
        <v>40.937069999999999</v>
      </c>
    </row>
    <row r="6447" spans="2:12" x14ac:dyDescent="0.2">
      <c r="B6447" t="s">
        <v>15682</v>
      </c>
      <c r="C6447" t="s">
        <v>15676</v>
      </c>
      <c r="D6447" t="s">
        <v>15677</v>
      </c>
      <c r="E6447" s="1">
        <v>2911.48</v>
      </c>
      <c r="F6447" s="1">
        <v>22</v>
      </c>
      <c r="G6447" s="2">
        <v>132.34</v>
      </c>
      <c r="H6447" s="3">
        <v>8</v>
      </c>
      <c r="I6447" s="3">
        <v>10.666640334125599</v>
      </c>
      <c r="J6447" s="3">
        <v>23.291840000000001</v>
      </c>
      <c r="K6447" s="3">
        <v>23.291840000000001</v>
      </c>
      <c r="L6447" s="3">
        <v>31.055710000000001</v>
      </c>
    </row>
    <row r="6448" spans="2:12" x14ac:dyDescent="0.2">
      <c r="B6448" t="s">
        <v>15683</v>
      </c>
      <c r="C6448" t="s">
        <v>15676</v>
      </c>
      <c r="D6448" t="s">
        <v>15677</v>
      </c>
      <c r="E6448" s="1">
        <v>1852.76</v>
      </c>
      <c r="F6448" s="1">
        <v>14</v>
      </c>
      <c r="G6448" s="2">
        <v>132.34</v>
      </c>
      <c r="H6448" s="3">
        <v>8</v>
      </c>
      <c r="I6448" s="3">
        <v>10.666637880783265</v>
      </c>
      <c r="J6448" s="3">
        <v>14.82208</v>
      </c>
      <c r="K6448" s="3">
        <v>14.82208</v>
      </c>
      <c r="L6448" s="3">
        <v>19.762720000000002</v>
      </c>
    </row>
    <row r="6449" spans="2:12" x14ac:dyDescent="0.2">
      <c r="B6449" t="s">
        <v>15684</v>
      </c>
      <c r="C6449" t="s">
        <v>15676</v>
      </c>
      <c r="D6449" t="s">
        <v>15677</v>
      </c>
      <c r="E6449" s="1">
        <v>3308.5</v>
      </c>
      <c r="F6449" s="1">
        <v>25</v>
      </c>
      <c r="G6449" s="2">
        <v>132.34</v>
      </c>
      <c r="H6449" s="3">
        <v>8</v>
      </c>
      <c r="I6449" s="3">
        <v>10.666640471512769</v>
      </c>
      <c r="J6449" s="3">
        <v>26.468</v>
      </c>
      <c r="K6449" s="3">
        <v>26.468</v>
      </c>
      <c r="L6449" s="3">
        <v>35.290579999999999</v>
      </c>
    </row>
    <row r="6450" spans="2:12" x14ac:dyDescent="0.2">
      <c r="B6450" t="s">
        <v>15685</v>
      </c>
      <c r="C6450" t="s">
        <v>15676</v>
      </c>
      <c r="D6450" t="s">
        <v>15677</v>
      </c>
      <c r="E6450" s="1">
        <v>1985.1</v>
      </c>
      <c r="F6450" s="1">
        <v>15</v>
      </c>
      <c r="G6450" s="2">
        <v>132.34</v>
      </c>
      <c r="H6450" s="3">
        <v>15</v>
      </c>
      <c r="I6450" s="3">
        <v>19.999949624704048</v>
      </c>
      <c r="J6450" s="3">
        <v>29.776499999999999</v>
      </c>
      <c r="K6450" s="3">
        <v>29.776499999999999</v>
      </c>
      <c r="L6450" s="3">
        <v>39.701900000000002</v>
      </c>
    </row>
    <row r="6451" spans="2:12" x14ac:dyDescent="0.2">
      <c r="B6451" t="s">
        <v>15686</v>
      </c>
      <c r="C6451" t="s">
        <v>15676</v>
      </c>
      <c r="D6451" t="s">
        <v>15677</v>
      </c>
      <c r="E6451" s="1">
        <v>2779.14</v>
      </c>
      <c r="F6451" s="1">
        <v>21</v>
      </c>
      <c r="G6451" s="2">
        <v>132.34</v>
      </c>
      <c r="H6451" s="3">
        <v>15</v>
      </c>
      <c r="I6451" s="3">
        <v>19.999949624704044</v>
      </c>
      <c r="J6451" s="3">
        <v>41.687100000000001</v>
      </c>
      <c r="K6451" s="3">
        <v>41.687100000000001</v>
      </c>
      <c r="L6451" s="3">
        <v>55.582659999999997</v>
      </c>
    </row>
    <row r="6452" spans="2:12" x14ac:dyDescent="0.2">
      <c r="B6452" t="s">
        <v>15687</v>
      </c>
      <c r="C6452" t="s">
        <v>15676</v>
      </c>
      <c r="D6452" t="s">
        <v>15677</v>
      </c>
      <c r="E6452" s="1">
        <v>3043.82</v>
      </c>
      <c r="F6452" s="1">
        <v>23</v>
      </c>
      <c r="G6452" s="2">
        <v>132.34</v>
      </c>
      <c r="H6452" s="3">
        <v>8</v>
      </c>
      <c r="I6452" s="3">
        <v>10.666639288788428</v>
      </c>
      <c r="J6452" s="3">
        <v>24.350560000000002</v>
      </c>
      <c r="K6452" s="3">
        <v>24.350560000000002</v>
      </c>
      <c r="L6452" s="3">
        <v>32.467329999999997</v>
      </c>
    </row>
    <row r="6453" spans="2:12" x14ac:dyDescent="0.2">
      <c r="B6453" t="s">
        <v>15688</v>
      </c>
      <c r="C6453" t="s">
        <v>15676</v>
      </c>
      <c r="D6453" t="s">
        <v>15677</v>
      </c>
      <c r="E6453" s="1">
        <v>3837.86</v>
      </c>
      <c r="F6453" s="1">
        <v>29</v>
      </c>
      <c r="G6453" s="2">
        <v>132.34</v>
      </c>
      <c r="H6453" s="3">
        <v>7</v>
      </c>
      <c r="I6453" s="3">
        <v>9.3333107513041131</v>
      </c>
      <c r="J6453" s="3">
        <v>26.865020000000001</v>
      </c>
      <c r="K6453" s="3">
        <v>26.865020000000001</v>
      </c>
      <c r="L6453" s="3">
        <v>35.819940000000003</v>
      </c>
    </row>
    <row r="6454" spans="2:12" x14ac:dyDescent="0.2">
      <c r="B6454" t="s">
        <v>15689</v>
      </c>
      <c r="C6454" t="s">
        <v>15676</v>
      </c>
      <c r="D6454" t="s">
        <v>15677</v>
      </c>
      <c r="E6454" s="1">
        <v>3176.16</v>
      </c>
      <c r="F6454" s="1">
        <v>24</v>
      </c>
      <c r="G6454" s="2">
        <v>132.34</v>
      </c>
      <c r="H6454" s="3">
        <v>7</v>
      </c>
      <c r="I6454" s="3">
        <v>9.3333112941413532</v>
      </c>
      <c r="J6454" s="3">
        <v>22.23312</v>
      </c>
      <c r="K6454" s="3">
        <v>22.23312</v>
      </c>
      <c r="L6454" s="3">
        <v>29.644089999999998</v>
      </c>
    </row>
    <row r="6455" spans="2:12" x14ac:dyDescent="0.2">
      <c r="B6455" t="s">
        <v>15690</v>
      </c>
      <c r="C6455" t="s">
        <v>15676</v>
      </c>
      <c r="D6455" t="s">
        <v>15677</v>
      </c>
      <c r="E6455" s="1">
        <v>3837.86</v>
      </c>
      <c r="F6455" s="1">
        <v>29</v>
      </c>
      <c r="G6455" s="2">
        <v>132.34</v>
      </c>
      <c r="H6455" s="3">
        <v>7</v>
      </c>
      <c r="I6455" s="3">
        <v>9.3333107513041131</v>
      </c>
      <c r="J6455" s="3">
        <v>26.865020000000001</v>
      </c>
      <c r="K6455" s="3">
        <v>26.865020000000001</v>
      </c>
      <c r="L6455" s="3">
        <v>35.819940000000003</v>
      </c>
    </row>
    <row r="6456" spans="2:12" x14ac:dyDescent="0.2">
      <c r="B6456" t="s">
        <v>15691</v>
      </c>
      <c r="C6456" t="s">
        <v>15676</v>
      </c>
      <c r="D6456" t="s">
        <v>15677</v>
      </c>
      <c r="E6456" s="1">
        <v>4102.54</v>
      </c>
      <c r="F6456" s="1">
        <v>31</v>
      </c>
      <c r="G6456" s="2">
        <v>132.34</v>
      </c>
      <c r="H6456" s="3">
        <v>7</v>
      </c>
      <c r="I6456" s="3">
        <v>9.3333105831996761</v>
      </c>
      <c r="J6456" s="3">
        <v>28.717780000000001</v>
      </c>
      <c r="K6456" s="3">
        <v>28.717780000000001</v>
      </c>
      <c r="L6456" s="3">
        <v>38.290280000000003</v>
      </c>
    </row>
    <row r="6457" spans="2:12" x14ac:dyDescent="0.2">
      <c r="B6457" t="s">
        <v>15692</v>
      </c>
      <c r="C6457" t="s">
        <v>15676</v>
      </c>
      <c r="D6457" t="s">
        <v>15677</v>
      </c>
      <c r="E6457" s="1">
        <v>1985.1</v>
      </c>
      <c r="F6457" s="1">
        <v>15</v>
      </c>
      <c r="G6457" s="2">
        <v>132.34</v>
      </c>
      <c r="H6457" s="3">
        <v>15</v>
      </c>
      <c r="I6457" s="3">
        <v>19.999949624704048</v>
      </c>
      <c r="J6457" s="3">
        <v>29.776499999999999</v>
      </c>
      <c r="K6457" s="3">
        <v>29.776499999999999</v>
      </c>
      <c r="L6457" s="3">
        <v>39.701900000000002</v>
      </c>
    </row>
    <row r="6458" spans="2:12" x14ac:dyDescent="0.2">
      <c r="B6458" t="s">
        <v>15693</v>
      </c>
      <c r="C6458" t="s">
        <v>15676</v>
      </c>
      <c r="D6458" t="s">
        <v>15677</v>
      </c>
      <c r="E6458" s="1">
        <v>2514.46</v>
      </c>
      <c r="F6458" s="1">
        <v>19</v>
      </c>
      <c r="G6458" s="2">
        <v>132.34</v>
      </c>
      <c r="H6458" s="3">
        <v>8</v>
      </c>
      <c r="I6458" s="3">
        <v>10.666640153353006</v>
      </c>
      <c r="J6458" s="3">
        <v>20.115680000000001</v>
      </c>
      <c r="K6458" s="3">
        <v>20.115680000000001</v>
      </c>
      <c r="L6458" s="3">
        <v>26.82084</v>
      </c>
    </row>
    <row r="6459" spans="2:12" x14ac:dyDescent="0.2">
      <c r="B6459" t="s">
        <v>15694</v>
      </c>
      <c r="C6459" t="s">
        <v>15676</v>
      </c>
      <c r="D6459" t="s">
        <v>15677</v>
      </c>
      <c r="E6459" s="1">
        <v>3705.52</v>
      </c>
      <c r="F6459" s="1">
        <v>28</v>
      </c>
      <c r="G6459" s="2">
        <v>132.34</v>
      </c>
      <c r="H6459" s="3">
        <v>8</v>
      </c>
      <c r="I6459" s="3">
        <v>10.666640579459832</v>
      </c>
      <c r="J6459" s="3">
        <v>29.644159999999999</v>
      </c>
      <c r="K6459" s="3">
        <v>29.644159999999999</v>
      </c>
      <c r="L6459" s="3">
        <v>39.525449999999999</v>
      </c>
    </row>
    <row r="6460" spans="2:12" x14ac:dyDescent="0.2">
      <c r="B6460" t="s">
        <v>15695</v>
      </c>
      <c r="C6460" t="s">
        <v>15696</v>
      </c>
      <c r="D6460" t="s">
        <v>15697</v>
      </c>
      <c r="E6460" s="1">
        <v>1679.4170200000001</v>
      </c>
      <c r="F6460" s="1">
        <v>47</v>
      </c>
      <c r="G6460" s="2">
        <v>35.732277021276595</v>
      </c>
      <c r="H6460" s="3">
        <v>7.00000051208246</v>
      </c>
      <c r="I6460" s="3">
        <v>9.3333101983210813</v>
      </c>
      <c r="J6460" s="3">
        <v>11.75592</v>
      </c>
      <c r="K6460" s="3">
        <v>11.75592</v>
      </c>
      <c r="L6460" s="3">
        <v>15.674519999999999</v>
      </c>
    </row>
    <row r="6461" spans="2:12" x14ac:dyDescent="0.2">
      <c r="B6461" t="s">
        <v>15698</v>
      </c>
      <c r="C6461" t="s">
        <v>15699</v>
      </c>
      <c r="D6461" t="s">
        <v>15700</v>
      </c>
      <c r="E6461" s="1">
        <v>26683.389500000001</v>
      </c>
      <c r="F6461" s="1">
        <v>1432</v>
      </c>
      <c r="G6461" s="2">
        <v>18.633651885474862</v>
      </c>
      <c r="H6461" s="3">
        <v>5.0000000936912459</v>
      </c>
      <c r="I6461" s="3">
        <v>6.6666500520857745</v>
      </c>
      <c r="J6461" s="3">
        <v>133.41695000000001</v>
      </c>
      <c r="K6461" s="3">
        <v>133.41695000000001</v>
      </c>
      <c r="L6461" s="3">
        <v>177.88882000000001</v>
      </c>
    </row>
    <row r="6462" spans="2:12" x14ac:dyDescent="0.2">
      <c r="B6462" t="s">
        <v>15701</v>
      </c>
      <c r="C6462" t="s">
        <v>15702</v>
      </c>
      <c r="D6462" t="s">
        <v>15703</v>
      </c>
      <c r="E6462" s="1">
        <v>13636.7718</v>
      </c>
      <c r="F6462" s="1">
        <v>1082</v>
      </c>
      <c r="G6462" s="2">
        <v>12.603301109057302</v>
      </c>
      <c r="H6462" s="3">
        <v>5.0000000733311385</v>
      </c>
      <c r="I6462" s="3">
        <v>6.666649653842561</v>
      </c>
      <c r="J6462" s="3">
        <v>68.183859999999996</v>
      </c>
      <c r="K6462" s="3">
        <v>68.183859999999996</v>
      </c>
      <c r="L6462" s="3">
        <v>90.911580000000001</v>
      </c>
    </row>
    <row r="6463" spans="2:12" x14ac:dyDescent="0.2">
      <c r="B6463" t="s">
        <v>15704</v>
      </c>
      <c r="C6463" t="s">
        <v>15705</v>
      </c>
      <c r="D6463" t="s">
        <v>15706</v>
      </c>
      <c r="E6463" s="1">
        <v>9601.8369999999995</v>
      </c>
      <c r="F6463" s="1">
        <v>985</v>
      </c>
      <c r="G6463" s="2">
        <v>9.7480578680203038</v>
      </c>
      <c r="H6463" s="3">
        <v>5.0000005207336882</v>
      </c>
      <c r="I6463" s="3">
        <v>6.666650350344419</v>
      </c>
      <c r="J6463" s="3">
        <v>48.009189999999997</v>
      </c>
      <c r="K6463" s="3">
        <v>48.009189999999997</v>
      </c>
      <c r="L6463" s="3">
        <v>64.012090000000001</v>
      </c>
    </row>
    <row r="6464" spans="2:12" x14ac:dyDescent="0.2">
      <c r="B6464" t="s">
        <v>15707</v>
      </c>
      <c r="C6464" t="s">
        <v>15705</v>
      </c>
      <c r="D6464" t="s">
        <v>15706</v>
      </c>
      <c r="E6464" s="1">
        <v>9123.0257999999994</v>
      </c>
      <c r="F6464" s="1">
        <v>1024</v>
      </c>
      <c r="G6464" s="2">
        <v>8.9092048828124994</v>
      </c>
      <c r="H6464" s="3">
        <v>5.0000001096127562</v>
      </c>
      <c r="I6464" s="3">
        <v>6.6666500055277718</v>
      </c>
      <c r="J6464" s="3">
        <v>45.615130000000001</v>
      </c>
      <c r="K6464" s="3">
        <v>45.615130000000001</v>
      </c>
      <c r="L6464" s="3">
        <v>60.82002</v>
      </c>
    </row>
    <row r="6465" spans="2:12" x14ac:dyDescent="0.2">
      <c r="B6465" t="s">
        <v>15708</v>
      </c>
      <c r="C6465" t="s">
        <v>15709</v>
      </c>
      <c r="D6465" t="s">
        <v>15710</v>
      </c>
      <c r="E6465" s="1">
        <v>7470.3</v>
      </c>
      <c r="F6465" s="1">
        <v>555</v>
      </c>
      <c r="G6465" s="2">
        <v>13.46</v>
      </c>
      <c r="H6465" s="3">
        <v>4</v>
      </c>
      <c r="I6465" s="3">
        <v>5.3333199469900814</v>
      </c>
      <c r="J6465" s="3">
        <v>29.8812</v>
      </c>
      <c r="K6465" s="3">
        <v>29.8812</v>
      </c>
      <c r="L6465" s="3">
        <v>39.841500000000003</v>
      </c>
    </row>
    <row r="6466" spans="2:12" x14ac:dyDescent="0.2">
      <c r="B6466" t="s">
        <v>15711</v>
      </c>
      <c r="C6466" t="s">
        <v>15712</v>
      </c>
      <c r="D6466" t="s">
        <v>15713</v>
      </c>
      <c r="E6466" s="1">
        <v>2478</v>
      </c>
      <c r="F6466" s="1">
        <v>885</v>
      </c>
      <c r="G6466" s="2">
        <v>2.8</v>
      </c>
      <c r="H6466" s="3">
        <v>4</v>
      </c>
      <c r="I6466" s="3">
        <v>5.3333212267958032</v>
      </c>
      <c r="J6466" s="3">
        <v>9.9120000000000008</v>
      </c>
      <c r="K6466" s="3">
        <v>9.9120000000000008</v>
      </c>
      <c r="L6466" s="3">
        <v>13.21597</v>
      </c>
    </row>
    <row r="6467" spans="2:12" x14ac:dyDescent="0.2">
      <c r="B6467" t="s">
        <v>15714</v>
      </c>
      <c r="C6467" t="s">
        <v>15712</v>
      </c>
      <c r="D6467" t="s">
        <v>15713</v>
      </c>
      <c r="E6467" s="1">
        <v>2315.94</v>
      </c>
      <c r="F6467" s="1">
        <v>726</v>
      </c>
      <c r="G6467" s="2">
        <v>3.19</v>
      </c>
      <c r="H6467" s="3">
        <v>4</v>
      </c>
      <c r="I6467" s="3">
        <v>5.3333203796298694</v>
      </c>
      <c r="J6467" s="3">
        <v>9.2637599999999996</v>
      </c>
      <c r="K6467" s="3">
        <v>9.2637599999999996</v>
      </c>
      <c r="L6467" s="3">
        <v>12.351649999999999</v>
      </c>
    </row>
    <row r="6468" spans="2:12" x14ac:dyDescent="0.2">
      <c r="B6468" t="s">
        <v>15715</v>
      </c>
      <c r="C6468" t="s">
        <v>15716</v>
      </c>
      <c r="D6468" t="s">
        <v>15717</v>
      </c>
      <c r="E6468" s="1">
        <v>1073.6400000000001</v>
      </c>
      <c r="F6468" s="1">
        <v>778</v>
      </c>
      <c r="G6468" s="2">
        <v>1.3800000000000001</v>
      </c>
      <c r="H6468" s="3">
        <v>3.9999999999999991</v>
      </c>
      <c r="I6468" s="3">
        <v>5.3333240192243201</v>
      </c>
      <c r="J6468" s="3">
        <v>4.2945599999999997</v>
      </c>
      <c r="K6468" s="3">
        <v>4.2945599999999997</v>
      </c>
      <c r="L6468" s="3">
        <v>5.72607</v>
      </c>
    </row>
    <row r="6469" spans="2:12" x14ac:dyDescent="0.2">
      <c r="B6469" t="s">
        <v>15718</v>
      </c>
      <c r="C6469" t="s">
        <v>15719</v>
      </c>
      <c r="D6469" t="s">
        <v>15720</v>
      </c>
      <c r="E6469" s="1">
        <v>5390</v>
      </c>
      <c r="F6469" s="1">
        <v>875</v>
      </c>
      <c r="G6469" s="2">
        <v>6.16</v>
      </c>
      <c r="H6469" s="3">
        <v>4</v>
      </c>
      <c r="I6469" s="3">
        <v>5.333319109461967</v>
      </c>
      <c r="J6469" s="3">
        <v>21.56</v>
      </c>
      <c r="K6469" s="3">
        <v>21.56</v>
      </c>
      <c r="L6469" s="3">
        <v>28.746590000000001</v>
      </c>
    </row>
    <row r="6470" spans="2:12" x14ac:dyDescent="0.2">
      <c r="B6470" t="s">
        <v>15721</v>
      </c>
      <c r="C6470" t="s">
        <v>15719</v>
      </c>
      <c r="D6470" t="s">
        <v>15720</v>
      </c>
      <c r="E6470" s="1">
        <v>5049.8999999999996</v>
      </c>
      <c r="F6470" s="1">
        <v>930</v>
      </c>
      <c r="G6470" s="2">
        <v>5.43</v>
      </c>
      <c r="H6470" s="3">
        <v>4</v>
      </c>
      <c r="I6470" s="3">
        <v>5.3333194716727066</v>
      </c>
      <c r="J6470" s="3">
        <v>20.1996</v>
      </c>
      <c r="K6470" s="3">
        <v>20.1996</v>
      </c>
      <c r="L6470" s="3">
        <v>26.932729999999999</v>
      </c>
    </row>
    <row r="6471" spans="2:12" x14ac:dyDescent="0.2">
      <c r="B6471" t="s">
        <v>15722</v>
      </c>
      <c r="C6471" t="s">
        <v>15716</v>
      </c>
      <c r="D6471" t="s">
        <v>15717</v>
      </c>
      <c r="E6471" s="1">
        <v>1077.78</v>
      </c>
      <c r="F6471" s="1">
        <v>781</v>
      </c>
      <c r="G6471" s="2">
        <v>1.38</v>
      </c>
      <c r="H6471" s="3">
        <v>4</v>
      </c>
      <c r="I6471" s="3">
        <v>5.3333240550019489</v>
      </c>
      <c r="J6471" s="3">
        <v>4.3111199999999998</v>
      </c>
      <c r="K6471" s="3">
        <v>4.3111199999999998</v>
      </c>
      <c r="L6471" s="3">
        <v>5.7481499999999999</v>
      </c>
    </row>
    <row r="6472" spans="2:12" x14ac:dyDescent="0.2">
      <c r="B6472" t="s">
        <v>15723</v>
      </c>
      <c r="C6472" t="s">
        <v>15724</v>
      </c>
      <c r="D6472" t="s">
        <v>15725</v>
      </c>
      <c r="E6472" s="1">
        <v>3100.78</v>
      </c>
      <c r="F6472" s="1">
        <v>1574</v>
      </c>
      <c r="G6472" s="2">
        <v>1.9700000000000002</v>
      </c>
      <c r="H6472" s="3">
        <v>3.9999999999999996</v>
      </c>
      <c r="I6472" s="3">
        <v>5.333319358354994</v>
      </c>
      <c r="J6472" s="3">
        <v>12.403119999999999</v>
      </c>
      <c r="K6472" s="3">
        <v>12.403119999999999</v>
      </c>
      <c r="L6472" s="3">
        <v>16.53745</v>
      </c>
    </row>
    <row r="6473" spans="2:12" x14ac:dyDescent="0.2">
      <c r="B6473" t="s">
        <v>15726</v>
      </c>
      <c r="C6473" t="s">
        <v>15727</v>
      </c>
      <c r="D6473" t="s">
        <v>15728</v>
      </c>
      <c r="E6473" s="1">
        <v>2359.5956299999998</v>
      </c>
      <c r="F6473" s="1">
        <v>943</v>
      </c>
      <c r="G6473" s="2">
        <v>2.5022223011664897</v>
      </c>
      <c r="H6473" s="3">
        <v>5.0000007840326441</v>
      </c>
      <c r="I6473" s="3">
        <v>6.6666507599863634</v>
      </c>
      <c r="J6473" s="3">
        <v>11.797980000000001</v>
      </c>
      <c r="K6473" s="3">
        <v>11.797980000000001</v>
      </c>
      <c r="L6473" s="3">
        <v>15.730600000000001</v>
      </c>
    </row>
    <row r="6474" spans="2:12" x14ac:dyDescent="0.2">
      <c r="B6474" t="s">
        <v>15729</v>
      </c>
      <c r="C6474" t="s">
        <v>15727</v>
      </c>
      <c r="D6474" t="s">
        <v>15728</v>
      </c>
      <c r="E6474" s="1">
        <v>2942.3301700000002</v>
      </c>
      <c r="F6474" s="1">
        <v>710</v>
      </c>
      <c r="G6474" s="2">
        <v>4.1441270000000001</v>
      </c>
      <c r="H6474" s="3">
        <v>4.9999997111133183</v>
      </c>
      <c r="I6474" s="3">
        <v>6.6666515539280899</v>
      </c>
      <c r="J6474" s="3">
        <v>14.711650000000001</v>
      </c>
      <c r="K6474" s="3">
        <v>14.711650000000001</v>
      </c>
      <c r="L6474" s="3">
        <v>19.615490000000001</v>
      </c>
    </row>
    <row r="6475" spans="2:12" x14ac:dyDescent="0.2">
      <c r="B6475" t="s">
        <v>15730</v>
      </c>
      <c r="C6475" t="s">
        <v>15731</v>
      </c>
      <c r="D6475" t="s">
        <v>15732</v>
      </c>
      <c r="E6475" s="1">
        <v>13168.135200000001</v>
      </c>
      <c r="F6475" s="1">
        <v>330</v>
      </c>
      <c r="G6475" s="2">
        <v>39.903440000000003</v>
      </c>
      <c r="H6475" s="3">
        <v>5.0000003037635885</v>
      </c>
      <c r="I6475" s="3">
        <v>6.6666501115511032</v>
      </c>
      <c r="J6475" s="3">
        <v>65.840680000000006</v>
      </c>
      <c r="K6475" s="3">
        <v>65.840680000000006</v>
      </c>
      <c r="L6475" s="3">
        <v>87.787350000000004</v>
      </c>
    </row>
    <row r="6476" spans="2:12" x14ac:dyDescent="0.2">
      <c r="B6476" t="s">
        <v>15733</v>
      </c>
      <c r="C6476" t="s">
        <v>15734</v>
      </c>
      <c r="D6476" t="s">
        <v>15735</v>
      </c>
      <c r="E6476" s="1">
        <v>3834.74</v>
      </c>
      <c r="F6476" s="1">
        <v>686</v>
      </c>
      <c r="G6476" s="2">
        <v>5.59</v>
      </c>
      <c r="H6476" s="3">
        <v>4.0000000000000009</v>
      </c>
      <c r="I6476" s="3">
        <v>5.3333211638859481</v>
      </c>
      <c r="J6476" s="3">
        <v>15.33896</v>
      </c>
      <c r="K6476" s="3">
        <v>15.33896</v>
      </c>
      <c r="L6476" s="3">
        <v>20.451899999999998</v>
      </c>
    </row>
    <row r="6477" spans="2:12" x14ac:dyDescent="0.2">
      <c r="B6477" t="s">
        <v>15736</v>
      </c>
      <c r="C6477" t="s">
        <v>15737</v>
      </c>
      <c r="D6477" t="s">
        <v>15738</v>
      </c>
      <c r="E6477" s="1">
        <v>4716.96</v>
      </c>
      <c r="F6477" s="1">
        <v>634</v>
      </c>
      <c r="G6477" s="2">
        <v>7.44</v>
      </c>
      <c r="H6477" s="3">
        <v>4</v>
      </c>
      <c r="I6477" s="3">
        <v>5.3333206132763475</v>
      </c>
      <c r="J6477" s="3">
        <v>18.867840000000001</v>
      </c>
      <c r="K6477" s="3">
        <v>18.867840000000001</v>
      </c>
      <c r="L6477" s="3">
        <v>25.157060000000001</v>
      </c>
    </row>
    <row r="6478" spans="2:12" x14ac:dyDescent="0.2">
      <c r="B6478" t="s">
        <v>15739</v>
      </c>
      <c r="C6478" t="s">
        <v>15734</v>
      </c>
      <c r="D6478" t="s">
        <v>15735</v>
      </c>
      <c r="E6478" s="1">
        <v>878.4</v>
      </c>
      <c r="F6478" s="1">
        <v>976</v>
      </c>
      <c r="G6478" s="2">
        <v>0.9</v>
      </c>
      <c r="H6478" s="3">
        <v>4</v>
      </c>
      <c r="I6478" s="3">
        <v>5.3333219489981785</v>
      </c>
      <c r="J6478" s="3">
        <v>3.5135999999999998</v>
      </c>
      <c r="K6478" s="3">
        <v>3.5135999999999998</v>
      </c>
      <c r="L6478" s="3">
        <v>4.6847899999999996</v>
      </c>
    </row>
    <row r="6479" spans="2:12" x14ac:dyDescent="0.2">
      <c r="B6479" t="s">
        <v>15740</v>
      </c>
      <c r="C6479" t="s">
        <v>15741</v>
      </c>
      <c r="D6479" t="s">
        <v>15742</v>
      </c>
      <c r="E6479" s="1">
        <v>891.76</v>
      </c>
      <c r="F6479" s="1">
        <v>568</v>
      </c>
      <c r="G6479" s="2">
        <v>1.57</v>
      </c>
      <c r="H6479" s="3">
        <v>4</v>
      </c>
      <c r="I6479" s="3">
        <v>5.3333183816273433</v>
      </c>
      <c r="J6479" s="3">
        <v>3.56704</v>
      </c>
      <c r="K6479" s="3">
        <v>3.56704</v>
      </c>
      <c r="L6479" s="3">
        <v>4.7560399999999996</v>
      </c>
    </row>
    <row r="6480" spans="2:12" x14ac:dyDescent="0.2">
      <c r="B6480" t="s">
        <v>15743</v>
      </c>
      <c r="C6480" t="s">
        <v>15744</v>
      </c>
      <c r="D6480" t="s">
        <v>15745</v>
      </c>
      <c r="E6480" s="1">
        <v>2147.6</v>
      </c>
      <c r="F6480" s="1">
        <v>271</v>
      </c>
      <c r="G6480" s="2">
        <v>7.924723247232472</v>
      </c>
      <c r="H6480" s="3">
        <v>7.5000000000000009</v>
      </c>
      <c r="I6480" s="3">
        <v>9.9999767181970594</v>
      </c>
      <c r="J6480" s="3">
        <v>16.106999999999999</v>
      </c>
      <c r="K6480" s="3">
        <v>16.106999999999999</v>
      </c>
      <c r="L6480" s="3">
        <v>21.475950000000001</v>
      </c>
    </row>
    <row r="6481" spans="2:12" x14ac:dyDescent="0.2">
      <c r="B6481" t="s">
        <v>15746</v>
      </c>
      <c r="C6481" t="s">
        <v>15747</v>
      </c>
      <c r="D6481" t="s">
        <v>15748</v>
      </c>
      <c r="E6481" s="1">
        <v>2371.34</v>
      </c>
      <c r="F6481" s="1">
        <v>305</v>
      </c>
      <c r="G6481" s="2">
        <v>7.7748852459016398</v>
      </c>
      <c r="H6481" s="3">
        <v>7.4999999999999991</v>
      </c>
      <c r="I6481" s="3">
        <v>9.9999746978501598</v>
      </c>
      <c r="J6481" s="3">
        <v>17.785049999999998</v>
      </c>
      <c r="K6481" s="3">
        <v>17.785049999999998</v>
      </c>
      <c r="L6481" s="3">
        <v>23.713339999999999</v>
      </c>
    </row>
    <row r="6482" spans="2:12" x14ac:dyDescent="0.2">
      <c r="B6482" t="s">
        <v>15749</v>
      </c>
      <c r="C6482" t="s">
        <v>15750</v>
      </c>
      <c r="D6482" t="s">
        <v>15751</v>
      </c>
      <c r="E6482" s="1">
        <v>2284.8000000000002</v>
      </c>
      <c r="F6482" s="1">
        <v>476</v>
      </c>
      <c r="G6482" s="2">
        <v>4.8000000000000007</v>
      </c>
      <c r="H6482" s="3">
        <v>4</v>
      </c>
      <c r="I6482" s="3">
        <v>5.3333202030812323</v>
      </c>
      <c r="J6482" s="3">
        <v>9.1392000000000007</v>
      </c>
      <c r="K6482" s="3">
        <v>9.1392000000000007</v>
      </c>
      <c r="L6482" s="3">
        <v>12.18557</v>
      </c>
    </row>
    <row r="6483" spans="2:12" x14ac:dyDescent="0.2">
      <c r="B6483" t="s">
        <v>15752</v>
      </c>
      <c r="C6483" t="s">
        <v>15750</v>
      </c>
      <c r="D6483" t="s">
        <v>15751</v>
      </c>
      <c r="E6483" s="1">
        <v>5557.54</v>
      </c>
      <c r="F6483" s="1">
        <v>1033</v>
      </c>
      <c r="G6483" s="2">
        <v>5.38</v>
      </c>
      <c r="H6483" s="3">
        <v>4</v>
      </c>
      <c r="I6483" s="3">
        <v>5.3333201380466893</v>
      </c>
      <c r="J6483" s="3">
        <v>22.230160000000001</v>
      </c>
      <c r="K6483" s="3">
        <v>22.230160000000001</v>
      </c>
      <c r="L6483" s="3">
        <v>29.640139999999999</v>
      </c>
    </row>
    <row r="6484" spans="2:12" x14ac:dyDescent="0.2">
      <c r="B6484" t="s">
        <v>15753</v>
      </c>
      <c r="C6484" t="s">
        <v>15754</v>
      </c>
      <c r="D6484" t="s">
        <v>15755</v>
      </c>
      <c r="E6484" s="1">
        <v>28137.82</v>
      </c>
      <c r="F6484" s="1">
        <v>2797</v>
      </c>
      <c r="G6484" s="2">
        <v>10.06</v>
      </c>
      <c r="H6484" s="3">
        <v>8</v>
      </c>
      <c r="I6484" s="3">
        <v>10.66664013061424</v>
      </c>
      <c r="J6484" s="3">
        <v>225.10256000000001</v>
      </c>
      <c r="K6484" s="3">
        <v>225.10256000000001</v>
      </c>
      <c r="L6484" s="3">
        <v>300.13600000000002</v>
      </c>
    </row>
    <row r="6485" spans="2:12" x14ac:dyDescent="0.2">
      <c r="B6485" t="s">
        <v>15756</v>
      </c>
      <c r="C6485" t="s">
        <v>15757</v>
      </c>
      <c r="D6485" t="s">
        <v>15758</v>
      </c>
      <c r="E6485" s="1">
        <v>24859.65</v>
      </c>
      <c r="F6485" s="1">
        <v>795</v>
      </c>
      <c r="G6485" s="2">
        <v>31.270000000000003</v>
      </c>
      <c r="H6485" s="3">
        <v>7.9999999999999991</v>
      </c>
      <c r="I6485" s="3">
        <v>10.66664011762032</v>
      </c>
      <c r="J6485" s="3">
        <v>198.87719999999999</v>
      </c>
      <c r="K6485" s="3">
        <v>198.87719999999999</v>
      </c>
      <c r="L6485" s="3">
        <v>265.16894000000002</v>
      </c>
    </row>
    <row r="6486" spans="2:12" x14ac:dyDescent="0.2">
      <c r="B6486" t="s">
        <v>15759</v>
      </c>
      <c r="C6486" t="s">
        <v>15760</v>
      </c>
      <c r="D6486" t="s">
        <v>15761</v>
      </c>
      <c r="E6486" s="1">
        <v>4519.3500000000004</v>
      </c>
      <c r="F6486" s="1">
        <v>1815</v>
      </c>
      <c r="G6486" s="2">
        <v>2.4900000000000002</v>
      </c>
      <c r="H6486" s="3">
        <v>4</v>
      </c>
      <c r="I6486" s="3">
        <v>5.3333200570878549</v>
      </c>
      <c r="J6486" s="3">
        <v>18.077400000000001</v>
      </c>
      <c r="K6486" s="3">
        <v>18.077400000000001</v>
      </c>
      <c r="L6486" s="3">
        <v>24.10314</v>
      </c>
    </row>
    <row r="6487" spans="2:12" x14ac:dyDescent="0.2">
      <c r="B6487" t="s">
        <v>15762</v>
      </c>
      <c r="C6487" t="s">
        <v>15760</v>
      </c>
      <c r="D6487" t="s">
        <v>15761</v>
      </c>
      <c r="E6487" s="1">
        <v>7505</v>
      </c>
      <c r="F6487" s="1">
        <v>3002</v>
      </c>
      <c r="G6487" s="2">
        <v>2.5</v>
      </c>
      <c r="H6487" s="3">
        <v>4</v>
      </c>
      <c r="I6487" s="3">
        <v>5.3333204530313125</v>
      </c>
      <c r="J6487" s="3">
        <v>30.02</v>
      </c>
      <c r="K6487" s="3">
        <v>30.02</v>
      </c>
      <c r="L6487" s="3">
        <v>40.02657</v>
      </c>
    </row>
    <row r="6488" spans="2:12" x14ac:dyDescent="0.2">
      <c r="B6488" t="s">
        <v>15763</v>
      </c>
      <c r="C6488" t="s">
        <v>12937</v>
      </c>
      <c r="D6488" t="s">
        <v>12938</v>
      </c>
      <c r="E6488" s="1">
        <v>6.7954100000000004</v>
      </c>
      <c r="F6488" s="1">
        <v>75</v>
      </c>
      <c r="G6488" s="2">
        <v>9.0605466666666676E-2</v>
      </c>
      <c r="H6488" s="3">
        <v>9.9993966515633339</v>
      </c>
      <c r="I6488" s="3">
        <v>13.334000450303954</v>
      </c>
      <c r="J6488" s="3">
        <v>6.7949999999999997E-2</v>
      </c>
      <c r="K6488" s="3">
        <v>6.7949999999999997E-2</v>
      </c>
      <c r="L6488" s="3">
        <v>9.0609999999999996E-2</v>
      </c>
    </row>
    <row r="6489" spans="2:12" x14ac:dyDescent="0.2">
      <c r="B6489" t="s">
        <v>15764</v>
      </c>
      <c r="C6489" t="s">
        <v>15765</v>
      </c>
      <c r="D6489" t="s">
        <v>15766</v>
      </c>
      <c r="E6489" s="1">
        <v>6416.9913100000003</v>
      </c>
      <c r="F6489" s="1">
        <v>1934</v>
      </c>
      <c r="G6489" s="2">
        <v>3.3179893019648401</v>
      </c>
      <c r="H6489" s="3">
        <v>5.0000005376351373</v>
      </c>
      <c r="I6489" s="3">
        <v>6.6666492026151731</v>
      </c>
      <c r="J6489" s="3">
        <v>32.084960000000002</v>
      </c>
      <c r="K6489" s="3">
        <v>32.084960000000002</v>
      </c>
      <c r="L6489" s="3">
        <v>42.779829999999997</v>
      </c>
    </row>
    <row r="6490" spans="2:12" x14ac:dyDescent="0.2">
      <c r="B6490" t="s">
        <v>15767</v>
      </c>
      <c r="C6490" t="s">
        <v>15765</v>
      </c>
      <c r="D6490" t="s">
        <v>15766</v>
      </c>
      <c r="E6490" s="1">
        <v>2568.68568</v>
      </c>
      <c r="F6490" s="1">
        <v>720</v>
      </c>
      <c r="G6490" s="2">
        <v>3.5676190000000001</v>
      </c>
      <c r="H6490" s="3">
        <v>5.0000006228866427</v>
      </c>
      <c r="I6490" s="3">
        <v>6.6666506273356099</v>
      </c>
      <c r="J6490" s="3">
        <v>12.84343</v>
      </c>
      <c r="K6490" s="3">
        <v>12.84343</v>
      </c>
      <c r="L6490" s="3">
        <v>17.12453</v>
      </c>
    </row>
    <row r="6491" spans="2:12" x14ac:dyDescent="0.2">
      <c r="B6491" t="s">
        <v>15768</v>
      </c>
      <c r="C6491" t="s">
        <v>15769</v>
      </c>
      <c r="D6491" t="s">
        <v>15770</v>
      </c>
      <c r="E6491" s="1">
        <v>3851.8216400000001</v>
      </c>
      <c r="F6491" s="1">
        <v>282</v>
      </c>
      <c r="G6491" s="2">
        <v>13.658941985815604</v>
      </c>
      <c r="H6491" s="3">
        <v>6.9999996157662165</v>
      </c>
      <c r="I6491" s="3">
        <v>9.3333111862365445</v>
      </c>
      <c r="J6491" s="3">
        <v>26.96275</v>
      </c>
      <c r="K6491" s="3">
        <v>26.96275</v>
      </c>
      <c r="L6491" s="3">
        <v>35.950249999999997</v>
      </c>
    </row>
    <row r="6492" spans="2:12" x14ac:dyDescent="0.2">
      <c r="B6492" t="s">
        <v>15771</v>
      </c>
      <c r="C6492" t="s">
        <v>15772</v>
      </c>
      <c r="D6492" t="s">
        <v>15773</v>
      </c>
      <c r="E6492" s="1">
        <v>1409.5644400000001</v>
      </c>
      <c r="F6492" s="1">
        <v>42</v>
      </c>
      <c r="G6492" s="2">
        <v>33.561058095238096</v>
      </c>
      <c r="H6492" s="3">
        <v>6.9999992338058687</v>
      </c>
      <c r="I6492" s="3">
        <v>9.3333086637741793</v>
      </c>
      <c r="J6492" s="3">
        <v>9.8669499999999992</v>
      </c>
      <c r="K6492" s="3">
        <v>9.8669499999999992</v>
      </c>
      <c r="L6492" s="3">
        <v>13.155900000000001</v>
      </c>
    </row>
    <row r="6493" spans="2:12" x14ac:dyDescent="0.2">
      <c r="B6493" t="s">
        <v>15774</v>
      </c>
      <c r="C6493" t="s">
        <v>15772</v>
      </c>
      <c r="D6493" t="s">
        <v>15773</v>
      </c>
      <c r="E6493" s="1">
        <v>1283.5703799999999</v>
      </c>
      <c r="F6493" s="1">
        <v>46</v>
      </c>
      <c r="G6493" s="2">
        <v>27.903703913043476</v>
      </c>
      <c r="H6493" s="3">
        <v>6.9999979276555147</v>
      </c>
      <c r="I6493" s="3">
        <v>9.3333097948240304</v>
      </c>
      <c r="J6493" s="3">
        <v>8.9849899999999998</v>
      </c>
      <c r="K6493" s="3">
        <v>8.9849899999999998</v>
      </c>
      <c r="L6493" s="3">
        <v>11.97996</v>
      </c>
    </row>
    <row r="6494" spans="2:12" x14ac:dyDescent="0.2">
      <c r="B6494" t="s">
        <v>15775</v>
      </c>
      <c r="C6494" t="s">
        <v>15776</v>
      </c>
      <c r="D6494" t="s">
        <v>15777</v>
      </c>
      <c r="E6494" s="1">
        <v>1009.15613</v>
      </c>
      <c r="F6494" s="1">
        <v>25</v>
      </c>
      <c r="G6494" s="2">
        <v>40.366245200000002</v>
      </c>
      <c r="H6494" s="3">
        <v>6.9999971164025929</v>
      </c>
      <c r="I6494" s="3">
        <v>9.3333129730877218</v>
      </c>
      <c r="J6494" s="3">
        <v>7.0640900000000002</v>
      </c>
      <c r="K6494" s="3">
        <v>7.0640900000000002</v>
      </c>
      <c r="L6494" s="3">
        <v>9.4187700000000003</v>
      </c>
    </row>
    <row r="6495" spans="2:12" x14ac:dyDescent="0.2">
      <c r="B6495" t="s">
        <v>15778</v>
      </c>
      <c r="C6495" t="s">
        <v>15776</v>
      </c>
      <c r="D6495" t="s">
        <v>15777</v>
      </c>
      <c r="E6495" s="1">
        <v>1388.00838</v>
      </c>
      <c r="F6495" s="1">
        <v>41</v>
      </c>
      <c r="G6495" s="2">
        <v>33.853862926829265</v>
      </c>
      <c r="H6495" s="3">
        <v>7.0000009654120392</v>
      </c>
      <c r="I6495" s="3">
        <v>9.3333082038020549</v>
      </c>
      <c r="J6495" s="3">
        <v>9.7160600000000006</v>
      </c>
      <c r="K6495" s="3">
        <v>9.7160600000000006</v>
      </c>
      <c r="L6495" s="3">
        <v>12.95471</v>
      </c>
    </row>
    <row r="6496" spans="2:12" x14ac:dyDescent="0.2">
      <c r="B6496" t="s">
        <v>15779</v>
      </c>
      <c r="C6496" t="s">
        <v>15780</v>
      </c>
      <c r="D6496" t="s">
        <v>15781</v>
      </c>
      <c r="E6496" s="1">
        <v>192.22</v>
      </c>
      <c r="F6496" s="1">
        <v>37</v>
      </c>
      <c r="G6496" s="2">
        <v>5.1951351351351347</v>
      </c>
      <c r="H6496" s="3">
        <v>11.999999999999998</v>
      </c>
      <c r="I6496" s="3">
        <v>15.999947976277182</v>
      </c>
      <c r="J6496" s="3">
        <v>2.3066399999999998</v>
      </c>
      <c r="K6496" s="3">
        <v>2.3066399999999998</v>
      </c>
      <c r="L6496" s="3">
        <v>3.07551</v>
      </c>
    </row>
    <row r="6497" spans="2:12" x14ac:dyDescent="0.2">
      <c r="B6497" t="s">
        <v>15782</v>
      </c>
      <c r="C6497" t="s">
        <v>15780</v>
      </c>
      <c r="D6497" t="s">
        <v>15781</v>
      </c>
      <c r="E6497" s="1">
        <v>247.31</v>
      </c>
      <c r="F6497" s="1">
        <v>44</v>
      </c>
      <c r="G6497" s="2">
        <v>5.6206818181818186</v>
      </c>
      <c r="H6497" s="3">
        <v>12</v>
      </c>
      <c r="I6497" s="3">
        <v>15.999959564918523</v>
      </c>
      <c r="J6497" s="3">
        <v>2.9677199999999999</v>
      </c>
      <c r="K6497" s="3">
        <v>2.9677199999999999</v>
      </c>
      <c r="L6497" s="3">
        <v>3.95695</v>
      </c>
    </row>
    <row r="6498" spans="2:12" x14ac:dyDescent="0.2">
      <c r="B6498" t="s">
        <v>15783</v>
      </c>
      <c r="C6498" t="s">
        <v>15784</v>
      </c>
      <c r="D6498" t="s">
        <v>15785</v>
      </c>
      <c r="E6498" s="1">
        <v>76.400000000000006</v>
      </c>
      <c r="F6498" s="1">
        <v>23</v>
      </c>
      <c r="G6498" s="2">
        <v>3.321739130434783</v>
      </c>
      <c r="H6498" s="3">
        <v>11.999999999999998</v>
      </c>
      <c r="I6498" s="3">
        <v>15.999999999999996</v>
      </c>
      <c r="J6498" s="3">
        <v>0.91679999999999995</v>
      </c>
      <c r="K6498" s="3">
        <v>0.91679999999999995</v>
      </c>
      <c r="L6498" s="3">
        <v>1.2223999999999999</v>
      </c>
    </row>
    <row r="6499" spans="2:12" x14ac:dyDescent="0.2">
      <c r="B6499" t="s">
        <v>15786</v>
      </c>
      <c r="C6499" t="s">
        <v>15784</v>
      </c>
      <c r="D6499" t="s">
        <v>15785</v>
      </c>
      <c r="E6499" s="1">
        <v>146.12</v>
      </c>
      <c r="F6499" s="1">
        <v>52</v>
      </c>
      <c r="G6499" s="2">
        <v>2.81</v>
      </c>
      <c r="H6499" s="3">
        <v>12</v>
      </c>
      <c r="I6499" s="3">
        <v>15.999931563098823</v>
      </c>
      <c r="J6499" s="3">
        <v>1.7534400000000001</v>
      </c>
      <c r="K6499" s="3">
        <v>1.7534400000000001</v>
      </c>
      <c r="L6499" s="3">
        <v>2.3379099999999999</v>
      </c>
    </row>
    <row r="6500" spans="2:12" x14ac:dyDescent="0.2">
      <c r="B6500" t="s">
        <v>15787</v>
      </c>
      <c r="C6500" t="s">
        <v>15788</v>
      </c>
      <c r="D6500" t="s">
        <v>15789</v>
      </c>
      <c r="E6500" s="1">
        <v>241.9</v>
      </c>
      <c r="F6500" s="1">
        <v>33</v>
      </c>
      <c r="G6500" s="2">
        <v>7.3303030303030301</v>
      </c>
      <c r="H6500" s="3">
        <v>12</v>
      </c>
      <c r="I6500" s="3">
        <v>15.999958660603555</v>
      </c>
      <c r="J6500" s="3">
        <v>2.9028</v>
      </c>
      <c r="K6500" s="3">
        <v>2.9028</v>
      </c>
      <c r="L6500" s="3">
        <v>3.87039</v>
      </c>
    </row>
    <row r="6501" spans="2:12" x14ac:dyDescent="0.2">
      <c r="B6501" t="s">
        <v>15790</v>
      </c>
      <c r="C6501" t="s">
        <v>15788</v>
      </c>
      <c r="D6501" t="s">
        <v>15789</v>
      </c>
      <c r="E6501" s="1">
        <v>521.08000000000004</v>
      </c>
      <c r="F6501" s="1">
        <v>55</v>
      </c>
      <c r="G6501" s="2">
        <v>9.4741818181818189</v>
      </c>
      <c r="H6501" s="3">
        <v>12</v>
      </c>
      <c r="I6501" s="3">
        <v>15.999961618177633</v>
      </c>
      <c r="J6501" s="3">
        <v>6.2529599999999999</v>
      </c>
      <c r="K6501" s="3">
        <v>6.2529599999999999</v>
      </c>
      <c r="L6501" s="3">
        <v>8.3372600000000006</v>
      </c>
    </row>
    <row r="6502" spans="2:12" x14ac:dyDescent="0.2">
      <c r="B6502" t="s">
        <v>15791</v>
      </c>
      <c r="C6502" t="s">
        <v>15792</v>
      </c>
      <c r="D6502" t="s">
        <v>15793</v>
      </c>
      <c r="E6502" s="1">
        <v>115.41</v>
      </c>
      <c r="F6502" s="1">
        <v>27</v>
      </c>
      <c r="G6502" s="2">
        <v>4.2744444444444447</v>
      </c>
      <c r="H6502" s="3">
        <v>12</v>
      </c>
      <c r="I6502" s="3">
        <v>16</v>
      </c>
      <c r="J6502" s="3">
        <v>1.3849199999999999</v>
      </c>
      <c r="K6502" s="3">
        <v>1.3849199999999999</v>
      </c>
      <c r="L6502" s="3">
        <v>1.84656</v>
      </c>
    </row>
    <row r="6503" spans="2:12" x14ac:dyDescent="0.2">
      <c r="B6503" t="s">
        <v>15794</v>
      </c>
      <c r="C6503" t="s">
        <v>15792</v>
      </c>
      <c r="D6503" t="s">
        <v>15793</v>
      </c>
      <c r="E6503" s="1">
        <v>235.15</v>
      </c>
      <c r="F6503" s="1">
        <v>43</v>
      </c>
      <c r="G6503" s="2">
        <v>5.4686046511627913</v>
      </c>
      <c r="H6503" s="3">
        <v>12</v>
      </c>
      <c r="I6503" s="3">
        <v>15.999957473952795</v>
      </c>
      <c r="J6503" s="3">
        <v>2.8218000000000001</v>
      </c>
      <c r="K6503" s="3">
        <v>2.8218000000000001</v>
      </c>
      <c r="L6503" s="3">
        <v>3.7623899999999999</v>
      </c>
    </row>
    <row r="6504" spans="2:12" x14ac:dyDescent="0.2">
      <c r="B6504" t="s">
        <v>15795</v>
      </c>
      <c r="C6504" t="s">
        <v>15796</v>
      </c>
      <c r="D6504" t="s">
        <v>15797</v>
      </c>
      <c r="E6504" s="1">
        <v>123.33</v>
      </c>
      <c r="F6504" s="1">
        <v>37</v>
      </c>
      <c r="G6504" s="2">
        <v>3.3332432432432433</v>
      </c>
      <c r="H6504" s="3">
        <v>12</v>
      </c>
      <c r="I6504" s="3">
        <v>16</v>
      </c>
      <c r="J6504" s="3">
        <v>1.4799599999999999</v>
      </c>
      <c r="K6504" s="3">
        <v>1.4799599999999999</v>
      </c>
      <c r="L6504" s="3">
        <v>1.9732799999999999</v>
      </c>
    </row>
    <row r="6505" spans="2:12" x14ac:dyDescent="0.2">
      <c r="B6505" t="s">
        <v>15798</v>
      </c>
      <c r="C6505" t="s">
        <v>15796</v>
      </c>
      <c r="D6505" t="s">
        <v>15797</v>
      </c>
      <c r="E6505" s="1">
        <v>69.77</v>
      </c>
      <c r="F6505" s="1">
        <v>36</v>
      </c>
      <c r="G6505" s="2">
        <v>1.9380555555555554</v>
      </c>
      <c r="H6505" s="3">
        <v>12</v>
      </c>
      <c r="I6505" s="3">
        <v>16</v>
      </c>
      <c r="J6505" s="3">
        <v>0.83723999999999998</v>
      </c>
      <c r="K6505" s="3">
        <v>0.83723999999999998</v>
      </c>
      <c r="L6505" s="3">
        <v>1.11632</v>
      </c>
    </row>
    <row r="6506" spans="2:12" x14ac:dyDescent="0.2">
      <c r="B6506" t="s">
        <v>15799</v>
      </c>
      <c r="C6506" t="s">
        <v>15800</v>
      </c>
      <c r="D6506" t="s">
        <v>15801</v>
      </c>
      <c r="E6506" s="1">
        <v>59.14</v>
      </c>
      <c r="F6506" s="1">
        <v>20</v>
      </c>
      <c r="G6506" s="2">
        <v>2.9569999999999999</v>
      </c>
      <c r="H6506" s="3">
        <v>12</v>
      </c>
      <c r="I6506" s="3">
        <v>16</v>
      </c>
      <c r="J6506" s="3">
        <v>0.70967999999999998</v>
      </c>
      <c r="K6506" s="3">
        <v>0.70967999999999998</v>
      </c>
      <c r="L6506" s="3">
        <v>0.94623999999999997</v>
      </c>
    </row>
    <row r="6507" spans="2:12" x14ac:dyDescent="0.2">
      <c r="B6507" t="s">
        <v>15802</v>
      </c>
      <c r="C6507" t="s">
        <v>15800</v>
      </c>
      <c r="D6507" t="s">
        <v>15801</v>
      </c>
      <c r="E6507" s="1">
        <v>71.23</v>
      </c>
      <c r="F6507" s="1">
        <v>41</v>
      </c>
      <c r="G6507" s="2">
        <v>1.7373170731707317</v>
      </c>
      <c r="H6507" s="3">
        <v>12</v>
      </c>
      <c r="I6507" s="3">
        <v>16</v>
      </c>
      <c r="J6507" s="3">
        <v>0.85475999999999996</v>
      </c>
      <c r="K6507" s="3">
        <v>0.85475999999999996</v>
      </c>
      <c r="L6507" s="3">
        <v>1.13968</v>
      </c>
    </row>
    <row r="6508" spans="2:12" x14ac:dyDescent="0.2">
      <c r="B6508" t="s">
        <v>15803</v>
      </c>
      <c r="C6508" t="s">
        <v>15804</v>
      </c>
      <c r="D6508" t="s">
        <v>15805</v>
      </c>
      <c r="E6508" s="1">
        <v>127.71</v>
      </c>
      <c r="F6508" s="1">
        <v>38</v>
      </c>
      <c r="G6508" s="2">
        <v>3.3607894736842105</v>
      </c>
      <c r="H6508" s="3">
        <v>12.000000000000002</v>
      </c>
      <c r="I6508" s="3">
        <v>15.99992169759612</v>
      </c>
      <c r="J6508" s="3">
        <v>1.5325200000000001</v>
      </c>
      <c r="K6508" s="3">
        <v>1.5325200000000001</v>
      </c>
      <c r="L6508" s="3">
        <v>2.0433500000000002</v>
      </c>
    </row>
    <row r="6509" spans="2:12" x14ac:dyDescent="0.2">
      <c r="B6509" t="s">
        <v>15806</v>
      </c>
      <c r="C6509" t="s">
        <v>15804</v>
      </c>
      <c r="D6509" t="s">
        <v>15805</v>
      </c>
      <c r="E6509" s="1">
        <v>197.26</v>
      </c>
      <c r="F6509" s="1">
        <v>74</v>
      </c>
      <c r="G6509" s="2">
        <v>2.6656756756756756</v>
      </c>
      <c r="H6509" s="3">
        <v>12</v>
      </c>
      <c r="I6509" s="3">
        <v>15.999949305485146</v>
      </c>
      <c r="J6509" s="3">
        <v>2.3671199999999999</v>
      </c>
      <c r="K6509" s="3">
        <v>2.3671199999999999</v>
      </c>
      <c r="L6509" s="3">
        <v>3.1561499999999998</v>
      </c>
    </row>
    <row r="6510" spans="2:12" x14ac:dyDescent="0.2">
      <c r="B6510" t="s">
        <v>15807</v>
      </c>
      <c r="C6510" t="s">
        <v>15808</v>
      </c>
      <c r="D6510" t="s">
        <v>15809</v>
      </c>
      <c r="E6510" s="1">
        <v>304.18</v>
      </c>
      <c r="F6510" s="1">
        <v>44</v>
      </c>
      <c r="G6510" s="2">
        <v>6.9131818181818181</v>
      </c>
      <c r="H6510" s="3">
        <v>12</v>
      </c>
      <c r="I6510" s="3">
        <v>15.999967124728776</v>
      </c>
      <c r="J6510" s="3">
        <v>3.6501600000000001</v>
      </c>
      <c r="K6510" s="3">
        <v>3.6501600000000001</v>
      </c>
      <c r="L6510" s="3">
        <v>4.8668699999999996</v>
      </c>
    </row>
    <row r="6511" spans="2:12" x14ac:dyDescent="0.2">
      <c r="B6511" t="s">
        <v>15810</v>
      </c>
      <c r="C6511" t="s">
        <v>15808</v>
      </c>
      <c r="D6511" t="s">
        <v>15809</v>
      </c>
      <c r="E6511" s="1">
        <v>482.68</v>
      </c>
      <c r="F6511" s="1">
        <v>48</v>
      </c>
      <c r="G6511" s="2">
        <v>10.055833333333334</v>
      </c>
      <c r="H6511" s="3">
        <v>12</v>
      </c>
      <c r="I6511" s="3">
        <v>15.999958564680533</v>
      </c>
      <c r="J6511" s="3">
        <v>5.79216</v>
      </c>
      <c r="K6511" s="3">
        <v>5.79216</v>
      </c>
      <c r="L6511" s="3">
        <v>7.7228599999999998</v>
      </c>
    </row>
    <row r="6512" spans="2:12" x14ac:dyDescent="0.2">
      <c r="B6512" t="s">
        <v>15811</v>
      </c>
      <c r="C6512" t="s">
        <v>15812</v>
      </c>
      <c r="D6512" t="s">
        <v>15813</v>
      </c>
      <c r="E6512" s="1">
        <v>408.52</v>
      </c>
      <c r="F6512" s="1">
        <v>35</v>
      </c>
      <c r="G6512" s="2">
        <v>11.671999999999999</v>
      </c>
      <c r="H6512" s="3">
        <v>12</v>
      </c>
      <c r="I6512" s="3">
        <v>15.999951042788602</v>
      </c>
      <c r="J6512" s="3">
        <v>4.9022399999999999</v>
      </c>
      <c r="K6512" s="3">
        <v>4.9022399999999999</v>
      </c>
      <c r="L6512" s="3">
        <v>6.5362999999999998</v>
      </c>
    </row>
    <row r="6513" spans="2:12" x14ac:dyDescent="0.2">
      <c r="B6513" t="s">
        <v>15814</v>
      </c>
      <c r="C6513" t="s">
        <v>15812</v>
      </c>
      <c r="D6513" t="s">
        <v>15813</v>
      </c>
      <c r="E6513" s="1">
        <v>304.02999999999997</v>
      </c>
      <c r="F6513" s="1">
        <v>44</v>
      </c>
      <c r="G6513" s="2">
        <v>6.9097727272727267</v>
      </c>
      <c r="H6513" s="3">
        <v>12</v>
      </c>
      <c r="I6513" s="3">
        <v>15.999967108509029</v>
      </c>
      <c r="J6513" s="3">
        <v>3.6483599999999998</v>
      </c>
      <c r="K6513" s="3">
        <v>3.6483599999999998</v>
      </c>
      <c r="L6513" s="3">
        <v>4.8644699999999998</v>
      </c>
    </row>
    <row r="6514" spans="2:12" x14ac:dyDescent="0.2">
      <c r="B6514" t="s">
        <v>15815</v>
      </c>
      <c r="C6514" t="s">
        <v>15816</v>
      </c>
      <c r="D6514" t="s">
        <v>15817</v>
      </c>
      <c r="E6514" s="1">
        <v>540.19000000000005</v>
      </c>
      <c r="F6514" s="1">
        <v>21</v>
      </c>
      <c r="G6514" s="2">
        <v>25.723333333333336</v>
      </c>
      <c r="H6514" s="3">
        <v>10</v>
      </c>
      <c r="I6514" s="3">
        <v>13.333308650659951</v>
      </c>
      <c r="J6514" s="3">
        <v>5.4019000000000004</v>
      </c>
      <c r="K6514" s="3">
        <v>5.4019000000000004</v>
      </c>
      <c r="L6514" s="3">
        <v>7.2025199999999998</v>
      </c>
    </row>
    <row r="6515" spans="2:12" x14ac:dyDescent="0.2">
      <c r="B6515" t="s">
        <v>15818</v>
      </c>
      <c r="C6515" t="s">
        <v>15816</v>
      </c>
      <c r="D6515" t="s">
        <v>15817</v>
      </c>
      <c r="E6515" s="1">
        <v>1439.13</v>
      </c>
      <c r="F6515" s="1">
        <v>49</v>
      </c>
      <c r="G6515" s="2">
        <v>29.37</v>
      </c>
      <c r="H6515" s="3">
        <v>10</v>
      </c>
      <c r="I6515" s="3">
        <v>13.333298590120419</v>
      </c>
      <c r="J6515" s="3">
        <v>14.391299999999999</v>
      </c>
      <c r="K6515" s="3">
        <v>14.391299999999999</v>
      </c>
      <c r="L6515" s="3">
        <v>19.18835</v>
      </c>
    </row>
    <row r="6516" spans="2:12" x14ac:dyDescent="0.2">
      <c r="B6516" t="s">
        <v>15819</v>
      </c>
      <c r="C6516" t="s">
        <v>15820</v>
      </c>
      <c r="D6516" t="s">
        <v>15821</v>
      </c>
      <c r="E6516" s="1">
        <v>893.52</v>
      </c>
      <c r="F6516" s="1">
        <v>262</v>
      </c>
      <c r="G6516" s="2">
        <v>3.4103816793893129</v>
      </c>
      <c r="H6516" s="3">
        <v>10</v>
      </c>
      <c r="I6516" s="3">
        <v>13.333299758259468</v>
      </c>
      <c r="J6516" s="3">
        <v>8.9352</v>
      </c>
      <c r="K6516" s="3">
        <v>8.9352</v>
      </c>
      <c r="L6516" s="3">
        <v>11.91357</v>
      </c>
    </row>
    <row r="6517" spans="2:12" x14ac:dyDescent="0.2">
      <c r="B6517" t="s">
        <v>15822</v>
      </c>
      <c r="C6517" t="s">
        <v>15820</v>
      </c>
      <c r="D6517" t="s">
        <v>15821</v>
      </c>
      <c r="E6517" s="1">
        <v>681.13</v>
      </c>
      <c r="F6517" s="1">
        <v>83</v>
      </c>
      <c r="G6517" s="2">
        <v>8.2063855421686753</v>
      </c>
      <c r="H6517" s="3">
        <v>10</v>
      </c>
      <c r="I6517" s="3">
        <v>13.333299076534582</v>
      </c>
      <c r="J6517" s="3">
        <v>6.8113000000000001</v>
      </c>
      <c r="K6517" s="3">
        <v>6.8113000000000001</v>
      </c>
      <c r="L6517" s="3">
        <v>9.0817099999999993</v>
      </c>
    </row>
    <row r="6518" spans="2:12" x14ac:dyDescent="0.2">
      <c r="B6518" t="s">
        <v>15823</v>
      </c>
      <c r="C6518" t="s">
        <v>15824</v>
      </c>
      <c r="D6518" t="s">
        <v>15825</v>
      </c>
      <c r="E6518" s="1">
        <v>416.16</v>
      </c>
      <c r="F6518" s="1">
        <v>112</v>
      </c>
      <c r="G6518" s="2">
        <v>3.7157142857142857</v>
      </c>
      <c r="H6518" s="3">
        <v>10</v>
      </c>
      <c r="I6518" s="3">
        <v>13.333309304113802</v>
      </c>
      <c r="J6518" s="3">
        <v>4.1616</v>
      </c>
      <c r="K6518" s="3">
        <v>4.1616</v>
      </c>
      <c r="L6518" s="3">
        <v>5.5487900000000003</v>
      </c>
    </row>
    <row r="6519" spans="2:12" x14ac:dyDescent="0.2">
      <c r="B6519" t="s">
        <v>15826</v>
      </c>
      <c r="C6519" t="s">
        <v>15824</v>
      </c>
      <c r="D6519" t="s">
        <v>15825</v>
      </c>
      <c r="E6519" s="1">
        <v>715.59</v>
      </c>
      <c r="F6519" s="1">
        <v>206</v>
      </c>
      <c r="G6519" s="2">
        <v>3.4737378640776702</v>
      </c>
      <c r="H6519" s="3">
        <v>9.9999999999999982</v>
      </c>
      <c r="I6519" s="3">
        <v>13.333305384368144</v>
      </c>
      <c r="J6519" s="3">
        <v>7.1558999999999999</v>
      </c>
      <c r="K6519" s="3">
        <v>7.1558999999999999</v>
      </c>
      <c r="L6519" s="3">
        <v>9.5411800000000007</v>
      </c>
    </row>
    <row r="6520" spans="2:12" x14ac:dyDescent="0.2">
      <c r="B6520" t="s">
        <v>15827</v>
      </c>
      <c r="C6520" t="s">
        <v>15828</v>
      </c>
      <c r="D6520" t="s">
        <v>15829</v>
      </c>
      <c r="E6520" s="1">
        <v>422.54</v>
      </c>
      <c r="F6520" s="1">
        <v>31</v>
      </c>
      <c r="G6520" s="2">
        <v>13.630322580645162</v>
      </c>
      <c r="H6520" s="3">
        <v>9.9999999999999982</v>
      </c>
      <c r="I6520" s="3">
        <v>13.33329388933592</v>
      </c>
      <c r="J6520" s="3">
        <v>4.2253999999999996</v>
      </c>
      <c r="K6520" s="3">
        <v>4.2253999999999996</v>
      </c>
      <c r="L6520" s="3">
        <v>5.6338499999999998</v>
      </c>
    </row>
    <row r="6521" spans="2:12" x14ac:dyDescent="0.2">
      <c r="B6521" t="s">
        <v>15830</v>
      </c>
      <c r="C6521" t="s">
        <v>15828</v>
      </c>
      <c r="D6521" t="s">
        <v>15829</v>
      </c>
      <c r="E6521" s="1">
        <v>827.8</v>
      </c>
      <c r="F6521" s="1">
        <v>60</v>
      </c>
      <c r="G6521" s="2">
        <v>13.796666666666665</v>
      </c>
      <c r="H6521" s="3">
        <v>10</v>
      </c>
      <c r="I6521" s="3">
        <v>13.333305146170572</v>
      </c>
      <c r="J6521" s="3">
        <v>8.2780000000000005</v>
      </c>
      <c r="K6521" s="3">
        <v>8.2780000000000005</v>
      </c>
      <c r="L6521" s="3">
        <v>11.03731</v>
      </c>
    </row>
    <row r="6522" spans="2:12" x14ac:dyDescent="0.2">
      <c r="B6522" t="s">
        <v>15831</v>
      </c>
      <c r="C6522" t="s">
        <v>15832</v>
      </c>
      <c r="D6522" t="s">
        <v>15833</v>
      </c>
      <c r="E6522" s="1">
        <v>151.69999999999999</v>
      </c>
      <c r="F6522" s="1">
        <v>39</v>
      </c>
      <c r="G6522" s="2">
        <v>3.8897435897435892</v>
      </c>
      <c r="H6522" s="3">
        <v>10</v>
      </c>
      <c r="I6522" s="3">
        <v>13.333289386947925</v>
      </c>
      <c r="J6522" s="3">
        <v>1.5169999999999999</v>
      </c>
      <c r="K6522" s="3">
        <v>1.5169999999999999</v>
      </c>
      <c r="L6522" s="3">
        <v>2.0226600000000001</v>
      </c>
    </row>
    <row r="6523" spans="2:12" x14ac:dyDescent="0.2">
      <c r="B6523" t="s">
        <v>15834</v>
      </c>
      <c r="C6523" t="s">
        <v>15832</v>
      </c>
      <c r="D6523" t="s">
        <v>15833</v>
      </c>
      <c r="E6523" s="1">
        <v>268.76</v>
      </c>
      <c r="F6523" s="1">
        <v>69</v>
      </c>
      <c r="G6523" s="2">
        <v>3.8950724637681158</v>
      </c>
      <c r="H6523" s="3">
        <v>10</v>
      </c>
      <c r="I6523" s="3">
        <v>13.33330852805477</v>
      </c>
      <c r="J6523" s="3">
        <v>2.6876000000000002</v>
      </c>
      <c r="K6523" s="3">
        <v>2.6876000000000002</v>
      </c>
      <c r="L6523" s="3">
        <v>3.5834600000000001</v>
      </c>
    </row>
    <row r="6524" spans="2:12" x14ac:dyDescent="0.2">
      <c r="B6524" t="s">
        <v>15835</v>
      </c>
      <c r="C6524" t="s">
        <v>15836</v>
      </c>
      <c r="D6524" t="s">
        <v>15837</v>
      </c>
      <c r="E6524" s="1">
        <v>356.35</v>
      </c>
      <c r="F6524" s="1">
        <v>100</v>
      </c>
      <c r="G6524" s="2">
        <v>3.5635000000000003</v>
      </c>
      <c r="H6524" s="3">
        <v>10</v>
      </c>
      <c r="I6524" s="3">
        <v>13.333295916935596</v>
      </c>
      <c r="J6524" s="3">
        <v>3.5634999999999999</v>
      </c>
      <c r="K6524" s="3">
        <v>3.5634999999999999</v>
      </c>
      <c r="L6524" s="3">
        <v>4.7513199999999998</v>
      </c>
    </row>
    <row r="6525" spans="2:12" x14ac:dyDescent="0.2">
      <c r="B6525" t="s">
        <v>15838</v>
      </c>
      <c r="C6525" t="s">
        <v>15836</v>
      </c>
      <c r="D6525" t="s">
        <v>15837</v>
      </c>
      <c r="E6525" s="1">
        <v>236.77</v>
      </c>
      <c r="F6525" s="1">
        <v>78</v>
      </c>
      <c r="G6525" s="2">
        <v>3.0355128205128206</v>
      </c>
      <c r="H6525" s="3">
        <v>10</v>
      </c>
      <c r="I6525" s="3">
        <v>13.33331925497318</v>
      </c>
      <c r="J6525" s="3">
        <v>2.3677000000000001</v>
      </c>
      <c r="K6525" s="3">
        <v>2.3677000000000001</v>
      </c>
      <c r="L6525" s="3">
        <v>3.15693</v>
      </c>
    </row>
    <row r="6526" spans="2:12" x14ac:dyDescent="0.2">
      <c r="B6526" t="s">
        <v>15839</v>
      </c>
      <c r="C6526" t="s">
        <v>15840</v>
      </c>
      <c r="D6526" t="s">
        <v>15841</v>
      </c>
      <c r="E6526" s="1">
        <v>1024.48</v>
      </c>
      <c r="F6526" s="1">
        <v>69</v>
      </c>
      <c r="G6526" s="2">
        <v>14.847536231884058</v>
      </c>
      <c r="H6526" s="3">
        <v>10</v>
      </c>
      <c r="I6526" s="3">
        <v>13.333300796501639</v>
      </c>
      <c r="J6526" s="3">
        <v>10.2448</v>
      </c>
      <c r="K6526" s="3">
        <v>10.2448</v>
      </c>
      <c r="L6526" s="3">
        <v>13.659700000000001</v>
      </c>
    </row>
    <row r="6527" spans="2:12" x14ac:dyDescent="0.2">
      <c r="B6527" t="s">
        <v>15842</v>
      </c>
      <c r="C6527" t="s">
        <v>15840</v>
      </c>
      <c r="D6527" t="s">
        <v>15841</v>
      </c>
      <c r="E6527" s="1">
        <v>1579.52</v>
      </c>
      <c r="F6527" s="1">
        <v>63</v>
      </c>
      <c r="G6527" s="2">
        <v>25.071746031746031</v>
      </c>
      <c r="H6527" s="3">
        <v>10</v>
      </c>
      <c r="I6527" s="3">
        <v>13.33329745745543</v>
      </c>
      <c r="J6527" s="3">
        <v>15.795199999999999</v>
      </c>
      <c r="K6527" s="3">
        <v>15.795199999999999</v>
      </c>
      <c r="L6527" s="3">
        <v>21.060210000000001</v>
      </c>
    </row>
    <row r="6528" spans="2:12" x14ac:dyDescent="0.2">
      <c r="B6528" t="s">
        <v>15843</v>
      </c>
      <c r="C6528" t="s">
        <v>15844</v>
      </c>
      <c r="D6528" t="s">
        <v>15845</v>
      </c>
      <c r="E6528" s="1">
        <v>2190.9499999999998</v>
      </c>
      <c r="F6528" s="1">
        <v>51</v>
      </c>
      <c r="G6528" s="2">
        <v>42.959803921568621</v>
      </c>
      <c r="H6528" s="3">
        <v>10</v>
      </c>
      <c r="I6528" s="3">
        <v>13.333298340902347</v>
      </c>
      <c r="J6528" s="3">
        <v>21.909500000000001</v>
      </c>
      <c r="K6528" s="3">
        <v>21.909500000000001</v>
      </c>
      <c r="L6528" s="3">
        <v>29.212589999999999</v>
      </c>
    </row>
    <row r="6529" spans="2:12" x14ac:dyDescent="0.2">
      <c r="B6529" t="s">
        <v>15846</v>
      </c>
      <c r="C6529" t="s">
        <v>15844</v>
      </c>
      <c r="D6529" t="s">
        <v>15845</v>
      </c>
      <c r="E6529" s="1">
        <v>2906.92</v>
      </c>
      <c r="F6529" s="1">
        <v>95</v>
      </c>
      <c r="G6529" s="2">
        <v>30.599157894736845</v>
      </c>
      <c r="H6529" s="3">
        <v>10</v>
      </c>
      <c r="I6529" s="3">
        <v>13.333301226039932</v>
      </c>
      <c r="J6529" s="3">
        <v>29.069199999999999</v>
      </c>
      <c r="K6529" s="3">
        <v>29.069199999999999</v>
      </c>
      <c r="L6529" s="3">
        <v>38.758839999999999</v>
      </c>
    </row>
    <row r="6530" spans="2:12" x14ac:dyDescent="0.2">
      <c r="B6530" t="s">
        <v>15847</v>
      </c>
      <c r="C6530" t="s">
        <v>15848</v>
      </c>
      <c r="D6530" t="s">
        <v>15849</v>
      </c>
      <c r="E6530" s="1">
        <v>671.13</v>
      </c>
      <c r="F6530" s="1">
        <v>91</v>
      </c>
      <c r="G6530" s="2">
        <v>7.375054945054945</v>
      </c>
      <c r="H6530" s="3">
        <v>10</v>
      </c>
      <c r="I6530" s="3">
        <v>13.333303532847586</v>
      </c>
      <c r="J6530" s="3">
        <v>6.7112999999999996</v>
      </c>
      <c r="K6530" s="3">
        <v>6.7112999999999996</v>
      </c>
      <c r="L6530" s="3">
        <v>8.9483800000000002</v>
      </c>
    </row>
    <row r="6531" spans="2:12" x14ac:dyDescent="0.2">
      <c r="B6531" t="s">
        <v>15850</v>
      </c>
      <c r="C6531" t="s">
        <v>15848</v>
      </c>
      <c r="D6531" t="s">
        <v>15849</v>
      </c>
      <c r="E6531" s="1">
        <v>1274.4100000000001</v>
      </c>
      <c r="F6531" s="1">
        <v>119</v>
      </c>
      <c r="G6531" s="2">
        <v>10.709327731092438</v>
      </c>
      <c r="H6531" s="3">
        <v>10</v>
      </c>
      <c r="I6531" s="3">
        <v>13.333299330670664</v>
      </c>
      <c r="J6531" s="3">
        <v>12.7441</v>
      </c>
      <c r="K6531" s="3">
        <v>12.7441</v>
      </c>
      <c r="L6531" s="3">
        <v>16.992090000000001</v>
      </c>
    </row>
    <row r="6532" spans="2:12" x14ac:dyDescent="0.2">
      <c r="B6532" t="s">
        <v>15851</v>
      </c>
      <c r="C6532" t="s">
        <v>15852</v>
      </c>
      <c r="D6532" t="s">
        <v>15853</v>
      </c>
      <c r="E6532" s="1">
        <v>506.44</v>
      </c>
      <c r="F6532" s="1">
        <v>77</v>
      </c>
      <c r="G6532" s="2">
        <v>6.5771428571428574</v>
      </c>
      <c r="H6532" s="3">
        <v>10</v>
      </c>
      <c r="I6532" s="3">
        <v>13.333307005765736</v>
      </c>
      <c r="J6532" s="3">
        <v>5.0644</v>
      </c>
      <c r="K6532" s="3">
        <v>5.0644</v>
      </c>
      <c r="L6532" s="3">
        <v>6.7525199999999996</v>
      </c>
    </row>
    <row r="6533" spans="2:12" x14ac:dyDescent="0.2">
      <c r="B6533" t="s">
        <v>15854</v>
      </c>
      <c r="C6533" t="s">
        <v>15852</v>
      </c>
      <c r="D6533" t="s">
        <v>15853</v>
      </c>
      <c r="E6533" s="1">
        <v>1183.81</v>
      </c>
      <c r="F6533" s="1">
        <v>92</v>
      </c>
      <c r="G6533" s="2">
        <v>12.8675</v>
      </c>
      <c r="H6533" s="3">
        <v>10</v>
      </c>
      <c r="I6533" s="3">
        <v>13.333296728360125</v>
      </c>
      <c r="J6533" s="3">
        <v>11.838100000000001</v>
      </c>
      <c r="K6533" s="3">
        <v>11.838100000000001</v>
      </c>
      <c r="L6533" s="3">
        <v>15.784090000000001</v>
      </c>
    </row>
    <row r="6534" spans="2:12" x14ac:dyDescent="0.2">
      <c r="B6534" t="s">
        <v>15855</v>
      </c>
      <c r="C6534" t="s">
        <v>15856</v>
      </c>
      <c r="D6534" t="s">
        <v>15857</v>
      </c>
      <c r="E6534" s="1">
        <v>1022.14</v>
      </c>
      <c r="F6534" s="1">
        <v>80</v>
      </c>
      <c r="G6534" s="2">
        <v>12.77675</v>
      </c>
      <c r="H6534" s="3">
        <v>9.9999999999999982</v>
      </c>
      <c r="I6534" s="3">
        <v>13.333300722014597</v>
      </c>
      <c r="J6534" s="3">
        <v>10.221399999999999</v>
      </c>
      <c r="K6534" s="3">
        <v>10.221399999999999</v>
      </c>
      <c r="L6534" s="3">
        <v>13.628500000000001</v>
      </c>
    </row>
    <row r="6535" spans="2:12" x14ac:dyDescent="0.2">
      <c r="B6535" t="s">
        <v>15858</v>
      </c>
      <c r="C6535" t="s">
        <v>15856</v>
      </c>
      <c r="D6535" t="s">
        <v>15857</v>
      </c>
      <c r="E6535" s="1">
        <v>1572.22</v>
      </c>
      <c r="F6535" s="1">
        <v>75</v>
      </c>
      <c r="G6535" s="2">
        <v>20.962933333333332</v>
      </c>
      <c r="H6535" s="3">
        <v>10</v>
      </c>
      <c r="I6535" s="3">
        <v>13.333299411023901</v>
      </c>
      <c r="J6535" s="3">
        <v>15.722200000000001</v>
      </c>
      <c r="K6535" s="3">
        <v>15.722200000000001</v>
      </c>
      <c r="L6535" s="3">
        <v>20.962879999999998</v>
      </c>
    </row>
    <row r="6536" spans="2:12" x14ac:dyDescent="0.2">
      <c r="B6536" t="s">
        <v>15859</v>
      </c>
      <c r="C6536" t="s">
        <v>15860</v>
      </c>
      <c r="D6536" t="s">
        <v>15861</v>
      </c>
      <c r="E6536" s="1">
        <v>1004.55</v>
      </c>
      <c r="F6536" s="1">
        <v>45</v>
      </c>
      <c r="G6536" s="2">
        <v>22.323333333333331</v>
      </c>
      <c r="H6536" s="3">
        <v>10</v>
      </c>
      <c r="I6536" s="3">
        <v>13.333303469215069</v>
      </c>
      <c r="J6536" s="3">
        <v>10.045500000000001</v>
      </c>
      <c r="K6536" s="3">
        <v>10.045500000000001</v>
      </c>
      <c r="L6536" s="3">
        <v>13.393969999999999</v>
      </c>
    </row>
    <row r="6537" spans="2:12" x14ac:dyDescent="0.2">
      <c r="B6537" t="s">
        <v>15862</v>
      </c>
      <c r="C6537" t="s">
        <v>15860</v>
      </c>
      <c r="D6537" t="s">
        <v>15861</v>
      </c>
      <c r="E6537" s="1">
        <v>3156.29</v>
      </c>
      <c r="F6537" s="1">
        <v>83</v>
      </c>
      <c r="G6537" s="2">
        <v>38.027590361445782</v>
      </c>
      <c r="H6537" s="3">
        <v>10</v>
      </c>
      <c r="I6537" s="3">
        <v>13.333299538382088</v>
      </c>
      <c r="J6537" s="3">
        <v>31.562899999999999</v>
      </c>
      <c r="K6537" s="3">
        <v>31.562899999999999</v>
      </c>
      <c r="L6537" s="3">
        <v>42.083759999999998</v>
      </c>
    </row>
    <row r="6538" spans="2:12" x14ac:dyDescent="0.2">
      <c r="B6538" t="s">
        <v>15863</v>
      </c>
      <c r="C6538" t="s">
        <v>15864</v>
      </c>
      <c r="D6538" t="s">
        <v>15865</v>
      </c>
      <c r="E6538" s="1">
        <v>1768.9</v>
      </c>
      <c r="F6538" s="1">
        <v>50</v>
      </c>
      <c r="G6538" s="2">
        <v>35.378</v>
      </c>
      <c r="H6538" s="3">
        <v>10</v>
      </c>
      <c r="I6538" s="3">
        <v>13.333297529538131</v>
      </c>
      <c r="J6538" s="3">
        <v>17.689</v>
      </c>
      <c r="K6538" s="3">
        <v>17.689</v>
      </c>
      <c r="L6538" s="3">
        <v>23.585270000000001</v>
      </c>
    </row>
    <row r="6539" spans="2:12" x14ac:dyDescent="0.2">
      <c r="B6539" t="s">
        <v>15866</v>
      </c>
      <c r="C6539" t="s">
        <v>15864</v>
      </c>
      <c r="D6539" t="s">
        <v>15865</v>
      </c>
      <c r="E6539" s="1">
        <v>1293.2</v>
      </c>
      <c r="F6539" s="1">
        <v>142</v>
      </c>
      <c r="G6539" s="2">
        <v>9.1070422535211275</v>
      </c>
      <c r="H6539" s="3">
        <v>10</v>
      </c>
      <c r="I6539" s="3">
        <v>13.333297247138878</v>
      </c>
      <c r="J6539" s="3">
        <v>12.932</v>
      </c>
      <c r="K6539" s="3">
        <v>12.932</v>
      </c>
      <c r="L6539" s="3">
        <v>17.242619999999999</v>
      </c>
    </row>
    <row r="6540" spans="2:12" x14ac:dyDescent="0.2">
      <c r="B6540" t="s">
        <v>15867</v>
      </c>
      <c r="C6540" t="s">
        <v>15868</v>
      </c>
      <c r="D6540" t="s">
        <v>15869</v>
      </c>
      <c r="E6540" s="1">
        <v>1846.88</v>
      </c>
      <c r="F6540" s="1">
        <v>96</v>
      </c>
      <c r="G6540" s="2">
        <v>19.238333333333333</v>
      </c>
      <c r="H6540" s="3">
        <v>10</v>
      </c>
      <c r="I6540" s="3">
        <v>13.33330265095729</v>
      </c>
      <c r="J6540" s="3">
        <v>18.468800000000002</v>
      </c>
      <c r="K6540" s="3">
        <v>18.468800000000002</v>
      </c>
      <c r="L6540" s="3">
        <v>24.62501</v>
      </c>
    </row>
    <row r="6541" spans="2:12" x14ac:dyDescent="0.2">
      <c r="B6541" t="s">
        <v>15870</v>
      </c>
      <c r="C6541" t="s">
        <v>15868</v>
      </c>
      <c r="D6541" t="s">
        <v>15869</v>
      </c>
      <c r="E6541" s="1">
        <v>1817.66</v>
      </c>
      <c r="F6541" s="1">
        <v>97</v>
      </c>
      <c r="G6541" s="2">
        <v>18.738762886597939</v>
      </c>
      <c r="H6541" s="3">
        <v>10</v>
      </c>
      <c r="I6541" s="3">
        <v>13.333302157719267</v>
      </c>
      <c r="J6541" s="3">
        <v>18.176600000000001</v>
      </c>
      <c r="K6541" s="3">
        <v>18.176600000000001</v>
      </c>
      <c r="L6541" s="3">
        <v>24.235410000000002</v>
      </c>
    </row>
    <row r="6542" spans="2:12" x14ac:dyDescent="0.2">
      <c r="B6542" t="s">
        <v>15871</v>
      </c>
      <c r="C6542" t="s">
        <v>15872</v>
      </c>
      <c r="D6542" t="s">
        <v>15873</v>
      </c>
      <c r="E6542" s="1">
        <v>759.99</v>
      </c>
      <c r="F6542" s="1">
        <v>80</v>
      </c>
      <c r="G6542" s="2">
        <v>9.4998749999999994</v>
      </c>
      <c r="H6542" s="3">
        <v>10</v>
      </c>
      <c r="I6542" s="3">
        <v>13.333293859129725</v>
      </c>
      <c r="J6542" s="3">
        <v>7.5998999999999999</v>
      </c>
      <c r="K6542" s="3">
        <v>7.5998999999999999</v>
      </c>
      <c r="L6542" s="3">
        <v>10.13317</v>
      </c>
    </row>
    <row r="6543" spans="2:12" x14ac:dyDescent="0.2">
      <c r="B6543" t="s">
        <v>15874</v>
      </c>
      <c r="C6543" t="s">
        <v>15872</v>
      </c>
      <c r="D6543" t="s">
        <v>15873</v>
      </c>
      <c r="E6543" s="1">
        <v>493.63</v>
      </c>
      <c r="F6543" s="1">
        <v>57</v>
      </c>
      <c r="G6543" s="2">
        <v>8.6601754385964913</v>
      </c>
      <c r="H6543" s="3">
        <v>10</v>
      </c>
      <c r="I6543" s="3">
        <v>13.333306322549277</v>
      </c>
      <c r="J6543" s="3">
        <v>4.9363000000000001</v>
      </c>
      <c r="K6543" s="3">
        <v>4.9363000000000001</v>
      </c>
      <c r="L6543" s="3">
        <v>6.5817199999999998</v>
      </c>
    </row>
    <row r="6544" spans="2:12" x14ac:dyDescent="0.2">
      <c r="B6544" t="s">
        <v>15875</v>
      </c>
      <c r="C6544" t="s">
        <v>15876</v>
      </c>
      <c r="D6544" t="s">
        <v>15877</v>
      </c>
      <c r="E6544" s="1">
        <v>477.57</v>
      </c>
      <c r="F6544" s="1">
        <v>57</v>
      </c>
      <c r="G6544" s="2">
        <v>8.3784210526315785</v>
      </c>
      <c r="H6544" s="3">
        <v>10</v>
      </c>
      <c r="I6544" s="3">
        <v>13.333291454655862</v>
      </c>
      <c r="J6544" s="3">
        <v>4.7756999999999996</v>
      </c>
      <c r="K6544" s="3">
        <v>4.7756999999999996</v>
      </c>
      <c r="L6544" s="3">
        <v>6.3675800000000002</v>
      </c>
    </row>
    <row r="6545" spans="2:12" x14ac:dyDescent="0.2">
      <c r="B6545" t="s">
        <v>15875</v>
      </c>
      <c r="C6545" t="s">
        <v>15878</v>
      </c>
      <c r="D6545" t="s">
        <v>15879</v>
      </c>
      <c r="E6545" s="1">
        <v>1046.6199999999999</v>
      </c>
      <c r="F6545" s="1">
        <v>111</v>
      </c>
      <c r="G6545" s="2">
        <v>9.4290090090090075</v>
      </c>
      <c r="H6545" s="3">
        <v>10.000000000000002</v>
      </c>
      <c r="I6545" s="3">
        <v>13.333301484779579</v>
      </c>
      <c r="J6545" s="3">
        <v>10.466200000000001</v>
      </c>
      <c r="K6545" s="3">
        <v>10.466200000000001</v>
      </c>
      <c r="L6545" s="3">
        <v>13.9549</v>
      </c>
    </row>
    <row r="6546" spans="2:12" x14ac:dyDescent="0.2">
      <c r="B6546" t="s">
        <v>15880</v>
      </c>
      <c r="C6546" t="s">
        <v>15876</v>
      </c>
      <c r="D6546" t="s">
        <v>15877</v>
      </c>
      <c r="E6546" s="1">
        <v>842.12</v>
      </c>
      <c r="F6546" s="1">
        <v>62</v>
      </c>
      <c r="G6546" s="2">
        <v>13.58258064516129</v>
      </c>
      <c r="H6546" s="3">
        <v>10.000000000000002</v>
      </c>
      <c r="I6546" s="3">
        <v>13.333301667220823</v>
      </c>
      <c r="J6546" s="3">
        <v>8.4212000000000007</v>
      </c>
      <c r="K6546" s="3">
        <v>8.4212000000000007</v>
      </c>
      <c r="L6546" s="3">
        <v>11.22824</v>
      </c>
    </row>
    <row r="6547" spans="2:12" x14ac:dyDescent="0.2">
      <c r="B6547" t="s">
        <v>15880</v>
      </c>
      <c r="C6547" t="s">
        <v>15878</v>
      </c>
      <c r="D6547" t="s">
        <v>15879</v>
      </c>
      <c r="E6547" s="1">
        <v>916.1</v>
      </c>
      <c r="F6547" s="1">
        <v>76</v>
      </c>
      <c r="G6547" s="2">
        <v>12.053947368421053</v>
      </c>
      <c r="H6547" s="3">
        <v>10</v>
      </c>
      <c r="I6547" s="3">
        <v>13.333304224429646</v>
      </c>
      <c r="J6547" s="3">
        <v>9.1609999999999996</v>
      </c>
      <c r="K6547" s="3">
        <v>9.1609999999999996</v>
      </c>
      <c r="L6547" s="3">
        <v>12.214639999999999</v>
      </c>
    </row>
    <row r="6548" spans="2:12" x14ac:dyDescent="0.2">
      <c r="B6548" t="s">
        <v>15881</v>
      </c>
      <c r="C6548" t="s">
        <v>15882</v>
      </c>
      <c r="D6548" t="s">
        <v>15883</v>
      </c>
      <c r="E6548" s="1">
        <v>2003.08</v>
      </c>
      <c r="F6548" s="1">
        <v>84</v>
      </c>
      <c r="G6548" s="2">
        <v>23.846190476190475</v>
      </c>
      <c r="H6548" s="3">
        <v>10</v>
      </c>
      <c r="I6548" s="3">
        <v>13.333301715358349</v>
      </c>
      <c r="J6548" s="3">
        <v>20.030799999999999</v>
      </c>
      <c r="K6548" s="3">
        <v>20.030799999999999</v>
      </c>
      <c r="L6548" s="3">
        <v>26.70767</v>
      </c>
    </row>
    <row r="6549" spans="2:12" x14ac:dyDescent="0.2">
      <c r="B6549" t="s">
        <v>15884</v>
      </c>
      <c r="C6549" t="s">
        <v>15882</v>
      </c>
      <c r="D6549" t="s">
        <v>15883</v>
      </c>
      <c r="E6549" s="1">
        <v>2683.28</v>
      </c>
      <c r="F6549" s="1">
        <v>72</v>
      </c>
      <c r="G6549" s="2">
        <v>37.267777777777781</v>
      </c>
      <c r="H6549" s="3">
        <v>9.9999999999999982</v>
      </c>
      <c r="I6549" s="3">
        <v>13.333301034554722</v>
      </c>
      <c r="J6549" s="3">
        <v>26.832799999999999</v>
      </c>
      <c r="K6549" s="3">
        <v>26.832799999999999</v>
      </c>
      <c r="L6549" s="3">
        <v>35.776980000000002</v>
      </c>
    </row>
    <row r="6550" spans="2:12" x14ac:dyDescent="0.2">
      <c r="B6550" t="s">
        <v>15885</v>
      </c>
      <c r="C6550" t="s">
        <v>15886</v>
      </c>
      <c r="D6550" t="s">
        <v>15887</v>
      </c>
      <c r="E6550" s="1">
        <v>1631.54</v>
      </c>
      <c r="F6550" s="1">
        <v>108</v>
      </c>
      <c r="G6550" s="2">
        <v>15.106851851851852</v>
      </c>
      <c r="H6550" s="3">
        <v>10</v>
      </c>
      <c r="I6550" s="3">
        <v>13.333298601321452</v>
      </c>
      <c r="J6550" s="3">
        <v>16.3154</v>
      </c>
      <c r="K6550" s="3">
        <v>16.3154</v>
      </c>
      <c r="L6550" s="3">
        <v>21.753810000000001</v>
      </c>
    </row>
    <row r="6551" spans="2:12" x14ac:dyDescent="0.2">
      <c r="B6551" t="s">
        <v>15888</v>
      </c>
      <c r="C6551" t="s">
        <v>15886</v>
      </c>
      <c r="D6551" t="s">
        <v>15887</v>
      </c>
      <c r="E6551" s="1">
        <v>1404.65</v>
      </c>
      <c r="F6551" s="1">
        <v>100</v>
      </c>
      <c r="G6551" s="2">
        <v>14.046500000000002</v>
      </c>
      <c r="H6551" s="3">
        <v>9.9999999999999982</v>
      </c>
      <c r="I6551" s="3">
        <v>13.333300110347771</v>
      </c>
      <c r="J6551" s="3">
        <v>14.0465</v>
      </c>
      <c r="K6551" s="3">
        <v>14.0465</v>
      </c>
      <c r="L6551" s="3">
        <v>18.728619999999999</v>
      </c>
    </row>
    <row r="6552" spans="2:12" x14ac:dyDescent="0.2">
      <c r="B6552" t="s">
        <v>15889</v>
      </c>
      <c r="C6552" t="s">
        <v>15890</v>
      </c>
      <c r="D6552" t="s">
        <v>11251</v>
      </c>
      <c r="E6552" s="1">
        <v>3278.93</v>
      </c>
      <c r="F6552" s="1">
        <v>117</v>
      </c>
      <c r="G6552" s="2">
        <v>28.025042735042735</v>
      </c>
      <c r="H6552" s="3">
        <v>10</v>
      </c>
      <c r="I6552" s="3">
        <v>13.333300802395906</v>
      </c>
      <c r="J6552" s="3">
        <v>32.789299999999997</v>
      </c>
      <c r="K6552" s="3">
        <v>32.789299999999997</v>
      </c>
      <c r="L6552" s="3">
        <v>43.718960000000003</v>
      </c>
    </row>
    <row r="6553" spans="2:12" x14ac:dyDescent="0.2">
      <c r="B6553" t="s">
        <v>15891</v>
      </c>
      <c r="C6553" t="s">
        <v>15890</v>
      </c>
      <c r="D6553" t="s">
        <v>11251</v>
      </c>
      <c r="E6553" s="1">
        <v>2231.42</v>
      </c>
      <c r="F6553" s="1">
        <v>122</v>
      </c>
      <c r="G6553" s="2">
        <v>18.290327868852458</v>
      </c>
      <c r="H6553" s="3">
        <v>10</v>
      </c>
      <c r="I6553" s="3">
        <v>13.333298975540238</v>
      </c>
      <c r="J6553" s="3">
        <v>22.3142</v>
      </c>
      <c r="K6553" s="3">
        <v>22.3142</v>
      </c>
      <c r="L6553" s="3">
        <v>29.752189999999999</v>
      </c>
    </row>
    <row r="6554" spans="2:12" x14ac:dyDescent="0.2">
      <c r="B6554" t="s">
        <v>15892</v>
      </c>
      <c r="C6554" t="s">
        <v>15893</v>
      </c>
      <c r="D6554" t="s">
        <v>15894</v>
      </c>
      <c r="E6554" s="1">
        <v>199.61</v>
      </c>
      <c r="F6554" s="1">
        <v>15</v>
      </c>
      <c r="G6554" s="2">
        <v>13.307333333333334</v>
      </c>
      <c r="H6554" s="3">
        <v>10</v>
      </c>
      <c r="I6554" s="3">
        <v>13.333299934873001</v>
      </c>
      <c r="J6554" s="3">
        <v>1.9961</v>
      </c>
      <c r="K6554" s="3">
        <v>1.9961</v>
      </c>
      <c r="L6554" s="3">
        <v>2.6614599999999999</v>
      </c>
    </row>
    <row r="6555" spans="2:12" x14ac:dyDescent="0.2">
      <c r="B6555" t="s">
        <v>15895</v>
      </c>
      <c r="C6555" t="s">
        <v>15893</v>
      </c>
      <c r="D6555" t="s">
        <v>15894</v>
      </c>
      <c r="E6555" s="1">
        <v>287.27999999999997</v>
      </c>
      <c r="F6555" s="1">
        <v>34</v>
      </c>
      <c r="G6555" s="2">
        <v>8.4494117647058822</v>
      </c>
      <c r="H6555" s="3">
        <v>10</v>
      </c>
      <c r="I6555" s="3">
        <v>13.333298524087999</v>
      </c>
      <c r="J6555" s="3">
        <v>2.8727999999999998</v>
      </c>
      <c r="K6555" s="3">
        <v>2.8727999999999998</v>
      </c>
      <c r="L6555" s="3">
        <v>3.83039</v>
      </c>
    </row>
    <row r="6556" spans="2:12" x14ac:dyDescent="0.2">
      <c r="B6556" t="s">
        <v>15896</v>
      </c>
      <c r="C6556" t="s">
        <v>15897</v>
      </c>
      <c r="D6556" t="s">
        <v>15898</v>
      </c>
      <c r="E6556" s="1">
        <v>2832.34</v>
      </c>
      <c r="F6556" s="1">
        <v>86</v>
      </c>
      <c r="G6556" s="2">
        <v>32.934186046511627</v>
      </c>
      <c r="H6556" s="3">
        <v>9.9999999999999982</v>
      </c>
      <c r="I6556" s="3">
        <v>13.333300380604022</v>
      </c>
      <c r="J6556" s="3">
        <v>28.323399999999999</v>
      </c>
      <c r="K6556" s="3">
        <v>28.323399999999999</v>
      </c>
      <c r="L6556" s="3">
        <v>37.76444</v>
      </c>
    </row>
    <row r="6557" spans="2:12" x14ac:dyDescent="0.2">
      <c r="B6557" t="s">
        <v>15899</v>
      </c>
      <c r="C6557" t="s">
        <v>15897</v>
      </c>
      <c r="D6557" t="s">
        <v>15898</v>
      </c>
      <c r="E6557" s="1">
        <v>4109.04</v>
      </c>
      <c r="F6557" s="1">
        <v>81</v>
      </c>
      <c r="G6557" s="2">
        <v>50.728888888888889</v>
      </c>
      <c r="H6557" s="3">
        <v>10</v>
      </c>
      <c r="I6557" s="3">
        <v>13.33329926211475</v>
      </c>
      <c r="J6557" s="3">
        <v>41.090400000000002</v>
      </c>
      <c r="K6557" s="3">
        <v>41.090400000000002</v>
      </c>
      <c r="L6557" s="3">
        <v>54.787059999999997</v>
      </c>
    </row>
    <row r="6558" spans="2:12" x14ac:dyDescent="0.2">
      <c r="B6558" t="s">
        <v>15900</v>
      </c>
      <c r="C6558" t="s">
        <v>15901</v>
      </c>
      <c r="D6558" t="s">
        <v>15902</v>
      </c>
      <c r="E6558" s="1">
        <v>1318.3</v>
      </c>
      <c r="F6558" s="1">
        <v>72</v>
      </c>
      <c r="G6558" s="2">
        <v>18.30972222222222</v>
      </c>
      <c r="H6558" s="3">
        <v>10</v>
      </c>
      <c r="I6558" s="3">
        <v>13.333300462717137</v>
      </c>
      <c r="J6558" s="3">
        <v>13.183</v>
      </c>
      <c r="K6558" s="3">
        <v>13.183</v>
      </c>
      <c r="L6558" s="3">
        <v>17.577290000000001</v>
      </c>
    </row>
    <row r="6559" spans="2:12" x14ac:dyDescent="0.2">
      <c r="B6559" t="s">
        <v>15903</v>
      </c>
      <c r="C6559" t="s">
        <v>15901</v>
      </c>
      <c r="D6559" t="s">
        <v>15902</v>
      </c>
      <c r="E6559" s="1">
        <v>2784.59</v>
      </c>
      <c r="F6559" s="1">
        <v>83</v>
      </c>
      <c r="G6559" s="2">
        <v>33.549277108433735</v>
      </c>
      <c r="H6559" s="3">
        <v>10</v>
      </c>
      <c r="I6559" s="3">
        <v>13.333298618468067</v>
      </c>
      <c r="J6559" s="3">
        <v>27.8459</v>
      </c>
      <c r="K6559" s="3">
        <v>27.8459</v>
      </c>
      <c r="L6559" s="3">
        <v>37.127769999999998</v>
      </c>
    </row>
    <row r="6560" spans="2:12" x14ac:dyDescent="0.2">
      <c r="B6560" t="s">
        <v>15904</v>
      </c>
      <c r="C6560" t="s">
        <v>15905</v>
      </c>
      <c r="D6560" t="s">
        <v>15906</v>
      </c>
      <c r="E6560" s="1">
        <v>1202.1199999999999</v>
      </c>
      <c r="F6560" s="1">
        <v>132</v>
      </c>
      <c r="G6560" s="2">
        <v>9.1069696969696956</v>
      </c>
      <c r="H6560" s="3">
        <v>10.000000000000002</v>
      </c>
      <c r="I6560" s="3">
        <v>13.333302831664062</v>
      </c>
      <c r="J6560" s="3">
        <v>12.0212</v>
      </c>
      <c r="K6560" s="3">
        <v>12.0212</v>
      </c>
      <c r="L6560" s="3">
        <v>16.028230000000001</v>
      </c>
    </row>
    <row r="6561" spans="2:12" x14ac:dyDescent="0.2">
      <c r="B6561" t="s">
        <v>15907</v>
      </c>
      <c r="C6561" t="s">
        <v>15905</v>
      </c>
      <c r="D6561" t="s">
        <v>15906</v>
      </c>
      <c r="E6561" s="1">
        <v>1342.79</v>
      </c>
      <c r="F6561" s="1">
        <v>173</v>
      </c>
      <c r="G6561" s="2">
        <v>7.7617919075144508</v>
      </c>
      <c r="H6561" s="3">
        <v>10</v>
      </c>
      <c r="I6561" s="3">
        <v>13.333298579822609</v>
      </c>
      <c r="J6561" s="3">
        <v>13.427899999999999</v>
      </c>
      <c r="K6561" s="3">
        <v>13.427899999999999</v>
      </c>
      <c r="L6561" s="3">
        <v>17.90382</v>
      </c>
    </row>
    <row r="6562" spans="2:12" x14ac:dyDescent="0.2">
      <c r="B6562" t="s">
        <v>15908</v>
      </c>
      <c r="C6562" t="s">
        <v>15909</v>
      </c>
      <c r="D6562" t="s">
        <v>15910</v>
      </c>
      <c r="E6562" s="1">
        <v>542.98</v>
      </c>
      <c r="F6562" s="1">
        <v>150</v>
      </c>
      <c r="G6562" s="2">
        <v>3.6198666666666668</v>
      </c>
      <c r="H6562" s="3">
        <v>10</v>
      </c>
      <c r="I6562" s="3">
        <v>13.333308777487201</v>
      </c>
      <c r="J6562" s="3">
        <v>5.4298000000000002</v>
      </c>
      <c r="K6562" s="3">
        <v>5.4298000000000002</v>
      </c>
      <c r="L6562" s="3">
        <v>7.2397200000000002</v>
      </c>
    </row>
    <row r="6563" spans="2:12" x14ac:dyDescent="0.2">
      <c r="B6563" t="s">
        <v>15911</v>
      </c>
      <c r="C6563" t="s">
        <v>15909</v>
      </c>
      <c r="D6563" t="s">
        <v>15910</v>
      </c>
      <c r="E6563" s="1">
        <v>516.58000000000004</v>
      </c>
      <c r="F6563" s="1">
        <v>150</v>
      </c>
      <c r="G6563" s="2">
        <v>3.4438666666666671</v>
      </c>
      <c r="H6563" s="3">
        <v>10</v>
      </c>
      <c r="I6563" s="3">
        <v>13.333307522552168</v>
      </c>
      <c r="J6563" s="3">
        <v>5.1657999999999999</v>
      </c>
      <c r="K6563" s="3">
        <v>5.1657999999999999</v>
      </c>
      <c r="L6563" s="3">
        <v>6.8877199999999998</v>
      </c>
    </row>
    <row r="6564" spans="2:12" x14ac:dyDescent="0.2">
      <c r="B6564" t="s">
        <v>15912</v>
      </c>
      <c r="C6564" t="s">
        <v>15913</v>
      </c>
      <c r="D6564" t="s">
        <v>15914</v>
      </c>
      <c r="E6564" s="1">
        <v>1100.3</v>
      </c>
      <c r="F6564" s="1">
        <v>168</v>
      </c>
      <c r="G6564" s="2">
        <v>6.5494047619047615</v>
      </c>
      <c r="H6564" s="3">
        <v>10</v>
      </c>
      <c r="I6564" s="3">
        <v>13.333300009088429</v>
      </c>
      <c r="J6564" s="3">
        <v>11.003</v>
      </c>
      <c r="K6564" s="3">
        <v>11.003</v>
      </c>
      <c r="L6564" s="3">
        <v>14.670629999999999</v>
      </c>
    </row>
    <row r="6565" spans="2:12" x14ac:dyDescent="0.2">
      <c r="B6565" t="s">
        <v>15915</v>
      </c>
      <c r="C6565" t="s">
        <v>15913</v>
      </c>
      <c r="D6565" t="s">
        <v>15914</v>
      </c>
      <c r="E6565" s="1">
        <v>777.61</v>
      </c>
      <c r="F6565" s="1">
        <v>146</v>
      </c>
      <c r="G6565" s="2">
        <v>5.3260958904109588</v>
      </c>
      <c r="H6565" s="3">
        <v>10</v>
      </c>
      <c r="I6565" s="3">
        <v>13.333303326860507</v>
      </c>
      <c r="J6565" s="3">
        <v>7.7760999999999996</v>
      </c>
      <c r="K6565" s="3">
        <v>7.7760999999999996</v>
      </c>
      <c r="L6565" s="3">
        <v>10.36811</v>
      </c>
    </row>
    <row r="6566" spans="2:12" x14ac:dyDescent="0.2">
      <c r="B6566" t="s">
        <v>15916</v>
      </c>
      <c r="C6566" t="s">
        <v>15917</v>
      </c>
      <c r="D6566" t="s">
        <v>15879</v>
      </c>
      <c r="E6566" s="1">
        <v>744.58</v>
      </c>
      <c r="F6566" s="1">
        <v>123</v>
      </c>
      <c r="G6566" s="2">
        <v>6.0534959349593498</v>
      </c>
      <c r="H6566" s="3">
        <v>10</v>
      </c>
      <c r="I6566" s="3">
        <v>13.333301995755996</v>
      </c>
      <c r="J6566" s="3">
        <v>7.4458000000000002</v>
      </c>
      <c r="K6566" s="3">
        <v>7.4458000000000002</v>
      </c>
      <c r="L6566" s="3">
        <v>9.9277099999999994</v>
      </c>
    </row>
    <row r="6567" spans="2:12" x14ac:dyDescent="0.2">
      <c r="B6567" t="s">
        <v>15918</v>
      </c>
      <c r="C6567" t="s">
        <v>15917</v>
      </c>
      <c r="D6567" t="s">
        <v>15879</v>
      </c>
      <c r="E6567" s="1">
        <v>575.49</v>
      </c>
      <c r="F6567" s="1">
        <v>143</v>
      </c>
      <c r="G6567" s="2">
        <v>4.0244055944055948</v>
      </c>
      <c r="H6567" s="3">
        <v>10</v>
      </c>
      <c r="I6567" s="3">
        <v>13.33329858034023</v>
      </c>
      <c r="J6567" s="3">
        <v>5.7549000000000001</v>
      </c>
      <c r="K6567" s="3">
        <v>5.7549000000000001</v>
      </c>
      <c r="L6567" s="3">
        <v>7.6731800000000003</v>
      </c>
    </row>
    <row r="6568" spans="2:12" x14ac:dyDescent="0.2">
      <c r="B6568" t="s">
        <v>15919</v>
      </c>
      <c r="C6568" t="s">
        <v>15920</v>
      </c>
      <c r="D6568" t="s">
        <v>15921</v>
      </c>
      <c r="E6568" s="1">
        <v>899.79</v>
      </c>
      <c r="F6568" s="1">
        <v>160</v>
      </c>
      <c r="G6568" s="2">
        <v>5.6236875</v>
      </c>
      <c r="H6568" s="3">
        <v>10</v>
      </c>
      <c r="I6568" s="3">
        <v>13.333299992220407</v>
      </c>
      <c r="J6568" s="3">
        <v>8.9978999999999996</v>
      </c>
      <c r="K6568" s="3">
        <v>8.9978999999999996</v>
      </c>
      <c r="L6568" s="3">
        <v>11.997170000000001</v>
      </c>
    </row>
    <row r="6569" spans="2:12" x14ac:dyDescent="0.2">
      <c r="B6569" t="s">
        <v>15922</v>
      </c>
      <c r="C6569" t="s">
        <v>15920</v>
      </c>
      <c r="D6569" t="s">
        <v>15921</v>
      </c>
      <c r="E6569" s="1">
        <v>1195.3900000000001</v>
      </c>
      <c r="F6569" s="1">
        <v>138</v>
      </c>
      <c r="G6569" s="2">
        <v>8.6622463768115949</v>
      </c>
      <c r="H6569" s="3">
        <v>10</v>
      </c>
      <c r="I6569" s="3">
        <v>13.333297082960371</v>
      </c>
      <c r="J6569" s="3">
        <v>11.953900000000001</v>
      </c>
      <c r="K6569" s="3">
        <v>11.953900000000001</v>
      </c>
      <c r="L6569" s="3">
        <v>15.93849</v>
      </c>
    </row>
    <row r="6570" spans="2:12" x14ac:dyDescent="0.2">
      <c r="B6570" t="s">
        <v>15923</v>
      </c>
      <c r="C6570" t="s">
        <v>15924</v>
      </c>
      <c r="D6570" t="s">
        <v>15925</v>
      </c>
      <c r="E6570" s="1">
        <v>2137.38</v>
      </c>
      <c r="F6570" s="1">
        <v>126</v>
      </c>
      <c r="G6570" s="2">
        <v>16.963333333333335</v>
      </c>
      <c r="H6570" s="3">
        <v>9.9999999999999982</v>
      </c>
      <c r="I6570" s="3">
        <v>13.333300582956701</v>
      </c>
      <c r="J6570" s="3">
        <v>21.373799999999999</v>
      </c>
      <c r="K6570" s="3">
        <v>21.373799999999999</v>
      </c>
      <c r="L6570" s="3">
        <v>28.498329999999999</v>
      </c>
    </row>
    <row r="6571" spans="2:12" x14ac:dyDescent="0.2">
      <c r="B6571" t="s">
        <v>15926</v>
      </c>
      <c r="C6571" t="s">
        <v>15924</v>
      </c>
      <c r="D6571" t="s">
        <v>15925</v>
      </c>
      <c r="E6571" s="1">
        <v>1547.61</v>
      </c>
      <c r="F6571" s="1">
        <v>128</v>
      </c>
      <c r="G6571" s="2">
        <v>12.090703124999999</v>
      </c>
      <c r="H6571" s="3">
        <v>10</v>
      </c>
      <c r="I6571" s="3">
        <v>13.333301025452149</v>
      </c>
      <c r="J6571" s="3">
        <v>15.476100000000001</v>
      </c>
      <c r="K6571" s="3">
        <v>15.476100000000001</v>
      </c>
      <c r="L6571" s="3">
        <v>20.63475</v>
      </c>
    </row>
    <row r="6572" spans="2:12" x14ac:dyDescent="0.2">
      <c r="B6572" t="s">
        <v>15927</v>
      </c>
      <c r="C6572" t="s">
        <v>15928</v>
      </c>
      <c r="D6572" t="s">
        <v>11257</v>
      </c>
      <c r="E6572" s="1">
        <v>1440.11</v>
      </c>
      <c r="F6572" s="1">
        <v>118</v>
      </c>
      <c r="G6572" s="2">
        <v>12.204322033898304</v>
      </c>
      <c r="H6572" s="3">
        <v>10</v>
      </c>
      <c r="I6572" s="3">
        <v>13.333300928401302</v>
      </c>
      <c r="J6572" s="3">
        <v>14.4011</v>
      </c>
      <c r="K6572" s="3">
        <v>14.4011</v>
      </c>
      <c r="L6572" s="3">
        <v>19.201419999999999</v>
      </c>
    </row>
    <row r="6573" spans="2:12" x14ac:dyDescent="0.2">
      <c r="B6573" t="s">
        <v>15929</v>
      </c>
      <c r="C6573" t="s">
        <v>15928</v>
      </c>
      <c r="D6573" t="s">
        <v>11257</v>
      </c>
      <c r="E6573" s="1">
        <v>1647.56</v>
      </c>
      <c r="F6573" s="1">
        <v>129</v>
      </c>
      <c r="G6573" s="2">
        <v>12.771782945736433</v>
      </c>
      <c r="H6573" s="3">
        <v>10</v>
      </c>
      <c r="I6573" s="3">
        <v>13.333298939037123</v>
      </c>
      <c r="J6573" s="3">
        <v>16.4756</v>
      </c>
      <c r="K6573" s="3">
        <v>16.4756</v>
      </c>
      <c r="L6573" s="3">
        <v>21.967410000000001</v>
      </c>
    </row>
    <row r="6574" spans="2:12" x14ac:dyDescent="0.2">
      <c r="B6574" t="s">
        <v>15930</v>
      </c>
      <c r="C6574" t="s">
        <v>15931</v>
      </c>
      <c r="D6574" t="s">
        <v>15932</v>
      </c>
      <c r="E6574" s="1">
        <v>1419.09</v>
      </c>
      <c r="F6574" s="1">
        <v>81</v>
      </c>
      <c r="G6574" s="2">
        <v>17.51962962962963</v>
      </c>
      <c r="H6574" s="3">
        <v>10</v>
      </c>
      <c r="I6574" s="3">
        <v>13.333298099486292</v>
      </c>
      <c r="J6574" s="3">
        <v>14.190899999999999</v>
      </c>
      <c r="K6574" s="3">
        <v>14.190899999999999</v>
      </c>
      <c r="L6574" s="3">
        <v>18.921150000000001</v>
      </c>
    </row>
    <row r="6575" spans="2:12" x14ac:dyDescent="0.2">
      <c r="B6575" t="s">
        <v>15933</v>
      </c>
      <c r="C6575" t="s">
        <v>15931</v>
      </c>
      <c r="D6575" t="s">
        <v>15932</v>
      </c>
      <c r="E6575" s="1">
        <v>2062.37</v>
      </c>
      <c r="F6575" s="1">
        <v>111</v>
      </c>
      <c r="G6575" s="2">
        <v>18.579909909909908</v>
      </c>
      <c r="H6575" s="3">
        <v>10</v>
      </c>
      <c r="I6575" s="3">
        <v>13.333301008063538</v>
      </c>
      <c r="J6575" s="3">
        <v>20.623699999999999</v>
      </c>
      <c r="K6575" s="3">
        <v>20.623699999999999</v>
      </c>
      <c r="L6575" s="3">
        <v>27.498200000000001</v>
      </c>
    </row>
    <row r="6576" spans="2:12" x14ac:dyDescent="0.2">
      <c r="B6576" t="s">
        <v>15934</v>
      </c>
      <c r="C6576" t="s">
        <v>15935</v>
      </c>
      <c r="D6576" t="s">
        <v>15936</v>
      </c>
      <c r="E6576" s="1">
        <v>1860.3</v>
      </c>
      <c r="F6576" s="1">
        <v>116</v>
      </c>
      <c r="G6576" s="2">
        <v>16.037068965517243</v>
      </c>
      <c r="H6576" s="3">
        <v>10</v>
      </c>
      <c r="I6576" s="3">
        <v>13.333301080470891</v>
      </c>
      <c r="J6576" s="3">
        <v>18.603000000000002</v>
      </c>
      <c r="K6576" s="3">
        <v>18.603000000000002</v>
      </c>
      <c r="L6576" s="3">
        <v>24.803940000000001</v>
      </c>
    </row>
    <row r="6577" spans="2:12" x14ac:dyDescent="0.2">
      <c r="B6577" t="s">
        <v>15937</v>
      </c>
      <c r="C6577" t="s">
        <v>15935</v>
      </c>
      <c r="D6577" t="s">
        <v>15936</v>
      </c>
      <c r="E6577" s="1">
        <v>4129.21</v>
      </c>
      <c r="F6577" s="1">
        <v>148</v>
      </c>
      <c r="G6577" s="2">
        <v>27.900067567567568</v>
      </c>
      <c r="H6577" s="3">
        <v>10</v>
      </c>
      <c r="I6577" s="3">
        <v>13.333301043056663</v>
      </c>
      <c r="J6577" s="3">
        <v>41.292099999999998</v>
      </c>
      <c r="K6577" s="3">
        <v>41.292099999999998</v>
      </c>
      <c r="L6577" s="3">
        <v>55.055999999999997</v>
      </c>
    </row>
    <row r="6578" spans="2:12" x14ac:dyDescent="0.2">
      <c r="B6578" t="s">
        <v>15938</v>
      </c>
      <c r="C6578" t="s">
        <v>15939</v>
      </c>
      <c r="D6578" t="s">
        <v>15940</v>
      </c>
      <c r="E6578" s="1">
        <v>1453.32</v>
      </c>
      <c r="F6578" s="1">
        <v>55</v>
      </c>
      <c r="G6578" s="2">
        <v>26.423999999999999</v>
      </c>
      <c r="H6578" s="3">
        <v>10.000000000000002</v>
      </c>
      <c r="I6578" s="3">
        <v>13.333298929347976</v>
      </c>
      <c r="J6578" s="3">
        <v>14.533200000000001</v>
      </c>
      <c r="K6578" s="3">
        <v>14.533200000000001</v>
      </c>
      <c r="L6578" s="3">
        <v>19.377549999999999</v>
      </c>
    </row>
    <row r="6579" spans="2:12" x14ac:dyDescent="0.2">
      <c r="B6579" t="s">
        <v>15941</v>
      </c>
      <c r="C6579" t="s">
        <v>15939</v>
      </c>
      <c r="D6579" t="s">
        <v>15940</v>
      </c>
      <c r="E6579" s="1">
        <v>3709.1</v>
      </c>
      <c r="F6579" s="1">
        <v>115</v>
      </c>
      <c r="G6579" s="2">
        <v>32.253043478260871</v>
      </c>
      <c r="H6579" s="3">
        <v>10</v>
      </c>
      <c r="I6579" s="3">
        <v>13.333299183090238</v>
      </c>
      <c r="J6579" s="3">
        <v>37.091000000000001</v>
      </c>
      <c r="K6579" s="3">
        <v>37.091000000000001</v>
      </c>
      <c r="L6579" s="3">
        <v>49.454540000000001</v>
      </c>
    </row>
    <row r="6580" spans="2:12" x14ac:dyDescent="0.2">
      <c r="B6580" t="s">
        <v>15942</v>
      </c>
      <c r="C6580" t="s">
        <v>15943</v>
      </c>
      <c r="D6580" t="s">
        <v>15944</v>
      </c>
      <c r="E6580" s="1">
        <v>1979.21</v>
      </c>
      <c r="F6580" s="1">
        <v>102</v>
      </c>
      <c r="G6580" s="2">
        <v>19.404019607843139</v>
      </c>
      <c r="H6580" s="3">
        <v>10</v>
      </c>
      <c r="I6580" s="3">
        <v>13.333299649860296</v>
      </c>
      <c r="J6580" s="3">
        <v>19.792100000000001</v>
      </c>
      <c r="K6580" s="3">
        <v>19.792100000000001</v>
      </c>
      <c r="L6580" s="3">
        <v>26.389399999999998</v>
      </c>
    </row>
    <row r="6581" spans="2:12" x14ac:dyDescent="0.2">
      <c r="B6581" t="s">
        <v>15945</v>
      </c>
      <c r="C6581" t="s">
        <v>15943</v>
      </c>
      <c r="D6581" t="s">
        <v>15944</v>
      </c>
      <c r="E6581" s="1">
        <v>1871.56</v>
      </c>
      <c r="F6581" s="1">
        <v>155</v>
      </c>
      <c r="G6581" s="2">
        <v>12.074580645161291</v>
      </c>
      <c r="H6581" s="3">
        <v>10</v>
      </c>
      <c r="I6581" s="3">
        <v>13.333299493470689</v>
      </c>
      <c r="J6581" s="3">
        <v>18.715599999999998</v>
      </c>
      <c r="K6581" s="3">
        <v>18.715599999999998</v>
      </c>
      <c r="L6581" s="3">
        <v>24.954070000000002</v>
      </c>
    </row>
    <row r="6582" spans="2:12" x14ac:dyDescent="0.2">
      <c r="B6582" t="s">
        <v>15946</v>
      </c>
      <c r="C6582" t="s">
        <v>15947</v>
      </c>
      <c r="D6582" t="s">
        <v>15948</v>
      </c>
      <c r="E6582" s="1">
        <v>4148.7</v>
      </c>
      <c r="F6582" s="1">
        <v>77</v>
      </c>
      <c r="G6582" s="2">
        <v>53.879220779220773</v>
      </c>
      <c r="H6582" s="3">
        <v>10</v>
      </c>
      <c r="I6582" s="3">
        <v>13.333299587822692</v>
      </c>
      <c r="J6582" s="3">
        <v>41.487000000000002</v>
      </c>
      <c r="K6582" s="3">
        <v>41.487000000000002</v>
      </c>
      <c r="L6582" s="3">
        <v>55.315860000000001</v>
      </c>
    </row>
    <row r="6583" spans="2:12" x14ac:dyDescent="0.2">
      <c r="B6583" t="s">
        <v>15949</v>
      </c>
      <c r="C6583" t="s">
        <v>15947</v>
      </c>
      <c r="D6583" t="s">
        <v>15948</v>
      </c>
      <c r="E6583" s="1">
        <v>1768.71</v>
      </c>
      <c r="F6583" s="1">
        <v>138</v>
      </c>
      <c r="G6583" s="2">
        <v>12.816739130434783</v>
      </c>
      <c r="H6583" s="3">
        <v>10</v>
      </c>
      <c r="I6583" s="3">
        <v>13.333299410304686</v>
      </c>
      <c r="J6583" s="3">
        <v>17.687100000000001</v>
      </c>
      <c r="K6583" s="3">
        <v>17.687100000000001</v>
      </c>
      <c r="L6583" s="3">
        <v>23.582740000000001</v>
      </c>
    </row>
    <row r="6584" spans="2:12" x14ac:dyDescent="0.2">
      <c r="B6584" t="s">
        <v>15950</v>
      </c>
      <c r="C6584" t="s">
        <v>15951</v>
      </c>
      <c r="D6584" t="s">
        <v>15952</v>
      </c>
      <c r="E6584" s="1">
        <v>1437.1</v>
      </c>
      <c r="F6584" s="1">
        <v>99</v>
      </c>
      <c r="G6584" s="2">
        <v>14.516161616161614</v>
      </c>
      <c r="H6584" s="3">
        <v>10.000000000000002</v>
      </c>
      <c r="I6584" s="3">
        <v>13.33330318001531</v>
      </c>
      <c r="J6584" s="3">
        <v>14.371</v>
      </c>
      <c r="K6584" s="3">
        <v>14.371</v>
      </c>
      <c r="L6584" s="3">
        <v>19.161290000000001</v>
      </c>
    </row>
    <row r="6585" spans="2:12" x14ac:dyDescent="0.2">
      <c r="B6585" t="s">
        <v>15953</v>
      </c>
      <c r="C6585" t="s">
        <v>15951</v>
      </c>
      <c r="D6585" t="s">
        <v>15952</v>
      </c>
      <c r="E6585" s="1">
        <v>2495.69</v>
      </c>
      <c r="F6585" s="1">
        <v>152</v>
      </c>
      <c r="G6585" s="2">
        <v>16.419013157894739</v>
      </c>
      <c r="H6585" s="3">
        <v>10</v>
      </c>
      <c r="I6585" s="3">
        <v>13.333298606798119</v>
      </c>
      <c r="J6585" s="3">
        <v>24.956900000000001</v>
      </c>
      <c r="K6585" s="3">
        <v>24.956900000000001</v>
      </c>
      <c r="L6585" s="3">
        <v>33.275779999999997</v>
      </c>
    </row>
    <row r="6586" spans="2:12" x14ac:dyDescent="0.2">
      <c r="B6586" t="s">
        <v>15954</v>
      </c>
      <c r="C6586" t="s">
        <v>15955</v>
      </c>
      <c r="D6586" t="s">
        <v>15956</v>
      </c>
      <c r="E6586" s="1">
        <v>1979.73</v>
      </c>
      <c r="F6586" s="1">
        <v>114</v>
      </c>
      <c r="G6586" s="2">
        <v>17.366052631578949</v>
      </c>
      <c r="H6586" s="3">
        <v>10</v>
      </c>
      <c r="I6586" s="3">
        <v>13.333297974976386</v>
      </c>
      <c r="J6586" s="3">
        <v>19.7973</v>
      </c>
      <c r="K6586" s="3">
        <v>19.7973</v>
      </c>
      <c r="L6586" s="3">
        <v>26.396329999999999</v>
      </c>
    </row>
    <row r="6587" spans="2:12" x14ac:dyDescent="0.2">
      <c r="B6587" t="s">
        <v>15957</v>
      </c>
      <c r="C6587" t="s">
        <v>15955</v>
      </c>
      <c r="D6587" t="s">
        <v>15956</v>
      </c>
      <c r="E6587" s="1">
        <v>3067.15</v>
      </c>
      <c r="F6587" s="1">
        <v>118</v>
      </c>
      <c r="G6587" s="2">
        <v>25.992796610169492</v>
      </c>
      <c r="H6587" s="3">
        <v>10</v>
      </c>
      <c r="I6587" s="3">
        <v>13.333299642991049</v>
      </c>
      <c r="J6587" s="3">
        <v>30.671500000000002</v>
      </c>
      <c r="K6587" s="3">
        <v>30.671500000000002</v>
      </c>
      <c r="L6587" s="3">
        <v>40.895229999999998</v>
      </c>
    </row>
    <row r="6588" spans="2:12" x14ac:dyDescent="0.2">
      <c r="B6588" t="s">
        <v>15958</v>
      </c>
      <c r="C6588" t="s">
        <v>15959</v>
      </c>
      <c r="D6588" t="s">
        <v>15960</v>
      </c>
      <c r="E6588" s="1">
        <v>1706.16</v>
      </c>
      <c r="F6588" s="1">
        <v>96</v>
      </c>
      <c r="G6588" s="2">
        <v>17.772500000000001</v>
      </c>
      <c r="H6588" s="3">
        <v>9.9999999999999982</v>
      </c>
      <c r="I6588" s="3">
        <v>13.333298166643223</v>
      </c>
      <c r="J6588" s="3">
        <v>17.061599999999999</v>
      </c>
      <c r="K6588" s="3">
        <v>17.061599999999999</v>
      </c>
      <c r="L6588" s="3">
        <v>22.748740000000002</v>
      </c>
    </row>
    <row r="6589" spans="2:12" x14ac:dyDescent="0.2">
      <c r="B6589" t="s">
        <v>15961</v>
      </c>
      <c r="C6589" t="s">
        <v>15959</v>
      </c>
      <c r="D6589" t="s">
        <v>15960</v>
      </c>
      <c r="E6589" s="1">
        <v>1768.32</v>
      </c>
      <c r="F6589" s="1">
        <v>103</v>
      </c>
      <c r="G6589" s="2">
        <v>17.168155339805825</v>
      </c>
      <c r="H6589" s="3">
        <v>10</v>
      </c>
      <c r="I6589" s="3">
        <v>13.33329940282302</v>
      </c>
      <c r="J6589" s="3">
        <v>17.683199999999999</v>
      </c>
      <c r="K6589" s="3">
        <v>17.683199999999999</v>
      </c>
      <c r="L6589" s="3">
        <v>23.577539999999999</v>
      </c>
    </row>
    <row r="6590" spans="2:12" x14ac:dyDescent="0.2">
      <c r="B6590" t="s">
        <v>15962</v>
      </c>
      <c r="C6590" t="s">
        <v>15963</v>
      </c>
      <c r="D6590" t="s">
        <v>15964</v>
      </c>
      <c r="E6590" s="1">
        <v>1553.88</v>
      </c>
      <c r="F6590" s="1">
        <v>114</v>
      </c>
      <c r="G6590" s="2">
        <v>13.630526315789474</v>
      </c>
      <c r="H6590" s="3">
        <v>10</v>
      </c>
      <c r="I6590" s="3">
        <v>13.333301155816407</v>
      </c>
      <c r="J6590" s="3">
        <v>15.5388</v>
      </c>
      <c r="K6590" s="3">
        <v>15.5388</v>
      </c>
      <c r="L6590" s="3">
        <v>20.718350000000001</v>
      </c>
    </row>
    <row r="6591" spans="2:12" x14ac:dyDescent="0.2">
      <c r="B6591" t="s">
        <v>15965</v>
      </c>
      <c r="C6591" t="s">
        <v>15963</v>
      </c>
      <c r="D6591" t="s">
        <v>15964</v>
      </c>
      <c r="E6591" s="1">
        <v>1702.94</v>
      </c>
      <c r="F6591" s="1">
        <v>93</v>
      </c>
      <c r="G6591" s="2">
        <v>18.311182795698926</v>
      </c>
      <c r="H6591" s="3">
        <v>9.9999999999999982</v>
      </c>
      <c r="I6591" s="3">
        <v>13.333300057547534</v>
      </c>
      <c r="J6591" s="3">
        <v>17.029399999999999</v>
      </c>
      <c r="K6591" s="3">
        <v>17.029399999999999</v>
      </c>
      <c r="L6591" s="3">
        <v>22.70581</v>
      </c>
    </row>
    <row r="6592" spans="2:12" x14ac:dyDescent="0.2">
      <c r="B6592" t="s">
        <v>15966</v>
      </c>
      <c r="C6592" t="s">
        <v>15967</v>
      </c>
      <c r="D6592" t="s">
        <v>15968</v>
      </c>
      <c r="E6592" s="1">
        <v>1478.51</v>
      </c>
      <c r="F6592" s="1">
        <v>101</v>
      </c>
      <c r="G6592" s="2">
        <v>14.63871287128713</v>
      </c>
      <c r="H6592" s="3">
        <v>10</v>
      </c>
      <c r="I6592" s="3">
        <v>13.333301770025228</v>
      </c>
      <c r="J6592" s="3">
        <v>14.7851</v>
      </c>
      <c r="K6592" s="3">
        <v>14.7851</v>
      </c>
      <c r="L6592" s="3">
        <v>19.713419999999999</v>
      </c>
    </row>
    <row r="6593" spans="2:12" x14ac:dyDescent="0.2">
      <c r="B6593" t="s">
        <v>15969</v>
      </c>
      <c r="C6593" t="s">
        <v>15967</v>
      </c>
      <c r="D6593" t="s">
        <v>15968</v>
      </c>
      <c r="E6593" s="1">
        <v>2308.46</v>
      </c>
      <c r="F6593" s="1">
        <v>106</v>
      </c>
      <c r="G6593" s="2">
        <v>21.777924528301888</v>
      </c>
      <c r="H6593" s="3">
        <v>9.9999999999999982</v>
      </c>
      <c r="I6593" s="3">
        <v>13.333300122159361</v>
      </c>
      <c r="J6593" s="3">
        <v>23.084599999999998</v>
      </c>
      <c r="K6593" s="3">
        <v>23.084599999999998</v>
      </c>
      <c r="L6593" s="3">
        <v>30.779389999999999</v>
      </c>
    </row>
    <row r="6594" spans="2:12" x14ac:dyDescent="0.2">
      <c r="B6594" t="s">
        <v>15970</v>
      </c>
      <c r="C6594" t="s">
        <v>15971</v>
      </c>
      <c r="D6594" t="s">
        <v>15972</v>
      </c>
      <c r="E6594" s="1">
        <v>1219.44</v>
      </c>
      <c r="F6594" s="1">
        <v>116</v>
      </c>
      <c r="G6594" s="2">
        <v>10.512413793103448</v>
      </c>
      <c r="H6594" s="3">
        <v>10</v>
      </c>
      <c r="I6594" s="3">
        <v>13.333300531391458</v>
      </c>
      <c r="J6594" s="3">
        <v>12.1944</v>
      </c>
      <c r="K6594" s="3">
        <v>12.1944</v>
      </c>
      <c r="L6594" s="3">
        <v>16.259160000000001</v>
      </c>
    </row>
    <row r="6595" spans="2:12" x14ac:dyDescent="0.2">
      <c r="B6595" t="s">
        <v>15973</v>
      </c>
      <c r="C6595" t="s">
        <v>15971</v>
      </c>
      <c r="D6595" t="s">
        <v>15972</v>
      </c>
      <c r="E6595" s="1">
        <v>1846.39</v>
      </c>
      <c r="F6595" s="1">
        <v>126</v>
      </c>
      <c r="G6595" s="2">
        <v>14.65388888888889</v>
      </c>
      <c r="H6595" s="3">
        <v>9.9999999999999982</v>
      </c>
      <c r="I6595" s="3">
        <v>13.333299032165467</v>
      </c>
      <c r="J6595" s="3">
        <v>18.463899999999999</v>
      </c>
      <c r="K6595" s="3">
        <v>18.463899999999999</v>
      </c>
      <c r="L6595" s="3">
        <v>24.618469999999999</v>
      </c>
    </row>
    <row r="6596" spans="2:12" x14ac:dyDescent="0.2">
      <c r="B6596" t="s">
        <v>15974</v>
      </c>
      <c r="C6596" t="s">
        <v>15931</v>
      </c>
      <c r="D6596" t="s">
        <v>15932</v>
      </c>
      <c r="E6596" s="1">
        <v>1953.48</v>
      </c>
      <c r="F6596" s="1">
        <v>115</v>
      </c>
      <c r="G6596" s="2">
        <v>16.986782608695652</v>
      </c>
      <c r="H6596" s="3">
        <v>10</v>
      </c>
      <c r="I6596" s="3">
        <v>13.333297499846427</v>
      </c>
      <c r="J6596" s="3">
        <v>19.534800000000001</v>
      </c>
      <c r="K6596" s="3">
        <v>19.534800000000001</v>
      </c>
      <c r="L6596" s="3">
        <v>26.046330000000001</v>
      </c>
    </row>
    <row r="6597" spans="2:12" x14ac:dyDescent="0.2">
      <c r="B6597" t="s">
        <v>15975</v>
      </c>
      <c r="C6597" t="s">
        <v>15931</v>
      </c>
      <c r="D6597" t="s">
        <v>15932</v>
      </c>
      <c r="E6597" s="1">
        <v>2048.4299999999998</v>
      </c>
      <c r="F6597" s="1">
        <v>123</v>
      </c>
      <c r="G6597" s="2">
        <v>16.653902439024389</v>
      </c>
      <c r="H6597" s="3">
        <v>10.000000000000002</v>
      </c>
      <c r="I6597" s="3">
        <v>13.333299160820728</v>
      </c>
      <c r="J6597" s="3">
        <v>20.484300000000001</v>
      </c>
      <c r="K6597" s="3">
        <v>20.484300000000001</v>
      </c>
      <c r="L6597" s="3">
        <v>27.312329999999999</v>
      </c>
    </row>
    <row r="6598" spans="2:12" x14ac:dyDescent="0.2">
      <c r="B6598" t="s">
        <v>15976</v>
      </c>
      <c r="C6598" t="s">
        <v>15977</v>
      </c>
      <c r="D6598" t="s">
        <v>15978</v>
      </c>
      <c r="E6598" s="1">
        <v>6458.78</v>
      </c>
      <c r="F6598" s="1">
        <v>118</v>
      </c>
      <c r="G6598" s="2">
        <v>54.735423728813558</v>
      </c>
      <c r="H6598" s="3">
        <v>10</v>
      </c>
      <c r="I6598" s="3">
        <v>13.333299787266325</v>
      </c>
      <c r="J6598" s="3">
        <v>64.587800000000001</v>
      </c>
      <c r="K6598" s="3">
        <v>64.587800000000001</v>
      </c>
      <c r="L6598" s="3">
        <v>86.116849999999999</v>
      </c>
    </row>
    <row r="6599" spans="2:12" x14ac:dyDescent="0.2">
      <c r="B6599" t="s">
        <v>15979</v>
      </c>
      <c r="C6599" t="s">
        <v>15977</v>
      </c>
      <c r="D6599" t="s">
        <v>15978</v>
      </c>
      <c r="E6599" s="1">
        <v>5069.83</v>
      </c>
      <c r="F6599" s="1">
        <v>94</v>
      </c>
      <c r="G6599" s="2">
        <v>53.93436170212766</v>
      </c>
      <c r="H6599" s="3">
        <v>10.000000000000002</v>
      </c>
      <c r="I6599" s="3">
        <v>13.333299144152765</v>
      </c>
      <c r="J6599" s="3">
        <v>50.698300000000003</v>
      </c>
      <c r="K6599" s="3">
        <v>50.698300000000003</v>
      </c>
      <c r="L6599" s="3">
        <v>67.597560000000001</v>
      </c>
    </row>
    <row r="6600" spans="2:12" x14ac:dyDescent="0.2">
      <c r="B6600" t="s">
        <v>15980</v>
      </c>
      <c r="C6600" t="s">
        <v>15981</v>
      </c>
      <c r="D6600" t="s">
        <v>15982</v>
      </c>
      <c r="E6600" s="1">
        <v>1474.27</v>
      </c>
      <c r="F6600" s="1">
        <v>44</v>
      </c>
      <c r="G6600" s="2">
        <v>33.506136363636365</v>
      </c>
      <c r="H6600" s="3">
        <v>10</v>
      </c>
      <c r="I6600" s="3">
        <v>13.333297157237142</v>
      </c>
      <c r="J6600" s="3">
        <v>14.742699999999999</v>
      </c>
      <c r="K6600" s="3">
        <v>14.742699999999999</v>
      </c>
      <c r="L6600" s="3">
        <v>19.656880000000001</v>
      </c>
    </row>
    <row r="6601" spans="2:12" x14ac:dyDescent="0.2">
      <c r="B6601" t="s">
        <v>15983</v>
      </c>
      <c r="C6601" t="s">
        <v>15981</v>
      </c>
      <c r="D6601" t="s">
        <v>15982</v>
      </c>
      <c r="E6601" s="1">
        <v>1325.35</v>
      </c>
      <c r="F6601" s="1">
        <v>40</v>
      </c>
      <c r="G6601" s="2">
        <v>33.133749999999999</v>
      </c>
      <c r="H6601" s="3">
        <v>10.000000000000002</v>
      </c>
      <c r="I6601" s="3">
        <v>13.333300637567437</v>
      </c>
      <c r="J6601" s="3">
        <v>13.253500000000001</v>
      </c>
      <c r="K6601" s="3">
        <v>13.253500000000001</v>
      </c>
      <c r="L6601" s="3">
        <v>17.671289999999999</v>
      </c>
    </row>
    <row r="6602" spans="2:12" x14ac:dyDescent="0.2">
      <c r="B6602" t="s">
        <v>15984</v>
      </c>
      <c r="C6602" t="s">
        <v>15985</v>
      </c>
      <c r="D6602" t="s">
        <v>15986</v>
      </c>
      <c r="E6602" s="1">
        <v>813.71</v>
      </c>
      <c r="F6602" s="1">
        <v>40</v>
      </c>
      <c r="G6602" s="2">
        <v>20.342750000000002</v>
      </c>
      <c r="H6602" s="3">
        <v>10</v>
      </c>
      <c r="I6602" s="3">
        <v>13.333300561625148</v>
      </c>
      <c r="J6602" s="3">
        <v>8.1371000000000002</v>
      </c>
      <c r="K6602" s="3">
        <v>8.1371000000000002</v>
      </c>
      <c r="L6602" s="3">
        <v>10.84944</v>
      </c>
    </row>
    <row r="6603" spans="2:12" x14ac:dyDescent="0.2">
      <c r="B6603" t="s">
        <v>15987</v>
      </c>
      <c r="C6603" t="s">
        <v>15985</v>
      </c>
      <c r="D6603" t="s">
        <v>15986</v>
      </c>
      <c r="E6603" s="1">
        <v>245.92</v>
      </c>
      <c r="F6603" s="1">
        <v>29</v>
      </c>
      <c r="G6603" s="2">
        <v>8.48</v>
      </c>
      <c r="H6603" s="3">
        <v>10</v>
      </c>
      <c r="I6603" s="3">
        <v>13.33331977878985</v>
      </c>
      <c r="J6603" s="3">
        <v>2.4592000000000001</v>
      </c>
      <c r="K6603" s="3">
        <v>2.4592000000000001</v>
      </c>
      <c r="L6603" s="3">
        <v>3.2789299999999999</v>
      </c>
    </row>
    <row r="6604" spans="2:12" x14ac:dyDescent="0.2">
      <c r="B6604" t="s">
        <v>15988</v>
      </c>
      <c r="C6604" t="s">
        <v>15989</v>
      </c>
      <c r="D6604" t="s">
        <v>15990</v>
      </c>
      <c r="E6604" s="1">
        <v>314</v>
      </c>
      <c r="F6604" s="1">
        <v>93</v>
      </c>
      <c r="G6604" s="2">
        <v>3.3763440860215055</v>
      </c>
      <c r="H6604" s="3">
        <v>10</v>
      </c>
      <c r="I6604" s="3">
        <v>13.333312101910828</v>
      </c>
      <c r="J6604" s="3">
        <v>3.14</v>
      </c>
      <c r="K6604" s="3">
        <v>3.14</v>
      </c>
      <c r="L6604" s="3">
        <v>4.1866599999999998</v>
      </c>
    </row>
    <row r="6605" spans="2:12" x14ac:dyDescent="0.2">
      <c r="B6605" t="s">
        <v>15991</v>
      </c>
      <c r="C6605" t="s">
        <v>15989</v>
      </c>
      <c r="D6605" t="s">
        <v>15990</v>
      </c>
      <c r="E6605" s="1">
        <v>350.83</v>
      </c>
      <c r="F6605" s="1">
        <v>119</v>
      </c>
      <c r="G6605" s="2">
        <v>2.9481512605042015</v>
      </c>
      <c r="H6605" s="3">
        <v>10.000000000000002</v>
      </c>
      <c r="I6605" s="3">
        <v>13.333295328221647</v>
      </c>
      <c r="J6605" s="3">
        <v>3.5083000000000002</v>
      </c>
      <c r="K6605" s="3">
        <v>3.5083000000000002</v>
      </c>
      <c r="L6605" s="3">
        <v>4.6777199999999999</v>
      </c>
    </row>
    <row r="6606" spans="2:12" x14ac:dyDescent="0.2">
      <c r="B6606" t="s">
        <v>15992</v>
      </c>
      <c r="C6606" t="s">
        <v>15993</v>
      </c>
      <c r="D6606" t="s">
        <v>15994</v>
      </c>
      <c r="E6606" s="1">
        <v>239.4</v>
      </c>
      <c r="F6606" s="1">
        <v>45</v>
      </c>
      <c r="G6606" s="2">
        <v>5.32</v>
      </c>
      <c r="H6606" s="3">
        <v>10</v>
      </c>
      <c r="I6606" s="3">
        <v>13.333291562238932</v>
      </c>
      <c r="J6606" s="3">
        <v>2.3940000000000001</v>
      </c>
      <c r="K6606" s="3">
        <v>2.3940000000000001</v>
      </c>
      <c r="L6606" s="3">
        <v>3.1919900000000001</v>
      </c>
    </row>
    <row r="6607" spans="2:12" x14ac:dyDescent="0.2">
      <c r="B6607" t="s">
        <v>15995</v>
      </c>
      <c r="C6607" t="s">
        <v>15993</v>
      </c>
      <c r="D6607" t="s">
        <v>15994</v>
      </c>
      <c r="E6607" s="1">
        <v>721.37</v>
      </c>
      <c r="F6607" s="1">
        <v>137</v>
      </c>
      <c r="G6607" s="2">
        <v>5.265474452554745</v>
      </c>
      <c r="H6607" s="3">
        <v>10.000000000000002</v>
      </c>
      <c r="I6607" s="3">
        <v>13.333296366635707</v>
      </c>
      <c r="J6607" s="3">
        <v>7.2137000000000002</v>
      </c>
      <c r="K6607" s="3">
        <v>7.2137000000000002</v>
      </c>
      <c r="L6607" s="3">
        <v>9.6182400000000001</v>
      </c>
    </row>
    <row r="6608" spans="2:12" x14ac:dyDescent="0.2">
      <c r="B6608" t="s">
        <v>15996</v>
      </c>
      <c r="C6608" t="s">
        <v>15997</v>
      </c>
      <c r="D6608" t="s">
        <v>15998</v>
      </c>
      <c r="E6608" s="1">
        <v>1228.68</v>
      </c>
      <c r="F6608" s="1">
        <v>119</v>
      </c>
      <c r="G6608" s="2">
        <v>10.325042016806723</v>
      </c>
      <c r="H6608" s="3">
        <v>10</v>
      </c>
      <c r="I6608" s="3">
        <v>13.333300778070774</v>
      </c>
      <c r="J6608" s="3">
        <v>12.286799999999999</v>
      </c>
      <c r="K6608" s="3">
        <v>12.286799999999999</v>
      </c>
      <c r="L6608" s="3">
        <v>16.382359999999998</v>
      </c>
    </row>
    <row r="6609" spans="2:12" x14ac:dyDescent="0.2">
      <c r="B6609" t="s">
        <v>15999</v>
      </c>
      <c r="C6609" t="s">
        <v>15997</v>
      </c>
      <c r="D6609" t="s">
        <v>15998</v>
      </c>
      <c r="E6609" s="1">
        <v>1024.19</v>
      </c>
      <c r="F6609" s="1">
        <v>164</v>
      </c>
      <c r="G6609" s="2">
        <v>6.2450609756097561</v>
      </c>
      <c r="H6609" s="3">
        <v>9.9999999999999982</v>
      </c>
      <c r="I6609" s="3">
        <v>13.333297532684362</v>
      </c>
      <c r="J6609" s="3">
        <v>10.241899999999999</v>
      </c>
      <c r="K6609" s="3">
        <v>10.241899999999999</v>
      </c>
      <c r="L6609" s="3">
        <v>13.65583</v>
      </c>
    </row>
    <row r="6610" spans="2:12" x14ac:dyDescent="0.2">
      <c r="B6610" t="s">
        <v>16000</v>
      </c>
      <c r="C6610" t="s">
        <v>16001</v>
      </c>
      <c r="D6610" t="s">
        <v>16002</v>
      </c>
      <c r="E6610" s="1">
        <v>3416.9</v>
      </c>
      <c r="F6610" s="1">
        <v>112</v>
      </c>
      <c r="G6610" s="2">
        <v>30.508035714285715</v>
      </c>
      <c r="H6610" s="3">
        <v>9.9999999999999982</v>
      </c>
      <c r="I6610" s="3">
        <v>13.333299189323656</v>
      </c>
      <c r="J6610" s="3">
        <v>34.168999999999997</v>
      </c>
      <c r="K6610" s="3">
        <v>34.168999999999997</v>
      </c>
      <c r="L6610" s="3">
        <v>45.558549999999997</v>
      </c>
    </row>
    <row r="6611" spans="2:12" x14ac:dyDescent="0.2">
      <c r="B6611" t="s">
        <v>16003</v>
      </c>
      <c r="C6611" t="s">
        <v>16001</v>
      </c>
      <c r="D6611" t="s">
        <v>16002</v>
      </c>
      <c r="E6611" s="1">
        <v>3190.73</v>
      </c>
      <c r="F6611" s="1">
        <v>106</v>
      </c>
      <c r="G6611" s="2">
        <v>30.101226415094338</v>
      </c>
      <c r="H6611" s="3">
        <v>10</v>
      </c>
      <c r="I6611" s="3">
        <v>13.333299903156959</v>
      </c>
      <c r="J6611" s="3">
        <v>31.907299999999999</v>
      </c>
      <c r="K6611" s="3">
        <v>31.907299999999999</v>
      </c>
      <c r="L6611" s="3">
        <v>42.542960000000001</v>
      </c>
    </row>
    <row r="6612" spans="2:12" x14ac:dyDescent="0.2">
      <c r="B6612" t="s">
        <v>16004</v>
      </c>
      <c r="C6612" t="s">
        <v>16005</v>
      </c>
      <c r="D6612" t="s">
        <v>16006</v>
      </c>
      <c r="E6612" s="1">
        <v>1314.49</v>
      </c>
      <c r="F6612" s="1">
        <v>82</v>
      </c>
      <c r="G6612" s="2">
        <v>16.030365853658537</v>
      </c>
      <c r="H6612" s="3">
        <v>10</v>
      </c>
      <c r="I6612" s="3">
        <v>13.333300367442886</v>
      </c>
      <c r="J6612" s="3">
        <v>13.1449</v>
      </c>
      <c r="K6612" s="3">
        <v>13.1449</v>
      </c>
      <c r="L6612" s="3">
        <v>17.526489999999999</v>
      </c>
    </row>
    <row r="6613" spans="2:12" x14ac:dyDescent="0.2">
      <c r="B6613" t="s">
        <v>16007</v>
      </c>
      <c r="C6613" t="s">
        <v>16005</v>
      </c>
      <c r="D6613" t="s">
        <v>16006</v>
      </c>
      <c r="E6613" s="1">
        <v>3389.99</v>
      </c>
      <c r="F6613" s="1">
        <v>152</v>
      </c>
      <c r="G6613" s="2">
        <v>22.302565789473682</v>
      </c>
      <c r="H6613" s="3">
        <v>10.000000000000002</v>
      </c>
      <c r="I6613" s="3">
        <v>13.333298918285896</v>
      </c>
      <c r="J6613" s="3">
        <v>33.899900000000002</v>
      </c>
      <c r="K6613" s="3">
        <v>33.899900000000002</v>
      </c>
      <c r="L6613" s="3">
        <v>45.199750000000002</v>
      </c>
    </row>
    <row r="6614" spans="2:12" x14ac:dyDescent="0.2">
      <c r="B6614" t="s">
        <v>16008</v>
      </c>
      <c r="C6614" t="s">
        <v>16009</v>
      </c>
      <c r="D6614" t="s">
        <v>16010</v>
      </c>
      <c r="E6614" s="1">
        <v>2125.7800000000002</v>
      </c>
      <c r="F6614" s="1">
        <v>154</v>
      </c>
      <c r="G6614" s="2">
        <v>13.803766233766234</v>
      </c>
      <c r="H6614" s="3">
        <v>9.9999999999999982</v>
      </c>
      <c r="I6614" s="3">
        <v>13.33329883619189</v>
      </c>
      <c r="J6614" s="3">
        <v>21.2578</v>
      </c>
      <c r="K6614" s="3">
        <v>21.2578</v>
      </c>
      <c r="L6614" s="3">
        <v>28.34366</v>
      </c>
    </row>
    <row r="6615" spans="2:12" x14ac:dyDescent="0.2">
      <c r="B6615" t="s">
        <v>16011</v>
      </c>
      <c r="C6615" t="s">
        <v>16009</v>
      </c>
      <c r="D6615" t="s">
        <v>16010</v>
      </c>
      <c r="E6615" s="1">
        <v>1838.9</v>
      </c>
      <c r="F6615" s="1">
        <v>133</v>
      </c>
      <c r="G6615" s="2">
        <v>13.826315789473686</v>
      </c>
      <c r="H6615" s="3">
        <v>9.9999999999999982</v>
      </c>
      <c r="I6615" s="3">
        <v>13.333302517809559</v>
      </c>
      <c r="J6615" s="3">
        <v>18.388999999999999</v>
      </c>
      <c r="K6615" s="3">
        <v>18.388999999999999</v>
      </c>
      <c r="L6615" s="3">
        <v>24.518609999999999</v>
      </c>
    </row>
    <row r="6616" spans="2:12" x14ac:dyDescent="0.2">
      <c r="B6616" t="s">
        <v>16012</v>
      </c>
      <c r="C6616" t="s">
        <v>16013</v>
      </c>
      <c r="D6616" t="s">
        <v>15994</v>
      </c>
      <c r="E6616" s="1">
        <v>1468.04</v>
      </c>
      <c r="F6616" s="1">
        <v>91</v>
      </c>
      <c r="G6616" s="2">
        <v>16.132307692307691</v>
      </c>
      <c r="H6616" s="3">
        <v>10</v>
      </c>
      <c r="I6616" s="3">
        <v>13.333301544917033</v>
      </c>
      <c r="J6616" s="3">
        <v>14.680400000000001</v>
      </c>
      <c r="K6616" s="3">
        <v>14.680400000000001</v>
      </c>
      <c r="L6616" s="3">
        <v>19.573820000000001</v>
      </c>
    </row>
    <row r="6617" spans="2:12" x14ac:dyDescent="0.2">
      <c r="B6617" t="s">
        <v>16014</v>
      </c>
      <c r="C6617" t="s">
        <v>16013</v>
      </c>
      <c r="D6617" t="s">
        <v>15994</v>
      </c>
      <c r="E6617" s="1">
        <v>1288.93</v>
      </c>
      <c r="F6617" s="1">
        <v>109</v>
      </c>
      <c r="G6617" s="2">
        <v>11.825045871559634</v>
      </c>
      <c r="H6617" s="3">
        <v>10</v>
      </c>
      <c r="I6617" s="3">
        <v>13.333299713716027</v>
      </c>
      <c r="J6617" s="3">
        <v>12.8893</v>
      </c>
      <c r="K6617" s="3">
        <v>12.8893</v>
      </c>
      <c r="L6617" s="3">
        <v>17.185690000000001</v>
      </c>
    </row>
    <row r="6618" spans="2:12" x14ac:dyDescent="0.2">
      <c r="B6618" t="s">
        <v>16015</v>
      </c>
      <c r="C6618" t="s">
        <v>16016</v>
      </c>
      <c r="D6618" t="s">
        <v>16017</v>
      </c>
      <c r="E6618" s="1">
        <v>1401.24</v>
      </c>
      <c r="F6618" s="1">
        <v>83</v>
      </c>
      <c r="G6618" s="2">
        <v>16.882409638554218</v>
      </c>
      <c r="H6618" s="3">
        <v>10</v>
      </c>
      <c r="I6618" s="3">
        <v>13.33329765065228</v>
      </c>
      <c r="J6618" s="3">
        <v>14.0124</v>
      </c>
      <c r="K6618" s="3">
        <v>14.0124</v>
      </c>
      <c r="L6618" s="3">
        <v>18.683150000000001</v>
      </c>
    </row>
    <row r="6619" spans="2:12" x14ac:dyDescent="0.2">
      <c r="B6619" t="s">
        <v>16018</v>
      </c>
      <c r="C6619" t="s">
        <v>16016</v>
      </c>
      <c r="D6619" t="s">
        <v>16017</v>
      </c>
      <c r="E6619" s="1">
        <v>1061.21</v>
      </c>
      <c r="F6619" s="1">
        <v>87</v>
      </c>
      <c r="G6619" s="2">
        <v>12.197816091954023</v>
      </c>
      <c r="H6619" s="3">
        <v>10</v>
      </c>
      <c r="I6619" s="3">
        <v>13.333298781579519</v>
      </c>
      <c r="J6619" s="3">
        <v>10.6121</v>
      </c>
      <c r="K6619" s="3">
        <v>10.6121</v>
      </c>
      <c r="L6619" s="3">
        <v>14.149430000000001</v>
      </c>
    </row>
    <row r="6620" spans="2:12" x14ac:dyDescent="0.2">
      <c r="B6620" t="s">
        <v>16019</v>
      </c>
      <c r="C6620" t="s">
        <v>16020</v>
      </c>
      <c r="D6620" t="s">
        <v>16021</v>
      </c>
      <c r="E6620" s="1">
        <v>1415.04</v>
      </c>
      <c r="F6620" s="1">
        <v>117</v>
      </c>
      <c r="G6620" s="2">
        <v>12.094358974358974</v>
      </c>
      <c r="H6620" s="3">
        <v>10</v>
      </c>
      <c r="I6620" s="3">
        <v>13.333297998643149</v>
      </c>
      <c r="J6620" s="3">
        <v>14.150399999999999</v>
      </c>
      <c r="K6620" s="3">
        <v>14.150399999999999</v>
      </c>
      <c r="L6620" s="3">
        <v>18.867149999999999</v>
      </c>
    </row>
    <row r="6621" spans="2:12" x14ac:dyDescent="0.2">
      <c r="B6621" t="s">
        <v>16022</v>
      </c>
      <c r="C6621" t="s">
        <v>16020</v>
      </c>
      <c r="D6621" t="s">
        <v>16021</v>
      </c>
      <c r="E6621" s="1">
        <v>2308.39</v>
      </c>
      <c r="F6621" s="1">
        <v>134</v>
      </c>
      <c r="G6621" s="2">
        <v>17.226791044776117</v>
      </c>
      <c r="H6621" s="3">
        <v>10.000000000000002</v>
      </c>
      <c r="I6621" s="3">
        <v>13.333301565160134</v>
      </c>
      <c r="J6621" s="3">
        <v>23.0839</v>
      </c>
      <c r="K6621" s="3">
        <v>23.0839</v>
      </c>
      <c r="L6621" s="3">
        <v>30.778459999999999</v>
      </c>
    </row>
    <row r="6622" spans="2:12" x14ac:dyDescent="0.2">
      <c r="B6622" t="s">
        <v>16023</v>
      </c>
      <c r="C6622" t="s">
        <v>16024</v>
      </c>
      <c r="D6622" t="s">
        <v>16025</v>
      </c>
      <c r="E6622" s="1">
        <v>1652.34</v>
      </c>
      <c r="F6622" s="1">
        <v>109</v>
      </c>
      <c r="G6622" s="2">
        <v>15.159082568807339</v>
      </c>
      <c r="H6622" s="3">
        <v>10</v>
      </c>
      <c r="I6622" s="3">
        <v>13.333297021194186</v>
      </c>
      <c r="J6622" s="3">
        <v>16.523399999999999</v>
      </c>
      <c r="K6622" s="3">
        <v>16.523399999999999</v>
      </c>
      <c r="L6622" s="3">
        <v>22.031140000000001</v>
      </c>
    </row>
    <row r="6623" spans="2:12" x14ac:dyDescent="0.2">
      <c r="B6623" t="s">
        <v>16026</v>
      </c>
      <c r="C6623" t="s">
        <v>16024</v>
      </c>
      <c r="D6623" t="s">
        <v>16025</v>
      </c>
      <c r="E6623" s="1">
        <v>1368.45</v>
      </c>
      <c r="F6623" s="1">
        <v>119</v>
      </c>
      <c r="G6623" s="2">
        <v>11.499579831932774</v>
      </c>
      <c r="H6623" s="3">
        <v>10</v>
      </c>
      <c r="I6623" s="3">
        <v>13.333296795644708</v>
      </c>
      <c r="J6623" s="3">
        <v>13.6845</v>
      </c>
      <c r="K6623" s="3">
        <v>13.6845</v>
      </c>
      <c r="L6623" s="3">
        <v>18.245950000000001</v>
      </c>
    </row>
    <row r="6624" spans="2:12" x14ac:dyDescent="0.2">
      <c r="B6624" t="s">
        <v>16027</v>
      </c>
      <c r="C6624" t="s">
        <v>16028</v>
      </c>
      <c r="D6624" t="s">
        <v>16029</v>
      </c>
      <c r="E6624" s="1">
        <v>1011.97</v>
      </c>
      <c r="F6624" s="1">
        <v>59</v>
      </c>
      <c r="G6624" s="2">
        <v>17.152033898305085</v>
      </c>
      <c r="H6624" s="3">
        <v>10</v>
      </c>
      <c r="I6624" s="3">
        <v>13.333300394280464</v>
      </c>
      <c r="J6624" s="3">
        <v>10.1197</v>
      </c>
      <c r="K6624" s="3">
        <v>10.1197</v>
      </c>
      <c r="L6624" s="3">
        <v>13.492900000000001</v>
      </c>
    </row>
    <row r="6625" spans="2:12" x14ac:dyDescent="0.2">
      <c r="B6625" t="s">
        <v>16030</v>
      </c>
      <c r="C6625" t="s">
        <v>16028</v>
      </c>
      <c r="D6625" t="s">
        <v>16029</v>
      </c>
      <c r="E6625" s="1">
        <v>1962.13</v>
      </c>
      <c r="F6625" s="1">
        <v>55</v>
      </c>
      <c r="G6625" s="2">
        <v>35.675090909090912</v>
      </c>
      <c r="H6625" s="3">
        <v>10</v>
      </c>
      <c r="I6625" s="3">
        <v>13.33330105548562</v>
      </c>
      <c r="J6625" s="3">
        <v>19.621300000000002</v>
      </c>
      <c r="K6625" s="3">
        <v>19.621300000000002</v>
      </c>
      <c r="L6625" s="3">
        <v>26.161670000000001</v>
      </c>
    </row>
    <row r="6626" spans="2:12" x14ac:dyDescent="0.2">
      <c r="B6626" t="s">
        <v>16031</v>
      </c>
      <c r="C6626" t="s">
        <v>16032</v>
      </c>
      <c r="D6626" t="s">
        <v>16033</v>
      </c>
      <c r="E6626" s="1">
        <v>950.02</v>
      </c>
      <c r="F6626" s="1">
        <v>52</v>
      </c>
      <c r="G6626" s="2">
        <v>18.269615384615385</v>
      </c>
      <c r="H6626" s="3">
        <v>10</v>
      </c>
      <c r="I6626" s="3">
        <v>13.333298246352708</v>
      </c>
      <c r="J6626" s="3">
        <v>9.5001999999999995</v>
      </c>
      <c r="K6626" s="3">
        <v>9.5001999999999995</v>
      </c>
      <c r="L6626" s="3">
        <v>12.6669</v>
      </c>
    </row>
    <row r="6627" spans="2:12" x14ac:dyDescent="0.2">
      <c r="B6627" t="s">
        <v>16034</v>
      </c>
      <c r="C6627" t="s">
        <v>16032</v>
      </c>
      <c r="D6627" t="s">
        <v>16033</v>
      </c>
      <c r="E6627" s="1">
        <v>981.91</v>
      </c>
      <c r="F6627" s="1">
        <v>70</v>
      </c>
      <c r="G6627" s="2">
        <v>14.027285714285714</v>
      </c>
      <c r="H6627" s="3">
        <v>10.000000000000002</v>
      </c>
      <c r="I6627" s="3">
        <v>13.333299385890765</v>
      </c>
      <c r="J6627" s="3">
        <v>9.8191000000000006</v>
      </c>
      <c r="K6627" s="3">
        <v>9.8191000000000006</v>
      </c>
      <c r="L6627" s="3">
        <v>13.0921</v>
      </c>
    </row>
    <row r="6628" spans="2:12" x14ac:dyDescent="0.2">
      <c r="B6628" t="s">
        <v>16035</v>
      </c>
      <c r="C6628" t="s">
        <v>16036</v>
      </c>
      <c r="D6628" t="s">
        <v>16037</v>
      </c>
      <c r="E6628" s="1">
        <v>1327.91</v>
      </c>
      <c r="F6628" s="1">
        <v>104</v>
      </c>
      <c r="G6628" s="2">
        <v>12.768365384615386</v>
      </c>
      <c r="H6628" s="3">
        <v>9.9999999999999982</v>
      </c>
      <c r="I6628" s="3">
        <v>13.333298190389408</v>
      </c>
      <c r="J6628" s="3">
        <v>13.2791</v>
      </c>
      <c r="K6628" s="3">
        <v>13.2791</v>
      </c>
      <c r="L6628" s="3">
        <v>17.70542</v>
      </c>
    </row>
    <row r="6629" spans="2:12" x14ac:dyDescent="0.2">
      <c r="B6629" t="s">
        <v>16038</v>
      </c>
      <c r="C6629" t="s">
        <v>16036</v>
      </c>
      <c r="D6629" t="s">
        <v>16037</v>
      </c>
      <c r="E6629" s="1">
        <v>1019.06</v>
      </c>
      <c r="F6629" s="1">
        <v>76</v>
      </c>
      <c r="G6629" s="2">
        <v>13.408684210526316</v>
      </c>
      <c r="H6629" s="3">
        <v>10.000000000000002</v>
      </c>
      <c r="I6629" s="3">
        <v>13.333297352462074</v>
      </c>
      <c r="J6629" s="3">
        <v>10.1906</v>
      </c>
      <c r="K6629" s="3">
        <v>10.1906</v>
      </c>
      <c r="L6629" s="3">
        <v>13.587429999999999</v>
      </c>
    </row>
    <row r="6630" spans="2:12" x14ac:dyDescent="0.2">
      <c r="B6630" t="s">
        <v>16039</v>
      </c>
      <c r="C6630" t="s">
        <v>16040</v>
      </c>
      <c r="D6630" t="s">
        <v>16041</v>
      </c>
      <c r="E6630" s="1">
        <v>400.79</v>
      </c>
      <c r="F6630" s="1">
        <v>40</v>
      </c>
      <c r="G6630" s="2">
        <v>10.01975</v>
      </c>
      <c r="H6630" s="3">
        <v>10</v>
      </c>
      <c r="I6630" s="3">
        <v>13.333291748796126</v>
      </c>
      <c r="J6630" s="3">
        <v>4.0079000000000002</v>
      </c>
      <c r="K6630" s="3">
        <v>4.0079000000000002</v>
      </c>
      <c r="L6630" s="3">
        <v>5.3438499999999998</v>
      </c>
    </row>
    <row r="6631" spans="2:12" x14ac:dyDescent="0.2">
      <c r="B6631" t="s">
        <v>16042</v>
      </c>
      <c r="C6631" t="s">
        <v>16040</v>
      </c>
      <c r="D6631" t="s">
        <v>16041</v>
      </c>
      <c r="E6631" s="1">
        <v>386.59</v>
      </c>
      <c r="F6631" s="1">
        <v>56</v>
      </c>
      <c r="G6631" s="2">
        <v>6.9033928571428564</v>
      </c>
      <c r="H6631" s="3">
        <v>10</v>
      </c>
      <c r="I6631" s="3">
        <v>13.333298843736257</v>
      </c>
      <c r="J6631" s="3">
        <v>3.8658999999999999</v>
      </c>
      <c r="K6631" s="3">
        <v>3.8658999999999999</v>
      </c>
      <c r="L6631" s="3">
        <v>5.1545199999999998</v>
      </c>
    </row>
    <row r="6632" spans="2:12" x14ac:dyDescent="0.2">
      <c r="B6632" t="s">
        <v>16043</v>
      </c>
      <c r="C6632" t="s">
        <v>16044</v>
      </c>
      <c r="D6632" t="s">
        <v>16045</v>
      </c>
      <c r="E6632" s="1">
        <v>1048.6600000000001</v>
      </c>
      <c r="F6632" s="1">
        <v>84</v>
      </c>
      <c r="G6632" s="2">
        <v>12.484047619047621</v>
      </c>
      <c r="H6632" s="3">
        <v>9.9999999999999982</v>
      </c>
      <c r="I6632" s="3">
        <v>13.333301546735834</v>
      </c>
      <c r="J6632" s="3">
        <v>10.486599999999999</v>
      </c>
      <c r="K6632" s="3">
        <v>10.486599999999999</v>
      </c>
      <c r="L6632" s="3">
        <v>13.982100000000001</v>
      </c>
    </row>
    <row r="6633" spans="2:12" x14ac:dyDescent="0.2">
      <c r="B6633" t="s">
        <v>16046</v>
      </c>
      <c r="C6633" t="s">
        <v>16044</v>
      </c>
      <c r="D6633" t="s">
        <v>16045</v>
      </c>
      <c r="E6633" s="1">
        <v>932.66</v>
      </c>
      <c r="F6633" s="1">
        <v>49</v>
      </c>
      <c r="G6633" s="2">
        <v>19.033877551020407</v>
      </c>
      <c r="H6633" s="3">
        <v>10</v>
      </c>
      <c r="I6633" s="3">
        <v>13.333304741277637</v>
      </c>
      <c r="J6633" s="3">
        <v>9.3265999999999991</v>
      </c>
      <c r="K6633" s="3">
        <v>9.3265999999999991</v>
      </c>
      <c r="L6633" s="3">
        <v>12.43544</v>
      </c>
    </row>
    <row r="6634" spans="2:12" x14ac:dyDescent="0.2">
      <c r="B6634" t="s">
        <v>16047</v>
      </c>
      <c r="C6634" t="s">
        <v>16048</v>
      </c>
      <c r="D6634" t="s">
        <v>16049</v>
      </c>
      <c r="E6634" s="1">
        <v>597.29999999999995</v>
      </c>
      <c r="F6634" s="1">
        <v>62</v>
      </c>
      <c r="G6634" s="2">
        <v>9.6338709677419345</v>
      </c>
      <c r="H6634" s="3">
        <v>10</v>
      </c>
      <c r="I6634" s="3">
        <v>13.33329984932195</v>
      </c>
      <c r="J6634" s="3">
        <v>5.9729999999999999</v>
      </c>
      <c r="K6634" s="3">
        <v>5.9729999999999999</v>
      </c>
      <c r="L6634" s="3">
        <v>7.9639800000000003</v>
      </c>
    </row>
    <row r="6635" spans="2:12" x14ac:dyDescent="0.2">
      <c r="B6635" t="s">
        <v>16050</v>
      </c>
      <c r="C6635" t="s">
        <v>16048</v>
      </c>
      <c r="D6635" t="s">
        <v>16049</v>
      </c>
      <c r="E6635" s="1">
        <v>830.1</v>
      </c>
      <c r="F6635" s="1">
        <v>66</v>
      </c>
      <c r="G6635" s="2">
        <v>12.577272727272728</v>
      </c>
      <c r="H6635" s="3">
        <v>10</v>
      </c>
      <c r="I6635" s="3">
        <v>13.333297193109264</v>
      </c>
      <c r="J6635" s="3">
        <v>8.3010000000000002</v>
      </c>
      <c r="K6635" s="3">
        <v>8.3010000000000002</v>
      </c>
      <c r="L6635" s="3">
        <v>11.067970000000001</v>
      </c>
    </row>
    <row r="6636" spans="2:12" x14ac:dyDescent="0.2">
      <c r="B6636" t="s">
        <v>16051</v>
      </c>
      <c r="C6636" t="s">
        <v>16052</v>
      </c>
      <c r="D6636" t="s">
        <v>16053</v>
      </c>
      <c r="E6636" s="1">
        <v>853.47</v>
      </c>
      <c r="F6636" s="1">
        <v>60</v>
      </c>
      <c r="G6636" s="2">
        <v>14.224500000000001</v>
      </c>
      <c r="H6636" s="3">
        <v>10</v>
      </c>
      <c r="I6636" s="3">
        <v>13.333298182712923</v>
      </c>
      <c r="J6636" s="3">
        <v>8.5347000000000008</v>
      </c>
      <c r="K6636" s="3">
        <v>8.5347000000000008</v>
      </c>
      <c r="L6636" s="3">
        <v>11.379569999999999</v>
      </c>
    </row>
    <row r="6637" spans="2:12" x14ac:dyDescent="0.2">
      <c r="B6637" t="s">
        <v>16054</v>
      </c>
      <c r="C6637" t="s">
        <v>16052</v>
      </c>
      <c r="D6637" t="s">
        <v>16053</v>
      </c>
      <c r="E6637" s="1">
        <v>1271.01</v>
      </c>
      <c r="F6637" s="1">
        <v>50</v>
      </c>
      <c r="G6637" s="2">
        <v>25.420200000000001</v>
      </c>
      <c r="H6637" s="3">
        <v>10</v>
      </c>
      <c r="I6637" s="3">
        <v>13.333301862298487</v>
      </c>
      <c r="J6637" s="3">
        <v>12.710100000000001</v>
      </c>
      <c r="K6637" s="3">
        <v>12.710100000000001</v>
      </c>
      <c r="L6637" s="3">
        <v>16.946760000000001</v>
      </c>
    </row>
    <row r="6638" spans="2:12" x14ac:dyDescent="0.2">
      <c r="B6638" t="s">
        <v>16055</v>
      </c>
      <c r="C6638" t="s">
        <v>16056</v>
      </c>
      <c r="D6638" t="s">
        <v>16057</v>
      </c>
      <c r="E6638" s="1">
        <v>814.49</v>
      </c>
      <c r="F6638" s="1">
        <v>104</v>
      </c>
      <c r="G6638" s="2">
        <v>7.8316346153846155</v>
      </c>
      <c r="H6638" s="3">
        <v>10</v>
      </c>
      <c r="I6638" s="3">
        <v>13.333300593009122</v>
      </c>
      <c r="J6638" s="3">
        <v>8.1448999999999998</v>
      </c>
      <c r="K6638" s="3">
        <v>8.1448999999999998</v>
      </c>
      <c r="L6638" s="3">
        <v>10.85984</v>
      </c>
    </row>
    <row r="6639" spans="2:12" x14ac:dyDescent="0.2">
      <c r="B6639" t="s">
        <v>16058</v>
      </c>
      <c r="C6639" t="s">
        <v>16056</v>
      </c>
      <c r="D6639" t="s">
        <v>16057</v>
      </c>
      <c r="E6639" s="1">
        <v>2206.61</v>
      </c>
      <c r="F6639" s="1">
        <v>145</v>
      </c>
      <c r="G6639" s="2">
        <v>15.218000000000002</v>
      </c>
      <c r="H6639" s="3">
        <v>10</v>
      </c>
      <c r="I6639" s="3">
        <v>13.333298589238696</v>
      </c>
      <c r="J6639" s="3">
        <v>22.066099999999999</v>
      </c>
      <c r="K6639" s="3">
        <v>22.066099999999999</v>
      </c>
      <c r="L6639" s="3">
        <v>29.421389999999999</v>
      </c>
    </row>
    <row r="6640" spans="2:12" x14ac:dyDescent="0.2">
      <c r="B6640" t="s">
        <v>16059</v>
      </c>
      <c r="C6640" t="s">
        <v>16056</v>
      </c>
      <c r="D6640" t="s">
        <v>16057</v>
      </c>
      <c r="E6640" s="1">
        <v>911.72</v>
      </c>
      <c r="F6640" s="1">
        <v>138</v>
      </c>
      <c r="G6640" s="2">
        <v>6.6066666666666665</v>
      </c>
      <c r="H6640" s="3">
        <v>10</v>
      </c>
      <c r="I6640" s="3">
        <v>13.333304084587374</v>
      </c>
      <c r="J6640" s="3">
        <v>9.1172000000000004</v>
      </c>
      <c r="K6640" s="3">
        <v>9.1172000000000004</v>
      </c>
      <c r="L6640" s="3">
        <v>12.15624</v>
      </c>
    </row>
    <row r="6641" spans="2:12" x14ac:dyDescent="0.2">
      <c r="B6641" t="s">
        <v>16060</v>
      </c>
      <c r="C6641" t="s">
        <v>16056</v>
      </c>
      <c r="D6641" t="s">
        <v>16057</v>
      </c>
      <c r="E6641" s="1">
        <v>961.01</v>
      </c>
      <c r="F6641" s="1">
        <v>189</v>
      </c>
      <c r="G6641" s="2">
        <v>5.0847089947089943</v>
      </c>
      <c r="H6641" s="3">
        <v>9.9999999999999982</v>
      </c>
      <c r="I6641" s="3">
        <v>13.333295179030396</v>
      </c>
      <c r="J6641" s="3">
        <v>9.6100999999999992</v>
      </c>
      <c r="K6641" s="3">
        <v>9.6100999999999992</v>
      </c>
      <c r="L6641" s="3">
        <v>12.81343</v>
      </c>
    </row>
    <row r="6642" spans="2:12" x14ac:dyDescent="0.2">
      <c r="B6642" t="s">
        <v>16061</v>
      </c>
      <c r="C6642" t="s">
        <v>16062</v>
      </c>
      <c r="D6642" t="s">
        <v>16063</v>
      </c>
      <c r="E6642" s="1">
        <v>980.59</v>
      </c>
      <c r="F6642" s="1">
        <v>74</v>
      </c>
      <c r="G6642" s="2">
        <v>13.251216216216216</v>
      </c>
      <c r="H6642" s="3">
        <v>9.9999999999999982</v>
      </c>
      <c r="I6642" s="3">
        <v>13.333299340193149</v>
      </c>
      <c r="J6642" s="3">
        <v>9.8058999999999994</v>
      </c>
      <c r="K6642" s="3">
        <v>9.8058999999999994</v>
      </c>
      <c r="L6642" s="3">
        <v>13.0745</v>
      </c>
    </row>
    <row r="6643" spans="2:12" x14ac:dyDescent="0.2">
      <c r="B6643" t="s">
        <v>16064</v>
      </c>
      <c r="C6643" t="s">
        <v>16062</v>
      </c>
      <c r="D6643" t="s">
        <v>16065</v>
      </c>
      <c r="E6643" s="1">
        <v>397.57</v>
      </c>
      <c r="F6643" s="1">
        <v>77</v>
      </c>
      <c r="G6643" s="2">
        <v>5.163246753246753</v>
      </c>
      <c r="H6643" s="3">
        <v>10</v>
      </c>
      <c r="I6643" s="3">
        <v>13.333299796262294</v>
      </c>
      <c r="J6643" s="3">
        <v>3.9756999999999998</v>
      </c>
      <c r="K6643" s="3">
        <v>3.9756999999999998</v>
      </c>
      <c r="L6643" s="3">
        <v>5.3009199999999996</v>
      </c>
    </row>
    <row r="6644" spans="2:12" x14ac:dyDescent="0.2">
      <c r="B6644" t="s">
        <v>16066</v>
      </c>
      <c r="C6644" t="s">
        <v>16062</v>
      </c>
      <c r="D6644" t="s">
        <v>16065</v>
      </c>
      <c r="E6644" s="1">
        <v>869.7</v>
      </c>
      <c r="F6644" s="1">
        <v>166</v>
      </c>
      <c r="G6644" s="2">
        <v>5.2391566265060243</v>
      </c>
      <c r="H6644" s="3">
        <v>9.9999999999999982</v>
      </c>
      <c r="I6644" s="3">
        <v>13.333298838680003</v>
      </c>
      <c r="J6644" s="3">
        <v>8.6969999999999992</v>
      </c>
      <c r="K6644" s="3">
        <v>8.6969999999999992</v>
      </c>
      <c r="L6644" s="3">
        <v>11.595969999999999</v>
      </c>
    </row>
    <row r="6645" spans="2:12" x14ac:dyDescent="0.2">
      <c r="B6645" t="s">
        <v>16067</v>
      </c>
      <c r="C6645" t="s">
        <v>16068</v>
      </c>
      <c r="D6645" t="s">
        <v>16069</v>
      </c>
      <c r="E6645" s="1">
        <v>825.92</v>
      </c>
      <c r="F6645" s="1">
        <v>147</v>
      </c>
      <c r="G6645" s="2">
        <v>5.6185034013605444</v>
      </c>
      <c r="H6645" s="3">
        <v>10</v>
      </c>
      <c r="I6645" s="3">
        <v>13.333301046106161</v>
      </c>
      <c r="J6645" s="3">
        <v>8.2591999999999999</v>
      </c>
      <c r="K6645" s="3">
        <v>8.2591999999999999</v>
      </c>
      <c r="L6645" s="3">
        <v>11.01224</v>
      </c>
    </row>
    <row r="6646" spans="2:12" x14ac:dyDescent="0.2">
      <c r="B6646" t="s">
        <v>16070</v>
      </c>
      <c r="C6646" t="s">
        <v>16068</v>
      </c>
      <c r="D6646" t="s">
        <v>16069</v>
      </c>
      <c r="E6646" s="1">
        <v>1253.19</v>
      </c>
      <c r="F6646" s="1">
        <v>130</v>
      </c>
      <c r="G6646" s="2">
        <v>9.6399230769230773</v>
      </c>
      <c r="H6646" s="3">
        <v>10</v>
      </c>
      <c r="I6646" s="3">
        <v>13.333301414789458</v>
      </c>
      <c r="J6646" s="3">
        <v>12.5319</v>
      </c>
      <c r="K6646" s="3">
        <v>12.5319</v>
      </c>
      <c r="L6646" s="3">
        <v>16.709160000000001</v>
      </c>
    </row>
    <row r="6647" spans="2:12" x14ac:dyDescent="0.2">
      <c r="B6647" t="s">
        <v>16071</v>
      </c>
      <c r="C6647" t="s">
        <v>16072</v>
      </c>
      <c r="D6647" t="s">
        <v>16073</v>
      </c>
      <c r="E6647" s="1">
        <v>495.9</v>
      </c>
      <c r="F6647" s="1">
        <v>28</v>
      </c>
      <c r="G6647" s="2">
        <v>17.710714285714285</v>
      </c>
      <c r="H6647" s="3">
        <v>10</v>
      </c>
      <c r="I6647" s="3">
        <v>13.333293002621497</v>
      </c>
      <c r="J6647" s="3">
        <v>4.9589999999999996</v>
      </c>
      <c r="K6647" s="3">
        <v>4.9589999999999996</v>
      </c>
      <c r="L6647" s="3">
        <v>6.61198</v>
      </c>
    </row>
    <row r="6648" spans="2:12" x14ac:dyDescent="0.2">
      <c r="B6648" t="s">
        <v>16074</v>
      </c>
      <c r="C6648" t="s">
        <v>16072</v>
      </c>
      <c r="D6648" t="s">
        <v>16073</v>
      </c>
      <c r="E6648" s="1">
        <v>439.08</v>
      </c>
      <c r="F6648" s="1">
        <v>32</v>
      </c>
      <c r="G6648" s="2">
        <v>13.72125</v>
      </c>
      <c r="H6648" s="3">
        <v>10</v>
      </c>
      <c r="I6648" s="3">
        <v>13.333310558440377</v>
      </c>
      <c r="J6648" s="3">
        <v>4.3907999999999996</v>
      </c>
      <c r="K6648" s="3">
        <v>4.3907999999999996</v>
      </c>
      <c r="L6648" s="3">
        <v>5.8543900000000004</v>
      </c>
    </row>
    <row r="6649" spans="2:12" x14ac:dyDescent="0.2">
      <c r="B6649" t="s">
        <v>16075</v>
      </c>
      <c r="C6649" t="s">
        <v>16076</v>
      </c>
      <c r="D6649" t="s">
        <v>16077</v>
      </c>
      <c r="E6649" s="1">
        <v>303.56</v>
      </c>
      <c r="F6649" s="1">
        <v>64</v>
      </c>
      <c r="G6649" s="2">
        <v>4.743125</v>
      </c>
      <c r="H6649" s="3">
        <v>10</v>
      </c>
      <c r="I6649" s="3">
        <v>13.33331137172223</v>
      </c>
      <c r="J6649" s="3">
        <v>3.0356000000000001</v>
      </c>
      <c r="K6649" s="3">
        <v>3.0356000000000001</v>
      </c>
      <c r="L6649" s="3">
        <v>4.0474600000000001</v>
      </c>
    </row>
    <row r="6650" spans="2:12" x14ac:dyDescent="0.2">
      <c r="B6650" t="s">
        <v>16078</v>
      </c>
      <c r="C6650" t="s">
        <v>16076</v>
      </c>
      <c r="D6650" t="s">
        <v>16077</v>
      </c>
      <c r="E6650" s="1">
        <v>322.01</v>
      </c>
      <c r="F6650" s="1">
        <v>41</v>
      </c>
      <c r="G6650" s="2">
        <v>7.8539024390243899</v>
      </c>
      <c r="H6650" s="3">
        <v>10</v>
      </c>
      <c r="I6650" s="3">
        <v>13.333312630042544</v>
      </c>
      <c r="J6650" s="3">
        <v>3.2201</v>
      </c>
      <c r="K6650" s="3">
        <v>3.2201</v>
      </c>
      <c r="L6650" s="3">
        <v>4.2934599999999996</v>
      </c>
    </row>
    <row r="6651" spans="2:12" x14ac:dyDescent="0.2">
      <c r="B6651" t="s">
        <v>16079</v>
      </c>
      <c r="C6651" t="s">
        <v>16080</v>
      </c>
      <c r="D6651" t="s">
        <v>16081</v>
      </c>
      <c r="E6651" s="1">
        <v>71.239999999999995</v>
      </c>
      <c r="F6651" s="1">
        <v>24</v>
      </c>
      <c r="G6651" s="2">
        <v>2.9683333333333333</v>
      </c>
      <c r="H6651" s="3">
        <v>10</v>
      </c>
      <c r="I6651" s="3">
        <v>13.333239752947783</v>
      </c>
      <c r="J6651" s="3">
        <v>0.71240000000000003</v>
      </c>
      <c r="K6651" s="3">
        <v>0.71240000000000003</v>
      </c>
      <c r="L6651" s="3">
        <v>0.94986000000000004</v>
      </c>
    </row>
    <row r="6652" spans="2:12" x14ac:dyDescent="0.2">
      <c r="B6652" t="s">
        <v>16082</v>
      </c>
      <c r="C6652" t="s">
        <v>16080</v>
      </c>
      <c r="D6652" t="s">
        <v>16081</v>
      </c>
      <c r="E6652" s="1">
        <v>183.34</v>
      </c>
      <c r="F6652" s="1">
        <v>31</v>
      </c>
      <c r="G6652" s="2">
        <v>5.9141935483870967</v>
      </c>
      <c r="H6652" s="3">
        <v>10</v>
      </c>
      <c r="I6652" s="3">
        <v>13.333315152176283</v>
      </c>
      <c r="J6652" s="3">
        <v>1.8333999999999999</v>
      </c>
      <c r="K6652" s="3">
        <v>1.8333999999999999</v>
      </c>
      <c r="L6652" s="3">
        <v>2.4445299999999999</v>
      </c>
    </row>
    <row r="6653" spans="2:12" x14ac:dyDescent="0.2">
      <c r="B6653" t="s">
        <v>16083</v>
      </c>
      <c r="C6653" t="s">
        <v>16084</v>
      </c>
      <c r="D6653" t="s">
        <v>16085</v>
      </c>
      <c r="E6653" s="1">
        <v>266.39999999999998</v>
      </c>
      <c r="F6653" s="1">
        <v>70</v>
      </c>
      <c r="G6653" s="2">
        <v>3.8057142857142856</v>
      </c>
      <c r="H6653" s="3">
        <v>10.000000000000002</v>
      </c>
      <c r="I6653" s="3">
        <v>13.333295795795797</v>
      </c>
      <c r="J6653" s="3">
        <v>2.6640000000000001</v>
      </c>
      <c r="K6653" s="3">
        <v>2.6640000000000001</v>
      </c>
      <c r="L6653" s="3">
        <v>3.55199</v>
      </c>
    </row>
    <row r="6654" spans="2:12" x14ac:dyDescent="0.2">
      <c r="B6654" t="s">
        <v>16086</v>
      </c>
      <c r="C6654" t="s">
        <v>16084</v>
      </c>
      <c r="D6654" t="s">
        <v>16085</v>
      </c>
      <c r="E6654" s="1">
        <v>104.81</v>
      </c>
      <c r="F6654" s="1">
        <v>75</v>
      </c>
      <c r="G6654" s="2">
        <v>1.3974666666666666</v>
      </c>
      <c r="H6654" s="3">
        <v>10</v>
      </c>
      <c r="I6654" s="3">
        <v>13.333269726171165</v>
      </c>
      <c r="J6654" s="3">
        <v>1.0481</v>
      </c>
      <c r="K6654" s="3">
        <v>1.0481</v>
      </c>
      <c r="L6654" s="3">
        <v>1.3974599999999999</v>
      </c>
    </row>
    <row r="6655" spans="2:12" x14ac:dyDescent="0.2">
      <c r="B6655" t="s">
        <v>16087</v>
      </c>
      <c r="C6655" t="s">
        <v>16088</v>
      </c>
      <c r="D6655" t="s">
        <v>16089</v>
      </c>
      <c r="E6655" s="1">
        <v>123.35</v>
      </c>
      <c r="F6655" s="1">
        <v>39</v>
      </c>
      <c r="G6655" s="2">
        <v>3.1628205128205127</v>
      </c>
      <c r="H6655" s="3">
        <v>10.000000000000002</v>
      </c>
      <c r="I6655" s="3">
        <v>13.333279286582895</v>
      </c>
      <c r="J6655" s="3">
        <v>1.2335</v>
      </c>
      <c r="K6655" s="3">
        <v>1.2335</v>
      </c>
      <c r="L6655" s="3">
        <v>1.64466</v>
      </c>
    </row>
    <row r="6656" spans="2:12" x14ac:dyDescent="0.2">
      <c r="B6656" t="s">
        <v>16090</v>
      </c>
      <c r="C6656" t="s">
        <v>16088</v>
      </c>
      <c r="D6656" t="s">
        <v>16089</v>
      </c>
      <c r="E6656" s="1">
        <v>136.16</v>
      </c>
      <c r="F6656" s="1">
        <v>53</v>
      </c>
      <c r="G6656" s="2">
        <v>2.5690566037735847</v>
      </c>
      <c r="H6656" s="3">
        <v>10</v>
      </c>
      <c r="I6656" s="3">
        <v>13.333284371327849</v>
      </c>
      <c r="J6656" s="3">
        <v>1.3615999999999999</v>
      </c>
      <c r="K6656" s="3">
        <v>1.3615999999999999</v>
      </c>
      <c r="L6656" s="3">
        <v>1.8154600000000001</v>
      </c>
    </row>
    <row r="6657" spans="2:12" x14ac:dyDescent="0.2">
      <c r="B6657" t="s">
        <v>16091</v>
      </c>
      <c r="C6657" t="s">
        <v>16092</v>
      </c>
      <c r="D6657" t="s">
        <v>16093</v>
      </c>
      <c r="E6657" s="1">
        <v>191.97</v>
      </c>
      <c r="F6657" s="1">
        <v>70</v>
      </c>
      <c r="G6657" s="2">
        <v>2.7424285714285714</v>
      </c>
      <c r="H6657" s="3">
        <v>10</v>
      </c>
      <c r="I6657" s="3">
        <v>13.333281241860707</v>
      </c>
      <c r="J6657" s="3">
        <v>1.9197</v>
      </c>
      <c r="K6657" s="3">
        <v>1.9197</v>
      </c>
      <c r="L6657" s="3">
        <v>2.55959</v>
      </c>
    </row>
    <row r="6658" spans="2:12" x14ac:dyDescent="0.2">
      <c r="B6658" t="s">
        <v>16094</v>
      </c>
      <c r="C6658" t="s">
        <v>16092</v>
      </c>
      <c r="D6658" t="s">
        <v>16093</v>
      </c>
      <c r="E6658" s="1">
        <v>131.06</v>
      </c>
      <c r="F6658" s="1">
        <v>48</v>
      </c>
      <c r="G6658" s="2">
        <v>2.7304166666666667</v>
      </c>
      <c r="H6658" s="3">
        <v>10</v>
      </c>
      <c r="I6658" s="3">
        <v>13.333282466046084</v>
      </c>
      <c r="J6658" s="3">
        <v>1.3106</v>
      </c>
      <c r="K6658" s="3">
        <v>1.3106</v>
      </c>
      <c r="L6658" s="3">
        <v>1.74746</v>
      </c>
    </row>
    <row r="6659" spans="2:12" x14ac:dyDescent="0.2">
      <c r="B6659" t="s">
        <v>16095</v>
      </c>
      <c r="C6659" t="s">
        <v>16096</v>
      </c>
      <c r="D6659" t="s">
        <v>16097</v>
      </c>
      <c r="E6659" s="1">
        <v>6222.95</v>
      </c>
      <c r="F6659" s="1">
        <v>1492</v>
      </c>
      <c r="G6659" s="2">
        <v>4.1708780160857906</v>
      </c>
      <c r="H6659" s="3">
        <v>10</v>
      </c>
      <c r="I6659" s="3">
        <v>13.33330012293205</v>
      </c>
      <c r="J6659" s="3">
        <v>62.229500000000002</v>
      </c>
      <c r="K6659" s="3">
        <v>62.229500000000002</v>
      </c>
      <c r="L6659" s="3">
        <v>82.972459999999998</v>
      </c>
    </row>
    <row r="6660" spans="2:12" x14ac:dyDescent="0.2">
      <c r="B6660" t="s">
        <v>16098</v>
      </c>
      <c r="C6660" t="s">
        <v>16096</v>
      </c>
      <c r="D6660" t="s">
        <v>16097</v>
      </c>
      <c r="E6660" s="1">
        <v>3823.19</v>
      </c>
      <c r="F6660" s="1">
        <v>2003</v>
      </c>
      <c r="G6660" s="2">
        <v>1.9087319021467799</v>
      </c>
      <c r="H6660" s="3">
        <v>10.000000000000002</v>
      </c>
      <c r="I6660" s="3">
        <v>13.33330020218718</v>
      </c>
      <c r="J6660" s="3">
        <v>38.231900000000003</v>
      </c>
      <c r="K6660" s="3">
        <v>38.231900000000003</v>
      </c>
      <c r="L6660" s="3">
        <v>50.975740000000002</v>
      </c>
    </row>
    <row r="6661" spans="2:12" x14ac:dyDescent="0.2">
      <c r="B6661" t="s">
        <v>16099</v>
      </c>
      <c r="C6661" t="s">
        <v>16100</v>
      </c>
      <c r="D6661" t="s">
        <v>16101</v>
      </c>
      <c r="E6661" s="1">
        <v>3.98</v>
      </c>
      <c r="F6661" s="1">
        <v>2</v>
      </c>
      <c r="G6661" s="2">
        <v>1.99</v>
      </c>
      <c r="H6661" s="3">
        <v>4</v>
      </c>
      <c r="I6661" s="3">
        <v>5.3341708542713562</v>
      </c>
      <c r="J6661" s="3">
        <v>1.592E-2</v>
      </c>
      <c r="K6661" s="3">
        <v>1.592E-2</v>
      </c>
      <c r="L6661" s="3">
        <v>2.1229999999999999E-2</v>
      </c>
    </row>
    <row r="6662" spans="2:12" x14ac:dyDescent="0.2">
      <c r="B6662" t="s">
        <v>16102</v>
      </c>
      <c r="C6662" t="s">
        <v>16100</v>
      </c>
      <c r="D6662" t="s">
        <v>16101</v>
      </c>
      <c r="E6662" s="1">
        <v>6.21</v>
      </c>
      <c r="F6662" s="1">
        <v>9</v>
      </c>
      <c r="G6662" s="2">
        <v>0.69</v>
      </c>
      <c r="H6662" s="3">
        <v>4</v>
      </c>
      <c r="I6662" s="3">
        <v>5.3333333333333321</v>
      </c>
      <c r="J6662" s="3">
        <v>2.4840000000000001E-2</v>
      </c>
      <c r="K6662" s="3">
        <v>2.4840000000000001E-2</v>
      </c>
      <c r="L6662" s="3">
        <v>3.3119999999999997E-2</v>
      </c>
    </row>
    <row r="6663" spans="2:12" x14ac:dyDescent="0.2">
      <c r="B6663" t="s">
        <v>16103</v>
      </c>
      <c r="C6663" t="s">
        <v>16104</v>
      </c>
      <c r="D6663" t="s">
        <v>16105</v>
      </c>
      <c r="E6663" s="1">
        <v>186.59692999999999</v>
      </c>
      <c r="F6663" s="1">
        <v>23</v>
      </c>
      <c r="G6663" s="2">
        <v>8.1129099999999994</v>
      </c>
      <c r="H6663" s="3">
        <v>4.9999750799758607</v>
      </c>
      <c r="I6663" s="3">
        <v>6.6666691676009897</v>
      </c>
      <c r="J6663" s="3">
        <v>0.93298000000000003</v>
      </c>
      <c r="K6663" s="3">
        <v>0.93298000000000003</v>
      </c>
      <c r="L6663" s="3">
        <v>1.2439800000000001</v>
      </c>
    </row>
    <row r="6664" spans="2:12" x14ac:dyDescent="0.2">
      <c r="B6664" t="s">
        <v>16106</v>
      </c>
      <c r="C6664" t="s">
        <v>16107</v>
      </c>
      <c r="D6664" t="s">
        <v>16108</v>
      </c>
      <c r="E6664" s="1">
        <v>100.56402</v>
      </c>
      <c r="F6664" s="1">
        <v>29</v>
      </c>
      <c r="G6664" s="2">
        <v>3.4677248275862067</v>
      </c>
      <c r="H6664" s="3">
        <v>4.9999990056085668</v>
      </c>
      <c r="I6664" s="3">
        <v>6.6666984871925363</v>
      </c>
      <c r="J6664" s="3">
        <v>0.50282000000000004</v>
      </c>
      <c r="K6664" s="3">
        <v>0.50282000000000004</v>
      </c>
      <c r="L6664" s="3">
        <v>0.67042999999999997</v>
      </c>
    </row>
    <row r="6665" spans="2:12" x14ac:dyDescent="0.2">
      <c r="B6665" t="s">
        <v>16109</v>
      </c>
      <c r="C6665" t="s">
        <v>16110</v>
      </c>
      <c r="D6665" t="s">
        <v>16111</v>
      </c>
      <c r="E6665" s="1">
        <v>1314.48858</v>
      </c>
      <c r="F6665" s="1">
        <v>279</v>
      </c>
      <c r="G6665" s="2">
        <v>4.7114286021505372</v>
      </c>
      <c r="H6665" s="3">
        <v>4.9999977938187952</v>
      </c>
      <c r="I6665" s="3">
        <v>6.6666535817298618</v>
      </c>
      <c r="J6665" s="3">
        <v>6.5724400000000003</v>
      </c>
      <c r="K6665" s="3">
        <v>6.5724400000000003</v>
      </c>
      <c r="L6665" s="3">
        <v>8.7632399999999997</v>
      </c>
    </row>
    <row r="6666" spans="2:12" x14ac:dyDescent="0.2">
      <c r="B6666" t="s">
        <v>16112</v>
      </c>
      <c r="C6666" t="s">
        <v>16113</v>
      </c>
      <c r="D6666" t="s">
        <v>16114</v>
      </c>
      <c r="E6666" s="1">
        <v>979.93523000000005</v>
      </c>
      <c r="F6666" s="1">
        <v>142</v>
      </c>
      <c r="G6666" s="2">
        <v>6.9009523239436623</v>
      </c>
      <c r="H6666" s="3">
        <v>5.0000039288310925</v>
      </c>
      <c r="I6666" s="3">
        <v>6.6666548971813162</v>
      </c>
      <c r="J6666" s="3">
        <v>4.89968</v>
      </c>
      <c r="K6666" s="3">
        <v>4.89968</v>
      </c>
      <c r="L6666" s="3">
        <v>6.5328900000000001</v>
      </c>
    </row>
    <row r="6667" spans="2:12" x14ac:dyDescent="0.2">
      <c r="B6667" t="s">
        <v>16115</v>
      </c>
      <c r="C6667" t="s">
        <v>16116</v>
      </c>
      <c r="D6667" t="s">
        <v>16117</v>
      </c>
      <c r="E6667" s="1">
        <v>128.09143</v>
      </c>
      <c r="F6667" s="1">
        <v>6</v>
      </c>
      <c r="G6667" s="2">
        <v>21.348571666666668</v>
      </c>
      <c r="H6667" s="3">
        <v>5.0000222497320861</v>
      </c>
      <c r="I6667" s="3">
        <v>6.6666442868191886</v>
      </c>
      <c r="J6667" s="3">
        <v>0.64046000000000003</v>
      </c>
      <c r="K6667" s="3">
        <v>0.64046000000000003</v>
      </c>
      <c r="L6667" s="3">
        <v>0.85394000000000003</v>
      </c>
    </row>
    <row r="6668" spans="2:12" x14ac:dyDescent="0.2">
      <c r="B6668" t="s">
        <v>16118</v>
      </c>
      <c r="C6668" t="s">
        <v>16116</v>
      </c>
      <c r="D6668" t="s">
        <v>16117</v>
      </c>
      <c r="E6668" s="1">
        <v>3055.9780700000001</v>
      </c>
      <c r="F6668" s="1">
        <v>143</v>
      </c>
      <c r="G6668" s="2">
        <v>21.370476013986014</v>
      </c>
      <c r="H6668" s="3">
        <v>4.9999998854703822</v>
      </c>
      <c r="I6668" s="3">
        <v>6.6666512433448188</v>
      </c>
      <c r="J6668" s="3">
        <v>15.27989</v>
      </c>
      <c r="K6668" s="3">
        <v>15.27989</v>
      </c>
      <c r="L6668" s="3">
        <v>20.373139999999999</v>
      </c>
    </row>
    <row r="6669" spans="2:12" x14ac:dyDescent="0.2">
      <c r="B6669" t="s">
        <v>16119</v>
      </c>
      <c r="C6669" t="s">
        <v>16120</v>
      </c>
      <c r="D6669" t="s">
        <v>16121</v>
      </c>
      <c r="E6669" s="1">
        <v>231.19280000000001</v>
      </c>
      <c r="F6669" s="1">
        <v>76</v>
      </c>
      <c r="G6669" s="2">
        <v>3.0420105263157895</v>
      </c>
      <c r="H6669" s="3">
        <v>7.0000017301576865</v>
      </c>
      <c r="I6669" s="3">
        <v>9.3332923862680843</v>
      </c>
      <c r="J6669" s="3">
        <v>1.61835</v>
      </c>
      <c r="K6669" s="3">
        <v>1.61835</v>
      </c>
      <c r="L6669" s="3">
        <v>2.1577899999999999</v>
      </c>
    </row>
    <row r="6670" spans="2:12" x14ac:dyDescent="0.2">
      <c r="B6670" t="s">
        <v>16122</v>
      </c>
      <c r="C6670" t="s">
        <v>16123</v>
      </c>
      <c r="D6670" t="s">
        <v>16124</v>
      </c>
      <c r="E6670" s="1">
        <v>24230.131570000001</v>
      </c>
      <c r="F6670" s="1">
        <v>9253</v>
      </c>
      <c r="G6670" s="2">
        <v>2.6186243996541663</v>
      </c>
      <c r="H6670" s="3">
        <v>5.0000000887324934</v>
      </c>
      <c r="I6670" s="3">
        <v>6.666649726326682</v>
      </c>
      <c r="J6670" s="3">
        <v>121.15066</v>
      </c>
      <c r="K6670" s="3">
        <v>121.15066</v>
      </c>
      <c r="L6670" s="3">
        <v>161.53380000000001</v>
      </c>
    </row>
    <row r="6671" spans="2:12" x14ac:dyDescent="0.2">
      <c r="B6671" t="s">
        <v>16125</v>
      </c>
      <c r="C6671" t="s">
        <v>16123</v>
      </c>
      <c r="D6671" t="s">
        <v>16124</v>
      </c>
      <c r="E6671" s="1">
        <v>110769.70484999999</v>
      </c>
      <c r="F6671" s="1">
        <v>41058</v>
      </c>
      <c r="G6671" s="2">
        <v>2.6978836000292268</v>
      </c>
      <c r="H6671" s="3">
        <v>4.9999999616321089</v>
      </c>
      <c r="I6671" s="3">
        <v>6.6666501549317791</v>
      </c>
      <c r="J6671" s="3">
        <v>553.84852000000001</v>
      </c>
      <c r="K6671" s="3">
        <v>553.84852000000001</v>
      </c>
      <c r="L6671" s="3">
        <v>738.46286999999995</v>
      </c>
    </row>
    <row r="6672" spans="2:12" x14ac:dyDescent="0.2">
      <c r="B6672" t="s">
        <v>16126</v>
      </c>
      <c r="C6672" t="s">
        <v>16127</v>
      </c>
      <c r="D6672" t="s">
        <v>16128</v>
      </c>
      <c r="E6672" s="1">
        <v>402.81</v>
      </c>
      <c r="F6672" s="1">
        <v>87</v>
      </c>
      <c r="G6672" s="2">
        <v>4.63</v>
      </c>
      <c r="H6672" s="3">
        <v>4</v>
      </c>
      <c r="I6672" s="3">
        <v>5.3333085077331743</v>
      </c>
      <c r="J6672" s="3">
        <v>1.61124</v>
      </c>
      <c r="K6672" s="3">
        <v>1.61124</v>
      </c>
      <c r="L6672" s="3">
        <v>2.1483099999999999</v>
      </c>
    </row>
    <row r="6673" spans="2:12" x14ac:dyDescent="0.2">
      <c r="B6673" t="s">
        <v>16129</v>
      </c>
      <c r="C6673" t="s">
        <v>16127</v>
      </c>
      <c r="D6673" t="s">
        <v>16128</v>
      </c>
      <c r="E6673" s="1">
        <v>337.99</v>
      </c>
      <c r="F6673" s="1">
        <v>73</v>
      </c>
      <c r="G6673" s="2">
        <v>4.63</v>
      </c>
      <c r="H6673" s="3">
        <v>4</v>
      </c>
      <c r="I6673" s="3">
        <v>5.3333234711086126</v>
      </c>
      <c r="J6673" s="3">
        <v>1.3519600000000001</v>
      </c>
      <c r="K6673" s="3">
        <v>1.3519600000000001</v>
      </c>
      <c r="L6673" s="3">
        <v>1.80261</v>
      </c>
    </row>
    <row r="6674" spans="2:12" x14ac:dyDescent="0.2">
      <c r="B6674" t="s">
        <v>16130</v>
      </c>
      <c r="C6674" t="s">
        <v>16131</v>
      </c>
      <c r="D6674" t="s">
        <v>16132</v>
      </c>
      <c r="E6674" s="1">
        <v>1600</v>
      </c>
      <c r="F6674" s="1">
        <v>32</v>
      </c>
      <c r="G6674" s="2">
        <v>50</v>
      </c>
      <c r="H6674" s="3">
        <v>30</v>
      </c>
      <c r="I6674" s="3">
        <v>39.999899999999997</v>
      </c>
      <c r="J6674" s="3">
        <v>48</v>
      </c>
      <c r="K6674" s="3">
        <v>48</v>
      </c>
      <c r="L6674" s="3">
        <v>63.999839999999999</v>
      </c>
    </row>
    <row r="6675" spans="2:12" x14ac:dyDescent="0.2">
      <c r="B6675" t="s">
        <v>16133</v>
      </c>
      <c r="C6675" t="s">
        <v>16131</v>
      </c>
      <c r="D6675" t="s">
        <v>16132</v>
      </c>
      <c r="E6675" s="1">
        <v>1750</v>
      </c>
      <c r="F6675" s="1">
        <v>35</v>
      </c>
      <c r="G6675" s="2">
        <v>50</v>
      </c>
      <c r="H6675" s="3">
        <v>30</v>
      </c>
      <c r="I6675" s="3">
        <v>39.999902857142857</v>
      </c>
      <c r="J6675" s="3">
        <v>52.5</v>
      </c>
      <c r="K6675" s="3">
        <v>52.5</v>
      </c>
      <c r="L6675" s="3">
        <v>69.999830000000003</v>
      </c>
    </row>
    <row r="6676" spans="2:12" x14ac:dyDescent="0.2">
      <c r="B6676" t="s">
        <v>16134</v>
      </c>
      <c r="C6676" t="s">
        <v>16135</v>
      </c>
      <c r="D6676" t="s">
        <v>16136</v>
      </c>
      <c r="E6676" s="1">
        <v>68.44</v>
      </c>
      <c r="F6676" s="1">
        <v>1</v>
      </c>
      <c r="G6676" s="2">
        <v>68.44</v>
      </c>
      <c r="H6676" s="3">
        <v>4</v>
      </c>
      <c r="I6676" s="3">
        <v>5.3332846288720051</v>
      </c>
      <c r="J6676" s="3">
        <v>0.27376</v>
      </c>
      <c r="K6676" s="3">
        <v>0.27376</v>
      </c>
      <c r="L6676" s="3">
        <v>0.36501</v>
      </c>
    </row>
    <row r="6677" spans="2:12" x14ac:dyDescent="0.2">
      <c r="B6677" t="s">
        <v>16137</v>
      </c>
      <c r="C6677" t="s">
        <v>16138</v>
      </c>
      <c r="D6677" t="s">
        <v>16139</v>
      </c>
      <c r="E6677" s="1">
        <v>3125.58</v>
      </c>
      <c r="F6677" s="1">
        <v>461</v>
      </c>
      <c r="G6677" s="2">
        <v>6.78</v>
      </c>
      <c r="H6677" s="3">
        <v>4</v>
      </c>
      <c r="I6677" s="3">
        <v>5.3333205357085731</v>
      </c>
      <c r="J6677" s="3">
        <v>12.502319999999999</v>
      </c>
      <c r="K6677" s="3">
        <v>12.502319999999999</v>
      </c>
      <c r="L6677" s="3">
        <v>16.669720000000002</v>
      </c>
    </row>
    <row r="6678" spans="2:12" x14ac:dyDescent="0.2">
      <c r="B6678" t="s">
        <v>16140</v>
      </c>
      <c r="C6678" t="s">
        <v>16141</v>
      </c>
      <c r="D6678" t="s">
        <v>16142</v>
      </c>
      <c r="E6678" s="1">
        <v>7612.62</v>
      </c>
      <c r="F6678" s="1">
        <v>426</v>
      </c>
      <c r="G6678" s="2">
        <v>17.87</v>
      </c>
      <c r="H6678" s="3">
        <v>4</v>
      </c>
      <c r="I6678" s="3">
        <v>5.3333201972514068</v>
      </c>
      <c r="J6678" s="3">
        <v>30.450479999999999</v>
      </c>
      <c r="K6678" s="3">
        <v>30.450479999999999</v>
      </c>
      <c r="L6678" s="3">
        <v>40.600540000000002</v>
      </c>
    </row>
    <row r="6679" spans="2:12" x14ac:dyDescent="0.2">
      <c r="B6679" t="s">
        <v>16143</v>
      </c>
      <c r="C6679" t="s">
        <v>16144</v>
      </c>
      <c r="D6679" t="s">
        <v>16145</v>
      </c>
      <c r="E6679" s="1">
        <v>1545.1770899999999</v>
      </c>
      <c r="F6679" s="1">
        <v>61</v>
      </c>
      <c r="G6679" s="2">
        <v>25.330771967213114</v>
      </c>
      <c r="H6679" s="3">
        <v>5.0000029446462992</v>
      </c>
      <c r="I6679" s="3">
        <v>6.6666468631113345</v>
      </c>
      <c r="J6679" s="3">
        <v>7.7258899999999997</v>
      </c>
      <c r="K6679" s="3">
        <v>7.7258899999999997</v>
      </c>
      <c r="L6679" s="3">
        <v>10.30115</v>
      </c>
    </row>
    <row r="6680" spans="2:12" x14ac:dyDescent="0.2">
      <c r="B6680" t="s">
        <v>16146</v>
      </c>
      <c r="C6680" t="s">
        <v>16147</v>
      </c>
      <c r="D6680" t="s">
        <v>16148</v>
      </c>
      <c r="E6680" s="1">
        <v>1120.8551399999999</v>
      </c>
      <c r="F6680" s="1">
        <v>73</v>
      </c>
      <c r="G6680" s="2">
        <v>15.354179999999998</v>
      </c>
      <c r="H6680" s="3">
        <v>5.000003836356588</v>
      </c>
      <c r="I6680" s="3">
        <v>6.6666509643699365</v>
      </c>
      <c r="J6680" s="3">
        <v>5.6042800000000002</v>
      </c>
      <c r="K6680" s="3">
        <v>5.6042800000000002</v>
      </c>
      <c r="L6680" s="3">
        <v>7.4723499999999996</v>
      </c>
    </row>
    <row r="6681" spans="2:12" x14ac:dyDescent="0.2">
      <c r="B6681" t="s">
        <v>16149</v>
      </c>
      <c r="C6681" t="s">
        <v>16147</v>
      </c>
      <c r="D6681" t="s">
        <v>16148</v>
      </c>
      <c r="E6681" s="1">
        <v>732.01143999999999</v>
      </c>
      <c r="F6681" s="1">
        <v>52</v>
      </c>
      <c r="G6681" s="2">
        <v>14.077143076923077</v>
      </c>
      <c r="H6681" s="3">
        <v>5.0000038250768322</v>
      </c>
      <c r="I6681" s="3">
        <v>6.6666444447917383</v>
      </c>
      <c r="J6681" s="3">
        <v>3.6600600000000001</v>
      </c>
      <c r="K6681" s="3">
        <v>3.6600600000000001</v>
      </c>
      <c r="L6681" s="3">
        <v>4.8800600000000003</v>
      </c>
    </row>
    <row r="6682" spans="2:12" x14ac:dyDescent="0.2">
      <c r="B6682" t="s">
        <v>16150</v>
      </c>
      <c r="C6682" t="s">
        <v>16151</v>
      </c>
      <c r="D6682" t="s">
        <v>16152</v>
      </c>
      <c r="E6682" s="1">
        <v>602.99788999999998</v>
      </c>
      <c r="F6682" s="1">
        <v>55</v>
      </c>
      <c r="G6682" s="2">
        <v>10.963597999999999</v>
      </c>
      <c r="H6682" s="3">
        <v>5.0000009121093276</v>
      </c>
      <c r="I6682" s="3">
        <v>6.6666568269417992</v>
      </c>
      <c r="J6682" s="3">
        <v>3.0149900000000001</v>
      </c>
      <c r="K6682" s="3">
        <v>3.0149900000000001</v>
      </c>
      <c r="L6682" s="3">
        <v>4.0199800000000003</v>
      </c>
    </row>
    <row r="6683" spans="2:12" x14ac:dyDescent="0.2">
      <c r="B6683" t="s">
        <v>16153</v>
      </c>
      <c r="C6683" t="s">
        <v>16154</v>
      </c>
      <c r="D6683" t="s">
        <v>16155</v>
      </c>
      <c r="E6683" s="1">
        <v>1561.14</v>
      </c>
      <c r="F6683" s="1">
        <v>826</v>
      </c>
      <c r="G6683" s="2">
        <v>1.8900000000000001</v>
      </c>
      <c r="H6683" s="3">
        <v>3.9999999999999996</v>
      </c>
      <c r="I6683" s="3">
        <v>5.3333205221825066</v>
      </c>
      <c r="J6683" s="3">
        <v>6.2445599999999999</v>
      </c>
      <c r="K6683" s="3">
        <v>6.2445599999999999</v>
      </c>
      <c r="L6683" s="3">
        <v>8.32606</v>
      </c>
    </row>
    <row r="6684" spans="2:12" x14ac:dyDescent="0.2">
      <c r="B6684" t="s">
        <v>16156</v>
      </c>
      <c r="C6684" t="s">
        <v>16154</v>
      </c>
      <c r="D6684" t="s">
        <v>16155</v>
      </c>
      <c r="E6684" s="1">
        <v>2988.09</v>
      </c>
      <c r="F6684" s="1">
        <v>1581</v>
      </c>
      <c r="G6684" s="2">
        <v>1.8900000000000001</v>
      </c>
      <c r="H6684" s="3">
        <v>4</v>
      </c>
      <c r="I6684" s="3">
        <v>5.3333199468556831</v>
      </c>
      <c r="J6684" s="3">
        <v>11.952360000000001</v>
      </c>
      <c r="K6684" s="3">
        <v>11.952360000000001</v>
      </c>
      <c r="L6684" s="3">
        <v>15.936439999999999</v>
      </c>
    </row>
    <row r="6685" spans="2:12" x14ac:dyDescent="0.2">
      <c r="B6685" t="s">
        <v>16157</v>
      </c>
      <c r="C6685" t="s">
        <v>16158</v>
      </c>
      <c r="D6685" t="s">
        <v>16159</v>
      </c>
      <c r="E6685" s="1">
        <v>2372.4398099999999</v>
      </c>
      <c r="F6685" s="1">
        <v>436</v>
      </c>
      <c r="G6685" s="2">
        <v>5.4413757110091741</v>
      </c>
      <c r="H6685" s="3">
        <v>5.0000004004316549</v>
      </c>
      <c r="I6685" s="3">
        <v>6.6666517453186724</v>
      </c>
      <c r="J6685" s="3">
        <v>11.8622</v>
      </c>
      <c r="K6685" s="3">
        <v>11.8622</v>
      </c>
      <c r="L6685" s="3">
        <v>15.816229999999999</v>
      </c>
    </row>
    <row r="6686" spans="2:12" x14ac:dyDescent="0.2">
      <c r="B6686" t="s">
        <v>16160</v>
      </c>
      <c r="C6686" t="s">
        <v>16161</v>
      </c>
      <c r="D6686" t="s">
        <v>16162</v>
      </c>
      <c r="E6686" s="1">
        <v>1115.1378</v>
      </c>
      <c r="F6686" s="1">
        <v>84</v>
      </c>
      <c r="G6686" s="2">
        <v>13.275449999999999</v>
      </c>
      <c r="H6686" s="3">
        <v>6.9999958749492661</v>
      </c>
      <c r="I6686" s="3">
        <v>9.3333128874296971</v>
      </c>
      <c r="J6686" s="3">
        <v>7.8059599999999998</v>
      </c>
      <c r="K6686" s="3">
        <v>7.8059599999999998</v>
      </c>
      <c r="L6686" s="3">
        <v>10.40793</v>
      </c>
    </row>
    <row r="6687" spans="2:12" x14ac:dyDescent="0.2">
      <c r="B6687" t="s">
        <v>16163</v>
      </c>
      <c r="C6687" t="s">
        <v>16164</v>
      </c>
      <c r="D6687" t="s">
        <v>16165</v>
      </c>
      <c r="E6687" s="1">
        <v>2268.4798999999998</v>
      </c>
      <c r="F6687" s="1">
        <v>306</v>
      </c>
      <c r="G6687" s="2">
        <v>7.4133330065359475</v>
      </c>
      <c r="H6687" s="3">
        <v>7.0000003085766815</v>
      </c>
      <c r="I6687" s="3">
        <v>9.3333117035773601</v>
      </c>
      <c r="J6687" s="3">
        <v>15.87936</v>
      </c>
      <c r="K6687" s="3">
        <v>15.87936</v>
      </c>
      <c r="L6687" s="3">
        <v>21.172429999999999</v>
      </c>
    </row>
    <row r="6688" spans="2:12" x14ac:dyDescent="0.2">
      <c r="B6688" t="s">
        <v>16166</v>
      </c>
      <c r="C6688" t="s">
        <v>16167</v>
      </c>
      <c r="D6688" t="s">
        <v>16168</v>
      </c>
      <c r="E6688" s="1">
        <v>4086.88</v>
      </c>
      <c r="F6688" s="1">
        <v>1148</v>
      </c>
      <c r="G6688" s="2">
        <v>3.56</v>
      </c>
      <c r="H6688" s="3">
        <v>4</v>
      </c>
      <c r="I6688" s="3">
        <v>5.3333202834436051</v>
      </c>
      <c r="J6688" s="3">
        <v>16.347519999999999</v>
      </c>
      <c r="K6688" s="3">
        <v>16.347519999999999</v>
      </c>
      <c r="L6688" s="3">
        <v>21.79664</v>
      </c>
    </row>
    <row r="6689" spans="2:12" x14ac:dyDescent="0.2">
      <c r="B6689" t="s">
        <v>16169</v>
      </c>
      <c r="C6689" t="s">
        <v>16170</v>
      </c>
      <c r="D6689" t="s">
        <v>16171</v>
      </c>
      <c r="E6689" s="1">
        <v>4402.3100000000004</v>
      </c>
      <c r="F6689" s="1">
        <v>341</v>
      </c>
      <c r="G6689" s="2">
        <v>12.910000000000002</v>
      </c>
      <c r="H6689" s="3">
        <v>3.9999999999999991</v>
      </c>
      <c r="I6689" s="3">
        <v>5.333320461303269</v>
      </c>
      <c r="J6689" s="3">
        <v>17.60924</v>
      </c>
      <c r="K6689" s="3">
        <v>17.60924</v>
      </c>
      <c r="L6689" s="3">
        <v>23.478929999999998</v>
      </c>
    </row>
    <row r="6690" spans="2:12" x14ac:dyDescent="0.2">
      <c r="B6690" t="s">
        <v>16172</v>
      </c>
      <c r="C6690" t="s">
        <v>16170</v>
      </c>
      <c r="D6690" t="s">
        <v>16171</v>
      </c>
      <c r="E6690" s="1">
        <v>21519</v>
      </c>
      <c r="F6690" s="1">
        <v>797</v>
      </c>
      <c r="G6690" s="2">
        <v>27</v>
      </c>
      <c r="H6690" s="3">
        <v>4</v>
      </c>
      <c r="I6690" s="3">
        <v>5.3333198568706726</v>
      </c>
      <c r="J6690" s="3">
        <v>86.075999999999993</v>
      </c>
      <c r="K6690" s="3">
        <v>86.075999999999993</v>
      </c>
      <c r="L6690" s="3">
        <v>114.76770999999999</v>
      </c>
    </row>
    <row r="6691" spans="2:12" x14ac:dyDescent="0.2">
      <c r="B6691" t="s">
        <v>16173</v>
      </c>
      <c r="C6691" t="s">
        <v>16174</v>
      </c>
      <c r="D6691" t="s">
        <v>16175</v>
      </c>
      <c r="E6691" s="1">
        <v>14438</v>
      </c>
      <c r="F6691" s="1">
        <v>360</v>
      </c>
      <c r="G6691" s="2">
        <v>40.105555555555554</v>
      </c>
      <c r="H6691" s="3">
        <v>6</v>
      </c>
      <c r="I6691" s="3">
        <v>7.9999799141155279</v>
      </c>
      <c r="J6691" s="3">
        <v>86.628</v>
      </c>
      <c r="K6691" s="3">
        <v>86.628</v>
      </c>
      <c r="L6691" s="3">
        <v>115.50371</v>
      </c>
    </row>
    <row r="6692" spans="2:12" x14ac:dyDescent="0.2">
      <c r="B6692" t="s">
        <v>16176</v>
      </c>
      <c r="C6692" t="s">
        <v>16177</v>
      </c>
      <c r="D6692" t="s">
        <v>16178</v>
      </c>
      <c r="E6692" s="1">
        <v>855</v>
      </c>
      <c r="F6692" s="1">
        <v>107</v>
      </c>
      <c r="G6692" s="2">
        <v>7.990654205607477</v>
      </c>
      <c r="H6692" s="3">
        <v>6</v>
      </c>
      <c r="I6692" s="3">
        <v>7.9999766081871346</v>
      </c>
      <c r="J6692" s="3">
        <v>5.13</v>
      </c>
      <c r="K6692" s="3">
        <v>5.13</v>
      </c>
      <c r="L6692" s="3">
        <v>6.8399799999999997</v>
      </c>
    </row>
    <row r="6693" spans="2:12" x14ac:dyDescent="0.2">
      <c r="B6693" t="s">
        <v>16179</v>
      </c>
      <c r="C6693" t="s">
        <v>16174</v>
      </c>
      <c r="D6693" t="s">
        <v>16175</v>
      </c>
      <c r="E6693" s="1">
        <v>7683</v>
      </c>
      <c r="F6693" s="1">
        <v>239</v>
      </c>
      <c r="G6693" s="2">
        <v>32.146443514644353</v>
      </c>
      <c r="H6693" s="3">
        <v>6</v>
      </c>
      <c r="I6693" s="3">
        <v>7.9999804763764155</v>
      </c>
      <c r="J6693" s="3">
        <v>46.097999999999999</v>
      </c>
      <c r="K6693" s="3">
        <v>46.097999999999999</v>
      </c>
      <c r="L6693" s="3">
        <v>61.463850000000001</v>
      </c>
    </row>
    <row r="6694" spans="2:12" x14ac:dyDescent="0.2">
      <c r="B6694" t="s">
        <v>16180</v>
      </c>
      <c r="C6694" t="s">
        <v>16181</v>
      </c>
      <c r="D6694" t="s">
        <v>16182</v>
      </c>
      <c r="E6694" s="1">
        <v>10714</v>
      </c>
      <c r="F6694" s="1">
        <v>1112</v>
      </c>
      <c r="G6694" s="2">
        <v>9.634892086330936</v>
      </c>
      <c r="H6694" s="3">
        <v>6</v>
      </c>
      <c r="I6694" s="3">
        <v>7.9999803994773186</v>
      </c>
      <c r="J6694" s="3">
        <v>64.284000000000006</v>
      </c>
      <c r="K6694" s="3">
        <v>64.284000000000006</v>
      </c>
      <c r="L6694" s="3">
        <v>85.711789999999993</v>
      </c>
    </row>
    <row r="6695" spans="2:12" x14ac:dyDescent="0.2">
      <c r="B6695" t="s">
        <v>16183</v>
      </c>
      <c r="C6695" t="s">
        <v>16184</v>
      </c>
      <c r="D6695" t="s">
        <v>16185</v>
      </c>
      <c r="E6695" s="1">
        <v>17256</v>
      </c>
      <c r="F6695" s="1">
        <v>987</v>
      </c>
      <c r="G6695" s="2">
        <v>17.483282674772038</v>
      </c>
      <c r="H6695" s="3">
        <v>6.5</v>
      </c>
      <c r="I6695" s="3">
        <v>8.6666452248493275</v>
      </c>
      <c r="J6695" s="3">
        <v>112.164</v>
      </c>
      <c r="K6695" s="3">
        <v>112.164</v>
      </c>
      <c r="L6695" s="3">
        <v>149.55162999999999</v>
      </c>
    </row>
    <row r="6696" spans="2:12" x14ac:dyDescent="0.2">
      <c r="B6696" t="s">
        <v>16186</v>
      </c>
      <c r="C6696" t="s">
        <v>16184</v>
      </c>
      <c r="D6696" t="s">
        <v>16185</v>
      </c>
      <c r="E6696" s="1">
        <v>19</v>
      </c>
      <c r="F6696" s="1">
        <v>2</v>
      </c>
      <c r="G6696" s="2">
        <v>9.5</v>
      </c>
      <c r="H6696" s="3">
        <v>6.5</v>
      </c>
      <c r="I6696" s="3">
        <v>8.666842105263159</v>
      </c>
      <c r="J6696" s="3">
        <v>0.1235</v>
      </c>
      <c r="K6696" s="3">
        <v>0.1235</v>
      </c>
      <c r="L6696" s="3">
        <v>0.16467000000000001</v>
      </c>
    </row>
    <row r="6697" spans="2:12" x14ac:dyDescent="0.2">
      <c r="B6697" t="s">
        <v>16187</v>
      </c>
      <c r="C6697" t="s">
        <v>16188</v>
      </c>
      <c r="D6697" t="s">
        <v>16189</v>
      </c>
      <c r="E6697" s="1">
        <v>2492</v>
      </c>
      <c r="F6697" s="1">
        <v>75</v>
      </c>
      <c r="G6697" s="2">
        <v>33.226666666666667</v>
      </c>
      <c r="H6697" s="3">
        <v>6</v>
      </c>
      <c r="I6697" s="3">
        <v>7.999979935794542</v>
      </c>
      <c r="J6697" s="3">
        <v>14.952</v>
      </c>
      <c r="K6697" s="3">
        <v>14.952</v>
      </c>
      <c r="L6697" s="3">
        <v>19.935949999999998</v>
      </c>
    </row>
    <row r="6698" spans="2:12" x14ac:dyDescent="0.2">
      <c r="B6698" t="s">
        <v>16190</v>
      </c>
      <c r="C6698" t="s">
        <v>16181</v>
      </c>
      <c r="D6698" t="s">
        <v>16182</v>
      </c>
      <c r="E6698" s="1">
        <v>7911</v>
      </c>
      <c r="F6698" s="1">
        <v>523</v>
      </c>
      <c r="G6698" s="2">
        <v>15.126195028680689</v>
      </c>
      <c r="H6698" s="3">
        <v>6.0000000000000009</v>
      </c>
      <c r="I6698" s="3">
        <v>7.9999797749968407</v>
      </c>
      <c r="J6698" s="3">
        <v>47.466000000000001</v>
      </c>
      <c r="K6698" s="3">
        <v>47.466000000000001</v>
      </c>
      <c r="L6698" s="3">
        <v>63.287840000000003</v>
      </c>
    </row>
    <row r="6699" spans="2:12" x14ac:dyDescent="0.2">
      <c r="B6699" t="s">
        <v>16191</v>
      </c>
      <c r="C6699" t="s">
        <v>16192</v>
      </c>
      <c r="D6699" t="s">
        <v>16193</v>
      </c>
      <c r="E6699" s="1">
        <v>923</v>
      </c>
      <c r="F6699" s="1">
        <v>107</v>
      </c>
      <c r="G6699" s="2">
        <v>8.6261682242990663</v>
      </c>
      <c r="H6699" s="3">
        <v>6</v>
      </c>
      <c r="I6699" s="3">
        <v>7.9999783315276272</v>
      </c>
      <c r="J6699" s="3">
        <v>5.5380000000000003</v>
      </c>
      <c r="K6699" s="3">
        <v>5.5380000000000003</v>
      </c>
      <c r="L6699" s="3">
        <v>7.3839800000000002</v>
      </c>
    </row>
    <row r="6700" spans="2:12" x14ac:dyDescent="0.2">
      <c r="B6700" t="s">
        <v>16194</v>
      </c>
      <c r="C6700" t="s">
        <v>16188</v>
      </c>
      <c r="D6700" t="s">
        <v>16189</v>
      </c>
      <c r="E6700" s="1">
        <v>4346</v>
      </c>
      <c r="F6700" s="1">
        <v>201</v>
      </c>
      <c r="G6700" s="2">
        <v>21.621890547263682</v>
      </c>
      <c r="H6700" s="3">
        <v>6</v>
      </c>
      <c r="I6700" s="3">
        <v>7.9999792913023473</v>
      </c>
      <c r="J6700" s="3">
        <v>26.076000000000001</v>
      </c>
      <c r="K6700" s="3">
        <v>26.076000000000001</v>
      </c>
      <c r="L6700" s="3">
        <v>34.767910000000001</v>
      </c>
    </row>
    <row r="6701" spans="2:12" x14ac:dyDescent="0.2">
      <c r="B6701" t="s">
        <v>16195</v>
      </c>
      <c r="C6701" t="s">
        <v>16196</v>
      </c>
      <c r="D6701" t="s">
        <v>16197</v>
      </c>
      <c r="E6701" s="1">
        <v>849.63</v>
      </c>
      <c r="F6701" s="1">
        <v>381</v>
      </c>
      <c r="G6701" s="2">
        <v>2.23</v>
      </c>
      <c r="H6701" s="3">
        <v>4</v>
      </c>
      <c r="I6701" s="3">
        <v>5.3333215635041133</v>
      </c>
      <c r="J6701" s="3">
        <v>3.39852</v>
      </c>
      <c r="K6701" s="3">
        <v>3.39852</v>
      </c>
      <c r="L6701" s="3">
        <v>4.5313499999999998</v>
      </c>
    </row>
    <row r="6702" spans="2:12" x14ac:dyDescent="0.2">
      <c r="B6702" t="s">
        <v>16198</v>
      </c>
      <c r="C6702" t="s">
        <v>16196</v>
      </c>
      <c r="D6702" t="s">
        <v>16197</v>
      </c>
      <c r="E6702" s="1">
        <v>293.58</v>
      </c>
      <c r="F6702" s="1">
        <v>466</v>
      </c>
      <c r="G6702" s="2">
        <v>0.63</v>
      </c>
      <c r="H6702" s="3">
        <v>4</v>
      </c>
      <c r="I6702" s="3">
        <v>5.333333333333333</v>
      </c>
      <c r="J6702" s="3">
        <v>1.17432</v>
      </c>
      <c r="K6702" s="3">
        <v>1.17432</v>
      </c>
      <c r="L6702" s="3">
        <v>1.56576</v>
      </c>
    </row>
    <row r="6703" spans="2:12" x14ac:dyDescent="0.2">
      <c r="B6703" t="s">
        <v>16199</v>
      </c>
      <c r="C6703" t="s">
        <v>2302</v>
      </c>
      <c r="D6703" t="s">
        <v>2303</v>
      </c>
      <c r="E6703" s="1">
        <v>310.13569000000001</v>
      </c>
      <c r="F6703" s="1">
        <v>37</v>
      </c>
      <c r="G6703" s="2">
        <v>8.3820456756756752</v>
      </c>
      <c r="H6703" s="3">
        <v>10.999991648816684</v>
      </c>
      <c r="I6703" s="3">
        <v>14.666644783771904</v>
      </c>
      <c r="J6703" s="3">
        <v>3.4114900000000001</v>
      </c>
      <c r="K6703" s="3">
        <v>3.4114900000000001</v>
      </c>
      <c r="L6703" s="3">
        <v>4.5486500000000003</v>
      </c>
    </row>
    <row r="6704" spans="2:12" x14ac:dyDescent="0.2">
      <c r="B6704" t="s">
        <v>16200</v>
      </c>
      <c r="C6704" t="s">
        <v>16201</v>
      </c>
      <c r="D6704" t="s">
        <v>10358</v>
      </c>
      <c r="E6704" s="1">
        <v>590.28557999999998</v>
      </c>
      <c r="F6704" s="1">
        <v>33</v>
      </c>
      <c r="G6704" s="2">
        <v>17.887441818181816</v>
      </c>
      <c r="H6704" s="3">
        <v>10.99999766214855</v>
      </c>
      <c r="I6704" s="3">
        <v>14.666629667626305</v>
      </c>
      <c r="J6704" s="3">
        <v>6.4931400000000004</v>
      </c>
      <c r="K6704" s="3">
        <v>6.4931400000000004</v>
      </c>
      <c r="L6704" s="3">
        <v>8.6575000000000006</v>
      </c>
    </row>
    <row r="6705" spans="2:12" x14ac:dyDescent="0.2">
      <c r="B6705" t="s">
        <v>16202</v>
      </c>
      <c r="C6705" t="s">
        <v>16203</v>
      </c>
      <c r="D6705" t="s">
        <v>9224</v>
      </c>
      <c r="E6705" s="1">
        <v>200.11765</v>
      </c>
      <c r="F6705" s="1">
        <v>17</v>
      </c>
      <c r="G6705" s="2">
        <v>11.771626470588235</v>
      </c>
      <c r="H6705" s="3">
        <v>10.999979262199012</v>
      </c>
      <c r="I6705" s="3">
        <v>14.666622359397083</v>
      </c>
      <c r="J6705" s="3">
        <v>2.2012900000000002</v>
      </c>
      <c r="K6705" s="3">
        <v>2.2012900000000002</v>
      </c>
      <c r="L6705" s="3">
        <v>2.9350499999999999</v>
      </c>
    </row>
    <row r="6706" spans="2:12" x14ac:dyDescent="0.2">
      <c r="B6706" t="s">
        <v>16204</v>
      </c>
      <c r="C6706" t="s">
        <v>16205</v>
      </c>
      <c r="D6706" t="s">
        <v>16206</v>
      </c>
      <c r="E6706" s="1">
        <v>294.74693000000002</v>
      </c>
      <c r="F6706" s="1">
        <v>40</v>
      </c>
      <c r="G6706" s="2">
        <v>7.3686732500000005</v>
      </c>
      <c r="H6706" s="3">
        <v>11.000012790633646</v>
      </c>
      <c r="I6706" s="3">
        <v>14.666615866024456</v>
      </c>
      <c r="J6706" s="3">
        <v>3.2422200000000001</v>
      </c>
      <c r="K6706" s="3">
        <v>3.2422200000000001</v>
      </c>
      <c r="L6706" s="3">
        <v>4.32294</v>
      </c>
    </row>
    <row r="6707" spans="2:12" x14ac:dyDescent="0.2">
      <c r="B6707" t="s">
        <v>16207</v>
      </c>
      <c r="C6707" t="s">
        <v>9521</v>
      </c>
      <c r="D6707" t="s">
        <v>8495</v>
      </c>
      <c r="E6707" s="1">
        <v>414.79835000000003</v>
      </c>
      <c r="F6707" s="1">
        <v>27</v>
      </c>
      <c r="G6707" s="2">
        <v>15.362901851851852</v>
      </c>
      <c r="H6707" s="3">
        <v>10.999995540001544</v>
      </c>
      <c r="I6707" s="3">
        <v>14.666620539835801</v>
      </c>
      <c r="J6707" s="3">
        <v>4.5627800000000001</v>
      </c>
      <c r="K6707" s="3">
        <v>4.5627800000000001</v>
      </c>
      <c r="L6707" s="3">
        <v>6.0836899999999998</v>
      </c>
    </row>
    <row r="6708" spans="2:12" x14ac:dyDescent="0.2">
      <c r="B6708" t="s">
        <v>16208</v>
      </c>
      <c r="C6708" t="s">
        <v>16203</v>
      </c>
      <c r="D6708" t="s">
        <v>9224</v>
      </c>
      <c r="E6708" s="1">
        <v>267.28100000000001</v>
      </c>
      <c r="F6708" s="1">
        <v>16</v>
      </c>
      <c r="G6708" s="2">
        <v>16.7050625</v>
      </c>
      <c r="H6708" s="3">
        <v>10.999996258619207</v>
      </c>
      <c r="I6708" s="3">
        <v>14.666624264351002</v>
      </c>
      <c r="J6708" s="3">
        <v>2.9400900000000001</v>
      </c>
      <c r="K6708" s="3">
        <v>2.9400900000000001</v>
      </c>
      <c r="L6708" s="3">
        <v>3.9201100000000002</v>
      </c>
    </row>
    <row r="6709" spans="2:12" x14ac:dyDescent="0.2">
      <c r="B6709" t="s">
        <v>16209</v>
      </c>
      <c r="C6709" t="s">
        <v>2447</v>
      </c>
      <c r="D6709" t="s">
        <v>2448</v>
      </c>
      <c r="E6709" s="1">
        <v>391.66386</v>
      </c>
      <c r="F6709" s="1">
        <v>31</v>
      </c>
      <c r="G6709" s="2">
        <v>12.63431806451613</v>
      </c>
      <c r="H6709" s="3">
        <v>10.999993719103928</v>
      </c>
      <c r="I6709" s="3">
        <v>14.666632760040716</v>
      </c>
      <c r="J6709" s="3">
        <v>4.3083</v>
      </c>
      <c r="K6709" s="3">
        <v>4.3083</v>
      </c>
      <c r="L6709" s="3">
        <v>5.7443900000000001</v>
      </c>
    </row>
    <row r="6710" spans="2:12" x14ac:dyDescent="0.2">
      <c r="B6710" t="s">
        <v>16210</v>
      </c>
      <c r="C6710" t="s">
        <v>2212</v>
      </c>
      <c r="D6710" t="s">
        <v>2213</v>
      </c>
      <c r="E6710" s="1">
        <v>237.07267999999999</v>
      </c>
      <c r="F6710" s="1">
        <v>38</v>
      </c>
      <c r="G6710" s="2">
        <v>6.2387547368421048</v>
      </c>
      <c r="H6710" s="3">
        <v>11.00000219342018</v>
      </c>
      <c r="I6710" s="3">
        <v>14.66664147045539</v>
      </c>
      <c r="J6710" s="3">
        <v>2.6078000000000001</v>
      </c>
      <c r="K6710" s="3">
        <v>2.6078000000000001</v>
      </c>
      <c r="L6710" s="3">
        <v>3.4770599999999998</v>
      </c>
    </row>
    <row r="6711" spans="2:12" x14ac:dyDescent="0.2">
      <c r="B6711" t="s">
        <v>16211</v>
      </c>
      <c r="C6711" t="s">
        <v>2172</v>
      </c>
      <c r="D6711" t="s">
        <v>2173</v>
      </c>
      <c r="E6711" s="1">
        <v>228.83857</v>
      </c>
      <c r="F6711" s="1">
        <v>23</v>
      </c>
      <c r="G6711" s="2">
        <v>9.949503043478261</v>
      </c>
      <c r="H6711" s="3">
        <v>10.999981340558106</v>
      </c>
      <c r="I6711" s="3">
        <v>14.666627221101757</v>
      </c>
      <c r="J6711" s="3">
        <v>2.51722</v>
      </c>
      <c r="K6711" s="3">
        <v>2.51722</v>
      </c>
      <c r="L6711" s="3">
        <v>3.35629</v>
      </c>
    </row>
    <row r="6712" spans="2:12" x14ac:dyDescent="0.2">
      <c r="B6712" t="s">
        <v>16212</v>
      </c>
      <c r="C6712" t="s">
        <v>16213</v>
      </c>
      <c r="D6712" t="s">
        <v>16214</v>
      </c>
      <c r="E6712" s="1">
        <v>362.35232000000002</v>
      </c>
      <c r="F6712" s="1">
        <v>43</v>
      </c>
      <c r="G6712" s="2">
        <v>8.4267981395348848</v>
      </c>
      <c r="H6712" s="3">
        <v>11.000012363657557</v>
      </c>
      <c r="I6712" s="3">
        <v>14.666637155793566</v>
      </c>
      <c r="J6712" s="3">
        <v>3.9858799999999999</v>
      </c>
      <c r="K6712" s="3">
        <v>3.9858799999999999</v>
      </c>
      <c r="L6712" s="3">
        <v>5.3144900000000002</v>
      </c>
    </row>
    <row r="6713" spans="2:12" x14ac:dyDescent="0.2">
      <c r="B6713" t="s">
        <v>16215</v>
      </c>
      <c r="C6713" t="s">
        <v>2305</v>
      </c>
      <c r="D6713" t="s">
        <v>2306</v>
      </c>
      <c r="E6713" s="1">
        <v>182.61802</v>
      </c>
      <c r="F6713" s="1">
        <v>24</v>
      </c>
      <c r="G6713" s="2">
        <v>7.6090841666666664</v>
      </c>
      <c r="H6713" s="3">
        <v>11.000009747121341</v>
      </c>
      <c r="I6713" s="3">
        <v>14.666624903719796</v>
      </c>
      <c r="J6713" s="3">
        <v>2.0087999999999999</v>
      </c>
      <c r="K6713" s="3">
        <v>2.0087999999999999</v>
      </c>
      <c r="L6713" s="3">
        <v>2.6783899999999998</v>
      </c>
    </row>
    <row r="6714" spans="2:12" x14ac:dyDescent="0.2">
      <c r="B6714" t="s">
        <v>16216</v>
      </c>
      <c r="C6714" t="s">
        <v>16217</v>
      </c>
      <c r="D6714" t="s">
        <v>16218</v>
      </c>
      <c r="E6714" s="1">
        <v>41.099409999999999</v>
      </c>
      <c r="F6714" s="1">
        <v>22</v>
      </c>
      <c r="G6714" s="2">
        <v>1.868155</v>
      </c>
      <c r="H6714" s="3">
        <v>10.999914597314172</v>
      </c>
      <c r="I6714" s="3">
        <v>14.666633900583976</v>
      </c>
      <c r="J6714" s="3">
        <v>0.45208999999999999</v>
      </c>
      <c r="K6714" s="3">
        <v>0.45208999999999999</v>
      </c>
      <c r="L6714" s="3">
        <v>0.60279000000000005</v>
      </c>
    </row>
    <row r="6715" spans="2:12" x14ac:dyDescent="0.2">
      <c r="B6715" t="s">
        <v>16219</v>
      </c>
      <c r="C6715" t="s">
        <v>2506</v>
      </c>
      <c r="D6715" t="s">
        <v>2507</v>
      </c>
      <c r="E6715" s="1">
        <v>192.04704000000001</v>
      </c>
      <c r="F6715" s="1">
        <v>100</v>
      </c>
      <c r="G6715" s="2">
        <v>1.9204704000000001</v>
      </c>
      <c r="H6715" s="3">
        <v>11.000013330067466</v>
      </c>
      <c r="I6715" s="3">
        <v>14.666615012655232</v>
      </c>
      <c r="J6715" s="3">
        <v>2.11252</v>
      </c>
      <c r="K6715" s="3">
        <v>2.11252</v>
      </c>
      <c r="L6715" s="3">
        <v>2.8166799999999999</v>
      </c>
    </row>
    <row r="6716" spans="2:12" x14ac:dyDescent="0.2">
      <c r="B6716" t="s">
        <v>16220</v>
      </c>
      <c r="C6716" t="s">
        <v>16221</v>
      </c>
      <c r="D6716" t="s">
        <v>16222</v>
      </c>
      <c r="E6716" s="1">
        <v>180.37449000000001</v>
      </c>
      <c r="F6716" s="1">
        <v>50</v>
      </c>
      <c r="G6716" s="2">
        <v>3.6074898000000002</v>
      </c>
      <c r="H6716" s="3">
        <v>11.000003381852945</v>
      </c>
      <c r="I6716" s="3">
        <v>14.666652695733195</v>
      </c>
      <c r="J6716" s="3">
        <v>1.9841200000000001</v>
      </c>
      <c r="K6716" s="3">
        <v>1.9841200000000001</v>
      </c>
      <c r="L6716" s="3">
        <v>2.6454900000000001</v>
      </c>
    </row>
    <row r="6717" spans="2:12" x14ac:dyDescent="0.2">
      <c r="B6717" t="s">
        <v>16223</v>
      </c>
      <c r="C6717" t="s">
        <v>16224</v>
      </c>
      <c r="D6717" t="s">
        <v>16225</v>
      </c>
      <c r="E6717" s="1">
        <v>208.91630000000001</v>
      </c>
      <c r="F6717" s="1">
        <v>41</v>
      </c>
      <c r="G6717" s="2">
        <v>5.0955195121951222</v>
      </c>
      <c r="H6717" s="3">
        <v>11.00000335062415</v>
      </c>
      <c r="I6717" s="3">
        <v>14.666639223459347</v>
      </c>
      <c r="J6717" s="3">
        <v>2.2980800000000001</v>
      </c>
      <c r="K6717" s="3">
        <v>2.2980800000000001</v>
      </c>
      <c r="L6717" s="3">
        <v>3.0640999999999998</v>
      </c>
    </row>
    <row r="6718" spans="2:12" x14ac:dyDescent="0.2">
      <c r="B6718" t="s">
        <v>16226</v>
      </c>
      <c r="C6718" t="s">
        <v>16227</v>
      </c>
      <c r="D6718" t="s">
        <v>16228</v>
      </c>
      <c r="E6718" s="1">
        <v>101.02958</v>
      </c>
      <c r="F6718" s="1">
        <v>36</v>
      </c>
      <c r="G6718" s="2">
        <v>2.8063772222222223</v>
      </c>
      <c r="H6718" s="3">
        <v>11.000045729181494</v>
      </c>
      <c r="I6718" s="3">
        <v>14.666595664358894</v>
      </c>
      <c r="J6718" s="3">
        <v>1.1113299999999999</v>
      </c>
      <c r="K6718" s="3">
        <v>1.1113299999999999</v>
      </c>
      <c r="L6718" s="3">
        <v>1.48176</v>
      </c>
    </row>
    <row r="6719" spans="2:12" x14ac:dyDescent="0.2">
      <c r="B6719" t="s">
        <v>16229</v>
      </c>
      <c r="C6719" t="s">
        <v>2299</v>
      </c>
      <c r="D6719" t="s">
        <v>2300</v>
      </c>
      <c r="E6719" s="1">
        <v>213.59978000000001</v>
      </c>
      <c r="F6719" s="1">
        <v>28</v>
      </c>
      <c r="G6719" s="2">
        <v>7.6285635714285718</v>
      </c>
      <c r="H6719" s="3">
        <v>11.000011329599683</v>
      </c>
      <c r="I6719" s="3">
        <v>14.666634956271958</v>
      </c>
      <c r="J6719" s="3">
        <v>2.3496000000000001</v>
      </c>
      <c r="K6719" s="3">
        <v>2.3496000000000001</v>
      </c>
      <c r="L6719" s="3">
        <v>3.13279</v>
      </c>
    </row>
    <row r="6720" spans="2:12" x14ac:dyDescent="0.2">
      <c r="B6720" t="s">
        <v>16230</v>
      </c>
      <c r="C6720" t="s">
        <v>16231</v>
      </c>
      <c r="D6720" t="s">
        <v>16232</v>
      </c>
      <c r="E6720" s="1">
        <v>130.22407000000001</v>
      </c>
      <c r="F6720" s="1">
        <v>48</v>
      </c>
      <c r="G6720" s="2">
        <v>2.7130014583333337</v>
      </c>
      <c r="H6720" s="3">
        <v>10.999963370826912</v>
      </c>
      <c r="I6720" s="3">
        <v>14.666643424675636</v>
      </c>
      <c r="J6720" s="3">
        <v>1.4324600000000001</v>
      </c>
      <c r="K6720" s="3">
        <v>1.4324600000000001</v>
      </c>
      <c r="L6720" s="3">
        <v>1.90995</v>
      </c>
    </row>
    <row r="6721" spans="2:12" x14ac:dyDescent="0.2">
      <c r="B6721" t="s">
        <v>16233</v>
      </c>
      <c r="C6721" t="s">
        <v>16205</v>
      </c>
      <c r="D6721" t="s">
        <v>16206</v>
      </c>
      <c r="E6721" s="1">
        <v>244.57598999999999</v>
      </c>
      <c r="F6721" s="1">
        <v>19</v>
      </c>
      <c r="G6721" s="2">
        <v>12.872420526315789</v>
      </c>
      <c r="H6721" s="3">
        <v>11.000016804593125</v>
      </c>
      <c r="I6721" s="3">
        <v>14.66664818570294</v>
      </c>
      <c r="J6721" s="3">
        <v>2.69034</v>
      </c>
      <c r="K6721" s="3">
        <v>2.69034</v>
      </c>
      <c r="L6721" s="3">
        <v>3.58711</v>
      </c>
    </row>
    <row r="6722" spans="2:12" x14ac:dyDescent="0.2">
      <c r="B6722" t="s">
        <v>16234</v>
      </c>
      <c r="C6722" t="s">
        <v>7744</v>
      </c>
      <c r="D6722" t="s">
        <v>16235</v>
      </c>
      <c r="E6722" s="1">
        <v>594.65011000000004</v>
      </c>
      <c r="F6722" s="1">
        <v>63</v>
      </c>
      <c r="G6722" s="2">
        <v>9.4388906349206358</v>
      </c>
      <c r="H6722" s="3">
        <v>10.999997965189984</v>
      </c>
      <c r="I6722" s="3">
        <v>14.666624714826002</v>
      </c>
      <c r="J6722" s="3">
        <v>6.54115</v>
      </c>
      <c r="K6722" s="3">
        <v>6.54115</v>
      </c>
      <c r="L6722" s="3">
        <v>8.7215100000000003</v>
      </c>
    </row>
    <row r="6723" spans="2:12" x14ac:dyDescent="0.2">
      <c r="B6723" t="s">
        <v>16236</v>
      </c>
      <c r="C6723" t="s">
        <v>16237</v>
      </c>
      <c r="D6723" t="s">
        <v>16238</v>
      </c>
      <c r="E6723" s="1">
        <v>167.87174999999999</v>
      </c>
      <c r="F6723" s="1">
        <v>58</v>
      </c>
      <c r="G6723" s="2">
        <v>2.8943405172413792</v>
      </c>
      <c r="H6723" s="3">
        <v>11.000004467696323</v>
      </c>
      <c r="I6723" s="3">
        <v>14.666613054310806</v>
      </c>
      <c r="J6723" s="3">
        <v>1.84659</v>
      </c>
      <c r="K6723" s="3">
        <v>1.84659</v>
      </c>
      <c r="L6723" s="3">
        <v>2.46211</v>
      </c>
    </row>
    <row r="6724" spans="2:12" x14ac:dyDescent="0.2">
      <c r="B6724" t="s">
        <v>16239</v>
      </c>
      <c r="C6724" t="s">
        <v>16240</v>
      </c>
      <c r="D6724" t="s">
        <v>16241</v>
      </c>
      <c r="E6724" s="1">
        <v>160.56925000000001</v>
      </c>
      <c r="F6724" s="1">
        <v>24</v>
      </c>
      <c r="G6724" s="2">
        <v>6.6903854166666674</v>
      </c>
      <c r="H6724" s="3">
        <v>10.999989101275617</v>
      </c>
      <c r="I6724" s="3">
        <v>14.666631375559142</v>
      </c>
      <c r="J6724" s="3">
        <v>1.7662599999999999</v>
      </c>
      <c r="K6724" s="3">
        <v>1.7662599999999999</v>
      </c>
      <c r="L6724" s="3">
        <v>2.35501</v>
      </c>
    </row>
    <row r="6725" spans="2:12" x14ac:dyDescent="0.2">
      <c r="B6725" t="s">
        <v>16242</v>
      </c>
      <c r="C6725" t="s">
        <v>2438</v>
      </c>
      <c r="D6725" t="s">
        <v>2439</v>
      </c>
      <c r="E6725" s="1">
        <v>210.14971</v>
      </c>
      <c r="F6725" s="1">
        <v>26</v>
      </c>
      <c r="G6725" s="2">
        <v>8.0826811538461545</v>
      </c>
      <c r="H6725" s="3">
        <v>11.000015179654543</v>
      </c>
      <c r="I6725" s="3">
        <v>14.666639321082101</v>
      </c>
      <c r="J6725" s="3">
        <v>2.3116500000000002</v>
      </c>
      <c r="K6725" s="3">
        <v>2.3116500000000002</v>
      </c>
      <c r="L6725" s="3">
        <v>3.0821900000000002</v>
      </c>
    </row>
    <row r="6726" spans="2:12" x14ac:dyDescent="0.2">
      <c r="B6726" t="s">
        <v>16243</v>
      </c>
      <c r="C6726" t="s">
        <v>16244</v>
      </c>
      <c r="D6726" t="s">
        <v>10497</v>
      </c>
      <c r="E6726" s="1">
        <v>115.89301</v>
      </c>
      <c r="F6726" s="1">
        <v>43</v>
      </c>
      <c r="G6726" s="2">
        <v>2.6951862790697674</v>
      </c>
      <c r="H6726" s="3">
        <v>10.999973164904423</v>
      </c>
      <c r="I6726" s="3">
        <v>14.666630886539231</v>
      </c>
      <c r="J6726" s="3">
        <v>1.2748200000000001</v>
      </c>
      <c r="K6726" s="3">
        <v>1.2748200000000001</v>
      </c>
      <c r="L6726" s="3">
        <v>1.6997599999999999</v>
      </c>
    </row>
    <row r="6727" spans="2:12" x14ac:dyDescent="0.2">
      <c r="B6727" t="s">
        <v>16245</v>
      </c>
      <c r="C6727" t="s">
        <v>16246</v>
      </c>
      <c r="D6727" t="s">
        <v>16247</v>
      </c>
      <c r="E6727" s="1">
        <v>281.95996000000002</v>
      </c>
      <c r="F6727" s="1">
        <v>38</v>
      </c>
      <c r="G6727" s="2">
        <v>7.4199989473684216</v>
      </c>
      <c r="H6727" s="3">
        <v>11.000001560505257</v>
      </c>
      <c r="I6727" s="3">
        <v>14.666621459302235</v>
      </c>
      <c r="J6727" s="3">
        <v>3.1015600000000001</v>
      </c>
      <c r="K6727" s="3">
        <v>3.1015600000000001</v>
      </c>
      <c r="L6727" s="3">
        <v>4.1353999999999997</v>
      </c>
    </row>
    <row r="6728" spans="2:12" x14ac:dyDescent="0.2">
      <c r="B6728" t="s">
        <v>16248</v>
      </c>
      <c r="C6728" t="s">
        <v>2070</v>
      </c>
      <c r="D6728" t="s">
        <v>2071</v>
      </c>
      <c r="E6728" s="1">
        <v>237.32155</v>
      </c>
      <c r="F6728" s="1">
        <v>16</v>
      </c>
      <c r="G6728" s="2">
        <v>14.832596875</v>
      </c>
      <c r="H6728" s="3">
        <v>11.000012430392436</v>
      </c>
      <c r="I6728" s="3">
        <v>14.666641103599737</v>
      </c>
      <c r="J6728" s="3">
        <v>2.6105399999999999</v>
      </c>
      <c r="K6728" s="3">
        <v>2.6105399999999999</v>
      </c>
      <c r="L6728" s="3">
        <v>3.4807100000000002</v>
      </c>
    </row>
    <row r="6729" spans="2:12" x14ac:dyDescent="0.2">
      <c r="B6729" t="s">
        <v>16249</v>
      </c>
      <c r="C6729" t="s">
        <v>2188</v>
      </c>
      <c r="D6729" t="s">
        <v>2189</v>
      </c>
      <c r="E6729" s="1">
        <v>270.91280999999998</v>
      </c>
      <c r="F6729" s="1">
        <v>27</v>
      </c>
      <c r="G6729" s="2">
        <v>10.033807777777778</v>
      </c>
      <c r="H6729" s="3">
        <v>10.99999664098571</v>
      </c>
      <c r="I6729" s="3">
        <v>14.666637579817655</v>
      </c>
      <c r="J6729" s="3">
        <v>2.9800399999999998</v>
      </c>
      <c r="K6729" s="3">
        <v>2.9800399999999998</v>
      </c>
      <c r="L6729" s="3">
        <v>3.9733800000000001</v>
      </c>
    </row>
    <row r="6730" spans="2:12" x14ac:dyDescent="0.2">
      <c r="B6730" t="s">
        <v>16250</v>
      </c>
      <c r="C6730" t="s">
        <v>16251</v>
      </c>
      <c r="D6730" t="s">
        <v>16252</v>
      </c>
      <c r="E6730" s="1">
        <v>196.06315000000001</v>
      </c>
      <c r="F6730" s="1">
        <v>39</v>
      </c>
      <c r="G6730" s="2">
        <v>5.0272602564102566</v>
      </c>
      <c r="H6730" s="3">
        <v>10.999976283151627</v>
      </c>
      <c r="I6730" s="3">
        <v>14.666652045527165</v>
      </c>
      <c r="J6730" s="3">
        <v>2.1566900000000002</v>
      </c>
      <c r="K6730" s="3">
        <v>2.1566900000000002</v>
      </c>
      <c r="L6730" s="3">
        <v>2.8755899999999999</v>
      </c>
    </row>
    <row r="6731" spans="2:12" x14ac:dyDescent="0.2">
      <c r="B6731" t="s">
        <v>16253</v>
      </c>
      <c r="C6731" t="s">
        <v>2199</v>
      </c>
      <c r="D6731" t="s">
        <v>2200</v>
      </c>
      <c r="E6731" s="1">
        <v>270.24894</v>
      </c>
      <c r="F6731" s="1">
        <v>45</v>
      </c>
      <c r="G6731" s="2">
        <v>6.0055320000000005</v>
      </c>
      <c r="H6731" s="3">
        <v>11.000006142484777</v>
      </c>
      <c r="I6731" s="3">
        <v>14.666625519419243</v>
      </c>
      <c r="J6731" s="3">
        <v>2.9727399999999999</v>
      </c>
      <c r="K6731" s="3">
        <v>2.9727399999999999</v>
      </c>
      <c r="L6731" s="3">
        <v>3.9636399999999998</v>
      </c>
    </row>
    <row r="6732" spans="2:12" x14ac:dyDescent="0.2">
      <c r="B6732" t="s">
        <v>16254</v>
      </c>
      <c r="C6732" t="s">
        <v>16240</v>
      </c>
      <c r="D6732" t="s">
        <v>16241</v>
      </c>
      <c r="E6732" s="1">
        <v>228.23954000000001</v>
      </c>
      <c r="F6732" s="1">
        <v>20</v>
      </c>
      <c r="G6732" s="2">
        <v>11.411977</v>
      </c>
      <c r="H6732" s="3">
        <v>10.999978356072745</v>
      </c>
      <c r="I6732" s="3">
        <v>14.666608599018382</v>
      </c>
      <c r="J6732" s="3">
        <v>2.5106299999999999</v>
      </c>
      <c r="K6732" s="3">
        <v>2.5106299999999999</v>
      </c>
      <c r="L6732" s="3">
        <v>3.3475000000000001</v>
      </c>
    </row>
    <row r="6733" spans="2:12" x14ac:dyDescent="0.2">
      <c r="B6733" t="s">
        <v>16255</v>
      </c>
      <c r="C6733" t="s">
        <v>16256</v>
      </c>
      <c r="D6733" t="s">
        <v>10089</v>
      </c>
      <c r="E6733" s="1">
        <v>157.47171</v>
      </c>
      <c r="F6733" s="1">
        <v>61</v>
      </c>
      <c r="G6733" s="2">
        <v>2.5815034426229508</v>
      </c>
      <c r="H6733" s="3">
        <v>11.000007556912919</v>
      </c>
      <c r="I6733" s="3">
        <v>14.666634406903944</v>
      </c>
      <c r="J6733" s="3">
        <v>1.7321899999999999</v>
      </c>
      <c r="K6733" s="3">
        <v>1.7321899999999999</v>
      </c>
      <c r="L6733" s="3">
        <v>2.30958</v>
      </c>
    </row>
    <row r="6734" spans="2:12" x14ac:dyDescent="0.2">
      <c r="B6734" t="s">
        <v>16257</v>
      </c>
      <c r="C6734" t="s">
        <v>16258</v>
      </c>
      <c r="D6734" t="s">
        <v>2176</v>
      </c>
      <c r="E6734" s="1">
        <v>202.2105</v>
      </c>
      <c r="F6734" s="1">
        <v>28</v>
      </c>
      <c r="G6734" s="2">
        <v>7.2218035714285715</v>
      </c>
      <c r="H6734" s="3">
        <v>11.000022254037255</v>
      </c>
      <c r="I6734" s="3">
        <v>14.666646885300219</v>
      </c>
      <c r="J6734" s="3">
        <v>2.2243200000000001</v>
      </c>
      <c r="K6734" s="3">
        <v>2.2243200000000001</v>
      </c>
      <c r="L6734" s="3">
        <v>2.9657499999999999</v>
      </c>
    </row>
    <row r="6735" spans="2:12" x14ac:dyDescent="0.2">
      <c r="B6735" t="s">
        <v>16259</v>
      </c>
      <c r="C6735" t="s">
        <v>16260</v>
      </c>
      <c r="D6735" t="s">
        <v>16261</v>
      </c>
      <c r="E6735" s="1">
        <v>187.04777000000001</v>
      </c>
      <c r="F6735" s="1">
        <v>87</v>
      </c>
      <c r="G6735" s="2">
        <v>2.1499743678160921</v>
      </c>
      <c r="H6735" s="3">
        <v>11.000024218412227</v>
      </c>
      <c r="I6735" s="3">
        <v>14.666627674844774</v>
      </c>
      <c r="J6735" s="3">
        <v>2.0575299999999999</v>
      </c>
      <c r="K6735" s="3">
        <v>2.0575299999999999</v>
      </c>
      <c r="L6735" s="3">
        <v>2.74336</v>
      </c>
    </row>
    <row r="6736" spans="2:12" x14ac:dyDescent="0.2">
      <c r="B6736" t="s">
        <v>16262</v>
      </c>
      <c r="C6736" t="s">
        <v>2014</v>
      </c>
      <c r="D6736" t="s">
        <v>2015</v>
      </c>
      <c r="E6736" s="1">
        <v>188.40792999999999</v>
      </c>
      <c r="F6736" s="1">
        <v>13</v>
      </c>
      <c r="G6736" s="2">
        <v>14.492917692307692</v>
      </c>
      <c r="H6736" s="3">
        <v>11.000014702141254</v>
      </c>
      <c r="I6736" s="3">
        <v>14.666633193199459</v>
      </c>
      <c r="J6736" s="3">
        <v>2.0724900000000002</v>
      </c>
      <c r="K6736" s="3">
        <v>2.0724900000000002</v>
      </c>
      <c r="L6736" s="3">
        <v>2.7633100000000002</v>
      </c>
    </row>
    <row r="6737" spans="2:12" x14ac:dyDescent="0.2">
      <c r="B6737" t="s">
        <v>16263</v>
      </c>
      <c r="C6737" t="s">
        <v>16201</v>
      </c>
      <c r="D6737" t="s">
        <v>10358</v>
      </c>
      <c r="E6737" s="1">
        <v>434.59523000000002</v>
      </c>
      <c r="F6737" s="1">
        <v>41</v>
      </c>
      <c r="G6737" s="2">
        <v>10.599883658536585</v>
      </c>
      <c r="H6737" s="3">
        <v>11.000005683449402</v>
      </c>
      <c r="I6737" s="3">
        <v>14.666635894738192</v>
      </c>
      <c r="J6737" s="3">
        <v>4.7805499999999999</v>
      </c>
      <c r="K6737" s="3">
        <v>4.7805499999999999</v>
      </c>
      <c r="L6737" s="3">
        <v>6.3740500000000004</v>
      </c>
    </row>
    <row r="6738" spans="2:12" x14ac:dyDescent="0.2">
      <c r="B6738" t="s">
        <v>16264</v>
      </c>
      <c r="C6738" t="s">
        <v>16265</v>
      </c>
      <c r="D6738" t="s">
        <v>10494</v>
      </c>
      <c r="E6738" s="1">
        <v>300.17361</v>
      </c>
      <c r="F6738" s="1">
        <v>34</v>
      </c>
      <c r="G6738" s="2">
        <v>8.8286355882352936</v>
      </c>
      <c r="H6738" s="3">
        <v>11.000000966107581</v>
      </c>
      <c r="I6738" s="3">
        <v>14.666645745440448</v>
      </c>
      <c r="J6738" s="3">
        <v>3.3019099999999999</v>
      </c>
      <c r="K6738" s="3">
        <v>3.3019099999999999</v>
      </c>
      <c r="L6738" s="3">
        <v>4.4025400000000001</v>
      </c>
    </row>
    <row r="6739" spans="2:12" x14ac:dyDescent="0.2">
      <c r="B6739" t="s">
        <v>16266</v>
      </c>
      <c r="C6739" t="s">
        <v>16267</v>
      </c>
      <c r="D6739" t="s">
        <v>16268</v>
      </c>
      <c r="E6739" s="1">
        <v>187.06780000000001</v>
      </c>
      <c r="F6739" s="1">
        <v>184</v>
      </c>
      <c r="G6739" s="2">
        <v>1.0166728260869566</v>
      </c>
      <c r="H6739" s="3">
        <v>11.000022451752786</v>
      </c>
      <c r="I6739" s="3">
        <v>14.666607508079958</v>
      </c>
      <c r="J6739" s="3">
        <v>2.05775</v>
      </c>
      <c r="K6739" s="3">
        <v>2.05775</v>
      </c>
      <c r="L6739" s="3">
        <v>2.7436500000000001</v>
      </c>
    </row>
    <row r="6740" spans="2:12" x14ac:dyDescent="0.2">
      <c r="B6740" t="s">
        <v>16269</v>
      </c>
      <c r="C6740" t="s">
        <v>16270</v>
      </c>
      <c r="D6740" t="s">
        <v>16271</v>
      </c>
      <c r="E6740" s="1">
        <v>167.71705</v>
      </c>
      <c r="F6740" s="1">
        <v>46</v>
      </c>
      <c r="G6740" s="2">
        <v>3.6460228260869565</v>
      </c>
      <c r="H6740" s="3">
        <v>11.000014607936402</v>
      </c>
      <c r="I6740" s="3">
        <v>14.666606644941583</v>
      </c>
      <c r="J6740" s="3">
        <v>1.8448899999999999</v>
      </c>
      <c r="K6740" s="3">
        <v>1.8448899999999999</v>
      </c>
      <c r="L6740" s="3">
        <v>2.4598399999999998</v>
      </c>
    </row>
    <row r="6741" spans="2:12" x14ac:dyDescent="0.2">
      <c r="B6741" t="s">
        <v>16272</v>
      </c>
      <c r="C6741" t="s">
        <v>16273</v>
      </c>
      <c r="D6741" t="s">
        <v>16274</v>
      </c>
      <c r="E6741" s="1">
        <v>86.346549999999993</v>
      </c>
      <c r="F6741" s="1">
        <v>43</v>
      </c>
      <c r="G6741" s="2">
        <v>2.0080593023255813</v>
      </c>
      <c r="H6741" s="3">
        <v>10.999976258460819</v>
      </c>
      <c r="I6741" s="3">
        <v>14.666596407152342</v>
      </c>
      <c r="J6741" s="3">
        <v>0.94981000000000004</v>
      </c>
      <c r="K6741" s="3">
        <v>0.94981000000000004</v>
      </c>
      <c r="L6741" s="3">
        <v>1.26641</v>
      </c>
    </row>
    <row r="6742" spans="2:12" x14ac:dyDescent="0.2">
      <c r="B6742" t="s">
        <v>16275</v>
      </c>
      <c r="C6742" t="s">
        <v>16276</v>
      </c>
      <c r="D6742" t="s">
        <v>16277</v>
      </c>
      <c r="E6742" s="1">
        <v>98.528329999999997</v>
      </c>
      <c r="F6742" s="1">
        <v>40</v>
      </c>
      <c r="G6742" s="2">
        <v>2.4632082500000001</v>
      </c>
      <c r="H6742" s="3">
        <v>10.999983456534785</v>
      </c>
      <c r="I6742" s="3">
        <v>14.666644608713048</v>
      </c>
      <c r="J6742" s="3">
        <v>1.0838099999999999</v>
      </c>
      <c r="K6742" s="3">
        <v>1.0838099999999999</v>
      </c>
      <c r="L6742" s="3">
        <v>1.4450799999999999</v>
      </c>
    </row>
    <row r="6743" spans="2:12" x14ac:dyDescent="0.2">
      <c r="B6743" t="s">
        <v>16278</v>
      </c>
      <c r="C6743" t="s">
        <v>16246</v>
      </c>
      <c r="D6743" t="s">
        <v>16247</v>
      </c>
      <c r="E6743" s="1">
        <v>406.78755999999998</v>
      </c>
      <c r="F6743" s="1">
        <v>34</v>
      </c>
      <c r="G6743" s="2">
        <v>11.96434</v>
      </c>
      <c r="H6743" s="3">
        <v>10.999992231817512</v>
      </c>
      <c r="I6743" s="3">
        <v>14.666623531948716</v>
      </c>
      <c r="J6743" s="3">
        <v>4.4746600000000001</v>
      </c>
      <c r="K6743" s="3">
        <v>4.4746600000000001</v>
      </c>
      <c r="L6743" s="3">
        <v>5.9661999999999997</v>
      </c>
    </row>
    <row r="6744" spans="2:12" x14ac:dyDescent="0.2">
      <c r="B6744" t="s">
        <v>16279</v>
      </c>
      <c r="C6744" t="s">
        <v>2209</v>
      </c>
      <c r="D6744" t="s">
        <v>2210</v>
      </c>
      <c r="E6744" s="1">
        <v>332.33429999999998</v>
      </c>
      <c r="F6744" s="1">
        <v>26</v>
      </c>
      <c r="G6744" s="2">
        <v>12.782088461538461</v>
      </c>
      <c r="H6744" s="3">
        <v>11.000008124349488</v>
      </c>
      <c r="I6744" s="3">
        <v>14.666617318766075</v>
      </c>
      <c r="J6744" s="3">
        <v>3.6556799999999998</v>
      </c>
      <c r="K6744" s="3">
        <v>3.6556799999999998</v>
      </c>
      <c r="L6744" s="3">
        <v>4.8742200000000002</v>
      </c>
    </row>
    <row r="6745" spans="2:12" x14ac:dyDescent="0.2">
      <c r="B6745" t="s">
        <v>16280</v>
      </c>
      <c r="C6745" t="s">
        <v>2011</v>
      </c>
      <c r="D6745" t="s">
        <v>2012</v>
      </c>
      <c r="E6745" s="1">
        <v>241.61874</v>
      </c>
      <c r="F6745" s="1">
        <v>35</v>
      </c>
      <c r="G6745" s="2">
        <v>6.9033925714285713</v>
      </c>
      <c r="H6745" s="3">
        <v>11.000015975582027</v>
      </c>
      <c r="I6745" s="3">
        <v>14.666618988245697</v>
      </c>
      <c r="J6745" s="3">
        <v>2.65781</v>
      </c>
      <c r="K6745" s="3">
        <v>2.65781</v>
      </c>
      <c r="L6745" s="3">
        <v>3.54373</v>
      </c>
    </row>
    <row r="6746" spans="2:12" x14ac:dyDescent="0.2">
      <c r="B6746" t="s">
        <v>16281</v>
      </c>
      <c r="C6746" t="s">
        <v>2061</v>
      </c>
      <c r="D6746" t="s">
        <v>2062</v>
      </c>
      <c r="E6746" s="1">
        <v>460.88400000000001</v>
      </c>
      <c r="F6746" s="1">
        <v>50</v>
      </c>
      <c r="G6746" s="2">
        <v>9.2176799999999997</v>
      </c>
      <c r="H6746" s="3">
        <v>10.999991321026549</v>
      </c>
      <c r="I6746" s="3">
        <v>14.666640629746313</v>
      </c>
      <c r="J6746" s="3">
        <v>5.0697200000000002</v>
      </c>
      <c r="K6746" s="3">
        <v>5.0697200000000002</v>
      </c>
      <c r="L6746" s="3">
        <v>6.75962</v>
      </c>
    </row>
    <row r="6747" spans="2:12" x14ac:dyDescent="0.2">
      <c r="B6747" t="s">
        <v>16282</v>
      </c>
      <c r="C6747" t="s">
        <v>2008</v>
      </c>
      <c r="D6747" t="s">
        <v>2009</v>
      </c>
      <c r="E6747" s="1">
        <v>229.79059000000001</v>
      </c>
      <c r="F6747" s="1">
        <v>28</v>
      </c>
      <c r="G6747" s="2">
        <v>8.2068067857142868</v>
      </c>
      <c r="H6747" s="3">
        <v>11.000015274776915</v>
      </c>
      <c r="I6747" s="3">
        <v>14.666614503230962</v>
      </c>
      <c r="J6747" s="3">
        <v>2.5276999999999998</v>
      </c>
      <c r="K6747" s="3">
        <v>2.5276999999999998</v>
      </c>
      <c r="L6747" s="3">
        <v>3.37025</v>
      </c>
    </row>
    <row r="6748" spans="2:12" x14ac:dyDescent="0.2">
      <c r="B6748" t="s">
        <v>16283</v>
      </c>
      <c r="C6748" t="s">
        <v>16224</v>
      </c>
      <c r="D6748" t="s">
        <v>16225</v>
      </c>
      <c r="E6748" s="1">
        <v>280.71408000000002</v>
      </c>
      <c r="F6748" s="1">
        <v>40</v>
      </c>
      <c r="G6748" s="2">
        <v>7.0178520000000004</v>
      </c>
      <c r="H6748" s="3">
        <v>10.99998261576334</v>
      </c>
      <c r="I6748" s="3">
        <v>14.666631613205864</v>
      </c>
      <c r="J6748" s="3">
        <v>3.08785</v>
      </c>
      <c r="K6748" s="3">
        <v>3.08785</v>
      </c>
      <c r="L6748" s="3">
        <v>4.1171300000000004</v>
      </c>
    </row>
    <row r="6749" spans="2:12" x14ac:dyDescent="0.2">
      <c r="B6749" t="s">
        <v>16284</v>
      </c>
      <c r="C6749" t="s">
        <v>9521</v>
      </c>
      <c r="D6749" t="s">
        <v>8495</v>
      </c>
      <c r="E6749" s="1">
        <v>168.75496999999999</v>
      </c>
      <c r="F6749" s="1">
        <v>22</v>
      </c>
      <c r="G6749" s="2">
        <v>7.6706804545454537</v>
      </c>
      <c r="H6749" s="3">
        <v>10.999972326740956</v>
      </c>
      <c r="I6749" s="3">
        <v>14.666649521492614</v>
      </c>
      <c r="J6749" s="3">
        <v>1.8563000000000001</v>
      </c>
      <c r="K6749" s="3">
        <v>1.8563000000000001</v>
      </c>
      <c r="L6749" s="3">
        <v>2.4750700000000001</v>
      </c>
    </row>
    <row r="6750" spans="2:12" x14ac:dyDescent="0.2">
      <c r="B6750" t="s">
        <v>16285</v>
      </c>
      <c r="C6750" t="s">
        <v>2444</v>
      </c>
      <c r="D6750" t="s">
        <v>2445</v>
      </c>
      <c r="E6750" s="1">
        <v>129.14938000000001</v>
      </c>
      <c r="F6750" s="1">
        <v>22</v>
      </c>
      <c r="G6750" s="2">
        <v>5.8704263636363638</v>
      </c>
      <c r="H6750" s="3">
        <v>10.999975377349855</v>
      </c>
      <c r="I6750" s="3">
        <v>14.666659646372285</v>
      </c>
      <c r="J6750" s="3">
        <v>1.4206399999999999</v>
      </c>
      <c r="K6750" s="3">
        <v>1.4206399999999999</v>
      </c>
      <c r="L6750" s="3">
        <v>1.89419</v>
      </c>
    </row>
    <row r="6751" spans="2:12" x14ac:dyDescent="0.2">
      <c r="B6751" t="s">
        <v>16286</v>
      </c>
      <c r="C6751" t="s">
        <v>2408</v>
      </c>
      <c r="D6751" t="s">
        <v>2409</v>
      </c>
      <c r="E6751" s="1">
        <v>347.15463999999997</v>
      </c>
      <c r="F6751" s="1">
        <v>20</v>
      </c>
      <c r="G6751" s="2">
        <v>17.357731999999999</v>
      </c>
      <c r="H6751" s="3">
        <v>10.999997004216912</v>
      </c>
      <c r="I6751" s="3">
        <v>14.666633866682584</v>
      </c>
      <c r="J6751" s="3">
        <v>3.8187000000000002</v>
      </c>
      <c r="K6751" s="3">
        <v>3.8187000000000002</v>
      </c>
      <c r="L6751" s="3">
        <v>5.0915900000000001</v>
      </c>
    </row>
    <row r="6752" spans="2:12" x14ac:dyDescent="0.2">
      <c r="B6752" t="s">
        <v>16287</v>
      </c>
      <c r="C6752" t="s">
        <v>16288</v>
      </c>
      <c r="D6752" t="s">
        <v>16289</v>
      </c>
      <c r="E6752" s="1">
        <v>139.00488000000001</v>
      </c>
      <c r="F6752" s="1">
        <v>86</v>
      </c>
      <c r="G6752" s="2">
        <v>1.6163358139534885</v>
      </c>
      <c r="H6752" s="3">
        <v>10.999973526109297</v>
      </c>
      <c r="I6752" s="3">
        <v>14.66660738817227</v>
      </c>
      <c r="J6752" s="3">
        <v>1.52905</v>
      </c>
      <c r="K6752" s="3">
        <v>1.52905</v>
      </c>
      <c r="L6752" s="3">
        <v>2.0387300000000002</v>
      </c>
    </row>
    <row r="6753" spans="2:12" x14ac:dyDescent="0.2">
      <c r="B6753" t="s">
        <v>16290</v>
      </c>
      <c r="C6753" t="s">
        <v>2170</v>
      </c>
      <c r="D6753" t="s">
        <v>2169</v>
      </c>
      <c r="E6753" s="1">
        <v>214.80905000000001</v>
      </c>
      <c r="F6753" s="1">
        <v>49</v>
      </c>
      <c r="G6753" s="2">
        <v>4.3838581632653062</v>
      </c>
      <c r="H6753" s="3">
        <v>11.000002094883804</v>
      </c>
      <c r="I6753" s="3">
        <v>14.666607389213816</v>
      </c>
      <c r="J6753" s="3">
        <v>2.3628999999999998</v>
      </c>
      <c r="K6753" s="3">
        <v>2.3628999999999998</v>
      </c>
      <c r="L6753" s="3">
        <v>3.1505200000000002</v>
      </c>
    </row>
    <row r="6754" spans="2:12" x14ac:dyDescent="0.2">
      <c r="B6754" t="s">
        <v>16291</v>
      </c>
      <c r="C6754" t="s">
        <v>16292</v>
      </c>
      <c r="D6754" t="s">
        <v>16293</v>
      </c>
      <c r="E6754" s="1">
        <v>132.39958999999999</v>
      </c>
      <c r="F6754" s="1">
        <v>120</v>
      </c>
      <c r="G6754" s="2">
        <v>1.1033299166666666</v>
      </c>
      <c r="H6754" s="3">
        <v>11.000034063549593</v>
      </c>
      <c r="I6754" s="3">
        <v>14.666661732109594</v>
      </c>
      <c r="J6754" s="3">
        <v>1.4563999999999999</v>
      </c>
      <c r="K6754" s="3">
        <v>1.4563999999999999</v>
      </c>
      <c r="L6754" s="3">
        <v>1.9418599999999999</v>
      </c>
    </row>
    <row r="6755" spans="2:12" x14ac:dyDescent="0.2">
      <c r="B6755" t="s">
        <v>16294</v>
      </c>
      <c r="C6755" t="s">
        <v>16295</v>
      </c>
      <c r="D6755" t="s">
        <v>13544</v>
      </c>
      <c r="E6755" s="1">
        <v>204.58457999999999</v>
      </c>
      <c r="F6755" s="1">
        <v>10</v>
      </c>
      <c r="G6755" s="2">
        <v>20.458458</v>
      </c>
      <c r="H6755" s="3">
        <v>10.999998142577512</v>
      </c>
      <c r="I6755" s="3">
        <v>14.666647896923612</v>
      </c>
      <c r="J6755" s="3">
        <v>2.2504300000000002</v>
      </c>
      <c r="K6755" s="3">
        <v>2.2504300000000002</v>
      </c>
      <c r="L6755" s="3">
        <v>3.0005700000000002</v>
      </c>
    </row>
    <row r="6756" spans="2:12" x14ac:dyDescent="0.2">
      <c r="B6756" t="s">
        <v>16296</v>
      </c>
      <c r="C6756" t="s">
        <v>16295</v>
      </c>
      <c r="D6756" t="s">
        <v>13544</v>
      </c>
      <c r="E6756" s="1">
        <v>381.63004000000001</v>
      </c>
      <c r="F6756" s="1">
        <v>20</v>
      </c>
      <c r="G6756" s="2">
        <v>19.081502</v>
      </c>
      <c r="H6756" s="3">
        <v>10.99999884705093</v>
      </c>
      <c r="I6756" s="3">
        <v>14.666638926013265</v>
      </c>
      <c r="J6756" s="3">
        <v>4.1979300000000004</v>
      </c>
      <c r="K6756" s="3">
        <v>4.1979300000000004</v>
      </c>
      <c r="L6756" s="3">
        <v>5.5972299999999997</v>
      </c>
    </row>
    <row r="6757" spans="2:12" x14ac:dyDescent="0.2">
      <c r="B6757" t="s">
        <v>16297</v>
      </c>
      <c r="C6757" t="s">
        <v>16298</v>
      </c>
      <c r="D6757" t="s">
        <v>16299</v>
      </c>
      <c r="E6757" s="1">
        <v>9016.44</v>
      </c>
      <c r="F6757" s="1">
        <v>993</v>
      </c>
      <c r="G6757" s="2">
        <v>9.08</v>
      </c>
      <c r="H6757" s="3">
        <v>3.9999999999999991</v>
      </c>
      <c r="I6757" s="3">
        <v>5.3333200243111465</v>
      </c>
      <c r="J6757" s="3">
        <v>36.065759999999997</v>
      </c>
      <c r="K6757" s="3">
        <v>36.065759999999997</v>
      </c>
      <c r="L6757" s="3">
        <v>48.087560000000003</v>
      </c>
    </row>
    <row r="6758" spans="2:12" x14ac:dyDescent="0.2">
      <c r="B6758" t="s">
        <v>16300</v>
      </c>
      <c r="C6758" t="s">
        <v>16298</v>
      </c>
      <c r="D6758" t="s">
        <v>16299</v>
      </c>
      <c r="E6758" s="1">
        <v>11032.2</v>
      </c>
      <c r="F6758" s="1">
        <v>1215</v>
      </c>
      <c r="G6758" s="2">
        <v>9.08</v>
      </c>
      <c r="H6758" s="3">
        <v>3.9999999999999996</v>
      </c>
      <c r="I6758" s="3">
        <v>5.3333197367705436</v>
      </c>
      <c r="J6758" s="3">
        <v>44.128799999999998</v>
      </c>
      <c r="K6758" s="3">
        <v>44.128799999999998</v>
      </c>
      <c r="L6758" s="3">
        <v>58.838250000000002</v>
      </c>
    </row>
    <row r="6759" spans="2:12" x14ac:dyDescent="0.2">
      <c r="B6759" t="s">
        <v>16301</v>
      </c>
      <c r="C6759" t="s">
        <v>16302</v>
      </c>
      <c r="D6759" t="s">
        <v>16303</v>
      </c>
      <c r="E6759" s="1">
        <v>400</v>
      </c>
      <c r="F6759" s="1">
        <v>50</v>
      </c>
      <c r="G6759" s="2">
        <v>8</v>
      </c>
      <c r="H6759" s="3">
        <v>7.5</v>
      </c>
      <c r="I6759" s="3">
        <v>9.9999749999999992</v>
      </c>
      <c r="J6759" s="3">
        <v>3</v>
      </c>
      <c r="K6759" s="3">
        <v>3</v>
      </c>
      <c r="L6759" s="3">
        <v>3.9999899999999999</v>
      </c>
    </row>
    <row r="6760" spans="2:12" x14ac:dyDescent="0.2">
      <c r="B6760" t="s">
        <v>16304</v>
      </c>
      <c r="C6760" t="s">
        <v>16305</v>
      </c>
      <c r="D6760" t="s">
        <v>16306</v>
      </c>
      <c r="E6760" s="1">
        <v>123.51</v>
      </c>
      <c r="F6760" s="1">
        <v>17</v>
      </c>
      <c r="G6760" s="2">
        <v>7.2652941176470591</v>
      </c>
      <c r="H6760" s="3">
        <v>7.500040482552019</v>
      </c>
      <c r="I6760" s="3">
        <v>10</v>
      </c>
      <c r="J6760" s="3">
        <v>0.92632999999999999</v>
      </c>
      <c r="K6760" s="3">
        <v>0.92632999999999999</v>
      </c>
      <c r="L6760" s="3">
        <v>1.2351000000000001</v>
      </c>
    </row>
    <row r="6761" spans="2:12" x14ac:dyDescent="0.2">
      <c r="B6761" t="s">
        <v>16307</v>
      </c>
      <c r="C6761" t="s">
        <v>16308</v>
      </c>
      <c r="D6761" t="s">
        <v>16309</v>
      </c>
      <c r="E6761" s="1">
        <v>74.81</v>
      </c>
      <c r="F6761" s="1">
        <v>13</v>
      </c>
      <c r="G6761" s="2">
        <v>5.7546153846153851</v>
      </c>
      <c r="H6761" s="3">
        <v>7.5000668359844944</v>
      </c>
      <c r="I6761" s="3">
        <v>10</v>
      </c>
      <c r="J6761" s="3">
        <v>0.56108000000000002</v>
      </c>
      <c r="K6761" s="3">
        <v>0.56108000000000002</v>
      </c>
      <c r="L6761" s="3">
        <v>0.74809999999999999</v>
      </c>
    </row>
    <row r="6762" spans="2:12" x14ac:dyDescent="0.2">
      <c r="B6762" t="s">
        <v>16310</v>
      </c>
      <c r="C6762" t="s">
        <v>16311</v>
      </c>
      <c r="D6762" t="s">
        <v>16312</v>
      </c>
      <c r="E6762" s="1">
        <v>201.62</v>
      </c>
      <c r="F6762" s="1">
        <v>9</v>
      </c>
      <c r="G6762" s="2">
        <v>22.402222222222221</v>
      </c>
      <c r="H6762" s="3">
        <v>7.5000000000000009</v>
      </c>
      <c r="I6762" s="3">
        <v>9.999950401745858</v>
      </c>
      <c r="J6762" s="3">
        <v>1.5121500000000001</v>
      </c>
      <c r="K6762" s="3">
        <v>1.5121500000000001</v>
      </c>
      <c r="L6762" s="3">
        <v>2.0161899999999999</v>
      </c>
    </row>
    <row r="6763" spans="2:12" x14ac:dyDescent="0.2">
      <c r="B6763" t="s">
        <v>16313</v>
      </c>
      <c r="C6763" t="s">
        <v>16311</v>
      </c>
      <c r="D6763" t="s">
        <v>16312</v>
      </c>
      <c r="E6763" s="1">
        <v>141.18</v>
      </c>
      <c r="F6763" s="1">
        <v>21</v>
      </c>
      <c r="G6763" s="2">
        <v>6.7228571428571433</v>
      </c>
      <c r="H6763" s="3">
        <v>7.5000000000000009</v>
      </c>
      <c r="I6763" s="3">
        <v>10</v>
      </c>
      <c r="J6763" s="3">
        <v>1.0588500000000001</v>
      </c>
      <c r="K6763" s="3">
        <v>1.0588500000000001</v>
      </c>
      <c r="L6763" s="3">
        <v>1.4117999999999999</v>
      </c>
    </row>
    <row r="6764" spans="2:12" x14ac:dyDescent="0.2">
      <c r="B6764" t="s">
        <v>16314</v>
      </c>
      <c r="C6764" t="s">
        <v>16315</v>
      </c>
      <c r="D6764" t="s">
        <v>16316</v>
      </c>
      <c r="E6764" s="1">
        <v>98.79</v>
      </c>
      <c r="F6764" s="1">
        <v>13</v>
      </c>
      <c r="G6764" s="2">
        <v>7.5992307692307701</v>
      </c>
      <c r="H6764" s="3">
        <v>7.5000506124101625</v>
      </c>
      <c r="I6764" s="3">
        <v>10</v>
      </c>
      <c r="J6764" s="3">
        <v>0.74092999999999998</v>
      </c>
      <c r="K6764" s="3">
        <v>0.74092999999999998</v>
      </c>
      <c r="L6764" s="3">
        <v>0.9879</v>
      </c>
    </row>
    <row r="6765" spans="2:12" x14ac:dyDescent="0.2">
      <c r="B6765" t="s">
        <v>16317</v>
      </c>
      <c r="C6765" t="s">
        <v>7894</v>
      </c>
      <c r="D6765" t="s">
        <v>16318</v>
      </c>
      <c r="E6765" s="1">
        <v>73.98</v>
      </c>
      <c r="F6765" s="1">
        <v>11</v>
      </c>
      <c r="G6765" s="2">
        <v>6.7254545454545456</v>
      </c>
      <c r="H6765" s="3">
        <v>7.4999999999999991</v>
      </c>
      <c r="I6765" s="3">
        <v>10</v>
      </c>
      <c r="J6765" s="3">
        <v>0.55484999999999995</v>
      </c>
      <c r="K6765" s="3">
        <v>0.55484999999999995</v>
      </c>
      <c r="L6765" s="3">
        <v>0.73980000000000001</v>
      </c>
    </row>
    <row r="6766" spans="2:12" x14ac:dyDescent="0.2">
      <c r="B6766" t="s">
        <v>16319</v>
      </c>
      <c r="C6766" t="s">
        <v>16320</v>
      </c>
      <c r="D6766" t="s">
        <v>16321</v>
      </c>
      <c r="E6766" s="1">
        <v>1960</v>
      </c>
      <c r="F6766" s="1">
        <v>280</v>
      </c>
      <c r="G6766" s="2">
        <v>7</v>
      </c>
      <c r="H6766" s="3">
        <v>7.5</v>
      </c>
      <c r="I6766" s="3">
        <v>9.9999744897959193</v>
      </c>
      <c r="J6766" s="3">
        <v>14.7</v>
      </c>
      <c r="K6766" s="3">
        <v>14.7</v>
      </c>
      <c r="L6766" s="3">
        <v>19.59995</v>
      </c>
    </row>
    <row r="6767" spans="2:12" x14ac:dyDescent="0.2">
      <c r="B6767" t="s">
        <v>16319</v>
      </c>
      <c r="C6767" t="s">
        <v>15744</v>
      </c>
      <c r="D6767" t="s">
        <v>15745</v>
      </c>
      <c r="E6767" s="1">
        <v>7</v>
      </c>
      <c r="F6767" s="1">
        <v>1</v>
      </c>
      <c r="G6767" s="2">
        <v>7</v>
      </c>
      <c r="H6767" s="3">
        <v>7.5</v>
      </c>
      <c r="I6767" s="3">
        <v>10</v>
      </c>
      <c r="J6767" s="3">
        <v>5.2499999999999998E-2</v>
      </c>
      <c r="K6767" s="3">
        <v>5.2499999999999998E-2</v>
      </c>
      <c r="L6767" s="3">
        <v>7.0000000000000007E-2</v>
      </c>
    </row>
    <row r="6768" spans="2:12" x14ac:dyDescent="0.2">
      <c r="B6768" t="s">
        <v>16322</v>
      </c>
      <c r="C6768" t="s">
        <v>16323</v>
      </c>
      <c r="D6768" t="s">
        <v>16324</v>
      </c>
      <c r="E6768" s="1">
        <v>2326.79</v>
      </c>
      <c r="F6768" s="1">
        <v>290</v>
      </c>
      <c r="G6768" s="2">
        <v>8.0234137931034475</v>
      </c>
      <c r="H6768" s="3">
        <v>7.5000021488832251</v>
      </c>
      <c r="I6768" s="3">
        <v>9.9999742134012948</v>
      </c>
      <c r="J6768" s="3">
        <v>17.45093</v>
      </c>
      <c r="K6768" s="3">
        <v>17.45093</v>
      </c>
      <c r="L6768" s="3">
        <v>23.26784</v>
      </c>
    </row>
    <row r="6769" spans="2:12" x14ac:dyDescent="0.2">
      <c r="B6769" t="s">
        <v>16325</v>
      </c>
      <c r="C6769" t="s">
        <v>16326</v>
      </c>
      <c r="D6769" t="s">
        <v>16327</v>
      </c>
      <c r="E6769" s="1">
        <v>160</v>
      </c>
      <c r="F6769" s="1">
        <v>20</v>
      </c>
      <c r="G6769" s="2">
        <v>8</v>
      </c>
      <c r="H6769" s="3">
        <v>7.5</v>
      </c>
      <c r="I6769" s="3">
        <v>10</v>
      </c>
      <c r="J6769" s="3">
        <v>1.2</v>
      </c>
      <c r="K6769" s="3">
        <v>1.2</v>
      </c>
      <c r="L6769" s="3">
        <v>1.6</v>
      </c>
    </row>
    <row r="6770" spans="2:12" x14ac:dyDescent="0.2">
      <c r="B6770" t="s">
        <v>16328</v>
      </c>
      <c r="C6770" t="s">
        <v>16329</v>
      </c>
      <c r="D6770" t="s">
        <v>16330</v>
      </c>
      <c r="E6770" s="1">
        <v>154.44999999999999</v>
      </c>
      <c r="F6770" s="1">
        <v>23</v>
      </c>
      <c r="G6770" s="2">
        <v>6.7152173913043471</v>
      </c>
      <c r="H6770" s="3">
        <v>7.5000323729362259</v>
      </c>
      <c r="I6770" s="3">
        <v>10.000000000000002</v>
      </c>
      <c r="J6770" s="3">
        <v>1.15838</v>
      </c>
      <c r="K6770" s="3">
        <v>1.15838</v>
      </c>
      <c r="L6770" s="3">
        <v>1.5445</v>
      </c>
    </row>
    <row r="6771" spans="2:12" x14ac:dyDescent="0.2">
      <c r="B6771" t="s">
        <v>16331</v>
      </c>
      <c r="C6771" t="s">
        <v>16332</v>
      </c>
      <c r="D6771" t="s">
        <v>16333</v>
      </c>
      <c r="E6771" s="1">
        <v>15688.11</v>
      </c>
      <c r="F6771" s="1">
        <v>969</v>
      </c>
      <c r="G6771" s="2">
        <v>16.190000000000001</v>
      </c>
      <c r="H6771" s="3">
        <v>4</v>
      </c>
      <c r="I6771" s="3">
        <v>5.3333199473996542</v>
      </c>
      <c r="J6771" s="3">
        <v>62.75244</v>
      </c>
      <c r="K6771" s="3">
        <v>62.75244</v>
      </c>
      <c r="L6771" s="3">
        <v>83.669709999999995</v>
      </c>
    </row>
    <row r="6772" spans="2:12" x14ac:dyDescent="0.2">
      <c r="B6772" t="s">
        <v>16334</v>
      </c>
      <c r="C6772" t="s">
        <v>16335</v>
      </c>
      <c r="D6772" t="s">
        <v>16336</v>
      </c>
      <c r="E6772" s="1">
        <v>21446.04</v>
      </c>
      <c r="F6772" s="1">
        <v>633</v>
      </c>
      <c r="G6772" s="2">
        <v>33.880000000000003</v>
      </c>
      <c r="H6772" s="3">
        <v>4</v>
      </c>
      <c r="I6772" s="3">
        <v>5.3333198110233875</v>
      </c>
      <c r="J6772" s="3">
        <v>85.78416</v>
      </c>
      <c r="K6772" s="3">
        <v>85.78416</v>
      </c>
      <c r="L6772" s="3">
        <v>114.37859</v>
      </c>
    </row>
    <row r="6773" spans="2:12" x14ac:dyDescent="0.2">
      <c r="B6773" t="s">
        <v>16337</v>
      </c>
      <c r="C6773" t="s">
        <v>16338</v>
      </c>
      <c r="D6773" t="s">
        <v>16339</v>
      </c>
      <c r="E6773" s="1">
        <v>388.45035999999999</v>
      </c>
      <c r="F6773" s="1">
        <v>28</v>
      </c>
      <c r="G6773" s="2">
        <v>13.873227142857143</v>
      </c>
      <c r="H6773" s="3">
        <v>6.9999935126846067</v>
      </c>
      <c r="I6773" s="3">
        <v>9.3333161024744573</v>
      </c>
      <c r="J6773" s="3">
        <v>2.71915</v>
      </c>
      <c r="K6773" s="3">
        <v>2.71915</v>
      </c>
      <c r="L6773" s="3">
        <v>3.6255299999999999</v>
      </c>
    </row>
    <row r="6774" spans="2:12" x14ac:dyDescent="0.2">
      <c r="B6774" t="s">
        <v>16340</v>
      </c>
      <c r="C6774" t="s">
        <v>16341</v>
      </c>
      <c r="D6774" t="s">
        <v>16342</v>
      </c>
      <c r="E6774" s="1">
        <v>6802.3028899999999</v>
      </c>
      <c r="F6774" s="1">
        <v>314</v>
      </c>
      <c r="G6774" s="2">
        <v>21.663384999999998</v>
      </c>
      <c r="H6774" s="3">
        <v>6.9999999661879215</v>
      </c>
      <c r="I6774" s="3">
        <v>9.333309766804577</v>
      </c>
      <c r="J6774" s="3">
        <v>47.616120000000002</v>
      </c>
      <c r="K6774" s="3">
        <v>47.616120000000002</v>
      </c>
      <c r="L6774" s="3">
        <v>63.488</v>
      </c>
    </row>
    <row r="6775" spans="2:12" x14ac:dyDescent="0.2">
      <c r="B6775" t="s">
        <v>16343</v>
      </c>
      <c r="C6775" t="s">
        <v>16344</v>
      </c>
      <c r="D6775" t="s">
        <v>16345</v>
      </c>
      <c r="E6775" s="1">
        <v>20189.68316</v>
      </c>
      <c r="F6775" s="1">
        <v>6753</v>
      </c>
      <c r="G6775" s="2">
        <v>2.9897354005627128</v>
      </c>
      <c r="H6775" s="3">
        <v>5.0000002080270383</v>
      </c>
      <c r="I6775" s="3">
        <v>6.6666499386511422</v>
      </c>
      <c r="J6775" s="3">
        <v>100.94842</v>
      </c>
      <c r="K6775" s="3">
        <v>100.94842</v>
      </c>
      <c r="L6775" s="3">
        <v>134.59755000000001</v>
      </c>
    </row>
    <row r="6776" spans="2:12" x14ac:dyDescent="0.2">
      <c r="B6776" t="s">
        <v>16346</v>
      </c>
      <c r="C6776" t="s">
        <v>3264</v>
      </c>
      <c r="D6776" t="s">
        <v>3265</v>
      </c>
      <c r="E6776" s="1">
        <v>2693.4797400000002</v>
      </c>
      <c r="F6776" s="1">
        <v>197</v>
      </c>
      <c r="G6776" s="2">
        <v>13.672485989847717</v>
      </c>
      <c r="H6776" s="3">
        <v>7.0000006757058424</v>
      </c>
      <c r="I6776" s="3">
        <v>9.333309483144653</v>
      </c>
      <c r="J6776" s="3">
        <v>18.85436</v>
      </c>
      <c r="K6776" s="3">
        <v>18.85436</v>
      </c>
      <c r="L6776" s="3">
        <v>25.13908</v>
      </c>
    </row>
    <row r="6777" spans="2:12" x14ac:dyDescent="0.2">
      <c r="B6777" t="s">
        <v>16347</v>
      </c>
      <c r="C6777" t="s">
        <v>16348</v>
      </c>
      <c r="D6777" t="s">
        <v>16349</v>
      </c>
      <c r="E6777" s="1">
        <v>3831.1210999999998</v>
      </c>
      <c r="F6777" s="1">
        <v>65</v>
      </c>
      <c r="G6777" s="2">
        <v>58.940324615384611</v>
      </c>
      <c r="H6777" s="3">
        <v>6.2999992352108114</v>
      </c>
      <c r="I6777" s="3">
        <v>8.3999798387996663</v>
      </c>
      <c r="J6777" s="3">
        <v>24.136060000000001</v>
      </c>
      <c r="K6777" s="3">
        <v>24.136060000000001</v>
      </c>
      <c r="L6777" s="3">
        <v>32.181339999999999</v>
      </c>
    </row>
    <row r="6778" spans="2:12" x14ac:dyDescent="0.2">
      <c r="B6778" t="s">
        <v>16350</v>
      </c>
      <c r="C6778" t="s">
        <v>16351</v>
      </c>
      <c r="D6778" t="s">
        <v>16352</v>
      </c>
      <c r="E6778" s="1">
        <v>3590.6264999999999</v>
      </c>
      <c r="F6778" s="1">
        <v>49</v>
      </c>
      <c r="G6778" s="2">
        <v>73.278091836734689</v>
      </c>
      <c r="H6778" s="3">
        <v>6.3000008494339363</v>
      </c>
      <c r="I6778" s="3">
        <v>8.399979780687298</v>
      </c>
      <c r="J6778" s="3">
        <v>22.620950000000001</v>
      </c>
      <c r="K6778" s="3">
        <v>22.620950000000001</v>
      </c>
      <c r="L6778" s="3">
        <v>30.161190000000001</v>
      </c>
    </row>
    <row r="6779" spans="2:12" x14ac:dyDescent="0.2">
      <c r="B6779" t="s">
        <v>16353</v>
      </c>
      <c r="C6779" t="s">
        <v>16354</v>
      </c>
      <c r="D6779" t="s">
        <v>16355</v>
      </c>
      <c r="E6779" s="1">
        <v>4249.1857</v>
      </c>
      <c r="F6779" s="1">
        <v>27</v>
      </c>
      <c r="G6779" s="2">
        <v>157.37724814814814</v>
      </c>
      <c r="H6779" s="3">
        <v>6.3000000211805292</v>
      </c>
      <c r="I6779" s="3">
        <v>8.3999788477119282</v>
      </c>
      <c r="J6779" s="3">
        <v>26.769870000000001</v>
      </c>
      <c r="K6779" s="3">
        <v>26.769870000000001</v>
      </c>
      <c r="L6779" s="3">
        <v>35.693069999999999</v>
      </c>
    </row>
    <row r="6780" spans="2:12" x14ac:dyDescent="0.2">
      <c r="B6780" t="s">
        <v>16356</v>
      </c>
      <c r="C6780" t="s">
        <v>16357</v>
      </c>
      <c r="D6780" t="s">
        <v>16358</v>
      </c>
      <c r="E6780" s="1">
        <v>3526.7510000000002</v>
      </c>
      <c r="F6780" s="1">
        <v>48</v>
      </c>
      <c r="G6780" s="2">
        <v>73.473979166666666</v>
      </c>
      <c r="H6780" s="3">
        <v>6.2999996313887765</v>
      </c>
      <c r="I6780" s="3">
        <v>8.3999777699077693</v>
      </c>
      <c r="J6780" s="3">
        <v>22.218530000000001</v>
      </c>
      <c r="K6780" s="3">
        <v>22.218530000000001</v>
      </c>
      <c r="L6780" s="3">
        <v>29.62463</v>
      </c>
    </row>
    <row r="6781" spans="2:12" x14ac:dyDescent="0.2">
      <c r="B6781" t="s">
        <v>16359</v>
      </c>
      <c r="C6781" t="s">
        <v>2045</v>
      </c>
      <c r="D6781" t="s">
        <v>6480</v>
      </c>
      <c r="E6781" s="1">
        <v>1462.2067999999999</v>
      </c>
      <c r="F6781" s="1">
        <v>6</v>
      </c>
      <c r="G6781" s="2">
        <v>243.70113333333333</v>
      </c>
      <c r="H6781" s="3">
        <v>6.2999980577302752</v>
      </c>
      <c r="I6781" s="3">
        <v>8.3999814526919181</v>
      </c>
      <c r="J6781" s="3">
        <v>9.2119</v>
      </c>
      <c r="K6781" s="3">
        <v>9.2119</v>
      </c>
      <c r="L6781" s="3">
        <v>12.28251</v>
      </c>
    </row>
    <row r="6782" spans="2:12" x14ac:dyDescent="0.2">
      <c r="B6782" t="s">
        <v>16360</v>
      </c>
      <c r="C6782" t="s">
        <v>16361</v>
      </c>
      <c r="D6782" t="s">
        <v>16362</v>
      </c>
      <c r="E6782" s="1">
        <v>3990.1417999999999</v>
      </c>
      <c r="F6782" s="1">
        <v>28</v>
      </c>
      <c r="G6782" s="2">
        <v>142.50506428571427</v>
      </c>
      <c r="H6782" s="3">
        <v>6.2999991629370165</v>
      </c>
      <c r="I6782" s="3">
        <v>8.3999796698954423</v>
      </c>
      <c r="J6782" s="3">
        <v>25.137889999999999</v>
      </c>
      <c r="K6782" s="3">
        <v>25.137889999999999</v>
      </c>
      <c r="L6782" s="3">
        <v>33.517110000000002</v>
      </c>
    </row>
    <row r="6783" spans="2:12" x14ac:dyDescent="0.2">
      <c r="B6783" t="s">
        <v>16363</v>
      </c>
      <c r="C6783" t="s">
        <v>16364</v>
      </c>
      <c r="D6783" t="s">
        <v>16365</v>
      </c>
      <c r="E6783" s="1">
        <v>2821.2809000000002</v>
      </c>
      <c r="F6783" s="1">
        <v>46</v>
      </c>
      <c r="G6783" s="2">
        <v>61.332193478260876</v>
      </c>
      <c r="H6783" s="3">
        <v>6.3000001169681461</v>
      </c>
      <c r="I6783" s="3">
        <v>8.3999788890216482</v>
      </c>
      <c r="J6783" s="3">
        <v>17.774069999999998</v>
      </c>
      <c r="K6783" s="3">
        <v>17.774069999999998</v>
      </c>
      <c r="L6783" s="3">
        <v>23.698699999999999</v>
      </c>
    </row>
    <row r="6784" spans="2:12" x14ac:dyDescent="0.2">
      <c r="B6784" t="s">
        <v>16366</v>
      </c>
      <c r="C6784" t="s">
        <v>16367</v>
      </c>
      <c r="D6784" t="s">
        <v>16368</v>
      </c>
      <c r="E6784" s="1">
        <v>2901.2242000000001</v>
      </c>
      <c r="F6784" s="1">
        <v>46</v>
      </c>
      <c r="G6784" s="2">
        <v>63.070091304347827</v>
      </c>
      <c r="H6784" s="3">
        <v>6.2999991520820755</v>
      </c>
      <c r="I6784" s="3">
        <v>8.3999781885177978</v>
      </c>
      <c r="J6784" s="3">
        <v>18.277709999999999</v>
      </c>
      <c r="K6784" s="3">
        <v>18.277709999999999</v>
      </c>
      <c r="L6784" s="3">
        <v>24.37022</v>
      </c>
    </row>
    <row r="6785" spans="2:12" x14ac:dyDescent="0.2">
      <c r="B6785" t="s">
        <v>16369</v>
      </c>
      <c r="C6785" t="s">
        <v>16370</v>
      </c>
      <c r="D6785" t="s">
        <v>16371</v>
      </c>
      <c r="E6785" s="1">
        <v>3009.3119000000002</v>
      </c>
      <c r="F6785" s="1">
        <v>28</v>
      </c>
      <c r="G6785" s="2">
        <v>107.475425</v>
      </c>
      <c r="H6785" s="3">
        <v>6.2999983484596589</v>
      </c>
      <c r="I6785" s="3">
        <v>8.3999800751793128</v>
      </c>
      <c r="J6785" s="3">
        <v>18.958659999999998</v>
      </c>
      <c r="K6785" s="3">
        <v>18.958659999999998</v>
      </c>
      <c r="L6785" s="3">
        <v>25.27816</v>
      </c>
    </row>
    <row r="6786" spans="2:12" x14ac:dyDescent="0.2">
      <c r="B6786" t="s">
        <v>16372</v>
      </c>
      <c r="C6786" t="s">
        <v>16373</v>
      </c>
      <c r="D6786" t="s">
        <v>16374</v>
      </c>
      <c r="E6786" s="1">
        <v>689.50660000000005</v>
      </c>
      <c r="F6786" s="1">
        <v>9</v>
      </c>
      <c r="G6786" s="2">
        <v>76.611844444444444</v>
      </c>
      <c r="H6786" s="3">
        <v>6.2999977085063428</v>
      </c>
      <c r="I6786" s="3">
        <v>8.3999776071759129</v>
      </c>
      <c r="J6786" s="3">
        <v>4.34389</v>
      </c>
      <c r="K6786" s="3">
        <v>4.34389</v>
      </c>
      <c r="L6786" s="3">
        <v>5.7918399999999997</v>
      </c>
    </row>
    <row r="6787" spans="2:12" x14ac:dyDescent="0.2">
      <c r="B6787" t="s">
        <v>16375</v>
      </c>
      <c r="C6787" t="s">
        <v>16373</v>
      </c>
      <c r="D6787" t="s">
        <v>16374</v>
      </c>
      <c r="E6787" s="1">
        <v>657.80160000000001</v>
      </c>
      <c r="F6787" s="1">
        <v>10</v>
      </c>
      <c r="G6787" s="2">
        <v>65.780159999999995</v>
      </c>
      <c r="H6787" s="3">
        <v>6.2999998783827831</v>
      </c>
      <c r="I6787" s="3">
        <v>8.3999795683075273</v>
      </c>
      <c r="J6787" s="3">
        <v>4.1441499999999998</v>
      </c>
      <c r="K6787" s="3">
        <v>4.1441499999999998</v>
      </c>
      <c r="L6787" s="3">
        <v>5.5255200000000002</v>
      </c>
    </row>
    <row r="6788" spans="2:12" x14ac:dyDescent="0.2">
      <c r="B6788" t="s">
        <v>16376</v>
      </c>
      <c r="C6788" t="s">
        <v>16377</v>
      </c>
      <c r="D6788" t="s">
        <v>16378</v>
      </c>
      <c r="E6788" s="1">
        <v>4921.8793999999998</v>
      </c>
      <c r="F6788" s="1">
        <v>641</v>
      </c>
      <c r="G6788" s="2">
        <v>7.6784390015600623</v>
      </c>
      <c r="H6788" s="3">
        <v>6.5000007923802441</v>
      </c>
      <c r="I6788" s="3">
        <v>8.6666446967392172</v>
      </c>
      <c r="J6788" s="3">
        <v>31.99222</v>
      </c>
      <c r="K6788" s="3">
        <v>31.99222</v>
      </c>
      <c r="L6788" s="3">
        <v>42.656179999999999</v>
      </c>
    </row>
    <row r="6789" spans="2:12" x14ac:dyDescent="0.2">
      <c r="B6789" t="s">
        <v>16379</v>
      </c>
      <c r="C6789" t="s">
        <v>16380</v>
      </c>
      <c r="D6789" t="s">
        <v>16381</v>
      </c>
      <c r="E6789" s="1">
        <v>7841.6096100000004</v>
      </c>
      <c r="F6789" s="1">
        <v>543</v>
      </c>
      <c r="G6789" s="2">
        <v>14.441270000000001</v>
      </c>
      <c r="H6789" s="3">
        <v>6.4999996856512725</v>
      </c>
      <c r="I6789" s="3">
        <v>8.6666454184780548</v>
      </c>
      <c r="J6789" s="3">
        <v>50.970460000000003</v>
      </c>
      <c r="K6789" s="3">
        <v>50.970460000000003</v>
      </c>
      <c r="L6789" s="3">
        <v>67.960449999999994</v>
      </c>
    </row>
    <row r="6790" spans="2:12" x14ac:dyDescent="0.2">
      <c r="B6790" t="s">
        <v>16382</v>
      </c>
      <c r="C6790" t="s">
        <v>16380</v>
      </c>
      <c r="D6790" t="s">
        <v>16381</v>
      </c>
      <c r="E6790" s="1">
        <v>10852.48617</v>
      </c>
      <c r="F6790" s="1">
        <v>795</v>
      </c>
      <c r="G6790" s="2">
        <v>13.650926</v>
      </c>
      <c r="H6790" s="3">
        <v>6.499999990324798</v>
      </c>
      <c r="I6790" s="3">
        <v>8.6666454604659489</v>
      </c>
      <c r="J6790" s="3">
        <v>70.541160000000005</v>
      </c>
      <c r="K6790" s="3">
        <v>70.541160000000005</v>
      </c>
      <c r="L6790" s="3">
        <v>94.054649999999995</v>
      </c>
    </row>
    <row r="6791" spans="2:12" x14ac:dyDescent="0.2">
      <c r="B6791" t="s">
        <v>16383</v>
      </c>
      <c r="C6791" t="s">
        <v>16384</v>
      </c>
      <c r="D6791" t="s">
        <v>16385</v>
      </c>
      <c r="E6791" s="1">
        <v>5067.4257500000003</v>
      </c>
      <c r="F6791" s="1">
        <v>177</v>
      </c>
      <c r="G6791" s="2">
        <v>28.629524011299438</v>
      </c>
      <c r="H6791" s="3">
        <v>6.5000005180144971</v>
      </c>
      <c r="I6791" s="3">
        <v>8.6666449922823237</v>
      </c>
      <c r="J6791" s="3">
        <v>32.938270000000003</v>
      </c>
      <c r="K6791" s="3">
        <v>32.938270000000003</v>
      </c>
      <c r="L6791" s="3">
        <v>43.917580000000001</v>
      </c>
    </row>
    <row r="6792" spans="2:12" x14ac:dyDescent="0.2">
      <c r="B6792" t="s">
        <v>16386</v>
      </c>
      <c r="C6792" t="s">
        <v>16387</v>
      </c>
      <c r="D6792" t="s">
        <v>16388</v>
      </c>
      <c r="E6792" s="1">
        <v>3605.5790699999998</v>
      </c>
      <c r="F6792" s="1">
        <v>369</v>
      </c>
      <c r="G6792" s="2">
        <v>9.7712169918699185</v>
      </c>
      <c r="H6792" s="3">
        <v>6.4999989030888186</v>
      </c>
      <c r="I6792" s="3">
        <v>8.6666439407748186</v>
      </c>
      <c r="J6792" s="3">
        <v>23.436260000000001</v>
      </c>
      <c r="K6792" s="3">
        <v>23.436260000000001</v>
      </c>
      <c r="L6792" s="3">
        <v>31.248270000000002</v>
      </c>
    </row>
    <row r="6793" spans="2:12" x14ac:dyDescent="0.2">
      <c r="B6793" t="s">
        <v>16389</v>
      </c>
      <c r="C6793" t="s">
        <v>16387</v>
      </c>
      <c r="D6793" t="s">
        <v>16388</v>
      </c>
      <c r="E6793" s="1">
        <v>4173.6143099999999</v>
      </c>
      <c r="F6793" s="1">
        <v>274</v>
      </c>
      <c r="G6793" s="2">
        <v>15.23216901459854</v>
      </c>
      <c r="H6793" s="3">
        <v>6.4999992776045472</v>
      </c>
      <c r="I6793" s="3">
        <v>8.6666441394293585</v>
      </c>
      <c r="J6793" s="3">
        <v>27.128489999999999</v>
      </c>
      <c r="K6793" s="3">
        <v>27.128489999999999</v>
      </c>
      <c r="L6793" s="3">
        <v>36.171230000000001</v>
      </c>
    </row>
    <row r="6794" spans="2:12" x14ac:dyDescent="0.2">
      <c r="B6794" t="s">
        <v>16390</v>
      </c>
      <c r="C6794" t="s">
        <v>16391</v>
      </c>
      <c r="D6794" t="s">
        <v>16392</v>
      </c>
      <c r="E6794" s="1">
        <v>90</v>
      </c>
      <c r="F6794" s="1">
        <v>90</v>
      </c>
      <c r="G6794" s="2">
        <v>1</v>
      </c>
      <c r="H6794" s="3">
        <v>6.0000000000000009</v>
      </c>
      <c r="I6794" s="3">
        <v>8</v>
      </c>
      <c r="J6794" s="3">
        <v>0.54</v>
      </c>
      <c r="K6794" s="3">
        <v>0.54</v>
      </c>
      <c r="L6794" s="3">
        <v>0.72</v>
      </c>
    </row>
    <row r="6795" spans="2:12" x14ac:dyDescent="0.2">
      <c r="B6795" t="s">
        <v>16390</v>
      </c>
      <c r="C6795" t="s">
        <v>16391</v>
      </c>
      <c r="D6795" t="s">
        <v>16392</v>
      </c>
      <c r="E6795" s="1">
        <v>586.79</v>
      </c>
      <c r="F6795" s="1">
        <v>38</v>
      </c>
      <c r="G6795" s="2">
        <v>15.441842105263158</v>
      </c>
      <c r="H6795" s="3">
        <v>6.0000000000000009</v>
      </c>
      <c r="I6795" s="3">
        <v>7.9999829581281219</v>
      </c>
      <c r="J6795" s="3">
        <v>3.52074</v>
      </c>
      <c r="K6795" s="3">
        <v>3.52074</v>
      </c>
      <c r="L6795" s="3">
        <v>4.6943099999999998</v>
      </c>
    </row>
    <row r="6796" spans="2:12" x14ac:dyDescent="0.2">
      <c r="B6796" t="s">
        <v>16393</v>
      </c>
      <c r="C6796" t="s">
        <v>16394</v>
      </c>
      <c r="D6796" t="s">
        <v>16395</v>
      </c>
      <c r="E6796" s="1">
        <v>692.08</v>
      </c>
      <c r="F6796" s="1">
        <v>48</v>
      </c>
      <c r="G6796" s="2">
        <v>14.418333333333335</v>
      </c>
      <c r="H6796" s="3">
        <v>5.9999999999999991</v>
      </c>
      <c r="I6796" s="3">
        <v>7.999985550803375</v>
      </c>
      <c r="J6796" s="3">
        <v>4.1524799999999997</v>
      </c>
      <c r="K6796" s="3">
        <v>4.1524799999999997</v>
      </c>
      <c r="L6796" s="3">
        <v>5.5366299999999997</v>
      </c>
    </row>
    <row r="6797" spans="2:12" x14ac:dyDescent="0.2">
      <c r="B6797" t="s">
        <v>16393</v>
      </c>
      <c r="C6797" t="s">
        <v>16394</v>
      </c>
      <c r="D6797" t="s">
        <v>16395</v>
      </c>
      <c r="E6797" s="1">
        <v>937.89</v>
      </c>
      <c r="F6797" s="1">
        <v>49</v>
      </c>
      <c r="G6797" s="2">
        <v>19.140612244897959</v>
      </c>
      <c r="H6797" s="3">
        <v>6</v>
      </c>
      <c r="I6797" s="3">
        <v>7.9999786755376432</v>
      </c>
      <c r="J6797" s="3">
        <v>5.6273400000000002</v>
      </c>
      <c r="K6797" s="3">
        <v>5.6273400000000002</v>
      </c>
      <c r="L6797" s="3">
        <v>7.5030999999999999</v>
      </c>
    </row>
    <row r="6798" spans="2:12" x14ac:dyDescent="0.2">
      <c r="B6798" t="s">
        <v>16396</v>
      </c>
      <c r="C6798" t="s">
        <v>16397</v>
      </c>
      <c r="D6798" t="s">
        <v>16398</v>
      </c>
      <c r="E6798" s="1">
        <v>600.76</v>
      </c>
      <c r="F6798" s="1">
        <v>39</v>
      </c>
      <c r="G6798" s="2">
        <v>15.404102564102564</v>
      </c>
      <c r="H6798" s="3">
        <v>6.0000000000000009</v>
      </c>
      <c r="I6798" s="3">
        <v>7.9999833544177381</v>
      </c>
      <c r="J6798" s="3">
        <v>3.6045600000000002</v>
      </c>
      <c r="K6798" s="3">
        <v>3.6045600000000002</v>
      </c>
      <c r="L6798" s="3">
        <v>4.8060700000000001</v>
      </c>
    </row>
    <row r="6799" spans="2:12" x14ac:dyDescent="0.2">
      <c r="B6799" t="s">
        <v>16396</v>
      </c>
      <c r="C6799" t="s">
        <v>16397</v>
      </c>
      <c r="D6799" t="s">
        <v>16398</v>
      </c>
      <c r="E6799" s="1">
        <v>215.15</v>
      </c>
      <c r="F6799" s="1">
        <v>125</v>
      </c>
      <c r="G6799" s="2">
        <v>1.7212000000000001</v>
      </c>
      <c r="H6799" s="3">
        <v>5.9999999999999991</v>
      </c>
      <c r="I6799" s="3">
        <v>8</v>
      </c>
      <c r="J6799" s="3">
        <v>1.2908999999999999</v>
      </c>
      <c r="K6799" s="3">
        <v>1.2908999999999999</v>
      </c>
      <c r="L6799" s="3">
        <v>1.7212000000000001</v>
      </c>
    </row>
    <row r="6800" spans="2:12" x14ac:dyDescent="0.2">
      <c r="B6800" t="s">
        <v>16399</v>
      </c>
      <c r="C6800" t="s">
        <v>16400</v>
      </c>
      <c r="D6800" t="s">
        <v>16401</v>
      </c>
      <c r="E6800" s="1">
        <v>570.11</v>
      </c>
      <c r="F6800" s="1">
        <v>77</v>
      </c>
      <c r="G6800" s="2">
        <v>7.4040259740259744</v>
      </c>
      <c r="H6800" s="3">
        <v>6</v>
      </c>
      <c r="I6800" s="3">
        <v>7.9999824595253557</v>
      </c>
      <c r="J6800" s="3">
        <v>3.4206599999999998</v>
      </c>
      <c r="K6800" s="3">
        <v>3.4206599999999998</v>
      </c>
      <c r="L6800" s="3">
        <v>4.5608700000000004</v>
      </c>
    </row>
    <row r="6801" spans="2:12" x14ac:dyDescent="0.2">
      <c r="B6801" t="s">
        <v>16399</v>
      </c>
      <c r="C6801" t="s">
        <v>16400</v>
      </c>
      <c r="D6801" t="s">
        <v>16401</v>
      </c>
      <c r="E6801" s="1">
        <v>334.54</v>
      </c>
      <c r="F6801" s="1">
        <v>103</v>
      </c>
      <c r="G6801" s="2">
        <v>3.2479611650485438</v>
      </c>
      <c r="H6801" s="3">
        <v>6</v>
      </c>
      <c r="I6801" s="3">
        <v>7.9999701082082861</v>
      </c>
      <c r="J6801" s="3">
        <v>2.0072399999999999</v>
      </c>
      <c r="K6801" s="3">
        <v>2.0072399999999999</v>
      </c>
      <c r="L6801" s="3">
        <v>2.67631</v>
      </c>
    </row>
    <row r="6802" spans="2:12" x14ac:dyDescent="0.2">
      <c r="B6802" t="s">
        <v>16402</v>
      </c>
      <c r="C6802" t="s">
        <v>16403</v>
      </c>
      <c r="D6802" t="s">
        <v>16404</v>
      </c>
      <c r="E6802" s="1">
        <v>6376.32</v>
      </c>
      <c r="F6802" s="1">
        <v>648</v>
      </c>
      <c r="G6802" s="2">
        <v>9.84</v>
      </c>
      <c r="H6802" s="3">
        <v>4</v>
      </c>
      <c r="I6802" s="3">
        <v>5.3333207869115729</v>
      </c>
      <c r="J6802" s="3">
        <v>25.505279999999999</v>
      </c>
      <c r="K6802" s="3">
        <v>25.505279999999999</v>
      </c>
      <c r="L6802" s="3">
        <v>34.006959999999999</v>
      </c>
    </row>
    <row r="6803" spans="2:12" x14ac:dyDescent="0.2">
      <c r="B6803" t="s">
        <v>16405</v>
      </c>
      <c r="C6803" t="s">
        <v>16403</v>
      </c>
      <c r="D6803" t="s">
        <v>16404</v>
      </c>
      <c r="E6803" s="1">
        <v>4910.16</v>
      </c>
      <c r="F6803" s="1">
        <v>499</v>
      </c>
      <c r="G6803" s="2">
        <v>9.84</v>
      </c>
      <c r="H6803" s="3">
        <v>4.0000000000000009</v>
      </c>
      <c r="I6803" s="3">
        <v>5.3333190771787482</v>
      </c>
      <c r="J6803" s="3">
        <v>19.640640000000001</v>
      </c>
      <c r="K6803" s="3">
        <v>19.640640000000001</v>
      </c>
      <c r="L6803" s="3">
        <v>26.187449999999998</v>
      </c>
    </row>
    <row r="6804" spans="2:12" x14ac:dyDescent="0.2">
      <c r="B6804" t="s">
        <v>16406</v>
      </c>
      <c r="C6804" t="s">
        <v>16407</v>
      </c>
      <c r="D6804" t="s">
        <v>16408</v>
      </c>
      <c r="E6804" s="1">
        <v>2347.38</v>
      </c>
      <c r="F6804" s="1">
        <v>483</v>
      </c>
      <c r="G6804" s="2">
        <v>4.8600000000000003</v>
      </c>
      <c r="H6804" s="3">
        <v>3.9999999999999991</v>
      </c>
      <c r="I6804" s="3">
        <v>5.333320553127316</v>
      </c>
      <c r="J6804" s="3">
        <v>9.3895199999999992</v>
      </c>
      <c r="K6804" s="3">
        <v>9.3895199999999992</v>
      </c>
      <c r="L6804" s="3">
        <v>12.51933</v>
      </c>
    </row>
    <row r="6805" spans="2:12" x14ac:dyDescent="0.2">
      <c r="B6805" t="s">
        <v>16409</v>
      </c>
      <c r="C6805" t="s">
        <v>16410</v>
      </c>
      <c r="D6805" t="s">
        <v>16411</v>
      </c>
      <c r="E6805" s="1">
        <v>13336.5162</v>
      </c>
      <c r="F6805" s="1">
        <v>1470</v>
      </c>
      <c r="G6805" s="2">
        <v>9.0724599999999995</v>
      </c>
      <c r="H6805" s="3">
        <v>4.9999999250178995</v>
      </c>
      <c r="I6805" s="3">
        <v>6.666650320568726</v>
      </c>
      <c r="J6805" s="3">
        <v>66.682580000000002</v>
      </c>
      <c r="K6805" s="3">
        <v>66.682580000000002</v>
      </c>
      <c r="L6805" s="3">
        <v>88.909890000000004</v>
      </c>
    </row>
    <row r="6806" spans="2:12" x14ac:dyDescent="0.2">
      <c r="B6806" t="s">
        <v>16412</v>
      </c>
      <c r="C6806" t="s">
        <v>16413</v>
      </c>
      <c r="D6806" t="s">
        <v>16414</v>
      </c>
      <c r="E6806" s="1">
        <v>5057.8350300000002</v>
      </c>
      <c r="F6806" s="1">
        <v>1668</v>
      </c>
      <c r="G6806" s="2">
        <v>3.0322751978417268</v>
      </c>
      <c r="H6806" s="3">
        <v>5.0000009589083021</v>
      </c>
      <c r="I6806" s="3">
        <v>6.6666508100799007</v>
      </c>
      <c r="J6806" s="3">
        <v>25.289180000000002</v>
      </c>
      <c r="K6806" s="3">
        <v>25.289180000000002</v>
      </c>
      <c r="L6806" s="3">
        <v>33.718820000000001</v>
      </c>
    </row>
    <row r="6807" spans="2:12" x14ac:dyDescent="0.2">
      <c r="B6807" t="s">
        <v>16415</v>
      </c>
      <c r="C6807" t="s">
        <v>16413</v>
      </c>
      <c r="D6807" t="s">
        <v>16414</v>
      </c>
      <c r="E6807" s="1">
        <v>3503.19994</v>
      </c>
      <c r="F6807" s="1">
        <v>1566</v>
      </c>
      <c r="G6807" s="2">
        <v>2.2370369987228607</v>
      </c>
      <c r="H6807" s="3">
        <v>5.0000000856359907</v>
      </c>
      <c r="I6807" s="3">
        <v>6.6666506051607204</v>
      </c>
      <c r="J6807" s="3">
        <v>17.515999999999998</v>
      </c>
      <c r="K6807" s="3">
        <v>17.515999999999998</v>
      </c>
      <c r="L6807" s="3">
        <v>23.354610000000001</v>
      </c>
    </row>
    <row r="6808" spans="2:12" x14ac:dyDescent="0.2">
      <c r="B6808" t="s">
        <v>16416</v>
      </c>
      <c r="C6808" t="s">
        <v>16417</v>
      </c>
      <c r="D6808" t="s">
        <v>16418</v>
      </c>
      <c r="E6808" s="1">
        <v>5811.5870100000002</v>
      </c>
      <c r="F6808" s="1">
        <v>1759</v>
      </c>
      <c r="G6808" s="2">
        <v>3.3039152984650371</v>
      </c>
      <c r="H6808" s="3">
        <v>5.0000008517466901</v>
      </c>
      <c r="I6808" s="3">
        <v>6.6666505953250796</v>
      </c>
      <c r="J6808" s="3">
        <v>29.057939999999999</v>
      </c>
      <c r="K6808" s="3">
        <v>29.057939999999999</v>
      </c>
      <c r="L6808" s="3">
        <v>38.743819999999999</v>
      </c>
    </row>
    <row r="6809" spans="2:12" x14ac:dyDescent="0.2">
      <c r="B6809" t="s">
        <v>16419</v>
      </c>
      <c r="C6809" t="s">
        <v>16417</v>
      </c>
      <c r="D6809" t="s">
        <v>16418</v>
      </c>
      <c r="E6809" s="1">
        <v>5277.8186599999999</v>
      </c>
      <c r="F6809" s="1">
        <v>1738</v>
      </c>
      <c r="G6809" s="2">
        <v>3.0367195972382048</v>
      </c>
      <c r="H6809" s="3">
        <v>4.9999993747416847</v>
      </c>
      <c r="I6809" s="3">
        <v>6.6666500436375351</v>
      </c>
      <c r="J6809" s="3">
        <v>26.389089999999999</v>
      </c>
      <c r="K6809" s="3">
        <v>26.389089999999999</v>
      </c>
      <c r="L6809" s="3">
        <v>35.185369999999999</v>
      </c>
    </row>
    <row r="6810" spans="2:12" x14ac:dyDescent="0.2">
      <c r="B6810" t="s">
        <v>16420</v>
      </c>
      <c r="C6810" t="s">
        <v>16421</v>
      </c>
      <c r="D6810" t="s">
        <v>16422</v>
      </c>
      <c r="E6810" s="1">
        <v>6707.14</v>
      </c>
      <c r="F6810" s="1">
        <v>1418</v>
      </c>
      <c r="G6810" s="2">
        <v>4.7300000000000004</v>
      </c>
      <c r="H6810" s="3">
        <v>3.9999999999999996</v>
      </c>
      <c r="I6810" s="3">
        <v>5.3333194178144483</v>
      </c>
      <c r="J6810" s="3">
        <v>26.82856</v>
      </c>
      <c r="K6810" s="3">
        <v>26.82856</v>
      </c>
      <c r="L6810" s="3">
        <v>35.771320000000003</v>
      </c>
    </row>
    <row r="6811" spans="2:12" x14ac:dyDescent="0.2">
      <c r="B6811" t="s">
        <v>16423</v>
      </c>
      <c r="C6811" t="s">
        <v>16424</v>
      </c>
      <c r="D6811" t="s">
        <v>16425</v>
      </c>
      <c r="E6811" s="1">
        <v>2418.27</v>
      </c>
      <c r="F6811" s="1">
        <v>1623</v>
      </c>
      <c r="G6811" s="2">
        <v>1.49</v>
      </c>
      <c r="H6811" s="3">
        <v>4</v>
      </c>
      <c r="I6811" s="3">
        <v>5.3333209277706795</v>
      </c>
      <c r="J6811" s="3">
        <v>9.6730800000000006</v>
      </c>
      <c r="K6811" s="3">
        <v>9.6730800000000006</v>
      </c>
      <c r="L6811" s="3">
        <v>12.897410000000001</v>
      </c>
    </row>
    <row r="6812" spans="2:12" x14ac:dyDescent="0.2">
      <c r="B6812" t="s">
        <v>16426</v>
      </c>
      <c r="C6812" t="s">
        <v>16424</v>
      </c>
      <c r="D6812" t="s">
        <v>16425</v>
      </c>
      <c r="E6812" s="1">
        <v>2223.08</v>
      </c>
      <c r="F6812" s="1">
        <v>1492</v>
      </c>
      <c r="G6812" s="2">
        <v>1.49</v>
      </c>
      <c r="H6812" s="3">
        <v>4</v>
      </c>
      <c r="I6812" s="3">
        <v>5.3333213379635467</v>
      </c>
      <c r="J6812" s="3">
        <v>8.8923199999999998</v>
      </c>
      <c r="K6812" s="3">
        <v>8.8923199999999998</v>
      </c>
      <c r="L6812" s="3">
        <v>11.856400000000001</v>
      </c>
    </row>
    <row r="6813" spans="2:12" x14ac:dyDescent="0.2">
      <c r="B6813" t="s">
        <v>16427</v>
      </c>
      <c r="C6813" t="s">
        <v>14734</v>
      </c>
      <c r="D6813" t="s">
        <v>14735</v>
      </c>
      <c r="E6813" s="1">
        <v>1713.7163599999999</v>
      </c>
      <c r="F6813" s="1">
        <v>199</v>
      </c>
      <c r="G6813" s="2">
        <v>8.6116399999999995</v>
      </c>
      <c r="H6813" s="3">
        <v>4.9999989496511557</v>
      </c>
      <c r="I6813" s="3">
        <v>6.6666516505683591</v>
      </c>
      <c r="J6813" s="3">
        <v>8.5685800000000008</v>
      </c>
      <c r="K6813" s="3">
        <v>8.5685800000000008</v>
      </c>
      <c r="L6813" s="3">
        <v>11.42475</v>
      </c>
    </row>
    <row r="6814" spans="2:12" x14ac:dyDescent="0.2">
      <c r="B6814" t="s">
        <v>16428</v>
      </c>
      <c r="C6814" t="s">
        <v>14305</v>
      </c>
      <c r="D6814" t="s">
        <v>14306</v>
      </c>
      <c r="E6814" s="1">
        <v>1790.19994</v>
      </c>
      <c r="F6814" s="1">
        <v>252</v>
      </c>
      <c r="G6814" s="2">
        <v>7.1039680158730159</v>
      </c>
      <c r="H6814" s="3">
        <v>5.0000001675790475</v>
      </c>
      <c r="I6814" s="3">
        <v>6.6666519941901017</v>
      </c>
      <c r="J6814" s="3">
        <v>8.9510000000000005</v>
      </c>
      <c r="K6814" s="3">
        <v>8.9510000000000005</v>
      </c>
      <c r="L6814" s="3">
        <v>11.93464</v>
      </c>
    </row>
    <row r="6815" spans="2:12" x14ac:dyDescent="0.2">
      <c r="B6815" t="s">
        <v>16429</v>
      </c>
      <c r="C6815" t="s">
        <v>16430</v>
      </c>
      <c r="D6815" t="s">
        <v>16431</v>
      </c>
      <c r="E6815" s="1">
        <v>1297.81</v>
      </c>
      <c r="F6815" s="1">
        <v>557</v>
      </c>
      <c r="G6815" s="2">
        <v>2.33</v>
      </c>
      <c r="H6815" s="3">
        <v>4</v>
      </c>
      <c r="I6815" s="3">
        <v>5.3333230596158145</v>
      </c>
      <c r="J6815" s="3">
        <v>5.1912399999999996</v>
      </c>
      <c r="K6815" s="3">
        <v>5.1912399999999996</v>
      </c>
      <c r="L6815" s="3">
        <v>6.92164</v>
      </c>
    </row>
    <row r="6816" spans="2:12" x14ac:dyDescent="0.2">
      <c r="B6816" t="s">
        <v>16432</v>
      </c>
      <c r="C6816" t="s">
        <v>16430</v>
      </c>
      <c r="D6816" t="s">
        <v>16431</v>
      </c>
      <c r="E6816" s="1">
        <v>945.98</v>
      </c>
      <c r="F6816" s="1">
        <v>406</v>
      </c>
      <c r="G6816" s="2">
        <v>2.33</v>
      </c>
      <c r="H6816" s="3">
        <v>4</v>
      </c>
      <c r="I6816" s="3">
        <v>5.3333157149199772</v>
      </c>
      <c r="J6816" s="3">
        <v>3.7839200000000002</v>
      </c>
      <c r="K6816" s="3">
        <v>3.7839200000000002</v>
      </c>
      <c r="L6816" s="3">
        <v>5.04521</v>
      </c>
    </row>
    <row r="6817" spans="2:12" x14ac:dyDescent="0.2">
      <c r="B6817" t="s">
        <v>16433</v>
      </c>
      <c r="C6817" t="s">
        <v>16434</v>
      </c>
      <c r="D6817" t="s">
        <v>16435</v>
      </c>
      <c r="E6817" s="1">
        <v>7359.2127399999999</v>
      </c>
      <c r="F6817" s="1">
        <v>669</v>
      </c>
      <c r="G6817" s="2">
        <v>11.000317997010463</v>
      </c>
      <c r="H6817" s="3">
        <v>4.9999994972288295</v>
      </c>
      <c r="I6817" s="3">
        <v>6.6666505961071048</v>
      </c>
      <c r="J6817" s="3">
        <v>36.796059999999997</v>
      </c>
      <c r="K6817" s="3">
        <v>36.796059999999997</v>
      </c>
      <c r="L6817" s="3">
        <v>49.061300000000003</v>
      </c>
    </row>
    <row r="6818" spans="2:12" x14ac:dyDescent="0.2">
      <c r="B6818" t="s">
        <v>16436</v>
      </c>
      <c r="C6818" t="s">
        <v>16437</v>
      </c>
      <c r="D6818" t="s">
        <v>16438</v>
      </c>
      <c r="E6818" s="1">
        <v>3319.4732800000002</v>
      </c>
      <c r="F6818" s="1">
        <v>64</v>
      </c>
      <c r="G6818" s="2">
        <v>51.866770000000002</v>
      </c>
      <c r="H6818" s="3">
        <v>5.0000010845094076</v>
      </c>
      <c r="I6818" s="3">
        <v>6.6666510416977962</v>
      </c>
      <c r="J6818" s="3">
        <v>16.597370000000002</v>
      </c>
      <c r="K6818" s="3">
        <v>16.597370000000002</v>
      </c>
      <c r="L6818" s="3">
        <v>22.129770000000001</v>
      </c>
    </row>
    <row r="6819" spans="2:12" x14ac:dyDescent="0.2">
      <c r="B6819" t="s">
        <v>16439</v>
      </c>
      <c r="C6819" t="s">
        <v>16437</v>
      </c>
      <c r="D6819" t="s">
        <v>16438</v>
      </c>
      <c r="E6819" s="1">
        <v>5215.0885799999996</v>
      </c>
      <c r="F6819" s="1">
        <v>78</v>
      </c>
      <c r="G6819" s="2">
        <v>66.860109999999992</v>
      </c>
      <c r="H6819" s="3">
        <v>4.9999994439212383</v>
      </c>
      <c r="I6819" s="3">
        <v>6.6666499459535551</v>
      </c>
      <c r="J6819" s="3">
        <v>26.07544</v>
      </c>
      <c r="K6819" s="3">
        <v>26.07544</v>
      </c>
      <c r="L6819" s="3">
        <v>34.76717</v>
      </c>
    </row>
    <row r="6820" spans="2:12" x14ac:dyDescent="0.2">
      <c r="B6820" t="s">
        <v>16440</v>
      </c>
      <c r="C6820" t="s">
        <v>16441</v>
      </c>
      <c r="D6820" t="s">
        <v>7909</v>
      </c>
      <c r="E6820" s="1">
        <v>5.5</v>
      </c>
      <c r="F6820" s="1">
        <v>1</v>
      </c>
      <c r="G6820" s="2">
        <v>5.5</v>
      </c>
      <c r="H6820" s="3">
        <v>7.5000000000000009</v>
      </c>
      <c r="I6820" s="3">
        <v>10</v>
      </c>
      <c r="J6820" s="3">
        <v>4.1250000000000002E-2</v>
      </c>
      <c r="K6820" s="3">
        <v>4.1250000000000002E-2</v>
      </c>
      <c r="L6820" s="3">
        <v>5.5E-2</v>
      </c>
    </row>
    <row r="6821" spans="2:12" x14ac:dyDescent="0.2">
      <c r="B6821" t="s">
        <v>16442</v>
      </c>
      <c r="C6821" t="s">
        <v>16443</v>
      </c>
      <c r="D6821" t="s">
        <v>16444</v>
      </c>
      <c r="E6821" s="1">
        <v>49.5</v>
      </c>
      <c r="F6821" s="1">
        <v>9</v>
      </c>
      <c r="G6821" s="2">
        <v>5.5</v>
      </c>
      <c r="H6821" s="3">
        <v>7.5</v>
      </c>
      <c r="I6821" s="3">
        <v>10</v>
      </c>
      <c r="J6821" s="3">
        <v>0.37125000000000002</v>
      </c>
      <c r="K6821" s="3">
        <v>0.37125000000000002</v>
      </c>
      <c r="L6821" s="3">
        <v>0.495</v>
      </c>
    </row>
    <row r="6822" spans="2:12" x14ac:dyDescent="0.2">
      <c r="B6822" t="s">
        <v>16445</v>
      </c>
      <c r="C6822" t="s">
        <v>16443</v>
      </c>
      <c r="D6822" t="s">
        <v>16444</v>
      </c>
      <c r="E6822" s="1">
        <v>60.5</v>
      </c>
      <c r="F6822" s="1">
        <v>11</v>
      </c>
      <c r="G6822" s="2">
        <v>5.5</v>
      </c>
      <c r="H6822" s="3">
        <v>7.5</v>
      </c>
      <c r="I6822" s="3">
        <v>10</v>
      </c>
      <c r="J6822" s="3">
        <v>0.45374999999999999</v>
      </c>
      <c r="K6822" s="3">
        <v>0.45374999999999999</v>
      </c>
      <c r="L6822" s="3">
        <v>0.60499999999999998</v>
      </c>
    </row>
    <row r="6823" spans="2:12" x14ac:dyDescent="0.2">
      <c r="B6823" t="s">
        <v>16446</v>
      </c>
      <c r="C6823" t="s">
        <v>16447</v>
      </c>
      <c r="D6823" t="s">
        <v>16448</v>
      </c>
      <c r="E6823" s="1">
        <v>77</v>
      </c>
      <c r="F6823" s="1">
        <v>14</v>
      </c>
      <c r="G6823" s="2">
        <v>5.5</v>
      </c>
      <c r="H6823" s="3">
        <v>7.5</v>
      </c>
      <c r="I6823" s="3">
        <v>10</v>
      </c>
      <c r="J6823" s="3">
        <v>0.57750000000000001</v>
      </c>
      <c r="K6823" s="3">
        <v>0.57750000000000001</v>
      </c>
      <c r="L6823" s="3">
        <v>0.77</v>
      </c>
    </row>
    <row r="6824" spans="2:12" x14ac:dyDescent="0.2">
      <c r="B6824" t="s">
        <v>16449</v>
      </c>
      <c r="C6824" t="s">
        <v>16450</v>
      </c>
      <c r="D6824" t="s">
        <v>16451</v>
      </c>
      <c r="E6824" s="1">
        <v>77</v>
      </c>
      <c r="F6824" s="1">
        <v>14</v>
      </c>
      <c r="G6824" s="2">
        <v>5.5</v>
      </c>
      <c r="H6824" s="3">
        <v>7.5</v>
      </c>
      <c r="I6824" s="3">
        <v>10</v>
      </c>
      <c r="J6824" s="3">
        <v>0.57750000000000001</v>
      </c>
      <c r="K6824" s="3">
        <v>0.57750000000000001</v>
      </c>
      <c r="L6824" s="3">
        <v>0.77</v>
      </c>
    </row>
    <row r="6825" spans="2:12" x14ac:dyDescent="0.2">
      <c r="B6825" t="s">
        <v>16452</v>
      </c>
      <c r="C6825" t="s">
        <v>16453</v>
      </c>
      <c r="D6825" t="s">
        <v>16454</v>
      </c>
      <c r="E6825" s="1">
        <v>77</v>
      </c>
      <c r="F6825" s="1">
        <v>14</v>
      </c>
      <c r="G6825" s="2">
        <v>5.5</v>
      </c>
      <c r="H6825" s="3">
        <v>7.5</v>
      </c>
      <c r="I6825" s="3">
        <v>10</v>
      </c>
      <c r="J6825" s="3">
        <v>0.57750000000000001</v>
      </c>
      <c r="K6825" s="3">
        <v>0.57750000000000001</v>
      </c>
      <c r="L6825" s="3">
        <v>0.77</v>
      </c>
    </row>
    <row r="6826" spans="2:12" x14ac:dyDescent="0.2">
      <c r="B6826" t="s">
        <v>16455</v>
      </c>
      <c r="C6826" t="s">
        <v>16456</v>
      </c>
      <c r="D6826" t="s">
        <v>16457</v>
      </c>
      <c r="E6826" s="1">
        <v>2068</v>
      </c>
      <c r="F6826" s="1">
        <v>376</v>
      </c>
      <c r="G6826" s="2">
        <v>5.5</v>
      </c>
      <c r="H6826" s="3">
        <v>7.5</v>
      </c>
      <c r="I6826" s="3">
        <v>9.9999758220502901</v>
      </c>
      <c r="J6826" s="3">
        <v>15.51</v>
      </c>
      <c r="K6826" s="3">
        <v>15.51</v>
      </c>
      <c r="L6826" s="3">
        <v>20.679950000000002</v>
      </c>
    </row>
    <row r="6827" spans="2:12" x14ac:dyDescent="0.2">
      <c r="B6827" t="s">
        <v>16458</v>
      </c>
      <c r="C6827" t="s">
        <v>16459</v>
      </c>
      <c r="D6827" t="s">
        <v>16460</v>
      </c>
      <c r="E6827" s="1">
        <v>1775.81</v>
      </c>
      <c r="F6827" s="1">
        <v>357</v>
      </c>
      <c r="G6827" s="2">
        <v>4.9742577030812321</v>
      </c>
      <c r="H6827" s="3">
        <v>7.5000028156165364</v>
      </c>
      <c r="I6827" s="3">
        <v>9.9999774750677162</v>
      </c>
      <c r="J6827" s="3">
        <v>13.318580000000001</v>
      </c>
      <c r="K6827" s="3">
        <v>13.318580000000001</v>
      </c>
      <c r="L6827" s="3">
        <v>17.75806</v>
      </c>
    </row>
    <row r="6828" spans="2:12" x14ac:dyDescent="0.2">
      <c r="B6828" t="s">
        <v>16461</v>
      </c>
      <c r="C6828" t="s">
        <v>16462</v>
      </c>
      <c r="D6828" t="s">
        <v>16463</v>
      </c>
      <c r="E6828" s="1">
        <v>3519.7103900000002</v>
      </c>
      <c r="F6828" s="1">
        <v>371</v>
      </c>
      <c r="G6828" s="2">
        <v>9.4870900000000002</v>
      </c>
      <c r="H6828" s="3">
        <v>6.9999992243680023</v>
      </c>
      <c r="I6828" s="3">
        <v>9.3333105170621717</v>
      </c>
      <c r="J6828" s="3">
        <v>24.637969999999999</v>
      </c>
      <c r="K6828" s="3">
        <v>24.637969999999999</v>
      </c>
      <c r="L6828" s="3">
        <v>32.850549999999998</v>
      </c>
    </row>
    <row r="6829" spans="2:12" x14ac:dyDescent="0.2">
      <c r="B6829" t="s">
        <v>16464</v>
      </c>
      <c r="C6829" t="s">
        <v>16465</v>
      </c>
      <c r="D6829" t="s">
        <v>16466</v>
      </c>
      <c r="E6829" s="1">
        <v>555.66564000000005</v>
      </c>
      <c r="F6829" s="1">
        <v>40</v>
      </c>
      <c r="G6829" s="2">
        <v>13.891641000000002</v>
      </c>
      <c r="H6829" s="3">
        <v>5.0000032393581142</v>
      </c>
      <c r="I6829" s="3">
        <v>6.666652989376848</v>
      </c>
      <c r="J6829" s="3">
        <v>2.77833</v>
      </c>
      <c r="K6829" s="3">
        <v>2.77833</v>
      </c>
      <c r="L6829" s="3">
        <v>3.7044299999999999</v>
      </c>
    </row>
    <row r="6830" spans="2:12" x14ac:dyDescent="0.2">
      <c r="B6830" t="s">
        <v>16467</v>
      </c>
      <c r="C6830" t="s">
        <v>15696</v>
      </c>
      <c r="D6830" t="s">
        <v>15697</v>
      </c>
      <c r="E6830" s="1">
        <v>8838.9506299999994</v>
      </c>
      <c r="F6830" s="1">
        <v>514</v>
      </c>
      <c r="G6830" s="2">
        <v>17.196402003891048</v>
      </c>
      <c r="H6830" s="3">
        <v>4.9999996436228544</v>
      </c>
      <c r="I6830" s="3">
        <v>6.6666499753941943</v>
      </c>
      <c r="J6830" s="3">
        <v>44.194749999999999</v>
      </c>
      <c r="K6830" s="3">
        <v>44.194749999999999</v>
      </c>
      <c r="L6830" s="3">
        <v>58.926189999999998</v>
      </c>
    </row>
    <row r="6831" spans="2:12" x14ac:dyDescent="0.2">
      <c r="B6831" t="s">
        <v>16468</v>
      </c>
      <c r="C6831" t="s">
        <v>16469</v>
      </c>
      <c r="D6831" t="s">
        <v>16470</v>
      </c>
      <c r="E6831" s="1">
        <v>3587.7925100000002</v>
      </c>
      <c r="F6831" s="1">
        <v>473</v>
      </c>
      <c r="G6831" s="2">
        <v>7.5851850105708252</v>
      </c>
      <c r="H6831" s="3">
        <v>4.9999992892565572</v>
      </c>
      <c r="I6831" s="3">
        <v>6.6666508537864129</v>
      </c>
      <c r="J6831" s="3">
        <v>17.938960000000002</v>
      </c>
      <c r="K6831" s="3">
        <v>17.938960000000002</v>
      </c>
      <c r="L6831" s="3">
        <v>23.918559999999999</v>
      </c>
    </row>
    <row r="6832" spans="2:12" x14ac:dyDescent="0.2">
      <c r="B6832" t="s">
        <v>16471</v>
      </c>
      <c r="C6832" t="s">
        <v>16472</v>
      </c>
      <c r="D6832" t="s">
        <v>16473</v>
      </c>
      <c r="E6832" s="1">
        <v>1016.40001</v>
      </c>
      <c r="F6832" s="1">
        <v>144</v>
      </c>
      <c r="G6832" s="2">
        <v>7.0583334027777775</v>
      </c>
      <c r="H6832" s="3">
        <v>6.9999999311294774</v>
      </c>
      <c r="I6832" s="3">
        <v>9.3333135642137606</v>
      </c>
      <c r="J6832" s="3">
        <v>7.1147999999999998</v>
      </c>
      <c r="K6832" s="3">
        <v>7.1147999999999998</v>
      </c>
      <c r="L6832" s="3">
        <v>9.4863800000000005</v>
      </c>
    </row>
    <row r="6833" spans="2:12" x14ac:dyDescent="0.2">
      <c r="B6833" t="s">
        <v>4345</v>
      </c>
      <c r="C6833" t="s">
        <v>4346</v>
      </c>
      <c r="D6833" t="s">
        <v>4347</v>
      </c>
      <c r="E6833" s="1">
        <v>43964.056850000001</v>
      </c>
      <c r="F6833" s="1">
        <v>1011</v>
      </c>
      <c r="G6833" s="2">
        <v>43.485713996043522</v>
      </c>
      <c r="H6833" s="3">
        <v>4.9999999033301226</v>
      </c>
      <c r="I6833" s="3">
        <v>6.6666500091198939</v>
      </c>
      <c r="J6833" s="3">
        <v>219.82028</v>
      </c>
      <c r="K6833" s="3">
        <v>219.82028</v>
      </c>
      <c r="L6833" s="3">
        <v>293.09298000000001</v>
      </c>
    </row>
    <row r="6834" spans="2:12" x14ac:dyDescent="0.2">
      <c r="B6834" t="s">
        <v>16474</v>
      </c>
      <c r="C6834" t="s">
        <v>16475</v>
      </c>
      <c r="D6834" t="s">
        <v>16476</v>
      </c>
      <c r="E6834" s="1">
        <v>1684.72325</v>
      </c>
      <c r="F6834" s="1">
        <v>183</v>
      </c>
      <c r="G6834" s="2">
        <v>9.2061379781420758</v>
      </c>
      <c r="H6834" s="3">
        <v>5.0000022258848746</v>
      </c>
      <c r="I6834" s="3">
        <v>6.6666498488698371</v>
      </c>
      <c r="J6834" s="3">
        <v>8.4236199999999997</v>
      </c>
      <c r="K6834" s="3">
        <v>8.4236199999999997</v>
      </c>
      <c r="L6834" s="3">
        <v>11.23146</v>
      </c>
    </row>
    <row r="6835" spans="2:12" x14ac:dyDescent="0.2">
      <c r="B6835" t="s">
        <v>16477</v>
      </c>
      <c r="C6835" t="s">
        <v>16478</v>
      </c>
      <c r="D6835" t="s">
        <v>16479</v>
      </c>
      <c r="E6835" s="1">
        <v>14474.987279999999</v>
      </c>
      <c r="F6835" s="1">
        <v>408</v>
      </c>
      <c r="G6835" s="2">
        <v>35.477910000000001</v>
      </c>
      <c r="H6835" s="3">
        <v>6.9999999336786987</v>
      </c>
      <c r="I6835" s="3">
        <v>9.3333097561105429</v>
      </c>
      <c r="J6835" s="3">
        <v>101.32491</v>
      </c>
      <c r="K6835" s="3">
        <v>101.32491</v>
      </c>
      <c r="L6835" s="3">
        <v>135.09953999999999</v>
      </c>
    </row>
    <row r="6836" spans="2:12" x14ac:dyDescent="0.2">
      <c r="B6836" t="s">
        <v>16480</v>
      </c>
      <c r="C6836" t="s">
        <v>16481</v>
      </c>
      <c r="D6836" t="s">
        <v>16482</v>
      </c>
      <c r="E6836" s="1">
        <v>1449.4821899999999</v>
      </c>
      <c r="F6836" s="1">
        <v>197</v>
      </c>
      <c r="G6836" s="2">
        <v>7.3577776142131981</v>
      </c>
      <c r="H6836" s="3">
        <v>4.999999344593534</v>
      </c>
      <c r="I6836" s="3">
        <v>6.6666496950887</v>
      </c>
      <c r="J6836" s="3">
        <v>7.2474100000000004</v>
      </c>
      <c r="K6836" s="3">
        <v>7.2474100000000004</v>
      </c>
      <c r="L6836" s="3">
        <v>9.6631900000000002</v>
      </c>
    </row>
    <row r="6837" spans="2:12" x14ac:dyDescent="0.2">
      <c r="B6837" t="s">
        <v>6133</v>
      </c>
      <c r="C6837" t="s">
        <v>6134</v>
      </c>
      <c r="D6837" t="s">
        <v>6135</v>
      </c>
      <c r="E6837" s="1">
        <v>6605.1507499999998</v>
      </c>
      <c r="F6837" s="1">
        <v>275</v>
      </c>
      <c r="G6837" s="2">
        <v>24.018729999999998</v>
      </c>
      <c r="H6837" s="3">
        <v>4.9999994322612551</v>
      </c>
      <c r="I6837" s="3">
        <v>6.6666502653251332</v>
      </c>
      <c r="J6837" s="3">
        <v>33.025750000000002</v>
      </c>
      <c r="K6837" s="3">
        <v>33.025750000000002</v>
      </c>
      <c r="L6837" s="3">
        <v>44.034230000000001</v>
      </c>
    </row>
    <row r="6838" spans="2:12" x14ac:dyDescent="0.2">
      <c r="B6838" t="s">
        <v>16483</v>
      </c>
      <c r="C6838" t="s">
        <v>16484</v>
      </c>
      <c r="D6838" t="s">
        <v>16485</v>
      </c>
      <c r="E6838" s="1">
        <v>2476.96</v>
      </c>
      <c r="F6838" s="1">
        <v>904</v>
      </c>
      <c r="G6838" s="2">
        <v>2.74</v>
      </c>
      <c r="H6838" s="3">
        <v>4</v>
      </c>
      <c r="I6838" s="3">
        <v>5.3333198759770033</v>
      </c>
      <c r="J6838" s="3">
        <v>9.9078400000000002</v>
      </c>
      <c r="K6838" s="3">
        <v>9.9078400000000002</v>
      </c>
      <c r="L6838" s="3">
        <v>13.210419999999999</v>
      </c>
    </row>
    <row r="6839" spans="2:12" x14ac:dyDescent="0.2">
      <c r="B6839" t="s">
        <v>16486</v>
      </c>
      <c r="C6839" t="s">
        <v>16487</v>
      </c>
      <c r="D6839" t="s">
        <v>16488</v>
      </c>
      <c r="E6839" s="1">
        <v>854.4</v>
      </c>
      <c r="F6839" s="1">
        <v>192</v>
      </c>
      <c r="G6839" s="2">
        <v>4.45</v>
      </c>
      <c r="H6839" s="3">
        <v>4.0000000000000009</v>
      </c>
      <c r="I6839" s="3">
        <v>5.3333216292134837</v>
      </c>
      <c r="J6839" s="3">
        <v>3.4176000000000002</v>
      </c>
      <c r="K6839" s="3">
        <v>3.4176000000000002</v>
      </c>
      <c r="L6839" s="3">
        <v>4.5567900000000003</v>
      </c>
    </row>
    <row r="6840" spans="2:12" x14ac:dyDescent="0.2">
      <c r="B6840" t="s">
        <v>16489</v>
      </c>
      <c r="C6840" t="s">
        <v>16490</v>
      </c>
      <c r="D6840" t="s">
        <v>16491</v>
      </c>
      <c r="E6840" s="1">
        <v>74.295000000000002</v>
      </c>
      <c r="F6840" s="1">
        <v>117</v>
      </c>
      <c r="G6840" s="2">
        <v>0.63500000000000001</v>
      </c>
      <c r="H6840" s="3">
        <v>10</v>
      </c>
      <c r="I6840" s="3">
        <v>13.333333333333334</v>
      </c>
      <c r="J6840" s="3">
        <v>0.74295</v>
      </c>
      <c r="K6840" s="3">
        <v>0.74295</v>
      </c>
      <c r="L6840" s="3">
        <v>0.99060000000000004</v>
      </c>
    </row>
    <row r="6841" spans="2:12" x14ac:dyDescent="0.2">
      <c r="B6841" t="s">
        <v>16492</v>
      </c>
      <c r="C6841" t="s">
        <v>16493</v>
      </c>
      <c r="D6841" t="s">
        <v>16494</v>
      </c>
      <c r="E6841" s="1">
        <v>80.644999999999996</v>
      </c>
      <c r="F6841" s="1">
        <v>127</v>
      </c>
      <c r="G6841" s="2">
        <v>0.63500000000000001</v>
      </c>
      <c r="H6841" s="3">
        <v>10</v>
      </c>
      <c r="I6841" s="3">
        <v>13.333250666501336</v>
      </c>
      <c r="J6841" s="3">
        <v>0.80645</v>
      </c>
      <c r="K6841" s="3">
        <v>0.80645</v>
      </c>
      <c r="L6841" s="3">
        <v>1.0752600000000001</v>
      </c>
    </row>
    <row r="6842" spans="2:12" x14ac:dyDescent="0.2">
      <c r="B6842" t="s">
        <v>16495</v>
      </c>
      <c r="C6842" t="s">
        <v>16490</v>
      </c>
      <c r="D6842" t="s">
        <v>16491</v>
      </c>
      <c r="E6842" s="1">
        <v>74.930000000000007</v>
      </c>
      <c r="F6842" s="1">
        <v>118</v>
      </c>
      <c r="G6842" s="2">
        <v>0.63500000000000001</v>
      </c>
      <c r="H6842" s="3">
        <v>9.9999999999999982</v>
      </c>
      <c r="I6842" s="3">
        <v>13.333244361403974</v>
      </c>
      <c r="J6842" s="3">
        <v>0.74929999999999997</v>
      </c>
      <c r="K6842" s="3">
        <v>0.74929999999999997</v>
      </c>
      <c r="L6842" s="3">
        <v>0.99905999999999995</v>
      </c>
    </row>
    <row r="6843" spans="2:12" x14ac:dyDescent="0.2">
      <c r="B6843" t="s">
        <v>16496</v>
      </c>
      <c r="C6843" t="s">
        <v>16493</v>
      </c>
      <c r="D6843" t="s">
        <v>16494</v>
      </c>
      <c r="E6843" s="1">
        <v>73.66</v>
      </c>
      <c r="F6843" s="1">
        <v>116</v>
      </c>
      <c r="G6843" s="2">
        <v>0.63500000000000001</v>
      </c>
      <c r="H6843" s="3">
        <v>10</v>
      </c>
      <c r="I6843" s="3">
        <v>13.333288080369263</v>
      </c>
      <c r="J6843" s="3">
        <v>0.73660000000000003</v>
      </c>
      <c r="K6843" s="3">
        <v>0.73660000000000003</v>
      </c>
      <c r="L6843" s="3">
        <v>0.98212999999999995</v>
      </c>
    </row>
    <row r="6844" spans="2:12" x14ac:dyDescent="0.2">
      <c r="B6844" t="s">
        <v>16497</v>
      </c>
      <c r="C6844" t="s">
        <v>16498</v>
      </c>
      <c r="D6844" t="s">
        <v>16499</v>
      </c>
      <c r="E6844" s="1">
        <v>78.739999999999995</v>
      </c>
      <c r="F6844" s="1">
        <v>124</v>
      </c>
      <c r="G6844" s="2">
        <v>0.63500000000000001</v>
      </c>
      <c r="H6844" s="3">
        <v>10.000000000000002</v>
      </c>
      <c r="I6844" s="3">
        <v>13.333248666497335</v>
      </c>
      <c r="J6844" s="3">
        <v>0.78739999999999999</v>
      </c>
      <c r="K6844" s="3">
        <v>0.78739999999999999</v>
      </c>
      <c r="L6844" s="3">
        <v>1.04986</v>
      </c>
    </row>
    <row r="6845" spans="2:12" x14ac:dyDescent="0.2">
      <c r="B6845" t="s">
        <v>16500</v>
      </c>
      <c r="C6845" t="s">
        <v>16498</v>
      </c>
      <c r="D6845" t="s">
        <v>16499</v>
      </c>
      <c r="E6845" s="1">
        <v>85.724999999999994</v>
      </c>
      <c r="F6845" s="1">
        <v>135</v>
      </c>
      <c r="G6845" s="2">
        <v>0.63500000000000001</v>
      </c>
      <c r="H6845" s="3">
        <v>10</v>
      </c>
      <c r="I6845" s="3">
        <v>13.333333333333334</v>
      </c>
      <c r="J6845" s="3">
        <v>0.85724999999999996</v>
      </c>
      <c r="K6845" s="3">
        <v>0.85724999999999996</v>
      </c>
      <c r="L6845" s="3">
        <v>1.143</v>
      </c>
    </row>
    <row r="6846" spans="2:12" x14ac:dyDescent="0.2">
      <c r="B6846" t="s">
        <v>16501</v>
      </c>
      <c r="C6846" t="s">
        <v>16502</v>
      </c>
      <c r="D6846" t="s">
        <v>16503</v>
      </c>
      <c r="E6846" s="1">
        <v>83.82</v>
      </c>
      <c r="F6846" s="1">
        <v>132</v>
      </c>
      <c r="G6846" s="2">
        <v>0.6349999999999999</v>
      </c>
      <c r="H6846" s="3">
        <v>10</v>
      </c>
      <c r="I6846" s="3">
        <v>13.333333333333334</v>
      </c>
      <c r="J6846" s="3">
        <v>0.83819999999999995</v>
      </c>
      <c r="K6846" s="3">
        <v>0.83819999999999995</v>
      </c>
      <c r="L6846" s="3">
        <v>1.1175999999999999</v>
      </c>
    </row>
    <row r="6847" spans="2:12" x14ac:dyDescent="0.2">
      <c r="B6847" t="s">
        <v>16504</v>
      </c>
      <c r="C6847" t="s">
        <v>16502</v>
      </c>
      <c r="D6847" t="s">
        <v>16503</v>
      </c>
      <c r="E6847" s="1">
        <v>76.2</v>
      </c>
      <c r="F6847" s="1">
        <v>120</v>
      </c>
      <c r="G6847" s="2">
        <v>0.63500000000000001</v>
      </c>
      <c r="H6847" s="3">
        <v>10</v>
      </c>
      <c r="I6847" s="3">
        <v>13.333333333333332</v>
      </c>
      <c r="J6847" s="3">
        <v>0.76200000000000001</v>
      </c>
      <c r="K6847" s="3">
        <v>0.76200000000000001</v>
      </c>
      <c r="L6847" s="3">
        <v>1.016</v>
      </c>
    </row>
    <row r="6848" spans="2:12" x14ac:dyDescent="0.2">
      <c r="B6848" t="s">
        <v>16505</v>
      </c>
      <c r="C6848" t="s">
        <v>16506</v>
      </c>
      <c r="D6848" t="s">
        <v>16507</v>
      </c>
      <c r="E6848" s="1">
        <v>36.354170000000003</v>
      </c>
      <c r="F6848" s="1">
        <v>1</v>
      </c>
      <c r="G6848" s="2">
        <v>36.354170000000003</v>
      </c>
      <c r="H6848" s="3">
        <v>16.000090223487426</v>
      </c>
      <c r="I6848" s="3">
        <v>21.333178559708553</v>
      </c>
      <c r="J6848" s="3">
        <v>0.58167000000000002</v>
      </c>
      <c r="K6848" s="3">
        <v>0.58167000000000002</v>
      </c>
      <c r="L6848" s="3">
        <v>0.77554999999999996</v>
      </c>
    </row>
    <row r="6849" spans="2:12" x14ac:dyDescent="0.2">
      <c r="B6849" t="s">
        <v>16508</v>
      </c>
      <c r="C6849" t="s">
        <v>16506</v>
      </c>
      <c r="D6849" t="s">
        <v>16507</v>
      </c>
      <c r="E6849" s="1">
        <v>196.76007000000001</v>
      </c>
      <c r="F6849" s="1">
        <v>7</v>
      </c>
      <c r="G6849" s="2">
        <v>28.10858142857143</v>
      </c>
      <c r="H6849" s="3">
        <v>15.999994307788159</v>
      </c>
      <c r="I6849" s="3">
        <v>21.333291861504215</v>
      </c>
      <c r="J6849" s="3">
        <v>3.1481599999999998</v>
      </c>
      <c r="K6849" s="3">
        <v>3.1481599999999998</v>
      </c>
      <c r="L6849" s="3">
        <v>4.19754</v>
      </c>
    </row>
    <row r="6850" spans="2:12" x14ac:dyDescent="0.2">
      <c r="B6850" t="s">
        <v>16509</v>
      </c>
      <c r="C6850" t="s">
        <v>16506</v>
      </c>
      <c r="D6850" t="s">
        <v>16507</v>
      </c>
      <c r="E6850" s="1">
        <v>16.38428</v>
      </c>
      <c r="F6850" s="1">
        <v>1</v>
      </c>
      <c r="G6850" s="2">
        <v>16.38428</v>
      </c>
      <c r="H6850" s="3">
        <v>16.000092771852042</v>
      </c>
      <c r="I6850" s="3">
        <v>21.333253582092102</v>
      </c>
      <c r="J6850" s="3">
        <v>0.26214999999999999</v>
      </c>
      <c r="K6850" s="3">
        <v>0.26214999999999999</v>
      </c>
      <c r="L6850" s="3">
        <v>0.34953000000000001</v>
      </c>
    </row>
    <row r="6851" spans="2:12" x14ac:dyDescent="0.2">
      <c r="B6851" t="s">
        <v>16510</v>
      </c>
      <c r="C6851" t="s">
        <v>16511</v>
      </c>
      <c r="D6851" t="s">
        <v>16512</v>
      </c>
      <c r="E6851" s="1">
        <v>1781.06</v>
      </c>
      <c r="F6851" s="1">
        <v>155</v>
      </c>
      <c r="G6851" s="2">
        <v>11.490709677419355</v>
      </c>
      <c r="H6851" s="3">
        <v>10.000000000000002</v>
      </c>
      <c r="I6851" s="3">
        <v>13.333301517074101</v>
      </c>
      <c r="J6851" s="3">
        <v>17.810600000000001</v>
      </c>
      <c r="K6851" s="3">
        <v>17.810600000000001</v>
      </c>
      <c r="L6851" s="3">
        <v>23.747409999999999</v>
      </c>
    </row>
    <row r="6852" spans="2:12" x14ac:dyDescent="0.2">
      <c r="B6852" t="s">
        <v>16513</v>
      </c>
      <c r="C6852" t="s">
        <v>16511</v>
      </c>
      <c r="D6852" t="s">
        <v>16512</v>
      </c>
      <c r="E6852" s="1">
        <v>1164.3399999999999</v>
      </c>
      <c r="F6852" s="1">
        <v>146</v>
      </c>
      <c r="G6852" s="2">
        <v>7.9749315068493143</v>
      </c>
      <c r="H6852" s="3">
        <v>10</v>
      </c>
      <c r="I6852" s="3">
        <v>13.333296116254703</v>
      </c>
      <c r="J6852" s="3">
        <v>11.6434</v>
      </c>
      <c r="K6852" s="3">
        <v>11.6434</v>
      </c>
      <c r="L6852" s="3">
        <v>15.52449</v>
      </c>
    </row>
    <row r="6853" spans="2:12" x14ac:dyDescent="0.2">
      <c r="B6853" t="s">
        <v>16514</v>
      </c>
      <c r="C6853" t="s">
        <v>16515</v>
      </c>
      <c r="D6853" t="s">
        <v>16516</v>
      </c>
      <c r="E6853" s="1">
        <v>14.983129999999999</v>
      </c>
      <c r="F6853" s="1">
        <v>17</v>
      </c>
      <c r="G6853" s="2">
        <v>0.88136058823529406</v>
      </c>
      <c r="H6853" s="3">
        <v>9.9999132357524765</v>
      </c>
      <c r="I6853" s="3">
        <v>13.332995175240422</v>
      </c>
      <c r="J6853" s="3">
        <v>0.14982999999999999</v>
      </c>
      <c r="K6853" s="3">
        <v>0.14982999999999999</v>
      </c>
      <c r="L6853" s="3">
        <v>0.19977</v>
      </c>
    </row>
    <row r="6854" spans="2:12" x14ac:dyDescent="0.2">
      <c r="B6854" t="s">
        <v>16517</v>
      </c>
      <c r="C6854" t="s">
        <v>16515</v>
      </c>
      <c r="D6854" t="s">
        <v>16516</v>
      </c>
      <c r="E6854" s="1">
        <v>9.5220000000000002</v>
      </c>
      <c r="F6854" s="1">
        <v>10</v>
      </c>
      <c r="G6854" s="2">
        <v>0.95220000000000005</v>
      </c>
      <c r="H6854" s="3">
        <v>9.9999999999999982</v>
      </c>
      <c r="I6854" s="3">
        <v>13.33333333333333</v>
      </c>
      <c r="J6854" s="3">
        <v>9.5219999999999999E-2</v>
      </c>
      <c r="K6854" s="3">
        <v>9.5219999999999999E-2</v>
      </c>
      <c r="L6854" s="3">
        <v>0.12695999999999999</v>
      </c>
    </row>
    <row r="6855" spans="2:12" x14ac:dyDescent="0.2">
      <c r="B6855" t="s">
        <v>16518</v>
      </c>
      <c r="C6855" t="s">
        <v>16519</v>
      </c>
      <c r="D6855" t="s">
        <v>16516</v>
      </c>
      <c r="E6855" s="1">
        <v>6.3742700000000001</v>
      </c>
      <c r="F6855" s="1">
        <v>7</v>
      </c>
      <c r="G6855" s="2">
        <v>0.91061000000000003</v>
      </c>
      <c r="H6855" s="3">
        <v>9.9995764220844112</v>
      </c>
      <c r="I6855" s="3">
        <v>13.333291498477472</v>
      </c>
      <c r="J6855" s="3">
        <v>6.3740000000000005E-2</v>
      </c>
      <c r="K6855" s="3">
        <v>6.3740000000000005E-2</v>
      </c>
      <c r="L6855" s="3">
        <v>8.4989999999999996E-2</v>
      </c>
    </row>
    <row r="6856" spans="2:12" x14ac:dyDescent="0.2">
      <c r="B6856" t="s">
        <v>16520</v>
      </c>
      <c r="C6856" t="s">
        <v>16519</v>
      </c>
      <c r="D6856" t="s">
        <v>16516</v>
      </c>
      <c r="E6856" s="1">
        <v>16.878599999999999</v>
      </c>
      <c r="F6856" s="1">
        <v>19</v>
      </c>
      <c r="G6856" s="2">
        <v>0.88834736842105255</v>
      </c>
      <c r="H6856" s="3">
        <v>10.000236986479923</v>
      </c>
      <c r="I6856" s="3">
        <v>13.333451826573297</v>
      </c>
      <c r="J6856" s="3">
        <v>0.16879</v>
      </c>
      <c r="K6856" s="3">
        <v>0.16879</v>
      </c>
      <c r="L6856" s="3">
        <v>0.22505</v>
      </c>
    </row>
    <row r="6857" spans="2:12" x14ac:dyDescent="0.2">
      <c r="B6857" t="s">
        <v>16521</v>
      </c>
      <c r="C6857" t="s">
        <v>16522</v>
      </c>
      <c r="D6857" t="s">
        <v>16523</v>
      </c>
      <c r="E6857" s="1">
        <v>3.72</v>
      </c>
      <c r="F6857" s="1">
        <v>2</v>
      </c>
      <c r="G6857" s="2">
        <v>1.86</v>
      </c>
      <c r="H6857" s="3">
        <v>14</v>
      </c>
      <c r="I6857" s="3">
        <v>18.666666666666664</v>
      </c>
      <c r="J6857" s="3">
        <v>5.2080000000000001E-2</v>
      </c>
      <c r="K6857" s="3">
        <v>5.2080000000000001E-2</v>
      </c>
      <c r="L6857" s="3">
        <v>6.9440000000000002E-2</v>
      </c>
    </row>
    <row r="6858" spans="2:12" x14ac:dyDescent="0.2">
      <c r="B6858" t="s">
        <v>16524</v>
      </c>
      <c r="C6858" t="s">
        <v>16525</v>
      </c>
      <c r="D6858" t="s">
        <v>16526</v>
      </c>
      <c r="E6858" s="1">
        <v>0.32</v>
      </c>
      <c r="F6858" s="1">
        <v>1</v>
      </c>
      <c r="G6858" s="2">
        <v>0.32</v>
      </c>
      <c r="H6858" s="3">
        <v>13.999999999999998</v>
      </c>
      <c r="I6858" s="3">
        <v>18.656249999999996</v>
      </c>
      <c r="J6858" s="3">
        <v>4.4799999999999996E-3</v>
      </c>
      <c r="K6858" s="3">
        <v>4.4799999999999996E-3</v>
      </c>
      <c r="L6858" s="3">
        <v>5.9699999999999996E-3</v>
      </c>
    </row>
    <row r="6859" spans="2:12" x14ac:dyDescent="0.2">
      <c r="B6859" t="s">
        <v>16527</v>
      </c>
      <c r="C6859" t="s">
        <v>16528</v>
      </c>
      <c r="D6859" t="s">
        <v>16529</v>
      </c>
      <c r="E6859" s="1">
        <v>61</v>
      </c>
      <c r="F6859" s="1">
        <v>17</v>
      </c>
      <c r="G6859" s="2">
        <v>3.5882352941176472</v>
      </c>
      <c r="H6859" s="3">
        <v>8</v>
      </c>
      <c r="I6859" s="3">
        <v>10.66672131147541</v>
      </c>
      <c r="J6859" s="3">
        <v>0.48799999999999999</v>
      </c>
      <c r="K6859" s="3">
        <v>0.48799999999999999</v>
      </c>
      <c r="L6859" s="3">
        <v>0.65066999999999997</v>
      </c>
    </row>
    <row r="6860" spans="2:12" x14ac:dyDescent="0.2">
      <c r="B6860" t="s">
        <v>16530</v>
      </c>
      <c r="C6860" t="s">
        <v>16531</v>
      </c>
      <c r="D6860" t="s">
        <v>16532</v>
      </c>
      <c r="E6860" s="1">
        <v>375</v>
      </c>
      <c r="F6860" s="1">
        <v>80</v>
      </c>
      <c r="G6860" s="2">
        <v>4.6875</v>
      </c>
      <c r="H6860" s="3">
        <v>8</v>
      </c>
      <c r="I6860" s="3">
        <v>10.666639999999999</v>
      </c>
      <c r="J6860" s="3">
        <v>3</v>
      </c>
      <c r="K6860" s="3">
        <v>3</v>
      </c>
      <c r="L6860" s="3">
        <v>3.9999899999999999</v>
      </c>
    </row>
    <row r="6861" spans="2:12" x14ac:dyDescent="0.2">
      <c r="B6861" t="s">
        <v>16533</v>
      </c>
      <c r="C6861" t="s">
        <v>16534</v>
      </c>
      <c r="D6861" t="s">
        <v>16535</v>
      </c>
      <c r="E6861" s="1">
        <v>326</v>
      </c>
      <c r="F6861" s="1">
        <v>41</v>
      </c>
      <c r="G6861" s="2">
        <v>7.9512195121951219</v>
      </c>
      <c r="H6861" s="3">
        <v>8</v>
      </c>
      <c r="I6861" s="3">
        <v>10.666625766871165</v>
      </c>
      <c r="J6861" s="3">
        <v>2.6080000000000001</v>
      </c>
      <c r="K6861" s="3">
        <v>2.6080000000000001</v>
      </c>
      <c r="L6861" s="3">
        <v>3.4773200000000002</v>
      </c>
    </row>
    <row r="6862" spans="2:12" x14ac:dyDescent="0.2">
      <c r="B6862" t="s">
        <v>16536</v>
      </c>
      <c r="C6862" t="s">
        <v>16537</v>
      </c>
      <c r="D6862" t="s">
        <v>16538</v>
      </c>
      <c r="E6862" s="1">
        <v>297</v>
      </c>
      <c r="F6862" s="1">
        <v>73</v>
      </c>
      <c r="G6862" s="2">
        <v>4.0684931506849313</v>
      </c>
      <c r="H6862" s="3">
        <v>8</v>
      </c>
      <c r="I6862" s="3">
        <v>10.666632996632998</v>
      </c>
      <c r="J6862" s="3">
        <v>2.3759999999999999</v>
      </c>
      <c r="K6862" s="3">
        <v>2.3759999999999999</v>
      </c>
      <c r="L6862" s="3">
        <v>3.1679900000000001</v>
      </c>
    </row>
    <row r="6863" spans="2:12" x14ac:dyDescent="0.2">
      <c r="B6863" t="s">
        <v>16539</v>
      </c>
      <c r="C6863" t="s">
        <v>16540</v>
      </c>
      <c r="D6863" t="s">
        <v>16541</v>
      </c>
      <c r="E6863" s="1">
        <v>192</v>
      </c>
      <c r="F6863" s="1">
        <v>65</v>
      </c>
      <c r="G6863" s="2">
        <v>2.953846153846154</v>
      </c>
      <c r="H6863" s="3">
        <v>8</v>
      </c>
      <c r="I6863" s="3">
        <v>10.666614583333333</v>
      </c>
      <c r="J6863" s="3">
        <v>1.536</v>
      </c>
      <c r="K6863" s="3">
        <v>1.536</v>
      </c>
      <c r="L6863" s="3">
        <v>2.04799</v>
      </c>
    </row>
    <row r="6864" spans="2:12" x14ac:dyDescent="0.2">
      <c r="B6864" t="s">
        <v>16542</v>
      </c>
      <c r="C6864" t="s">
        <v>16543</v>
      </c>
      <c r="D6864" t="s">
        <v>16544</v>
      </c>
      <c r="E6864" s="1">
        <v>2312</v>
      </c>
      <c r="F6864" s="1">
        <v>22</v>
      </c>
      <c r="G6864" s="2">
        <v>105.09090909090909</v>
      </c>
      <c r="H6864" s="3">
        <v>6.5000000000000009</v>
      </c>
      <c r="I6864" s="3">
        <v>8.6666435986159165</v>
      </c>
      <c r="J6864" s="3">
        <v>15.028</v>
      </c>
      <c r="K6864" s="3">
        <v>15.028</v>
      </c>
      <c r="L6864" s="3">
        <v>20.037279999999999</v>
      </c>
    </row>
    <row r="6865" spans="2:12" x14ac:dyDescent="0.2">
      <c r="B6865" t="s">
        <v>16545</v>
      </c>
      <c r="C6865" t="s">
        <v>15724</v>
      </c>
      <c r="D6865" t="s">
        <v>15725</v>
      </c>
      <c r="E6865" s="1">
        <v>1621.3</v>
      </c>
      <c r="F6865" s="1">
        <v>523</v>
      </c>
      <c r="G6865" s="2">
        <v>3.1</v>
      </c>
      <c r="H6865" s="3">
        <v>4</v>
      </c>
      <c r="I6865" s="3">
        <v>5.3333189415900826</v>
      </c>
      <c r="J6865" s="3">
        <v>6.4851999999999999</v>
      </c>
      <c r="K6865" s="3">
        <v>6.4851999999999999</v>
      </c>
      <c r="L6865" s="3">
        <v>8.6469100000000001</v>
      </c>
    </row>
    <row r="6866" spans="2:12" x14ac:dyDescent="0.2">
      <c r="B6866" t="s">
        <v>16546</v>
      </c>
      <c r="C6866" t="s">
        <v>16543</v>
      </c>
      <c r="D6866" t="s">
        <v>16544</v>
      </c>
      <c r="E6866" s="1">
        <v>5720</v>
      </c>
      <c r="F6866" s="1">
        <v>118</v>
      </c>
      <c r="G6866" s="2">
        <v>48.474576271186443</v>
      </c>
      <c r="H6866" s="3">
        <v>6.5</v>
      </c>
      <c r="I6866" s="3">
        <v>8.666645104895105</v>
      </c>
      <c r="J6866" s="3">
        <v>37.18</v>
      </c>
      <c r="K6866" s="3">
        <v>37.18</v>
      </c>
      <c r="L6866" s="3">
        <v>49.573210000000003</v>
      </c>
    </row>
    <row r="6867" spans="2:12" x14ac:dyDescent="0.2">
      <c r="B6867" t="s">
        <v>16547</v>
      </c>
      <c r="C6867" t="s">
        <v>16548</v>
      </c>
      <c r="D6867" t="s">
        <v>16549</v>
      </c>
      <c r="E6867" s="1">
        <v>3.72</v>
      </c>
      <c r="F6867" s="1">
        <v>1</v>
      </c>
      <c r="G6867" s="2">
        <v>3.72</v>
      </c>
      <c r="H6867" s="3">
        <v>14</v>
      </c>
      <c r="I6867" s="3">
        <v>18.666666666666664</v>
      </c>
      <c r="J6867" s="3">
        <v>5.2080000000000001E-2</v>
      </c>
      <c r="K6867" s="3">
        <v>5.2080000000000001E-2</v>
      </c>
      <c r="L6867" s="3">
        <v>6.9440000000000002E-2</v>
      </c>
    </row>
    <row r="6868" spans="2:12" x14ac:dyDescent="0.2">
      <c r="B6868" t="s">
        <v>16550</v>
      </c>
      <c r="C6868" t="s">
        <v>16551</v>
      </c>
      <c r="D6868" t="s">
        <v>16552</v>
      </c>
      <c r="E6868" s="1">
        <v>3.52</v>
      </c>
      <c r="F6868" s="1">
        <v>2</v>
      </c>
      <c r="G6868" s="2">
        <v>1.76</v>
      </c>
      <c r="H6868" s="3">
        <v>13.999999999999998</v>
      </c>
      <c r="I6868" s="3">
        <v>18.667613636363637</v>
      </c>
      <c r="J6868" s="3">
        <v>4.9279999999999997E-2</v>
      </c>
      <c r="K6868" s="3">
        <v>4.9279999999999997E-2</v>
      </c>
      <c r="L6868" s="3">
        <v>6.5710000000000005E-2</v>
      </c>
    </row>
    <row r="6869" spans="2:12" x14ac:dyDescent="0.2">
      <c r="B6869" t="s">
        <v>16553</v>
      </c>
      <c r="C6869" t="s">
        <v>16554</v>
      </c>
      <c r="D6869" t="s">
        <v>16555</v>
      </c>
      <c r="E6869" s="1">
        <v>4.5599999999999996</v>
      </c>
      <c r="F6869" s="1">
        <v>2</v>
      </c>
      <c r="G6869" s="2">
        <v>2.2799999999999998</v>
      </c>
      <c r="H6869" s="3">
        <v>14</v>
      </c>
      <c r="I6869" s="3">
        <v>18.666666666666668</v>
      </c>
      <c r="J6869" s="3">
        <v>6.3839999999999994E-2</v>
      </c>
      <c r="K6869" s="3">
        <v>6.3839999999999994E-2</v>
      </c>
      <c r="L6869" s="3">
        <v>8.5120000000000001E-2</v>
      </c>
    </row>
    <row r="6870" spans="2:12" x14ac:dyDescent="0.2">
      <c r="B6870" t="s">
        <v>16556</v>
      </c>
      <c r="C6870" t="s">
        <v>16557</v>
      </c>
      <c r="D6870" t="s">
        <v>16558</v>
      </c>
      <c r="E6870" s="1">
        <v>4624.3810899999999</v>
      </c>
      <c r="F6870" s="1">
        <v>366</v>
      </c>
      <c r="G6870" s="2">
        <v>12.634921010928961</v>
      </c>
      <c r="H6870" s="3">
        <v>5.0000009839154496</v>
      </c>
      <c r="I6870" s="3">
        <v>6.6666499581244505</v>
      </c>
      <c r="J6870" s="3">
        <v>23.12191</v>
      </c>
      <c r="K6870" s="3">
        <v>23.12191</v>
      </c>
      <c r="L6870" s="3">
        <v>30.829129999999999</v>
      </c>
    </row>
    <row r="6871" spans="2:12" x14ac:dyDescent="0.2">
      <c r="B6871" t="s">
        <v>16559</v>
      </c>
      <c r="C6871" t="s">
        <v>16560</v>
      </c>
      <c r="D6871" t="s">
        <v>16561</v>
      </c>
      <c r="E6871" s="1">
        <v>2176.3191900000002</v>
      </c>
      <c r="F6871" s="1">
        <v>213</v>
      </c>
      <c r="G6871" s="2">
        <v>10.217460985915494</v>
      </c>
      <c r="H6871" s="3">
        <v>5.0000018609402606</v>
      </c>
      <c r="I6871" s="3">
        <v>6.6666507682634553</v>
      </c>
      <c r="J6871" s="3">
        <v>10.881600000000001</v>
      </c>
      <c r="K6871" s="3">
        <v>10.881600000000001</v>
      </c>
      <c r="L6871" s="3">
        <v>14.508760000000001</v>
      </c>
    </row>
    <row r="6872" spans="2:12" x14ac:dyDescent="0.2">
      <c r="B6872" t="s">
        <v>16556</v>
      </c>
      <c r="C6872" t="s">
        <v>16557</v>
      </c>
      <c r="D6872" t="s">
        <v>16558</v>
      </c>
      <c r="E6872" s="1">
        <v>3803.3572300000001</v>
      </c>
      <c r="F6872" s="1">
        <v>405</v>
      </c>
      <c r="G6872" s="2">
        <v>9.3910055061728404</v>
      </c>
      <c r="H6872" s="3">
        <v>5.0000010122635787</v>
      </c>
      <c r="I6872" s="3">
        <v>6.6666496115591016</v>
      </c>
      <c r="J6872" s="3">
        <v>19.01679</v>
      </c>
      <c r="K6872" s="3">
        <v>19.01679</v>
      </c>
      <c r="L6872" s="3">
        <v>25.355650000000001</v>
      </c>
    </row>
    <row r="6873" spans="2:12" x14ac:dyDescent="0.2">
      <c r="B6873" t="s">
        <v>16562</v>
      </c>
      <c r="C6873" t="s">
        <v>16563</v>
      </c>
      <c r="D6873" t="s">
        <v>16564</v>
      </c>
      <c r="E6873" s="1">
        <v>302.38094999999998</v>
      </c>
      <c r="F6873" s="1">
        <v>50</v>
      </c>
      <c r="G6873" s="2">
        <v>6.0476190000000001</v>
      </c>
      <c r="H6873" s="3">
        <v>4.9999842913384596</v>
      </c>
      <c r="I6873" s="3">
        <v>6.6666567454067467</v>
      </c>
      <c r="J6873" s="3">
        <v>1.5119</v>
      </c>
      <c r="K6873" s="3">
        <v>1.5119</v>
      </c>
      <c r="L6873" s="3">
        <v>2.0158700000000001</v>
      </c>
    </row>
    <row r="6874" spans="2:12" x14ac:dyDescent="0.2">
      <c r="B6874" t="s">
        <v>16565</v>
      </c>
      <c r="C6874" t="s">
        <v>16566</v>
      </c>
      <c r="D6874" t="s">
        <v>16567</v>
      </c>
      <c r="E6874" s="1">
        <v>850.65571999999997</v>
      </c>
      <c r="F6874" s="1">
        <v>204</v>
      </c>
      <c r="G6874" s="2">
        <v>4.1698809803921568</v>
      </c>
      <c r="H6874" s="3">
        <v>5.0000016457892036</v>
      </c>
      <c r="I6874" s="3">
        <v>6.6666453497779337</v>
      </c>
      <c r="J6874" s="3">
        <v>4.2532800000000002</v>
      </c>
      <c r="K6874" s="3">
        <v>4.2532800000000002</v>
      </c>
      <c r="L6874" s="3">
        <v>5.6710200000000004</v>
      </c>
    </row>
    <row r="6875" spans="2:12" x14ac:dyDescent="0.2">
      <c r="B6875" t="s">
        <v>16568</v>
      </c>
      <c r="C6875" t="s">
        <v>16158</v>
      </c>
      <c r="D6875" t="s">
        <v>16159</v>
      </c>
      <c r="E6875" s="1">
        <v>588.01039000000003</v>
      </c>
      <c r="F6875" s="1">
        <v>49</v>
      </c>
      <c r="G6875" s="2">
        <v>12.000212040816328</v>
      </c>
      <c r="H6875" s="3">
        <v>4.9999966837320677</v>
      </c>
      <c r="I6875" s="3">
        <v>6.6666509073079476</v>
      </c>
      <c r="J6875" s="3">
        <v>2.9400499999999998</v>
      </c>
      <c r="K6875" s="3">
        <v>2.9400499999999998</v>
      </c>
      <c r="L6875" s="3">
        <v>3.9200599999999999</v>
      </c>
    </row>
    <row r="6876" spans="2:12" x14ac:dyDescent="0.2">
      <c r="B6876" t="s">
        <v>16569</v>
      </c>
      <c r="C6876" t="s">
        <v>16570</v>
      </c>
      <c r="D6876" t="s">
        <v>16571</v>
      </c>
      <c r="E6876" s="1">
        <v>1960.6758500000001</v>
      </c>
      <c r="F6876" s="1">
        <v>331</v>
      </c>
      <c r="G6876" s="2">
        <v>5.923491993957704</v>
      </c>
      <c r="H6876" s="3">
        <v>5.0000003825211596</v>
      </c>
      <c r="I6876" s="3">
        <v>6.6666501757544463</v>
      </c>
      <c r="J6876" s="3">
        <v>9.8033800000000006</v>
      </c>
      <c r="K6876" s="3">
        <v>9.8033800000000006</v>
      </c>
      <c r="L6876" s="3">
        <v>13.07114</v>
      </c>
    </row>
    <row r="6877" spans="2:12" x14ac:dyDescent="0.2">
      <c r="B6877" t="s">
        <v>16572</v>
      </c>
      <c r="C6877" t="s">
        <v>16573</v>
      </c>
      <c r="D6877" t="s">
        <v>16574</v>
      </c>
      <c r="E6877" s="1">
        <v>27.646820000000002</v>
      </c>
      <c r="F6877" s="1">
        <v>15</v>
      </c>
      <c r="G6877" s="2">
        <v>1.8431213333333334</v>
      </c>
      <c r="H6877" s="3">
        <v>4.9998517008466061</v>
      </c>
      <c r="I6877" s="3">
        <v>6.6665895028795346</v>
      </c>
      <c r="J6877" s="3">
        <v>0.13822999999999999</v>
      </c>
      <c r="K6877" s="3">
        <v>0.13822999999999999</v>
      </c>
      <c r="L6877" s="3">
        <v>0.18431</v>
      </c>
    </row>
    <row r="6878" spans="2:12" x14ac:dyDescent="0.2">
      <c r="B6878" t="s">
        <v>16575</v>
      </c>
      <c r="C6878" t="s">
        <v>16576</v>
      </c>
      <c r="D6878" t="s">
        <v>16577</v>
      </c>
      <c r="E6878" s="1">
        <v>7247.23344</v>
      </c>
      <c r="F6878" s="1">
        <v>502</v>
      </c>
      <c r="G6878" s="2">
        <v>14.436719999999999</v>
      </c>
      <c r="H6878" s="3">
        <v>5.0000003863543281</v>
      </c>
      <c r="I6878" s="3">
        <v>6.6666501638175468</v>
      </c>
      <c r="J6878" s="3">
        <v>36.236170000000001</v>
      </c>
      <c r="K6878" s="3">
        <v>36.236170000000001</v>
      </c>
      <c r="L6878" s="3">
        <v>48.314770000000003</v>
      </c>
    </row>
    <row r="6879" spans="2:12" x14ac:dyDescent="0.2">
      <c r="B6879" t="s">
        <v>16578</v>
      </c>
      <c r="C6879" t="s">
        <v>16579</v>
      </c>
      <c r="D6879" t="s">
        <v>16580</v>
      </c>
      <c r="E6879" s="1">
        <v>610.61716000000001</v>
      </c>
      <c r="F6879" s="1">
        <v>138</v>
      </c>
      <c r="G6879" s="2">
        <v>4.4247620289855076</v>
      </c>
      <c r="H6879" s="3">
        <v>5.0000068782868796</v>
      </c>
      <c r="I6879" s="3">
        <v>6.6666485429266356</v>
      </c>
      <c r="J6879" s="3">
        <v>3.0530900000000001</v>
      </c>
      <c r="K6879" s="3">
        <v>3.0530900000000001</v>
      </c>
      <c r="L6879" s="3">
        <v>4.0707700000000004</v>
      </c>
    </row>
    <row r="6880" spans="2:12" x14ac:dyDescent="0.2">
      <c r="B6880" t="s">
        <v>16581</v>
      </c>
      <c r="C6880" t="s">
        <v>16582</v>
      </c>
      <c r="D6880" t="s">
        <v>16583</v>
      </c>
      <c r="E6880" s="1">
        <v>409.13713999999999</v>
      </c>
      <c r="F6880" s="1">
        <v>33</v>
      </c>
      <c r="G6880" s="2">
        <v>12.39809515151515</v>
      </c>
      <c r="H6880" s="3">
        <v>5.0000105099233965</v>
      </c>
      <c r="I6880" s="3">
        <v>6.6666399437606669</v>
      </c>
      <c r="J6880" s="3">
        <v>2.04569</v>
      </c>
      <c r="K6880" s="3">
        <v>2.04569</v>
      </c>
      <c r="L6880" s="3">
        <v>2.7275700000000001</v>
      </c>
    </row>
    <row r="6881" spans="2:12" x14ac:dyDescent="0.2">
      <c r="B6881" t="s">
        <v>16581</v>
      </c>
      <c r="C6881" t="s">
        <v>16582</v>
      </c>
      <c r="D6881" t="s">
        <v>16583</v>
      </c>
      <c r="E6881" s="1">
        <v>484.45459</v>
      </c>
      <c r="F6881" s="1">
        <v>48</v>
      </c>
      <c r="G6881" s="2">
        <v>10.092803958333333</v>
      </c>
      <c r="H6881" s="3">
        <v>4.9999939106779854</v>
      </c>
      <c r="I6881" s="3">
        <v>6.6666516669808003</v>
      </c>
      <c r="J6881" s="3">
        <v>2.4222700000000001</v>
      </c>
      <c r="K6881" s="3">
        <v>2.4222700000000001</v>
      </c>
      <c r="L6881" s="3">
        <v>3.2296900000000002</v>
      </c>
    </row>
    <row r="6882" spans="2:12" x14ac:dyDescent="0.2">
      <c r="B6882" t="s">
        <v>16584</v>
      </c>
      <c r="C6882" t="s">
        <v>16585</v>
      </c>
      <c r="D6882" t="s">
        <v>16586</v>
      </c>
      <c r="E6882" s="1">
        <v>4180.8</v>
      </c>
      <c r="F6882" s="1">
        <v>2010</v>
      </c>
      <c r="G6882" s="2">
        <v>2.08</v>
      </c>
      <c r="H6882" s="3">
        <v>3.9999999999999991</v>
      </c>
      <c r="I6882" s="3">
        <v>5.3333213738997314</v>
      </c>
      <c r="J6882" s="3">
        <v>16.723199999999999</v>
      </c>
      <c r="K6882" s="3">
        <v>16.723199999999999</v>
      </c>
      <c r="L6882" s="3">
        <v>22.297550000000001</v>
      </c>
    </row>
    <row r="6883" spans="2:12" x14ac:dyDescent="0.2">
      <c r="B6883" t="s">
        <v>16587</v>
      </c>
      <c r="C6883" t="s">
        <v>16588</v>
      </c>
      <c r="D6883" t="s">
        <v>16589</v>
      </c>
      <c r="E6883" s="1">
        <v>1933.2</v>
      </c>
      <c r="F6883" s="1">
        <v>1080</v>
      </c>
      <c r="G6883" s="2">
        <v>1.79</v>
      </c>
      <c r="H6883" s="3">
        <v>4</v>
      </c>
      <c r="I6883" s="3">
        <v>5.3333178150217257</v>
      </c>
      <c r="J6883" s="3">
        <v>7.7328000000000001</v>
      </c>
      <c r="K6883" s="3">
        <v>7.7328000000000001</v>
      </c>
      <c r="L6883" s="3">
        <v>10.310370000000001</v>
      </c>
    </row>
    <row r="6884" spans="2:12" x14ac:dyDescent="0.2">
      <c r="B6884" t="s">
        <v>16590</v>
      </c>
      <c r="C6884" t="s">
        <v>16591</v>
      </c>
      <c r="D6884" t="s">
        <v>16592</v>
      </c>
      <c r="E6884" s="1">
        <v>1226.1199999999999</v>
      </c>
      <c r="F6884" s="1">
        <v>1057</v>
      </c>
      <c r="G6884" s="2">
        <v>1.1599999999999999</v>
      </c>
      <c r="H6884" s="3">
        <v>4.0000000000000009</v>
      </c>
      <c r="I6884" s="3">
        <v>5.3333197403190562</v>
      </c>
      <c r="J6884" s="3">
        <v>4.9044800000000004</v>
      </c>
      <c r="K6884" s="3">
        <v>4.9044800000000004</v>
      </c>
      <c r="L6884" s="3">
        <v>6.5392900000000003</v>
      </c>
    </row>
    <row r="6885" spans="2:12" x14ac:dyDescent="0.2">
      <c r="B6885" t="s">
        <v>16593</v>
      </c>
      <c r="C6885" t="s">
        <v>16594</v>
      </c>
      <c r="D6885" t="s">
        <v>16595</v>
      </c>
      <c r="E6885" s="1">
        <v>1162.32</v>
      </c>
      <c r="F6885" s="1">
        <v>696</v>
      </c>
      <c r="G6885" s="2">
        <v>1.67</v>
      </c>
      <c r="H6885" s="3">
        <v>4</v>
      </c>
      <c r="I6885" s="3">
        <v>5.3333161263679534</v>
      </c>
      <c r="J6885" s="3">
        <v>4.6492800000000001</v>
      </c>
      <c r="K6885" s="3">
        <v>4.6492800000000001</v>
      </c>
      <c r="L6885" s="3">
        <v>6.19902</v>
      </c>
    </row>
    <row r="6886" spans="2:12" x14ac:dyDescent="0.2">
      <c r="B6886" t="s">
        <v>16596</v>
      </c>
      <c r="C6886" t="s">
        <v>16597</v>
      </c>
      <c r="D6886" t="s">
        <v>16598</v>
      </c>
      <c r="E6886" s="1">
        <v>2237.8261400000001</v>
      </c>
      <c r="F6886" s="1">
        <v>272</v>
      </c>
      <c r="G6886" s="2">
        <v>8.2273019852941189</v>
      </c>
      <c r="H6886" s="3">
        <v>4.9999996871964321</v>
      </c>
      <c r="I6886" s="3">
        <v>6.6666483751056722</v>
      </c>
      <c r="J6886" s="3">
        <v>11.18913</v>
      </c>
      <c r="K6886" s="3">
        <v>11.18913</v>
      </c>
      <c r="L6886" s="3">
        <v>14.918799999999999</v>
      </c>
    </row>
    <row r="6887" spans="2:12" x14ac:dyDescent="0.2">
      <c r="B6887" t="s">
        <v>16599</v>
      </c>
      <c r="C6887" t="s">
        <v>16600</v>
      </c>
      <c r="D6887" t="s">
        <v>16601</v>
      </c>
      <c r="E6887" s="1">
        <v>1512.37356</v>
      </c>
      <c r="F6887" s="1">
        <v>310</v>
      </c>
      <c r="G6887" s="2">
        <v>4.8786243870967745</v>
      </c>
      <c r="H6887" s="3">
        <v>5.0000014546670606</v>
      </c>
      <c r="I6887" s="3">
        <v>6.6666531779357481</v>
      </c>
      <c r="J6887" s="3">
        <v>7.5618699999999999</v>
      </c>
      <c r="K6887" s="3">
        <v>7.5618699999999999</v>
      </c>
      <c r="L6887" s="3">
        <v>10.082470000000001</v>
      </c>
    </row>
    <row r="6888" spans="2:12" x14ac:dyDescent="0.2">
      <c r="B6888" t="s">
        <v>16602</v>
      </c>
      <c r="C6888" t="s">
        <v>16484</v>
      </c>
      <c r="D6888" t="s">
        <v>16485</v>
      </c>
      <c r="E6888" s="1">
        <v>1334.38</v>
      </c>
      <c r="F6888" s="1">
        <v>487</v>
      </c>
      <c r="G6888" s="2">
        <v>2.74</v>
      </c>
      <c r="H6888" s="3">
        <v>3.9999999999999996</v>
      </c>
      <c r="I6888" s="3">
        <v>5.3333233411771754</v>
      </c>
      <c r="J6888" s="3">
        <v>5.3375199999999996</v>
      </c>
      <c r="K6888" s="3">
        <v>5.3375199999999996</v>
      </c>
      <c r="L6888" s="3">
        <v>7.1166799999999997</v>
      </c>
    </row>
    <row r="6889" spans="2:12" x14ac:dyDescent="0.2">
      <c r="B6889" t="s">
        <v>16603</v>
      </c>
      <c r="C6889" t="s">
        <v>16604</v>
      </c>
      <c r="D6889" t="s">
        <v>16605</v>
      </c>
      <c r="E6889" s="1">
        <v>364.49</v>
      </c>
      <c r="F6889" s="1">
        <v>287</v>
      </c>
      <c r="G6889" s="2">
        <v>1.27</v>
      </c>
      <c r="H6889" s="3">
        <v>3.9999999999999996</v>
      </c>
      <c r="I6889" s="3">
        <v>5.3333150429367056</v>
      </c>
      <c r="J6889" s="3">
        <v>1.4579599999999999</v>
      </c>
      <c r="K6889" s="3">
        <v>1.4579599999999999</v>
      </c>
      <c r="L6889" s="3">
        <v>1.94394</v>
      </c>
    </row>
    <row r="6890" spans="2:12" x14ac:dyDescent="0.2">
      <c r="B6890" t="s">
        <v>16606</v>
      </c>
      <c r="C6890" t="s">
        <v>16607</v>
      </c>
      <c r="D6890" t="s">
        <v>16608</v>
      </c>
      <c r="E6890" s="1">
        <v>578.12553000000003</v>
      </c>
      <c r="F6890" s="1">
        <v>137</v>
      </c>
      <c r="G6890" s="2">
        <v>4.2198943795620441</v>
      </c>
      <c r="H6890" s="3">
        <v>7.0000022313493053</v>
      </c>
      <c r="I6890" s="3">
        <v>9.3333017139028609</v>
      </c>
      <c r="J6890" s="3">
        <v>4.0468799999999998</v>
      </c>
      <c r="K6890" s="3">
        <v>4.0468799999999998</v>
      </c>
      <c r="L6890" s="3">
        <v>5.3958199999999996</v>
      </c>
    </row>
    <row r="6891" spans="2:12" x14ac:dyDescent="0.2">
      <c r="B6891" t="s">
        <v>16609</v>
      </c>
      <c r="C6891" t="s">
        <v>15364</v>
      </c>
      <c r="D6891" t="s">
        <v>15365</v>
      </c>
      <c r="E6891" s="1">
        <v>782.19047</v>
      </c>
      <c r="F6891" s="1">
        <v>172</v>
      </c>
      <c r="G6891" s="2">
        <v>4.5476190116279067</v>
      </c>
      <c r="H6891" s="3">
        <v>4.9999969956166819</v>
      </c>
      <c r="I6891" s="3">
        <v>6.666649876212376</v>
      </c>
      <c r="J6891" s="3">
        <v>3.9109500000000001</v>
      </c>
      <c r="K6891" s="3">
        <v>3.9109500000000001</v>
      </c>
      <c r="L6891" s="3">
        <v>5.2145900000000003</v>
      </c>
    </row>
    <row r="6892" spans="2:12" x14ac:dyDescent="0.2">
      <c r="B6892" t="s">
        <v>16610</v>
      </c>
      <c r="C6892" t="s">
        <v>13780</v>
      </c>
      <c r="D6892" t="s">
        <v>13781</v>
      </c>
      <c r="E6892" s="1">
        <v>193.63808</v>
      </c>
      <c r="F6892" s="1">
        <v>12</v>
      </c>
      <c r="G6892" s="2">
        <v>16.136506666666666</v>
      </c>
      <c r="H6892" s="3">
        <v>4.9999979342906107</v>
      </c>
      <c r="I6892" s="3">
        <v>6.6666639123874818</v>
      </c>
      <c r="J6892" s="3">
        <v>0.96819</v>
      </c>
      <c r="K6892" s="3">
        <v>0.96819</v>
      </c>
      <c r="L6892" s="3">
        <v>1.2909200000000001</v>
      </c>
    </row>
    <row r="6893" spans="2:12" x14ac:dyDescent="0.2">
      <c r="B6893" t="s">
        <v>16611</v>
      </c>
      <c r="C6893" t="s">
        <v>13780</v>
      </c>
      <c r="D6893" t="s">
        <v>13781</v>
      </c>
      <c r="E6893" s="1">
        <v>173.47904</v>
      </c>
      <c r="F6893" s="1">
        <v>19</v>
      </c>
      <c r="G6893" s="2">
        <v>9.1304757894736834</v>
      </c>
      <c r="H6893" s="3">
        <v>5.0000276690486638</v>
      </c>
      <c r="I6893" s="3">
        <v>6.6666267002630404</v>
      </c>
      <c r="J6893" s="3">
        <v>0.86739999999999995</v>
      </c>
      <c r="K6893" s="3">
        <v>0.86739999999999995</v>
      </c>
      <c r="L6893" s="3">
        <v>1.15652</v>
      </c>
    </row>
    <row r="6894" spans="2:12" x14ac:dyDescent="0.2">
      <c r="B6894" t="s">
        <v>16612</v>
      </c>
      <c r="C6894" t="s">
        <v>16613</v>
      </c>
      <c r="D6894" t="s">
        <v>16614</v>
      </c>
      <c r="E6894" s="1">
        <v>9520.3270200000006</v>
      </c>
      <c r="F6894" s="1">
        <v>173</v>
      </c>
      <c r="G6894" s="2">
        <v>55.030792023121393</v>
      </c>
      <c r="H6894" s="3">
        <v>5.0000005146882032</v>
      </c>
      <c r="I6894" s="3">
        <v>6.6666501966441905</v>
      </c>
      <c r="J6894" s="3">
        <v>47.601640000000003</v>
      </c>
      <c r="K6894" s="3">
        <v>47.601640000000003</v>
      </c>
      <c r="L6894" s="3">
        <v>63.468690000000002</v>
      </c>
    </row>
    <row r="6895" spans="2:12" x14ac:dyDescent="0.2">
      <c r="B6895" t="s">
        <v>16615</v>
      </c>
      <c r="C6895" t="s">
        <v>16613</v>
      </c>
      <c r="D6895" t="s">
        <v>16614</v>
      </c>
      <c r="E6895" s="1">
        <v>10821.50398</v>
      </c>
      <c r="F6895" s="1">
        <v>213</v>
      </c>
      <c r="G6895" s="2">
        <v>50.805183004694833</v>
      </c>
      <c r="H6895" s="3">
        <v>5.0000000092408605</v>
      </c>
      <c r="I6895" s="3">
        <v>6.666650045440357</v>
      </c>
      <c r="J6895" s="3">
        <v>54.107520000000001</v>
      </c>
      <c r="K6895" s="3">
        <v>54.107520000000001</v>
      </c>
      <c r="L6895" s="3">
        <v>72.143180000000001</v>
      </c>
    </row>
    <row r="6896" spans="2:12" x14ac:dyDescent="0.2">
      <c r="B6896" t="s">
        <v>16616</v>
      </c>
      <c r="C6896" t="s">
        <v>14358</v>
      </c>
      <c r="D6896" t="s">
        <v>14359</v>
      </c>
      <c r="E6896" s="1">
        <v>92.72963</v>
      </c>
      <c r="F6896" s="1">
        <v>7</v>
      </c>
      <c r="G6896" s="2">
        <v>13.24709</v>
      </c>
      <c r="H6896" s="3">
        <v>5.0000199504732201</v>
      </c>
      <c r="I6896" s="3">
        <v>6.6666932672976262</v>
      </c>
      <c r="J6896" s="3">
        <v>0.46365000000000001</v>
      </c>
      <c r="K6896" s="3">
        <v>0.46365000000000001</v>
      </c>
      <c r="L6896" s="3">
        <v>0.61819999999999997</v>
      </c>
    </row>
    <row r="6897" spans="2:12" x14ac:dyDescent="0.2">
      <c r="B6897" t="s">
        <v>16617</v>
      </c>
      <c r="C6897" t="s">
        <v>14358</v>
      </c>
      <c r="D6897" t="s">
        <v>14359</v>
      </c>
      <c r="E6897" s="1">
        <v>38.162219999999998</v>
      </c>
      <c r="F6897" s="1">
        <v>7</v>
      </c>
      <c r="G6897" s="2">
        <v>5.451745714285714</v>
      </c>
      <c r="H6897" s="3">
        <v>4.9999711756810798</v>
      </c>
      <c r="I6897" s="3">
        <v>6.6665408878204691</v>
      </c>
      <c r="J6897" s="3">
        <v>0.19081000000000001</v>
      </c>
      <c r="K6897" s="3">
        <v>0.19081000000000001</v>
      </c>
      <c r="L6897" s="3">
        <v>0.25441000000000003</v>
      </c>
    </row>
    <row r="6898" spans="2:12" x14ac:dyDescent="0.2">
      <c r="B6898" t="s">
        <v>16618</v>
      </c>
      <c r="C6898" t="s">
        <v>16619</v>
      </c>
      <c r="D6898" t="s">
        <v>13772</v>
      </c>
      <c r="E6898" s="1">
        <v>1250.5904599999999</v>
      </c>
      <c r="F6898" s="1">
        <v>87</v>
      </c>
      <c r="G6898" s="2">
        <v>14.374602988505746</v>
      </c>
      <c r="H6898" s="3">
        <v>4.9999981608687474</v>
      </c>
      <c r="I6898" s="3">
        <v>6.6666508874535948</v>
      </c>
      <c r="J6898" s="3">
        <v>6.2529500000000002</v>
      </c>
      <c r="K6898" s="3">
        <v>6.2529500000000002</v>
      </c>
      <c r="L6898" s="3">
        <v>8.3372499999999992</v>
      </c>
    </row>
    <row r="6899" spans="2:12" s="5" customFormat="1" x14ac:dyDescent="0.2">
      <c r="B6899" s="5" t="s">
        <v>12</v>
      </c>
      <c r="E6899" s="6">
        <f>SUBTOTAL(109,screen[Impressions])</f>
        <v>12443938.871289978</v>
      </c>
      <c r="F6899" s="6">
        <f>SUBTOTAL(109,screen[Playouts])</f>
        <v>1228104</v>
      </c>
      <c r="G6899" s="7">
        <f>10.1326425704093</f>
        <v>10.132642570409301</v>
      </c>
      <c r="H6899" s="8">
        <f>6.14408134842231</f>
        <v>6.1440813484223096</v>
      </c>
      <c r="I6899" s="8">
        <f>8.19208798551681</f>
        <v>8.1920879855168103</v>
      </c>
      <c r="J6899" s="8">
        <f>SUBTOTAL(109,screen[Media costs])</f>
        <v>76456.572720000186</v>
      </c>
      <c r="K6899" s="8">
        <f>SUBTOTAL(109,screen[Invoice amount])</f>
        <v>76456.572720000186</v>
      </c>
      <c r="L6899" s="8">
        <f>SUBTOTAL(109,screen[Total spend])</f>
        <v>101941.84212000034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8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3" width="32" customWidth="1"/>
    <col min="4" max="5" width="15" style="1" customWidth="1"/>
    <col min="6" max="6" width="15" style="2" customWidth="1"/>
    <col min="7" max="11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16620</v>
      </c>
      <c r="C4" s="5" t="s">
        <v>16621</v>
      </c>
      <c r="D4" s="6" t="s">
        <v>2</v>
      </c>
      <c r="E4" s="6" t="s">
        <v>3</v>
      </c>
      <c r="F4" s="7" t="s">
        <v>4</v>
      </c>
      <c r="G4" s="8" t="s">
        <v>5</v>
      </c>
      <c r="H4" s="8" t="s">
        <v>6</v>
      </c>
      <c r="I4" s="8" t="s">
        <v>7</v>
      </c>
      <c r="J4" s="8" t="s">
        <v>8</v>
      </c>
      <c r="K4" s="8" t="s">
        <v>9</v>
      </c>
    </row>
    <row r="5" spans="1:100" x14ac:dyDescent="0.2">
      <c r="B5" t="s">
        <v>16622</v>
      </c>
      <c r="C5" t="s">
        <v>16623</v>
      </c>
      <c r="D5" s="1">
        <v>11665113.7787</v>
      </c>
      <c r="E5" s="1">
        <v>1090336</v>
      </c>
      <c r="F5" s="2">
        <v>10.698641316713379</v>
      </c>
      <c r="G5" s="3">
        <v>5.9603389961746647</v>
      </c>
      <c r="H5" s="3">
        <v>7.947098789492582</v>
      </c>
      <c r="I5" s="3">
        <v>69528.032550000004</v>
      </c>
      <c r="J5" s="3">
        <v>69528.032550000004</v>
      </c>
      <c r="K5" s="3">
        <v>92703.811589999998</v>
      </c>
    </row>
    <row r="6" spans="1:100" x14ac:dyDescent="0.2">
      <c r="B6" t="s">
        <v>16622</v>
      </c>
      <c r="C6" t="s">
        <v>16624</v>
      </c>
      <c r="D6" s="1">
        <v>654618.70602000004</v>
      </c>
      <c r="E6" s="1">
        <v>121338</v>
      </c>
      <c r="F6" s="2">
        <v>5.3950016154873168</v>
      </c>
      <c r="G6" s="3">
        <v>8.5293047978213661</v>
      </c>
      <c r="H6" s="3">
        <v>11.37237795305616</v>
      </c>
      <c r="I6" s="3">
        <v>5583.44247</v>
      </c>
      <c r="J6" s="3">
        <v>5583.44247</v>
      </c>
      <c r="K6" s="3">
        <v>7444.5713400000004</v>
      </c>
    </row>
    <row r="7" spans="1:100" x14ac:dyDescent="0.2">
      <c r="B7" t="s">
        <v>16622</v>
      </c>
      <c r="C7" t="s">
        <v>16625</v>
      </c>
      <c r="D7" s="1">
        <v>124206.38602999999</v>
      </c>
      <c r="E7" s="1">
        <v>16430</v>
      </c>
      <c r="F7" s="2">
        <v>7.5597313469263536</v>
      </c>
      <c r="G7" s="3">
        <v>10.829535283919412</v>
      </c>
      <c r="H7" s="3">
        <v>14.439344202212114</v>
      </c>
      <c r="I7" s="3">
        <v>1345.09744</v>
      </c>
      <c r="J7" s="3">
        <v>1345.09744</v>
      </c>
      <c r="K7" s="3">
        <v>1793.45876</v>
      </c>
    </row>
    <row r="8" spans="1:100" s="5" customFormat="1" x14ac:dyDescent="0.2">
      <c r="B8" s="5" t="s">
        <v>12</v>
      </c>
      <c r="D8" s="6">
        <f>SUBTOTAL(109,category[Impressions])</f>
        <v>12443938.870749999</v>
      </c>
      <c r="E8" s="6">
        <f>SUBTOTAL(109,category[Playouts])</f>
        <v>1228104</v>
      </c>
      <c r="F8" s="7">
        <f>10.1326425699696</f>
        <v>10.132642569969599</v>
      </c>
      <c r="G8" s="8">
        <f>6.1440813277952</f>
        <v>6.1440813277951998</v>
      </c>
      <c r="H8" s="8">
        <f>8.19208795131729</f>
        <v>8.1920879513172906</v>
      </c>
      <c r="I8" s="8">
        <f>SUBTOTAL(109,category[Media costs])</f>
        <v>76456.572459999996</v>
      </c>
      <c r="J8" s="8">
        <f>SUBTOTAL(109,category[Invoice amount])</f>
        <v>76456.572459999996</v>
      </c>
      <c r="K8" s="8">
        <f>SUBTOTAL(109,category[Total spend])</f>
        <v>101941.84168999999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175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32" customWidth="1"/>
    <col min="3" max="4" width="15" style="1" customWidth="1"/>
    <col min="5" max="5" width="15" style="2" customWidth="1"/>
    <col min="6" max="10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16626</v>
      </c>
      <c r="C4" s="6" t="s">
        <v>2</v>
      </c>
      <c r="D4" s="6" t="s">
        <v>3</v>
      </c>
      <c r="E4" s="7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</row>
    <row r="5" spans="1:100" x14ac:dyDescent="0.2">
      <c r="B5" t="s">
        <v>16627</v>
      </c>
      <c r="C5" s="1">
        <v>533965.68463000003</v>
      </c>
      <c r="D5" s="1">
        <v>35918</v>
      </c>
      <c r="E5" s="2">
        <v>14.866242124561502</v>
      </c>
      <c r="F5" s="3">
        <v>7.1426193288858411</v>
      </c>
      <c r="G5" s="3">
        <v>9.523468616758926</v>
      </c>
      <c r="H5" s="3">
        <v>3813.9136199999998</v>
      </c>
      <c r="I5" s="3">
        <v>3813.9136199999998</v>
      </c>
      <c r="J5" s="3">
        <v>5085.2054399999997</v>
      </c>
    </row>
    <row r="6" spans="1:100" x14ac:dyDescent="0.2">
      <c r="B6" t="s">
        <v>16628</v>
      </c>
      <c r="C6" s="1">
        <v>53436.565690000003</v>
      </c>
      <c r="D6" s="1">
        <v>10064</v>
      </c>
      <c r="E6" s="2">
        <v>5.3096746512321147</v>
      </c>
      <c r="F6" s="3">
        <v>4.6962086122043223</v>
      </c>
      <c r="G6" s="3">
        <v>6.2615958881245239</v>
      </c>
      <c r="H6" s="3">
        <v>250.94926000000001</v>
      </c>
      <c r="I6" s="3">
        <v>250.94926000000001</v>
      </c>
      <c r="J6" s="3">
        <v>334.59818000000001</v>
      </c>
    </row>
    <row r="7" spans="1:100" x14ac:dyDescent="0.2">
      <c r="B7" t="s">
        <v>16629</v>
      </c>
      <c r="C7" s="1">
        <v>251902.04399999999</v>
      </c>
      <c r="D7" s="1">
        <v>14011</v>
      </c>
      <c r="E7" s="2">
        <v>17.978876882449505</v>
      </c>
      <c r="F7" s="3">
        <v>5.2447614120987449</v>
      </c>
      <c r="G7" s="3">
        <v>6.9929977225591715</v>
      </c>
      <c r="H7" s="3">
        <v>1321.1661200000001</v>
      </c>
      <c r="I7" s="3">
        <v>1321.1661200000001</v>
      </c>
      <c r="J7" s="3">
        <v>1761.55042</v>
      </c>
    </row>
    <row r="8" spans="1:100" x14ac:dyDescent="0.2">
      <c r="B8" t="s">
        <v>16630</v>
      </c>
      <c r="C8" s="1">
        <v>92769.960900000005</v>
      </c>
      <c r="D8" s="1">
        <v>4839</v>
      </c>
      <c r="E8" s="2">
        <v>19.171308307501551</v>
      </c>
      <c r="F8" s="3">
        <v>5.6827955394772616</v>
      </c>
      <c r="G8" s="3">
        <v>7.577041783575873</v>
      </c>
      <c r="H8" s="3">
        <v>527.19272000000001</v>
      </c>
      <c r="I8" s="3">
        <v>527.19272000000001</v>
      </c>
      <c r="J8" s="3">
        <v>702.92187000000001</v>
      </c>
    </row>
    <row r="9" spans="1:100" x14ac:dyDescent="0.2">
      <c r="B9" t="s">
        <v>16631</v>
      </c>
      <c r="C9" s="1">
        <v>114127.31249</v>
      </c>
      <c r="D9" s="1">
        <v>5418</v>
      </c>
      <c r="E9" s="2">
        <v>21.064472589516427</v>
      </c>
      <c r="F9" s="3">
        <v>7.9522464885828494</v>
      </c>
      <c r="G9" s="3">
        <v>10.602968856434167</v>
      </c>
      <c r="H9" s="3">
        <v>907.56852000000003</v>
      </c>
      <c r="I9" s="3">
        <v>907.56852000000003</v>
      </c>
      <c r="J9" s="3">
        <v>1210.08834</v>
      </c>
    </row>
    <row r="10" spans="1:100" x14ac:dyDescent="0.2">
      <c r="B10" t="s">
        <v>16632</v>
      </c>
      <c r="C10" s="1">
        <v>30980.279620000001</v>
      </c>
      <c r="D10" s="1">
        <v>1248</v>
      </c>
      <c r="E10" s="2">
        <v>24.823942003205129</v>
      </c>
      <c r="F10" s="3">
        <v>7.0000000858610711</v>
      </c>
      <c r="G10" s="3">
        <v>9.3333098844380284</v>
      </c>
      <c r="H10" s="3">
        <v>216.86196000000001</v>
      </c>
      <c r="I10" s="3">
        <v>216.86196000000001</v>
      </c>
      <c r="J10" s="3">
        <v>289.14855</v>
      </c>
    </row>
    <row r="11" spans="1:100" x14ac:dyDescent="0.2">
      <c r="B11" t="s">
        <v>16633</v>
      </c>
      <c r="C11" s="1">
        <v>41073.965360000002</v>
      </c>
      <c r="D11" s="1">
        <v>3886</v>
      </c>
      <c r="E11" s="2">
        <v>10.569728605249615</v>
      </c>
      <c r="F11" s="3">
        <v>6.4244286541902067</v>
      </c>
      <c r="G11" s="3">
        <v>8.5658834474899592</v>
      </c>
      <c r="H11" s="3">
        <v>263.87675999999999</v>
      </c>
      <c r="I11" s="3">
        <v>263.87675999999999</v>
      </c>
      <c r="J11" s="3">
        <v>351.83479999999997</v>
      </c>
    </row>
    <row r="12" spans="1:100" x14ac:dyDescent="0.2">
      <c r="B12" t="s">
        <v>16634</v>
      </c>
      <c r="C12" s="1">
        <v>70385.029920000001</v>
      </c>
      <c r="D12" s="1">
        <v>7557</v>
      </c>
      <c r="E12" s="2">
        <v>9.313885129019452</v>
      </c>
      <c r="F12" s="3">
        <v>5.8947780582260503</v>
      </c>
      <c r="G12" s="3">
        <v>7.8596843764757196</v>
      </c>
      <c r="H12" s="3">
        <v>414.90413000000001</v>
      </c>
      <c r="I12" s="3">
        <v>414.90413000000001</v>
      </c>
      <c r="J12" s="3">
        <v>553.20411999999999</v>
      </c>
    </row>
    <row r="13" spans="1:100" x14ac:dyDescent="0.2">
      <c r="B13" t="s">
        <v>16635</v>
      </c>
      <c r="C13" s="1">
        <v>53478.224289999998</v>
      </c>
      <c r="D13" s="1">
        <v>11213</v>
      </c>
      <c r="E13" s="2">
        <v>4.7693056532596092</v>
      </c>
      <c r="F13" s="3">
        <v>6.0709639168163188</v>
      </c>
      <c r="G13" s="3">
        <v>8.0945984229499928</v>
      </c>
      <c r="H13" s="3">
        <v>324.66437000000002</v>
      </c>
      <c r="I13" s="3">
        <v>324.66437000000002</v>
      </c>
      <c r="J13" s="3">
        <v>432.88475</v>
      </c>
    </row>
    <row r="14" spans="1:100" x14ac:dyDescent="0.2">
      <c r="B14" t="s">
        <v>16636</v>
      </c>
      <c r="C14" s="1">
        <v>37935.335679999997</v>
      </c>
      <c r="D14" s="1">
        <v>2996</v>
      </c>
      <c r="E14" s="2">
        <v>12.661994552736981</v>
      </c>
      <c r="F14" s="3">
        <v>6.891925834146198</v>
      </c>
      <c r="G14" s="3">
        <v>9.1892114238963831</v>
      </c>
      <c r="H14" s="3">
        <v>261.44752</v>
      </c>
      <c r="I14" s="3">
        <v>261.44752</v>
      </c>
      <c r="J14" s="3">
        <v>348.59582</v>
      </c>
    </row>
    <row r="15" spans="1:100" x14ac:dyDescent="0.2">
      <c r="B15" t="s">
        <v>16637</v>
      </c>
      <c r="C15" s="1">
        <v>52830.465949999998</v>
      </c>
      <c r="D15" s="1">
        <v>1816</v>
      </c>
      <c r="E15" s="2">
        <v>29.09166627202643</v>
      </c>
      <c r="F15" s="3">
        <v>6.2215016295914385</v>
      </c>
      <c r="G15" s="3">
        <v>8.2953148740873441</v>
      </c>
      <c r="H15" s="3">
        <v>328.68482999999998</v>
      </c>
      <c r="I15" s="3">
        <v>328.68482999999998</v>
      </c>
      <c r="J15" s="3">
        <v>438.24534999999997</v>
      </c>
    </row>
    <row r="16" spans="1:100" x14ac:dyDescent="0.2">
      <c r="B16" t="s">
        <v>16638</v>
      </c>
      <c r="C16" s="1">
        <v>36767.180289999997</v>
      </c>
      <c r="D16" s="1">
        <v>6628</v>
      </c>
      <c r="E16" s="2">
        <v>5.5472510998792997</v>
      </c>
      <c r="F16" s="3">
        <v>6.4291557888188553</v>
      </c>
      <c r="G16" s="3">
        <v>8.5721860505501386</v>
      </c>
      <c r="H16" s="3">
        <v>236.38193000000001</v>
      </c>
      <c r="I16" s="3">
        <v>236.38193000000001</v>
      </c>
      <c r="J16" s="3">
        <v>315.17511000000002</v>
      </c>
    </row>
    <row r="17" spans="2:10" x14ac:dyDescent="0.2">
      <c r="B17" t="s">
        <v>16639</v>
      </c>
      <c r="C17" s="1">
        <v>37647.109230000002</v>
      </c>
      <c r="D17" s="1">
        <v>2994</v>
      </c>
      <c r="E17" s="2">
        <v>12.574184779559118</v>
      </c>
      <c r="F17" s="3">
        <v>6.2914984668000757</v>
      </c>
      <c r="G17" s="3">
        <v>8.3886438151362945</v>
      </c>
      <c r="H17" s="3">
        <v>236.85673</v>
      </c>
      <c r="I17" s="3">
        <v>236.85673</v>
      </c>
      <c r="J17" s="3">
        <v>315.80819000000002</v>
      </c>
    </row>
    <row r="18" spans="2:10" x14ac:dyDescent="0.2">
      <c r="B18" t="s">
        <v>16640</v>
      </c>
      <c r="C18" s="1">
        <v>98092.678230000005</v>
      </c>
      <c r="D18" s="1">
        <v>9902</v>
      </c>
      <c r="E18" s="2">
        <v>9.906350053524541</v>
      </c>
      <c r="F18" s="3">
        <v>8.4219895399628335</v>
      </c>
      <c r="G18" s="3">
        <v>11.229291317923474</v>
      </c>
      <c r="H18" s="3">
        <v>826.13550999999995</v>
      </c>
      <c r="I18" s="3">
        <v>826.13550999999995</v>
      </c>
      <c r="J18" s="3">
        <v>1101.51126</v>
      </c>
    </row>
    <row r="19" spans="2:10" x14ac:dyDescent="0.2">
      <c r="B19" t="s">
        <v>16641</v>
      </c>
      <c r="C19" s="1">
        <v>34303.37012</v>
      </c>
      <c r="D19" s="1">
        <v>4752</v>
      </c>
      <c r="E19" s="2">
        <v>7.2187226683501686</v>
      </c>
      <c r="F19" s="3">
        <v>6.5870294728930858</v>
      </c>
      <c r="G19" s="3">
        <v>8.7826840029442579</v>
      </c>
      <c r="H19" s="3">
        <v>225.95731000000001</v>
      </c>
      <c r="I19" s="3">
        <v>225.95731000000001</v>
      </c>
      <c r="J19" s="3">
        <v>301.27566000000002</v>
      </c>
    </row>
    <row r="20" spans="2:10" x14ac:dyDescent="0.2">
      <c r="B20" t="s">
        <v>16642</v>
      </c>
      <c r="C20" s="1">
        <v>57248.523869999997</v>
      </c>
      <c r="D20" s="1">
        <v>4927</v>
      </c>
      <c r="E20" s="2">
        <v>11.619347243758879</v>
      </c>
      <c r="F20" s="3">
        <v>6.4627407833284281</v>
      </c>
      <c r="G20" s="3">
        <v>8.6169661093831103</v>
      </c>
      <c r="H20" s="3">
        <v>369.98237</v>
      </c>
      <c r="I20" s="3">
        <v>369.98237</v>
      </c>
      <c r="J20" s="3">
        <v>493.30858999999998</v>
      </c>
    </row>
    <row r="21" spans="2:10" x14ac:dyDescent="0.2">
      <c r="B21" t="s">
        <v>16643</v>
      </c>
      <c r="C21" s="1">
        <v>47262.10065</v>
      </c>
      <c r="D21" s="1">
        <v>3294</v>
      </c>
      <c r="E21" s="2">
        <v>14.347935837887068</v>
      </c>
      <c r="F21" s="3">
        <v>5.9247620429245567</v>
      </c>
      <c r="G21" s="3">
        <v>7.8996628348130784</v>
      </c>
      <c r="H21" s="3">
        <v>280.01670000000001</v>
      </c>
      <c r="I21" s="3">
        <v>280.01670000000001</v>
      </c>
      <c r="J21" s="3">
        <v>373.35466000000002</v>
      </c>
    </row>
    <row r="22" spans="2:10" x14ac:dyDescent="0.2">
      <c r="B22" t="s">
        <v>16644</v>
      </c>
      <c r="C22" s="1">
        <v>39044.399989999998</v>
      </c>
      <c r="D22" s="1">
        <v>2758</v>
      </c>
      <c r="E22" s="2">
        <v>14.156780271936185</v>
      </c>
      <c r="F22" s="3">
        <v>6.1085569265012554</v>
      </c>
      <c r="G22" s="3">
        <v>8.1447221645472148</v>
      </c>
      <c r="H22" s="3">
        <v>238.50494</v>
      </c>
      <c r="I22" s="3">
        <v>238.50494</v>
      </c>
      <c r="J22" s="3">
        <v>318.00578999999999</v>
      </c>
    </row>
    <row r="23" spans="2:10" x14ac:dyDescent="0.2">
      <c r="B23" t="s">
        <v>16645</v>
      </c>
      <c r="C23" s="1">
        <v>30639.538710000001</v>
      </c>
      <c r="D23" s="1">
        <v>2169</v>
      </c>
      <c r="E23" s="2">
        <v>14.126112821576763</v>
      </c>
      <c r="F23" s="3">
        <v>6.2535213670649936</v>
      </c>
      <c r="G23" s="3">
        <v>8.3380077101689505</v>
      </c>
      <c r="H23" s="3">
        <v>191.60500999999999</v>
      </c>
      <c r="I23" s="3">
        <v>191.60500999999999</v>
      </c>
      <c r="J23" s="3">
        <v>255.47271000000001</v>
      </c>
    </row>
    <row r="24" spans="2:10" x14ac:dyDescent="0.2">
      <c r="B24" t="s">
        <v>16646</v>
      </c>
      <c r="C24" s="1">
        <v>69642.28</v>
      </c>
      <c r="D24" s="1">
        <v>10655</v>
      </c>
      <c r="E24" s="2">
        <v>6.5361126231816051</v>
      </c>
      <c r="F24" s="3">
        <v>4.8643025472457246</v>
      </c>
      <c r="G24" s="3">
        <v>6.4857204560218307</v>
      </c>
      <c r="H24" s="3">
        <v>338.76112000000001</v>
      </c>
      <c r="I24" s="3">
        <v>338.76112000000001</v>
      </c>
      <c r="J24" s="3">
        <v>451.68036000000001</v>
      </c>
    </row>
    <row r="25" spans="2:10" x14ac:dyDescent="0.2">
      <c r="B25" t="s">
        <v>16647</v>
      </c>
      <c r="C25" s="1">
        <v>4086.88</v>
      </c>
      <c r="D25" s="1">
        <v>1148</v>
      </c>
      <c r="E25" s="2">
        <v>3.56</v>
      </c>
      <c r="F25" s="3">
        <v>4</v>
      </c>
      <c r="G25" s="3">
        <v>5.3333202834436051</v>
      </c>
      <c r="H25" s="3">
        <v>16.347519999999999</v>
      </c>
      <c r="I25" s="3">
        <v>16.347519999999999</v>
      </c>
      <c r="J25" s="3">
        <v>21.79664</v>
      </c>
    </row>
    <row r="26" spans="2:10" x14ac:dyDescent="0.2">
      <c r="B26" t="s">
        <v>16648</v>
      </c>
      <c r="C26" s="1">
        <v>163693.60154999999</v>
      </c>
      <c r="D26" s="1">
        <v>23529</v>
      </c>
      <c r="E26" s="2">
        <v>6.9570998151217642</v>
      </c>
      <c r="F26" s="3">
        <v>5.6310630426104158</v>
      </c>
      <c r="G26" s="3">
        <v>7.5080653022628798</v>
      </c>
      <c r="H26" s="3">
        <v>921.76899000000003</v>
      </c>
      <c r="I26" s="3">
        <v>921.76899000000003</v>
      </c>
      <c r="J26" s="3">
        <v>1229.02225</v>
      </c>
    </row>
    <row r="27" spans="2:10" x14ac:dyDescent="0.2">
      <c r="B27" t="s">
        <v>16649</v>
      </c>
      <c r="C27" s="1">
        <v>46355.131880000001</v>
      </c>
      <c r="D27" s="1">
        <v>7014</v>
      </c>
      <c r="E27" s="2">
        <v>6.6089438095238098</v>
      </c>
      <c r="F27" s="3">
        <v>5.0977833611116461</v>
      </c>
      <c r="G27" s="3">
        <v>6.7970275829576607</v>
      </c>
      <c r="H27" s="3">
        <v>236.30842000000001</v>
      </c>
      <c r="I27" s="3">
        <v>236.30842000000001</v>
      </c>
      <c r="J27" s="3">
        <v>315.07711</v>
      </c>
    </row>
    <row r="28" spans="2:10" x14ac:dyDescent="0.2">
      <c r="B28" t="s">
        <v>16650</v>
      </c>
      <c r="C28" s="1">
        <v>51838.115389999999</v>
      </c>
      <c r="D28" s="1">
        <v>3616</v>
      </c>
      <c r="E28" s="2">
        <v>14.335761999446902</v>
      </c>
      <c r="F28" s="3">
        <v>6.5567815774716198</v>
      </c>
      <c r="G28" s="3">
        <v>8.7423537022995923</v>
      </c>
      <c r="H28" s="3">
        <v>339.89120000000003</v>
      </c>
      <c r="I28" s="3">
        <v>339.89120000000003</v>
      </c>
      <c r="J28" s="3">
        <v>453.18714</v>
      </c>
    </row>
    <row r="29" spans="2:10" x14ac:dyDescent="0.2">
      <c r="B29" t="s">
        <v>16651</v>
      </c>
      <c r="C29" s="1">
        <v>451464.8015</v>
      </c>
      <c r="D29" s="1">
        <v>28394</v>
      </c>
      <c r="E29" s="2">
        <v>15.900007096569698</v>
      </c>
      <c r="F29" s="3">
        <v>8.1090008741246233</v>
      </c>
      <c r="G29" s="3">
        <v>10.811974120201704</v>
      </c>
      <c r="H29" s="3">
        <v>3660.9284699999998</v>
      </c>
      <c r="I29" s="3">
        <v>3660.9284699999998</v>
      </c>
      <c r="J29" s="3">
        <v>4881.2257499999996</v>
      </c>
    </row>
    <row r="30" spans="2:10" x14ac:dyDescent="0.2">
      <c r="B30" t="s">
        <v>16652</v>
      </c>
      <c r="C30" s="1">
        <v>59480.80992</v>
      </c>
      <c r="D30" s="1">
        <v>4466</v>
      </c>
      <c r="E30" s="2">
        <v>13.318587084639498</v>
      </c>
      <c r="F30" s="3">
        <v>5.5425615495721212</v>
      </c>
      <c r="G30" s="3">
        <v>7.3900636287771659</v>
      </c>
      <c r="H30" s="3">
        <v>329.67604999999998</v>
      </c>
      <c r="I30" s="3">
        <v>329.67604999999998</v>
      </c>
      <c r="J30" s="3">
        <v>439.56697000000003</v>
      </c>
    </row>
    <row r="31" spans="2:10" x14ac:dyDescent="0.2">
      <c r="B31" t="s">
        <v>16653</v>
      </c>
      <c r="C31" s="1">
        <v>54818.401129999998</v>
      </c>
      <c r="D31" s="1">
        <v>6607</v>
      </c>
      <c r="E31" s="2">
        <v>8.2970184849402155</v>
      </c>
      <c r="F31" s="3">
        <v>5.3575101415950401</v>
      </c>
      <c r="G31" s="3">
        <v>7.1433289174444772</v>
      </c>
      <c r="H31" s="3">
        <v>293.69013999999999</v>
      </c>
      <c r="I31" s="3">
        <v>293.69013999999999</v>
      </c>
      <c r="J31" s="3">
        <v>391.58587</v>
      </c>
    </row>
    <row r="32" spans="2:10" x14ac:dyDescent="0.2">
      <c r="B32" t="s">
        <v>16654</v>
      </c>
      <c r="C32" s="1">
        <v>37948.268929999998</v>
      </c>
      <c r="D32" s="1">
        <v>6184</v>
      </c>
      <c r="E32" s="2">
        <v>6.1365247299482535</v>
      </c>
      <c r="F32" s="3">
        <v>5.4779418366475676</v>
      </c>
      <c r="G32" s="3">
        <v>7.3039039148603395</v>
      </c>
      <c r="H32" s="3">
        <v>207.87841</v>
      </c>
      <c r="I32" s="3">
        <v>207.87841</v>
      </c>
      <c r="J32" s="3">
        <v>277.17050999999998</v>
      </c>
    </row>
    <row r="33" spans="2:10" x14ac:dyDescent="0.2">
      <c r="B33" t="s">
        <v>16655</v>
      </c>
      <c r="C33" s="1">
        <v>60013.612739999997</v>
      </c>
      <c r="D33" s="1">
        <v>2385</v>
      </c>
      <c r="E33" s="2">
        <v>25.162940352201257</v>
      </c>
      <c r="F33" s="3">
        <v>6.4785349897933848</v>
      </c>
      <c r="G33" s="3">
        <v>8.6380250468487301</v>
      </c>
      <c r="H33" s="3">
        <v>388.80029000000002</v>
      </c>
      <c r="I33" s="3">
        <v>388.80029000000002</v>
      </c>
      <c r="J33" s="3">
        <v>518.39909</v>
      </c>
    </row>
    <row r="34" spans="2:10" x14ac:dyDescent="0.2">
      <c r="B34" t="s">
        <v>16656</v>
      </c>
      <c r="C34" s="1">
        <v>82322.093009999997</v>
      </c>
      <c r="D34" s="1">
        <v>5335</v>
      </c>
      <c r="E34" s="2">
        <v>15.430570386129334</v>
      </c>
      <c r="F34" s="3">
        <v>6.2446235415510358</v>
      </c>
      <c r="G34" s="3">
        <v>8.3261439904927901</v>
      </c>
      <c r="H34" s="3">
        <v>514.07047999999998</v>
      </c>
      <c r="I34" s="3">
        <v>514.07047999999998</v>
      </c>
      <c r="J34" s="3">
        <v>685.42560000000003</v>
      </c>
    </row>
    <row r="35" spans="2:10" x14ac:dyDescent="0.2">
      <c r="B35" t="s">
        <v>16657</v>
      </c>
      <c r="C35" s="1">
        <v>43461.803489999998</v>
      </c>
      <c r="D35" s="1">
        <v>4587</v>
      </c>
      <c r="E35" s="2">
        <v>9.474995310660562</v>
      </c>
      <c r="F35" s="3">
        <v>6.3028672996284811</v>
      </c>
      <c r="G35" s="3">
        <v>8.4038019748544954</v>
      </c>
      <c r="H35" s="3">
        <v>273.93398000000002</v>
      </c>
      <c r="I35" s="3">
        <v>273.93398000000002</v>
      </c>
      <c r="J35" s="3">
        <v>365.24439000000001</v>
      </c>
    </row>
    <row r="36" spans="2:10" x14ac:dyDescent="0.2">
      <c r="B36" t="s">
        <v>16658</v>
      </c>
      <c r="C36" s="1">
        <v>21180.668470000001</v>
      </c>
      <c r="D36" s="1">
        <v>1258</v>
      </c>
      <c r="E36" s="2">
        <v>16.836779387917328</v>
      </c>
      <c r="F36" s="3">
        <v>6.1459363373907712</v>
      </c>
      <c r="G36" s="3">
        <v>8.1945614816565797</v>
      </c>
      <c r="H36" s="3">
        <v>130.17504</v>
      </c>
      <c r="I36" s="3">
        <v>130.17504</v>
      </c>
      <c r="J36" s="3">
        <v>173.56629000000001</v>
      </c>
    </row>
    <row r="37" spans="2:10" x14ac:dyDescent="0.2">
      <c r="B37" t="s">
        <v>16659</v>
      </c>
      <c r="C37" s="1">
        <v>610962.66405999998</v>
      </c>
      <c r="D37" s="1">
        <v>29240</v>
      </c>
      <c r="E37" s="2">
        <v>20.894755952804378</v>
      </c>
      <c r="F37" s="3">
        <v>6.2329079729592536</v>
      </c>
      <c r="G37" s="3">
        <v>8.3105231934456949</v>
      </c>
      <c r="H37" s="3">
        <v>3808.0740599999999</v>
      </c>
      <c r="I37" s="3">
        <v>3808.0740599999999</v>
      </c>
      <c r="J37" s="3">
        <v>5077.41939</v>
      </c>
    </row>
    <row r="38" spans="2:10" x14ac:dyDescent="0.2">
      <c r="B38" t="s">
        <v>16660</v>
      </c>
      <c r="C38" s="1">
        <v>39909.891710000004</v>
      </c>
      <c r="D38" s="1">
        <v>10465</v>
      </c>
      <c r="E38" s="2">
        <v>3.8136542484472051</v>
      </c>
      <c r="F38" s="3">
        <v>6.5653277614468371</v>
      </c>
      <c r="G38" s="3">
        <v>8.75374838244581</v>
      </c>
      <c r="H38" s="3">
        <v>262.02152000000001</v>
      </c>
      <c r="I38" s="3">
        <v>262.02152000000001</v>
      </c>
      <c r="J38" s="3">
        <v>349.36115000000001</v>
      </c>
    </row>
    <row r="39" spans="2:10" x14ac:dyDescent="0.2">
      <c r="B39" t="s">
        <v>16661</v>
      </c>
      <c r="C39" s="1">
        <v>27903.23373</v>
      </c>
      <c r="D39" s="1">
        <v>1704</v>
      </c>
      <c r="E39" s="2">
        <v>16.375137165492959</v>
      </c>
      <c r="F39" s="3">
        <v>7.000000139410365</v>
      </c>
      <c r="G39" s="3">
        <v>9.3333099855018133</v>
      </c>
      <c r="H39" s="3">
        <v>195.32264000000001</v>
      </c>
      <c r="I39" s="3">
        <v>195.32264000000001</v>
      </c>
      <c r="J39" s="3">
        <v>260.42953</v>
      </c>
    </row>
    <row r="40" spans="2:10" x14ac:dyDescent="0.2">
      <c r="B40" t="s">
        <v>16662</v>
      </c>
      <c r="C40" s="1">
        <v>53017.512020000002</v>
      </c>
      <c r="D40" s="1">
        <v>9080</v>
      </c>
      <c r="E40" s="2">
        <v>5.8389330418502201</v>
      </c>
      <c r="F40" s="3">
        <v>5.1039788494397929</v>
      </c>
      <c r="G40" s="3">
        <v>6.8052880313186748</v>
      </c>
      <c r="H40" s="3">
        <v>270.60025999999999</v>
      </c>
      <c r="I40" s="3">
        <v>270.60025999999999</v>
      </c>
      <c r="J40" s="3">
        <v>360.79944</v>
      </c>
    </row>
    <row r="41" spans="2:10" x14ac:dyDescent="0.2">
      <c r="B41" t="s">
        <v>16663</v>
      </c>
      <c r="C41" s="1">
        <v>866538.8567</v>
      </c>
      <c r="D41" s="1">
        <v>41504</v>
      </c>
      <c r="E41" s="2">
        <v>20.878441998361605</v>
      </c>
      <c r="F41" s="3">
        <v>6.205642041810588</v>
      </c>
      <c r="G41" s="3">
        <v>8.2741687052612463</v>
      </c>
      <c r="H41" s="3">
        <v>5377.4299600000004</v>
      </c>
      <c r="I41" s="3">
        <v>5377.4299600000004</v>
      </c>
      <c r="J41" s="3">
        <v>7169.8886899999998</v>
      </c>
    </row>
    <row r="42" spans="2:10" x14ac:dyDescent="0.2">
      <c r="B42" t="s">
        <v>16664</v>
      </c>
      <c r="C42" s="1">
        <v>43833.906089999997</v>
      </c>
      <c r="D42" s="1">
        <v>2149</v>
      </c>
      <c r="E42" s="2">
        <v>20.397350437412747</v>
      </c>
      <c r="F42" s="3">
        <v>6.6796219209584935</v>
      </c>
      <c r="G42" s="3">
        <v>8.9061403562449435</v>
      </c>
      <c r="H42" s="3">
        <v>292.79392000000001</v>
      </c>
      <c r="I42" s="3">
        <v>292.79392000000001</v>
      </c>
      <c r="J42" s="3">
        <v>390.39091999999999</v>
      </c>
    </row>
    <row r="43" spans="2:10" x14ac:dyDescent="0.2">
      <c r="B43" t="s">
        <v>16665</v>
      </c>
      <c r="C43" s="1">
        <v>36339.268640000002</v>
      </c>
      <c r="D43" s="1">
        <v>5085</v>
      </c>
      <c r="E43" s="2">
        <v>7.1463655142576208</v>
      </c>
      <c r="F43" s="3">
        <v>6.0108149716466057</v>
      </c>
      <c r="G43" s="3">
        <v>8.0144001489183516</v>
      </c>
      <c r="H43" s="3">
        <v>218.42862</v>
      </c>
      <c r="I43" s="3">
        <v>218.42862</v>
      </c>
      <c r="J43" s="3">
        <v>291.23743999999999</v>
      </c>
    </row>
    <row r="44" spans="2:10" x14ac:dyDescent="0.2">
      <c r="B44" t="s">
        <v>16666</v>
      </c>
      <c r="C44" s="1">
        <v>46169.88607</v>
      </c>
      <c r="D44" s="1">
        <v>5937</v>
      </c>
      <c r="E44" s="2">
        <v>7.7766356863735897</v>
      </c>
      <c r="F44" s="3">
        <v>5.4571306417780807</v>
      </c>
      <c r="G44" s="3">
        <v>7.2761559231631869</v>
      </c>
      <c r="H44" s="3">
        <v>251.95509999999999</v>
      </c>
      <c r="I44" s="3">
        <v>251.95509999999999</v>
      </c>
      <c r="J44" s="3">
        <v>335.93929000000003</v>
      </c>
    </row>
    <row r="45" spans="2:10" x14ac:dyDescent="0.2">
      <c r="B45" t="s">
        <v>16667</v>
      </c>
      <c r="C45" s="1">
        <v>44319.75677</v>
      </c>
      <c r="D45" s="1">
        <v>7956</v>
      </c>
      <c r="E45" s="2">
        <v>5.5706079399195572</v>
      </c>
      <c r="F45" s="3">
        <v>5.7305508538331269</v>
      </c>
      <c r="G45" s="3">
        <v>7.6407154433938933</v>
      </c>
      <c r="H45" s="3">
        <v>253.97662</v>
      </c>
      <c r="I45" s="3">
        <v>253.97662</v>
      </c>
      <c r="J45" s="3">
        <v>338.63465000000002</v>
      </c>
    </row>
    <row r="46" spans="2:10" x14ac:dyDescent="0.2">
      <c r="B46" t="s">
        <v>16668</v>
      </c>
      <c r="C46" s="1">
        <v>73473.112599999993</v>
      </c>
      <c r="D46" s="1">
        <v>1770</v>
      </c>
      <c r="E46" s="2">
        <v>41.510233107344632</v>
      </c>
      <c r="F46" s="3">
        <v>6.14475546255815</v>
      </c>
      <c r="G46" s="3">
        <v>8.1929867770431173</v>
      </c>
      <c r="H46" s="3">
        <v>451.47431</v>
      </c>
      <c r="I46" s="3">
        <v>451.47431</v>
      </c>
      <c r="J46" s="3">
        <v>601.96424000000002</v>
      </c>
    </row>
    <row r="47" spans="2:10" x14ac:dyDescent="0.2">
      <c r="B47" t="s">
        <v>16669</v>
      </c>
      <c r="C47" s="1">
        <v>50905.92787</v>
      </c>
      <c r="D47" s="1">
        <v>6825</v>
      </c>
      <c r="E47" s="2">
        <v>7.4587440102564102</v>
      </c>
      <c r="F47" s="3">
        <v>5.550974745448638</v>
      </c>
      <c r="G47" s="3">
        <v>7.4012810642046745</v>
      </c>
      <c r="H47" s="3">
        <v>282.57751999999999</v>
      </c>
      <c r="I47" s="3">
        <v>282.57751999999999</v>
      </c>
      <c r="J47" s="3">
        <v>376.76907999999997</v>
      </c>
    </row>
    <row r="48" spans="2:10" x14ac:dyDescent="0.2">
      <c r="B48" t="s">
        <v>16670</v>
      </c>
      <c r="C48" s="1">
        <v>43939.425969999997</v>
      </c>
      <c r="D48" s="1">
        <v>1876</v>
      </c>
      <c r="E48" s="2">
        <v>23.421868853944559</v>
      </c>
      <c r="F48" s="3">
        <v>6.5840120487127072</v>
      </c>
      <c r="G48" s="3">
        <v>8.7786608833570074</v>
      </c>
      <c r="H48" s="3">
        <v>289.29771</v>
      </c>
      <c r="I48" s="3">
        <v>289.29771</v>
      </c>
      <c r="J48" s="3">
        <v>385.72931999999997</v>
      </c>
    </row>
    <row r="49" spans="2:10" x14ac:dyDescent="0.2">
      <c r="B49" t="s">
        <v>16671</v>
      </c>
      <c r="C49" s="1">
        <v>44369.045599999998</v>
      </c>
      <c r="D49" s="1">
        <v>9270</v>
      </c>
      <c r="E49" s="2">
        <v>4.7863048112189857</v>
      </c>
      <c r="F49" s="3">
        <v>5.0000000450764706</v>
      </c>
      <c r="G49" s="3">
        <v>6.6666500484743345</v>
      </c>
      <c r="H49" s="3">
        <v>221.84522999999999</v>
      </c>
      <c r="I49" s="3">
        <v>221.84522999999999</v>
      </c>
      <c r="J49" s="3">
        <v>295.79289999999997</v>
      </c>
    </row>
    <row r="50" spans="2:10" x14ac:dyDescent="0.2">
      <c r="B50" t="s">
        <v>16672</v>
      </c>
      <c r="C50" s="1">
        <v>41251.048600000002</v>
      </c>
      <c r="D50" s="1">
        <v>4831</v>
      </c>
      <c r="E50" s="2">
        <v>8.5388219002276973</v>
      </c>
      <c r="F50" s="3">
        <v>5.642113786169304</v>
      </c>
      <c r="G50" s="3">
        <v>7.5227995537548589</v>
      </c>
      <c r="H50" s="3">
        <v>232.74311</v>
      </c>
      <c r="I50" s="3">
        <v>232.74311</v>
      </c>
      <c r="J50" s="3">
        <v>310.32337000000001</v>
      </c>
    </row>
    <row r="51" spans="2:10" x14ac:dyDescent="0.2">
      <c r="B51" t="s">
        <v>16673</v>
      </c>
      <c r="C51" s="1">
        <v>41485.240010000001</v>
      </c>
      <c r="D51" s="1">
        <v>2714</v>
      </c>
      <c r="E51" s="2">
        <v>15.285644808400885</v>
      </c>
      <c r="F51" s="3">
        <v>6.5870497539397022</v>
      </c>
      <c r="G51" s="3">
        <v>8.7827111500903197</v>
      </c>
      <c r="H51" s="3">
        <v>273.26533999999998</v>
      </c>
      <c r="I51" s="3">
        <v>273.26533999999998</v>
      </c>
      <c r="J51" s="3">
        <v>364.35288000000003</v>
      </c>
    </row>
    <row r="52" spans="2:10" x14ac:dyDescent="0.2">
      <c r="B52" t="s">
        <v>16674</v>
      </c>
      <c r="C52" s="1">
        <v>37650.810160000001</v>
      </c>
      <c r="D52" s="1">
        <v>6300</v>
      </c>
      <c r="E52" s="2">
        <v>5.9763190730158735</v>
      </c>
      <c r="F52" s="3">
        <v>4.3105725829087973</v>
      </c>
      <c r="G52" s="3">
        <v>5.7474157682242026</v>
      </c>
      <c r="H52" s="3">
        <v>162.29655</v>
      </c>
      <c r="I52" s="3">
        <v>162.29655</v>
      </c>
      <c r="J52" s="3">
        <v>216.39485999999999</v>
      </c>
    </row>
    <row r="53" spans="2:10" x14ac:dyDescent="0.2">
      <c r="B53" t="s">
        <v>16675</v>
      </c>
      <c r="C53" s="1">
        <v>37236.742709999999</v>
      </c>
      <c r="D53" s="1">
        <v>3096</v>
      </c>
      <c r="E53" s="2">
        <v>12.027371676356589</v>
      </c>
      <c r="F53" s="3">
        <v>5.2951390387604604</v>
      </c>
      <c r="G53" s="3">
        <v>7.0601677501023286</v>
      </c>
      <c r="H53" s="3">
        <v>197.17373000000001</v>
      </c>
      <c r="I53" s="3">
        <v>197.17373000000001</v>
      </c>
      <c r="J53" s="3">
        <v>262.89765</v>
      </c>
    </row>
    <row r="54" spans="2:10" x14ac:dyDescent="0.2">
      <c r="B54" t="s">
        <v>16676</v>
      </c>
      <c r="C54" s="1">
        <v>32737.398959999999</v>
      </c>
      <c r="D54" s="1">
        <v>5121</v>
      </c>
      <c r="E54" s="2">
        <v>6.3927746455770356</v>
      </c>
      <c r="F54" s="3">
        <v>6.5504290753830858</v>
      </c>
      <c r="G54" s="3">
        <v>8.7338838479304766</v>
      </c>
      <c r="H54" s="3">
        <v>214.44400999999999</v>
      </c>
      <c r="I54" s="3">
        <v>214.44400999999999</v>
      </c>
      <c r="J54" s="3">
        <v>285.92464000000001</v>
      </c>
    </row>
    <row r="55" spans="2:10" x14ac:dyDescent="0.2">
      <c r="B55" t="s">
        <v>16677</v>
      </c>
      <c r="C55" s="1">
        <v>44304.29017</v>
      </c>
      <c r="D55" s="1">
        <v>5114</v>
      </c>
      <c r="E55" s="2">
        <v>8.6633340183809153</v>
      </c>
      <c r="F55" s="3">
        <v>5.4502175539538724</v>
      </c>
      <c r="G55" s="3">
        <v>7.2669386816631176</v>
      </c>
      <c r="H55" s="3">
        <v>241.46802</v>
      </c>
      <c r="I55" s="3">
        <v>241.46802</v>
      </c>
      <c r="J55" s="3">
        <v>321.95656000000002</v>
      </c>
    </row>
    <row r="56" spans="2:10" x14ac:dyDescent="0.2">
      <c r="B56" t="s">
        <v>16678</v>
      </c>
      <c r="C56" s="1">
        <v>72118.772920000003</v>
      </c>
      <c r="D56" s="1">
        <v>4194</v>
      </c>
      <c r="E56" s="2">
        <v>17.195701697663328</v>
      </c>
      <c r="F56" s="3">
        <v>5.71862697189108</v>
      </c>
      <c r="G56" s="3">
        <v>7.6248167812004422</v>
      </c>
      <c r="H56" s="3">
        <v>412.42036000000002</v>
      </c>
      <c r="I56" s="3">
        <v>412.42036000000002</v>
      </c>
      <c r="J56" s="3">
        <v>549.89242999999999</v>
      </c>
    </row>
    <row r="57" spans="2:10" x14ac:dyDescent="0.2">
      <c r="B57" t="s">
        <v>16679</v>
      </c>
      <c r="C57" s="1">
        <v>67913.125010000003</v>
      </c>
      <c r="D57" s="1">
        <v>9197</v>
      </c>
      <c r="E57" s="2">
        <v>7.3842693280417535</v>
      </c>
      <c r="F57" s="3">
        <v>6.1869522266591392</v>
      </c>
      <c r="G57" s="3">
        <v>8.2492490209735951</v>
      </c>
      <c r="H57" s="3">
        <v>420.17525999999998</v>
      </c>
      <c r="I57" s="3">
        <v>420.17525999999998</v>
      </c>
      <c r="J57" s="3">
        <v>560.23227999999995</v>
      </c>
    </row>
    <row r="58" spans="2:10" x14ac:dyDescent="0.2">
      <c r="B58" t="s">
        <v>16680</v>
      </c>
      <c r="C58" s="1">
        <v>34026.903299999998</v>
      </c>
      <c r="D58" s="1">
        <v>4202</v>
      </c>
      <c r="E58" s="2">
        <v>8.0977875535459294</v>
      </c>
      <c r="F58" s="3">
        <v>6.0370856609804981</v>
      </c>
      <c r="G58" s="3">
        <v>8.0494274658252536</v>
      </c>
      <c r="H58" s="3">
        <v>205.42332999999999</v>
      </c>
      <c r="I58" s="3">
        <v>205.42332999999999</v>
      </c>
      <c r="J58" s="3">
        <v>273.89708999999999</v>
      </c>
    </row>
    <row r="59" spans="2:10" x14ac:dyDescent="0.2">
      <c r="B59" t="s">
        <v>16681</v>
      </c>
      <c r="C59" s="1">
        <v>57835.050669999997</v>
      </c>
      <c r="D59" s="1">
        <v>4033</v>
      </c>
      <c r="E59" s="2">
        <v>14.340453922638234</v>
      </c>
      <c r="F59" s="3">
        <v>6.7342318453613288</v>
      </c>
      <c r="G59" s="3">
        <v>8.9789533160964048</v>
      </c>
      <c r="H59" s="3">
        <v>389.47464000000002</v>
      </c>
      <c r="I59" s="3">
        <v>389.47464000000002</v>
      </c>
      <c r="J59" s="3">
        <v>519.29822000000001</v>
      </c>
    </row>
    <row r="60" spans="2:10" x14ac:dyDescent="0.2">
      <c r="B60" t="s">
        <v>16682</v>
      </c>
      <c r="C60" s="1">
        <v>58359.494050000001</v>
      </c>
      <c r="D60" s="1">
        <v>4919</v>
      </c>
      <c r="E60" s="2">
        <v>11.86409718438707</v>
      </c>
      <c r="F60" s="3">
        <v>5.6321086286045343</v>
      </c>
      <c r="G60" s="3">
        <v>7.5094593799001581</v>
      </c>
      <c r="H60" s="3">
        <v>328.68700999999999</v>
      </c>
      <c r="I60" s="3">
        <v>328.68700999999999</v>
      </c>
      <c r="J60" s="3">
        <v>438.24824999999998</v>
      </c>
    </row>
    <row r="61" spans="2:10" x14ac:dyDescent="0.2">
      <c r="B61" t="s">
        <v>16683</v>
      </c>
      <c r="C61" s="1">
        <v>38818.850149999998</v>
      </c>
      <c r="D61" s="1">
        <v>4580</v>
      </c>
      <c r="E61" s="2">
        <v>8.4757314737991258</v>
      </c>
      <c r="F61" s="3">
        <v>5.5303338241717608</v>
      </c>
      <c r="G61" s="3">
        <v>7.3737598845389813</v>
      </c>
      <c r="H61" s="3">
        <v>214.68119999999999</v>
      </c>
      <c r="I61" s="3">
        <v>214.68119999999999</v>
      </c>
      <c r="J61" s="3">
        <v>286.24088</v>
      </c>
    </row>
    <row r="62" spans="2:10" x14ac:dyDescent="0.2">
      <c r="B62" t="s">
        <v>16684</v>
      </c>
      <c r="C62" s="1">
        <v>29146.754199999999</v>
      </c>
      <c r="D62" s="1">
        <v>2344</v>
      </c>
      <c r="E62" s="2">
        <v>12.434622098976108</v>
      </c>
      <c r="F62" s="3">
        <v>6.6526869053570294</v>
      </c>
      <c r="G62" s="3">
        <v>8.8702271349308592</v>
      </c>
      <c r="H62" s="3">
        <v>193.90423000000001</v>
      </c>
      <c r="I62" s="3">
        <v>193.90423000000001</v>
      </c>
      <c r="J62" s="3">
        <v>258.53832999999997</v>
      </c>
    </row>
    <row r="63" spans="2:10" x14ac:dyDescent="0.2">
      <c r="B63" t="s">
        <v>16685</v>
      </c>
      <c r="C63" s="1">
        <v>41500.738770000004</v>
      </c>
      <c r="D63" s="1">
        <v>7746</v>
      </c>
      <c r="E63" s="2">
        <v>5.3576992989930288</v>
      </c>
      <c r="F63" s="3">
        <v>6.1447416975705078</v>
      </c>
      <c r="G63" s="3">
        <v>8.1929683682110497</v>
      </c>
      <c r="H63" s="3">
        <v>255.01132000000001</v>
      </c>
      <c r="I63" s="3">
        <v>255.01132000000001</v>
      </c>
      <c r="J63" s="3">
        <v>340.01423999999997</v>
      </c>
    </row>
    <row r="64" spans="2:10" x14ac:dyDescent="0.2">
      <c r="B64" t="s">
        <v>16686</v>
      </c>
      <c r="C64" s="1">
        <v>45541.896430000001</v>
      </c>
      <c r="D64" s="1">
        <v>18727</v>
      </c>
      <c r="E64" s="2">
        <v>2.4318842542852566</v>
      </c>
      <c r="F64" s="3">
        <v>6.0849918805192802</v>
      </c>
      <c r="G64" s="3">
        <v>8.1133022329874009</v>
      </c>
      <c r="H64" s="3">
        <v>277.12207000000001</v>
      </c>
      <c r="I64" s="3">
        <v>277.12207000000001</v>
      </c>
      <c r="J64" s="3">
        <v>369.49516999999997</v>
      </c>
    </row>
    <row r="65" spans="2:10" x14ac:dyDescent="0.2">
      <c r="B65" t="s">
        <v>16687</v>
      </c>
      <c r="C65" s="1">
        <v>50817.184639999999</v>
      </c>
      <c r="D65" s="1">
        <v>12914</v>
      </c>
      <c r="E65" s="2">
        <v>3.9350460461514634</v>
      </c>
      <c r="F65" s="3">
        <v>5.0740591362284491</v>
      </c>
      <c r="G65" s="3">
        <v>6.7653952582289296</v>
      </c>
      <c r="H65" s="3">
        <v>257.8494</v>
      </c>
      <c r="I65" s="3">
        <v>257.8494</v>
      </c>
      <c r="J65" s="3">
        <v>343.79834</v>
      </c>
    </row>
    <row r="66" spans="2:10" x14ac:dyDescent="0.2">
      <c r="B66" t="s">
        <v>16688</v>
      </c>
      <c r="C66" s="1">
        <v>35637.046159999998</v>
      </c>
      <c r="D66" s="1">
        <v>1726</v>
      </c>
      <c r="E66" s="2">
        <v>20.647187809965235</v>
      </c>
      <c r="F66" s="3">
        <v>6.1657121921240625</v>
      </c>
      <c r="G66" s="3">
        <v>8.2209291051971967</v>
      </c>
      <c r="H66" s="3">
        <v>219.72776999999999</v>
      </c>
      <c r="I66" s="3">
        <v>219.72776999999999</v>
      </c>
      <c r="J66" s="3">
        <v>292.96963</v>
      </c>
    </row>
    <row r="67" spans="2:10" x14ac:dyDescent="0.2">
      <c r="B67" t="s">
        <v>16689</v>
      </c>
      <c r="C67" s="1">
        <v>41800.492010000002</v>
      </c>
      <c r="D67" s="1">
        <v>7467</v>
      </c>
      <c r="E67" s="2">
        <v>5.5980302678451856</v>
      </c>
      <c r="F67" s="3">
        <v>5.7940770156977868</v>
      </c>
      <c r="G67" s="3">
        <v>7.7254164836802843</v>
      </c>
      <c r="H67" s="3">
        <v>242.19526999999999</v>
      </c>
      <c r="I67" s="3">
        <v>242.19526999999999</v>
      </c>
      <c r="J67" s="3">
        <v>322.92621000000003</v>
      </c>
    </row>
    <row r="68" spans="2:10" x14ac:dyDescent="0.2">
      <c r="B68" t="s">
        <v>16690</v>
      </c>
      <c r="C68" s="1">
        <v>32462.449860000001</v>
      </c>
      <c r="D68" s="1">
        <v>1646</v>
      </c>
      <c r="E68" s="2">
        <v>19.722023001215067</v>
      </c>
      <c r="F68" s="3">
        <v>7.0000000301887262</v>
      </c>
      <c r="G68" s="3">
        <v>9.3333100646027454</v>
      </c>
      <c r="H68" s="3">
        <v>227.23715000000001</v>
      </c>
      <c r="I68" s="3">
        <v>227.23715000000001</v>
      </c>
      <c r="J68" s="3">
        <v>302.98210999999998</v>
      </c>
    </row>
    <row r="69" spans="2:10" x14ac:dyDescent="0.2">
      <c r="B69" t="s">
        <v>16691</v>
      </c>
      <c r="C69" s="1">
        <v>50783.710070000001</v>
      </c>
      <c r="D69" s="1">
        <v>3722</v>
      </c>
      <c r="E69" s="2">
        <v>13.644199373992478</v>
      </c>
      <c r="F69" s="3">
        <v>6.9268761481805621</v>
      </c>
      <c r="G69" s="3">
        <v>9.2358118253568549</v>
      </c>
      <c r="H69" s="3">
        <v>351.77247</v>
      </c>
      <c r="I69" s="3">
        <v>351.77247</v>
      </c>
      <c r="J69" s="3">
        <v>469.02879000000001</v>
      </c>
    </row>
    <row r="70" spans="2:10" x14ac:dyDescent="0.2">
      <c r="B70" t="s">
        <v>16692</v>
      </c>
      <c r="C70" s="1">
        <v>48952.818780000001</v>
      </c>
      <c r="D70" s="1">
        <v>8984</v>
      </c>
      <c r="E70" s="2">
        <v>5.4488890004452362</v>
      </c>
      <c r="F70" s="3">
        <v>4.9999999203314518</v>
      </c>
      <c r="G70" s="3">
        <v>6.6666500138973204</v>
      </c>
      <c r="H70" s="3">
        <v>244.76409000000001</v>
      </c>
      <c r="I70" s="3">
        <v>244.76409000000001</v>
      </c>
      <c r="J70" s="3">
        <v>326.35131000000001</v>
      </c>
    </row>
    <row r="71" spans="2:10" x14ac:dyDescent="0.2">
      <c r="B71" t="s">
        <v>16693</v>
      </c>
      <c r="C71" s="1">
        <v>30764.32027</v>
      </c>
      <c r="D71" s="1">
        <v>6461</v>
      </c>
      <c r="E71" s="2">
        <v>4.7615415988237118</v>
      </c>
      <c r="F71" s="3">
        <v>6.9999999385651961</v>
      </c>
      <c r="G71" s="3">
        <v>9.333310064386481</v>
      </c>
      <c r="H71" s="3">
        <v>215.35024000000001</v>
      </c>
      <c r="I71" s="3">
        <v>215.35024000000001</v>
      </c>
      <c r="J71" s="3">
        <v>287.13294000000002</v>
      </c>
    </row>
    <row r="72" spans="2:10" x14ac:dyDescent="0.2">
      <c r="B72" t="s">
        <v>16694</v>
      </c>
      <c r="C72" s="1">
        <v>28808.97869</v>
      </c>
      <c r="D72" s="1">
        <v>2273</v>
      </c>
      <c r="E72" s="2">
        <v>12.674429692036956</v>
      </c>
      <c r="F72" s="3">
        <v>6.6549610127813947</v>
      </c>
      <c r="G72" s="3">
        <v>8.8732590193741441</v>
      </c>
      <c r="H72" s="3">
        <v>191.72263000000001</v>
      </c>
      <c r="I72" s="3">
        <v>191.72263000000001</v>
      </c>
      <c r="J72" s="3">
        <v>255.62952999999999</v>
      </c>
    </row>
    <row r="73" spans="2:10" x14ac:dyDescent="0.2">
      <c r="B73" t="s">
        <v>16695</v>
      </c>
      <c r="C73" s="1">
        <v>323369.33077</v>
      </c>
      <c r="D73" s="1">
        <v>23893</v>
      </c>
      <c r="E73" s="2">
        <v>13.534061472816306</v>
      </c>
      <c r="F73" s="3">
        <v>6.1095020214059366</v>
      </c>
      <c r="G73" s="3">
        <v>8.1459823469578687</v>
      </c>
      <c r="H73" s="3">
        <v>1975.6255799999999</v>
      </c>
      <c r="I73" s="3">
        <v>1975.6255799999999</v>
      </c>
      <c r="J73" s="3">
        <v>2634.16086</v>
      </c>
    </row>
    <row r="74" spans="2:10" x14ac:dyDescent="0.2">
      <c r="B74" t="s">
        <v>16696</v>
      </c>
      <c r="C74" s="1">
        <v>9848.4666400000006</v>
      </c>
      <c r="D74" s="1">
        <v>2803</v>
      </c>
      <c r="E74" s="2">
        <v>3.5135450017838035</v>
      </c>
      <c r="F74" s="3">
        <v>7.0000003574160452</v>
      </c>
      <c r="G74" s="3">
        <v>9.3333097790744013</v>
      </c>
      <c r="H74" s="3">
        <v>68.939269999999993</v>
      </c>
      <c r="I74" s="3">
        <v>68.939269999999993</v>
      </c>
      <c r="J74" s="3">
        <v>91.918790000000001</v>
      </c>
    </row>
    <row r="75" spans="2:10" x14ac:dyDescent="0.2">
      <c r="B75" t="s">
        <v>16697</v>
      </c>
      <c r="C75" s="1">
        <v>26187.14014</v>
      </c>
      <c r="D75" s="1">
        <v>4016</v>
      </c>
      <c r="E75" s="2">
        <v>6.5207022260956178</v>
      </c>
      <c r="F75" s="3">
        <v>5.7412496819517154</v>
      </c>
      <c r="G75" s="3">
        <v>7.6549802280166057</v>
      </c>
      <c r="H75" s="3">
        <v>150.34691000000001</v>
      </c>
      <c r="I75" s="3">
        <v>150.34691000000001</v>
      </c>
      <c r="J75" s="3">
        <v>200.46204</v>
      </c>
    </row>
    <row r="76" spans="2:10" x14ac:dyDescent="0.2">
      <c r="B76" t="s">
        <v>16698</v>
      </c>
      <c r="C76" s="1">
        <v>41374.452879999997</v>
      </c>
      <c r="D76" s="1">
        <v>5878</v>
      </c>
      <c r="E76" s="2">
        <v>7.0388657502551881</v>
      </c>
      <c r="F76" s="3">
        <v>4.2698541661054108</v>
      </c>
      <c r="G76" s="3">
        <v>5.6931244670032237</v>
      </c>
      <c r="H76" s="3">
        <v>176.66288</v>
      </c>
      <c r="I76" s="3">
        <v>176.66288</v>
      </c>
      <c r="J76" s="3">
        <v>235.54991000000001</v>
      </c>
    </row>
    <row r="77" spans="2:10" x14ac:dyDescent="0.2">
      <c r="B77" t="s">
        <v>16699</v>
      </c>
      <c r="C77" s="1">
        <v>93510.246650000001</v>
      </c>
      <c r="D77" s="1">
        <v>7129</v>
      </c>
      <c r="E77" s="2">
        <v>13.116881280684527</v>
      </c>
      <c r="F77" s="3">
        <v>4.9881023386221601</v>
      </c>
      <c r="G77" s="3">
        <v>6.6507864354991524</v>
      </c>
      <c r="H77" s="3">
        <v>466.43867999999998</v>
      </c>
      <c r="I77" s="3">
        <v>466.43867999999998</v>
      </c>
      <c r="J77" s="3">
        <v>621.91668000000004</v>
      </c>
    </row>
    <row r="78" spans="2:10" x14ac:dyDescent="0.2">
      <c r="B78" t="s">
        <v>16700</v>
      </c>
      <c r="C78" s="1">
        <v>27112.020860000001</v>
      </c>
      <c r="D78" s="1">
        <v>3244</v>
      </c>
      <c r="E78" s="2">
        <v>8.3575896609124545</v>
      </c>
      <c r="F78" s="3">
        <v>6.6097142269607998</v>
      </c>
      <c r="G78" s="3">
        <v>8.8129299263160856</v>
      </c>
      <c r="H78" s="3">
        <v>179.20271</v>
      </c>
      <c r="I78" s="3">
        <v>179.20271</v>
      </c>
      <c r="J78" s="3">
        <v>238.93634</v>
      </c>
    </row>
    <row r="79" spans="2:10" x14ac:dyDescent="0.2">
      <c r="B79" t="s">
        <v>16701</v>
      </c>
      <c r="C79" s="1">
        <v>20189.68316</v>
      </c>
      <c r="D79" s="1">
        <v>6753</v>
      </c>
      <c r="E79" s="2">
        <v>2.9897354005627128</v>
      </c>
      <c r="F79" s="3">
        <v>5.0000002080270383</v>
      </c>
      <c r="G79" s="3">
        <v>6.6666499386511422</v>
      </c>
      <c r="H79" s="3">
        <v>100.94842</v>
      </c>
      <c r="I79" s="3">
        <v>100.94842</v>
      </c>
      <c r="J79" s="3">
        <v>134.59755000000001</v>
      </c>
    </row>
    <row r="80" spans="2:10" x14ac:dyDescent="0.2">
      <c r="B80" t="s">
        <v>16702</v>
      </c>
      <c r="C80" s="1">
        <v>36818.419479999997</v>
      </c>
      <c r="D80" s="1">
        <v>4291</v>
      </c>
      <c r="E80" s="2">
        <v>8.5803820741085985</v>
      </c>
      <c r="F80" s="3">
        <v>6.1526367290984005</v>
      </c>
      <c r="G80" s="3">
        <v>8.2034949969558006</v>
      </c>
      <c r="H80" s="3">
        <v>226.53036</v>
      </c>
      <c r="I80" s="3">
        <v>226.53036</v>
      </c>
      <c r="J80" s="3">
        <v>302.03971999999999</v>
      </c>
    </row>
    <row r="81" spans="2:10" x14ac:dyDescent="0.2">
      <c r="B81" t="s">
        <v>16703</v>
      </c>
      <c r="C81" s="1">
        <v>71334.685089999999</v>
      </c>
      <c r="D81" s="1">
        <v>3787</v>
      </c>
      <c r="E81" s="2">
        <v>18.836726984420384</v>
      </c>
      <c r="F81" s="3">
        <v>6.2345766220021597</v>
      </c>
      <c r="G81" s="3">
        <v>8.3127479886096474</v>
      </c>
      <c r="H81" s="3">
        <v>444.74155999999999</v>
      </c>
      <c r="I81" s="3">
        <v>444.74155999999999</v>
      </c>
      <c r="J81" s="3">
        <v>592.98725999999999</v>
      </c>
    </row>
    <row r="82" spans="2:10" x14ac:dyDescent="0.2">
      <c r="B82" t="s">
        <v>16704</v>
      </c>
      <c r="C82" s="1">
        <v>44092.200499999999</v>
      </c>
      <c r="D82" s="1">
        <v>2362</v>
      </c>
      <c r="E82" s="2">
        <v>18.667316045723961</v>
      </c>
      <c r="F82" s="3">
        <v>6.8950493863421496</v>
      </c>
      <c r="G82" s="3">
        <v>9.1933762752439634</v>
      </c>
      <c r="H82" s="3">
        <v>304.0179</v>
      </c>
      <c r="I82" s="3">
        <v>304.0179</v>
      </c>
      <c r="J82" s="3">
        <v>405.35619000000003</v>
      </c>
    </row>
    <row r="83" spans="2:10" x14ac:dyDescent="0.2">
      <c r="B83" t="s">
        <v>16705</v>
      </c>
      <c r="C83" s="1">
        <v>65104.203399999999</v>
      </c>
      <c r="D83" s="1">
        <v>5300</v>
      </c>
      <c r="E83" s="2">
        <v>12.283811962264151</v>
      </c>
      <c r="F83" s="3">
        <v>6.2594961418420487</v>
      </c>
      <c r="G83" s="3">
        <v>8.3459740174011561</v>
      </c>
      <c r="H83" s="3">
        <v>407.51951000000003</v>
      </c>
      <c r="I83" s="3">
        <v>407.51951000000003</v>
      </c>
      <c r="J83" s="3">
        <v>543.35798999999997</v>
      </c>
    </row>
    <row r="84" spans="2:10" x14ac:dyDescent="0.2">
      <c r="B84" t="s">
        <v>16706</v>
      </c>
      <c r="C84" s="1">
        <v>69580.840169999996</v>
      </c>
      <c r="D84" s="1">
        <v>14635</v>
      </c>
      <c r="E84" s="2">
        <v>4.7544134041680897</v>
      </c>
      <c r="F84" s="3">
        <v>6.9975026000034575</v>
      </c>
      <c r="G84" s="3">
        <v>9.3299801843999486</v>
      </c>
      <c r="H84" s="3">
        <v>486.89211</v>
      </c>
      <c r="I84" s="3">
        <v>486.89211</v>
      </c>
      <c r="J84" s="3">
        <v>649.18786</v>
      </c>
    </row>
    <row r="85" spans="2:10" x14ac:dyDescent="0.2">
      <c r="B85" t="s">
        <v>16707</v>
      </c>
      <c r="C85" s="1">
        <v>54175.525730000001</v>
      </c>
      <c r="D85" s="1">
        <v>7154</v>
      </c>
      <c r="E85" s="2">
        <v>7.5727600964495387</v>
      </c>
      <c r="F85" s="3">
        <v>4.7189264258202144</v>
      </c>
      <c r="G85" s="3">
        <v>6.2918861498236165</v>
      </c>
      <c r="H85" s="3">
        <v>255.65031999999999</v>
      </c>
      <c r="I85" s="3">
        <v>255.65031999999999</v>
      </c>
      <c r="J85" s="3">
        <v>340.86624</v>
      </c>
    </row>
    <row r="86" spans="2:10" x14ac:dyDescent="0.2">
      <c r="B86" t="s">
        <v>16708</v>
      </c>
      <c r="C86" s="1">
        <v>77666.016260000004</v>
      </c>
      <c r="D86" s="1">
        <v>4860</v>
      </c>
      <c r="E86" s="2">
        <v>15.980661781893005</v>
      </c>
      <c r="F86" s="3">
        <v>5.8182487239625535</v>
      </c>
      <c r="G86" s="3">
        <v>7.7576456088981329</v>
      </c>
      <c r="H86" s="3">
        <v>451.8802</v>
      </c>
      <c r="I86" s="3">
        <v>451.8802</v>
      </c>
      <c r="J86" s="3">
        <v>602.50543000000005</v>
      </c>
    </row>
    <row r="87" spans="2:10" x14ac:dyDescent="0.2">
      <c r="B87" t="s">
        <v>16709</v>
      </c>
      <c r="C87" s="1">
        <v>253194.38243999999</v>
      </c>
      <c r="D87" s="1">
        <v>22951</v>
      </c>
      <c r="E87" s="2">
        <v>11.031954269530738</v>
      </c>
      <c r="F87" s="3">
        <v>6.375785491143537</v>
      </c>
      <c r="G87" s="3">
        <v>8.5010260466977847</v>
      </c>
      <c r="H87" s="3">
        <v>1614.3130699999999</v>
      </c>
      <c r="I87" s="3">
        <v>1614.3130699999999</v>
      </c>
      <c r="J87" s="3">
        <v>2152.4120400000002</v>
      </c>
    </row>
    <row r="88" spans="2:10" x14ac:dyDescent="0.2">
      <c r="B88" t="s">
        <v>16710</v>
      </c>
      <c r="C88" s="1">
        <v>36407.716280000001</v>
      </c>
      <c r="D88" s="1">
        <v>5065</v>
      </c>
      <c r="E88" s="2">
        <v>7.1880979822309969</v>
      </c>
      <c r="F88" s="3">
        <v>5.2854306631066725</v>
      </c>
      <c r="G88" s="3">
        <v>7.0472231223397133</v>
      </c>
      <c r="H88" s="3">
        <v>192.43046000000001</v>
      </c>
      <c r="I88" s="3">
        <v>192.43046000000001</v>
      </c>
      <c r="J88" s="3">
        <v>256.57330000000002</v>
      </c>
    </row>
    <row r="89" spans="2:10" x14ac:dyDescent="0.2">
      <c r="B89" t="s">
        <v>16711</v>
      </c>
      <c r="C89" s="1">
        <v>15446.651690000001</v>
      </c>
      <c r="D89" s="1">
        <v>1991</v>
      </c>
      <c r="E89" s="2">
        <v>7.7582379156202919</v>
      </c>
      <c r="F89" s="3">
        <v>6.9999998815277218</v>
      </c>
      <c r="G89" s="3">
        <v>9.3333100851450599</v>
      </c>
      <c r="H89" s="3">
        <v>108.12656</v>
      </c>
      <c r="I89" s="3">
        <v>108.12656</v>
      </c>
      <c r="J89" s="3">
        <v>144.16838999999999</v>
      </c>
    </row>
    <row r="90" spans="2:10" x14ac:dyDescent="0.2">
      <c r="B90" t="s">
        <v>16712</v>
      </c>
      <c r="C90" s="1">
        <v>20849.165819999998</v>
      </c>
      <c r="D90" s="1">
        <v>9525</v>
      </c>
      <c r="E90" s="2">
        <v>2.1888888</v>
      </c>
      <c r="F90" s="3">
        <v>5.0000000431671943</v>
      </c>
      <c r="G90" s="3">
        <v>6.6666504166160454</v>
      </c>
      <c r="H90" s="3">
        <v>104.24583</v>
      </c>
      <c r="I90" s="3">
        <v>104.24583</v>
      </c>
      <c r="J90" s="3">
        <v>138.9941</v>
      </c>
    </row>
    <row r="91" spans="2:10" x14ac:dyDescent="0.2">
      <c r="B91" t="s">
        <v>16713</v>
      </c>
      <c r="C91" s="1">
        <v>49589.401400000002</v>
      </c>
      <c r="D91" s="1">
        <v>3971</v>
      </c>
      <c r="E91" s="2">
        <v>12.48788753462604</v>
      </c>
      <c r="F91" s="3">
        <v>5.8747355639586321</v>
      </c>
      <c r="G91" s="3">
        <v>7.8329612585321504</v>
      </c>
      <c r="H91" s="3">
        <v>291.32461999999998</v>
      </c>
      <c r="I91" s="3">
        <v>291.32461999999998</v>
      </c>
      <c r="J91" s="3">
        <v>388.43185999999997</v>
      </c>
    </row>
    <row r="92" spans="2:10" x14ac:dyDescent="0.2">
      <c r="B92" t="s">
        <v>16714</v>
      </c>
      <c r="C92" s="1">
        <v>43219.864860000001</v>
      </c>
      <c r="D92" s="1">
        <v>15672</v>
      </c>
      <c r="E92" s="2">
        <v>2.7577759609494641</v>
      </c>
      <c r="F92" s="3">
        <v>4.1946202420402479</v>
      </c>
      <c r="G92" s="3">
        <v>5.5928129526317081</v>
      </c>
      <c r="H92" s="3">
        <v>181.29092</v>
      </c>
      <c r="I92" s="3">
        <v>181.29092</v>
      </c>
      <c r="J92" s="3">
        <v>241.72062</v>
      </c>
    </row>
    <row r="93" spans="2:10" x14ac:dyDescent="0.2">
      <c r="B93" t="s">
        <v>16715</v>
      </c>
      <c r="C93" s="1">
        <v>22122.215950000002</v>
      </c>
      <c r="D93" s="1">
        <v>3813</v>
      </c>
      <c r="E93" s="2">
        <v>5.8017875557303968</v>
      </c>
      <c r="F93" s="3">
        <v>5.9384258926375768</v>
      </c>
      <c r="G93" s="3">
        <v>7.9178813006750346</v>
      </c>
      <c r="H93" s="3">
        <v>131.37114</v>
      </c>
      <c r="I93" s="3">
        <v>131.37114</v>
      </c>
      <c r="J93" s="3">
        <v>175.16108</v>
      </c>
    </row>
    <row r="94" spans="2:10" x14ac:dyDescent="0.2">
      <c r="B94" t="s">
        <v>16716</v>
      </c>
      <c r="C94" s="1">
        <v>34388.911590000003</v>
      </c>
      <c r="D94" s="1">
        <v>6205</v>
      </c>
      <c r="E94" s="2">
        <v>5.5421291845286067</v>
      </c>
      <c r="F94" s="3">
        <v>5.0633004055479605</v>
      </c>
      <c r="G94" s="3">
        <v>6.7510502445651834</v>
      </c>
      <c r="H94" s="3">
        <v>174.12138999999999</v>
      </c>
      <c r="I94" s="3">
        <v>174.12138999999999</v>
      </c>
      <c r="J94" s="3">
        <v>232.16127</v>
      </c>
    </row>
    <row r="95" spans="2:10" x14ac:dyDescent="0.2">
      <c r="B95" t="s">
        <v>16717</v>
      </c>
      <c r="C95" s="1">
        <v>39858.187559999998</v>
      </c>
      <c r="D95" s="1">
        <v>5011</v>
      </c>
      <c r="E95" s="2">
        <v>7.9541384075034918</v>
      </c>
      <c r="F95" s="3">
        <v>7.5966876201834008</v>
      </c>
      <c r="G95" s="3">
        <v>10.128891570703423</v>
      </c>
      <c r="H95" s="3">
        <v>302.79020000000003</v>
      </c>
      <c r="I95" s="3">
        <v>302.79020000000003</v>
      </c>
      <c r="J95" s="3">
        <v>403.71926000000002</v>
      </c>
    </row>
    <row r="96" spans="2:10" x14ac:dyDescent="0.2">
      <c r="B96" t="s">
        <v>16718</v>
      </c>
      <c r="C96" s="1">
        <v>63406.063289999998</v>
      </c>
      <c r="D96" s="1">
        <v>2943</v>
      </c>
      <c r="E96" s="2">
        <v>21.544703802242609</v>
      </c>
      <c r="F96" s="3">
        <v>4.9426962302740369</v>
      </c>
      <c r="G96" s="3">
        <v>6.5902451330061114</v>
      </c>
      <c r="H96" s="3">
        <v>313.39690999999999</v>
      </c>
      <c r="I96" s="3">
        <v>313.39690999999999</v>
      </c>
      <c r="J96" s="3">
        <v>417.86149999999998</v>
      </c>
    </row>
    <row r="97" spans="2:10" x14ac:dyDescent="0.2">
      <c r="B97" t="s">
        <v>16719</v>
      </c>
      <c r="C97" s="1">
        <v>68276.538499999995</v>
      </c>
      <c r="D97" s="1">
        <v>10256</v>
      </c>
      <c r="E97" s="2">
        <v>6.6572287929017158</v>
      </c>
      <c r="F97" s="3">
        <v>4.668067494370705</v>
      </c>
      <c r="G97" s="3">
        <v>6.2240744673955604</v>
      </c>
      <c r="H97" s="3">
        <v>318.71949000000001</v>
      </c>
      <c r="I97" s="3">
        <v>318.71949000000001</v>
      </c>
      <c r="J97" s="3">
        <v>424.95826</v>
      </c>
    </row>
    <row r="98" spans="2:10" x14ac:dyDescent="0.2">
      <c r="B98" t="s">
        <v>16720</v>
      </c>
      <c r="C98" s="1">
        <v>18673.930850000001</v>
      </c>
      <c r="D98" s="1">
        <v>1098</v>
      </c>
      <c r="E98" s="2">
        <v>17.007222996357012</v>
      </c>
      <c r="F98" s="3">
        <v>7.0000002168798865</v>
      </c>
      <c r="G98" s="3">
        <v>9.3333102387492239</v>
      </c>
      <c r="H98" s="3">
        <v>130.71752000000001</v>
      </c>
      <c r="I98" s="3">
        <v>130.71752000000001</v>
      </c>
      <c r="J98" s="3">
        <v>174.28959</v>
      </c>
    </row>
    <row r="99" spans="2:10" x14ac:dyDescent="0.2">
      <c r="B99" t="s">
        <v>16721</v>
      </c>
      <c r="C99" s="1">
        <v>42046.506710000001</v>
      </c>
      <c r="D99" s="1">
        <v>4739</v>
      </c>
      <c r="E99" s="2">
        <v>8.8724428592530078</v>
      </c>
      <c r="F99" s="3">
        <v>5.6458664125726603</v>
      </c>
      <c r="G99" s="3">
        <v>7.5278030154339062</v>
      </c>
      <c r="H99" s="3">
        <v>237.38896</v>
      </c>
      <c r="I99" s="3">
        <v>237.38896</v>
      </c>
      <c r="J99" s="3">
        <v>316.51781999999997</v>
      </c>
    </row>
    <row r="100" spans="2:10" x14ac:dyDescent="0.2">
      <c r="B100" t="s">
        <v>16722</v>
      </c>
      <c r="C100" s="1">
        <v>49842.23461</v>
      </c>
      <c r="D100" s="1">
        <v>2630</v>
      </c>
      <c r="E100" s="2">
        <v>18.95142000380228</v>
      </c>
      <c r="F100" s="3">
        <v>6.1563899050873641</v>
      </c>
      <c r="G100" s="3">
        <v>8.208499342000108</v>
      </c>
      <c r="H100" s="3">
        <v>306.84823</v>
      </c>
      <c r="I100" s="3">
        <v>306.84823</v>
      </c>
      <c r="J100" s="3">
        <v>409.12995000000001</v>
      </c>
    </row>
    <row r="101" spans="2:10" x14ac:dyDescent="0.2">
      <c r="B101" t="s">
        <v>16723</v>
      </c>
      <c r="C101" s="1">
        <v>113006.38402</v>
      </c>
      <c r="D101" s="1">
        <v>4203</v>
      </c>
      <c r="E101" s="2">
        <v>26.887076854627647</v>
      </c>
      <c r="F101" s="3">
        <v>5.8745596167603136</v>
      </c>
      <c r="G101" s="3">
        <v>7.8327265992631485</v>
      </c>
      <c r="H101" s="3">
        <v>663.86274000000003</v>
      </c>
      <c r="I101" s="3">
        <v>663.86274000000003</v>
      </c>
      <c r="J101" s="3">
        <v>885.14810999999997</v>
      </c>
    </row>
    <row r="102" spans="2:10" x14ac:dyDescent="0.2">
      <c r="B102" t="s">
        <v>16724</v>
      </c>
      <c r="C102" s="1">
        <v>36806.598109999999</v>
      </c>
      <c r="D102" s="1">
        <v>5967</v>
      </c>
      <c r="E102" s="2">
        <v>6.1683589927936984</v>
      </c>
      <c r="F102" s="3">
        <v>4.1076993735784297</v>
      </c>
      <c r="G102" s="3">
        <v>5.4769188230202355</v>
      </c>
      <c r="H102" s="3">
        <v>151.19044</v>
      </c>
      <c r="I102" s="3">
        <v>151.19044</v>
      </c>
      <c r="J102" s="3">
        <v>201.58674999999999</v>
      </c>
    </row>
    <row r="103" spans="2:10" x14ac:dyDescent="0.2">
      <c r="B103" t="s">
        <v>16725</v>
      </c>
      <c r="C103" s="1">
        <v>43245.276100000003</v>
      </c>
      <c r="D103" s="1">
        <v>5548</v>
      </c>
      <c r="E103" s="2">
        <v>7.7947505587599144</v>
      </c>
      <c r="F103" s="3">
        <v>4.4582564244514087</v>
      </c>
      <c r="G103" s="3">
        <v>5.9443269458048382</v>
      </c>
      <c r="H103" s="3">
        <v>192.79853</v>
      </c>
      <c r="I103" s="3">
        <v>192.79853</v>
      </c>
      <c r="J103" s="3">
        <v>257.06405999999998</v>
      </c>
    </row>
    <row r="104" spans="2:10" x14ac:dyDescent="0.2">
      <c r="B104" t="s">
        <v>16726</v>
      </c>
      <c r="C104" s="1">
        <v>28807.287260000001</v>
      </c>
      <c r="D104" s="1">
        <v>2536</v>
      </c>
      <c r="E104" s="2">
        <v>11.359340402208202</v>
      </c>
      <c r="F104" s="3">
        <v>6.3840454097655277</v>
      </c>
      <c r="G104" s="3">
        <v>8.5120392554449769</v>
      </c>
      <c r="H104" s="3">
        <v>183.90702999999999</v>
      </c>
      <c r="I104" s="3">
        <v>183.90702999999999</v>
      </c>
      <c r="J104" s="3">
        <v>245.20876000000001</v>
      </c>
    </row>
    <row r="105" spans="2:10" x14ac:dyDescent="0.2">
      <c r="B105" t="s">
        <v>16727</v>
      </c>
      <c r="C105" s="1">
        <v>28909.43662</v>
      </c>
      <c r="D105" s="1">
        <v>3973</v>
      </c>
      <c r="E105" s="2">
        <v>7.2764753637050088</v>
      </c>
      <c r="F105" s="3">
        <v>6.5202858318447579</v>
      </c>
      <c r="G105" s="3">
        <v>8.6936924196622396</v>
      </c>
      <c r="H105" s="3">
        <v>188.49779000000001</v>
      </c>
      <c r="I105" s="3">
        <v>188.49779000000001</v>
      </c>
      <c r="J105" s="3">
        <v>251.32974999999999</v>
      </c>
    </row>
    <row r="106" spans="2:10" x14ac:dyDescent="0.2">
      <c r="B106" t="s">
        <v>16728</v>
      </c>
      <c r="C106" s="1">
        <v>38982.552620000002</v>
      </c>
      <c r="D106" s="1">
        <v>2504</v>
      </c>
      <c r="E106" s="2">
        <v>15.568112068690096</v>
      </c>
      <c r="F106" s="3">
        <v>6.2420891821013846</v>
      </c>
      <c r="G106" s="3">
        <v>8.3227648831170864</v>
      </c>
      <c r="H106" s="3">
        <v>243.33257</v>
      </c>
      <c r="I106" s="3">
        <v>243.33257</v>
      </c>
      <c r="J106" s="3">
        <v>324.44261999999998</v>
      </c>
    </row>
    <row r="107" spans="2:10" x14ac:dyDescent="0.2">
      <c r="B107" t="s">
        <v>16729</v>
      </c>
      <c r="C107" s="1">
        <v>35251.877390000001</v>
      </c>
      <c r="D107" s="1">
        <v>2937</v>
      </c>
      <c r="E107" s="2">
        <v>12.002682121212121</v>
      </c>
      <c r="F107" s="3">
        <v>5.5879971390085439</v>
      </c>
      <c r="G107" s="3">
        <v>7.4506440350466665</v>
      </c>
      <c r="H107" s="3">
        <v>196.98739</v>
      </c>
      <c r="I107" s="3">
        <v>196.98739</v>
      </c>
      <c r="J107" s="3">
        <v>262.64918999999998</v>
      </c>
    </row>
    <row r="108" spans="2:10" x14ac:dyDescent="0.2">
      <c r="B108" t="s">
        <v>16730</v>
      </c>
      <c r="C108" s="1">
        <v>24838.678510000002</v>
      </c>
      <c r="D108" s="1">
        <v>3818</v>
      </c>
      <c r="E108" s="2">
        <v>6.50567797537978</v>
      </c>
      <c r="F108" s="3">
        <v>5.255691841554416</v>
      </c>
      <c r="G108" s="3">
        <v>7.0075712735653095</v>
      </c>
      <c r="H108" s="3">
        <v>130.54444000000001</v>
      </c>
      <c r="I108" s="3">
        <v>130.54444000000001</v>
      </c>
      <c r="J108" s="3">
        <v>174.05880999999999</v>
      </c>
    </row>
    <row r="109" spans="2:10" x14ac:dyDescent="0.2">
      <c r="B109" t="s">
        <v>16731</v>
      </c>
      <c r="C109" s="1">
        <v>22461.375660000002</v>
      </c>
      <c r="D109" s="1">
        <v>1547</v>
      </c>
      <c r="E109" s="2">
        <v>14.519311997414352</v>
      </c>
      <c r="F109" s="3">
        <v>7.0000000169179293</v>
      </c>
      <c r="G109" s="3">
        <v>9.3333099082320405</v>
      </c>
      <c r="H109" s="3">
        <v>157.22962999999999</v>
      </c>
      <c r="I109" s="3">
        <v>157.22962999999999</v>
      </c>
      <c r="J109" s="3">
        <v>209.63898</v>
      </c>
    </row>
    <row r="110" spans="2:10" x14ac:dyDescent="0.2">
      <c r="B110" t="s">
        <v>16732</v>
      </c>
      <c r="C110" s="1">
        <v>38041.892200000002</v>
      </c>
      <c r="D110" s="1">
        <v>4601</v>
      </c>
      <c r="E110" s="2">
        <v>8.2681791349706586</v>
      </c>
      <c r="F110" s="3">
        <v>5.5501045765541601</v>
      </c>
      <c r="G110" s="3">
        <v>7.4001208593930032</v>
      </c>
      <c r="H110" s="3">
        <v>211.13648000000001</v>
      </c>
      <c r="I110" s="3">
        <v>211.13648000000001</v>
      </c>
      <c r="J110" s="3">
        <v>281.51459999999997</v>
      </c>
    </row>
    <row r="111" spans="2:10" x14ac:dyDescent="0.2">
      <c r="B111" t="s">
        <v>16733</v>
      </c>
      <c r="C111" s="1">
        <v>30048.227859999999</v>
      </c>
      <c r="D111" s="1">
        <v>4608</v>
      </c>
      <c r="E111" s="2">
        <v>6.5208827821180551</v>
      </c>
      <c r="F111" s="3">
        <v>5.6573259758287779</v>
      </c>
      <c r="G111" s="3">
        <v>7.5430824425331018</v>
      </c>
      <c r="H111" s="3">
        <v>169.99261999999999</v>
      </c>
      <c r="I111" s="3">
        <v>169.99261999999999</v>
      </c>
      <c r="J111" s="3">
        <v>226.65626</v>
      </c>
    </row>
    <row r="112" spans="2:10" x14ac:dyDescent="0.2">
      <c r="B112" t="s">
        <v>16734</v>
      </c>
      <c r="C112" s="1">
        <v>62319.694000000003</v>
      </c>
      <c r="D112" s="1">
        <v>7599</v>
      </c>
      <c r="E112" s="2">
        <v>8.2010388208974874</v>
      </c>
      <c r="F112" s="3">
        <v>6.0166612820659857</v>
      </c>
      <c r="G112" s="3">
        <v>8.0221950383774345</v>
      </c>
      <c r="H112" s="3">
        <v>374.95648999999997</v>
      </c>
      <c r="I112" s="3">
        <v>374.95648999999997</v>
      </c>
      <c r="J112" s="3">
        <v>499.94074000000001</v>
      </c>
    </row>
    <row r="113" spans="2:10" x14ac:dyDescent="0.2">
      <c r="B113" t="s">
        <v>16735</v>
      </c>
      <c r="C113" s="1">
        <v>40308.904979999999</v>
      </c>
      <c r="D113" s="1">
        <v>7905</v>
      </c>
      <c r="E113" s="2">
        <v>5.0991657153700185</v>
      </c>
      <c r="F113" s="3">
        <v>4.2123855779324124</v>
      </c>
      <c r="G113" s="3">
        <v>5.6165001285033664</v>
      </c>
      <c r="H113" s="3">
        <v>169.79665</v>
      </c>
      <c r="I113" s="3">
        <v>169.79665</v>
      </c>
      <c r="J113" s="3">
        <v>226.39497</v>
      </c>
    </row>
    <row r="114" spans="2:10" x14ac:dyDescent="0.2">
      <c r="B114" t="s">
        <v>16736</v>
      </c>
      <c r="C114" s="1">
        <v>28646.82893</v>
      </c>
      <c r="D114" s="1">
        <v>9086</v>
      </c>
      <c r="E114" s="2">
        <v>3.1528537233105878</v>
      </c>
      <c r="F114" s="3">
        <v>5.8921352311786226</v>
      </c>
      <c r="G114" s="3">
        <v>7.8561606434670752</v>
      </c>
      <c r="H114" s="3">
        <v>168.79098999999999</v>
      </c>
      <c r="I114" s="3">
        <v>168.79098999999999</v>
      </c>
      <c r="J114" s="3">
        <v>225.05409</v>
      </c>
    </row>
    <row r="115" spans="2:10" x14ac:dyDescent="0.2">
      <c r="B115" t="s">
        <v>16737</v>
      </c>
      <c r="C115" s="1">
        <v>31604.855930000002</v>
      </c>
      <c r="D115" s="1">
        <v>5865</v>
      </c>
      <c r="E115" s="2">
        <v>5.3887222387041778</v>
      </c>
      <c r="F115" s="3">
        <v>5.7857511011916198</v>
      </c>
      <c r="G115" s="3">
        <v>7.7143155007572908</v>
      </c>
      <c r="H115" s="3">
        <v>182.85783000000001</v>
      </c>
      <c r="I115" s="3">
        <v>182.85783000000001</v>
      </c>
      <c r="J115" s="3">
        <v>243.80983000000001</v>
      </c>
    </row>
    <row r="116" spans="2:10" x14ac:dyDescent="0.2">
      <c r="B116" t="s">
        <v>16738</v>
      </c>
      <c r="C116" s="1">
        <v>46662.153189999997</v>
      </c>
      <c r="D116" s="1">
        <v>2512</v>
      </c>
      <c r="E116" s="2">
        <v>18.575697925955414</v>
      </c>
      <c r="F116" s="3">
        <v>5.5096163040992323</v>
      </c>
      <c r="G116" s="3">
        <v>7.3461365703428649</v>
      </c>
      <c r="H116" s="3">
        <v>257.09055999999998</v>
      </c>
      <c r="I116" s="3">
        <v>257.09055999999998</v>
      </c>
      <c r="J116" s="3">
        <v>342.78654999999998</v>
      </c>
    </row>
    <row r="117" spans="2:10" x14ac:dyDescent="0.2">
      <c r="B117" t="s">
        <v>16739</v>
      </c>
      <c r="C117" s="1">
        <v>20519.733230000002</v>
      </c>
      <c r="D117" s="1">
        <v>1150</v>
      </c>
      <c r="E117" s="2">
        <v>17.843246286956525</v>
      </c>
      <c r="F117" s="3">
        <v>6.6607225575514954</v>
      </c>
      <c r="G117" s="3">
        <v>8.880940992623227</v>
      </c>
      <c r="H117" s="3">
        <v>136.67625000000001</v>
      </c>
      <c r="I117" s="3">
        <v>136.67625000000001</v>
      </c>
      <c r="J117" s="3">
        <v>182.23454000000001</v>
      </c>
    </row>
    <row r="118" spans="2:10" x14ac:dyDescent="0.2">
      <c r="B118" t="s">
        <v>16740</v>
      </c>
      <c r="C118" s="1">
        <v>25611.542399999998</v>
      </c>
      <c r="D118" s="1">
        <v>5983</v>
      </c>
      <c r="E118" s="2">
        <v>4.2807191041283632</v>
      </c>
      <c r="F118" s="3">
        <v>6.1179970168450302</v>
      </c>
      <c r="G118" s="3">
        <v>8.1573087921483403</v>
      </c>
      <c r="H118" s="3">
        <v>156.69134</v>
      </c>
      <c r="I118" s="3">
        <v>156.69134</v>
      </c>
      <c r="J118" s="3">
        <v>208.92125999999999</v>
      </c>
    </row>
    <row r="119" spans="2:10" x14ac:dyDescent="0.2">
      <c r="B119" t="s">
        <v>16741</v>
      </c>
      <c r="C119" s="1">
        <v>63821.680500000002</v>
      </c>
      <c r="D119" s="1">
        <v>7384</v>
      </c>
      <c r="E119" s="2">
        <v>8.6432395043336943</v>
      </c>
      <c r="F119" s="3">
        <v>6.0002003551128684</v>
      </c>
      <c r="G119" s="3">
        <v>8.0002471887276609</v>
      </c>
      <c r="H119" s="3">
        <v>382.94287000000003</v>
      </c>
      <c r="I119" s="3">
        <v>382.94287000000003</v>
      </c>
      <c r="J119" s="3">
        <v>510.58922000000001</v>
      </c>
    </row>
    <row r="120" spans="2:10" x14ac:dyDescent="0.2">
      <c r="B120" t="s">
        <v>16742</v>
      </c>
      <c r="C120" s="1">
        <v>26795.495589999999</v>
      </c>
      <c r="D120" s="1">
        <v>4731</v>
      </c>
      <c r="E120" s="2">
        <v>5.6638122151764954</v>
      </c>
      <c r="F120" s="3">
        <v>5.0000000765053967</v>
      </c>
      <c r="G120" s="3">
        <v>6.6666499748064565</v>
      </c>
      <c r="H120" s="3">
        <v>133.97748000000001</v>
      </c>
      <c r="I120" s="3">
        <v>133.97748000000001</v>
      </c>
      <c r="J120" s="3">
        <v>178.63619</v>
      </c>
    </row>
    <row r="121" spans="2:10" x14ac:dyDescent="0.2">
      <c r="B121" t="s">
        <v>16743</v>
      </c>
      <c r="C121" s="1">
        <v>38731.918610000001</v>
      </c>
      <c r="D121" s="1">
        <v>3161</v>
      </c>
      <c r="E121" s="2">
        <v>12.253058718759887</v>
      </c>
      <c r="F121" s="3">
        <v>5.2087714019907159</v>
      </c>
      <c r="G121" s="3">
        <v>6.9450112375933237</v>
      </c>
      <c r="H121" s="3">
        <v>201.74571</v>
      </c>
      <c r="I121" s="3">
        <v>201.74571</v>
      </c>
      <c r="J121" s="3">
        <v>268.99360999999999</v>
      </c>
    </row>
    <row r="122" spans="2:10" x14ac:dyDescent="0.2">
      <c r="B122" t="s">
        <v>16744</v>
      </c>
      <c r="C122" s="1">
        <v>33561.285100000001</v>
      </c>
      <c r="D122" s="1">
        <v>2371</v>
      </c>
      <c r="E122" s="2">
        <v>14.154907254323071</v>
      </c>
      <c r="F122" s="3">
        <v>6.6525566388397923</v>
      </c>
      <c r="G122" s="3">
        <v>8.8700533699169934</v>
      </c>
      <c r="H122" s="3">
        <v>223.26835</v>
      </c>
      <c r="I122" s="3">
        <v>223.26835</v>
      </c>
      <c r="J122" s="3">
        <v>297.69038999999998</v>
      </c>
    </row>
    <row r="123" spans="2:10" x14ac:dyDescent="0.2">
      <c r="B123" t="s">
        <v>16745</v>
      </c>
      <c r="C123" s="1">
        <v>32415.840120000001</v>
      </c>
      <c r="D123" s="1">
        <v>2699</v>
      </c>
      <c r="E123" s="2">
        <v>12.010314975917007</v>
      </c>
      <c r="F123" s="3">
        <v>5.7550589251857405</v>
      </c>
      <c r="G123" s="3">
        <v>7.6733926709655806</v>
      </c>
      <c r="H123" s="3">
        <v>186.55507</v>
      </c>
      <c r="I123" s="3">
        <v>186.55507</v>
      </c>
      <c r="J123" s="3">
        <v>248.73947000000001</v>
      </c>
    </row>
    <row r="124" spans="2:10" x14ac:dyDescent="0.2">
      <c r="B124" t="s">
        <v>16746</v>
      </c>
      <c r="C124" s="1">
        <v>52110.375039999999</v>
      </c>
      <c r="D124" s="1">
        <v>6968</v>
      </c>
      <c r="E124" s="2">
        <v>7.4785268427095293</v>
      </c>
      <c r="F124" s="3">
        <v>5.6486475058767871</v>
      </c>
      <c r="G124" s="3">
        <v>7.5315111376331405</v>
      </c>
      <c r="H124" s="3">
        <v>294.35314</v>
      </c>
      <c r="I124" s="3">
        <v>294.35314</v>
      </c>
      <c r="J124" s="3">
        <v>392.46987000000001</v>
      </c>
    </row>
    <row r="125" spans="2:10" x14ac:dyDescent="0.2">
      <c r="B125" t="s">
        <v>16747</v>
      </c>
      <c r="C125" s="1">
        <v>21083.26</v>
      </c>
      <c r="D125" s="1">
        <v>2039</v>
      </c>
      <c r="E125" s="2">
        <v>10.34</v>
      </c>
      <c r="F125" s="3">
        <v>4</v>
      </c>
      <c r="G125" s="3">
        <v>5.333319894551412</v>
      </c>
      <c r="H125" s="3">
        <v>84.333039999999997</v>
      </c>
      <c r="I125" s="3">
        <v>84.333039999999997</v>
      </c>
      <c r="J125" s="3">
        <v>112.44377</v>
      </c>
    </row>
    <row r="126" spans="2:10" x14ac:dyDescent="0.2">
      <c r="B126" t="s">
        <v>16748</v>
      </c>
      <c r="C126" s="1">
        <v>55513.026919999997</v>
      </c>
      <c r="D126" s="1">
        <v>9318</v>
      </c>
      <c r="E126" s="2">
        <v>5.9576118179866917</v>
      </c>
      <c r="F126" s="3">
        <v>4.8448783091505767</v>
      </c>
      <c r="G126" s="3">
        <v>6.4598215931692167</v>
      </c>
      <c r="H126" s="3">
        <v>268.95386000000002</v>
      </c>
      <c r="I126" s="3">
        <v>268.95386000000002</v>
      </c>
      <c r="J126" s="3">
        <v>358.60424999999998</v>
      </c>
    </row>
    <row r="127" spans="2:10" x14ac:dyDescent="0.2">
      <c r="B127" t="s">
        <v>16749</v>
      </c>
      <c r="C127" s="1">
        <v>39636.971140000001</v>
      </c>
      <c r="D127" s="1">
        <v>2678</v>
      </c>
      <c r="E127" s="2">
        <v>14.80096009708738</v>
      </c>
      <c r="F127" s="3">
        <v>6.423738057599726</v>
      </c>
      <c r="G127" s="3">
        <v>8.5649624639810451</v>
      </c>
      <c r="H127" s="3">
        <v>254.61752000000001</v>
      </c>
      <c r="I127" s="3">
        <v>254.61752000000001</v>
      </c>
      <c r="J127" s="3">
        <v>339.48917</v>
      </c>
    </row>
    <row r="128" spans="2:10" x14ac:dyDescent="0.2">
      <c r="B128" t="s">
        <v>16750</v>
      </c>
      <c r="C128" s="1">
        <v>44758.315840000003</v>
      </c>
      <c r="D128" s="1">
        <v>3665</v>
      </c>
      <c r="E128" s="2">
        <v>12.212364485675307</v>
      </c>
      <c r="F128" s="3">
        <v>5.5036961372852229</v>
      </c>
      <c r="G128" s="3">
        <v>7.3382432702365055</v>
      </c>
      <c r="H128" s="3">
        <v>246.33617000000001</v>
      </c>
      <c r="I128" s="3">
        <v>246.33617000000001</v>
      </c>
      <c r="J128" s="3">
        <v>328.44740999999999</v>
      </c>
    </row>
    <row r="129" spans="2:10" x14ac:dyDescent="0.2">
      <c r="B129" t="s">
        <v>16751</v>
      </c>
      <c r="C129" s="1">
        <v>52196.226620000001</v>
      </c>
      <c r="D129" s="1">
        <v>6483</v>
      </c>
      <c r="E129" s="2">
        <v>8.0512458152090076</v>
      </c>
      <c r="F129" s="3">
        <v>4.9729035374473201</v>
      </c>
      <c r="G129" s="3">
        <v>6.6305214459197996</v>
      </c>
      <c r="H129" s="3">
        <v>259.5668</v>
      </c>
      <c r="I129" s="3">
        <v>259.5668</v>
      </c>
      <c r="J129" s="3">
        <v>346.08819999999997</v>
      </c>
    </row>
    <row r="130" spans="2:10" x14ac:dyDescent="0.2">
      <c r="B130" t="s">
        <v>16752</v>
      </c>
      <c r="C130" s="1">
        <v>25637.000800000002</v>
      </c>
      <c r="D130" s="1">
        <v>4172</v>
      </c>
      <c r="E130" s="2">
        <v>6.145014573346117</v>
      </c>
      <c r="F130" s="3">
        <v>6.1945955082234097</v>
      </c>
      <c r="G130" s="3">
        <v>8.2594400043861587</v>
      </c>
      <c r="H130" s="3">
        <v>158.81084999999999</v>
      </c>
      <c r="I130" s="3">
        <v>158.81084999999999</v>
      </c>
      <c r="J130" s="3">
        <v>211.74726999999999</v>
      </c>
    </row>
    <row r="131" spans="2:10" x14ac:dyDescent="0.2">
      <c r="B131" t="s">
        <v>16753</v>
      </c>
      <c r="C131" s="1">
        <v>19724.247650000001</v>
      </c>
      <c r="D131" s="1">
        <v>9054</v>
      </c>
      <c r="E131" s="2">
        <v>2.1785120002208971</v>
      </c>
      <c r="F131" s="3">
        <v>5.0000000887232821</v>
      </c>
      <c r="G131" s="3">
        <v>6.6666502232849423</v>
      </c>
      <c r="H131" s="3">
        <v>98.62124</v>
      </c>
      <c r="I131" s="3">
        <v>98.62124</v>
      </c>
      <c r="J131" s="3">
        <v>131.49466000000001</v>
      </c>
    </row>
    <row r="132" spans="2:10" x14ac:dyDescent="0.2">
      <c r="B132" t="s">
        <v>16754</v>
      </c>
      <c r="C132" s="1">
        <v>27744.643639999998</v>
      </c>
      <c r="D132" s="1">
        <v>2370</v>
      </c>
      <c r="E132" s="2">
        <v>11.706600691983121</v>
      </c>
      <c r="F132" s="3">
        <v>6.4695038915987313</v>
      </c>
      <c r="G132" s="3">
        <v>8.6259835630024337</v>
      </c>
      <c r="H132" s="3">
        <v>179.49408</v>
      </c>
      <c r="I132" s="3">
        <v>179.49408</v>
      </c>
      <c r="J132" s="3">
        <v>239.32483999999999</v>
      </c>
    </row>
    <row r="133" spans="2:10" x14ac:dyDescent="0.2">
      <c r="B133" t="s">
        <v>16755</v>
      </c>
      <c r="C133" s="1">
        <v>33378.200969999998</v>
      </c>
      <c r="D133" s="1">
        <v>3447</v>
      </c>
      <c r="E133" s="2">
        <v>9.6832610879025225</v>
      </c>
      <c r="F133" s="3">
        <v>5.1988592841167742</v>
      </c>
      <c r="G133" s="3">
        <v>6.9317951020773672</v>
      </c>
      <c r="H133" s="3">
        <v>173.52857</v>
      </c>
      <c r="I133" s="3">
        <v>173.52857</v>
      </c>
      <c r="J133" s="3">
        <v>231.37084999999999</v>
      </c>
    </row>
    <row r="134" spans="2:10" x14ac:dyDescent="0.2">
      <c r="B134" t="s">
        <v>16756</v>
      </c>
      <c r="C134" s="1">
        <v>26660.527559999999</v>
      </c>
      <c r="D134" s="1">
        <v>5654</v>
      </c>
      <c r="E134" s="2">
        <v>4.7153391510435085</v>
      </c>
      <c r="F134" s="3">
        <v>4.5117066693184373</v>
      </c>
      <c r="G134" s="3">
        <v>6.0155936389129723</v>
      </c>
      <c r="H134" s="3">
        <v>120.28448</v>
      </c>
      <c r="I134" s="3">
        <v>120.28448</v>
      </c>
      <c r="J134" s="3">
        <v>160.37889999999999</v>
      </c>
    </row>
    <row r="135" spans="2:10" x14ac:dyDescent="0.2">
      <c r="B135" t="s">
        <v>16757</v>
      </c>
      <c r="C135" s="1">
        <v>63443.768429999996</v>
      </c>
      <c r="D135" s="1">
        <v>6755</v>
      </c>
      <c r="E135" s="2">
        <v>9.392119678756476</v>
      </c>
      <c r="F135" s="3">
        <v>5.0344080735432444</v>
      </c>
      <c r="G135" s="3">
        <v>6.7125273378090222</v>
      </c>
      <c r="H135" s="3">
        <v>319.40181999999999</v>
      </c>
      <c r="I135" s="3">
        <v>319.40181999999999</v>
      </c>
      <c r="J135" s="3">
        <v>425.86802999999998</v>
      </c>
    </row>
    <row r="136" spans="2:10" x14ac:dyDescent="0.2">
      <c r="B136" t="s">
        <v>16758</v>
      </c>
      <c r="C136" s="1">
        <v>26373.212899999999</v>
      </c>
      <c r="D136" s="1">
        <v>7622</v>
      </c>
      <c r="E136" s="2">
        <v>3.4601433875623195</v>
      </c>
      <c r="F136" s="3">
        <v>6.0223417071797121</v>
      </c>
      <c r="G136" s="3">
        <v>8.0297690995396334</v>
      </c>
      <c r="H136" s="3">
        <v>158.82849999999999</v>
      </c>
      <c r="I136" s="3">
        <v>158.82849999999999</v>
      </c>
      <c r="J136" s="3">
        <v>211.77081000000001</v>
      </c>
    </row>
    <row r="137" spans="2:10" x14ac:dyDescent="0.2">
      <c r="B137" t="s">
        <v>16759</v>
      </c>
      <c r="C137" s="1">
        <v>39823.74323</v>
      </c>
      <c r="D137" s="1">
        <v>3766</v>
      </c>
      <c r="E137" s="2">
        <v>10.574546795007967</v>
      </c>
      <c r="F137" s="3">
        <v>6.1233101215935095</v>
      </c>
      <c r="G137" s="3">
        <v>8.1643929884287783</v>
      </c>
      <c r="H137" s="3">
        <v>243.85312999999999</v>
      </c>
      <c r="I137" s="3">
        <v>243.85312999999999</v>
      </c>
      <c r="J137" s="3">
        <v>325.13668999999999</v>
      </c>
    </row>
    <row r="138" spans="2:10" x14ac:dyDescent="0.2">
      <c r="B138" t="s">
        <v>16760</v>
      </c>
      <c r="C138" s="1">
        <v>23728.213220000001</v>
      </c>
      <c r="D138" s="1">
        <v>5073</v>
      </c>
      <c r="E138" s="2">
        <v>4.677353286024049</v>
      </c>
      <c r="F138" s="3">
        <v>6.4248326912160145</v>
      </c>
      <c r="G138" s="3">
        <v>8.566422516326325</v>
      </c>
      <c r="H138" s="3">
        <v>152.44980000000001</v>
      </c>
      <c r="I138" s="3">
        <v>152.44980000000001</v>
      </c>
      <c r="J138" s="3">
        <v>203.26589999999999</v>
      </c>
    </row>
    <row r="139" spans="2:10" x14ac:dyDescent="0.2">
      <c r="B139" t="s">
        <v>16761</v>
      </c>
      <c r="C139" s="1">
        <v>34522.520369999998</v>
      </c>
      <c r="D139" s="1">
        <v>3539</v>
      </c>
      <c r="E139" s="2">
        <v>9.7548800141282843</v>
      </c>
      <c r="F139" s="3">
        <v>6.183334174682682</v>
      </c>
      <c r="G139" s="3">
        <v>8.244424999958369</v>
      </c>
      <c r="H139" s="3">
        <v>213.46428</v>
      </c>
      <c r="I139" s="3">
        <v>213.46428</v>
      </c>
      <c r="J139" s="3">
        <v>284.61833000000001</v>
      </c>
    </row>
    <row r="140" spans="2:10" x14ac:dyDescent="0.2">
      <c r="B140" t="s">
        <v>16762</v>
      </c>
      <c r="C140" s="1">
        <v>35877.867259999999</v>
      </c>
      <c r="D140" s="1">
        <v>1739</v>
      </c>
      <c r="E140" s="2">
        <v>20.631321023576767</v>
      </c>
      <c r="F140" s="3">
        <v>5.6591267961561655</v>
      </c>
      <c r="G140" s="3">
        <v>7.5454836275014419</v>
      </c>
      <c r="H140" s="3">
        <v>203.03739999999999</v>
      </c>
      <c r="I140" s="3">
        <v>203.03739999999999</v>
      </c>
      <c r="J140" s="3">
        <v>270.71586000000002</v>
      </c>
    </row>
    <row r="141" spans="2:10" x14ac:dyDescent="0.2">
      <c r="B141" t="s">
        <v>16763</v>
      </c>
      <c r="C141" s="1">
        <v>10518.36765</v>
      </c>
      <c r="D141" s="1">
        <v>561</v>
      </c>
      <c r="E141" s="2">
        <v>18.749318449197862</v>
      </c>
      <c r="F141" s="3">
        <v>5.3193301338920209</v>
      </c>
      <c r="G141" s="3">
        <v>7.092422748695232</v>
      </c>
      <c r="H141" s="3">
        <v>55.950670000000002</v>
      </c>
      <c r="I141" s="3">
        <v>55.950670000000002</v>
      </c>
      <c r="J141" s="3">
        <v>74.600710000000007</v>
      </c>
    </row>
    <row r="142" spans="2:10" x14ac:dyDescent="0.2">
      <c r="B142" t="s">
        <v>16764</v>
      </c>
      <c r="C142" s="1">
        <v>28148.098470000001</v>
      </c>
      <c r="D142" s="1">
        <v>3071</v>
      </c>
      <c r="E142" s="2">
        <v>9.165776121784436</v>
      </c>
      <c r="F142" s="3">
        <v>6.3990269251036906</v>
      </c>
      <c r="G142" s="3">
        <v>8.5320147027324218</v>
      </c>
      <c r="H142" s="3">
        <v>180.12044</v>
      </c>
      <c r="I142" s="3">
        <v>180.12044</v>
      </c>
      <c r="J142" s="3">
        <v>240.15998999999999</v>
      </c>
    </row>
    <row r="143" spans="2:10" x14ac:dyDescent="0.2">
      <c r="B143" t="s">
        <v>16765</v>
      </c>
      <c r="C143" s="1">
        <v>62736.854729999999</v>
      </c>
      <c r="D143" s="1">
        <v>6303</v>
      </c>
      <c r="E143" s="2">
        <v>9.9534911518324609</v>
      </c>
      <c r="F143" s="3">
        <v>10.611780473617634</v>
      </c>
      <c r="G143" s="3">
        <v>14.149005298723237</v>
      </c>
      <c r="H143" s="3">
        <v>665.74973</v>
      </c>
      <c r="I143" s="3">
        <v>665.74973</v>
      </c>
      <c r="J143" s="3">
        <v>887.66408999999999</v>
      </c>
    </row>
    <row r="144" spans="2:10" x14ac:dyDescent="0.2">
      <c r="B144" t="s">
        <v>16766</v>
      </c>
      <c r="C144" s="1">
        <v>18562.018339999999</v>
      </c>
      <c r="D144" s="1">
        <v>3515</v>
      </c>
      <c r="E144" s="2">
        <v>5.2808018036984352</v>
      </c>
      <c r="F144" s="3">
        <v>4.9999999084151323</v>
      </c>
      <c r="G144" s="3">
        <v>6.6666500233616306</v>
      </c>
      <c r="H144" s="3">
        <v>92.810090000000002</v>
      </c>
      <c r="I144" s="3">
        <v>92.810090000000002</v>
      </c>
      <c r="J144" s="3">
        <v>123.74648000000001</v>
      </c>
    </row>
    <row r="145" spans="2:10" x14ac:dyDescent="0.2">
      <c r="B145" t="s">
        <v>16767</v>
      </c>
      <c r="C145" s="1">
        <v>296026.65392000001</v>
      </c>
      <c r="D145" s="1">
        <v>8226</v>
      </c>
      <c r="E145" s="2">
        <v>35.986707259907611</v>
      </c>
      <c r="F145" s="3">
        <v>5.9161731445753318</v>
      </c>
      <c r="G145" s="3">
        <v>7.8882111427407375</v>
      </c>
      <c r="H145" s="3">
        <v>1751.34494</v>
      </c>
      <c r="I145" s="3">
        <v>1751.34494</v>
      </c>
      <c r="J145" s="3">
        <v>2335.12075</v>
      </c>
    </row>
    <row r="146" spans="2:10" x14ac:dyDescent="0.2">
      <c r="B146" t="s">
        <v>16768</v>
      </c>
      <c r="C146" s="1">
        <v>134999.83642000001</v>
      </c>
      <c r="D146" s="1">
        <v>50311</v>
      </c>
      <c r="E146" s="2">
        <v>2.6833065615869294</v>
      </c>
      <c r="F146" s="3">
        <v>4.9999999844444254</v>
      </c>
      <c r="G146" s="3">
        <v>6.6666500780045901</v>
      </c>
      <c r="H146" s="3">
        <v>674.99918000000002</v>
      </c>
      <c r="I146" s="3">
        <v>674.99918000000002</v>
      </c>
      <c r="J146" s="3">
        <v>899.99666999999999</v>
      </c>
    </row>
    <row r="147" spans="2:10" x14ac:dyDescent="0.2">
      <c r="B147" t="s">
        <v>16769</v>
      </c>
      <c r="C147" s="1">
        <v>24189.640510000001</v>
      </c>
      <c r="D147" s="1">
        <v>5897</v>
      </c>
      <c r="E147" s="2">
        <v>4.1020248448363574</v>
      </c>
      <c r="F147" s="3">
        <v>4.8070974825743695</v>
      </c>
      <c r="G147" s="3">
        <v>6.4094474630950184</v>
      </c>
      <c r="H147" s="3">
        <v>116.28196</v>
      </c>
      <c r="I147" s="3">
        <v>116.28196</v>
      </c>
      <c r="J147" s="3">
        <v>155.04222999999999</v>
      </c>
    </row>
    <row r="148" spans="2:10" x14ac:dyDescent="0.2">
      <c r="B148" t="s">
        <v>16770</v>
      </c>
      <c r="C148" s="1">
        <v>23764.29391</v>
      </c>
      <c r="D148" s="1">
        <v>3020</v>
      </c>
      <c r="E148" s="2">
        <v>7.8689714933774839</v>
      </c>
      <c r="F148" s="3">
        <v>6.0601657488926417</v>
      </c>
      <c r="G148" s="3">
        <v>8.0802009404200312</v>
      </c>
      <c r="H148" s="3">
        <v>144.01555999999999</v>
      </c>
      <c r="I148" s="3">
        <v>144.01555999999999</v>
      </c>
      <c r="J148" s="3">
        <v>192.02027000000001</v>
      </c>
    </row>
    <row r="149" spans="2:10" x14ac:dyDescent="0.2">
      <c r="B149" t="s">
        <v>16771</v>
      </c>
      <c r="C149" s="1">
        <v>24679.742010000002</v>
      </c>
      <c r="D149" s="1">
        <v>5857</v>
      </c>
      <c r="E149" s="2">
        <v>4.2137172631039785</v>
      </c>
      <c r="F149" s="3">
        <v>5.0615338664960374</v>
      </c>
      <c r="G149" s="3">
        <v>6.74869493905216</v>
      </c>
      <c r="H149" s="3">
        <v>124.91735</v>
      </c>
      <c r="I149" s="3">
        <v>124.91735</v>
      </c>
      <c r="J149" s="3">
        <v>166.55605</v>
      </c>
    </row>
    <row r="150" spans="2:10" x14ac:dyDescent="0.2">
      <c r="B150" t="s">
        <v>16772</v>
      </c>
      <c r="C150" s="1">
        <v>28371.42801</v>
      </c>
      <c r="D150" s="1">
        <v>4568</v>
      </c>
      <c r="E150" s="2">
        <v>6.2109080582311735</v>
      </c>
      <c r="F150" s="3">
        <v>5.7326437690296581</v>
      </c>
      <c r="G150" s="3">
        <v>7.6435059921398718</v>
      </c>
      <c r="H150" s="3">
        <v>162.64329000000001</v>
      </c>
      <c r="I150" s="3">
        <v>162.64329000000001</v>
      </c>
      <c r="J150" s="3">
        <v>216.85718</v>
      </c>
    </row>
    <row r="151" spans="2:10" x14ac:dyDescent="0.2">
      <c r="B151" t="s">
        <v>16773</v>
      </c>
      <c r="C151" s="1">
        <v>30194.473610000001</v>
      </c>
      <c r="D151" s="1">
        <v>3290</v>
      </c>
      <c r="E151" s="2">
        <v>9.17765155319149</v>
      </c>
      <c r="F151" s="3">
        <v>5.8696628492077227</v>
      </c>
      <c r="G151" s="3">
        <v>7.8261973714864839</v>
      </c>
      <c r="H151" s="3">
        <v>177.23138</v>
      </c>
      <c r="I151" s="3">
        <v>177.23138</v>
      </c>
      <c r="J151" s="3">
        <v>236.30790999999999</v>
      </c>
    </row>
    <row r="152" spans="2:10" x14ac:dyDescent="0.2">
      <c r="B152" t="s">
        <v>16774</v>
      </c>
      <c r="C152" s="1">
        <v>16289.197459999999</v>
      </c>
      <c r="D152" s="1">
        <v>5678</v>
      </c>
      <c r="E152" s="2">
        <v>2.8688266044381825</v>
      </c>
      <c r="F152" s="3">
        <v>5.2159733595616933</v>
      </c>
      <c r="G152" s="3">
        <v>6.9546133428724488</v>
      </c>
      <c r="H152" s="3">
        <v>84.964020000000005</v>
      </c>
      <c r="I152" s="3">
        <v>84.964020000000005</v>
      </c>
      <c r="J152" s="3">
        <v>113.28507</v>
      </c>
    </row>
    <row r="153" spans="2:10" x14ac:dyDescent="0.2">
      <c r="B153" t="s">
        <v>16775</v>
      </c>
      <c r="C153" s="1">
        <v>49693.048719999999</v>
      </c>
      <c r="D153" s="1">
        <v>3565</v>
      </c>
      <c r="E153" s="2">
        <v>13.939144100981768</v>
      </c>
      <c r="F153" s="3">
        <v>4.0856851255794711</v>
      </c>
      <c r="G153" s="3">
        <v>5.4475665505112927</v>
      </c>
      <c r="H153" s="3">
        <v>203.03014999999999</v>
      </c>
      <c r="I153" s="3">
        <v>203.03014999999999</v>
      </c>
      <c r="J153" s="3">
        <v>270.70618999999999</v>
      </c>
    </row>
    <row r="154" spans="2:10" x14ac:dyDescent="0.2">
      <c r="B154" t="s">
        <v>16776</v>
      </c>
      <c r="C154" s="1">
        <v>70144.126510000002</v>
      </c>
      <c r="D154" s="1">
        <v>7245</v>
      </c>
      <c r="E154" s="2">
        <v>9.6817289868875083</v>
      </c>
      <c r="F154" s="3">
        <v>6.1675156784271143</v>
      </c>
      <c r="G154" s="3">
        <v>8.2233335661791518</v>
      </c>
      <c r="H154" s="3">
        <v>432.61500000000001</v>
      </c>
      <c r="I154" s="3">
        <v>432.61500000000001</v>
      </c>
      <c r="J154" s="3">
        <v>576.81854999999996</v>
      </c>
    </row>
    <row r="155" spans="2:10" x14ac:dyDescent="0.2">
      <c r="B155" t="s">
        <v>16777</v>
      </c>
      <c r="C155" s="1">
        <v>21178.99</v>
      </c>
      <c r="D155" s="1">
        <v>8345</v>
      </c>
      <c r="E155" s="2">
        <v>2.5379257040143801</v>
      </c>
      <c r="F155" s="3">
        <v>3.9999999999999991</v>
      </c>
      <c r="G155" s="3">
        <v>5.3333199552953179</v>
      </c>
      <c r="H155" s="3">
        <v>84.715959999999995</v>
      </c>
      <c r="I155" s="3">
        <v>84.715959999999995</v>
      </c>
      <c r="J155" s="3">
        <v>112.95433</v>
      </c>
    </row>
    <row r="156" spans="2:10" x14ac:dyDescent="0.2">
      <c r="B156" t="s">
        <v>16778</v>
      </c>
      <c r="C156" s="1">
        <v>48897.111340000003</v>
      </c>
      <c r="D156" s="1">
        <v>2788</v>
      </c>
      <c r="E156" s="2">
        <v>17.538418701578195</v>
      </c>
      <c r="F156" s="3">
        <v>6.1729924678204924</v>
      </c>
      <c r="G156" s="3">
        <v>8.2306358999733913</v>
      </c>
      <c r="H156" s="3">
        <v>301.8415</v>
      </c>
      <c r="I156" s="3">
        <v>301.8415</v>
      </c>
      <c r="J156" s="3">
        <v>402.45432</v>
      </c>
    </row>
    <row r="157" spans="2:10" x14ac:dyDescent="0.2">
      <c r="B157" t="s">
        <v>16779</v>
      </c>
      <c r="C157" s="1">
        <v>85035.887770000001</v>
      </c>
      <c r="D157" s="1">
        <v>13060</v>
      </c>
      <c r="E157" s="2">
        <v>6.5111705796324655</v>
      </c>
      <c r="F157" s="3">
        <v>5.8944563659489848</v>
      </c>
      <c r="G157" s="3">
        <v>7.859255633428897</v>
      </c>
      <c r="H157" s="3">
        <v>501.24032999999997</v>
      </c>
      <c r="I157" s="3">
        <v>501.24032999999997</v>
      </c>
      <c r="J157" s="3">
        <v>668.31877999999995</v>
      </c>
    </row>
    <row r="158" spans="2:10" x14ac:dyDescent="0.2">
      <c r="B158" t="s">
        <v>16780</v>
      </c>
      <c r="C158" s="1">
        <v>86992.986290000001</v>
      </c>
      <c r="D158" s="1">
        <v>13714</v>
      </c>
      <c r="E158" s="2">
        <v>6.343370737202858</v>
      </c>
      <c r="F158" s="3">
        <v>6.0080927473584254</v>
      </c>
      <c r="G158" s="3">
        <v>8.0107702898814921</v>
      </c>
      <c r="H158" s="3">
        <v>522.66192999999998</v>
      </c>
      <c r="I158" s="3">
        <v>522.66192999999998</v>
      </c>
      <c r="J158" s="3">
        <v>696.88082999999995</v>
      </c>
    </row>
    <row r="159" spans="2:10" x14ac:dyDescent="0.2">
      <c r="B159" t="s">
        <v>16781</v>
      </c>
      <c r="C159" s="1">
        <v>124897.89784000001</v>
      </c>
      <c r="D159" s="1">
        <v>4289</v>
      </c>
      <c r="E159" s="2">
        <v>29.120517099557006</v>
      </c>
      <c r="F159" s="3">
        <v>5.1306967617734562</v>
      </c>
      <c r="G159" s="3">
        <v>6.8409118550141326</v>
      </c>
      <c r="H159" s="3">
        <v>640.81323999999995</v>
      </c>
      <c r="I159" s="3">
        <v>640.81323999999995</v>
      </c>
      <c r="J159" s="3">
        <v>854.41551000000004</v>
      </c>
    </row>
    <row r="160" spans="2:10" x14ac:dyDescent="0.2">
      <c r="B160" t="s">
        <v>16782</v>
      </c>
      <c r="C160" s="1">
        <v>446230.95422999997</v>
      </c>
      <c r="D160" s="1">
        <v>37687</v>
      </c>
      <c r="E160" s="2">
        <v>11.840447746703106</v>
      </c>
      <c r="F160" s="3">
        <v>7.4804126391453902</v>
      </c>
      <c r="G160" s="3">
        <v>9.9738585766195271</v>
      </c>
      <c r="H160" s="3">
        <v>3337.9916699999999</v>
      </c>
      <c r="I160" s="3">
        <v>3337.9916699999999</v>
      </c>
      <c r="J160" s="3">
        <v>4450.6444300000003</v>
      </c>
    </row>
    <row r="161" spans="2:10" x14ac:dyDescent="0.2">
      <c r="B161" t="s">
        <v>16783</v>
      </c>
      <c r="C161" s="1">
        <v>335702.82416000002</v>
      </c>
      <c r="D161" s="1">
        <v>16369</v>
      </c>
      <c r="E161" s="2">
        <v>20.508450373266541</v>
      </c>
      <c r="F161" s="3">
        <v>6.2630384932296952</v>
      </c>
      <c r="G161" s="3">
        <v>8.3506970994795342</v>
      </c>
      <c r="H161" s="3">
        <v>2102.51971</v>
      </c>
      <c r="I161" s="3">
        <v>2102.51971</v>
      </c>
      <c r="J161" s="3">
        <v>2803.3526000000002</v>
      </c>
    </row>
    <row r="162" spans="2:10" x14ac:dyDescent="0.2">
      <c r="B162" t="s">
        <v>16784</v>
      </c>
      <c r="C162" s="1">
        <v>60530.293140000002</v>
      </c>
      <c r="D162" s="1">
        <v>14444</v>
      </c>
      <c r="E162" s="2">
        <v>4.19068770008308</v>
      </c>
      <c r="F162" s="3">
        <v>6.9999999672891047</v>
      </c>
      <c r="G162" s="3">
        <v>9.3333098303908191</v>
      </c>
      <c r="H162" s="3">
        <v>423.71204999999998</v>
      </c>
      <c r="I162" s="3">
        <v>423.71204999999998</v>
      </c>
      <c r="J162" s="3">
        <v>564.94798000000003</v>
      </c>
    </row>
    <row r="163" spans="2:10" x14ac:dyDescent="0.2">
      <c r="B163" t="s">
        <v>16785</v>
      </c>
      <c r="C163" s="1">
        <v>135834.11322999999</v>
      </c>
      <c r="D163" s="1">
        <v>6967</v>
      </c>
      <c r="E163" s="2">
        <v>19.496786741782689</v>
      </c>
      <c r="F163" s="3">
        <v>4.9675264479215837</v>
      </c>
      <c r="G163" s="3">
        <v>6.6233520329067055</v>
      </c>
      <c r="H163" s="3">
        <v>674.75954999999999</v>
      </c>
      <c r="I163" s="3">
        <v>674.75954999999999</v>
      </c>
      <c r="J163" s="3">
        <v>899.67714999999998</v>
      </c>
    </row>
    <row r="164" spans="2:10" x14ac:dyDescent="0.2">
      <c r="B164" t="s">
        <v>16786</v>
      </c>
      <c r="C164" s="1">
        <v>117835.46709999999</v>
      </c>
      <c r="D164" s="1">
        <v>19443</v>
      </c>
      <c r="E164" s="2">
        <v>6.0605599495962554</v>
      </c>
      <c r="F164" s="3">
        <v>6.440148867539051</v>
      </c>
      <c r="G164" s="3">
        <v>8.5868437143913194</v>
      </c>
      <c r="H164" s="3">
        <v>758.87795000000006</v>
      </c>
      <c r="I164" s="3">
        <v>758.87795000000006</v>
      </c>
      <c r="J164" s="3">
        <v>1011.83474</v>
      </c>
    </row>
    <row r="165" spans="2:10" x14ac:dyDescent="0.2">
      <c r="B165" t="s">
        <v>16787</v>
      </c>
      <c r="C165" s="1">
        <v>66174.103579999995</v>
      </c>
      <c r="D165" s="1">
        <v>8726</v>
      </c>
      <c r="E165" s="2">
        <v>7.5835553036901207</v>
      </c>
      <c r="F165" s="3">
        <v>6.8583018952623345</v>
      </c>
      <c r="G165" s="3">
        <v>9.1443797084224894</v>
      </c>
      <c r="H165" s="3">
        <v>453.84197999999998</v>
      </c>
      <c r="I165" s="3">
        <v>453.84197999999998</v>
      </c>
      <c r="J165" s="3">
        <v>605.12112999999999</v>
      </c>
    </row>
    <row r="166" spans="2:10" x14ac:dyDescent="0.2">
      <c r="B166" t="s">
        <v>16788</v>
      </c>
      <c r="C166" s="1">
        <v>184166.85612000001</v>
      </c>
      <c r="D166" s="1">
        <v>19623</v>
      </c>
      <c r="E166" s="2">
        <v>9.3852548601131325</v>
      </c>
      <c r="F166" s="3">
        <v>5.7590228901389136</v>
      </c>
      <c r="G166" s="3">
        <v>7.6786779651522021</v>
      </c>
      <c r="H166" s="3">
        <v>1060.62114</v>
      </c>
      <c r="I166" s="3">
        <v>1060.62114</v>
      </c>
      <c r="J166" s="3">
        <v>1414.15798</v>
      </c>
    </row>
    <row r="167" spans="2:10" x14ac:dyDescent="0.2">
      <c r="B167" t="s">
        <v>16789</v>
      </c>
      <c r="C167" s="1">
        <v>121373.77776</v>
      </c>
      <c r="D167" s="1">
        <v>15301</v>
      </c>
      <c r="E167" s="2">
        <v>7.9324081929285661</v>
      </c>
      <c r="F167" s="3">
        <v>6.4911706180710711</v>
      </c>
      <c r="G167" s="3">
        <v>8.6548724888267845</v>
      </c>
      <c r="H167" s="3">
        <v>787.85789999999997</v>
      </c>
      <c r="I167" s="3">
        <v>787.85789999999997</v>
      </c>
      <c r="J167" s="3">
        <v>1050.4745700000001</v>
      </c>
    </row>
    <row r="168" spans="2:10" x14ac:dyDescent="0.2">
      <c r="B168" t="s">
        <v>16790</v>
      </c>
      <c r="C168" s="1">
        <v>192967.61231999999</v>
      </c>
      <c r="D168" s="1">
        <v>7727</v>
      </c>
      <c r="E168" s="2">
        <v>24.973160647081659</v>
      </c>
      <c r="F168" s="3">
        <v>5.5242074935987384</v>
      </c>
      <c r="G168" s="3">
        <v>7.3655915254991644</v>
      </c>
      <c r="H168" s="3">
        <v>1065.9931300000001</v>
      </c>
      <c r="I168" s="3">
        <v>1065.9931300000001</v>
      </c>
      <c r="J168" s="3">
        <v>1421.32061</v>
      </c>
    </row>
    <row r="169" spans="2:10" x14ac:dyDescent="0.2">
      <c r="B169" t="s">
        <v>16791</v>
      </c>
      <c r="C169" s="1">
        <v>86849.860799999995</v>
      </c>
      <c r="D169" s="1">
        <v>1687</v>
      </c>
      <c r="E169" s="2">
        <v>51.48183805572021</v>
      </c>
      <c r="F169" s="3">
        <v>6.2999999649970659</v>
      </c>
      <c r="G169" s="3">
        <v>8.3999790360055471</v>
      </c>
      <c r="H169" s="3">
        <v>547.15412000000003</v>
      </c>
      <c r="I169" s="3">
        <v>547.15412000000003</v>
      </c>
      <c r="J169" s="3">
        <v>729.53701000000001</v>
      </c>
    </row>
    <row r="170" spans="2:10" x14ac:dyDescent="0.2">
      <c r="B170" t="s">
        <v>16792</v>
      </c>
      <c r="C170" s="1">
        <v>200718.84289999999</v>
      </c>
      <c r="D170" s="1">
        <v>8354</v>
      </c>
      <c r="E170" s="2">
        <v>24.02667499401484</v>
      </c>
      <c r="F170" s="3">
        <v>5.8516947538660808</v>
      </c>
      <c r="G170" s="3">
        <v>7.8022401752297075</v>
      </c>
      <c r="H170" s="3">
        <v>1174.5454</v>
      </c>
      <c r="I170" s="3">
        <v>1174.5454</v>
      </c>
      <c r="J170" s="3">
        <v>1566.0566200000001</v>
      </c>
    </row>
    <row r="171" spans="2:10" x14ac:dyDescent="0.2">
      <c r="B171" t="s">
        <v>16793</v>
      </c>
      <c r="C171" s="1">
        <v>60810</v>
      </c>
      <c r="D171" s="1">
        <v>4854</v>
      </c>
      <c r="E171" s="2">
        <v>12.527812113720643</v>
      </c>
      <c r="F171" s="3">
        <v>6</v>
      </c>
      <c r="G171" s="3">
        <v>7.9999799375102771</v>
      </c>
      <c r="H171" s="3">
        <v>364.86</v>
      </c>
      <c r="I171" s="3">
        <v>364.86</v>
      </c>
      <c r="J171" s="3">
        <v>486.47877999999997</v>
      </c>
    </row>
    <row r="172" spans="2:10" x14ac:dyDescent="0.2">
      <c r="B172" t="s">
        <v>16794</v>
      </c>
      <c r="C172" s="1">
        <v>64941.532469999998</v>
      </c>
      <c r="D172" s="1">
        <v>6969</v>
      </c>
      <c r="E172" s="2">
        <v>9.3186300000000006</v>
      </c>
      <c r="F172" s="3">
        <v>7.0000000417298436</v>
      </c>
      <c r="G172" s="3">
        <v>9.3333100859607736</v>
      </c>
      <c r="H172" s="3">
        <v>454.59073000000001</v>
      </c>
      <c r="I172" s="3">
        <v>454.59073000000001</v>
      </c>
      <c r="J172" s="3">
        <v>606.11946</v>
      </c>
    </row>
    <row r="173" spans="2:10" x14ac:dyDescent="0.2">
      <c r="B173" t="s">
        <v>16795</v>
      </c>
      <c r="C173" s="1">
        <v>71099.479040000006</v>
      </c>
      <c r="D173" s="1">
        <v>17610</v>
      </c>
      <c r="E173" s="2">
        <v>4.037449122089722</v>
      </c>
      <c r="F173" s="3">
        <v>6.7802506644076805</v>
      </c>
      <c r="G173" s="3">
        <v>9.0403115279985027</v>
      </c>
      <c r="H173" s="3">
        <v>482.07229000000001</v>
      </c>
      <c r="I173" s="3">
        <v>482.07229000000001</v>
      </c>
      <c r="J173" s="3">
        <v>642.76143999999999</v>
      </c>
    </row>
    <row r="174" spans="2:10" x14ac:dyDescent="0.2">
      <c r="B174" t="s">
        <v>952</v>
      </c>
      <c r="C174" s="1">
        <v>40253.014589999999</v>
      </c>
      <c r="D174" s="1">
        <v>3295</v>
      </c>
      <c r="E174" s="2">
        <v>12.216392895295902</v>
      </c>
      <c r="F174" s="3">
        <v>5.4250694568910802</v>
      </c>
      <c r="G174" s="3">
        <v>7.2334078072337489</v>
      </c>
      <c r="H174" s="3">
        <v>218.37540000000001</v>
      </c>
      <c r="I174" s="3">
        <v>218.37540000000001</v>
      </c>
      <c r="J174" s="3">
        <v>291.16647</v>
      </c>
    </row>
    <row r="175" spans="2:10" s="5" customFormat="1" x14ac:dyDescent="0.2">
      <c r="B175" s="5" t="s">
        <v>12</v>
      </c>
      <c r="C175" s="6">
        <f>SUBTOTAL(109,dma[Impressions])</f>
        <v>12443938.870800002</v>
      </c>
      <c r="D175" s="6">
        <f>SUBTOTAL(109,dma[Playouts])</f>
        <v>1228104</v>
      </c>
      <c r="E175" s="7">
        <f>10.1326425700103</f>
        <v>10.132642570010301</v>
      </c>
      <c r="F175" s="8">
        <f>6.14408132857411</f>
        <v>6.14408132857411</v>
      </c>
      <c r="G175" s="8">
        <f>8.19208794967716</f>
        <v>8.1920879496771608</v>
      </c>
      <c r="H175" s="8">
        <f>SUBTOTAL(109,dma[Media costs])</f>
        <v>76456.572469999985</v>
      </c>
      <c r="I175" s="8">
        <f>SUBTOTAL(109,dma[Invoice amount])</f>
        <v>76456.572469999985</v>
      </c>
      <c r="J175" s="8">
        <f>SUBTOTAL(109,dma[Total spend])</f>
        <v>101941.84166999998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6899"/>
  <sheetViews>
    <sheetView showGridLines="0"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.6640625" customWidth="1"/>
    <col min="2" max="2" width="30" customWidth="1"/>
    <col min="3" max="4" width="15" customWidth="1"/>
    <col min="5" max="6" width="15" style="1" customWidth="1"/>
    <col min="7" max="7" width="15" style="2" customWidth="1"/>
    <col min="8" max="12" width="15" style="3" customWidth="1"/>
  </cols>
  <sheetData>
    <row r="1" spans="1:100" ht="10" customHeight="1" x14ac:dyDescent="0.2"/>
    <row r="2" spans="1:100" ht="32" customHeight="1" x14ac:dyDescent="0.2"/>
    <row r="3" spans="1:100" ht="10" customHeight="1" x14ac:dyDescent="0.2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</row>
    <row r="4" spans="1:100" s="5" customFormat="1" x14ac:dyDescent="0.2">
      <c r="B4" s="5" t="s">
        <v>953</v>
      </c>
      <c r="C4" s="5" t="s">
        <v>954</v>
      </c>
      <c r="D4" s="5" t="s">
        <v>955</v>
      </c>
      <c r="E4" s="6" t="s">
        <v>2</v>
      </c>
      <c r="F4" s="6" t="s">
        <v>3</v>
      </c>
      <c r="G4" s="7" t="s">
        <v>4</v>
      </c>
      <c r="H4" s="8" t="s">
        <v>5</v>
      </c>
      <c r="I4" s="8" t="s">
        <v>6</v>
      </c>
      <c r="J4" s="8" t="s">
        <v>7</v>
      </c>
      <c r="K4" s="8" t="s">
        <v>8</v>
      </c>
      <c r="L4" s="8" t="s">
        <v>9</v>
      </c>
    </row>
    <row r="5" spans="1:100" x14ac:dyDescent="0.2">
      <c r="B5" t="s">
        <v>956</v>
      </c>
      <c r="C5" t="s">
        <v>957</v>
      </c>
      <c r="D5" t="s">
        <v>958</v>
      </c>
      <c r="E5" s="1">
        <v>4576.6553000000004</v>
      </c>
      <c r="F5" s="1">
        <v>64</v>
      </c>
      <c r="G5" s="2">
        <v>71.510239062500006</v>
      </c>
      <c r="H5" s="3">
        <v>6.3000003517852869</v>
      </c>
      <c r="I5" s="3">
        <v>8.3999793473631268</v>
      </c>
      <c r="J5" s="3">
        <v>28.832930000000001</v>
      </c>
      <c r="K5" s="3">
        <v>28.832930000000001</v>
      </c>
      <c r="L5" s="3">
        <v>38.443809999999999</v>
      </c>
    </row>
    <row r="6" spans="1:100" x14ac:dyDescent="0.2">
      <c r="B6" t="s">
        <v>959</v>
      </c>
      <c r="C6" t="s">
        <v>960</v>
      </c>
      <c r="D6" t="s">
        <v>961</v>
      </c>
      <c r="E6" s="1">
        <v>2230.7748999999999</v>
      </c>
      <c r="F6" s="1">
        <v>58</v>
      </c>
      <c r="G6" s="2">
        <v>38.46163620689655</v>
      </c>
      <c r="H6" s="3">
        <v>6.2999991617262694</v>
      </c>
      <c r="I6" s="3">
        <v>8.3999779628146261</v>
      </c>
      <c r="J6" s="3">
        <v>14.053879999999999</v>
      </c>
      <c r="K6" s="3">
        <v>14.053879999999999</v>
      </c>
      <c r="L6" s="3">
        <v>18.73846</v>
      </c>
    </row>
    <row r="7" spans="1:100" x14ac:dyDescent="0.2">
      <c r="B7" t="s">
        <v>962</v>
      </c>
      <c r="C7" t="s">
        <v>963</v>
      </c>
      <c r="D7" t="s">
        <v>964</v>
      </c>
      <c r="E7" s="1">
        <v>828.8886</v>
      </c>
      <c r="F7" s="1">
        <v>14</v>
      </c>
      <c r="G7" s="2">
        <v>59.206328571428571</v>
      </c>
      <c r="H7" s="3">
        <v>6.3000021957112216</v>
      </c>
      <c r="I7" s="3">
        <v>8.3999828203693472</v>
      </c>
      <c r="J7" s="3">
        <v>5.2220000000000004</v>
      </c>
      <c r="K7" s="3">
        <v>5.2220000000000004</v>
      </c>
      <c r="L7" s="3">
        <v>6.96265</v>
      </c>
    </row>
    <row r="8" spans="1:100" x14ac:dyDescent="0.2">
      <c r="B8" t="s">
        <v>965</v>
      </c>
      <c r="C8" t="s">
        <v>966</v>
      </c>
      <c r="D8" t="s">
        <v>967</v>
      </c>
      <c r="E8" s="1">
        <v>1435.0110999999999</v>
      </c>
      <c r="F8" s="1">
        <v>53</v>
      </c>
      <c r="G8" s="2">
        <v>27.07568113207547</v>
      </c>
      <c r="H8" s="3">
        <v>6.3000000487801113</v>
      </c>
      <c r="I8" s="3">
        <v>8.3999768364161085</v>
      </c>
      <c r="J8" s="3">
        <v>9.0405700000000007</v>
      </c>
      <c r="K8" s="3">
        <v>9.0405700000000007</v>
      </c>
      <c r="L8" s="3">
        <v>12.05406</v>
      </c>
    </row>
    <row r="9" spans="1:100" x14ac:dyDescent="0.2">
      <c r="B9" t="s">
        <v>968</v>
      </c>
      <c r="C9" t="s">
        <v>969</v>
      </c>
      <c r="D9" t="s">
        <v>970</v>
      </c>
      <c r="E9" s="1">
        <v>2545.41</v>
      </c>
      <c r="F9" s="1">
        <v>50</v>
      </c>
      <c r="G9" s="2">
        <v>50.908199999999994</v>
      </c>
      <c r="H9" s="3">
        <v>6.2999988214079456</v>
      </c>
      <c r="I9" s="3">
        <v>8.3999787853430288</v>
      </c>
      <c r="J9" s="3">
        <v>16.036079999999998</v>
      </c>
      <c r="K9" s="3">
        <v>16.036079999999998</v>
      </c>
      <c r="L9" s="3">
        <v>21.38139</v>
      </c>
    </row>
    <row r="10" spans="1:100" x14ac:dyDescent="0.2">
      <c r="B10" t="s">
        <v>971</v>
      </c>
      <c r="C10" t="s">
        <v>972</v>
      </c>
      <c r="D10" t="s">
        <v>973</v>
      </c>
      <c r="E10" s="1">
        <v>2057.0563000000002</v>
      </c>
      <c r="F10" s="1">
        <v>51</v>
      </c>
      <c r="G10" s="2">
        <v>40.334437254901964</v>
      </c>
      <c r="H10" s="3">
        <v>6.2999977200429562</v>
      </c>
      <c r="I10" s="3">
        <v>8.3999791352331954</v>
      </c>
      <c r="J10" s="3">
        <v>12.95945</v>
      </c>
      <c r="K10" s="3">
        <v>12.95945</v>
      </c>
      <c r="L10" s="3">
        <v>17.279229999999998</v>
      </c>
    </row>
    <row r="11" spans="1:100" x14ac:dyDescent="0.2">
      <c r="B11" t="s">
        <v>974</v>
      </c>
      <c r="C11" t="s">
        <v>975</v>
      </c>
      <c r="D11" t="s">
        <v>976</v>
      </c>
      <c r="E11" s="1">
        <v>361.59710000000001</v>
      </c>
      <c r="F11" s="1">
        <v>56</v>
      </c>
      <c r="G11" s="2">
        <v>6.4570910714285716</v>
      </c>
      <c r="H11" s="3">
        <v>6.2999952156695942</v>
      </c>
      <c r="I11" s="3">
        <v>8.3999844025297765</v>
      </c>
      <c r="J11" s="3">
        <v>2.27806</v>
      </c>
      <c r="K11" s="3">
        <v>2.27806</v>
      </c>
      <c r="L11" s="3">
        <v>3.0374099999999999</v>
      </c>
    </row>
    <row r="12" spans="1:100" x14ac:dyDescent="0.2">
      <c r="B12" t="s">
        <v>977</v>
      </c>
      <c r="C12" t="s">
        <v>975</v>
      </c>
      <c r="D12" t="s">
        <v>976</v>
      </c>
      <c r="E12" s="1">
        <v>693.39919999999995</v>
      </c>
      <c r="F12" s="1">
        <v>54</v>
      </c>
      <c r="G12" s="2">
        <v>12.840725925925925</v>
      </c>
      <c r="H12" s="3">
        <v>6.2999928468333968</v>
      </c>
      <c r="I12" s="3">
        <v>8.3999808479732891</v>
      </c>
      <c r="J12" s="3">
        <v>4.3684099999999999</v>
      </c>
      <c r="K12" s="3">
        <v>4.3684099999999999</v>
      </c>
      <c r="L12" s="3">
        <v>5.8245399999999998</v>
      </c>
    </row>
    <row r="13" spans="1:100" x14ac:dyDescent="0.2">
      <c r="B13" t="s">
        <v>978</v>
      </c>
      <c r="C13" t="s">
        <v>979</v>
      </c>
      <c r="D13" t="s">
        <v>980</v>
      </c>
      <c r="E13" s="1">
        <v>844.43589999999995</v>
      </c>
      <c r="F13" s="1">
        <v>30</v>
      </c>
      <c r="G13" s="2">
        <v>28.14786333333333</v>
      </c>
      <c r="H13" s="3">
        <v>6.3000045355722101</v>
      </c>
      <c r="I13" s="3">
        <v>8.3999744681627107</v>
      </c>
      <c r="J13" s="3">
        <v>5.3199500000000004</v>
      </c>
      <c r="K13" s="3">
        <v>5.3199500000000004</v>
      </c>
      <c r="L13" s="3">
        <v>7.0932399999999998</v>
      </c>
    </row>
    <row r="14" spans="1:100" x14ac:dyDescent="0.2">
      <c r="B14" t="s">
        <v>981</v>
      </c>
      <c r="C14" t="s">
        <v>982</v>
      </c>
      <c r="D14" t="s">
        <v>983</v>
      </c>
      <c r="E14" s="1">
        <v>982.21870000000001</v>
      </c>
      <c r="F14" s="1">
        <v>72</v>
      </c>
      <c r="G14" s="2">
        <v>13.641926388888889</v>
      </c>
      <c r="H14" s="3">
        <v>6.3000022296460036</v>
      </c>
      <c r="I14" s="3">
        <v>8.3999826107973714</v>
      </c>
      <c r="J14" s="3">
        <v>6.1879799999999996</v>
      </c>
      <c r="K14" s="3">
        <v>6.1879799999999996</v>
      </c>
      <c r="L14" s="3">
        <v>8.2506199999999996</v>
      </c>
    </row>
    <row r="15" spans="1:100" x14ac:dyDescent="0.2">
      <c r="B15" t="s">
        <v>984</v>
      </c>
      <c r="C15" t="s">
        <v>985</v>
      </c>
      <c r="D15" t="s">
        <v>986</v>
      </c>
      <c r="E15" s="1">
        <v>333.358</v>
      </c>
      <c r="F15" s="1">
        <v>50</v>
      </c>
      <c r="G15" s="2">
        <v>6.66716</v>
      </c>
      <c r="H15" s="3">
        <v>6.3000137989788749</v>
      </c>
      <c r="I15" s="3">
        <v>8.3999784015982808</v>
      </c>
      <c r="J15" s="3">
        <v>2.1001599999999998</v>
      </c>
      <c r="K15" s="3">
        <v>2.1001599999999998</v>
      </c>
      <c r="L15" s="3">
        <v>2.8001999999999998</v>
      </c>
    </row>
    <row r="16" spans="1:100" x14ac:dyDescent="0.2">
      <c r="B16" t="s">
        <v>987</v>
      </c>
      <c r="C16" t="s">
        <v>988</v>
      </c>
      <c r="D16" t="s">
        <v>989</v>
      </c>
      <c r="E16" s="1">
        <v>1098.9145000000001</v>
      </c>
      <c r="F16" s="1">
        <v>21</v>
      </c>
      <c r="G16" s="2">
        <v>52.329261904761907</v>
      </c>
      <c r="H16" s="3">
        <v>6.2999987715149812</v>
      </c>
      <c r="I16" s="3">
        <v>8.3999801622419206</v>
      </c>
      <c r="J16" s="3">
        <v>6.9231600000000002</v>
      </c>
      <c r="K16" s="3">
        <v>6.9231600000000002</v>
      </c>
      <c r="L16" s="3">
        <v>9.2308599999999998</v>
      </c>
    </row>
    <row r="17" spans="2:12" x14ac:dyDescent="0.2">
      <c r="B17" t="s">
        <v>990</v>
      </c>
      <c r="C17" t="s">
        <v>991</v>
      </c>
      <c r="D17" t="s">
        <v>992</v>
      </c>
      <c r="E17" s="1">
        <v>1392.9264000000001</v>
      </c>
      <c r="F17" s="1">
        <v>36</v>
      </c>
      <c r="G17" s="2">
        <v>38.692399999999999</v>
      </c>
      <c r="H17" s="3">
        <v>6.3000026419199173</v>
      </c>
      <c r="I17" s="3">
        <v>8.3999771990824481</v>
      </c>
      <c r="J17" s="3">
        <v>8.7754399999999997</v>
      </c>
      <c r="K17" s="3">
        <v>8.7754399999999997</v>
      </c>
      <c r="L17" s="3">
        <v>11.70055</v>
      </c>
    </row>
    <row r="18" spans="2:12" x14ac:dyDescent="0.2">
      <c r="B18" t="s">
        <v>993</v>
      </c>
      <c r="C18" t="s">
        <v>994</v>
      </c>
      <c r="D18" t="s">
        <v>995</v>
      </c>
      <c r="E18" s="1">
        <v>1080.2620999999999</v>
      </c>
      <c r="F18" s="1">
        <v>60</v>
      </c>
      <c r="G18" s="2">
        <v>18.004368333333332</v>
      </c>
      <c r="H18" s="3">
        <v>6.2999988613874365</v>
      </c>
      <c r="I18" s="3">
        <v>8.3999799678244766</v>
      </c>
      <c r="J18" s="3">
        <v>6.80565</v>
      </c>
      <c r="K18" s="3">
        <v>6.80565</v>
      </c>
      <c r="L18" s="3">
        <v>9.0741800000000001</v>
      </c>
    </row>
    <row r="19" spans="2:12" x14ac:dyDescent="0.2">
      <c r="B19" t="s">
        <v>996</v>
      </c>
      <c r="C19" t="s">
        <v>997</v>
      </c>
      <c r="D19" t="s">
        <v>998</v>
      </c>
      <c r="E19" s="1">
        <v>967.19280000000003</v>
      </c>
      <c r="F19" s="1">
        <v>48</v>
      </c>
      <c r="G19" s="2">
        <v>20.149850000000001</v>
      </c>
      <c r="H19" s="3">
        <v>6.2999952026111021</v>
      </c>
      <c r="I19" s="3">
        <v>8.3999798178811904</v>
      </c>
      <c r="J19" s="3">
        <v>6.0933099999999998</v>
      </c>
      <c r="K19" s="3">
        <v>6.0933099999999998</v>
      </c>
      <c r="L19" s="3">
        <v>8.1243999999999996</v>
      </c>
    </row>
    <row r="20" spans="2:12" x14ac:dyDescent="0.2">
      <c r="B20" t="s">
        <v>999</v>
      </c>
      <c r="C20" t="s">
        <v>1000</v>
      </c>
      <c r="D20" t="s">
        <v>1001</v>
      </c>
      <c r="E20" s="1">
        <v>2149.5934000000002</v>
      </c>
      <c r="F20" s="1">
        <v>39</v>
      </c>
      <c r="G20" s="2">
        <v>55.11777948717949</v>
      </c>
      <c r="H20" s="3">
        <v>6.3000007350227252</v>
      </c>
      <c r="I20" s="3">
        <v>8.3999792704983172</v>
      </c>
      <c r="J20" s="3">
        <v>13.542439999999999</v>
      </c>
      <c r="K20" s="3">
        <v>13.542439999999999</v>
      </c>
      <c r="L20" s="3">
        <v>18.056539999999998</v>
      </c>
    </row>
    <row r="21" spans="2:12" x14ac:dyDescent="0.2">
      <c r="B21" t="s">
        <v>1002</v>
      </c>
      <c r="C21" t="s">
        <v>979</v>
      </c>
      <c r="D21" t="s">
        <v>980</v>
      </c>
      <c r="E21" s="1">
        <v>1981.9272000000001</v>
      </c>
      <c r="F21" s="1">
        <v>54</v>
      </c>
      <c r="G21" s="2">
        <v>36.702355555555556</v>
      </c>
      <c r="H21" s="3">
        <v>6.2999993137992156</v>
      </c>
      <c r="I21" s="3">
        <v>8.3999805845542657</v>
      </c>
      <c r="J21" s="3">
        <v>12.486140000000001</v>
      </c>
      <c r="K21" s="3">
        <v>12.486140000000001</v>
      </c>
      <c r="L21" s="3">
        <v>16.648150000000001</v>
      </c>
    </row>
    <row r="22" spans="2:12" x14ac:dyDescent="0.2">
      <c r="B22" t="s">
        <v>1003</v>
      </c>
      <c r="C22" t="s">
        <v>982</v>
      </c>
      <c r="D22" t="s">
        <v>983</v>
      </c>
      <c r="E22" s="1">
        <v>1399.9691</v>
      </c>
      <c r="F22" s="1">
        <v>35</v>
      </c>
      <c r="G22" s="2">
        <v>39.999117142857145</v>
      </c>
      <c r="H22" s="3">
        <v>6.3000033357879115</v>
      </c>
      <c r="I22" s="3">
        <v>8.3999782566629495</v>
      </c>
      <c r="J22" s="3">
        <v>8.8198100000000004</v>
      </c>
      <c r="K22" s="3">
        <v>8.8198100000000004</v>
      </c>
      <c r="L22" s="3">
        <v>11.75971</v>
      </c>
    </row>
    <row r="23" spans="2:12" x14ac:dyDescent="0.2">
      <c r="B23" t="s">
        <v>1004</v>
      </c>
      <c r="C23" t="s">
        <v>1005</v>
      </c>
      <c r="D23" t="s">
        <v>1006</v>
      </c>
      <c r="E23" s="1">
        <v>239.00649999999999</v>
      </c>
      <c r="F23" s="1">
        <v>45</v>
      </c>
      <c r="G23" s="2">
        <v>5.3112555555555554</v>
      </c>
      <c r="H23" s="3">
        <v>6.2999960252127041</v>
      </c>
      <c r="I23" s="3">
        <v>8.3999807536615112</v>
      </c>
      <c r="J23" s="3">
        <v>1.5057400000000001</v>
      </c>
      <c r="K23" s="3">
        <v>1.5057400000000001</v>
      </c>
      <c r="L23" s="3">
        <v>2.0076499999999999</v>
      </c>
    </row>
    <row r="24" spans="2:12" x14ac:dyDescent="0.2">
      <c r="B24" t="s">
        <v>1007</v>
      </c>
      <c r="C24" t="s">
        <v>1005</v>
      </c>
      <c r="D24" t="s">
        <v>1006</v>
      </c>
      <c r="E24" s="1">
        <v>445.29719999999998</v>
      </c>
      <c r="F24" s="1">
        <v>67</v>
      </c>
      <c r="G24" s="2">
        <v>6.6462268656716414</v>
      </c>
      <c r="H24" s="3">
        <v>6.2999947001687868</v>
      </c>
      <c r="I24" s="3">
        <v>8.3999854479210754</v>
      </c>
      <c r="J24" s="3">
        <v>2.8053699999999999</v>
      </c>
      <c r="K24" s="3">
        <v>2.8053699999999999</v>
      </c>
      <c r="L24" s="3">
        <v>3.7404899999999999</v>
      </c>
    </row>
    <row r="25" spans="2:12" x14ac:dyDescent="0.2">
      <c r="B25" t="s">
        <v>1008</v>
      </c>
      <c r="C25" t="s">
        <v>1009</v>
      </c>
      <c r="D25" t="s">
        <v>1010</v>
      </c>
      <c r="E25" s="1">
        <v>1213.4106999999999</v>
      </c>
      <c r="F25" s="1">
        <v>40</v>
      </c>
      <c r="G25" s="2">
        <v>30.335267499999997</v>
      </c>
      <c r="H25" s="3">
        <v>6.3000021344792829</v>
      </c>
      <c r="I25" s="3">
        <v>8.3999753751965436</v>
      </c>
      <c r="J25" s="3">
        <v>7.6444900000000002</v>
      </c>
      <c r="K25" s="3">
        <v>7.6444900000000002</v>
      </c>
      <c r="L25" s="3">
        <v>10.19262</v>
      </c>
    </row>
    <row r="26" spans="2:12" x14ac:dyDescent="0.2">
      <c r="B26" t="s">
        <v>1011</v>
      </c>
      <c r="C26" t="s">
        <v>985</v>
      </c>
      <c r="D26" t="s">
        <v>986</v>
      </c>
      <c r="E26" s="1">
        <v>341.69159999999999</v>
      </c>
      <c r="F26" s="1">
        <v>63</v>
      </c>
      <c r="G26" s="2">
        <v>5.4236761904761908</v>
      </c>
      <c r="H26" s="3">
        <v>6.3000085457178345</v>
      </c>
      <c r="I26" s="3">
        <v>8.3999723727478237</v>
      </c>
      <c r="J26" s="3">
        <v>2.15266</v>
      </c>
      <c r="K26" s="3">
        <v>2.15266</v>
      </c>
      <c r="L26" s="3">
        <v>2.8702000000000001</v>
      </c>
    </row>
    <row r="27" spans="2:12" x14ac:dyDescent="0.2">
      <c r="B27" t="s">
        <v>1012</v>
      </c>
      <c r="C27" t="s">
        <v>1013</v>
      </c>
      <c r="D27" t="s">
        <v>1014</v>
      </c>
      <c r="E27" s="1">
        <v>943.14229999999998</v>
      </c>
      <c r="F27" s="1">
        <v>67</v>
      </c>
      <c r="G27" s="2">
        <v>14.076750746268656</v>
      </c>
      <c r="H27" s="3">
        <v>6.3000037216017137</v>
      </c>
      <c r="I27" s="3">
        <v>8.399983756427849</v>
      </c>
      <c r="J27" s="3">
        <v>5.9417999999999997</v>
      </c>
      <c r="K27" s="3">
        <v>5.9417999999999997</v>
      </c>
      <c r="L27" s="3">
        <v>7.9223800000000004</v>
      </c>
    </row>
    <row r="28" spans="2:12" x14ac:dyDescent="0.2">
      <c r="B28" t="s">
        <v>1015</v>
      </c>
      <c r="C28" t="s">
        <v>1013</v>
      </c>
      <c r="D28" t="s">
        <v>1014</v>
      </c>
      <c r="E28" s="1">
        <v>1014.3299</v>
      </c>
      <c r="F28" s="1">
        <v>52</v>
      </c>
      <c r="G28" s="2">
        <v>19.50634423076923</v>
      </c>
      <c r="H28" s="3">
        <v>6.3000016069722484</v>
      </c>
      <c r="I28" s="3">
        <v>8.3999791389369491</v>
      </c>
      <c r="J28" s="3">
        <v>6.3902799999999997</v>
      </c>
      <c r="K28" s="3">
        <v>6.3902799999999997</v>
      </c>
      <c r="L28" s="3">
        <v>8.5203500000000005</v>
      </c>
    </row>
    <row r="29" spans="2:12" x14ac:dyDescent="0.2">
      <c r="B29" t="s">
        <v>1016</v>
      </c>
      <c r="C29" t="s">
        <v>1017</v>
      </c>
      <c r="D29" t="s">
        <v>1018</v>
      </c>
      <c r="E29" s="1">
        <v>2327.0623000000001</v>
      </c>
      <c r="F29" s="1">
        <v>40</v>
      </c>
      <c r="G29" s="2">
        <v>58.176557500000001</v>
      </c>
      <c r="H29" s="3">
        <v>6.299998929981375</v>
      </c>
      <c r="I29" s="3">
        <v>8.3999770869907522</v>
      </c>
      <c r="J29" s="3">
        <v>14.660489999999999</v>
      </c>
      <c r="K29" s="3">
        <v>14.660489999999999</v>
      </c>
      <c r="L29" s="3">
        <v>19.547270000000001</v>
      </c>
    </row>
    <row r="30" spans="2:12" x14ac:dyDescent="0.2">
      <c r="B30" t="s">
        <v>1019</v>
      </c>
      <c r="C30" t="s">
        <v>1017</v>
      </c>
      <c r="D30" t="s">
        <v>1018</v>
      </c>
      <c r="E30" s="1">
        <v>990.85940000000005</v>
      </c>
      <c r="F30" s="1">
        <v>51</v>
      </c>
      <c r="G30" s="2">
        <v>19.428615686274512</v>
      </c>
      <c r="H30" s="3">
        <v>6.2999957410708314</v>
      </c>
      <c r="I30" s="3">
        <v>8.3999808650954915</v>
      </c>
      <c r="J30" s="3">
        <v>6.2424099999999996</v>
      </c>
      <c r="K30" s="3">
        <v>6.2424099999999996</v>
      </c>
      <c r="L30" s="3">
        <v>8.3231999999999999</v>
      </c>
    </row>
    <row r="31" spans="2:12" x14ac:dyDescent="0.2">
      <c r="B31" t="s">
        <v>1020</v>
      </c>
      <c r="C31" t="s">
        <v>1021</v>
      </c>
      <c r="D31" t="s">
        <v>1022</v>
      </c>
      <c r="E31" s="1">
        <v>1274.2587000000001</v>
      </c>
      <c r="F31" s="1">
        <v>52</v>
      </c>
      <c r="G31" s="2">
        <v>24.504975000000002</v>
      </c>
      <c r="H31" s="3">
        <v>6.3000001491062996</v>
      </c>
      <c r="I31" s="3">
        <v>8.3999818875083996</v>
      </c>
      <c r="J31" s="3">
        <v>8.0278299999999998</v>
      </c>
      <c r="K31" s="3">
        <v>8.0278299999999998</v>
      </c>
      <c r="L31" s="3">
        <v>10.703749999999999</v>
      </c>
    </row>
    <row r="32" spans="2:12" x14ac:dyDescent="0.2">
      <c r="B32" t="s">
        <v>1023</v>
      </c>
      <c r="C32" t="s">
        <v>1024</v>
      </c>
      <c r="D32" t="s">
        <v>1025</v>
      </c>
      <c r="E32" s="1">
        <v>993.64970000000005</v>
      </c>
      <c r="F32" s="1">
        <v>27</v>
      </c>
      <c r="G32" s="2">
        <v>36.801840740740744</v>
      </c>
      <c r="H32" s="3">
        <v>6.2999968701243505</v>
      </c>
      <c r="I32" s="3">
        <v>8.3999824082873467</v>
      </c>
      <c r="J32" s="3">
        <v>6.2599900000000002</v>
      </c>
      <c r="K32" s="3">
        <v>6.2599900000000002</v>
      </c>
      <c r="L32" s="3">
        <v>8.3466400000000007</v>
      </c>
    </row>
    <row r="33" spans="2:12" x14ac:dyDescent="0.2">
      <c r="B33" t="s">
        <v>1026</v>
      </c>
      <c r="C33" t="s">
        <v>1027</v>
      </c>
      <c r="D33" t="s">
        <v>1028</v>
      </c>
      <c r="E33" s="1">
        <v>1775.4166</v>
      </c>
      <c r="F33" s="1">
        <v>45</v>
      </c>
      <c r="G33" s="2">
        <v>39.453702222222219</v>
      </c>
      <c r="H33" s="3">
        <v>6.2999974203237707</v>
      </c>
      <c r="I33" s="3">
        <v>8.399977785495528</v>
      </c>
      <c r="J33" s="3">
        <v>11.18512</v>
      </c>
      <c r="K33" s="3">
        <v>11.18512</v>
      </c>
      <c r="L33" s="3">
        <v>14.913460000000001</v>
      </c>
    </row>
    <row r="34" spans="2:12" x14ac:dyDescent="0.2">
      <c r="B34" t="s">
        <v>1029</v>
      </c>
      <c r="C34" t="s">
        <v>1027</v>
      </c>
      <c r="D34" t="s">
        <v>1028</v>
      </c>
      <c r="E34" s="1">
        <v>926.88340000000005</v>
      </c>
      <c r="F34" s="1">
        <v>26</v>
      </c>
      <c r="G34" s="2">
        <v>35.649361538461541</v>
      </c>
      <c r="H34" s="3">
        <v>6.3000049412903492</v>
      </c>
      <c r="I34" s="3">
        <v>8.3999778181376428</v>
      </c>
      <c r="J34" s="3">
        <v>5.8393699999999997</v>
      </c>
      <c r="K34" s="3">
        <v>5.8393699999999997</v>
      </c>
      <c r="L34" s="3">
        <v>7.7858000000000001</v>
      </c>
    </row>
    <row r="35" spans="2:12" x14ac:dyDescent="0.2">
      <c r="B35" t="s">
        <v>1030</v>
      </c>
      <c r="C35" t="s">
        <v>1009</v>
      </c>
      <c r="D35" t="s">
        <v>1010</v>
      </c>
      <c r="E35" s="1">
        <v>192.57310000000001</v>
      </c>
      <c r="F35" s="1">
        <v>5</v>
      </c>
      <c r="G35" s="2">
        <v>38.514620000000001</v>
      </c>
      <c r="H35" s="3">
        <v>6.2999972477983679</v>
      </c>
      <c r="I35" s="3">
        <v>8.3999790209536016</v>
      </c>
      <c r="J35" s="3">
        <v>1.2132099999999999</v>
      </c>
      <c r="K35" s="3">
        <v>1.2132099999999999</v>
      </c>
      <c r="L35" s="3">
        <v>1.61761</v>
      </c>
    </row>
    <row r="36" spans="2:12" x14ac:dyDescent="0.2">
      <c r="B36" t="s">
        <v>1031</v>
      </c>
      <c r="C36" t="s">
        <v>1032</v>
      </c>
      <c r="D36" t="s">
        <v>1033</v>
      </c>
      <c r="E36" s="1">
        <v>1503.405</v>
      </c>
      <c r="F36" s="1">
        <v>56</v>
      </c>
      <c r="G36" s="2">
        <v>26.846517857142857</v>
      </c>
      <c r="H36" s="3">
        <v>6.29999900226486</v>
      </c>
      <c r="I36" s="3">
        <v>8.3999787149836536</v>
      </c>
      <c r="J36" s="3">
        <v>9.4714500000000008</v>
      </c>
      <c r="K36" s="3">
        <v>9.4714500000000008</v>
      </c>
      <c r="L36" s="3">
        <v>12.62857</v>
      </c>
    </row>
    <row r="37" spans="2:12" x14ac:dyDescent="0.2">
      <c r="B37" t="s">
        <v>1034</v>
      </c>
      <c r="C37" t="s">
        <v>1032</v>
      </c>
      <c r="D37" t="s">
        <v>1033</v>
      </c>
      <c r="E37" s="1">
        <v>1387.8334</v>
      </c>
      <c r="F37" s="1">
        <v>49</v>
      </c>
      <c r="G37" s="2">
        <v>28.323130612244899</v>
      </c>
      <c r="H37" s="3">
        <v>6.2999996973700156</v>
      </c>
      <c r="I37" s="3">
        <v>8.3999779800659073</v>
      </c>
      <c r="J37" s="3">
        <v>8.7433499999999995</v>
      </c>
      <c r="K37" s="3">
        <v>8.7433499999999995</v>
      </c>
      <c r="L37" s="3">
        <v>11.657769999999999</v>
      </c>
    </row>
    <row r="38" spans="2:12" x14ac:dyDescent="0.2">
      <c r="B38" t="s">
        <v>1035</v>
      </c>
      <c r="C38" t="s">
        <v>1036</v>
      </c>
      <c r="D38" t="s">
        <v>1037</v>
      </c>
      <c r="E38" s="1">
        <v>1240.4608000000001</v>
      </c>
      <c r="F38" s="1">
        <v>65</v>
      </c>
      <c r="G38" s="2">
        <v>19.084012307692308</v>
      </c>
      <c r="H38" s="3">
        <v>6.2999975492978084</v>
      </c>
      <c r="I38" s="3">
        <v>8.3999752350094408</v>
      </c>
      <c r="J38" s="3">
        <v>7.8148999999999997</v>
      </c>
      <c r="K38" s="3">
        <v>7.8148999999999997</v>
      </c>
      <c r="L38" s="3">
        <v>10.419840000000001</v>
      </c>
    </row>
    <row r="39" spans="2:12" x14ac:dyDescent="0.2">
      <c r="B39" t="s">
        <v>1038</v>
      </c>
      <c r="C39" t="s">
        <v>1036</v>
      </c>
      <c r="D39" t="s">
        <v>1037</v>
      </c>
      <c r="E39" s="1">
        <v>1365.5608</v>
      </c>
      <c r="F39" s="1">
        <v>28</v>
      </c>
      <c r="G39" s="2">
        <v>48.770028571428568</v>
      </c>
      <c r="H39" s="3">
        <v>6.2999977738083874</v>
      </c>
      <c r="I39" s="3">
        <v>8.3999775037479107</v>
      </c>
      <c r="J39" s="3">
        <v>8.6030300000000004</v>
      </c>
      <c r="K39" s="3">
        <v>8.6030300000000004</v>
      </c>
      <c r="L39" s="3">
        <v>11.47068</v>
      </c>
    </row>
    <row r="40" spans="2:12" x14ac:dyDescent="0.2">
      <c r="B40" t="s">
        <v>1039</v>
      </c>
      <c r="C40" t="s">
        <v>988</v>
      </c>
      <c r="D40" t="s">
        <v>989</v>
      </c>
      <c r="E40" s="1">
        <v>2952.3301999999999</v>
      </c>
      <c r="F40" s="1">
        <v>41</v>
      </c>
      <c r="G40" s="2">
        <v>72.008053658536582</v>
      </c>
      <c r="H40" s="3">
        <v>6.2999999119339698</v>
      </c>
      <c r="I40" s="3">
        <v>8.399978430596958</v>
      </c>
      <c r="J40" s="3">
        <v>18.599679999999999</v>
      </c>
      <c r="K40" s="3">
        <v>18.599679999999999</v>
      </c>
      <c r="L40" s="3">
        <v>24.799510000000001</v>
      </c>
    </row>
    <row r="41" spans="2:12" x14ac:dyDescent="0.2">
      <c r="B41" t="s">
        <v>1040</v>
      </c>
      <c r="C41" t="s">
        <v>1041</v>
      </c>
      <c r="D41" t="s">
        <v>1042</v>
      </c>
      <c r="E41" s="1">
        <v>3757.2006000000001</v>
      </c>
      <c r="F41" s="1">
        <v>56</v>
      </c>
      <c r="G41" s="2">
        <v>67.092867857142863</v>
      </c>
      <c r="H41" s="3">
        <v>6.299998993931812</v>
      </c>
      <c r="I41" s="3">
        <v>8.3999800276833767</v>
      </c>
      <c r="J41" s="3">
        <v>23.670359999999999</v>
      </c>
      <c r="K41" s="3">
        <v>23.670359999999999</v>
      </c>
      <c r="L41" s="3">
        <v>31.560410000000001</v>
      </c>
    </row>
    <row r="42" spans="2:12" x14ac:dyDescent="0.2">
      <c r="B42" t="s">
        <v>1043</v>
      </c>
      <c r="C42" t="s">
        <v>1044</v>
      </c>
      <c r="D42" t="s">
        <v>1045</v>
      </c>
      <c r="E42" s="1">
        <v>419.4375</v>
      </c>
      <c r="F42" s="1">
        <v>52</v>
      </c>
      <c r="G42" s="2">
        <v>8.0661057692307701</v>
      </c>
      <c r="H42" s="3">
        <v>6.3000089405453723</v>
      </c>
      <c r="I42" s="3">
        <v>8.3999880792728359</v>
      </c>
      <c r="J42" s="3">
        <v>2.6424599999999998</v>
      </c>
      <c r="K42" s="3">
        <v>2.6424599999999998</v>
      </c>
      <c r="L42" s="3">
        <v>3.5232700000000001</v>
      </c>
    </row>
    <row r="43" spans="2:12" x14ac:dyDescent="0.2">
      <c r="B43" t="s">
        <v>1046</v>
      </c>
      <c r="C43" t="s">
        <v>1044</v>
      </c>
      <c r="D43" t="s">
        <v>1045</v>
      </c>
      <c r="E43" s="1">
        <v>749.76400000000001</v>
      </c>
      <c r="F43" s="1">
        <v>95</v>
      </c>
      <c r="G43" s="2">
        <v>7.8922526315789474</v>
      </c>
      <c r="H43" s="3">
        <v>6.2999957319903332</v>
      </c>
      <c r="I43" s="3">
        <v>8.3999765259468315</v>
      </c>
      <c r="J43" s="3">
        <v>4.7235100000000001</v>
      </c>
      <c r="K43" s="3">
        <v>4.7235100000000001</v>
      </c>
      <c r="L43" s="3">
        <v>6.298</v>
      </c>
    </row>
    <row r="44" spans="2:12" x14ac:dyDescent="0.2">
      <c r="B44" t="s">
        <v>1047</v>
      </c>
      <c r="C44" t="s">
        <v>1048</v>
      </c>
      <c r="D44" t="s">
        <v>1049</v>
      </c>
      <c r="E44" s="1">
        <v>1012.6389</v>
      </c>
      <c r="F44" s="1">
        <v>47</v>
      </c>
      <c r="G44" s="2">
        <v>21.5455085106383</v>
      </c>
      <c r="H44" s="3">
        <v>6.3000048684679202</v>
      </c>
      <c r="I44" s="3">
        <v>8.3999834491841074</v>
      </c>
      <c r="J44" s="3">
        <v>6.3796299999999997</v>
      </c>
      <c r="K44" s="3">
        <v>6.3796299999999997</v>
      </c>
      <c r="L44" s="3">
        <v>8.5061499999999999</v>
      </c>
    </row>
    <row r="45" spans="2:12" x14ac:dyDescent="0.2">
      <c r="B45" t="s">
        <v>1050</v>
      </c>
      <c r="C45" t="s">
        <v>1048</v>
      </c>
      <c r="D45" t="s">
        <v>1049</v>
      </c>
      <c r="E45" s="1">
        <v>1169.6024</v>
      </c>
      <c r="F45" s="1">
        <v>43</v>
      </c>
      <c r="G45" s="2">
        <v>27.200055813953487</v>
      </c>
      <c r="H45" s="3">
        <v>6.3000041723580589</v>
      </c>
      <c r="I45" s="3">
        <v>8.3999827633732629</v>
      </c>
      <c r="J45" s="3">
        <v>7.3685</v>
      </c>
      <c r="K45" s="3">
        <v>7.3685</v>
      </c>
      <c r="L45" s="3">
        <v>9.8246400000000005</v>
      </c>
    </row>
    <row r="46" spans="2:12" x14ac:dyDescent="0.2">
      <c r="B46" t="s">
        <v>1051</v>
      </c>
      <c r="C46" t="s">
        <v>1052</v>
      </c>
      <c r="D46" t="s">
        <v>1053</v>
      </c>
      <c r="E46" s="1">
        <v>753.62670000000003</v>
      </c>
      <c r="F46" s="1">
        <v>18</v>
      </c>
      <c r="G46" s="2">
        <v>41.86815</v>
      </c>
      <c r="H46" s="3">
        <v>6.30000237518124</v>
      </c>
      <c r="I46" s="3">
        <v>8.399981051626753</v>
      </c>
      <c r="J46" s="3">
        <v>4.7478499999999997</v>
      </c>
      <c r="K46" s="3">
        <v>4.7478499999999997</v>
      </c>
      <c r="L46" s="3">
        <v>6.3304499999999999</v>
      </c>
    </row>
    <row r="47" spans="2:12" x14ac:dyDescent="0.2">
      <c r="B47" t="s">
        <v>1054</v>
      </c>
      <c r="C47" t="s">
        <v>1052</v>
      </c>
      <c r="D47" t="s">
        <v>1053</v>
      </c>
      <c r="E47" s="1">
        <v>565.43740000000003</v>
      </c>
      <c r="F47" s="1">
        <v>25</v>
      </c>
      <c r="G47" s="2">
        <v>22.617496000000003</v>
      </c>
      <c r="H47" s="3">
        <v>6.3000077462155852</v>
      </c>
      <c r="I47" s="3">
        <v>8.3999749574400298</v>
      </c>
      <c r="J47" s="3">
        <v>3.5622600000000002</v>
      </c>
      <c r="K47" s="3">
        <v>3.5622600000000002</v>
      </c>
      <c r="L47" s="3">
        <v>4.7496600000000004</v>
      </c>
    </row>
    <row r="48" spans="2:12" x14ac:dyDescent="0.2">
      <c r="B48" t="s">
        <v>1055</v>
      </c>
      <c r="C48" t="s">
        <v>1056</v>
      </c>
      <c r="D48" t="s">
        <v>1057</v>
      </c>
      <c r="E48" s="1">
        <v>1760.2084</v>
      </c>
      <c r="F48" s="1">
        <v>70</v>
      </c>
      <c r="G48" s="2">
        <v>25.145834285714287</v>
      </c>
      <c r="H48" s="3">
        <v>6.2999983411055185</v>
      </c>
      <c r="I48" s="3">
        <v>8.3999769572739229</v>
      </c>
      <c r="J48" s="3">
        <v>11.089309999999999</v>
      </c>
      <c r="K48" s="3">
        <v>11.089309999999999</v>
      </c>
      <c r="L48" s="3">
        <v>14.78571</v>
      </c>
    </row>
    <row r="49" spans="2:12" x14ac:dyDescent="0.2">
      <c r="B49" t="s">
        <v>1058</v>
      </c>
      <c r="C49" t="s">
        <v>1056</v>
      </c>
      <c r="D49" t="s">
        <v>1057</v>
      </c>
      <c r="E49" s="1">
        <v>883.68060000000003</v>
      </c>
      <c r="F49" s="1">
        <v>66</v>
      </c>
      <c r="G49" s="2">
        <v>13.389100000000001</v>
      </c>
      <c r="H49" s="3">
        <v>6.3000025122199128</v>
      </c>
      <c r="I49" s="3">
        <v>8.3999807170147225</v>
      </c>
      <c r="J49" s="3">
        <v>5.5671900000000001</v>
      </c>
      <c r="K49" s="3">
        <v>5.5671900000000001</v>
      </c>
      <c r="L49" s="3">
        <v>7.4229000000000003</v>
      </c>
    </row>
    <row r="50" spans="2:12" x14ac:dyDescent="0.2">
      <c r="B50" t="s">
        <v>1059</v>
      </c>
      <c r="C50" t="s">
        <v>1060</v>
      </c>
      <c r="D50" t="s">
        <v>1061</v>
      </c>
      <c r="E50" s="1">
        <v>1049.6744000000001</v>
      </c>
      <c r="F50" s="1">
        <v>59</v>
      </c>
      <c r="G50" s="2">
        <v>17.791091525423731</v>
      </c>
      <c r="H50" s="3">
        <v>6.3000012194257566</v>
      </c>
      <c r="I50" s="3">
        <v>8.3999762211977345</v>
      </c>
      <c r="J50" s="3">
        <v>6.6129499999999997</v>
      </c>
      <c r="K50" s="3">
        <v>6.6129499999999997</v>
      </c>
      <c r="L50" s="3">
        <v>8.81724</v>
      </c>
    </row>
    <row r="51" spans="2:12" x14ac:dyDescent="0.2">
      <c r="B51" t="s">
        <v>1062</v>
      </c>
      <c r="C51" t="s">
        <v>1063</v>
      </c>
      <c r="D51" t="s">
        <v>1064</v>
      </c>
      <c r="E51" s="1">
        <v>793.57079999999996</v>
      </c>
      <c r="F51" s="1">
        <v>37</v>
      </c>
      <c r="G51" s="2">
        <v>21.447859459459458</v>
      </c>
      <c r="H51" s="3">
        <v>6.3000049901029636</v>
      </c>
      <c r="I51" s="3">
        <v>8.3999814509304027</v>
      </c>
      <c r="J51" s="3">
        <v>4.9995000000000003</v>
      </c>
      <c r="K51" s="3">
        <v>4.9995000000000003</v>
      </c>
      <c r="L51" s="3">
        <v>6.6659800000000002</v>
      </c>
    </row>
    <row r="52" spans="2:12" x14ac:dyDescent="0.2">
      <c r="B52" t="s">
        <v>1065</v>
      </c>
      <c r="C52" t="s">
        <v>1063</v>
      </c>
      <c r="D52" t="s">
        <v>1064</v>
      </c>
      <c r="E52" s="1">
        <v>610.84630000000004</v>
      </c>
      <c r="F52" s="1">
        <v>30</v>
      </c>
      <c r="G52" s="2">
        <v>20.361543333333334</v>
      </c>
      <c r="H52" s="3">
        <v>6.2999972333465868</v>
      </c>
      <c r="I52" s="3">
        <v>8.3999853973086189</v>
      </c>
      <c r="J52" s="3">
        <v>3.8483299999999998</v>
      </c>
      <c r="K52" s="3">
        <v>3.8483299999999998</v>
      </c>
      <c r="L52" s="3">
        <v>5.1311</v>
      </c>
    </row>
    <row r="53" spans="2:12" x14ac:dyDescent="0.2">
      <c r="B53" t="s">
        <v>1066</v>
      </c>
      <c r="C53" t="s">
        <v>1067</v>
      </c>
      <c r="D53" t="s">
        <v>1068</v>
      </c>
      <c r="E53" s="1">
        <v>436.74560000000002</v>
      </c>
      <c r="F53" s="1">
        <v>36</v>
      </c>
      <c r="G53" s="2">
        <v>12.131822222222223</v>
      </c>
      <c r="H53" s="3">
        <v>6.3000062278818607</v>
      </c>
      <c r="I53" s="3">
        <v>8.3999701428016671</v>
      </c>
      <c r="J53" s="3">
        <v>2.7515000000000001</v>
      </c>
      <c r="K53" s="3">
        <v>2.7515000000000001</v>
      </c>
      <c r="L53" s="3">
        <v>3.66865</v>
      </c>
    </row>
    <row r="54" spans="2:12" x14ac:dyDescent="0.2">
      <c r="B54" t="s">
        <v>1069</v>
      </c>
      <c r="C54" t="s">
        <v>1067</v>
      </c>
      <c r="D54" t="s">
        <v>1068</v>
      </c>
      <c r="E54" s="1">
        <v>1154.2637</v>
      </c>
      <c r="F54" s="1">
        <v>60</v>
      </c>
      <c r="G54" s="2">
        <v>19.237728333333333</v>
      </c>
      <c r="H54" s="3">
        <v>6.2999988650773648</v>
      </c>
      <c r="I54" s="3">
        <v>8.3999782718628335</v>
      </c>
      <c r="J54" s="3">
        <v>7.2718600000000002</v>
      </c>
      <c r="K54" s="3">
        <v>7.2718600000000002</v>
      </c>
      <c r="L54" s="3">
        <v>9.6957900000000006</v>
      </c>
    </row>
    <row r="55" spans="2:12" x14ac:dyDescent="0.2">
      <c r="B55" t="s">
        <v>1070</v>
      </c>
      <c r="C55" t="s">
        <v>1071</v>
      </c>
      <c r="D55" t="s">
        <v>1072</v>
      </c>
      <c r="E55" s="1">
        <v>3840.9090999999999</v>
      </c>
      <c r="F55" s="1">
        <v>198</v>
      </c>
      <c r="G55" s="2">
        <v>19.398530808080807</v>
      </c>
      <c r="H55" s="3">
        <v>6.3000006951479275</v>
      </c>
      <c r="I55" s="3">
        <v>8.3999800984615849</v>
      </c>
      <c r="J55" s="3">
        <v>24.19773</v>
      </c>
      <c r="K55" s="3">
        <v>24.19773</v>
      </c>
      <c r="L55" s="3">
        <v>32.263559999999998</v>
      </c>
    </row>
    <row r="56" spans="2:12" x14ac:dyDescent="0.2">
      <c r="B56" t="s">
        <v>1073</v>
      </c>
      <c r="C56" t="s">
        <v>1074</v>
      </c>
      <c r="D56" t="s">
        <v>1075</v>
      </c>
      <c r="E56" s="1">
        <v>2347.1840000000002</v>
      </c>
      <c r="F56" s="1">
        <v>193</v>
      </c>
      <c r="G56" s="2">
        <v>12.161575129533679</v>
      </c>
      <c r="H56" s="3">
        <v>6.3000003408339511</v>
      </c>
      <c r="I56" s="3">
        <v>8.3999805724647061</v>
      </c>
      <c r="J56" s="3">
        <v>14.78726</v>
      </c>
      <c r="K56" s="3">
        <v>14.78726</v>
      </c>
      <c r="L56" s="3">
        <v>19.7163</v>
      </c>
    </row>
    <row r="57" spans="2:12" x14ac:dyDescent="0.2">
      <c r="B57" t="s">
        <v>1076</v>
      </c>
      <c r="C57" t="s">
        <v>1077</v>
      </c>
      <c r="D57" t="s">
        <v>1078</v>
      </c>
      <c r="E57" s="1">
        <v>3604.8449999999998</v>
      </c>
      <c r="F57" s="1">
        <v>46</v>
      </c>
      <c r="G57" s="2">
        <v>78.366195652173914</v>
      </c>
      <c r="H57" s="3">
        <v>6.2999990290844687</v>
      </c>
      <c r="I57" s="3">
        <v>8.3999783624538651</v>
      </c>
      <c r="J57" s="3">
        <v>22.710519999999999</v>
      </c>
      <c r="K57" s="3">
        <v>22.710519999999999</v>
      </c>
      <c r="L57" s="3">
        <v>30.280619999999999</v>
      </c>
    </row>
    <row r="58" spans="2:12" x14ac:dyDescent="0.2">
      <c r="B58" t="s">
        <v>1079</v>
      </c>
      <c r="C58" t="s">
        <v>1080</v>
      </c>
      <c r="D58" t="s">
        <v>1081</v>
      </c>
      <c r="E58" s="1">
        <v>4477.1782000000003</v>
      </c>
      <c r="F58" s="1">
        <v>46</v>
      </c>
      <c r="G58" s="2">
        <v>97.329960869565227</v>
      </c>
      <c r="H58" s="3">
        <v>6.2999994058757807</v>
      </c>
      <c r="I58" s="3">
        <v>8.399978361370561</v>
      </c>
      <c r="J58" s="3">
        <v>28.206219999999998</v>
      </c>
      <c r="K58" s="3">
        <v>28.206219999999998</v>
      </c>
      <c r="L58" s="3">
        <v>37.608199999999997</v>
      </c>
    </row>
    <row r="59" spans="2:12" x14ac:dyDescent="0.2">
      <c r="B59" t="s">
        <v>1082</v>
      </c>
      <c r="C59" t="s">
        <v>1083</v>
      </c>
      <c r="D59" t="s">
        <v>1084</v>
      </c>
      <c r="E59" s="1">
        <v>3940.6059</v>
      </c>
      <c r="F59" s="1">
        <v>78</v>
      </c>
      <c r="G59" s="2">
        <v>50.520588461538459</v>
      </c>
      <c r="H59" s="3">
        <v>6.3000007181636715</v>
      </c>
      <c r="I59" s="3">
        <v>8.3999798102114198</v>
      </c>
      <c r="J59" s="3">
        <v>24.82582</v>
      </c>
      <c r="K59" s="3">
        <v>24.82582</v>
      </c>
      <c r="L59" s="3">
        <v>33.101010000000002</v>
      </c>
    </row>
    <row r="60" spans="2:12" x14ac:dyDescent="0.2">
      <c r="B60" t="s">
        <v>1085</v>
      </c>
      <c r="C60" t="s">
        <v>1086</v>
      </c>
      <c r="D60" t="s">
        <v>1087</v>
      </c>
      <c r="E60" s="1">
        <v>823.1096</v>
      </c>
      <c r="F60" s="1">
        <v>12</v>
      </c>
      <c r="G60" s="2">
        <v>68.592466666666667</v>
      </c>
      <c r="H60" s="3">
        <v>6.2999994168455817</v>
      </c>
      <c r="I60" s="3">
        <v>8.3999749243600128</v>
      </c>
      <c r="J60" s="3">
        <v>5.1855900000000004</v>
      </c>
      <c r="K60" s="3">
        <v>5.1855900000000004</v>
      </c>
      <c r="L60" s="3">
        <v>6.9141000000000004</v>
      </c>
    </row>
    <row r="61" spans="2:12" x14ac:dyDescent="0.2">
      <c r="B61" t="s">
        <v>1088</v>
      </c>
      <c r="C61" t="s">
        <v>1089</v>
      </c>
      <c r="D61" t="s">
        <v>1090</v>
      </c>
      <c r="E61" s="1">
        <v>757.72170000000006</v>
      </c>
      <c r="F61" s="1">
        <v>13</v>
      </c>
      <c r="G61" s="2">
        <v>58.286284615384616</v>
      </c>
      <c r="H61" s="3">
        <v>6.3000043419635459</v>
      </c>
      <c r="I61" s="3">
        <v>8.3999837935220789</v>
      </c>
      <c r="J61" s="3">
        <v>4.7736499999999999</v>
      </c>
      <c r="K61" s="3">
        <v>4.7736499999999999</v>
      </c>
      <c r="L61" s="3">
        <v>6.3648499999999997</v>
      </c>
    </row>
    <row r="62" spans="2:12" x14ac:dyDescent="0.2">
      <c r="B62" t="s">
        <v>1091</v>
      </c>
      <c r="C62" t="s">
        <v>1092</v>
      </c>
      <c r="D62" t="s">
        <v>1093</v>
      </c>
      <c r="E62" s="1">
        <v>2762.2365</v>
      </c>
      <c r="F62" s="1">
        <v>134</v>
      </c>
      <c r="G62" s="2">
        <v>20.613705223880597</v>
      </c>
      <c r="H62" s="3">
        <v>6.300000018101275</v>
      </c>
      <c r="I62" s="3">
        <v>8.3999795093577259</v>
      </c>
      <c r="J62" s="3">
        <v>17.402090000000001</v>
      </c>
      <c r="K62" s="3">
        <v>17.402090000000001</v>
      </c>
      <c r="L62" s="3">
        <v>23.202729999999999</v>
      </c>
    </row>
    <row r="63" spans="2:12" x14ac:dyDescent="0.2">
      <c r="B63" t="s">
        <v>1094</v>
      </c>
      <c r="C63" t="s">
        <v>1095</v>
      </c>
      <c r="D63" t="s">
        <v>1096</v>
      </c>
      <c r="E63" s="1">
        <v>1530.2</v>
      </c>
      <c r="F63" s="1">
        <v>39</v>
      </c>
      <c r="G63" s="2">
        <v>39.235897435897435</v>
      </c>
      <c r="H63" s="3">
        <v>6.3</v>
      </c>
      <c r="I63" s="3">
        <v>8.3999803947196447</v>
      </c>
      <c r="J63" s="3">
        <v>9.6402599999999996</v>
      </c>
      <c r="K63" s="3">
        <v>9.6402599999999996</v>
      </c>
      <c r="L63" s="3">
        <v>12.85365</v>
      </c>
    </row>
    <row r="64" spans="2:12" x14ac:dyDescent="0.2">
      <c r="B64" t="s">
        <v>1097</v>
      </c>
      <c r="C64" t="s">
        <v>1083</v>
      </c>
      <c r="D64" t="s">
        <v>1098</v>
      </c>
      <c r="E64" s="1">
        <v>4638.4522999999999</v>
      </c>
      <c r="F64" s="1">
        <v>57</v>
      </c>
      <c r="G64" s="2">
        <v>81.376356140350879</v>
      </c>
      <c r="H64" s="3">
        <v>6.3000001099504672</v>
      </c>
      <c r="I64" s="3">
        <v>8.3999785876853785</v>
      </c>
      <c r="J64" s="3">
        <v>29.222249999999999</v>
      </c>
      <c r="K64" s="3">
        <v>29.222249999999999</v>
      </c>
      <c r="L64" s="3">
        <v>38.962899999999998</v>
      </c>
    </row>
    <row r="65" spans="2:12" x14ac:dyDescent="0.2">
      <c r="B65" t="s">
        <v>1099</v>
      </c>
      <c r="C65" t="s">
        <v>1100</v>
      </c>
      <c r="D65" t="s">
        <v>1101</v>
      </c>
      <c r="E65" s="1">
        <v>1621.3276000000001</v>
      </c>
      <c r="F65" s="1">
        <v>72</v>
      </c>
      <c r="G65" s="2">
        <v>22.518438888888891</v>
      </c>
      <c r="H65" s="3">
        <v>6.2999976068994314</v>
      </c>
      <c r="I65" s="3">
        <v>8.3999803617726609</v>
      </c>
      <c r="J65" s="3">
        <v>10.214359999999999</v>
      </c>
      <c r="K65" s="3">
        <v>10.214359999999999</v>
      </c>
      <c r="L65" s="3">
        <v>13.619120000000001</v>
      </c>
    </row>
    <row r="66" spans="2:12" x14ac:dyDescent="0.2">
      <c r="B66" t="s">
        <v>1102</v>
      </c>
      <c r="C66" t="s">
        <v>1103</v>
      </c>
      <c r="D66" t="s">
        <v>1104</v>
      </c>
      <c r="E66" s="1">
        <v>805.06280000000004</v>
      </c>
      <c r="F66" s="1">
        <v>62</v>
      </c>
      <c r="G66" s="2">
        <v>12.984883870967742</v>
      </c>
      <c r="H66" s="3">
        <v>6.3000054157265737</v>
      </c>
      <c r="I66" s="3">
        <v>8.3999782377225714</v>
      </c>
      <c r="J66" s="3">
        <v>5.0719000000000003</v>
      </c>
      <c r="K66" s="3">
        <v>5.0719000000000003</v>
      </c>
      <c r="L66" s="3">
        <v>6.7625099999999998</v>
      </c>
    </row>
    <row r="67" spans="2:12" x14ac:dyDescent="0.2">
      <c r="B67" t="s">
        <v>1105</v>
      </c>
      <c r="C67" t="s">
        <v>1106</v>
      </c>
      <c r="D67" t="s">
        <v>1107</v>
      </c>
      <c r="E67" s="1">
        <v>743.27269999999999</v>
      </c>
      <c r="F67" s="1">
        <v>57</v>
      </c>
      <c r="G67" s="2">
        <v>13.039871929824562</v>
      </c>
      <c r="H67" s="3">
        <v>6.3000026773484343</v>
      </c>
      <c r="I67" s="3">
        <v>8.3999856311149319</v>
      </c>
      <c r="J67" s="3">
        <v>4.68262</v>
      </c>
      <c r="K67" s="3">
        <v>4.68262</v>
      </c>
      <c r="L67" s="3">
        <v>6.2434799999999999</v>
      </c>
    </row>
    <row r="68" spans="2:12" x14ac:dyDescent="0.2">
      <c r="B68" t="s">
        <v>1108</v>
      </c>
      <c r="C68" t="s">
        <v>1109</v>
      </c>
      <c r="D68" t="s">
        <v>1110</v>
      </c>
      <c r="E68" s="1">
        <v>1818.0941</v>
      </c>
      <c r="F68" s="1">
        <v>42</v>
      </c>
      <c r="G68" s="2">
        <v>43.287954761904764</v>
      </c>
      <c r="H68" s="3">
        <v>6.2999984434249026</v>
      </c>
      <c r="I68" s="3">
        <v>8.3999777569268836</v>
      </c>
      <c r="J68" s="3">
        <v>11.453989999999999</v>
      </c>
      <c r="K68" s="3">
        <v>11.453989999999999</v>
      </c>
      <c r="L68" s="3">
        <v>15.27195</v>
      </c>
    </row>
    <row r="69" spans="2:12" x14ac:dyDescent="0.2">
      <c r="B69" t="s">
        <v>1111</v>
      </c>
      <c r="C69" t="s">
        <v>1112</v>
      </c>
      <c r="D69" t="s">
        <v>1113</v>
      </c>
      <c r="E69" s="1">
        <v>1684.6836000000001</v>
      </c>
      <c r="F69" s="1">
        <v>30</v>
      </c>
      <c r="G69" s="2">
        <v>56.156120000000001</v>
      </c>
      <c r="H69" s="3">
        <v>6.3000019706964556</v>
      </c>
      <c r="I69" s="3">
        <v>8.3999808628753794</v>
      </c>
      <c r="J69" s="3">
        <v>10.61351</v>
      </c>
      <c r="K69" s="3">
        <v>10.61351</v>
      </c>
      <c r="L69" s="3">
        <v>14.15131</v>
      </c>
    </row>
    <row r="70" spans="2:12" x14ac:dyDescent="0.2">
      <c r="B70" t="s">
        <v>1114</v>
      </c>
      <c r="C70" t="s">
        <v>1115</v>
      </c>
      <c r="D70" t="s">
        <v>1116</v>
      </c>
      <c r="E70" s="1">
        <v>610.26670000000001</v>
      </c>
      <c r="F70" s="1">
        <v>34</v>
      </c>
      <c r="G70" s="2">
        <v>17.949020588235296</v>
      </c>
      <c r="H70" s="3">
        <v>6.2999996558881541</v>
      </c>
      <c r="I70" s="3">
        <v>8.399983154905879</v>
      </c>
      <c r="J70" s="3">
        <v>3.8446799999999999</v>
      </c>
      <c r="K70" s="3">
        <v>3.8446799999999999</v>
      </c>
      <c r="L70" s="3">
        <v>5.1262299999999996</v>
      </c>
    </row>
    <row r="71" spans="2:12" x14ac:dyDescent="0.2">
      <c r="B71" t="s">
        <v>1117</v>
      </c>
      <c r="C71" t="s">
        <v>1118</v>
      </c>
      <c r="D71" t="s">
        <v>1119</v>
      </c>
      <c r="E71" s="1">
        <v>5633.8293999999996</v>
      </c>
      <c r="F71" s="1">
        <v>110</v>
      </c>
      <c r="G71" s="2">
        <v>51.216630909090902</v>
      </c>
      <c r="H71" s="3">
        <v>6.3000008484459968</v>
      </c>
      <c r="I71" s="3">
        <v>8.3999792396979576</v>
      </c>
      <c r="J71" s="3">
        <v>35.493130000000001</v>
      </c>
      <c r="K71" s="3">
        <v>35.493130000000001</v>
      </c>
      <c r="L71" s="3">
        <v>47.32405</v>
      </c>
    </row>
    <row r="72" spans="2:12" x14ac:dyDescent="0.2">
      <c r="B72" t="s">
        <v>1120</v>
      </c>
      <c r="C72" t="s">
        <v>1121</v>
      </c>
      <c r="D72" t="s">
        <v>1122</v>
      </c>
      <c r="E72" s="1">
        <v>6183.2042000000001</v>
      </c>
      <c r="F72" s="1">
        <v>132</v>
      </c>
      <c r="G72" s="2">
        <v>46.842456060606061</v>
      </c>
      <c r="H72" s="3">
        <v>6.3000005725186945</v>
      </c>
      <c r="I72" s="3">
        <v>8.3999797386604165</v>
      </c>
      <c r="J72" s="3">
        <v>38.954189999999997</v>
      </c>
      <c r="K72" s="3">
        <v>38.954189999999997</v>
      </c>
      <c r="L72" s="3">
        <v>51.938789999999997</v>
      </c>
    </row>
    <row r="73" spans="2:12" x14ac:dyDescent="0.2">
      <c r="B73" t="s">
        <v>1123</v>
      </c>
      <c r="C73" t="s">
        <v>1124</v>
      </c>
      <c r="D73" t="s">
        <v>1125</v>
      </c>
      <c r="E73" s="1">
        <v>2027.0077000000001</v>
      </c>
      <c r="F73" s="1">
        <v>55</v>
      </c>
      <c r="G73" s="2">
        <v>36.854685454545454</v>
      </c>
      <c r="H73" s="3">
        <v>6.3000007350736746</v>
      </c>
      <c r="I73" s="3">
        <v>8.3999779576565015</v>
      </c>
      <c r="J73" s="3">
        <v>12.770149999999999</v>
      </c>
      <c r="K73" s="3">
        <v>12.770149999999999</v>
      </c>
      <c r="L73" s="3">
        <v>17.026820000000001</v>
      </c>
    </row>
    <row r="74" spans="2:12" x14ac:dyDescent="0.2">
      <c r="B74" t="s">
        <v>1126</v>
      </c>
      <c r="C74" t="s">
        <v>1127</v>
      </c>
      <c r="D74" t="s">
        <v>1125</v>
      </c>
      <c r="E74" s="1">
        <v>3375.5891999999999</v>
      </c>
      <c r="F74" s="1">
        <v>107</v>
      </c>
      <c r="G74" s="2">
        <v>31.547562616822429</v>
      </c>
      <c r="H74" s="3">
        <v>6.2999994193606268</v>
      </c>
      <c r="I74" s="3">
        <v>8.3999794761755968</v>
      </c>
      <c r="J74" s="3">
        <v>21.266210000000001</v>
      </c>
      <c r="K74" s="3">
        <v>21.266210000000001</v>
      </c>
      <c r="L74" s="3">
        <v>28.354880000000001</v>
      </c>
    </row>
    <row r="75" spans="2:12" x14ac:dyDescent="0.2">
      <c r="B75" t="s">
        <v>1128</v>
      </c>
      <c r="C75" t="s">
        <v>1129</v>
      </c>
      <c r="D75" t="s">
        <v>1130</v>
      </c>
      <c r="E75" s="1">
        <v>3754.1833000000001</v>
      </c>
      <c r="F75" s="1">
        <v>75</v>
      </c>
      <c r="G75" s="2">
        <v>50.055777333333339</v>
      </c>
      <c r="H75" s="3">
        <v>6.2999987240900035</v>
      </c>
      <c r="I75" s="3">
        <v>8.3999787650219417</v>
      </c>
      <c r="J75" s="3">
        <v>23.651350000000001</v>
      </c>
      <c r="K75" s="3">
        <v>23.651350000000001</v>
      </c>
      <c r="L75" s="3">
        <v>31.535060000000001</v>
      </c>
    </row>
    <row r="76" spans="2:12" x14ac:dyDescent="0.2">
      <c r="B76" t="s">
        <v>1131</v>
      </c>
      <c r="C76" t="s">
        <v>1132</v>
      </c>
      <c r="D76" t="s">
        <v>1133</v>
      </c>
      <c r="E76" s="1">
        <v>5458.4624999999996</v>
      </c>
      <c r="F76" s="1">
        <v>117</v>
      </c>
      <c r="G76" s="2">
        <v>46.653525641025638</v>
      </c>
      <c r="H76" s="3">
        <v>6.2999993129933562</v>
      </c>
      <c r="I76" s="3">
        <v>8.3999789317962712</v>
      </c>
      <c r="J76" s="3">
        <v>34.388309999999997</v>
      </c>
      <c r="K76" s="3">
        <v>34.388309999999997</v>
      </c>
      <c r="L76" s="3">
        <v>45.850969999999997</v>
      </c>
    </row>
    <row r="77" spans="2:12" x14ac:dyDescent="0.2">
      <c r="B77" t="s">
        <v>1134</v>
      </c>
      <c r="C77" t="s">
        <v>1135</v>
      </c>
      <c r="D77" t="s">
        <v>1136</v>
      </c>
      <c r="E77" s="1">
        <v>1712.4747</v>
      </c>
      <c r="F77" s="1">
        <v>65</v>
      </c>
      <c r="G77" s="2">
        <v>26.345764615384613</v>
      </c>
      <c r="H77" s="3">
        <v>6.2999996437903576</v>
      </c>
      <c r="I77" s="3">
        <v>8.3999781135452682</v>
      </c>
      <c r="J77" s="3">
        <v>10.788589999999999</v>
      </c>
      <c r="K77" s="3">
        <v>10.788589999999999</v>
      </c>
      <c r="L77" s="3">
        <v>14.38475</v>
      </c>
    </row>
    <row r="78" spans="2:12" x14ac:dyDescent="0.2">
      <c r="B78" t="s">
        <v>1137</v>
      </c>
      <c r="C78" t="s">
        <v>1138</v>
      </c>
      <c r="D78" t="s">
        <v>1136</v>
      </c>
      <c r="E78" s="1">
        <v>3117.2231999999999</v>
      </c>
      <c r="F78" s="1">
        <v>94</v>
      </c>
      <c r="G78" s="2">
        <v>33.161948936170212</v>
      </c>
      <c r="H78" s="3">
        <v>6.3000012318655916</v>
      </c>
      <c r="I78" s="3">
        <v>8.3999791866042841</v>
      </c>
      <c r="J78" s="3">
        <v>19.63851</v>
      </c>
      <c r="K78" s="3">
        <v>19.63851</v>
      </c>
      <c r="L78" s="3">
        <v>26.184609999999999</v>
      </c>
    </row>
    <row r="79" spans="2:12" x14ac:dyDescent="0.2">
      <c r="B79" t="s">
        <v>1139</v>
      </c>
      <c r="C79" t="s">
        <v>1140</v>
      </c>
      <c r="D79" t="s">
        <v>1141</v>
      </c>
      <c r="E79" s="1">
        <v>2890.9753000000001</v>
      </c>
      <c r="F79" s="1">
        <v>60</v>
      </c>
      <c r="G79" s="2">
        <v>48.182921666666665</v>
      </c>
      <c r="H79" s="3">
        <v>6.2999984814813184</v>
      </c>
      <c r="I79" s="3">
        <v>8.3999783740801934</v>
      </c>
      <c r="J79" s="3">
        <v>18.213139999999999</v>
      </c>
      <c r="K79" s="3">
        <v>18.213139999999999</v>
      </c>
      <c r="L79" s="3">
        <v>24.284130000000001</v>
      </c>
    </row>
    <row r="80" spans="2:12" x14ac:dyDescent="0.2">
      <c r="B80" t="s">
        <v>1142</v>
      </c>
      <c r="C80" t="s">
        <v>1140</v>
      </c>
      <c r="D80" t="s">
        <v>1141</v>
      </c>
      <c r="E80" s="1">
        <v>4322.7584999999999</v>
      </c>
      <c r="F80" s="1">
        <v>73</v>
      </c>
      <c r="G80" s="2">
        <v>59.215869863013694</v>
      </c>
      <c r="H80" s="3">
        <v>6.3000003354339595</v>
      </c>
      <c r="I80" s="3">
        <v>8.3999788560938562</v>
      </c>
      <c r="J80" s="3">
        <v>27.23338</v>
      </c>
      <c r="K80" s="3">
        <v>27.23338</v>
      </c>
      <c r="L80" s="3">
        <v>36.311079999999997</v>
      </c>
    </row>
    <row r="81" spans="2:12" x14ac:dyDescent="0.2">
      <c r="B81" t="s">
        <v>1143</v>
      </c>
      <c r="C81" t="s">
        <v>1144</v>
      </c>
      <c r="D81" t="s">
        <v>1145</v>
      </c>
      <c r="E81" s="1">
        <v>724.24980000000005</v>
      </c>
      <c r="F81" s="1">
        <v>20</v>
      </c>
      <c r="G81" s="2">
        <v>36.212490000000003</v>
      </c>
      <c r="H81" s="3">
        <v>6.2999948360358538</v>
      </c>
      <c r="I81" s="3">
        <v>8.399974704860119</v>
      </c>
      <c r="J81" s="3">
        <v>4.5627700000000004</v>
      </c>
      <c r="K81" s="3">
        <v>4.5627700000000004</v>
      </c>
      <c r="L81" s="3">
        <v>6.0836800000000002</v>
      </c>
    </row>
    <row r="82" spans="2:12" x14ac:dyDescent="0.2">
      <c r="B82" t="s">
        <v>1146</v>
      </c>
      <c r="C82" t="s">
        <v>1147</v>
      </c>
      <c r="D82" t="s">
        <v>1148</v>
      </c>
      <c r="E82" s="1">
        <v>3222.2336</v>
      </c>
      <c r="F82" s="1">
        <v>120</v>
      </c>
      <c r="G82" s="2">
        <v>26.851946666666667</v>
      </c>
      <c r="H82" s="3">
        <v>6.2999994786225315</v>
      </c>
      <c r="I82" s="3">
        <v>8.3999775807688177</v>
      </c>
      <c r="J82" s="3">
        <v>20.300070000000002</v>
      </c>
      <c r="K82" s="3">
        <v>20.300070000000002</v>
      </c>
      <c r="L82" s="3">
        <v>27.066690000000001</v>
      </c>
    </row>
    <row r="83" spans="2:12" x14ac:dyDescent="0.2">
      <c r="B83" t="s">
        <v>1149</v>
      </c>
      <c r="C83" t="s">
        <v>1150</v>
      </c>
      <c r="D83" t="s">
        <v>1151</v>
      </c>
      <c r="E83" s="1">
        <v>1316.7899</v>
      </c>
      <c r="F83" s="1">
        <v>29</v>
      </c>
      <c r="G83" s="2">
        <v>45.406548275862072</v>
      </c>
      <c r="H83" s="3">
        <v>6.3000027567040116</v>
      </c>
      <c r="I83" s="3">
        <v>8.3999808929275641</v>
      </c>
      <c r="J83" s="3">
        <v>8.2957800000000006</v>
      </c>
      <c r="K83" s="3">
        <v>8.2957800000000006</v>
      </c>
      <c r="L83" s="3">
        <v>11.06101</v>
      </c>
    </row>
    <row r="84" spans="2:12" x14ac:dyDescent="0.2">
      <c r="B84" t="s">
        <v>1152</v>
      </c>
      <c r="C84" t="s">
        <v>1153</v>
      </c>
      <c r="D84" t="s">
        <v>1154</v>
      </c>
      <c r="E84" s="1">
        <v>2994.0176000000001</v>
      </c>
      <c r="F84" s="1">
        <v>95</v>
      </c>
      <c r="G84" s="2">
        <v>31.515974736842107</v>
      </c>
      <c r="H84" s="3">
        <v>6.2999997060805519</v>
      </c>
      <c r="I84" s="3">
        <v>8.3999773414825611</v>
      </c>
      <c r="J84" s="3">
        <v>18.862310000000001</v>
      </c>
      <c r="K84" s="3">
        <v>18.862310000000001</v>
      </c>
      <c r="L84" s="3">
        <v>25.14968</v>
      </c>
    </row>
    <row r="85" spans="2:12" x14ac:dyDescent="0.2">
      <c r="B85" t="s">
        <v>1155</v>
      </c>
      <c r="C85" t="s">
        <v>1156</v>
      </c>
      <c r="D85" t="s">
        <v>1157</v>
      </c>
      <c r="E85" s="1">
        <v>3035.6115</v>
      </c>
      <c r="F85" s="1">
        <v>77</v>
      </c>
      <c r="G85" s="2">
        <v>39.423525974025971</v>
      </c>
      <c r="H85" s="3">
        <v>6.2999991929138499</v>
      </c>
      <c r="I85" s="3">
        <v>8.3999780604336234</v>
      </c>
      <c r="J85" s="3">
        <v>19.12435</v>
      </c>
      <c r="K85" s="3">
        <v>19.12435</v>
      </c>
      <c r="L85" s="3">
        <v>25.49907</v>
      </c>
    </row>
    <row r="86" spans="2:12" x14ac:dyDescent="0.2">
      <c r="B86" t="s">
        <v>1158</v>
      </c>
      <c r="C86" t="s">
        <v>1159</v>
      </c>
      <c r="D86" t="s">
        <v>1160</v>
      </c>
      <c r="E86" s="1">
        <v>3424.2384999999999</v>
      </c>
      <c r="F86" s="1">
        <v>60</v>
      </c>
      <c r="G86" s="2">
        <v>57.070641666666667</v>
      </c>
      <c r="H86" s="3">
        <v>6.2999992553088813</v>
      </c>
      <c r="I86" s="3">
        <v>8.3999785645772036</v>
      </c>
      <c r="J86" s="3">
        <v>21.572700000000001</v>
      </c>
      <c r="K86" s="3">
        <v>21.572700000000001</v>
      </c>
      <c r="L86" s="3">
        <v>28.763529999999999</v>
      </c>
    </row>
    <row r="87" spans="2:12" x14ac:dyDescent="0.2">
      <c r="B87" t="s">
        <v>1161</v>
      </c>
      <c r="C87" t="s">
        <v>1162</v>
      </c>
      <c r="D87" t="s">
        <v>1163</v>
      </c>
      <c r="E87" s="1">
        <v>1741.9486999999999</v>
      </c>
      <c r="F87" s="1">
        <v>95</v>
      </c>
      <c r="G87" s="2">
        <v>18.336302105263158</v>
      </c>
      <c r="H87" s="3">
        <v>6.300001831282402</v>
      </c>
      <c r="I87" s="3">
        <v>8.3999775653553979</v>
      </c>
      <c r="J87" s="3">
        <v>10.97428</v>
      </c>
      <c r="K87" s="3">
        <v>10.97428</v>
      </c>
      <c r="L87" s="3">
        <v>14.63233</v>
      </c>
    </row>
    <row r="88" spans="2:12" x14ac:dyDescent="0.2">
      <c r="B88" t="s">
        <v>1164</v>
      </c>
      <c r="C88" t="s">
        <v>1162</v>
      </c>
      <c r="D88" t="s">
        <v>1163</v>
      </c>
      <c r="E88" s="1">
        <v>1987.8006</v>
      </c>
      <c r="F88" s="1">
        <v>196</v>
      </c>
      <c r="G88" s="2">
        <v>10.141839795918367</v>
      </c>
      <c r="H88" s="3">
        <v>6.299998098400815</v>
      </c>
      <c r="I88" s="3">
        <v>8.3999773417917254</v>
      </c>
      <c r="J88" s="3">
        <v>12.52314</v>
      </c>
      <c r="K88" s="3">
        <v>12.52314</v>
      </c>
      <c r="L88" s="3">
        <v>16.697479999999999</v>
      </c>
    </row>
    <row r="89" spans="2:12" x14ac:dyDescent="0.2">
      <c r="B89" t="s">
        <v>1165</v>
      </c>
      <c r="C89" t="s">
        <v>1166</v>
      </c>
      <c r="D89" t="s">
        <v>1167</v>
      </c>
      <c r="E89" s="1">
        <v>2370.3231000000001</v>
      </c>
      <c r="F89" s="1">
        <v>117</v>
      </c>
      <c r="G89" s="2">
        <v>20.259171794871797</v>
      </c>
      <c r="H89" s="3">
        <v>6.3000018858188565</v>
      </c>
      <c r="I89" s="3">
        <v>8.3999772014203451</v>
      </c>
      <c r="J89" s="3">
        <v>14.93304</v>
      </c>
      <c r="K89" s="3">
        <v>14.93304</v>
      </c>
      <c r="L89" s="3">
        <v>19.91066</v>
      </c>
    </row>
    <row r="90" spans="2:12" x14ac:dyDescent="0.2">
      <c r="B90" t="s">
        <v>1168</v>
      </c>
      <c r="C90" t="s">
        <v>1169</v>
      </c>
      <c r="D90" t="s">
        <v>1170</v>
      </c>
      <c r="E90" s="1">
        <v>2523.8562000000002</v>
      </c>
      <c r="F90" s="1">
        <v>104</v>
      </c>
      <c r="G90" s="2">
        <v>24.26784807692308</v>
      </c>
      <c r="H90" s="3">
        <v>6.2999983913505053</v>
      </c>
      <c r="I90" s="3">
        <v>8.3999793649099352</v>
      </c>
      <c r="J90" s="3">
        <v>15.90029</v>
      </c>
      <c r="K90" s="3">
        <v>15.90029</v>
      </c>
      <c r="L90" s="3">
        <v>21.200340000000001</v>
      </c>
    </row>
    <row r="91" spans="2:12" x14ac:dyDescent="0.2">
      <c r="B91" t="s">
        <v>1171</v>
      </c>
      <c r="C91" t="s">
        <v>1169</v>
      </c>
      <c r="D91" t="s">
        <v>1170</v>
      </c>
      <c r="E91" s="1">
        <v>1983.3094000000001</v>
      </c>
      <c r="F91" s="1">
        <v>98</v>
      </c>
      <c r="G91" s="2">
        <v>20.237851020408165</v>
      </c>
      <c r="H91" s="3">
        <v>6.3000003932820565</v>
      </c>
      <c r="I91" s="3">
        <v>8.3999803560654733</v>
      </c>
      <c r="J91" s="3">
        <v>12.49485</v>
      </c>
      <c r="K91" s="3">
        <v>12.49485</v>
      </c>
      <c r="L91" s="3">
        <v>16.659759999999999</v>
      </c>
    </row>
    <row r="92" spans="2:12" x14ac:dyDescent="0.2">
      <c r="B92" t="s">
        <v>1172</v>
      </c>
      <c r="C92" t="s">
        <v>1173</v>
      </c>
      <c r="D92" t="s">
        <v>1174</v>
      </c>
      <c r="E92" s="1">
        <v>5047.6872000000003</v>
      </c>
      <c r="F92" s="1">
        <v>89</v>
      </c>
      <c r="G92" s="2">
        <v>56.715586516853939</v>
      </c>
      <c r="H92" s="3">
        <v>6.3000001267907404</v>
      </c>
      <c r="I92" s="3">
        <v>8.3999796976326095</v>
      </c>
      <c r="J92" s="3">
        <v>31.800429999999999</v>
      </c>
      <c r="K92" s="3">
        <v>31.800429999999999</v>
      </c>
      <c r="L92" s="3">
        <v>42.400469999999999</v>
      </c>
    </row>
    <row r="93" spans="2:12" x14ac:dyDescent="0.2">
      <c r="B93" t="s">
        <v>1175</v>
      </c>
      <c r="C93" t="s">
        <v>1173</v>
      </c>
      <c r="D93" t="s">
        <v>1174</v>
      </c>
      <c r="E93" s="1">
        <v>3118.1950999999999</v>
      </c>
      <c r="F93" s="1">
        <v>81</v>
      </c>
      <c r="G93" s="2">
        <v>38.496235802469137</v>
      </c>
      <c r="H93" s="3">
        <v>6.3000002790075582</v>
      </c>
      <c r="I93" s="3">
        <v>8.3999779231261051</v>
      </c>
      <c r="J93" s="3">
        <v>19.644629999999999</v>
      </c>
      <c r="K93" s="3">
        <v>19.644629999999999</v>
      </c>
      <c r="L93" s="3">
        <v>26.192769999999999</v>
      </c>
    </row>
    <row r="94" spans="2:12" x14ac:dyDescent="0.2">
      <c r="B94" t="s">
        <v>1176</v>
      </c>
      <c r="C94" t="s">
        <v>1177</v>
      </c>
      <c r="D94" t="s">
        <v>1178</v>
      </c>
      <c r="E94" s="1">
        <v>2337.0106000000001</v>
      </c>
      <c r="F94" s="1">
        <v>73</v>
      </c>
      <c r="G94" s="2">
        <v>32.013843835616441</v>
      </c>
      <c r="H94" s="3">
        <v>6.3000013778285808</v>
      </c>
      <c r="I94" s="3">
        <v>8.3999790159274408</v>
      </c>
      <c r="J94" s="3">
        <v>14.72317</v>
      </c>
      <c r="K94" s="3">
        <v>14.72317</v>
      </c>
      <c r="L94" s="3">
        <v>19.630839999999999</v>
      </c>
    </row>
    <row r="95" spans="2:12" x14ac:dyDescent="0.2">
      <c r="B95" t="s">
        <v>1179</v>
      </c>
      <c r="C95" t="s">
        <v>1180</v>
      </c>
      <c r="D95" t="s">
        <v>1181</v>
      </c>
      <c r="E95" s="1">
        <v>2006.2281</v>
      </c>
      <c r="F95" s="1">
        <v>158</v>
      </c>
      <c r="G95" s="2">
        <v>12.697646202531645</v>
      </c>
      <c r="H95" s="3">
        <v>6.3000014803899909</v>
      </c>
      <c r="I95" s="3">
        <v>8.3999770514628924</v>
      </c>
      <c r="J95" s="3">
        <v>12.639239999999999</v>
      </c>
      <c r="K95" s="3">
        <v>12.639239999999999</v>
      </c>
      <c r="L95" s="3">
        <v>16.852270000000001</v>
      </c>
    </row>
    <row r="96" spans="2:12" x14ac:dyDescent="0.2">
      <c r="B96" t="s">
        <v>1182</v>
      </c>
      <c r="C96" t="s">
        <v>1180</v>
      </c>
      <c r="D96" t="s">
        <v>1181</v>
      </c>
      <c r="E96" s="1">
        <v>1481.5023000000001</v>
      </c>
      <c r="F96" s="1">
        <v>126</v>
      </c>
      <c r="G96" s="2">
        <v>11.757954761904763</v>
      </c>
      <c r="H96" s="3">
        <v>6.2999969692925895</v>
      </c>
      <c r="I96" s="3">
        <v>8.3999802092781088</v>
      </c>
      <c r="J96" s="3">
        <v>9.3334600000000005</v>
      </c>
      <c r="K96" s="3">
        <v>9.3334600000000005</v>
      </c>
      <c r="L96" s="3">
        <v>12.44459</v>
      </c>
    </row>
    <row r="97" spans="2:12" x14ac:dyDescent="0.2">
      <c r="B97" t="s">
        <v>1183</v>
      </c>
      <c r="C97" t="s">
        <v>1184</v>
      </c>
      <c r="D97" t="s">
        <v>1185</v>
      </c>
      <c r="E97" s="1">
        <v>1854.7855999999999</v>
      </c>
      <c r="F97" s="1">
        <v>30</v>
      </c>
      <c r="G97" s="2">
        <v>61.826186666666665</v>
      </c>
      <c r="H97" s="3">
        <v>6.3000003881850279</v>
      </c>
      <c r="I97" s="3">
        <v>8.3999789517451493</v>
      </c>
      <c r="J97" s="3">
        <v>11.68515</v>
      </c>
      <c r="K97" s="3">
        <v>11.68515</v>
      </c>
      <c r="L97" s="3">
        <v>15.580159999999999</v>
      </c>
    </row>
    <row r="98" spans="2:12" x14ac:dyDescent="0.2">
      <c r="B98" t="s">
        <v>1186</v>
      </c>
      <c r="C98" t="s">
        <v>1187</v>
      </c>
      <c r="D98" t="s">
        <v>1188</v>
      </c>
      <c r="E98" s="1">
        <v>5158.6049000000003</v>
      </c>
      <c r="F98" s="1">
        <v>135</v>
      </c>
      <c r="G98" s="2">
        <v>38.211888148148148</v>
      </c>
      <c r="H98" s="3">
        <v>6.2999998313497505</v>
      </c>
      <c r="I98" s="3">
        <v>8.3999784515383205</v>
      </c>
      <c r="J98" s="3">
        <v>32.499209999999998</v>
      </c>
      <c r="K98" s="3">
        <v>32.499209999999998</v>
      </c>
      <c r="L98" s="3">
        <v>43.332169999999998</v>
      </c>
    </row>
    <row r="99" spans="2:12" x14ac:dyDescent="0.2">
      <c r="B99" t="s">
        <v>1189</v>
      </c>
      <c r="C99" t="s">
        <v>1150</v>
      </c>
      <c r="D99" t="s">
        <v>1151</v>
      </c>
      <c r="E99" s="1">
        <v>3229.0275000000001</v>
      </c>
      <c r="F99" s="1">
        <v>66</v>
      </c>
      <c r="G99" s="2">
        <v>48.924659090909095</v>
      </c>
      <c r="H99" s="3">
        <v>6.2999989935050111</v>
      </c>
      <c r="I99" s="3">
        <v>8.3999780119556124</v>
      </c>
      <c r="J99" s="3">
        <v>20.342870000000001</v>
      </c>
      <c r="K99" s="3">
        <v>20.342870000000001</v>
      </c>
      <c r="L99" s="3">
        <v>27.123760000000001</v>
      </c>
    </row>
    <row r="100" spans="2:12" x14ac:dyDescent="0.2">
      <c r="B100" t="s">
        <v>1190</v>
      </c>
      <c r="C100" t="s">
        <v>1132</v>
      </c>
      <c r="D100" t="s">
        <v>1133</v>
      </c>
      <c r="E100" s="1">
        <v>3271.3978999999999</v>
      </c>
      <c r="F100" s="1">
        <v>76</v>
      </c>
      <c r="G100" s="2">
        <v>43.044709210526314</v>
      </c>
      <c r="H100" s="3">
        <v>6.3000009873455021</v>
      </c>
      <c r="I100" s="3">
        <v>8.3999778810153298</v>
      </c>
      <c r="J100" s="3">
        <v>20.60981</v>
      </c>
      <c r="K100" s="3">
        <v>20.60981</v>
      </c>
      <c r="L100" s="3">
        <v>27.479669999999999</v>
      </c>
    </row>
    <row r="101" spans="2:12" x14ac:dyDescent="0.2">
      <c r="B101" t="s">
        <v>1191</v>
      </c>
      <c r="C101" t="s">
        <v>1192</v>
      </c>
      <c r="D101" t="s">
        <v>1193</v>
      </c>
      <c r="E101" s="1">
        <v>1776.1454000000001</v>
      </c>
      <c r="F101" s="1">
        <v>39</v>
      </c>
      <c r="G101" s="2">
        <v>45.542189743589745</v>
      </c>
      <c r="H101" s="3">
        <v>6.3000022408075367</v>
      </c>
      <c r="I101" s="3">
        <v>8.3999767136181518</v>
      </c>
      <c r="J101" s="3">
        <v>11.189719999999999</v>
      </c>
      <c r="K101" s="3">
        <v>11.189719999999999</v>
      </c>
      <c r="L101" s="3">
        <v>14.91958</v>
      </c>
    </row>
    <row r="102" spans="2:12" x14ac:dyDescent="0.2">
      <c r="B102" t="s">
        <v>1194</v>
      </c>
      <c r="C102" t="s">
        <v>1159</v>
      </c>
      <c r="D102" t="s">
        <v>1160</v>
      </c>
      <c r="E102" s="1">
        <v>5114.8050999999996</v>
      </c>
      <c r="F102" s="1">
        <v>120</v>
      </c>
      <c r="G102" s="2">
        <v>42.623375833333327</v>
      </c>
      <c r="H102" s="3">
        <v>6.2999995835618448</v>
      </c>
      <c r="I102" s="3">
        <v>8.3999798936620298</v>
      </c>
      <c r="J102" s="3">
        <v>32.223269999999999</v>
      </c>
      <c r="K102" s="3">
        <v>32.223269999999999</v>
      </c>
      <c r="L102" s="3">
        <v>42.964260000000003</v>
      </c>
    </row>
    <row r="103" spans="2:12" x14ac:dyDescent="0.2">
      <c r="B103" t="s">
        <v>1195</v>
      </c>
      <c r="C103" t="s">
        <v>1166</v>
      </c>
      <c r="D103" t="s">
        <v>1167</v>
      </c>
      <c r="E103" s="1">
        <v>2714.3036000000002</v>
      </c>
      <c r="F103" s="1">
        <v>89</v>
      </c>
      <c r="G103" s="2">
        <v>30.497793258426967</v>
      </c>
      <c r="H103" s="3">
        <v>6.2999990126380849</v>
      </c>
      <c r="I103" s="3">
        <v>8.399977806462033</v>
      </c>
      <c r="J103" s="3">
        <v>17.100110000000001</v>
      </c>
      <c r="K103" s="3">
        <v>17.100110000000001</v>
      </c>
      <c r="L103" s="3">
        <v>22.800090000000001</v>
      </c>
    </row>
    <row r="104" spans="2:12" x14ac:dyDescent="0.2">
      <c r="B104" t="s">
        <v>1196</v>
      </c>
      <c r="C104" t="s">
        <v>1197</v>
      </c>
      <c r="D104" t="s">
        <v>1198</v>
      </c>
      <c r="E104" s="1">
        <v>5496.7710999999999</v>
      </c>
      <c r="F104" s="1">
        <v>69</v>
      </c>
      <c r="G104" s="2">
        <v>79.663349275362322</v>
      </c>
      <c r="H104" s="3">
        <v>6.3000003765847188</v>
      </c>
      <c r="I104" s="3">
        <v>8.3999786711147557</v>
      </c>
      <c r="J104" s="3">
        <v>34.629660000000001</v>
      </c>
      <c r="K104" s="3">
        <v>34.629660000000001</v>
      </c>
      <c r="L104" s="3">
        <v>46.172759999999997</v>
      </c>
    </row>
    <row r="105" spans="2:12" x14ac:dyDescent="0.2">
      <c r="B105" t="s">
        <v>1199</v>
      </c>
      <c r="C105" t="s">
        <v>1187</v>
      </c>
      <c r="D105" t="s">
        <v>1188</v>
      </c>
      <c r="E105" s="1">
        <v>4100.1121999999996</v>
      </c>
      <c r="F105" s="1">
        <v>96</v>
      </c>
      <c r="G105" s="2">
        <v>42.709502083333327</v>
      </c>
      <c r="H105" s="3">
        <v>6.3000007658327011</v>
      </c>
      <c r="I105" s="3">
        <v>8.3999798834773358</v>
      </c>
      <c r="J105" s="3">
        <v>25.83071</v>
      </c>
      <c r="K105" s="3">
        <v>25.83071</v>
      </c>
      <c r="L105" s="3">
        <v>34.440860000000001</v>
      </c>
    </row>
    <row r="106" spans="2:12" x14ac:dyDescent="0.2">
      <c r="B106" t="s">
        <v>1200</v>
      </c>
      <c r="C106" t="s">
        <v>1129</v>
      </c>
      <c r="D106" t="s">
        <v>1201</v>
      </c>
      <c r="E106" s="1">
        <v>2746.1974</v>
      </c>
      <c r="F106" s="1">
        <v>51</v>
      </c>
      <c r="G106" s="2">
        <v>53.847007843137256</v>
      </c>
      <c r="H106" s="3">
        <v>6.2999986818136229</v>
      </c>
      <c r="I106" s="3">
        <v>8.3999788216244031</v>
      </c>
      <c r="J106" s="3">
        <v>17.30104</v>
      </c>
      <c r="K106" s="3">
        <v>17.30104</v>
      </c>
      <c r="L106" s="3">
        <v>23.068000000000001</v>
      </c>
    </row>
    <row r="107" spans="2:12" x14ac:dyDescent="0.2">
      <c r="B107" t="s">
        <v>1202</v>
      </c>
      <c r="C107" t="s">
        <v>1203</v>
      </c>
      <c r="D107" t="s">
        <v>1204</v>
      </c>
      <c r="E107" s="1">
        <v>2645.9733000000001</v>
      </c>
      <c r="F107" s="1">
        <v>34</v>
      </c>
      <c r="G107" s="2">
        <v>77.822744117647062</v>
      </c>
      <c r="H107" s="3">
        <v>6.2999993235003551</v>
      </c>
      <c r="I107" s="3">
        <v>8.3999789415864488</v>
      </c>
      <c r="J107" s="3">
        <v>16.669630000000002</v>
      </c>
      <c r="K107" s="3">
        <v>16.669630000000002</v>
      </c>
      <c r="L107" s="3">
        <v>22.226120000000002</v>
      </c>
    </row>
    <row r="108" spans="2:12" x14ac:dyDescent="0.2">
      <c r="B108" t="s">
        <v>1205</v>
      </c>
      <c r="C108" t="s">
        <v>1206</v>
      </c>
      <c r="D108" t="s">
        <v>1207</v>
      </c>
      <c r="E108" s="1">
        <v>36976.299700000003</v>
      </c>
      <c r="F108" s="1">
        <v>2513</v>
      </c>
      <c r="G108" s="2">
        <v>14.714007043374455</v>
      </c>
      <c r="H108" s="3">
        <v>6.3000000511138214</v>
      </c>
      <c r="I108" s="3">
        <v>8.3999789735585679</v>
      </c>
      <c r="J108" s="3">
        <v>232.95069000000001</v>
      </c>
      <c r="K108" s="3">
        <v>232.95069000000001</v>
      </c>
      <c r="L108" s="3">
        <v>310.60014000000001</v>
      </c>
    </row>
    <row r="109" spans="2:12" x14ac:dyDescent="0.2">
      <c r="B109" t="s">
        <v>1208</v>
      </c>
      <c r="C109" t="s">
        <v>1206</v>
      </c>
      <c r="D109" t="s">
        <v>1207</v>
      </c>
      <c r="E109" s="1">
        <v>25638.317200000001</v>
      </c>
      <c r="F109" s="1">
        <v>640</v>
      </c>
      <c r="G109" s="2">
        <v>40.059870625000002</v>
      </c>
      <c r="H109" s="3">
        <v>6.3000000639667562</v>
      </c>
      <c r="I109" s="3">
        <v>8.3999791530779557</v>
      </c>
      <c r="J109" s="3">
        <v>161.5214</v>
      </c>
      <c r="K109" s="3">
        <v>161.5214</v>
      </c>
      <c r="L109" s="3">
        <v>215.36133000000001</v>
      </c>
    </row>
    <row r="110" spans="2:12" x14ac:dyDescent="0.2">
      <c r="B110" t="s">
        <v>1209</v>
      </c>
      <c r="C110" t="s">
        <v>1210</v>
      </c>
      <c r="D110" t="s">
        <v>1211</v>
      </c>
      <c r="E110" s="1">
        <v>1289.2090000000001</v>
      </c>
      <c r="F110" s="1">
        <v>13</v>
      </c>
      <c r="G110" s="2">
        <v>99.169923076923084</v>
      </c>
      <c r="H110" s="3">
        <v>6.3000025597090916</v>
      </c>
      <c r="I110" s="3">
        <v>8.3999801428627947</v>
      </c>
      <c r="J110" s="3">
        <v>8.1220199999999991</v>
      </c>
      <c r="K110" s="3">
        <v>8.1220199999999991</v>
      </c>
      <c r="L110" s="3">
        <v>10.829330000000001</v>
      </c>
    </row>
    <row r="111" spans="2:12" x14ac:dyDescent="0.2">
      <c r="B111" t="s">
        <v>1212</v>
      </c>
      <c r="C111" t="s">
        <v>1213</v>
      </c>
      <c r="D111" t="s">
        <v>1214</v>
      </c>
      <c r="E111" s="1">
        <v>2519.5196000000001</v>
      </c>
      <c r="F111" s="1">
        <v>34</v>
      </c>
      <c r="G111" s="2">
        <v>74.103517647058823</v>
      </c>
      <c r="H111" s="3">
        <v>6.2999986187843104</v>
      </c>
      <c r="I111" s="3">
        <v>8.3999783133260806</v>
      </c>
      <c r="J111" s="3">
        <v>15.87297</v>
      </c>
      <c r="K111" s="3">
        <v>15.87297</v>
      </c>
      <c r="L111" s="3">
        <v>21.163910000000001</v>
      </c>
    </row>
    <row r="112" spans="2:12" x14ac:dyDescent="0.2">
      <c r="B112" t="s">
        <v>1215</v>
      </c>
      <c r="C112" t="s">
        <v>1216</v>
      </c>
      <c r="D112" t="s">
        <v>1217</v>
      </c>
      <c r="E112" s="1">
        <v>8788.4133000000002</v>
      </c>
      <c r="F112" s="1">
        <v>285</v>
      </c>
      <c r="G112" s="2">
        <v>30.836537894736843</v>
      </c>
      <c r="H112" s="3">
        <v>6.2999995687503674</v>
      </c>
      <c r="I112" s="3">
        <v>8.3999793227749091</v>
      </c>
      <c r="J112" s="3">
        <v>55.366999999999997</v>
      </c>
      <c r="K112" s="3">
        <v>55.366999999999997</v>
      </c>
      <c r="L112" s="3">
        <v>73.822490000000002</v>
      </c>
    </row>
    <row r="113" spans="2:12" x14ac:dyDescent="0.2">
      <c r="B113" t="s">
        <v>1218</v>
      </c>
      <c r="C113" t="s">
        <v>1219</v>
      </c>
      <c r="D113" t="s">
        <v>1220</v>
      </c>
      <c r="E113" s="1">
        <v>11367.991900000001</v>
      </c>
      <c r="F113" s="1">
        <v>261</v>
      </c>
      <c r="G113" s="2">
        <v>43.555524521072797</v>
      </c>
      <c r="H113" s="3">
        <v>6.3000000906052716</v>
      </c>
      <c r="I113" s="3">
        <v>8.3999787156780066</v>
      </c>
      <c r="J113" s="3">
        <v>71.618350000000007</v>
      </c>
      <c r="K113" s="3">
        <v>71.618350000000007</v>
      </c>
      <c r="L113" s="3">
        <v>95.490889999999993</v>
      </c>
    </row>
    <row r="114" spans="2:12" x14ac:dyDescent="0.2">
      <c r="B114" t="s">
        <v>1221</v>
      </c>
      <c r="C114" t="s">
        <v>1222</v>
      </c>
      <c r="D114" t="s">
        <v>1223</v>
      </c>
      <c r="E114" s="1">
        <v>12377.715200000001</v>
      </c>
      <c r="F114" s="1">
        <v>585</v>
      </c>
      <c r="G114" s="2">
        <v>21.158487521367523</v>
      </c>
      <c r="H114" s="3">
        <v>6.3000003425511029</v>
      </c>
      <c r="I114" s="3">
        <v>8.3999791819414291</v>
      </c>
      <c r="J114" s="3">
        <v>77.979609999999994</v>
      </c>
      <c r="K114" s="3">
        <v>77.979609999999994</v>
      </c>
      <c r="L114" s="3">
        <v>103.97255</v>
      </c>
    </row>
    <row r="115" spans="2:12" x14ac:dyDescent="0.2">
      <c r="B115" t="s">
        <v>1224</v>
      </c>
      <c r="C115" t="s">
        <v>1222</v>
      </c>
      <c r="D115" t="s">
        <v>1223</v>
      </c>
      <c r="E115" s="1">
        <v>7328.9384</v>
      </c>
      <c r="F115" s="1">
        <v>413</v>
      </c>
      <c r="G115" s="2">
        <v>17.745613559322035</v>
      </c>
      <c r="H115" s="3">
        <v>6.2999997380248143</v>
      </c>
      <c r="I115" s="3">
        <v>8.3999791838883517</v>
      </c>
      <c r="J115" s="3">
        <v>46.172310000000003</v>
      </c>
      <c r="K115" s="3">
        <v>46.172310000000003</v>
      </c>
      <c r="L115" s="3">
        <v>61.562930000000001</v>
      </c>
    </row>
    <row r="116" spans="2:12" x14ac:dyDescent="0.2">
      <c r="B116" t="s">
        <v>1225</v>
      </c>
      <c r="C116" t="s">
        <v>1226</v>
      </c>
      <c r="D116" t="s">
        <v>1227</v>
      </c>
      <c r="E116" s="1">
        <v>8050.9254000000001</v>
      </c>
      <c r="F116" s="1">
        <v>265</v>
      </c>
      <c r="G116" s="2">
        <v>30.380850566037736</v>
      </c>
      <c r="H116" s="3">
        <v>6.2999999975158127</v>
      </c>
      <c r="I116" s="3">
        <v>8.3999784670716231</v>
      </c>
      <c r="J116" s="3">
        <v>50.720829999999999</v>
      </c>
      <c r="K116" s="3">
        <v>50.720829999999999</v>
      </c>
      <c r="L116" s="3">
        <v>67.627600000000001</v>
      </c>
    </row>
    <row r="117" spans="2:12" x14ac:dyDescent="0.2">
      <c r="B117" t="s">
        <v>1228</v>
      </c>
      <c r="C117" t="s">
        <v>1229</v>
      </c>
      <c r="D117" t="s">
        <v>1230</v>
      </c>
      <c r="E117" s="1">
        <v>5597.7123000000001</v>
      </c>
      <c r="F117" s="1">
        <v>221</v>
      </c>
      <c r="G117" s="2">
        <v>25.329014932126697</v>
      </c>
      <c r="H117" s="3">
        <v>6.3000004483974639</v>
      </c>
      <c r="I117" s="3">
        <v>8.3999797560156857</v>
      </c>
      <c r="J117" s="3">
        <v>35.265590000000003</v>
      </c>
      <c r="K117" s="3">
        <v>35.265590000000003</v>
      </c>
      <c r="L117" s="3">
        <v>47.020670000000003</v>
      </c>
    </row>
    <row r="118" spans="2:12" x14ac:dyDescent="0.2">
      <c r="B118" t="s">
        <v>1231</v>
      </c>
      <c r="C118" t="s">
        <v>1232</v>
      </c>
      <c r="D118" t="s">
        <v>1233</v>
      </c>
      <c r="E118" s="1">
        <v>4995.1224000000002</v>
      </c>
      <c r="F118" s="1">
        <v>180</v>
      </c>
      <c r="G118" s="2">
        <v>27.750680000000003</v>
      </c>
      <c r="H118" s="3">
        <v>6.29999977578127</v>
      </c>
      <c r="I118" s="3">
        <v>8.399978346876944</v>
      </c>
      <c r="J118" s="3">
        <v>31.469270000000002</v>
      </c>
      <c r="K118" s="3">
        <v>31.469270000000002</v>
      </c>
      <c r="L118" s="3">
        <v>41.958919999999999</v>
      </c>
    </row>
    <row r="119" spans="2:12" x14ac:dyDescent="0.2">
      <c r="B119" t="s">
        <v>1234</v>
      </c>
      <c r="C119" t="s">
        <v>1232</v>
      </c>
      <c r="D119" t="s">
        <v>1233</v>
      </c>
      <c r="E119" s="1">
        <v>4033.6992</v>
      </c>
      <c r="F119" s="1">
        <v>124</v>
      </c>
      <c r="G119" s="2">
        <v>32.529832258064516</v>
      </c>
      <c r="H119" s="3">
        <v>6.2999987703594753</v>
      </c>
      <c r="I119" s="3">
        <v>8.3999793539389351</v>
      </c>
      <c r="J119" s="3">
        <v>25.412299999999998</v>
      </c>
      <c r="K119" s="3">
        <v>25.412299999999998</v>
      </c>
      <c r="L119" s="3">
        <v>33.882989999999999</v>
      </c>
    </row>
    <row r="120" spans="2:12" x14ac:dyDescent="0.2">
      <c r="B120" t="s">
        <v>1235</v>
      </c>
      <c r="C120" t="s">
        <v>1236</v>
      </c>
      <c r="D120" t="s">
        <v>1237</v>
      </c>
      <c r="E120" s="1">
        <v>4997.7506000000003</v>
      </c>
      <c r="F120" s="1">
        <v>227</v>
      </c>
      <c r="G120" s="2">
        <v>22.016522466960353</v>
      </c>
      <c r="H120" s="3">
        <v>6.3000002441098193</v>
      </c>
      <c r="I120" s="3">
        <v>8.3999789825446669</v>
      </c>
      <c r="J120" s="3">
        <v>31.48583</v>
      </c>
      <c r="K120" s="3">
        <v>31.48583</v>
      </c>
      <c r="L120" s="3">
        <v>41.981000000000002</v>
      </c>
    </row>
    <row r="121" spans="2:12" x14ac:dyDescent="0.2">
      <c r="B121" t="s">
        <v>1238</v>
      </c>
      <c r="C121" t="s">
        <v>1236</v>
      </c>
      <c r="D121" t="s">
        <v>1237</v>
      </c>
      <c r="E121" s="1">
        <v>4286.5330000000004</v>
      </c>
      <c r="F121" s="1">
        <v>200</v>
      </c>
      <c r="G121" s="2">
        <v>21.432665</v>
      </c>
      <c r="H121" s="3">
        <v>6.3000004899064113</v>
      </c>
      <c r="I121" s="3">
        <v>8.3999796572194825</v>
      </c>
      <c r="J121" s="3">
        <v>27.00516</v>
      </c>
      <c r="K121" s="3">
        <v>27.00516</v>
      </c>
      <c r="L121" s="3">
        <v>36.006790000000002</v>
      </c>
    </row>
    <row r="122" spans="2:12" x14ac:dyDescent="0.2">
      <c r="B122" t="s">
        <v>1239</v>
      </c>
      <c r="C122" t="s">
        <v>1240</v>
      </c>
      <c r="D122" t="s">
        <v>1241</v>
      </c>
      <c r="E122" s="1">
        <v>260.15269999999998</v>
      </c>
      <c r="F122" s="1">
        <v>6</v>
      </c>
      <c r="G122" s="2">
        <v>43.358783333333328</v>
      </c>
      <c r="H122" s="3">
        <v>6.2999922737684457</v>
      </c>
      <c r="I122" s="3">
        <v>8.3999896983579276</v>
      </c>
      <c r="J122" s="3">
        <v>1.63896</v>
      </c>
      <c r="K122" s="3">
        <v>1.63896</v>
      </c>
      <c r="L122" s="3">
        <v>2.1852800000000001</v>
      </c>
    </row>
    <row r="123" spans="2:12" x14ac:dyDescent="0.2">
      <c r="B123" t="s">
        <v>1242</v>
      </c>
      <c r="C123" t="s">
        <v>1243</v>
      </c>
      <c r="D123" t="s">
        <v>1244</v>
      </c>
      <c r="E123" s="1">
        <v>4059.5691999999999</v>
      </c>
      <c r="F123" s="1">
        <v>127</v>
      </c>
      <c r="G123" s="2">
        <v>31.965111811023622</v>
      </c>
      <c r="H123" s="3">
        <v>6.300000995179488</v>
      </c>
      <c r="I123" s="3">
        <v>8.399979978171082</v>
      </c>
      <c r="J123" s="3">
        <v>25.575289999999999</v>
      </c>
      <c r="K123" s="3">
        <v>25.575289999999999</v>
      </c>
      <c r="L123" s="3">
        <v>34.100299999999997</v>
      </c>
    </row>
    <row r="124" spans="2:12" x14ac:dyDescent="0.2">
      <c r="B124" t="s">
        <v>1245</v>
      </c>
      <c r="C124" t="s">
        <v>1246</v>
      </c>
      <c r="D124" t="s">
        <v>1247</v>
      </c>
      <c r="E124" s="1">
        <v>3202.0803000000001</v>
      </c>
      <c r="F124" s="1">
        <v>88</v>
      </c>
      <c r="G124" s="2">
        <v>36.387276136363639</v>
      </c>
      <c r="H124" s="3">
        <v>6.3000012835405785</v>
      </c>
      <c r="I124" s="3">
        <v>8.3999798505989993</v>
      </c>
      <c r="J124" s="3">
        <v>20.173110000000001</v>
      </c>
      <c r="K124" s="3">
        <v>20.173110000000001</v>
      </c>
      <c r="L124" s="3">
        <v>26.897410000000001</v>
      </c>
    </row>
    <row r="125" spans="2:12" x14ac:dyDescent="0.2">
      <c r="B125" t="s">
        <v>1248</v>
      </c>
      <c r="C125" t="s">
        <v>1249</v>
      </c>
      <c r="D125" t="s">
        <v>1250</v>
      </c>
      <c r="E125" s="1">
        <v>932.39400000000001</v>
      </c>
      <c r="F125" s="1">
        <v>113</v>
      </c>
      <c r="G125" s="2">
        <v>8.2512743362831866</v>
      </c>
      <c r="H125" s="3">
        <v>6.2999976404824567</v>
      </c>
      <c r="I125" s="3">
        <v>8.3999789788437074</v>
      </c>
      <c r="J125" s="3">
        <v>5.8740800000000002</v>
      </c>
      <c r="K125" s="3">
        <v>5.8740800000000002</v>
      </c>
      <c r="L125" s="3">
        <v>7.83209</v>
      </c>
    </row>
    <row r="126" spans="2:12" x14ac:dyDescent="0.2">
      <c r="B126" t="s">
        <v>1251</v>
      </c>
      <c r="C126" t="s">
        <v>1252</v>
      </c>
      <c r="D126" t="s">
        <v>1253</v>
      </c>
      <c r="E126" s="1">
        <v>2851.0635000000002</v>
      </c>
      <c r="F126" s="1">
        <v>95</v>
      </c>
      <c r="G126" s="2">
        <v>30.011194736842107</v>
      </c>
      <c r="H126" s="3">
        <v>6.2999999824626833</v>
      </c>
      <c r="I126" s="3">
        <v>8.399977762683994</v>
      </c>
      <c r="J126" s="3">
        <v>17.9617</v>
      </c>
      <c r="K126" s="3">
        <v>17.9617</v>
      </c>
      <c r="L126" s="3">
        <v>23.948869999999999</v>
      </c>
    </row>
    <row r="127" spans="2:12" x14ac:dyDescent="0.2">
      <c r="B127" t="s">
        <v>1254</v>
      </c>
      <c r="C127" t="s">
        <v>1252</v>
      </c>
      <c r="D127" t="s">
        <v>1253</v>
      </c>
      <c r="E127" s="1">
        <v>2368.8971000000001</v>
      </c>
      <c r="F127" s="1">
        <v>96</v>
      </c>
      <c r="G127" s="2">
        <v>24.676011458333335</v>
      </c>
      <c r="H127" s="3">
        <v>6.2999992697023428</v>
      </c>
      <c r="I127" s="3">
        <v>8.3999807336502688</v>
      </c>
      <c r="J127" s="3">
        <v>14.924049999999999</v>
      </c>
      <c r="K127" s="3">
        <v>14.924049999999999</v>
      </c>
      <c r="L127" s="3">
        <v>19.898689999999998</v>
      </c>
    </row>
    <row r="128" spans="2:12" x14ac:dyDescent="0.2">
      <c r="B128" t="s">
        <v>1255</v>
      </c>
      <c r="C128" t="s">
        <v>1256</v>
      </c>
      <c r="D128" t="s">
        <v>1257</v>
      </c>
      <c r="E128" s="1">
        <v>2331.6635999999999</v>
      </c>
      <c r="F128" s="1">
        <v>48</v>
      </c>
      <c r="G128" s="2">
        <v>48.576324999999997</v>
      </c>
      <c r="H128" s="3">
        <v>6.2999997083627335</v>
      </c>
      <c r="I128" s="3">
        <v>8.399981026422509</v>
      </c>
      <c r="J128" s="3">
        <v>14.68948</v>
      </c>
      <c r="K128" s="3">
        <v>14.68948</v>
      </c>
      <c r="L128" s="3">
        <v>19.585930000000001</v>
      </c>
    </row>
    <row r="129" spans="2:12" x14ac:dyDescent="0.2">
      <c r="B129" t="s">
        <v>1258</v>
      </c>
      <c r="C129" t="s">
        <v>1259</v>
      </c>
      <c r="D129" t="s">
        <v>1260</v>
      </c>
      <c r="E129" s="1">
        <v>3049.6381000000001</v>
      </c>
      <c r="F129" s="1">
        <v>34</v>
      </c>
      <c r="G129" s="2">
        <v>89.695238235294127</v>
      </c>
      <c r="H129" s="3">
        <v>6.2999999901627675</v>
      </c>
      <c r="I129" s="3">
        <v>8.3999803124180534</v>
      </c>
      <c r="J129" s="3">
        <v>19.212720000000001</v>
      </c>
      <c r="K129" s="3">
        <v>19.212720000000001</v>
      </c>
      <c r="L129" s="3">
        <v>25.616900000000001</v>
      </c>
    </row>
    <row r="130" spans="2:12" x14ac:dyDescent="0.2">
      <c r="B130" t="s">
        <v>1261</v>
      </c>
      <c r="C130" t="s">
        <v>1262</v>
      </c>
      <c r="D130" t="s">
        <v>1263</v>
      </c>
      <c r="E130" s="1">
        <v>5846.9885000000004</v>
      </c>
      <c r="F130" s="1">
        <v>59</v>
      </c>
      <c r="G130" s="2">
        <v>99.101500000000001</v>
      </c>
      <c r="H130" s="3">
        <v>6.3000004190191241</v>
      </c>
      <c r="I130" s="3">
        <v>8.3999788951184016</v>
      </c>
      <c r="J130" s="3">
        <v>36.836030000000001</v>
      </c>
      <c r="K130" s="3">
        <v>36.836030000000001</v>
      </c>
      <c r="L130" s="3">
        <v>49.114579999999997</v>
      </c>
    </row>
    <row r="131" spans="2:12" x14ac:dyDescent="0.2">
      <c r="B131" t="s">
        <v>1264</v>
      </c>
      <c r="C131" t="s">
        <v>1265</v>
      </c>
      <c r="D131" t="s">
        <v>1266</v>
      </c>
      <c r="E131" s="1">
        <v>3714.0250999999998</v>
      </c>
      <c r="F131" s="1">
        <v>71</v>
      </c>
      <c r="G131" s="2">
        <v>52.310212676056338</v>
      </c>
      <c r="H131" s="3">
        <v>6.3000005034968671</v>
      </c>
      <c r="I131" s="3">
        <v>8.3999782338573858</v>
      </c>
      <c r="J131" s="3">
        <v>23.39836</v>
      </c>
      <c r="K131" s="3">
        <v>23.39836</v>
      </c>
      <c r="L131" s="3">
        <v>31.19773</v>
      </c>
    </row>
    <row r="132" spans="2:12" x14ac:dyDescent="0.2">
      <c r="B132" t="s">
        <v>1267</v>
      </c>
      <c r="C132" t="s">
        <v>1268</v>
      </c>
      <c r="D132" t="s">
        <v>1269</v>
      </c>
      <c r="E132" s="1">
        <v>4558.4159</v>
      </c>
      <c r="F132" s="1">
        <v>63</v>
      </c>
      <c r="G132" s="2">
        <v>72.355807936507929</v>
      </c>
      <c r="H132" s="3">
        <v>6.2999999627063428</v>
      </c>
      <c r="I132" s="3">
        <v>8.3999794753260666</v>
      </c>
      <c r="J132" s="3">
        <v>28.718019999999999</v>
      </c>
      <c r="K132" s="3">
        <v>28.718019999999999</v>
      </c>
      <c r="L132" s="3">
        <v>38.290599999999998</v>
      </c>
    </row>
    <row r="133" spans="2:12" x14ac:dyDescent="0.2">
      <c r="B133" t="s">
        <v>1270</v>
      </c>
      <c r="C133" t="s">
        <v>1268</v>
      </c>
      <c r="D133" t="s">
        <v>1269</v>
      </c>
      <c r="E133" s="1">
        <v>9198.6255999999994</v>
      </c>
      <c r="F133" s="1">
        <v>205</v>
      </c>
      <c r="G133" s="2">
        <v>44.871344390243898</v>
      </c>
      <c r="H133" s="3">
        <v>6.2999998608487777</v>
      </c>
      <c r="I133" s="3">
        <v>8.399978796832432</v>
      </c>
      <c r="J133" s="3">
        <v>57.951340000000002</v>
      </c>
      <c r="K133" s="3">
        <v>57.951340000000002</v>
      </c>
      <c r="L133" s="3">
        <v>77.268259999999998</v>
      </c>
    </row>
    <row r="134" spans="2:12" x14ac:dyDescent="0.2">
      <c r="B134" t="s">
        <v>1271</v>
      </c>
      <c r="C134" t="s">
        <v>1272</v>
      </c>
      <c r="D134" t="s">
        <v>1273</v>
      </c>
      <c r="E134" s="1">
        <v>223.55170000000001</v>
      </c>
      <c r="F134" s="1">
        <v>28</v>
      </c>
      <c r="G134" s="2">
        <v>7.9839892857142862</v>
      </c>
      <c r="H134" s="3">
        <v>6.3000191901917981</v>
      </c>
      <c r="I134" s="3">
        <v>8.3999808545405834</v>
      </c>
      <c r="J134" s="3">
        <v>1.40838</v>
      </c>
      <c r="K134" s="3">
        <v>1.40838</v>
      </c>
      <c r="L134" s="3">
        <v>1.8778300000000001</v>
      </c>
    </row>
    <row r="135" spans="2:12" x14ac:dyDescent="0.2">
      <c r="B135" t="s">
        <v>1274</v>
      </c>
      <c r="C135" t="s">
        <v>1275</v>
      </c>
      <c r="D135" t="s">
        <v>1276</v>
      </c>
      <c r="E135" s="1">
        <v>18985.444899999999</v>
      </c>
      <c r="F135" s="1">
        <v>249</v>
      </c>
      <c r="G135" s="2">
        <v>76.246766666666659</v>
      </c>
      <c r="H135" s="3">
        <v>6.2999998488315656</v>
      </c>
      <c r="I135" s="3">
        <v>8.3999790808168004</v>
      </c>
      <c r="J135" s="3">
        <v>119.6083</v>
      </c>
      <c r="K135" s="3">
        <v>119.6083</v>
      </c>
      <c r="L135" s="3">
        <v>159.47734</v>
      </c>
    </row>
    <row r="136" spans="2:12" x14ac:dyDescent="0.2">
      <c r="B136" t="s">
        <v>1277</v>
      </c>
      <c r="C136" t="s">
        <v>1278</v>
      </c>
      <c r="D136" t="s">
        <v>1279</v>
      </c>
      <c r="E136" s="1">
        <v>7445.2322999999997</v>
      </c>
      <c r="F136" s="1">
        <v>122</v>
      </c>
      <c r="G136" s="2">
        <v>61.026494262295081</v>
      </c>
      <c r="H136" s="3">
        <v>6.2999995312436399</v>
      </c>
      <c r="I136" s="3">
        <v>8.3999783324423607</v>
      </c>
      <c r="J136" s="3">
        <v>46.904960000000003</v>
      </c>
      <c r="K136" s="3">
        <v>46.904960000000003</v>
      </c>
      <c r="L136" s="3">
        <v>62.539790000000004</v>
      </c>
    </row>
    <row r="137" spans="2:12" x14ac:dyDescent="0.2">
      <c r="B137" t="s">
        <v>1280</v>
      </c>
      <c r="C137" t="s">
        <v>1278</v>
      </c>
      <c r="D137" t="s">
        <v>1279</v>
      </c>
      <c r="E137" s="1">
        <v>14152.3382</v>
      </c>
      <c r="F137" s="1">
        <v>138</v>
      </c>
      <c r="G137" s="2">
        <v>102.55317536231884</v>
      </c>
      <c r="H137" s="3">
        <v>6.2999999533645958</v>
      </c>
      <c r="I137" s="3">
        <v>8.3999787399088586</v>
      </c>
      <c r="J137" s="3">
        <v>89.159729999999996</v>
      </c>
      <c r="K137" s="3">
        <v>89.159729999999996</v>
      </c>
      <c r="L137" s="3">
        <v>118.87934</v>
      </c>
    </row>
    <row r="138" spans="2:12" x14ac:dyDescent="0.2">
      <c r="B138" t="s">
        <v>1281</v>
      </c>
      <c r="C138" t="s">
        <v>1282</v>
      </c>
      <c r="D138" t="s">
        <v>1283</v>
      </c>
      <c r="E138" s="1">
        <v>1563.9277999999999</v>
      </c>
      <c r="F138" s="1">
        <v>17</v>
      </c>
      <c r="G138" s="2">
        <v>91.995752941176463</v>
      </c>
      <c r="H138" s="3">
        <v>6.3000031075603369</v>
      </c>
      <c r="I138" s="3">
        <v>8.3999785667855011</v>
      </c>
      <c r="J138" s="3">
        <v>9.8527500000000003</v>
      </c>
      <c r="K138" s="3">
        <v>9.8527500000000003</v>
      </c>
      <c r="L138" s="3">
        <v>13.13696</v>
      </c>
    </row>
    <row r="139" spans="2:12" x14ac:dyDescent="0.2">
      <c r="B139" t="s">
        <v>1284</v>
      </c>
      <c r="C139" t="s">
        <v>1285</v>
      </c>
      <c r="D139" t="s">
        <v>1286</v>
      </c>
      <c r="E139" s="1">
        <v>2147.8481999999999</v>
      </c>
      <c r="F139" s="1">
        <v>29</v>
      </c>
      <c r="G139" s="2">
        <v>74.063731034482757</v>
      </c>
      <c r="H139" s="3">
        <v>6.2999982959689609</v>
      </c>
      <c r="I139" s="3">
        <v>8.3999791046685708</v>
      </c>
      <c r="J139" s="3">
        <v>13.53144</v>
      </c>
      <c r="K139" s="3">
        <v>13.53144</v>
      </c>
      <c r="L139" s="3">
        <v>18.041879999999999</v>
      </c>
    </row>
    <row r="140" spans="2:12" x14ac:dyDescent="0.2">
      <c r="B140" t="s">
        <v>1287</v>
      </c>
      <c r="C140" t="s">
        <v>1288</v>
      </c>
      <c r="D140" t="s">
        <v>1289</v>
      </c>
      <c r="E140" s="1">
        <v>35452.1126</v>
      </c>
      <c r="F140" s="1">
        <v>698</v>
      </c>
      <c r="G140" s="2">
        <v>50.790992263610313</v>
      </c>
      <c r="H140" s="3">
        <v>6.3000000174883795</v>
      </c>
      <c r="I140" s="3">
        <v>8.3999789620435781</v>
      </c>
      <c r="J140" s="3">
        <v>223.34831</v>
      </c>
      <c r="K140" s="3">
        <v>223.34831</v>
      </c>
      <c r="L140" s="3">
        <v>297.79700000000003</v>
      </c>
    </row>
    <row r="141" spans="2:12" x14ac:dyDescent="0.2">
      <c r="B141" t="s">
        <v>1290</v>
      </c>
      <c r="C141" t="s">
        <v>1291</v>
      </c>
      <c r="D141" t="s">
        <v>1292</v>
      </c>
      <c r="E141" s="1">
        <v>9207.2373000000007</v>
      </c>
      <c r="F141" s="1">
        <v>112</v>
      </c>
      <c r="G141" s="2">
        <v>82.207475892857147</v>
      </c>
      <c r="H141" s="3">
        <v>6.2999994580350389</v>
      </c>
      <c r="I141" s="3">
        <v>8.3999790034737121</v>
      </c>
      <c r="J141" s="3">
        <v>58.005589999999998</v>
      </c>
      <c r="K141" s="3">
        <v>58.005589999999998</v>
      </c>
      <c r="L141" s="3">
        <v>77.340599999999995</v>
      </c>
    </row>
    <row r="142" spans="2:12" x14ac:dyDescent="0.2">
      <c r="B142" t="s">
        <v>1293</v>
      </c>
      <c r="C142" t="s">
        <v>1294</v>
      </c>
      <c r="D142" t="s">
        <v>1295</v>
      </c>
      <c r="E142" s="1">
        <v>3335.4557</v>
      </c>
      <c r="F142" s="1">
        <v>54</v>
      </c>
      <c r="G142" s="2">
        <v>61.767698148148149</v>
      </c>
      <c r="H142" s="3">
        <v>6.2999997271737112</v>
      </c>
      <c r="I142" s="3">
        <v>8.3999796489577125</v>
      </c>
      <c r="J142" s="3">
        <v>21.013369999999998</v>
      </c>
      <c r="K142" s="3">
        <v>21.013369999999998</v>
      </c>
      <c r="L142" s="3">
        <v>28.017759999999999</v>
      </c>
    </row>
    <row r="143" spans="2:12" x14ac:dyDescent="0.2">
      <c r="B143" t="s">
        <v>1296</v>
      </c>
      <c r="C143" t="s">
        <v>1294</v>
      </c>
      <c r="D143" t="s">
        <v>1295</v>
      </c>
      <c r="E143" s="1">
        <v>3157.0192999999999</v>
      </c>
      <c r="F143" s="1">
        <v>44</v>
      </c>
      <c r="G143" s="2">
        <v>71.75043863636364</v>
      </c>
      <c r="H143" s="3">
        <v>6.2999994963603809</v>
      </c>
      <c r="I143" s="3">
        <v>8.3999803232118335</v>
      </c>
      <c r="J143" s="3">
        <v>19.889220000000002</v>
      </c>
      <c r="K143" s="3">
        <v>19.889220000000002</v>
      </c>
      <c r="L143" s="3">
        <v>26.518899999999999</v>
      </c>
    </row>
    <row r="144" spans="2:12" x14ac:dyDescent="0.2">
      <c r="B144" t="s">
        <v>1297</v>
      </c>
      <c r="C144" t="s">
        <v>1298</v>
      </c>
      <c r="D144" t="s">
        <v>1299</v>
      </c>
      <c r="E144" s="1">
        <v>2438.2593000000002</v>
      </c>
      <c r="F144" s="1">
        <v>40</v>
      </c>
      <c r="G144" s="2">
        <v>60.956482500000007</v>
      </c>
      <c r="H144" s="3">
        <v>6.2999985276381381</v>
      </c>
      <c r="I144" s="3">
        <v>8.3999802646092636</v>
      </c>
      <c r="J144" s="3">
        <v>15.36103</v>
      </c>
      <c r="K144" s="3">
        <v>15.36103</v>
      </c>
      <c r="L144" s="3">
        <v>20.48133</v>
      </c>
    </row>
    <row r="145" spans="2:12" x14ac:dyDescent="0.2">
      <c r="B145" t="s">
        <v>1300</v>
      </c>
      <c r="C145" t="s">
        <v>1301</v>
      </c>
      <c r="D145" t="s">
        <v>1302</v>
      </c>
      <c r="E145" s="1">
        <v>10122.3076</v>
      </c>
      <c r="F145" s="1">
        <v>124</v>
      </c>
      <c r="G145" s="2">
        <v>81.631512903225811</v>
      </c>
      <c r="H145" s="3">
        <v>6.3000002094384078</v>
      </c>
      <c r="I145" s="3">
        <v>8.3999788743823576</v>
      </c>
      <c r="J145" s="3">
        <v>63.770539999999997</v>
      </c>
      <c r="K145" s="3">
        <v>63.770539999999997</v>
      </c>
      <c r="L145" s="3">
        <v>85.027169999999998</v>
      </c>
    </row>
    <row r="146" spans="2:12" x14ac:dyDescent="0.2">
      <c r="B146" t="s">
        <v>1303</v>
      </c>
      <c r="C146" t="s">
        <v>1304</v>
      </c>
      <c r="D146" t="s">
        <v>1305</v>
      </c>
      <c r="E146" s="1">
        <v>6164.0290000000005</v>
      </c>
      <c r="F146" s="1">
        <v>122</v>
      </c>
      <c r="G146" s="2">
        <v>50.524827868852462</v>
      </c>
      <c r="H146" s="3">
        <v>6.299999561974805</v>
      </c>
      <c r="I146" s="3">
        <v>8.3999783258644634</v>
      </c>
      <c r="J146" s="3">
        <v>38.833379999999998</v>
      </c>
      <c r="K146" s="3">
        <v>38.833379999999998</v>
      </c>
      <c r="L146" s="3">
        <v>51.777709999999999</v>
      </c>
    </row>
    <row r="147" spans="2:12" x14ac:dyDescent="0.2">
      <c r="B147" t="s">
        <v>1306</v>
      </c>
      <c r="C147" t="s">
        <v>1307</v>
      </c>
      <c r="D147" t="s">
        <v>1308</v>
      </c>
      <c r="E147" s="1">
        <v>3188.6451999999999</v>
      </c>
      <c r="F147" s="1">
        <v>154</v>
      </c>
      <c r="G147" s="2">
        <v>20.70548831168831</v>
      </c>
      <c r="H147" s="3">
        <v>6.2999985072029974</v>
      </c>
      <c r="I147" s="3">
        <v>8.3999781474589899</v>
      </c>
      <c r="J147" s="3">
        <v>20.088460000000001</v>
      </c>
      <c r="K147" s="3">
        <v>20.088460000000001</v>
      </c>
      <c r="L147" s="3">
        <v>26.784549999999999</v>
      </c>
    </row>
    <row r="148" spans="2:12" x14ac:dyDescent="0.2">
      <c r="B148" t="s">
        <v>1309</v>
      </c>
      <c r="C148" t="s">
        <v>1310</v>
      </c>
      <c r="D148" t="s">
        <v>1311</v>
      </c>
      <c r="E148" s="1">
        <v>1980.6433999999999</v>
      </c>
      <c r="F148" s="1">
        <v>43</v>
      </c>
      <c r="G148" s="2">
        <v>46.061474418604647</v>
      </c>
      <c r="H148" s="3">
        <v>6.2999982732883666</v>
      </c>
      <c r="I148" s="3">
        <v>8.3999775022601249</v>
      </c>
      <c r="J148" s="3">
        <v>12.47805</v>
      </c>
      <c r="K148" s="3">
        <v>12.47805</v>
      </c>
      <c r="L148" s="3">
        <v>16.637360000000001</v>
      </c>
    </row>
    <row r="149" spans="2:12" x14ac:dyDescent="0.2">
      <c r="B149" t="s">
        <v>1312</v>
      </c>
      <c r="C149" t="s">
        <v>1313</v>
      </c>
      <c r="D149" t="s">
        <v>1314</v>
      </c>
      <c r="E149" s="1">
        <v>914.53210000000001</v>
      </c>
      <c r="F149" s="1">
        <v>75</v>
      </c>
      <c r="G149" s="2">
        <v>12.193761333333333</v>
      </c>
      <c r="H149" s="3">
        <v>6.299997561594612</v>
      </c>
      <c r="I149" s="3">
        <v>8.3999785245373015</v>
      </c>
      <c r="J149" s="3">
        <v>5.7615499999999997</v>
      </c>
      <c r="K149" s="3">
        <v>5.7615499999999997</v>
      </c>
      <c r="L149" s="3">
        <v>7.6820500000000003</v>
      </c>
    </row>
    <row r="150" spans="2:12" x14ac:dyDescent="0.2">
      <c r="B150" t="s">
        <v>1315</v>
      </c>
      <c r="C150" t="s">
        <v>1316</v>
      </c>
      <c r="D150" t="s">
        <v>1317</v>
      </c>
      <c r="E150" s="1">
        <v>1354.2012999999999</v>
      </c>
      <c r="F150" s="1">
        <v>124</v>
      </c>
      <c r="G150" s="2">
        <v>10.920978225806451</v>
      </c>
      <c r="H150" s="3">
        <v>6.300001336581202</v>
      </c>
      <c r="I150" s="3">
        <v>8.3999771673531853</v>
      </c>
      <c r="J150" s="3">
        <v>8.5314700000000006</v>
      </c>
      <c r="K150" s="3">
        <v>8.5314700000000006</v>
      </c>
      <c r="L150" s="3">
        <v>11.375260000000001</v>
      </c>
    </row>
    <row r="151" spans="2:12" x14ac:dyDescent="0.2">
      <c r="B151" t="s">
        <v>1318</v>
      </c>
      <c r="C151" t="s">
        <v>1319</v>
      </c>
      <c r="D151" t="s">
        <v>1320</v>
      </c>
      <c r="E151" s="1">
        <v>1459.7309</v>
      </c>
      <c r="F151" s="1">
        <v>55</v>
      </c>
      <c r="G151" s="2">
        <v>26.540561818181818</v>
      </c>
      <c r="H151" s="3">
        <v>6.2999968007801987</v>
      </c>
      <c r="I151" s="3">
        <v>8.3999797496922213</v>
      </c>
      <c r="J151" s="3">
        <v>9.1963000000000008</v>
      </c>
      <c r="K151" s="3">
        <v>9.1963000000000008</v>
      </c>
      <c r="L151" s="3">
        <v>12.261710000000001</v>
      </c>
    </row>
    <row r="152" spans="2:12" x14ac:dyDescent="0.2">
      <c r="B152" t="s">
        <v>1321</v>
      </c>
      <c r="C152" t="s">
        <v>1322</v>
      </c>
      <c r="D152" t="s">
        <v>1323</v>
      </c>
      <c r="E152" s="1">
        <v>483.44209999999998</v>
      </c>
      <c r="F152" s="1">
        <v>13</v>
      </c>
      <c r="G152" s="2">
        <v>37.187853846153843</v>
      </c>
      <c r="H152" s="3">
        <v>6.3000098667451594</v>
      </c>
      <c r="I152" s="3">
        <v>8.3999717856595453</v>
      </c>
      <c r="J152" s="3">
        <v>3.04569</v>
      </c>
      <c r="K152" s="3">
        <v>3.04569</v>
      </c>
      <c r="L152" s="3">
        <v>4.0609000000000002</v>
      </c>
    </row>
    <row r="153" spans="2:12" x14ac:dyDescent="0.2">
      <c r="B153" t="s">
        <v>1324</v>
      </c>
      <c r="C153" t="s">
        <v>1325</v>
      </c>
      <c r="D153" t="s">
        <v>1326</v>
      </c>
      <c r="E153" s="1">
        <v>1206.7994000000001</v>
      </c>
      <c r="F153" s="1">
        <v>43</v>
      </c>
      <c r="G153" s="2">
        <v>28.065102325581396</v>
      </c>
      <c r="H153" s="3">
        <v>6.3000031322521357</v>
      </c>
      <c r="I153" s="3">
        <v>8.3999793171922352</v>
      </c>
      <c r="J153" s="3">
        <v>7.6028399999999996</v>
      </c>
      <c r="K153" s="3">
        <v>7.6028399999999996</v>
      </c>
      <c r="L153" s="3">
        <v>10.137090000000001</v>
      </c>
    </row>
    <row r="154" spans="2:12" x14ac:dyDescent="0.2">
      <c r="B154" t="s">
        <v>1327</v>
      </c>
      <c r="C154" t="s">
        <v>1328</v>
      </c>
      <c r="D154" t="s">
        <v>1329</v>
      </c>
      <c r="E154" s="1">
        <v>1661.3136999999999</v>
      </c>
      <c r="F154" s="1">
        <v>50</v>
      </c>
      <c r="G154" s="2">
        <v>33.226273999999997</v>
      </c>
      <c r="H154" s="3">
        <v>6.3000022211337923</v>
      </c>
      <c r="I154" s="3">
        <v>8.3999788841806335</v>
      </c>
      <c r="J154" s="3">
        <v>10.466279999999999</v>
      </c>
      <c r="K154" s="3">
        <v>10.466279999999999</v>
      </c>
      <c r="L154" s="3">
        <v>13.955</v>
      </c>
    </row>
    <row r="155" spans="2:12" x14ac:dyDescent="0.2">
      <c r="B155" t="s">
        <v>1330</v>
      </c>
      <c r="C155" t="s">
        <v>1331</v>
      </c>
      <c r="D155" t="s">
        <v>1332</v>
      </c>
      <c r="E155" s="1">
        <v>2695.2058999999999</v>
      </c>
      <c r="F155" s="1">
        <v>48</v>
      </c>
      <c r="G155" s="2">
        <v>56.150122916666668</v>
      </c>
      <c r="H155" s="3">
        <v>6.3000010500125434</v>
      </c>
      <c r="I155" s="3">
        <v>8.3999779015028118</v>
      </c>
      <c r="J155" s="3">
        <v>16.979800000000001</v>
      </c>
      <c r="K155" s="3">
        <v>16.979800000000001</v>
      </c>
      <c r="L155" s="3">
        <v>22.639669999999999</v>
      </c>
    </row>
    <row r="156" spans="2:12" x14ac:dyDescent="0.2">
      <c r="B156" t="s">
        <v>1333</v>
      </c>
      <c r="C156" t="s">
        <v>1334</v>
      </c>
      <c r="D156" t="s">
        <v>1335</v>
      </c>
      <c r="E156" s="1">
        <v>1172.5434</v>
      </c>
      <c r="F156" s="1">
        <v>34</v>
      </c>
      <c r="G156" s="2">
        <v>34.486570588235296</v>
      </c>
      <c r="H156" s="3">
        <v>6.2999970832636123</v>
      </c>
      <c r="I156" s="3">
        <v>8.3999790540802142</v>
      </c>
      <c r="J156" s="3">
        <v>7.3870199999999997</v>
      </c>
      <c r="K156" s="3">
        <v>7.3870199999999997</v>
      </c>
      <c r="L156" s="3">
        <v>9.8493399999999998</v>
      </c>
    </row>
    <row r="157" spans="2:12" x14ac:dyDescent="0.2">
      <c r="B157" t="s">
        <v>1336</v>
      </c>
      <c r="C157" t="s">
        <v>1337</v>
      </c>
      <c r="D157" t="s">
        <v>1338</v>
      </c>
      <c r="E157" s="1">
        <v>2850.1891999999998</v>
      </c>
      <c r="F157" s="1">
        <v>62</v>
      </c>
      <c r="G157" s="2">
        <v>45.970793548387093</v>
      </c>
      <c r="H157" s="3">
        <v>6.2999993123263538</v>
      </c>
      <c r="I157" s="3">
        <v>8.3999792013807362</v>
      </c>
      <c r="J157" s="3">
        <v>17.956189999999999</v>
      </c>
      <c r="K157" s="3">
        <v>17.956189999999999</v>
      </c>
      <c r="L157" s="3">
        <v>23.94153</v>
      </c>
    </row>
    <row r="158" spans="2:12" x14ac:dyDescent="0.2">
      <c r="B158" t="s">
        <v>1339</v>
      </c>
      <c r="C158" t="s">
        <v>1340</v>
      </c>
      <c r="D158" t="s">
        <v>1341</v>
      </c>
      <c r="E158" s="1">
        <v>4290.9823999999999</v>
      </c>
      <c r="F158" s="1">
        <v>79</v>
      </c>
      <c r="G158" s="2">
        <v>54.316232911392405</v>
      </c>
      <c r="H158" s="3">
        <v>6.3000002050812425</v>
      </c>
      <c r="I158" s="3">
        <v>8.3999785224008381</v>
      </c>
      <c r="J158" s="3">
        <v>27.033190000000001</v>
      </c>
      <c r="K158" s="3">
        <v>27.033190000000001</v>
      </c>
      <c r="L158" s="3">
        <v>36.044159999999998</v>
      </c>
    </row>
    <row r="159" spans="2:12" x14ac:dyDescent="0.2">
      <c r="B159" t="s">
        <v>1342</v>
      </c>
      <c r="C159" t="s">
        <v>1343</v>
      </c>
      <c r="D159" t="s">
        <v>1344</v>
      </c>
      <c r="E159" s="1">
        <v>4693.6424999999999</v>
      </c>
      <c r="F159" s="1">
        <v>81</v>
      </c>
      <c r="G159" s="2">
        <v>57.946203703703702</v>
      </c>
      <c r="H159" s="3">
        <v>6.3000004793718309</v>
      </c>
      <c r="I159" s="3">
        <v>8.3999793337477229</v>
      </c>
      <c r="J159" s="3">
        <v>29.569949999999999</v>
      </c>
      <c r="K159" s="3">
        <v>29.569949999999999</v>
      </c>
      <c r="L159" s="3">
        <v>39.426499999999997</v>
      </c>
    </row>
    <row r="160" spans="2:12" x14ac:dyDescent="0.2">
      <c r="B160" t="s">
        <v>1345</v>
      </c>
      <c r="C160" t="s">
        <v>1346</v>
      </c>
      <c r="D160" t="s">
        <v>1347</v>
      </c>
      <c r="E160" s="1">
        <v>2465.4935</v>
      </c>
      <c r="F160" s="1">
        <v>69</v>
      </c>
      <c r="G160" s="2">
        <v>35.731789855072464</v>
      </c>
      <c r="H160" s="3">
        <v>6.3000003853183957</v>
      </c>
      <c r="I160" s="3">
        <v>8.3999775298535564</v>
      </c>
      <c r="J160" s="3">
        <v>15.53261</v>
      </c>
      <c r="K160" s="3">
        <v>15.53261</v>
      </c>
      <c r="L160" s="3">
        <v>20.710090000000001</v>
      </c>
    </row>
    <row r="161" spans="2:12" x14ac:dyDescent="0.2">
      <c r="B161" t="s">
        <v>1348</v>
      </c>
      <c r="C161" t="s">
        <v>1349</v>
      </c>
      <c r="D161" t="s">
        <v>1350</v>
      </c>
      <c r="E161" s="1">
        <v>1517.6157000000001</v>
      </c>
      <c r="F161" s="1">
        <v>71</v>
      </c>
      <c r="G161" s="2">
        <v>21.374869014084506</v>
      </c>
      <c r="H161" s="3">
        <v>6.3000007182318951</v>
      </c>
      <c r="I161" s="3">
        <v>8.3999789933643925</v>
      </c>
      <c r="J161" s="3">
        <v>9.5609800000000007</v>
      </c>
      <c r="K161" s="3">
        <v>9.5609800000000007</v>
      </c>
      <c r="L161" s="3">
        <v>12.74794</v>
      </c>
    </row>
    <row r="162" spans="2:12" x14ac:dyDescent="0.2">
      <c r="B162" t="s">
        <v>1351</v>
      </c>
      <c r="C162" t="s">
        <v>1352</v>
      </c>
      <c r="D162" t="s">
        <v>1353</v>
      </c>
      <c r="E162" s="1">
        <v>1457.3868</v>
      </c>
      <c r="F162" s="1">
        <v>97</v>
      </c>
      <c r="G162" s="2">
        <v>15.024606185567011</v>
      </c>
      <c r="H162" s="3">
        <v>6.3000021682644576</v>
      </c>
      <c r="I162" s="3">
        <v>8.3999800190313234</v>
      </c>
      <c r="J162" s="3">
        <v>9.18154</v>
      </c>
      <c r="K162" s="3">
        <v>9.18154</v>
      </c>
      <c r="L162" s="3">
        <v>12.24202</v>
      </c>
    </row>
    <row r="163" spans="2:12" x14ac:dyDescent="0.2">
      <c r="B163" t="s">
        <v>1354</v>
      </c>
      <c r="C163" t="s">
        <v>1355</v>
      </c>
      <c r="D163" t="s">
        <v>1353</v>
      </c>
      <c r="E163" s="1">
        <v>1382.5804000000001</v>
      </c>
      <c r="F163" s="1">
        <v>85</v>
      </c>
      <c r="G163" s="2">
        <v>16.265651764705883</v>
      </c>
      <c r="H163" s="3">
        <v>6.3000025170326435</v>
      </c>
      <c r="I163" s="3">
        <v>8.3999816574862471</v>
      </c>
      <c r="J163" s="3">
        <v>8.7102599999999999</v>
      </c>
      <c r="K163" s="3">
        <v>8.7102599999999999</v>
      </c>
      <c r="L163" s="3">
        <v>11.61365</v>
      </c>
    </row>
    <row r="164" spans="2:12" x14ac:dyDescent="0.2">
      <c r="B164" t="s">
        <v>1356</v>
      </c>
      <c r="C164" t="s">
        <v>1357</v>
      </c>
      <c r="D164" t="s">
        <v>1358</v>
      </c>
      <c r="E164" s="1">
        <v>1075.5956000000001</v>
      </c>
      <c r="F164" s="1">
        <v>18</v>
      </c>
      <c r="G164" s="2">
        <v>59.755311111111119</v>
      </c>
      <c r="H164" s="3">
        <v>6.2999978802442094</v>
      </c>
      <c r="I164" s="3">
        <v>8.3999785793099164</v>
      </c>
      <c r="J164" s="3">
        <v>6.7762500000000001</v>
      </c>
      <c r="K164" s="3">
        <v>6.7762500000000001</v>
      </c>
      <c r="L164" s="3">
        <v>9.0349799999999991</v>
      </c>
    </row>
    <row r="165" spans="2:12" x14ac:dyDescent="0.2">
      <c r="B165" t="s">
        <v>1359</v>
      </c>
      <c r="C165" t="s">
        <v>1360</v>
      </c>
      <c r="D165" t="s">
        <v>1361</v>
      </c>
      <c r="E165" s="1">
        <v>2338.7602000000002</v>
      </c>
      <c r="F165" s="1">
        <v>37</v>
      </c>
      <c r="G165" s="2">
        <v>63.209735135135141</v>
      </c>
      <c r="H165" s="3">
        <v>6.3000003164069573</v>
      </c>
      <c r="I165" s="3">
        <v>8.3999804682840065</v>
      </c>
      <c r="J165" s="3">
        <v>14.73419</v>
      </c>
      <c r="K165" s="3">
        <v>14.73419</v>
      </c>
      <c r="L165" s="3">
        <v>19.64554</v>
      </c>
    </row>
    <row r="166" spans="2:12" x14ac:dyDescent="0.2">
      <c r="B166" t="s">
        <v>1362</v>
      </c>
      <c r="C166" t="s">
        <v>1363</v>
      </c>
      <c r="D166" t="s">
        <v>1364</v>
      </c>
      <c r="E166" s="1">
        <v>2030.5017</v>
      </c>
      <c r="F166" s="1">
        <v>79</v>
      </c>
      <c r="G166" s="2">
        <v>25.702553164556964</v>
      </c>
      <c r="H166" s="3">
        <v>6.2999996503327242</v>
      </c>
      <c r="I166" s="3">
        <v>8.399978192581667</v>
      </c>
      <c r="J166" s="3">
        <v>12.792160000000001</v>
      </c>
      <c r="K166" s="3">
        <v>12.792160000000001</v>
      </c>
      <c r="L166" s="3">
        <v>17.056170000000002</v>
      </c>
    </row>
    <row r="167" spans="2:12" x14ac:dyDescent="0.2">
      <c r="B167" t="s">
        <v>1365</v>
      </c>
      <c r="C167" t="s">
        <v>1366</v>
      </c>
      <c r="D167" t="s">
        <v>1367</v>
      </c>
      <c r="E167" s="1">
        <v>598.32550000000003</v>
      </c>
      <c r="F167" s="1">
        <v>18</v>
      </c>
      <c r="G167" s="2">
        <v>33.240305555555558</v>
      </c>
      <c r="H167" s="3">
        <v>6.299998913634802</v>
      </c>
      <c r="I167" s="3">
        <v>8.3999762670987614</v>
      </c>
      <c r="J167" s="3">
        <v>3.76945</v>
      </c>
      <c r="K167" s="3">
        <v>3.76945</v>
      </c>
      <c r="L167" s="3">
        <v>5.0259200000000002</v>
      </c>
    </row>
    <row r="168" spans="2:12" x14ac:dyDescent="0.2">
      <c r="B168" t="s">
        <v>1368</v>
      </c>
      <c r="C168" t="s">
        <v>1369</v>
      </c>
      <c r="D168" t="s">
        <v>1370</v>
      </c>
      <c r="E168" s="1">
        <v>974.18280000000004</v>
      </c>
      <c r="F168" s="1">
        <v>54</v>
      </c>
      <c r="G168" s="2">
        <v>18.040422222222222</v>
      </c>
      <c r="H168" s="3">
        <v>6.2999983165377174</v>
      </c>
      <c r="I168" s="3">
        <v>8.3999840686984015</v>
      </c>
      <c r="J168" s="3">
        <v>6.1373499999999996</v>
      </c>
      <c r="K168" s="3">
        <v>6.1373499999999996</v>
      </c>
      <c r="L168" s="3">
        <v>8.1831200000000006</v>
      </c>
    </row>
    <row r="169" spans="2:12" x14ac:dyDescent="0.2">
      <c r="B169" t="s">
        <v>1371</v>
      </c>
      <c r="C169" t="s">
        <v>1372</v>
      </c>
      <c r="D169" t="s">
        <v>1373</v>
      </c>
      <c r="E169" s="1">
        <v>3025.9834000000001</v>
      </c>
      <c r="F169" s="1">
        <v>38</v>
      </c>
      <c r="G169" s="2">
        <v>79.631142105263166</v>
      </c>
      <c r="H169" s="3">
        <v>6.3000015135575431</v>
      </c>
      <c r="I169" s="3">
        <v>8.3999799866714397</v>
      </c>
      <c r="J169" s="3">
        <v>19.063700000000001</v>
      </c>
      <c r="K169" s="3">
        <v>19.063700000000001</v>
      </c>
      <c r="L169" s="3">
        <v>25.418199999999999</v>
      </c>
    </row>
    <row r="170" spans="2:12" x14ac:dyDescent="0.2">
      <c r="B170" t="s">
        <v>1374</v>
      </c>
      <c r="C170" t="s">
        <v>1375</v>
      </c>
      <c r="D170" t="s">
        <v>1376</v>
      </c>
      <c r="E170" s="1">
        <v>4511.0199000000002</v>
      </c>
      <c r="F170" s="1">
        <v>61</v>
      </c>
      <c r="G170" s="2">
        <v>73.95114590163935</v>
      </c>
      <c r="H170" s="3">
        <v>6.3000010263754316</v>
      </c>
      <c r="I170" s="3">
        <v>8.3999784616334772</v>
      </c>
      <c r="J170" s="3">
        <v>28.419429999999998</v>
      </c>
      <c r="K170" s="3">
        <v>28.419429999999998</v>
      </c>
      <c r="L170" s="3">
        <v>37.892470000000003</v>
      </c>
    </row>
    <row r="171" spans="2:12" x14ac:dyDescent="0.2">
      <c r="B171" t="s">
        <v>1377</v>
      </c>
      <c r="C171" t="s">
        <v>1378</v>
      </c>
      <c r="D171" t="s">
        <v>1379</v>
      </c>
      <c r="E171" s="1">
        <v>2248.5093999999999</v>
      </c>
      <c r="F171" s="1">
        <v>36</v>
      </c>
      <c r="G171" s="2">
        <v>62.458594444444444</v>
      </c>
      <c r="H171" s="3">
        <v>6.3000003468964811</v>
      </c>
      <c r="I171" s="3">
        <v>8.3999782255746833</v>
      </c>
      <c r="J171" s="3">
        <v>14.165609999999999</v>
      </c>
      <c r="K171" s="3">
        <v>14.165609999999999</v>
      </c>
      <c r="L171" s="3">
        <v>18.887429999999998</v>
      </c>
    </row>
    <row r="172" spans="2:12" x14ac:dyDescent="0.2">
      <c r="B172" t="s">
        <v>1380</v>
      </c>
      <c r="C172" t="s">
        <v>1381</v>
      </c>
      <c r="D172" t="s">
        <v>1382</v>
      </c>
      <c r="E172" s="1">
        <v>3698.0551999999998</v>
      </c>
      <c r="F172" s="1">
        <v>45</v>
      </c>
      <c r="G172" s="2">
        <v>82.179004444444445</v>
      </c>
      <c r="H172" s="3">
        <v>6.3000006057237874</v>
      </c>
      <c r="I172" s="3">
        <v>8.3999800760140104</v>
      </c>
      <c r="J172" s="3">
        <v>23.297750000000001</v>
      </c>
      <c r="K172" s="3">
        <v>23.297750000000001</v>
      </c>
      <c r="L172" s="3">
        <v>31.063590000000001</v>
      </c>
    </row>
    <row r="173" spans="2:12" x14ac:dyDescent="0.2">
      <c r="B173" t="s">
        <v>1383</v>
      </c>
      <c r="C173" t="s">
        <v>1384</v>
      </c>
      <c r="D173" t="s">
        <v>1385</v>
      </c>
      <c r="E173" s="1">
        <v>1687.1518000000001</v>
      </c>
      <c r="F173" s="1">
        <v>47</v>
      </c>
      <c r="G173" s="2">
        <v>35.896846808510638</v>
      </c>
      <c r="H173" s="3">
        <v>6.3000021693365111</v>
      </c>
      <c r="I173" s="3">
        <v>8.3999791838529294</v>
      </c>
      <c r="J173" s="3">
        <v>10.629060000000001</v>
      </c>
      <c r="K173" s="3">
        <v>10.629060000000001</v>
      </c>
      <c r="L173" s="3">
        <v>14.172040000000001</v>
      </c>
    </row>
    <row r="174" spans="2:12" x14ac:dyDescent="0.2">
      <c r="B174" t="s">
        <v>1386</v>
      </c>
      <c r="C174" t="s">
        <v>1378</v>
      </c>
      <c r="D174" t="s">
        <v>1379</v>
      </c>
      <c r="E174" s="1">
        <v>3095.8928999999998</v>
      </c>
      <c r="F174" s="1">
        <v>64</v>
      </c>
      <c r="G174" s="2">
        <v>48.373326562499997</v>
      </c>
      <c r="H174" s="3">
        <v>6.3000015278306298</v>
      </c>
      <c r="I174" s="3">
        <v>8.3999805032015153</v>
      </c>
      <c r="J174" s="3">
        <v>19.50413</v>
      </c>
      <c r="K174" s="3">
        <v>19.50413</v>
      </c>
      <c r="L174" s="3">
        <v>26.00544</v>
      </c>
    </row>
    <row r="175" spans="2:12" x14ac:dyDescent="0.2">
      <c r="B175" t="s">
        <v>1387</v>
      </c>
      <c r="C175" t="s">
        <v>1388</v>
      </c>
      <c r="D175" t="s">
        <v>1389</v>
      </c>
      <c r="E175" s="1">
        <v>3059.4005000000002</v>
      </c>
      <c r="F175" s="1">
        <v>92</v>
      </c>
      <c r="G175" s="2">
        <v>33.254353260869564</v>
      </c>
      <c r="H175" s="3">
        <v>6.2999989703865182</v>
      </c>
      <c r="I175" s="3">
        <v>8.3999790154966618</v>
      </c>
      <c r="J175" s="3">
        <v>19.27422</v>
      </c>
      <c r="K175" s="3">
        <v>19.27422</v>
      </c>
      <c r="L175" s="3">
        <v>25.698899999999998</v>
      </c>
    </row>
    <row r="176" spans="2:12" x14ac:dyDescent="0.2">
      <c r="B176" t="s">
        <v>1390</v>
      </c>
      <c r="C176" t="s">
        <v>1391</v>
      </c>
      <c r="D176" t="s">
        <v>1392</v>
      </c>
      <c r="E176" s="1">
        <v>1145.3177000000001</v>
      </c>
      <c r="F176" s="1">
        <v>27</v>
      </c>
      <c r="G176" s="2">
        <v>42.419174074074078</v>
      </c>
      <c r="H176" s="3">
        <v>6.2999986815885221</v>
      </c>
      <c r="I176" s="3">
        <v>8.3999749589131465</v>
      </c>
      <c r="J176" s="3">
        <v>7.2154999999999996</v>
      </c>
      <c r="K176" s="3">
        <v>7.2154999999999996</v>
      </c>
      <c r="L176" s="3">
        <v>9.6206399999999999</v>
      </c>
    </row>
    <row r="177" spans="2:12" x14ac:dyDescent="0.2">
      <c r="B177" t="s">
        <v>1393</v>
      </c>
      <c r="C177" t="s">
        <v>1394</v>
      </c>
      <c r="D177" t="s">
        <v>1395</v>
      </c>
      <c r="E177" s="1">
        <v>7147.7848000000004</v>
      </c>
      <c r="F177" s="1">
        <v>30</v>
      </c>
      <c r="G177" s="2">
        <v>238.25949333333335</v>
      </c>
      <c r="H177" s="3">
        <v>6.2999994068092251</v>
      </c>
      <c r="I177" s="3">
        <v>8.399978689901241</v>
      </c>
      <c r="J177" s="3">
        <v>45.031039999999997</v>
      </c>
      <c r="K177" s="3">
        <v>45.031039999999997</v>
      </c>
      <c r="L177" s="3">
        <v>60.041240000000002</v>
      </c>
    </row>
    <row r="178" spans="2:12" x14ac:dyDescent="0.2">
      <c r="B178" t="s">
        <v>1396</v>
      </c>
      <c r="C178" t="s">
        <v>1397</v>
      </c>
      <c r="D178" t="s">
        <v>1398</v>
      </c>
      <c r="E178" s="1">
        <v>1020.9865</v>
      </c>
      <c r="F178" s="1">
        <v>50</v>
      </c>
      <c r="G178" s="2">
        <v>20.419730000000001</v>
      </c>
      <c r="H178" s="3">
        <v>6.2999951517478445</v>
      </c>
      <c r="I178" s="3">
        <v>8.3999837412149905</v>
      </c>
      <c r="J178" s="3">
        <v>6.4322100000000004</v>
      </c>
      <c r="K178" s="3">
        <v>6.4322100000000004</v>
      </c>
      <c r="L178" s="3">
        <v>8.5762699999999992</v>
      </c>
    </row>
    <row r="179" spans="2:12" x14ac:dyDescent="0.2">
      <c r="B179" t="s">
        <v>1399</v>
      </c>
      <c r="C179" t="s">
        <v>1400</v>
      </c>
      <c r="D179" t="s">
        <v>1401</v>
      </c>
      <c r="E179" s="1">
        <v>411.80799999999999</v>
      </c>
      <c r="F179" s="1">
        <v>10</v>
      </c>
      <c r="G179" s="2">
        <v>41.180799999999998</v>
      </c>
      <c r="H179" s="3">
        <v>6.2999990286735565</v>
      </c>
      <c r="I179" s="3">
        <v>8.3999825161240178</v>
      </c>
      <c r="J179" s="3">
        <v>2.5943900000000002</v>
      </c>
      <c r="K179" s="3">
        <v>2.5943900000000002</v>
      </c>
      <c r="L179" s="3">
        <v>3.4591799999999999</v>
      </c>
    </row>
    <row r="180" spans="2:12" x14ac:dyDescent="0.2">
      <c r="B180" t="s">
        <v>1402</v>
      </c>
      <c r="C180" t="s">
        <v>1403</v>
      </c>
      <c r="D180" t="s">
        <v>1404</v>
      </c>
      <c r="E180" s="1">
        <v>194.55359999999999</v>
      </c>
      <c r="F180" s="1">
        <v>6</v>
      </c>
      <c r="G180" s="2">
        <v>32.425599999999996</v>
      </c>
      <c r="H180" s="3">
        <v>6.300011924734366</v>
      </c>
      <c r="I180" s="3">
        <v>8.3999987664067906</v>
      </c>
      <c r="J180" s="3">
        <v>1.2256899999999999</v>
      </c>
      <c r="K180" s="3">
        <v>1.2256899999999999</v>
      </c>
      <c r="L180" s="3">
        <v>1.63425</v>
      </c>
    </row>
    <row r="181" spans="2:12" x14ac:dyDescent="0.2">
      <c r="B181" t="s">
        <v>1405</v>
      </c>
      <c r="C181" t="s">
        <v>1406</v>
      </c>
      <c r="D181" t="s">
        <v>1407</v>
      </c>
      <c r="E181" s="1">
        <v>1546.4740999999999</v>
      </c>
      <c r="F181" s="1">
        <v>23</v>
      </c>
      <c r="G181" s="2">
        <v>67.238004347826077</v>
      </c>
      <c r="H181" s="3">
        <v>6.3000020498241769</v>
      </c>
      <c r="I181" s="3">
        <v>8.3999790232503724</v>
      </c>
      <c r="J181" s="3">
        <v>9.7427899999999994</v>
      </c>
      <c r="K181" s="3">
        <v>9.7427899999999994</v>
      </c>
      <c r="L181" s="3">
        <v>12.990349999999999</v>
      </c>
    </row>
    <row r="182" spans="2:12" x14ac:dyDescent="0.2">
      <c r="B182" t="s">
        <v>1408</v>
      </c>
      <c r="C182" t="s">
        <v>1409</v>
      </c>
      <c r="D182" t="s">
        <v>1410</v>
      </c>
      <c r="E182" s="1">
        <v>2169.3987000000002</v>
      </c>
      <c r="F182" s="1">
        <v>75</v>
      </c>
      <c r="G182" s="2">
        <v>28.925316000000002</v>
      </c>
      <c r="H182" s="3">
        <v>6.2999991656674261</v>
      </c>
      <c r="I182" s="3">
        <v>8.3999773762195016</v>
      </c>
      <c r="J182" s="3">
        <v>13.667210000000001</v>
      </c>
      <c r="K182" s="3">
        <v>13.667210000000001</v>
      </c>
      <c r="L182" s="3">
        <v>18.222899999999999</v>
      </c>
    </row>
    <row r="183" spans="2:12" x14ac:dyDescent="0.2">
      <c r="B183" t="s">
        <v>1411</v>
      </c>
      <c r="C183" t="s">
        <v>1412</v>
      </c>
      <c r="D183" t="s">
        <v>1413</v>
      </c>
      <c r="E183" s="1">
        <v>12751.489600000001</v>
      </c>
      <c r="F183" s="1">
        <v>1248</v>
      </c>
      <c r="G183" s="2">
        <v>10.217539743589745</v>
      </c>
      <c r="H183" s="3">
        <v>6.2999996486684964</v>
      </c>
      <c r="I183" s="3">
        <v>8.3999786189685626</v>
      </c>
      <c r="J183" s="3">
        <v>80.334379999999996</v>
      </c>
      <c r="K183" s="3">
        <v>80.334379999999996</v>
      </c>
      <c r="L183" s="3">
        <v>107.11224</v>
      </c>
    </row>
    <row r="184" spans="2:12" x14ac:dyDescent="0.2">
      <c r="B184" t="s">
        <v>1414</v>
      </c>
      <c r="C184" t="s">
        <v>1403</v>
      </c>
      <c r="D184" t="s">
        <v>1404</v>
      </c>
      <c r="E184" s="1">
        <v>2157.2752999999998</v>
      </c>
      <c r="F184" s="1">
        <v>31</v>
      </c>
      <c r="G184" s="2">
        <v>69.589525806451604</v>
      </c>
      <c r="H184" s="3">
        <v>6.2999979650256055</v>
      </c>
      <c r="I184" s="3">
        <v>8.3999802899518681</v>
      </c>
      <c r="J184" s="3">
        <v>13.59083</v>
      </c>
      <c r="K184" s="3">
        <v>13.59083</v>
      </c>
      <c r="L184" s="3">
        <v>18.12107</v>
      </c>
    </row>
    <row r="185" spans="2:12" x14ac:dyDescent="0.2">
      <c r="B185" t="s">
        <v>1415</v>
      </c>
      <c r="C185" t="s">
        <v>1416</v>
      </c>
      <c r="D185" t="s">
        <v>1417</v>
      </c>
      <c r="E185" s="1">
        <v>23980.6702</v>
      </c>
      <c r="F185" s="1">
        <v>1241</v>
      </c>
      <c r="G185" s="2">
        <v>19.323666559226432</v>
      </c>
      <c r="H185" s="3">
        <v>6.2999999057574296</v>
      </c>
      <c r="I185" s="3">
        <v>8.399979163217882</v>
      </c>
      <c r="J185" s="3">
        <v>151.07821999999999</v>
      </c>
      <c r="K185" s="3">
        <v>151.07821999999999</v>
      </c>
      <c r="L185" s="3">
        <v>201.43713</v>
      </c>
    </row>
    <row r="186" spans="2:12" x14ac:dyDescent="0.2">
      <c r="B186" t="s">
        <v>1418</v>
      </c>
      <c r="C186" t="s">
        <v>1419</v>
      </c>
      <c r="D186" t="s">
        <v>1420</v>
      </c>
      <c r="E186" s="1">
        <v>43075.387699999999</v>
      </c>
      <c r="F186" s="1">
        <v>1824</v>
      </c>
      <c r="G186" s="2">
        <v>23.615892379385965</v>
      </c>
      <c r="H186" s="3">
        <v>6.2999999417300652</v>
      </c>
      <c r="I186" s="3">
        <v>8.3999789513211969</v>
      </c>
      <c r="J186" s="3">
        <v>271.37493999999998</v>
      </c>
      <c r="K186" s="3">
        <v>271.37493999999998</v>
      </c>
      <c r="L186" s="3">
        <v>361.83235000000002</v>
      </c>
    </row>
    <row r="187" spans="2:12" x14ac:dyDescent="0.2">
      <c r="B187" t="s">
        <v>1421</v>
      </c>
      <c r="C187" t="s">
        <v>1422</v>
      </c>
      <c r="D187" t="s">
        <v>1423</v>
      </c>
      <c r="E187" s="1">
        <v>13753.2629</v>
      </c>
      <c r="F187" s="1">
        <v>266</v>
      </c>
      <c r="G187" s="2">
        <v>51.70399586466165</v>
      </c>
      <c r="H187" s="3">
        <v>6.3000002712083694</v>
      </c>
      <c r="I187" s="3">
        <v>8.3999790333390632</v>
      </c>
      <c r="J187" s="3">
        <v>86.645560000000003</v>
      </c>
      <c r="K187" s="3">
        <v>86.645560000000003</v>
      </c>
      <c r="L187" s="3">
        <v>115.52712</v>
      </c>
    </row>
    <row r="188" spans="2:12" x14ac:dyDescent="0.2">
      <c r="B188" t="s">
        <v>1424</v>
      </c>
      <c r="C188" t="s">
        <v>1425</v>
      </c>
      <c r="D188" t="s">
        <v>1426</v>
      </c>
      <c r="E188" s="1">
        <v>30581.652600000001</v>
      </c>
      <c r="F188" s="1">
        <v>368</v>
      </c>
      <c r="G188" s="2">
        <v>83.102316847826089</v>
      </c>
      <c r="H188" s="3">
        <v>6.2999999548749042</v>
      </c>
      <c r="I188" s="3">
        <v>8.3999790122525955</v>
      </c>
      <c r="J188" s="3">
        <v>192.66441</v>
      </c>
      <c r="K188" s="3">
        <v>192.66441</v>
      </c>
      <c r="L188" s="3">
        <v>256.88524000000001</v>
      </c>
    </row>
    <row r="189" spans="2:12" x14ac:dyDescent="0.2">
      <c r="B189" t="s">
        <v>1427</v>
      </c>
      <c r="C189" t="s">
        <v>1428</v>
      </c>
      <c r="D189" t="s">
        <v>1429</v>
      </c>
      <c r="E189" s="1">
        <v>11188.516799999999</v>
      </c>
      <c r="F189" s="1">
        <v>157</v>
      </c>
      <c r="G189" s="2">
        <v>71.264438216560507</v>
      </c>
      <c r="H189" s="3">
        <v>6.3000003718097837</v>
      </c>
      <c r="I189" s="3">
        <v>8.399979343106498</v>
      </c>
      <c r="J189" s="3">
        <v>70.487660000000005</v>
      </c>
      <c r="K189" s="3">
        <v>70.487660000000005</v>
      </c>
      <c r="L189" s="3">
        <v>93.983310000000003</v>
      </c>
    </row>
    <row r="190" spans="2:12" x14ac:dyDescent="0.2">
      <c r="B190" t="s">
        <v>1430</v>
      </c>
      <c r="C190" t="s">
        <v>1406</v>
      </c>
      <c r="D190" t="s">
        <v>1407</v>
      </c>
      <c r="E190" s="1">
        <v>2792.2743</v>
      </c>
      <c r="F190" s="1">
        <v>153</v>
      </c>
      <c r="G190" s="2">
        <v>18.250158823529411</v>
      </c>
      <c r="H190" s="3">
        <v>6.300000684030219</v>
      </c>
      <c r="I190" s="3">
        <v>8.3999806179500354</v>
      </c>
      <c r="J190" s="3">
        <v>17.591329999999999</v>
      </c>
      <c r="K190" s="3">
        <v>17.591329999999999</v>
      </c>
      <c r="L190" s="3">
        <v>23.45505</v>
      </c>
    </row>
    <row r="191" spans="2:12" x14ac:dyDescent="0.2">
      <c r="B191" t="s">
        <v>1431</v>
      </c>
      <c r="C191" t="s">
        <v>1432</v>
      </c>
      <c r="D191" t="s">
        <v>1433</v>
      </c>
      <c r="E191" s="1">
        <v>3259.0452</v>
      </c>
      <c r="F191" s="1">
        <v>221</v>
      </c>
      <c r="G191" s="2">
        <v>14.746810859728507</v>
      </c>
      <c r="H191" s="3">
        <v>6.2999985394495299</v>
      </c>
      <c r="I191" s="3">
        <v>8.3999786195048785</v>
      </c>
      <c r="J191" s="3">
        <v>20.531980000000001</v>
      </c>
      <c r="K191" s="3">
        <v>20.531980000000001</v>
      </c>
      <c r="L191" s="3">
        <v>27.375910000000001</v>
      </c>
    </row>
    <row r="192" spans="2:12" x14ac:dyDescent="0.2">
      <c r="B192" t="s">
        <v>1434</v>
      </c>
      <c r="C192" t="s">
        <v>1425</v>
      </c>
      <c r="D192" t="s">
        <v>1426</v>
      </c>
      <c r="E192" s="1">
        <v>42943.369700000003</v>
      </c>
      <c r="F192" s="1">
        <v>694</v>
      </c>
      <c r="G192" s="2">
        <v>61.878054322766573</v>
      </c>
      <c r="H192" s="3">
        <v>6.3000000207249682</v>
      </c>
      <c r="I192" s="3">
        <v>8.3999789145563959</v>
      </c>
      <c r="J192" s="3">
        <v>270.54322999999999</v>
      </c>
      <c r="K192" s="3">
        <v>270.54322999999999</v>
      </c>
      <c r="L192" s="3">
        <v>360.72340000000003</v>
      </c>
    </row>
    <row r="193" spans="2:12" x14ac:dyDescent="0.2">
      <c r="B193" t="s">
        <v>1435</v>
      </c>
      <c r="C193" t="s">
        <v>1436</v>
      </c>
      <c r="D193" t="s">
        <v>1437</v>
      </c>
      <c r="E193" s="1">
        <v>45646.149899999997</v>
      </c>
      <c r="F193" s="1">
        <v>753</v>
      </c>
      <c r="G193" s="2">
        <v>60.619056972111551</v>
      </c>
      <c r="H193" s="3">
        <v>6.2999999042635579</v>
      </c>
      <c r="I193" s="3">
        <v>8.3999789870558175</v>
      </c>
      <c r="J193" s="3">
        <v>287.57074</v>
      </c>
      <c r="K193" s="3">
        <v>287.57074</v>
      </c>
      <c r="L193" s="3">
        <v>383.42669999999998</v>
      </c>
    </row>
    <row r="194" spans="2:12" x14ac:dyDescent="0.2">
      <c r="B194" t="s">
        <v>1438</v>
      </c>
      <c r="C194" t="s">
        <v>1439</v>
      </c>
      <c r="D194" t="s">
        <v>1440</v>
      </c>
      <c r="E194" s="1">
        <v>11333.205099999999</v>
      </c>
      <c r="F194" s="1">
        <v>654</v>
      </c>
      <c r="G194" s="2">
        <v>17.329059785932721</v>
      </c>
      <c r="H194" s="3">
        <v>6.299999812056698</v>
      </c>
      <c r="I194" s="3">
        <v>8.3999785726987337</v>
      </c>
      <c r="J194" s="3">
        <v>71.399190000000004</v>
      </c>
      <c r="K194" s="3">
        <v>71.399190000000004</v>
      </c>
      <c r="L194" s="3">
        <v>95.198679999999996</v>
      </c>
    </row>
    <row r="195" spans="2:12" x14ac:dyDescent="0.2">
      <c r="B195" t="s">
        <v>1441</v>
      </c>
      <c r="C195" t="s">
        <v>1442</v>
      </c>
      <c r="D195" t="s">
        <v>1443</v>
      </c>
      <c r="E195" s="1">
        <v>65332.1682</v>
      </c>
      <c r="F195" s="1">
        <v>1586</v>
      </c>
      <c r="G195" s="2">
        <v>41.193044262295082</v>
      </c>
      <c r="H195" s="3">
        <v>6.3000000052041747</v>
      </c>
      <c r="I195" s="3">
        <v>8.39997898615586</v>
      </c>
      <c r="J195" s="3">
        <v>411.59266000000002</v>
      </c>
      <c r="K195" s="3">
        <v>411.59266000000002</v>
      </c>
      <c r="L195" s="3">
        <v>548.78884000000005</v>
      </c>
    </row>
    <row r="196" spans="2:12" x14ac:dyDescent="0.2">
      <c r="B196" t="s">
        <v>1444</v>
      </c>
      <c r="C196" t="s">
        <v>1442</v>
      </c>
      <c r="D196" t="s">
        <v>1443</v>
      </c>
      <c r="E196" s="1">
        <v>9907.06</v>
      </c>
      <c r="F196" s="1">
        <v>168</v>
      </c>
      <c r="G196" s="2">
        <v>58.970595238095235</v>
      </c>
      <c r="H196" s="3">
        <v>6.3000002018762382</v>
      </c>
      <c r="I196" s="3">
        <v>8.39997940862375</v>
      </c>
      <c r="J196" s="3">
        <v>62.414479999999998</v>
      </c>
      <c r="K196" s="3">
        <v>62.414479999999998</v>
      </c>
      <c r="L196" s="3">
        <v>83.219099999999997</v>
      </c>
    </row>
    <row r="197" spans="2:12" x14ac:dyDescent="0.2">
      <c r="B197" t="s">
        <v>1445</v>
      </c>
      <c r="C197" t="s">
        <v>1446</v>
      </c>
      <c r="D197" t="s">
        <v>1447</v>
      </c>
      <c r="E197" s="1">
        <v>248.34639999999999</v>
      </c>
      <c r="F197" s="1">
        <v>12</v>
      </c>
      <c r="G197" s="2">
        <v>20.695533333333334</v>
      </c>
      <c r="H197" s="3">
        <v>6.2999906582096621</v>
      </c>
      <c r="I197" s="3">
        <v>8.3999607000544412</v>
      </c>
      <c r="J197" s="3">
        <v>1.5645800000000001</v>
      </c>
      <c r="K197" s="3">
        <v>1.5645800000000001</v>
      </c>
      <c r="L197" s="3">
        <v>2.0861000000000001</v>
      </c>
    </row>
    <row r="198" spans="2:12" x14ac:dyDescent="0.2">
      <c r="B198" t="s">
        <v>1448</v>
      </c>
      <c r="C198" t="s">
        <v>1449</v>
      </c>
      <c r="D198" t="s">
        <v>1450</v>
      </c>
      <c r="E198" s="1">
        <v>2557.2345</v>
      </c>
      <c r="F198" s="1">
        <v>100</v>
      </c>
      <c r="G198" s="2">
        <v>25.572344999999999</v>
      </c>
      <c r="H198" s="3">
        <v>6.3000010362757113</v>
      </c>
      <c r="I198" s="3">
        <v>8.3999805258375808</v>
      </c>
      <c r="J198" s="3">
        <v>16.110579999999999</v>
      </c>
      <c r="K198" s="3">
        <v>16.110579999999999</v>
      </c>
      <c r="L198" s="3">
        <v>21.480720000000002</v>
      </c>
    </row>
    <row r="199" spans="2:12" x14ac:dyDescent="0.2">
      <c r="B199" t="s">
        <v>1451</v>
      </c>
      <c r="C199" t="s">
        <v>1452</v>
      </c>
      <c r="D199" t="s">
        <v>1453</v>
      </c>
      <c r="E199" s="1">
        <v>7848.2286999999997</v>
      </c>
      <c r="F199" s="1">
        <v>327</v>
      </c>
      <c r="G199" s="2">
        <v>24.000699388379203</v>
      </c>
      <c r="H199" s="3">
        <v>6.2999998967919986</v>
      </c>
      <c r="I199" s="3">
        <v>8.3999794756235886</v>
      </c>
      <c r="J199" s="3">
        <v>49.443840000000002</v>
      </c>
      <c r="K199" s="3">
        <v>49.443840000000002</v>
      </c>
      <c r="L199" s="3">
        <v>65.924959999999999</v>
      </c>
    </row>
    <row r="200" spans="2:12" x14ac:dyDescent="0.2">
      <c r="B200" t="s">
        <v>1454</v>
      </c>
      <c r="C200" t="s">
        <v>1455</v>
      </c>
      <c r="D200" t="s">
        <v>1456</v>
      </c>
      <c r="E200" s="1">
        <v>10458.2251</v>
      </c>
      <c r="F200" s="1">
        <v>413</v>
      </c>
      <c r="G200" s="2">
        <v>25.322578934624698</v>
      </c>
      <c r="H200" s="3">
        <v>6.3000001788066315</v>
      </c>
      <c r="I200" s="3">
        <v>8.3999788836061686</v>
      </c>
      <c r="J200" s="3">
        <v>65.88682</v>
      </c>
      <c r="K200" s="3">
        <v>65.88682</v>
      </c>
      <c r="L200" s="3">
        <v>87.848870000000005</v>
      </c>
    </row>
    <row r="201" spans="2:12" x14ac:dyDescent="0.2">
      <c r="B201" t="s">
        <v>1457</v>
      </c>
      <c r="C201" t="s">
        <v>1455</v>
      </c>
      <c r="D201" t="s">
        <v>1456</v>
      </c>
      <c r="E201" s="1">
        <v>3734.0763999999999</v>
      </c>
      <c r="F201" s="1">
        <v>114</v>
      </c>
      <c r="G201" s="2">
        <v>32.755056140350874</v>
      </c>
      <c r="H201" s="3">
        <v>6.2999996464989314</v>
      </c>
      <c r="I201" s="3">
        <v>8.3999781043580164</v>
      </c>
      <c r="J201" s="3">
        <v>23.52468</v>
      </c>
      <c r="K201" s="3">
        <v>23.52468</v>
      </c>
      <c r="L201" s="3">
        <v>31.366160000000001</v>
      </c>
    </row>
    <row r="202" spans="2:12" x14ac:dyDescent="0.2">
      <c r="B202" t="s">
        <v>1458</v>
      </c>
      <c r="C202" t="s">
        <v>1459</v>
      </c>
      <c r="D202" t="s">
        <v>1460</v>
      </c>
      <c r="E202" s="1">
        <v>1249.1419000000001</v>
      </c>
      <c r="F202" s="1">
        <v>41</v>
      </c>
      <c r="G202" s="2">
        <v>30.466875609756098</v>
      </c>
      <c r="H202" s="3">
        <v>6.2999968218182412</v>
      </c>
      <c r="I202" s="3">
        <v>8.399982419931634</v>
      </c>
      <c r="J202" s="3">
        <v>7.8695899999999996</v>
      </c>
      <c r="K202" s="3">
        <v>7.8695899999999996</v>
      </c>
      <c r="L202" s="3">
        <v>10.49277</v>
      </c>
    </row>
    <row r="203" spans="2:12" x14ac:dyDescent="0.2">
      <c r="B203" t="s">
        <v>1461</v>
      </c>
      <c r="C203" t="s">
        <v>1459</v>
      </c>
      <c r="D203" t="s">
        <v>1462</v>
      </c>
      <c r="E203" s="1">
        <v>986.69420000000002</v>
      </c>
      <c r="F203" s="1">
        <v>48</v>
      </c>
      <c r="G203" s="2">
        <v>20.556129166666668</v>
      </c>
      <c r="H203" s="3">
        <v>6.2999964933410979</v>
      </c>
      <c r="I203" s="3">
        <v>8.3999784330342653</v>
      </c>
      <c r="J203" s="3">
        <v>6.21617</v>
      </c>
      <c r="K203" s="3">
        <v>6.21617</v>
      </c>
      <c r="L203" s="3">
        <v>8.2882099999999994</v>
      </c>
    </row>
    <row r="204" spans="2:12" x14ac:dyDescent="0.2">
      <c r="B204" t="s">
        <v>1463</v>
      </c>
      <c r="C204" t="s">
        <v>1464</v>
      </c>
      <c r="D204" t="s">
        <v>1465</v>
      </c>
      <c r="E204" s="1">
        <v>2459.1035000000002</v>
      </c>
      <c r="F204" s="1">
        <v>86</v>
      </c>
      <c r="G204" s="2">
        <v>28.594226744186049</v>
      </c>
      <c r="H204" s="3">
        <v>6.2999991663628627</v>
      </c>
      <c r="I204" s="3">
        <v>8.3999799113782725</v>
      </c>
      <c r="J204" s="3">
        <v>15.49235</v>
      </c>
      <c r="K204" s="3">
        <v>15.49235</v>
      </c>
      <c r="L204" s="3">
        <v>20.656420000000001</v>
      </c>
    </row>
    <row r="205" spans="2:12" x14ac:dyDescent="0.2">
      <c r="B205" t="s">
        <v>1466</v>
      </c>
      <c r="C205" t="s">
        <v>1467</v>
      </c>
      <c r="D205" t="s">
        <v>1468</v>
      </c>
      <c r="E205" s="1">
        <v>241.48179999999999</v>
      </c>
      <c r="F205" s="1">
        <v>3</v>
      </c>
      <c r="G205" s="2">
        <v>80.493933333333331</v>
      </c>
      <c r="H205" s="3">
        <v>6.3000192975205582</v>
      </c>
      <c r="I205" s="3">
        <v>8.3999705153763138</v>
      </c>
      <c r="J205" s="3">
        <v>1.5213399999999999</v>
      </c>
      <c r="K205" s="3">
        <v>1.5213399999999999</v>
      </c>
      <c r="L205" s="3">
        <v>2.0284399999999998</v>
      </c>
    </row>
    <row r="206" spans="2:12" x14ac:dyDescent="0.2">
      <c r="B206" t="s">
        <v>1469</v>
      </c>
      <c r="C206" t="s">
        <v>1470</v>
      </c>
      <c r="D206" t="s">
        <v>1471</v>
      </c>
      <c r="E206" s="1">
        <v>746.11800000000005</v>
      </c>
      <c r="F206" s="1">
        <v>17</v>
      </c>
      <c r="G206" s="2">
        <v>43.889294117647061</v>
      </c>
      <c r="H206" s="3">
        <v>6.2999954430800491</v>
      </c>
      <c r="I206" s="3">
        <v>8.3999849889695728</v>
      </c>
      <c r="J206" s="3">
        <v>4.7005400000000002</v>
      </c>
      <c r="K206" s="3">
        <v>4.7005400000000002</v>
      </c>
      <c r="L206" s="3">
        <v>6.2673800000000002</v>
      </c>
    </row>
    <row r="207" spans="2:12" x14ac:dyDescent="0.2">
      <c r="B207" t="s">
        <v>1472</v>
      </c>
      <c r="C207" t="s">
        <v>1473</v>
      </c>
      <c r="D207" t="s">
        <v>1450</v>
      </c>
      <c r="E207" s="1">
        <v>843.89779999999996</v>
      </c>
      <c r="F207" s="1">
        <v>39</v>
      </c>
      <c r="G207" s="2">
        <v>21.638405128205129</v>
      </c>
      <c r="H207" s="3">
        <v>6.3000045740135837</v>
      </c>
      <c r="I207" s="3">
        <v>8.399974499281786</v>
      </c>
      <c r="J207" s="3">
        <v>5.31656</v>
      </c>
      <c r="K207" s="3">
        <v>5.31656</v>
      </c>
      <c r="L207" s="3">
        <v>7.0887200000000004</v>
      </c>
    </row>
    <row r="208" spans="2:12" x14ac:dyDescent="0.2">
      <c r="B208" t="s">
        <v>1474</v>
      </c>
      <c r="C208" t="s">
        <v>1475</v>
      </c>
      <c r="D208" t="s">
        <v>1476</v>
      </c>
      <c r="E208" s="1">
        <v>8498.8179</v>
      </c>
      <c r="F208" s="1">
        <v>391</v>
      </c>
      <c r="G208" s="2">
        <v>21.736107161125318</v>
      </c>
      <c r="H208" s="3">
        <v>6.2999996740723194</v>
      </c>
      <c r="I208" s="3">
        <v>8.3999787782251438</v>
      </c>
      <c r="J208" s="3">
        <v>53.542549999999999</v>
      </c>
      <c r="K208" s="3">
        <v>53.542549999999999</v>
      </c>
      <c r="L208" s="3">
        <v>71.389889999999994</v>
      </c>
    </row>
    <row r="209" spans="2:12" x14ac:dyDescent="0.2">
      <c r="B209" t="s">
        <v>1477</v>
      </c>
      <c r="C209" t="s">
        <v>1478</v>
      </c>
      <c r="D209" t="s">
        <v>1479</v>
      </c>
      <c r="E209" s="1">
        <v>6288.1980000000003</v>
      </c>
      <c r="F209" s="1">
        <v>201</v>
      </c>
      <c r="G209" s="2">
        <v>31.284567164179105</v>
      </c>
      <c r="H209" s="3">
        <v>6.3000004134729854</v>
      </c>
      <c r="I209" s="3">
        <v>8.3999788174608998</v>
      </c>
      <c r="J209" s="3">
        <v>39.615650000000002</v>
      </c>
      <c r="K209" s="3">
        <v>39.615650000000002</v>
      </c>
      <c r="L209" s="3">
        <v>52.820729999999998</v>
      </c>
    </row>
    <row r="210" spans="2:12" x14ac:dyDescent="0.2">
      <c r="B210" t="s">
        <v>1480</v>
      </c>
      <c r="C210" t="s">
        <v>1481</v>
      </c>
      <c r="D210" t="s">
        <v>1482</v>
      </c>
      <c r="E210" s="1">
        <v>148.17150000000001</v>
      </c>
      <c r="F210" s="1">
        <v>1</v>
      </c>
      <c r="G210" s="2">
        <v>148.17150000000001</v>
      </c>
      <c r="H210" s="3">
        <v>6.2999969629787103</v>
      </c>
      <c r="I210" s="3">
        <v>8.3999959506382798</v>
      </c>
      <c r="J210" s="3">
        <v>0.93347999999999998</v>
      </c>
      <c r="K210" s="3">
        <v>0.93347999999999998</v>
      </c>
      <c r="L210" s="3">
        <v>1.24464</v>
      </c>
    </row>
    <row r="211" spans="2:12" x14ac:dyDescent="0.2">
      <c r="B211" t="s">
        <v>1483</v>
      </c>
      <c r="C211" t="s">
        <v>1467</v>
      </c>
      <c r="D211" t="s">
        <v>1484</v>
      </c>
      <c r="E211" s="1">
        <v>1279.5223000000001</v>
      </c>
      <c r="F211" s="1">
        <v>18</v>
      </c>
      <c r="G211" s="2">
        <v>71.084572222222221</v>
      </c>
      <c r="H211" s="3">
        <v>6.2999996170445804</v>
      </c>
      <c r="I211" s="3">
        <v>8.399978648281472</v>
      </c>
      <c r="J211" s="3">
        <v>8.0609900000000003</v>
      </c>
      <c r="K211" s="3">
        <v>8.0609900000000003</v>
      </c>
      <c r="L211" s="3">
        <v>10.747960000000001</v>
      </c>
    </row>
    <row r="212" spans="2:12" x14ac:dyDescent="0.2">
      <c r="B212" t="s">
        <v>1485</v>
      </c>
      <c r="C212" t="s">
        <v>1486</v>
      </c>
      <c r="D212" t="s">
        <v>1487</v>
      </c>
      <c r="E212" s="1">
        <v>144.09219999999999</v>
      </c>
      <c r="F212" s="1">
        <v>3</v>
      </c>
      <c r="G212" s="2">
        <v>48.03073333333333</v>
      </c>
      <c r="H212" s="3">
        <v>6.299994031599212</v>
      </c>
      <c r="I212" s="3">
        <v>8.3999689087958949</v>
      </c>
      <c r="J212" s="3">
        <v>0.90778000000000003</v>
      </c>
      <c r="K212" s="3">
        <v>0.90778000000000003</v>
      </c>
      <c r="L212" s="3">
        <v>1.2103699999999999</v>
      </c>
    </row>
    <row r="213" spans="2:12" x14ac:dyDescent="0.2">
      <c r="B213" t="s">
        <v>1488</v>
      </c>
      <c r="C213" t="s">
        <v>1489</v>
      </c>
      <c r="D213" t="s">
        <v>1490</v>
      </c>
      <c r="E213" s="1">
        <v>8175.9475000000002</v>
      </c>
      <c r="F213" s="1">
        <v>322</v>
      </c>
      <c r="G213" s="2">
        <v>25.391141304347826</v>
      </c>
      <c r="H213" s="3">
        <v>6.3000000917324881</v>
      </c>
      <c r="I213" s="3">
        <v>8.3999793296128686</v>
      </c>
      <c r="J213" s="3">
        <v>51.508470000000003</v>
      </c>
      <c r="K213" s="3">
        <v>51.508470000000003</v>
      </c>
      <c r="L213" s="3">
        <v>68.677790000000002</v>
      </c>
    </row>
    <row r="214" spans="2:12" x14ac:dyDescent="0.2">
      <c r="B214" t="s">
        <v>1491</v>
      </c>
      <c r="C214" t="s">
        <v>1492</v>
      </c>
      <c r="D214" t="s">
        <v>1493</v>
      </c>
      <c r="E214" s="1">
        <v>2320.2069999999999</v>
      </c>
      <c r="F214" s="1">
        <v>41</v>
      </c>
      <c r="G214" s="2">
        <v>56.590414634146342</v>
      </c>
      <c r="H214" s="3">
        <v>6.2999982329162876</v>
      </c>
      <c r="I214" s="3">
        <v>8.3999789673938583</v>
      </c>
      <c r="J214" s="3">
        <v>14.6173</v>
      </c>
      <c r="K214" s="3">
        <v>14.6173</v>
      </c>
      <c r="L214" s="3">
        <v>19.48969</v>
      </c>
    </row>
    <row r="215" spans="2:12" x14ac:dyDescent="0.2">
      <c r="B215" t="s">
        <v>1494</v>
      </c>
      <c r="C215" t="s">
        <v>1492</v>
      </c>
      <c r="D215" t="s">
        <v>1493</v>
      </c>
      <c r="E215" s="1">
        <v>1549.0227</v>
      </c>
      <c r="F215" s="1">
        <v>23</v>
      </c>
      <c r="G215" s="2">
        <v>67.348813043478259</v>
      </c>
      <c r="H215" s="3">
        <v>6.2999980568393212</v>
      </c>
      <c r="I215" s="3">
        <v>8.3999801939635876</v>
      </c>
      <c r="J215" s="3">
        <v>9.7588399999999993</v>
      </c>
      <c r="K215" s="3">
        <v>9.7588399999999993</v>
      </c>
      <c r="L215" s="3">
        <v>13.011760000000001</v>
      </c>
    </row>
    <row r="216" spans="2:12" x14ac:dyDescent="0.2">
      <c r="B216" t="s">
        <v>1495</v>
      </c>
      <c r="C216" t="s">
        <v>1496</v>
      </c>
      <c r="D216" t="s">
        <v>1497</v>
      </c>
      <c r="E216" s="1">
        <v>4120.1198000000004</v>
      </c>
      <c r="F216" s="1">
        <v>119</v>
      </c>
      <c r="G216" s="2">
        <v>34.62285546218488</v>
      </c>
      <c r="H216" s="3">
        <v>6.2999988495480146</v>
      </c>
      <c r="I216" s="3">
        <v>8.3999790491528898</v>
      </c>
      <c r="J216" s="3">
        <v>25.95675</v>
      </c>
      <c r="K216" s="3">
        <v>25.95675</v>
      </c>
      <c r="L216" s="3">
        <v>34.608919999999998</v>
      </c>
    </row>
    <row r="217" spans="2:12" x14ac:dyDescent="0.2">
      <c r="B217" t="s">
        <v>1498</v>
      </c>
      <c r="C217" t="s">
        <v>1499</v>
      </c>
      <c r="D217" t="s">
        <v>1500</v>
      </c>
      <c r="E217" s="1">
        <v>7239.7340000000004</v>
      </c>
      <c r="F217" s="1">
        <v>108</v>
      </c>
      <c r="G217" s="2">
        <v>67.034574074074072</v>
      </c>
      <c r="H217" s="3">
        <v>6.2999994198681888</v>
      </c>
      <c r="I217" s="3">
        <v>8.3999785074976501</v>
      </c>
      <c r="J217" s="3">
        <v>45.610320000000002</v>
      </c>
      <c r="K217" s="3">
        <v>45.610320000000002</v>
      </c>
      <c r="L217" s="3">
        <v>60.813609999999997</v>
      </c>
    </row>
    <row r="218" spans="2:12" x14ac:dyDescent="0.2">
      <c r="B218" t="s">
        <v>1501</v>
      </c>
      <c r="C218" t="s">
        <v>1502</v>
      </c>
      <c r="D218" t="s">
        <v>1503</v>
      </c>
      <c r="E218" s="1">
        <v>1720.6994</v>
      </c>
      <c r="F218" s="1">
        <v>49</v>
      </c>
      <c r="G218" s="2">
        <v>35.116314285714282</v>
      </c>
      <c r="H218" s="3">
        <v>6.3000021967811461</v>
      </c>
      <c r="I218" s="3">
        <v>8.3999796826801933</v>
      </c>
      <c r="J218" s="3">
        <v>10.84041</v>
      </c>
      <c r="K218" s="3">
        <v>10.84041</v>
      </c>
      <c r="L218" s="3">
        <v>14.45384</v>
      </c>
    </row>
    <row r="219" spans="2:12" x14ac:dyDescent="0.2">
      <c r="B219" t="s">
        <v>1504</v>
      </c>
      <c r="C219" t="s">
        <v>1505</v>
      </c>
      <c r="D219" t="s">
        <v>1506</v>
      </c>
      <c r="E219" s="1">
        <v>6960.5740999999998</v>
      </c>
      <c r="F219" s="1">
        <v>203</v>
      </c>
      <c r="G219" s="2">
        <v>34.28854236453202</v>
      </c>
      <c r="H219" s="3">
        <v>6.3000004554222038</v>
      </c>
      <c r="I219" s="3">
        <v>8.399979536170731</v>
      </c>
      <c r="J219" s="3">
        <v>43.851619999999997</v>
      </c>
      <c r="K219" s="3">
        <v>43.851619999999997</v>
      </c>
      <c r="L219" s="3">
        <v>58.468679999999999</v>
      </c>
    </row>
    <row r="220" spans="2:12" x14ac:dyDescent="0.2">
      <c r="B220" t="s">
        <v>1507</v>
      </c>
      <c r="C220" t="s">
        <v>1505</v>
      </c>
      <c r="D220" t="s">
        <v>1506</v>
      </c>
      <c r="E220" s="1">
        <v>3628.4068000000002</v>
      </c>
      <c r="F220" s="1">
        <v>89</v>
      </c>
      <c r="G220" s="2">
        <v>40.768615730337082</v>
      </c>
      <c r="H220" s="3">
        <v>6.2999992172873229</v>
      </c>
      <c r="I220" s="3">
        <v>8.3999787454923744</v>
      </c>
      <c r="J220" s="3">
        <v>22.85896</v>
      </c>
      <c r="K220" s="3">
        <v>22.85896</v>
      </c>
      <c r="L220" s="3">
        <v>30.478539999999999</v>
      </c>
    </row>
    <row r="221" spans="2:12" x14ac:dyDescent="0.2">
      <c r="B221" t="s">
        <v>1508</v>
      </c>
      <c r="C221" t="s">
        <v>1509</v>
      </c>
      <c r="D221" t="s">
        <v>1510</v>
      </c>
      <c r="E221" s="1">
        <v>5396.8971000000001</v>
      </c>
      <c r="F221" s="1">
        <v>118</v>
      </c>
      <c r="G221" s="2">
        <v>45.736416101694914</v>
      </c>
      <c r="H221" s="3">
        <v>6.2999996794454356</v>
      </c>
      <c r="I221" s="3">
        <v>8.3999785728729197</v>
      </c>
      <c r="J221" s="3">
        <v>34.000450000000001</v>
      </c>
      <c r="K221" s="3">
        <v>34.000450000000001</v>
      </c>
      <c r="L221" s="3">
        <v>45.333820000000003</v>
      </c>
    </row>
    <row r="222" spans="2:12" x14ac:dyDescent="0.2">
      <c r="B222" t="s">
        <v>1511</v>
      </c>
      <c r="C222" t="s">
        <v>1509</v>
      </c>
      <c r="D222" t="s">
        <v>1510</v>
      </c>
      <c r="E222" s="1">
        <v>4361.5515999999998</v>
      </c>
      <c r="F222" s="1">
        <v>166</v>
      </c>
      <c r="G222" s="2">
        <v>26.27440722891566</v>
      </c>
      <c r="H222" s="3">
        <v>6.3000011280389305</v>
      </c>
      <c r="I222" s="3">
        <v>8.3999785764313799</v>
      </c>
      <c r="J222" s="3">
        <v>27.477779999999999</v>
      </c>
      <c r="K222" s="3">
        <v>27.477779999999999</v>
      </c>
      <c r="L222" s="3">
        <v>36.636940000000003</v>
      </c>
    </row>
    <row r="223" spans="2:12" x14ac:dyDescent="0.2">
      <c r="B223" t="s">
        <v>1512</v>
      </c>
      <c r="C223" t="s">
        <v>1513</v>
      </c>
      <c r="D223" t="s">
        <v>1514</v>
      </c>
      <c r="E223" s="1">
        <v>4921.8422</v>
      </c>
      <c r="F223" s="1">
        <v>119</v>
      </c>
      <c r="G223" s="2">
        <v>41.36001848739496</v>
      </c>
      <c r="H223" s="3">
        <v>6.3000008411484618</v>
      </c>
      <c r="I223" s="3">
        <v>8.3999787721759951</v>
      </c>
      <c r="J223" s="3">
        <v>31.00761</v>
      </c>
      <c r="K223" s="3">
        <v>31.00761</v>
      </c>
      <c r="L223" s="3">
        <v>41.34337</v>
      </c>
    </row>
    <row r="224" spans="2:12" x14ac:dyDescent="0.2">
      <c r="B224" t="s">
        <v>1515</v>
      </c>
      <c r="C224" t="s">
        <v>1513</v>
      </c>
      <c r="D224" t="s">
        <v>1514</v>
      </c>
      <c r="E224" s="1">
        <v>3902.6871000000001</v>
      </c>
      <c r="F224" s="1">
        <v>127</v>
      </c>
      <c r="G224" s="2">
        <v>30.72981968503937</v>
      </c>
      <c r="H224" s="3">
        <v>6.3000003254168133</v>
      </c>
      <c r="I224" s="3">
        <v>8.3999790810798025</v>
      </c>
      <c r="J224" s="3">
        <v>24.586929999999999</v>
      </c>
      <c r="K224" s="3">
        <v>24.586929999999999</v>
      </c>
      <c r="L224" s="3">
        <v>32.782490000000003</v>
      </c>
    </row>
    <row r="225" spans="2:12" x14ac:dyDescent="0.2">
      <c r="B225" t="s">
        <v>1516</v>
      </c>
      <c r="C225" t="s">
        <v>1517</v>
      </c>
      <c r="D225" t="s">
        <v>1518</v>
      </c>
      <c r="E225" s="1">
        <v>6532.2950000000001</v>
      </c>
      <c r="F225" s="1">
        <v>120</v>
      </c>
      <c r="G225" s="2">
        <v>54.435791666666667</v>
      </c>
      <c r="H225" s="3">
        <v>6.3000002296283313</v>
      </c>
      <c r="I225" s="3">
        <v>8.3999788741935255</v>
      </c>
      <c r="J225" s="3">
        <v>41.153460000000003</v>
      </c>
      <c r="K225" s="3">
        <v>41.153460000000003</v>
      </c>
      <c r="L225" s="3">
        <v>54.871139999999997</v>
      </c>
    </row>
    <row r="226" spans="2:12" x14ac:dyDescent="0.2">
      <c r="B226" t="s">
        <v>1519</v>
      </c>
      <c r="C226" t="s">
        <v>1520</v>
      </c>
      <c r="D226" t="s">
        <v>1521</v>
      </c>
      <c r="E226" s="1">
        <v>6096.0567000000001</v>
      </c>
      <c r="F226" s="1">
        <v>165</v>
      </c>
      <c r="G226" s="2">
        <v>36.945798181818184</v>
      </c>
      <c r="H226" s="3">
        <v>6.3000004576729083</v>
      </c>
      <c r="I226" s="3">
        <v>8.3999792849695769</v>
      </c>
      <c r="J226" s="3">
        <v>38.405160000000002</v>
      </c>
      <c r="K226" s="3">
        <v>38.405160000000002</v>
      </c>
      <c r="L226" s="3">
        <v>51.20675</v>
      </c>
    </row>
    <row r="227" spans="2:12" x14ac:dyDescent="0.2">
      <c r="B227" t="s">
        <v>1522</v>
      </c>
      <c r="C227" t="s">
        <v>1523</v>
      </c>
      <c r="D227" t="s">
        <v>1524</v>
      </c>
      <c r="E227" s="1">
        <v>1196.2982</v>
      </c>
      <c r="F227" s="1">
        <v>62</v>
      </c>
      <c r="G227" s="2">
        <v>19.295132258064516</v>
      </c>
      <c r="H227" s="3">
        <v>6.3000011201220563</v>
      </c>
      <c r="I227" s="3">
        <v>8.3999792025098756</v>
      </c>
      <c r="J227" s="3">
        <v>7.5366799999999996</v>
      </c>
      <c r="K227" s="3">
        <v>7.5366799999999996</v>
      </c>
      <c r="L227" s="3">
        <v>10.04888</v>
      </c>
    </row>
    <row r="228" spans="2:12" x14ac:dyDescent="0.2">
      <c r="B228" t="s">
        <v>1525</v>
      </c>
      <c r="C228" t="s">
        <v>1526</v>
      </c>
      <c r="D228" t="s">
        <v>1527</v>
      </c>
      <c r="E228" s="1">
        <v>1586.6908000000001</v>
      </c>
      <c r="F228" s="1">
        <v>95</v>
      </c>
      <c r="G228" s="2">
        <v>16.702008421052632</v>
      </c>
      <c r="H228" s="3">
        <v>6.2999987143052696</v>
      </c>
      <c r="I228" s="3">
        <v>8.3999793784649146</v>
      </c>
      <c r="J228" s="3">
        <v>9.9961500000000001</v>
      </c>
      <c r="K228" s="3">
        <v>9.9961500000000001</v>
      </c>
      <c r="L228" s="3">
        <v>13.32817</v>
      </c>
    </row>
    <row r="229" spans="2:12" x14ac:dyDescent="0.2">
      <c r="B229" t="s">
        <v>1528</v>
      </c>
      <c r="C229" t="s">
        <v>1529</v>
      </c>
      <c r="D229" t="s">
        <v>1527</v>
      </c>
      <c r="E229" s="1">
        <v>1663.6760999999999</v>
      </c>
      <c r="F229" s="1">
        <v>149</v>
      </c>
      <c r="G229" s="2">
        <v>11.165611409395973</v>
      </c>
      <c r="H229" s="3">
        <v>6.3000003426147666</v>
      </c>
      <c r="I229" s="3">
        <v>8.3999764136781199</v>
      </c>
      <c r="J229" s="3">
        <v>10.481159999999999</v>
      </c>
      <c r="K229" s="3">
        <v>10.481159999999999</v>
      </c>
      <c r="L229" s="3">
        <v>13.97484</v>
      </c>
    </row>
    <row r="230" spans="2:12" x14ac:dyDescent="0.2">
      <c r="B230" t="s">
        <v>1530</v>
      </c>
      <c r="C230" t="s">
        <v>1531</v>
      </c>
      <c r="D230" t="s">
        <v>1532</v>
      </c>
      <c r="E230" s="1">
        <v>2657.7867000000001</v>
      </c>
      <c r="F230" s="1">
        <v>122</v>
      </c>
      <c r="G230" s="2">
        <v>21.785136885245901</v>
      </c>
      <c r="H230" s="3">
        <v>6.3000014259985582</v>
      </c>
      <c r="I230" s="3">
        <v>8.3999780719799677</v>
      </c>
      <c r="J230" s="3">
        <v>16.744060000000001</v>
      </c>
      <c r="K230" s="3">
        <v>16.744060000000001</v>
      </c>
      <c r="L230" s="3">
        <v>22.32535</v>
      </c>
    </row>
    <row r="231" spans="2:12" x14ac:dyDescent="0.2">
      <c r="B231" t="s">
        <v>1533</v>
      </c>
      <c r="C231" t="s">
        <v>1531</v>
      </c>
      <c r="D231" t="s">
        <v>1532</v>
      </c>
      <c r="E231" s="1">
        <v>5166.9179000000004</v>
      </c>
      <c r="F231" s="1">
        <v>112</v>
      </c>
      <c r="G231" s="2">
        <v>46.133195535714286</v>
      </c>
      <c r="H231" s="3">
        <v>6.299999463897036</v>
      </c>
      <c r="I231" s="3">
        <v>8.3999786410385955</v>
      </c>
      <c r="J231" s="3">
        <v>32.551580000000001</v>
      </c>
      <c r="K231" s="3">
        <v>32.551580000000001</v>
      </c>
      <c r="L231" s="3">
        <v>43.402000000000001</v>
      </c>
    </row>
    <row r="232" spans="2:12" x14ac:dyDescent="0.2">
      <c r="B232" t="s">
        <v>1534</v>
      </c>
      <c r="C232" t="s">
        <v>1535</v>
      </c>
      <c r="D232" t="s">
        <v>1536</v>
      </c>
      <c r="E232" s="1">
        <v>26743.614799999999</v>
      </c>
      <c r="F232" s="1">
        <v>513</v>
      </c>
      <c r="G232" s="2">
        <v>52.131802729044836</v>
      </c>
      <c r="H232" s="3">
        <v>6.2999998788495866</v>
      </c>
      <c r="I232" s="3">
        <v>8.3999788988884188</v>
      </c>
      <c r="J232" s="3">
        <v>168.48477</v>
      </c>
      <c r="K232" s="3">
        <v>168.48477</v>
      </c>
      <c r="L232" s="3">
        <v>224.64580000000001</v>
      </c>
    </row>
    <row r="233" spans="2:12" x14ac:dyDescent="0.2">
      <c r="B233" t="s">
        <v>1537</v>
      </c>
      <c r="C233" t="s">
        <v>1538</v>
      </c>
      <c r="D233" t="s">
        <v>1539</v>
      </c>
      <c r="E233" s="1">
        <v>4821.9691000000003</v>
      </c>
      <c r="F233" s="1">
        <v>81</v>
      </c>
      <c r="G233" s="2">
        <v>59.530482716049384</v>
      </c>
      <c r="H233" s="3">
        <v>6.3000009684840155</v>
      </c>
      <c r="I233" s="3">
        <v>8.3999791703352056</v>
      </c>
      <c r="J233" s="3">
        <v>30.378409999999999</v>
      </c>
      <c r="K233" s="3">
        <v>30.378409999999999</v>
      </c>
      <c r="L233" s="3">
        <v>40.504440000000002</v>
      </c>
    </row>
    <row r="234" spans="2:12" x14ac:dyDescent="0.2">
      <c r="B234" t="s">
        <v>1540</v>
      </c>
      <c r="C234" t="s">
        <v>1541</v>
      </c>
      <c r="D234" t="s">
        <v>1542</v>
      </c>
      <c r="E234" s="1">
        <v>3653.5383999999999</v>
      </c>
      <c r="F234" s="1">
        <v>62</v>
      </c>
      <c r="G234" s="2">
        <v>58.928038709677416</v>
      </c>
      <c r="H234" s="3">
        <v>6.2999994744820524</v>
      </c>
      <c r="I234" s="3">
        <v>8.3999801398009115</v>
      </c>
      <c r="J234" s="3">
        <v>23.017289999999999</v>
      </c>
      <c r="K234" s="3">
        <v>23.017289999999999</v>
      </c>
      <c r="L234" s="3">
        <v>30.68965</v>
      </c>
    </row>
    <row r="235" spans="2:12" x14ac:dyDescent="0.2">
      <c r="B235" t="s">
        <v>1543</v>
      </c>
      <c r="C235" t="s">
        <v>1544</v>
      </c>
      <c r="D235" t="s">
        <v>1545</v>
      </c>
      <c r="E235" s="1">
        <v>4195.9996000000001</v>
      </c>
      <c r="F235" s="1">
        <v>95</v>
      </c>
      <c r="G235" s="2">
        <v>44.168416842105266</v>
      </c>
      <c r="H235" s="3">
        <v>6.3000006005720302</v>
      </c>
      <c r="I235" s="3">
        <v>8.3999793517616155</v>
      </c>
      <c r="J235" s="3">
        <v>26.434799999999999</v>
      </c>
      <c r="K235" s="3">
        <v>26.434799999999999</v>
      </c>
      <c r="L235" s="3">
        <v>35.246310000000001</v>
      </c>
    </row>
    <row r="236" spans="2:12" x14ac:dyDescent="0.2">
      <c r="B236" t="s">
        <v>1546</v>
      </c>
      <c r="C236" t="s">
        <v>1547</v>
      </c>
      <c r="D236" t="s">
        <v>1548</v>
      </c>
      <c r="E236" s="1">
        <v>5427.7614000000003</v>
      </c>
      <c r="F236" s="1">
        <v>64</v>
      </c>
      <c r="G236" s="2">
        <v>84.808771875000005</v>
      </c>
      <c r="H236" s="3">
        <v>6.3000005858768944</v>
      </c>
      <c r="I236" s="3">
        <v>8.3999786726070891</v>
      </c>
      <c r="J236" s="3">
        <v>34.194899999999997</v>
      </c>
      <c r="K236" s="3">
        <v>34.194899999999997</v>
      </c>
      <c r="L236" s="3">
        <v>45.59308</v>
      </c>
    </row>
    <row r="237" spans="2:12" x14ac:dyDescent="0.2">
      <c r="B237" t="s">
        <v>1549</v>
      </c>
      <c r="C237" t="s">
        <v>1550</v>
      </c>
      <c r="D237" t="s">
        <v>1551</v>
      </c>
      <c r="E237" s="1">
        <v>4583.9125999999997</v>
      </c>
      <c r="F237" s="1">
        <v>56</v>
      </c>
      <c r="G237" s="2">
        <v>81.855582142857131</v>
      </c>
      <c r="H237" s="3">
        <v>6.3000001352556332</v>
      </c>
      <c r="I237" s="3">
        <v>8.3999790920970003</v>
      </c>
      <c r="J237" s="3">
        <v>28.87865</v>
      </c>
      <c r="K237" s="3">
        <v>28.87865</v>
      </c>
      <c r="L237" s="3">
        <v>38.504770000000001</v>
      </c>
    </row>
    <row r="238" spans="2:12" x14ac:dyDescent="0.2">
      <c r="B238" t="s">
        <v>1552</v>
      </c>
      <c r="C238" t="s">
        <v>1553</v>
      </c>
      <c r="D238" t="s">
        <v>1554</v>
      </c>
      <c r="E238" s="1">
        <v>6335.4034000000001</v>
      </c>
      <c r="F238" s="1">
        <v>112</v>
      </c>
      <c r="G238" s="2">
        <v>56.566101785714288</v>
      </c>
      <c r="H238" s="3">
        <v>6.2999997758627337</v>
      </c>
      <c r="I238" s="3">
        <v>8.3999797076852278</v>
      </c>
      <c r="J238" s="3">
        <v>39.913040000000002</v>
      </c>
      <c r="K238" s="3">
        <v>39.913040000000002</v>
      </c>
      <c r="L238" s="3">
        <v>53.217260000000003</v>
      </c>
    </row>
    <row r="239" spans="2:12" x14ac:dyDescent="0.2">
      <c r="B239" t="s">
        <v>1555</v>
      </c>
      <c r="C239" t="s">
        <v>1553</v>
      </c>
      <c r="D239" t="s">
        <v>1554</v>
      </c>
      <c r="E239" s="1">
        <v>5561.4231</v>
      </c>
      <c r="F239" s="1">
        <v>116</v>
      </c>
      <c r="G239" s="2">
        <v>47.943302586206897</v>
      </c>
      <c r="H239" s="3">
        <v>6.3000008037511117</v>
      </c>
      <c r="I239" s="3">
        <v>8.399979494457094</v>
      </c>
      <c r="J239" s="3">
        <v>35.036969999999997</v>
      </c>
      <c r="K239" s="3">
        <v>35.036969999999997</v>
      </c>
      <c r="L239" s="3">
        <v>46.71584</v>
      </c>
    </row>
    <row r="240" spans="2:12" x14ac:dyDescent="0.2">
      <c r="B240" t="s">
        <v>1556</v>
      </c>
      <c r="C240" t="s">
        <v>1557</v>
      </c>
      <c r="D240" t="s">
        <v>1558</v>
      </c>
      <c r="E240" s="1">
        <v>3615.9195</v>
      </c>
      <c r="F240" s="1">
        <v>49</v>
      </c>
      <c r="G240" s="2">
        <v>73.794275510204088</v>
      </c>
      <c r="H240" s="3">
        <v>6.2999992118187365</v>
      </c>
      <c r="I240" s="3">
        <v>8.3999795902536007</v>
      </c>
      <c r="J240" s="3">
        <v>22.780290000000001</v>
      </c>
      <c r="K240" s="3">
        <v>22.780290000000001</v>
      </c>
      <c r="L240" s="3">
        <v>30.373650000000001</v>
      </c>
    </row>
    <row r="241" spans="2:12" x14ac:dyDescent="0.2">
      <c r="B241" t="s">
        <v>1559</v>
      </c>
      <c r="C241" t="s">
        <v>1560</v>
      </c>
      <c r="D241" t="s">
        <v>1561</v>
      </c>
      <c r="E241" s="1">
        <v>4724.4841999999999</v>
      </c>
      <c r="F241" s="1">
        <v>75</v>
      </c>
      <c r="G241" s="2">
        <v>62.993122666666665</v>
      </c>
      <c r="H241" s="3">
        <v>6.2999999026348741</v>
      </c>
      <c r="I241" s="3">
        <v>8.3999794093924578</v>
      </c>
      <c r="J241" s="3">
        <v>29.764250000000001</v>
      </c>
      <c r="K241" s="3">
        <v>29.764250000000001</v>
      </c>
      <c r="L241" s="3">
        <v>39.685569999999998</v>
      </c>
    </row>
    <row r="242" spans="2:12" x14ac:dyDescent="0.2">
      <c r="B242" t="s">
        <v>1562</v>
      </c>
      <c r="C242" t="s">
        <v>1563</v>
      </c>
      <c r="D242" t="s">
        <v>1564</v>
      </c>
      <c r="E242" s="1">
        <v>3350.3566000000001</v>
      </c>
      <c r="F242" s="1">
        <v>45</v>
      </c>
      <c r="G242" s="2">
        <v>74.452368888888884</v>
      </c>
      <c r="H242" s="3">
        <v>6.300001020786862</v>
      </c>
      <c r="I242" s="3">
        <v>8.3999804677508063</v>
      </c>
      <c r="J242" s="3">
        <v>21.107250000000001</v>
      </c>
      <c r="K242" s="3">
        <v>21.107250000000001</v>
      </c>
      <c r="L242" s="3">
        <v>28.14293</v>
      </c>
    </row>
    <row r="243" spans="2:12" x14ac:dyDescent="0.2">
      <c r="B243" t="s">
        <v>1565</v>
      </c>
      <c r="C243" t="s">
        <v>1566</v>
      </c>
      <c r="D243" t="s">
        <v>1567</v>
      </c>
      <c r="E243" s="1">
        <v>3896.0360000000001</v>
      </c>
      <c r="F243" s="1">
        <v>59</v>
      </c>
      <c r="G243" s="2">
        <v>66.03450847457627</v>
      </c>
      <c r="H243" s="3">
        <v>6.3000008213476466</v>
      </c>
      <c r="I243" s="3">
        <v>8.3999788502980977</v>
      </c>
      <c r="J243" s="3">
        <v>24.545030000000001</v>
      </c>
      <c r="K243" s="3">
        <v>24.545030000000001</v>
      </c>
      <c r="L243" s="3">
        <v>32.726619999999997</v>
      </c>
    </row>
    <row r="244" spans="2:12" x14ac:dyDescent="0.2">
      <c r="B244" t="s">
        <v>1568</v>
      </c>
      <c r="C244" t="s">
        <v>1569</v>
      </c>
      <c r="D244" t="s">
        <v>1570</v>
      </c>
      <c r="E244" s="1">
        <v>7909.18</v>
      </c>
      <c r="F244" s="1">
        <v>93</v>
      </c>
      <c r="G244" s="2">
        <v>85.044946236559142</v>
      </c>
      <c r="H244" s="3">
        <v>6.2999994942585698</v>
      </c>
      <c r="I244" s="3">
        <v>8.3999795174721008</v>
      </c>
      <c r="J244" s="3">
        <v>49.827829999999999</v>
      </c>
      <c r="K244" s="3">
        <v>49.827829999999999</v>
      </c>
      <c r="L244" s="3">
        <v>66.436949999999996</v>
      </c>
    </row>
    <row r="245" spans="2:12" x14ac:dyDescent="0.2">
      <c r="B245" t="s">
        <v>1571</v>
      </c>
      <c r="C245" t="s">
        <v>1572</v>
      </c>
      <c r="D245" t="s">
        <v>1570</v>
      </c>
      <c r="E245" s="1">
        <v>6750.0128999999997</v>
      </c>
      <c r="F245" s="1">
        <v>93</v>
      </c>
      <c r="G245" s="2">
        <v>72.580783870967736</v>
      </c>
      <c r="H245" s="3">
        <v>6.2999998118522118</v>
      </c>
      <c r="I245" s="3">
        <v>8.3999795022613952</v>
      </c>
      <c r="J245" s="3">
        <v>42.525080000000003</v>
      </c>
      <c r="K245" s="3">
        <v>42.525080000000003</v>
      </c>
      <c r="L245" s="3">
        <v>56.69997</v>
      </c>
    </row>
    <row r="246" spans="2:12" x14ac:dyDescent="0.2">
      <c r="B246" t="s">
        <v>1573</v>
      </c>
      <c r="C246" t="s">
        <v>1574</v>
      </c>
      <c r="D246" t="s">
        <v>1575</v>
      </c>
      <c r="E246" s="1">
        <v>6301.3613999999998</v>
      </c>
      <c r="F246" s="1">
        <v>61</v>
      </c>
      <c r="G246" s="2">
        <v>103.30100655737705</v>
      </c>
      <c r="H246" s="3">
        <v>6.3000005046528527</v>
      </c>
      <c r="I246" s="3">
        <v>8.3999784554493271</v>
      </c>
      <c r="J246" s="3">
        <v>39.69858</v>
      </c>
      <c r="K246" s="3">
        <v>39.69858</v>
      </c>
      <c r="L246" s="3">
        <v>52.9313</v>
      </c>
    </row>
    <row r="247" spans="2:12" x14ac:dyDescent="0.2">
      <c r="B247" t="s">
        <v>1576</v>
      </c>
      <c r="C247" t="s">
        <v>1577</v>
      </c>
      <c r="D247" t="s">
        <v>1578</v>
      </c>
      <c r="E247" s="1">
        <v>5291.8509999999997</v>
      </c>
      <c r="F247" s="1">
        <v>52</v>
      </c>
      <c r="G247" s="2">
        <v>101.76636538461538</v>
      </c>
      <c r="H247" s="3">
        <v>6.2999997543392663</v>
      </c>
      <c r="I247" s="3">
        <v>8.399979515674195</v>
      </c>
      <c r="J247" s="3">
        <v>33.338659999999997</v>
      </c>
      <c r="K247" s="3">
        <v>33.338659999999997</v>
      </c>
      <c r="L247" s="3">
        <v>44.451439999999998</v>
      </c>
    </row>
    <row r="248" spans="2:12" x14ac:dyDescent="0.2">
      <c r="B248" t="s">
        <v>1579</v>
      </c>
      <c r="C248" t="s">
        <v>1580</v>
      </c>
      <c r="D248" t="s">
        <v>1581</v>
      </c>
      <c r="E248" s="1">
        <v>6150.5654000000004</v>
      </c>
      <c r="F248" s="1">
        <v>51</v>
      </c>
      <c r="G248" s="2">
        <v>120.59932156862746</v>
      </c>
      <c r="H248" s="3">
        <v>6.2999996715749083</v>
      </c>
      <c r="I248" s="3">
        <v>8.3999789677872538</v>
      </c>
      <c r="J248" s="3">
        <v>38.748559999999998</v>
      </c>
      <c r="K248" s="3">
        <v>38.748559999999998</v>
      </c>
      <c r="L248" s="3">
        <v>51.664619999999999</v>
      </c>
    </row>
    <row r="249" spans="2:12" x14ac:dyDescent="0.2">
      <c r="B249" t="s">
        <v>1582</v>
      </c>
      <c r="C249" t="s">
        <v>1583</v>
      </c>
      <c r="D249" t="s">
        <v>1584</v>
      </c>
      <c r="E249" s="1">
        <v>6949.6666999999998</v>
      </c>
      <c r="F249" s="1">
        <v>87</v>
      </c>
      <c r="G249" s="2">
        <v>79.881226436781603</v>
      </c>
      <c r="H249" s="3">
        <v>6.2999999697827231</v>
      </c>
      <c r="I249" s="3">
        <v>8.3999783759413962</v>
      </c>
      <c r="J249" s="3">
        <v>43.782899999999998</v>
      </c>
      <c r="K249" s="3">
        <v>43.782899999999998</v>
      </c>
      <c r="L249" s="3">
        <v>58.377049999999997</v>
      </c>
    </row>
    <row r="250" spans="2:12" x14ac:dyDescent="0.2">
      <c r="B250" t="s">
        <v>1585</v>
      </c>
      <c r="C250" t="s">
        <v>1583</v>
      </c>
      <c r="D250" t="s">
        <v>1584</v>
      </c>
      <c r="E250" s="1">
        <v>13044.2037</v>
      </c>
      <c r="F250" s="1">
        <v>131</v>
      </c>
      <c r="G250" s="2">
        <v>99.574074045801524</v>
      </c>
      <c r="H250" s="3">
        <v>6.2999997462474457</v>
      </c>
      <c r="I250" s="3">
        <v>8.3999792183558117</v>
      </c>
      <c r="J250" s="3">
        <v>82.178479999999993</v>
      </c>
      <c r="K250" s="3">
        <v>82.178479999999993</v>
      </c>
      <c r="L250" s="3">
        <v>109.57104</v>
      </c>
    </row>
    <row r="251" spans="2:12" x14ac:dyDescent="0.2">
      <c r="B251" t="s">
        <v>1586</v>
      </c>
      <c r="C251" t="s">
        <v>1587</v>
      </c>
      <c r="D251" t="s">
        <v>1588</v>
      </c>
      <c r="E251" s="1">
        <v>58.610599999999998</v>
      </c>
      <c r="F251" s="1">
        <v>30</v>
      </c>
      <c r="G251" s="2">
        <v>1.9536866666666666</v>
      </c>
      <c r="H251" s="3">
        <v>12.750082749536773</v>
      </c>
      <c r="I251" s="3">
        <v>16.999996587647971</v>
      </c>
      <c r="J251" s="3">
        <v>0.74729000000000001</v>
      </c>
      <c r="K251" s="3">
        <v>0.74729000000000001</v>
      </c>
      <c r="L251" s="3">
        <v>0.99638000000000004</v>
      </c>
    </row>
    <row r="252" spans="2:12" x14ac:dyDescent="0.2">
      <c r="B252" t="s">
        <v>1589</v>
      </c>
      <c r="C252" t="s">
        <v>1590</v>
      </c>
      <c r="D252" t="s">
        <v>1591</v>
      </c>
      <c r="E252" s="1">
        <v>45.353299999999997</v>
      </c>
      <c r="F252" s="1">
        <v>14</v>
      </c>
      <c r="G252" s="2">
        <v>3.2395214285714284</v>
      </c>
      <c r="H252" s="3">
        <v>12.749899125311721</v>
      </c>
      <c r="I252" s="3">
        <v>16.999865500415627</v>
      </c>
      <c r="J252" s="3">
        <v>0.57825000000000004</v>
      </c>
      <c r="K252" s="3">
        <v>0.57825000000000004</v>
      </c>
      <c r="L252" s="3">
        <v>0.77100000000000002</v>
      </c>
    </row>
    <row r="253" spans="2:12" x14ac:dyDescent="0.2">
      <c r="B253" t="s">
        <v>1592</v>
      </c>
      <c r="C253" t="s">
        <v>1593</v>
      </c>
      <c r="D253" t="s">
        <v>1594</v>
      </c>
      <c r="E253" s="1">
        <v>8269.2893000000004</v>
      </c>
      <c r="F253" s="1">
        <v>117</v>
      </c>
      <c r="G253" s="2">
        <v>70.677686324786322</v>
      </c>
      <c r="H253" s="3">
        <v>6.2999996867929138</v>
      </c>
      <c r="I253" s="3">
        <v>8.3999794274944524</v>
      </c>
      <c r="J253" s="3">
        <v>52.096519999999998</v>
      </c>
      <c r="K253" s="3">
        <v>52.096519999999998</v>
      </c>
      <c r="L253" s="3">
        <v>69.461860000000001</v>
      </c>
    </row>
    <row r="254" spans="2:12" x14ac:dyDescent="0.2">
      <c r="B254" t="s">
        <v>1595</v>
      </c>
      <c r="C254" t="s">
        <v>1596</v>
      </c>
      <c r="D254" t="s">
        <v>1594</v>
      </c>
      <c r="E254" s="1">
        <v>9847.3364999999994</v>
      </c>
      <c r="F254" s="1">
        <v>143</v>
      </c>
      <c r="G254" s="2">
        <v>68.862493006993006</v>
      </c>
      <c r="H254" s="3">
        <v>6.300000005077516</v>
      </c>
      <c r="I254" s="3">
        <v>8.3999790197075122</v>
      </c>
      <c r="J254" s="3">
        <v>62.038220000000003</v>
      </c>
      <c r="K254" s="3">
        <v>62.038220000000003</v>
      </c>
      <c r="L254" s="3">
        <v>82.717420000000004</v>
      </c>
    </row>
    <row r="255" spans="2:12" x14ac:dyDescent="0.2">
      <c r="B255" t="s">
        <v>1597</v>
      </c>
      <c r="C255" t="s">
        <v>1598</v>
      </c>
      <c r="D255" t="s">
        <v>1599</v>
      </c>
      <c r="E255" s="1">
        <v>8058.7997999999998</v>
      </c>
      <c r="F255" s="1">
        <v>84</v>
      </c>
      <c r="G255" s="2">
        <v>95.938092857142848</v>
      </c>
      <c r="H255" s="3">
        <v>6.3000001563508263</v>
      </c>
      <c r="I255" s="3">
        <v>8.3999791135151423</v>
      </c>
      <c r="J255" s="3">
        <v>50.770440000000001</v>
      </c>
      <c r="K255" s="3">
        <v>50.770440000000001</v>
      </c>
      <c r="L255" s="3">
        <v>67.693749999999994</v>
      </c>
    </row>
    <row r="256" spans="2:12" x14ac:dyDescent="0.2">
      <c r="B256" t="s">
        <v>1600</v>
      </c>
      <c r="C256" t="s">
        <v>1601</v>
      </c>
      <c r="D256" t="s">
        <v>1602</v>
      </c>
      <c r="E256" s="1">
        <v>127.67870000000001</v>
      </c>
      <c r="F256" s="1">
        <v>64</v>
      </c>
      <c r="G256" s="2">
        <v>1.9949796875000001</v>
      </c>
      <c r="H256" s="3">
        <v>12.749973174852187</v>
      </c>
      <c r="I256" s="3">
        <v>16.999938125936431</v>
      </c>
      <c r="J256" s="3">
        <v>1.6278999999999999</v>
      </c>
      <c r="K256" s="3">
        <v>1.6278999999999999</v>
      </c>
      <c r="L256" s="3">
        <v>2.1705299999999998</v>
      </c>
    </row>
    <row r="257" spans="2:12" x14ac:dyDescent="0.2">
      <c r="B257" t="s">
        <v>1603</v>
      </c>
      <c r="C257" t="s">
        <v>1604</v>
      </c>
      <c r="D257" t="s">
        <v>1605</v>
      </c>
      <c r="E257" s="1">
        <v>34.816899999999997</v>
      </c>
      <c r="F257" s="1">
        <v>14</v>
      </c>
      <c r="G257" s="2">
        <v>2.4869214285714283</v>
      </c>
      <c r="H257" s="3">
        <v>12.750129965620145</v>
      </c>
      <c r="I257" s="3">
        <v>17.000077548546827</v>
      </c>
      <c r="J257" s="3">
        <v>0.44391999999999998</v>
      </c>
      <c r="K257" s="3">
        <v>0.44391999999999998</v>
      </c>
      <c r="L257" s="3">
        <v>0.59189000000000003</v>
      </c>
    </row>
    <row r="258" spans="2:12" x14ac:dyDescent="0.2">
      <c r="B258" t="s">
        <v>1606</v>
      </c>
      <c r="C258" t="s">
        <v>1607</v>
      </c>
      <c r="D258" t="s">
        <v>1608</v>
      </c>
      <c r="E258" s="1">
        <v>83.4041</v>
      </c>
      <c r="F258" s="1">
        <v>22</v>
      </c>
      <c r="G258" s="2">
        <v>3.7910954545454545</v>
      </c>
      <c r="H258" s="3">
        <v>12.74997272316349</v>
      </c>
      <c r="I258" s="3">
        <v>17.000003596945476</v>
      </c>
      <c r="J258" s="3">
        <v>1.0633999999999999</v>
      </c>
      <c r="K258" s="3">
        <v>1.0633999999999999</v>
      </c>
      <c r="L258" s="3">
        <v>1.41787</v>
      </c>
    </row>
    <row r="259" spans="2:12" x14ac:dyDescent="0.2">
      <c r="B259" t="s">
        <v>1609</v>
      </c>
      <c r="C259" t="s">
        <v>1610</v>
      </c>
      <c r="D259" t="s">
        <v>1611</v>
      </c>
      <c r="E259" s="1">
        <v>52.866599999999998</v>
      </c>
      <c r="F259" s="1">
        <v>18</v>
      </c>
      <c r="G259" s="2">
        <v>2.9370333333333334</v>
      </c>
      <c r="H259" s="3">
        <v>12.750016078204387</v>
      </c>
      <c r="I259" s="3">
        <v>16.999958385823941</v>
      </c>
      <c r="J259" s="3">
        <v>0.67405000000000004</v>
      </c>
      <c r="K259" s="3">
        <v>0.67405000000000004</v>
      </c>
      <c r="L259" s="3">
        <v>0.89873000000000003</v>
      </c>
    </row>
    <row r="260" spans="2:12" x14ac:dyDescent="0.2">
      <c r="B260" t="s">
        <v>1612</v>
      </c>
      <c r="C260" t="s">
        <v>1613</v>
      </c>
      <c r="D260" t="s">
        <v>1614</v>
      </c>
      <c r="E260" s="1">
        <v>83.085499999999996</v>
      </c>
      <c r="F260" s="1">
        <v>55</v>
      </c>
      <c r="G260" s="2">
        <v>1.5106454545454544</v>
      </c>
      <c r="H260" s="3">
        <v>12.749998495525693</v>
      </c>
      <c r="I260" s="3">
        <v>16.999957874719417</v>
      </c>
      <c r="J260" s="3">
        <v>1.0593399999999999</v>
      </c>
      <c r="K260" s="3">
        <v>1.0593399999999999</v>
      </c>
      <c r="L260" s="3">
        <v>1.41245</v>
      </c>
    </row>
    <row r="261" spans="2:12" x14ac:dyDescent="0.2">
      <c r="B261" t="s">
        <v>1615</v>
      </c>
      <c r="C261" t="s">
        <v>1616</v>
      </c>
      <c r="D261" t="s">
        <v>1617</v>
      </c>
      <c r="E261" s="1">
        <v>126.0127</v>
      </c>
      <c r="F261" s="1">
        <v>43</v>
      </c>
      <c r="G261" s="2">
        <v>2.930527906976744</v>
      </c>
      <c r="H261" s="3">
        <v>12.749984723761969</v>
      </c>
      <c r="I261" s="3">
        <v>16.9999531793224</v>
      </c>
      <c r="J261" s="3">
        <v>1.60666</v>
      </c>
      <c r="K261" s="3">
        <v>1.60666</v>
      </c>
      <c r="L261" s="3">
        <v>2.1422099999999999</v>
      </c>
    </row>
    <row r="262" spans="2:12" x14ac:dyDescent="0.2">
      <c r="B262" t="s">
        <v>1618</v>
      </c>
      <c r="C262" t="s">
        <v>1619</v>
      </c>
      <c r="D262" t="s">
        <v>1620</v>
      </c>
      <c r="E262" s="1">
        <v>69.108900000000006</v>
      </c>
      <c r="F262" s="1">
        <v>37</v>
      </c>
      <c r="G262" s="2">
        <v>1.8678081081081082</v>
      </c>
      <c r="H262" s="3">
        <v>12.750022066622389</v>
      </c>
      <c r="I262" s="3">
        <v>16.999981189108784</v>
      </c>
      <c r="J262" s="3">
        <v>0.88114000000000003</v>
      </c>
      <c r="K262" s="3">
        <v>0.88114000000000003</v>
      </c>
      <c r="L262" s="3">
        <v>1.1748499999999999</v>
      </c>
    </row>
    <row r="263" spans="2:12" x14ac:dyDescent="0.2">
      <c r="B263" t="s">
        <v>1621</v>
      </c>
      <c r="C263" t="s">
        <v>1622</v>
      </c>
      <c r="D263" t="s">
        <v>1623</v>
      </c>
      <c r="E263" s="1">
        <v>116.1679</v>
      </c>
      <c r="F263" s="1">
        <v>62</v>
      </c>
      <c r="G263" s="2">
        <v>1.873675806451613</v>
      </c>
      <c r="H263" s="3">
        <v>12.749993759033259</v>
      </c>
      <c r="I263" s="3">
        <v>16.999962984611066</v>
      </c>
      <c r="J263" s="3">
        <v>1.4811399999999999</v>
      </c>
      <c r="K263" s="3">
        <v>1.4811399999999999</v>
      </c>
      <c r="L263" s="3">
        <v>1.97485</v>
      </c>
    </row>
    <row r="264" spans="2:12" x14ac:dyDescent="0.2">
      <c r="B264" t="s">
        <v>1624</v>
      </c>
      <c r="C264" t="s">
        <v>1625</v>
      </c>
      <c r="D264" t="s">
        <v>1626</v>
      </c>
      <c r="E264" s="1">
        <v>122.68259999999999</v>
      </c>
      <c r="F264" s="1">
        <v>48</v>
      </c>
      <c r="G264" s="2">
        <v>2.5558874999999999</v>
      </c>
      <c r="H264" s="3">
        <v>12.749974323987265</v>
      </c>
      <c r="I264" s="3">
        <v>16.999965765316354</v>
      </c>
      <c r="J264" s="3">
        <v>1.5642</v>
      </c>
      <c r="K264" s="3">
        <v>1.5642</v>
      </c>
      <c r="L264" s="3">
        <v>2.0855999999999999</v>
      </c>
    </row>
    <row r="265" spans="2:12" x14ac:dyDescent="0.2">
      <c r="B265" t="s">
        <v>1627</v>
      </c>
      <c r="C265" t="s">
        <v>1628</v>
      </c>
      <c r="D265" t="s">
        <v>1629</v>
      </c>
      <c r="E265" s="1">
        <v>93.247600000000006</v>
      </c>
      <c r="F265" s="1">
        <v>19</v>
      </c>
      <c r="G265" s="2">
        <v>4.9077684210526318</v>
      </c>
      <c r="H265" s="3">
        <v>12.750033244823458</v>
      </c>
      <c r="I265" s="3">
        <v>17.000008579309281</v>
      </c>
      <c r="J265" s="3">
        <v>1.1889099999999999</v>
      </c>
      <c r="K265" s="3">
        <v>1.1889099999999999</v>
      </c>
      <c r="L265" s="3">
        <v>1.58521</v>
      </c>
    </row>
    <row r="266" spans="2:12" x14ac:dyDescent="0.2">
      <c r="B266" t="s">
        <v>1630</v>
      </c>
      <c r="C266" t="s">
        <v>1631</v>
      </c>
      <c r="D266" t="s">
        <v>1632</v>
      </c>
      <c r="E266" s="1">
        <v>98.400800000000004</v>
      </c>
      <c r="F266" s="1">
        <v>37</v>
      </c>
      <c r="G266" s="2">
        <v>2.6594810810810814</v>
      </c>
      <c r="H266" s="3">
        <v>12.749997967496197</v>
      </c>
      <c r="I266" s="3">
        <v>16.999963414931582</v>
      </c>
      <c r="J266" s="3">
        <v>1.25461</v>
      </c>
      <c r="K266" s="3">
        <v>1.25461</v>
      </c>
      <c r="L266" s="3">
        <v>1.6728099999999999</v>
      </c>
    </row>
    <row r="267" spans="2:12" x14ac:dyDescent="0.2">
      <c r="B267" t="s">
        <v>1633</v>
      </c>
      <c r="C267" t="s">
        <v>1634</v>
      </c>
      <c r="D267" t="s">
        <v>1635</v>
      </c>
      <c r="E267" s="1">
        <v>12617.0265</v>
      </c>
      <c r="F267" s="1">
        <v>275</v>
      </c>
      <c r="G267" s="2">
        <v>45.880096363636362</v>
      </c>
      <c r="H267" s="3">
        <v>6.3000002417368304</v>
      </c>
      <c r="I267" s="3">
        <v>8.399979186855159</v>
      </c>
      <c r="J267" s="3">
        <v>79.487269999999995</v>
      </c>
      <c r="K267" s="3">
        <v>79.487269999999995</v>
      </c>
      <c r="L267" s="3">
        <v>105.98276</v>
      </c>
    </row>
    <row r="268" spans="2:12" x14ac:dyDescent="0.2">
      <c r="B268" t="s">
        <v>1636</v>
      </c>
      <c r="C268" t="s">
        <v>1637</v>
      </c>
      <c r="D268" t="s">
        <v>1638</v>
      </c>
      <c r="E268" s="1">
        <v>796.67020000000002</v>
      </c>
      <c r="F268" s="1">
        <v>23</v>
      </c>
      <c r="G268" s="2">
        <v>34.637834782608699</v>
      </c>
      <c r="H268" s="3">
        <v>6.299997163192498</v>
      </c>
      <c r="I268" s="3">
        <v>8.3999752971806902</v>
      </c>
      <c r="J268" s="3">
        <v>5.0190200000000003</v>
      </c>
      <c r="K268" s="3">
        <v>5.0190200000000003</v>
      </c>
      <c r="L268" s="3">
        <v>6.6920099999999998</v>
      </c>
    </row>
    <row r="269" spans="2:12" x14ac:dyDescent="0.2">
      <c r="B269" t="s">
        <v>1639</v>
      </c>
      <c r="C269" t="s">
        <v>1640</v>
      </c>
      <c r="D269" t="s">
        <v>1641</v>
      </c>
      <c r="E269" s="1">
        <v>1522.5907999999999</v>
      </c>
      <c r="F269" s="1">
        <v>74</v>
      </c>
      <c r="G269" s="2">
        <v>20.575551351351351</v>
      </c>
      <c r="H269" s="3">
        <v>6.2999986601784288</v>
      </c>
      <c r="I269" s="3">
        <v>8.3999785103128168</v>
      </c>
      <c r="J269" s="3">
        <v>9.5923200000000008</v>
      </c>
      <c r="K269" s="3">
        <v>9.5923200000000008</v>
      </c>
      <c r="L269" s="3">
        <v>12.78973</v>
      </c>
    </row>
    <row r="270" spans="2:12" x14ac:dyDescent="0.2">
      <c r="B270" t="s">
        <v>1642</v>
      </c>
      <c r="C270" t="s">
        <v>1643</v>
      </c>
      <c r="D270" t="s">
        <v>1644</v>
      </c>
      <c r="E270" s="1">
        <v>1053.3335</v>
      </c>
      <c r="F270" s="1">
        <v>25</v>
      </c>
      <c r="G270" s="2">
        <v>42.133339999999997</v>
      </c>
      <c r="H270" s="3">
        <v>6.2999990031647153</v>
      </c>
      <c r="I270" s="3">
        <v>8.3999796835475191</v>
      </c>
      <c r="J270" s="3">
        <v>6.6360000000000001</v>
      </c>
      <c r="K270" s="3">
        <v>6.6360000000000001</v>
      </c>
      <c r="L270" s="3">
        <v>8.8479799999999997</v>
      </c>
    </row>
    <row r="271" spans="2:12" x14ac:dyDescent="0.2">
      <c r="B271" t="s">
        <v>1645</v>
      </c>
      <c r="C271" t="s">
        <v>1646</v>
      </c>
      <c r="D271" t="s">
        <v>1647</v>
      </c>
      <c r="E271" s="1">
        <v>17718.353599999999</v>
      </c>
      <c r="F271" s="1">
        <v>342</v>
      </c>
      <c r="G271" s="2">
        <v>51.808051461988299</v>
      </c>
      <c r="H271" s="3">
        <v>6.3000001309376747</v>
      </c>
      <c r="I271" s="3">
        <v>8.3999791041533349</v>
      </c>
      <c r="J271" s="3">
        <v>111.62563</v>
      </c>
      <c r="K271" s="3">
        <v>111.62563</v>
      </c>
      <c r="L271" s="3">
        <v>148.8338</v>
      </c>
    </row>
    <row r="272" spans="2:12" x14ac:dyDescent="0.2">
      <c r="B272" t="s">
        <v>1648</v>
      </c>
      <c r="C272" t="s">
        <v>1649</v>
      </c>
      <c r="D272" t="s">
        <v>1650</v>
      </c>
      <c r="E272" s="1">
        <v>2589.8634999999999</v>
      </c>
      <c r="F272" s="1">
        <v>42</v>
      </c>
      <c r="G272" s="2">
        <v>61.663416666666663</v>
      </c>
      <c r="H272" s="3">
        <v>6.2999999806939639</v>
      </c>
      <c r="I272" s="3">
        <v>8.399979381152713</v>
      </c>
      <c r="J272" s="3">
        <v>16.316140000000001</v>
      </c>
      <c r="K272" s="3">
        <v>16.316140000000001</v>
      </c>
      <c r="L272" s="3">
        <v>21.754799999999999</v>
      </c>
    </row>
    <row r="273" spans="2:12" x14ac:dyDescent="0.2">
      <c r="B273" t="s">
        <v>1651</v>
      </c>
      <c r="C273" t="s">
        <v>1652</v>
      </c>
      <c r="D273" t="s">
        <v>1653</v>
      </c>
      <c r="E273" s="1">
        <v>15217.118700000001</v>
      </c>
      <c r="F273" s="1">
        <v>161</v>
      </c>
      <c r="G273" s="2">
        <v>94.516265217391307</v>
      </c>
      <c r="H273" s="3">
        <v>6.300000143916864</v>
      </c>
      <c r="I273" s="3">
        <v>8.3999791629410101</v>
      </c>
      <c r="J273" s="3">
        <v>95.867850000000004</v>
      </c>
      <c r="K273" s="3">
        <v>95.867850000000004</v>
      </c>
      <c r="L273" s="3">
        <v>127.82348</v>
      </c>
    </row>
    <row r="274" spans="2:12" x14ac:dyDescent="0.2">
      <c r="B274" t="s">
        <v>1654</v>
      </c>
      <c r="C274" t="s">
        <v>1655</v>
      </c>
      <c r="D274" t="s">
        <v>1656</v>
      </c>
      <c r="E274" s="1">
        <v>3867.2633000000001</v>
      </c>
      <c r="F274" s="1">
        <v>93</v>
      </c>
      <c r="G274" s="2">
        <v>41.583476344086023</v>
      </c>
      <c r="H274" s="3">
        <v>6.3000003128827551</v>
      </c>
      <c r="I274" s="3">
        <v>8.3999788687778238</v>
      </c>
      <c r="J274" s="3">
        <v>24.363759999999999</v>
      </c>
      <c r="K274" s="3">
        <v>24.363759999999999</v>
      </c>
      <c r="L274" s="3">
        <v>32.484929999999999</v>
      </c>
    </row>
    <row r="275" spans="2:12" x14ac:dyDescent="0.2">
      <c r="B275" t="s">
        <v>1657</v>
      </c>
      <c r="C275" t="s">
        <v>1658</v>
      </c>
      <c r="D275" t="s">
        <v>1659</v>
      </c>
      <c r="E275" s="1">
        <v>595.46690000000001</v>
      </c>
      <c r="F275" s="1">
        <v>6</v>
      </c>
      <c r="G275" s="2">
        <v>99.244483333333335</v>
      </c>
      <c r="H275" s="3">
        <v>6.2999975313489296</v>
      </c>
      <c r="I275" s="3">
        <v>8.399979914920543</v>
      </c>
      <c r="J275" s="3">
        <v>3.7514400000000001</v>
      </c>
      <c r="K275" s="3">
        <v>3.7514400000000001</v>
      </c>
      <c r="L275" s="3">
        <v>5.0019099999999996</v>
      </c>
    </row>
    <row r="276" spans="2:12" x14ac:dyDescent="0.2">
      <c r="B276" t="s">
        <v>1660</v>
      </c>
      <c r="C276" t="s">
        <v>1661</v>
      </c>
      <c r="D276" t="s">
        <v>1662</v>
      </c>
      <c r="E276" s="1">
        <v>12171.1458</v>
      </c>
      <c r="F276" s="1">
        <v>450</v>
      </c>
      <c r="G276" s="2">
        <v>27.046990666666666</v>
      </c>
      <c r="H276" s="3">
        <v>6.300000119955838</v>
      </c>
      <c r="I276" s="3">
        <v>8.3999790718142577</v>
      </c>
      <c r="J276" s="3">
        <v>76.678219999999996</v>
      </c>
      <c r="K276" s="3">
        <v>76.678219999999996</v>
      </c>
      <c r="L276" s="3">
        <v>102.23737</v>
      </c>
    </row>
    <row r="277" spans="2:12" x14ac:dyDescent="0.2">
      <c r="B277" t="s">
        <v>1663</v>
      </c>
      <c r="C277" t="s">
        <v>1664</v>
      </c>
      <c r="D277" t="s">
        <v>1662</v>
      </c>
      <c r="E277" s="1">
        <v>17955.447100000001</v>
      </c>
      <c r="F277" s="1">
        <v>378</v>
      </c>
      <c r="G277" s="2">
        <v>47.501182804232805</v>
      </c>
      <c r="H277" s="3">
        <v>6.3000001821174365</v>
      </c>
      <c r="I277" s="3">
        <v>8.3999790793290803</v>
      </c>
      <c r="J277" s="3">
        <v>113.11932</v>
      </c>
      <c r="K277" s="3">
        <v>113.11932</v>
      </c>
      <c r="L277" s="3">
        <v>150.82538</v>
      </c>
    </row>
    <row r="278" spans="2:12" x14ac:dyDescent="0.2">
      <c r="B278" t="s">
        <v>1665</v>
      </c>
      <c r="C278" t="s">
        <v>1666</v>
      </c>
      <c r="D278" t="s">
        <v>1667</v>
      </c>
      <c r="E278" s="1">
        <v>16493.299500000001</v>
      </c>
      <c r="F278" s="1">
        <v>230</v>
      </c>
      <c r="G278" s="2">
        <v>71.709997826086962</v>
      </c>
      <c r="H278" s="3">
        <v>6.3000001909866485</v>
      </c>
      <c r="I278" s="3">
        <v>8.3999790339101033</v>
      </c>
      <c r="J278" s="3">
        <v>103.90779000000001</v>
      </c>
      <c r="K278" s="3">
        <v>103.90779000000001</v>
      </c>
      <c r="L278" s="3">
        <v>138.54337000000001</v>
      </c>
    </row>
    <row r="279" spans="2:12" x14ac:dyDescent="0.2">
      <c r="B279" t="s">
        <v>1668</v>
      </c>
      <c r="C279" t="s">
        <v>1669</v>
      </c>
      <c r="D279" t="s">
        <v>1670</v>
      </c>
      <c r="E279" s="1">
        <v>1069.0449000000001</v>
      </c>
      <c r="F279" s="1">
        <v>99</v>
      </c>
      <c r="G279" s="2">
        <v>10.798433333333334</v>
      </c>
      <c r="H279" s="3">
        <v>6.2999973153606543</v>
      </c>
      <c r="I279" s="3">
        <v>8.3999745941447355</v>
      </c>
      <c r="J279" s="3">
        <v>6.7349800000000002</v>
      </c>
      <c r="K279" s="3">
        <v>6.7349800000000002</v>
      </c>
      <c r="L279" s="3">
        <v>8.9799500000000005</v>
      </c>
    </row>
    <row r="280" spans="2:12" x14ac:dyDescent="0.2">
      <c r="B280" t="s">
        <v>1671</v>
      </c>
      <c r="C280" t="s">
        <v>1672</v>
      </c>
      <c r="D280" t="s">
        <v>1673</v>
      </c>
      <c r="E280" s="1">
        <v>2056.116</v>
      </c>
      <c r="F280" s="1">
        <v>20</v>
      </c>
      <c r="G280" s="2">
        <v>102.8058</v>
      </c>
      <c r="H280" s="3">
        <v>6.2999996109168945</v>
      </c>
      <c r="I280" s="3">
        <v>8.3999784058876052</v>
      </c>
      <c r="J280" s="3">
        <v>12.953530000000001</v>
      </c>
      <c r="K280" s="3">
        <v>12.953530000000001</v>
      </c>
      <c r="L280" s="3">
        <v>17.271329999999999</v>
      </c>
    </row>
    <row r="281" spans="2:12" x14ac:dyDescent="0.2">
      <c r="B281" t="s">
        <v>1674</v>
      </c>
      <c r="C281" t="s">
        <v>1675</v>
      </c>
      <c r="D281" t="s">
        <v>1676</v>
      </c>
      <c r="E281" s="1">
        <v>24493.0759</v>
      </c>
      <c r="F281" s="1">
        <v>362</v>
      </c>
      <c r="G281" s="2">
        <v>67.66043066298343</v>
      </c>
      <c r="H281" s="3">
        <v>6.3000000747149922</v>
      </c>
      <c r="I281" s="3">
        <v>8.3999788691301109</v>
      </c>
      <c r="J281" s="3">
        <v>154.30637999999999</v>
      </c>
      <c r="K281" s="3">
        <v>154.30637999999999</v>
      </c>
      <c r="L281" s="3">
        <v>205.74132</v>
      </c>
    </row>
    <row r="282" spans="2:12" x14ac:dyDescent="0.2">
      <c r="B282" t="s">
        <v>1677</v>
      </c>
      <c r="C282" t="s">
        <v>1675</v>
      </c>
      <c r="D282" t="s">
        <v>1676</v>
      </c>
      <c r="E282" s="1">
        <v>19995.165199999999</v>
      </c>
      <c r="F282" s="1">
        <v>436</v>
      </c>
      <c r="G282" s="2">
        <v>45.860470642201832</v>
      </c>
      <c r="H282" s="3">
        <v>6.299999961990812</v>
      </c>
      <c r="I282" s="3">
        <v>8.3999791109502819</v>
      </c>
      <c r="J282" s="3">
        <v>125.96953999999999</v>
      </c>
      <c r="K282" s="3">
        <v>125.96953999999999</v>
      </c>
      <c r="L282" s="3">
        <v>167.95896999999999</v>
      </c>
    </row>
    <row r="283" spans="2:12" x14ac:dyDescent="0.2">
      <c r="B283" t="s">
        <v>1678</v>
      </c>
      <c r="C283" t="s">
        <v>1679</v>
      </c>
      <c r="D283" t="s">
        <v>1680</v>
      </c>
      <c r="E283" s="1">
        <v>10698.0031</v>
      </c>
      <c r="F283" s="1">
        <v>266</v>
      </c>
      <c r="G283" s="2">
        <v>40.218056766917293</v>
      </c>
      <c r="H283" s="3">
        <v>6.3000000439334327</v>
      </c>
      <c r="I283" s="3">
        <v>8.399978870823098</v>
      </c>
      <c r="J283" s="3">
        <v>67.397419999999997</v>
      </c>
      <c r="K283" s="3">
        <v>67.397419999999997</v>
      </c>
      <c r="L283" s="3">
        <v>89.863</v>
      </c>
    </row>
    <row r="284" spans="2:12" x14ac:dyDescent="0.2">
      <c r="B284" t="s">
        <v>1681</v>
      </c>
      <c r="C284" t="s">
        <v>1682</v>
      </c>
      <c r="D284" t="s">
        <v>1683</v>
      </c>
      <c r="E284" s="1">
        <v>1797.2809999999999</v>
      </c>
      <c r="F284" s="1">
        <v>57</v>
      </c>
      <c r="G284" s="2">
        <v>31.531245614035086</v>
      </c>
      <c r="H284" s="3">
        <v>6.2999998330811939</v>
      </c>
      <c r="I284" s="3">
        <v>8.399977521600686</v>
      </c>
      <c r="J284" s="3">
        <v>11.32287</v>
      </c>
      <c r="K284" s="3">
        <v>11.32287</v>
      </c>
      <c r="L284" s="3">
        <v>15.09712</v>
      </c>
    </row>
    <row r="285" spans="2:12" x14ac:dyDescent="0.2">
      <c r="B285" t="s">
        <v>1684</v>
      </c>
      <c r="C285" t="s">
        <v>1685</v>
      </c>
      <c r="D285" t="s">
        <v>1686</v>
      </c>
      <c r="E285" s="1">
        <v>7334.3900999999996</v>
      </c>
      <c r="F285" s="1">
        <v>160</v>
      </c>
      <c r="G285" s="2">
        <v>45.839938124999996</v>
      </c>
      <c r="H285" s="3">
        <v>6.3000003231352535</v>
      </c>
      <c r="I285" s="3">
        <v>8.3999786158088323</v>
      </c>
      <c r="J285" s="3">
        <v>46.206659999999999</v>
      </c>
      <c r="K285" s="3">
        <v>46.206659999999999</v>
      </c>
      <c r="L285" s="3">
        <v>61.608719999999998</v>
      </c>
    </row>
    <row r="286" spans="2:12" x14ac:dyDescent="0.2">
      <c r="B286" t="s">
        <v>1687</v>
      </c>
      <c r="C286" t="s">
        <v>1688</v>
      </c>
      <c r="D286" t="s">
        <v>1689</v>
      </c>
      <c r="E286" s="1">
        <v>5134.9625999999998</v>
      </c>
      <c r="F286" s="1">
        <v>119</v>
      </c>
      <c r="G286" s="2">
        <v>43.150946218487391</v>
      </c>
      <c r="H286" s="3">
        <v>6.2999991470239722</v>
      </c>
      <c r="I286" s="3">
        <v>8.3999793883601033</v>
      </c>
      <c r="J286" s="3">
        <v>32.350259999999999</v>
      </c>
      <c r="K286" s="3">
        <v>32.350259999999999</v>
      </c>
      <c r="L286" s="3">
        <v>43.133580000000002</v>
      </c>
    </row>
    <row r="287" spans="2:12" x14ac:dyDescent="0.2">
      <c r="B287" t="s">
        <v>1690</v>
      </c>
      <c r="C287" t="s">
        <v>1691</v>
      </c>
      <c r="D287" t="s">
        <v>1692</v>
      </c>
      <c r="E287" s="1">
        <v>6267.8720000000003</v>
      </c>
      <c r="F287" s="1">
        <v>120</v>
      </c>
      <c r="G287" s="2">
        <v>52.232266666666668</v>
      </c>
      <c r="H287" s="3">
        <v>6.2999994256423859</v>
      </c>
      <c r="I287" s="3">
        <v>8.3999784934982706</v>
      </c>
      <c r="J287" s="3">
        <v>39.487589999999997</v>
      </c>
      <c r="K287" s="3">
        <v>39.487589999999997</v>
      </c>
      <c r="L287" s="3">
        <v>52.649990000000003</v>
      </c>
    </row>
    <row r="288" spans="2:12" x14ac:dyDescent="0.2">
      <c r="B288" t="s">
        <v>1693</v>
      </c>
      <c r="C288" t="s">
        <v>1694</v>
      </c>
      <c r="D288" t="s">
        <v>1695</v>
      </c>
      <c r="E288" s="1">
        <v>5103.4450999999999</v>
      </c>
      <c r="F288" s="1">
        <v>203</v>
      </c>
      <c r="G288" s="2">
        <v>25.140123645320198</v>
      </c>
      <c r="H288" s="3">
        <v>6.2999991907427395</v>
      </c>
      <c r="I288" s="3">
        <v>8.3999786732299722</v>
      </c>
      <c r="J288" s="3">
        <v>32.151699999999998</v>
      </c>
      <c r="K288" s="3">
        <v>32.151699999999998</v>
      </c>
      <c r="L288" s="3">
        <v>42.868830000000003</v>
      </c>
    </row>
    <row r="289" spans="2:12" x14ac:dyDescent="0.2">
      <c r="B289" t="s">
        <v>1696</v>
      </c>
      <c r="C289" t="s">
        <v>1697</v>
      </c>
      <c r="D289" t="s">
        <v>1698</v>
      </c>
      <c r="E289" s="1">
        <v>6293.7397000000001</v>
      </c>
      <c r="F289" s="1">
        <v>130</v>
      </c>
      <c r="G289" s="2">
        <v>48.413382307692309</v>
      </c>
      <c r="H289" s="3">
        <v>6.2999999825223147</v>
      </c>
      <c r="I289" s="3">
        <v>8.399978791623683</v>
      </c>
      <c r="J289" s="3">
        <v>39.650559999999999</v>
      </c>
      <c r="K289" s="3">
        <v>39.650559999999999</v>
      </c>
      <c r="L289" s="3">
        <v>52.867280000000001</v>
      </c>
    </row>
    <row r="290" spans="2:12" x14ac:dyDescent="0.2">
      <c r="B290" t="s">
        <v>1699</v>
      </c>
      <c r="C290" t="s">
        <v>1700</v>
      </c>
      <c r="D290" t="s">
        <v>1701</v>
      </c>
      <c r="E290" s="1">
        <v>7613.9953999999998</v>
      </c>
      <c r="F290" s="1">
        <v>198</v>
      </c>
      <c r="G290" s="2">
        <v>38.454522222222224</v>
      </c>
      <c r="H290" s="3">
        <v>6.2999998660361687</v>
      </c>
      <c r="I290" s="3">
        <v>8.3999788074471393</v>
      </c>
      <c r="J290" s="3">
        <v>47.968170000000001</v>
      </c>
      <c r="K290" s="3">
        <v>47.968170000000001</v>
      </c>
      <c r="L290" s="3">
        <v>63.9574</v>
      </c>
    </row>
    <row r="291" spans="2:12" x14ac:dyDescent="0.2">
      <c r="B291" t="s">
        <v>1702</v>
      </c>
      <c r="C291" t="s">
        <v>1703</v>
      </c>
      <c r="D291" t="s">
        <v>1704</v>
      </c>
      <c r="E291" s="1">
        <v>4104.0726000000004</v>
      </c>
      <c r="F291" s="1">
        <v>190</v>
      </c>
      <c r="G291" s="2">
        <v>21.600382105263161</v>
      </c>
      <c r="H291" s="3">
        <v>6.3000006383902658</v>
      </c>
      <c r="I291" s="3">
        <v>8.3999781095490356</v>
      </c>
      <c r="J291" s="3">
        <v>25.85566</v>
      </c>
      <c r="K291" s="3">
        <v>25.85566</v>
      </c>
      <c r="L291" s="3">
        <v>34.474119999999999</v>
      </c>
    </row>
    <row r="292" spans="2:12" x14ac:dyDescent="0.2">
      <c r="B292" t="s">
        <v>1705</v>
      </c>
      <c r="C292" t="s">
        <v>1706</v>
      </c>
      <c r="D292" t="s">
        <v>1707</v>
      </c>
      <c r="E292" s="1">
        <v>197.6653</v>
      </c>
      <c r="F292" s="1">
        <v>118</v>
      </c>
      <c r="G292" s="2">
        <v>1.6751296610169493</v>
      </c>
      <c r="H292" s="3">
        <v>12.749986972928482</v>
      </c>
      <c r="I292" s="3">
        <v>16.999948903525304</v>
      </c>
      <c r="J292" s="3">
        <v>2.5202300000000002</v>
      </c>
      <c r="K292" s="3">
        <v>2.5202300000000002</v>
      </c>
      <c r="L292" s="3">
        <v>3.3603000000000001</v>
      </c>
    </row>
    <row r="293" spans="2:12" x14ac:dyDescent="0.2">
      <c r="B293" t="s">
        <v>1708</v>
      </c>
      <c r="C293" t="s">
        <v>1709</v>
      </c>
      <c r="D293" t="s">
        <v>1710</v>
      </c>
      <c r="E293" s="1">
        <v>388.38979999999998</v>
      </c>
      <c r="F293" s="1">
        <v>80</v>
      </c>
      <c r="G293" s="2">
        <v>4.8548724999999999</v>
      </c>
      <c r="H293" s="3">
        <v>12.750000128736646</v>
      </c>
      <c r="I293" s="3">
        <v>16.999957259433693</v>
      </c>
      <c r="J293" s="3">
        <v>4.9519700000000002</v>
      </c>
      <c r="K293" s="3">
        <v>4.9519700000000002</v>
      </c>
      <c r="L293" s="3">
        <v>6.6026100000000003</v>
      </c>
    </row>
    <row r="294" spans="2:12" x14ac:dyDescent="0.2">
      <c r="B294" t="s">
        <v>1711</v>
      </c>
      <c r="C294" t="s">
        <v>1712</v>
      </c>
      <c r="D294" t="s">
        <v>1713</v>
      </c>
      <c r="E294" s="1">
        <v>443.4975</v>
      </c>
      <c r="F294" s="1">
        <v>106</v>
      </c>
      <c r="G294" s="2">
        <v>4.1839386792452826</v>
      </c>
      <c r="H294" s="3">
        <v>12.749992953737056</v>
      </c>
      <c r="I294" s="3">
        <v>16.999960540927514</v>
      </c>
      <c r="J294" s="3">
        <v>5.6545899999999998</v>
      </c>
      <c r="K294" s="3">
        <v>5.6545899999999998</v>
      </c>
      <c r="L294" s="3">
        <v>7.5394399999999999</v>
      </c>
    </row>
    <row r="295" spans="2:12" x14ac:dyDescent="0.2">
      <c r="B295" t="s">
        <v>1714</v>
      </c>
      <c r="C295" t="s">
        <v>1715</v>
      </c>
      <c r="D295" t="s">
        <v>1716</v>
      </c>
      <c r="E295" s="1">
        <v>315.34280000000001</v>
      </c>
      <c r="F295" s="1">
        <v>62</v>
      </c>
      <c r="G295" s="2">
        <v>5.0861741935483868</v>
      </c>
      <c r="H295" s="3">
        <v>12.749997780193491</v>
      </c>
      <c r="I295" s="3">
        <v>16.999944187722058</v>
      </c>
      <c r="J295" s="3">
        <v>4.0206200000000001</v>
      </c>
      <c r="K295" s="3">
        <v>4.0206200000000001</v>
      </c>
      <c r="L295" s="3">
        <v>5.3608099999999999</v>
      </c>
    </row>
    <row r="296" spans="2:12" x14ac:dyDescent="0.2">
      <c r="B296" t="s">
        <v>1717</v>
      </c>
      <c r="C296" t="s">
        <v>1715</v>
      </c>
      <c r="D296" t="s">
        <v>1716</v>
      </c>
      <c r="E296" s="1">
        <v>358.02769999999998</v>
      </c>
      <c r="F296" s="1">
        <v>71</v>
      </c>
      <c r="G296" s="2">
        <v>5.0426436619718311</v>
      </c>
      <c r="H296" s="3">
        <v>12.749991131971074</v>
      </c>
      <c r="I296" s="3">
        <v>16.999969555428251</v>
      </c>
      <c r="J296" s="3">
        <v>4.5648499999999999</v>
      </c>
      <c r="K296" s="3">
        <v>4.5648499999999999</v>
      </c>
      <c r="L296" s="3">
        <v>6.0864599999999998</v>
      </c>
    </row>
    <row r="297" spans="2:12" x14ac:dyDescent="0.2">
      <c r="B297" t="s">
        <v>1718</v>
      </c>
      <c r="C297" t="s">
        <v>1719</v>
      </c>
      <c r="D297" t="s">
        <v>1720</v>
      </c>
      <c r="E297" s="1">
        <v>388.7491</v>
      </c>
      <c r="F297" s="1">
        <v>60</v>
      </c>
      <c r="G297" s="2">
        <v>6.4791516666666666</v>
      </c>
      <c r="H297" s="3">
        <v>12.749997363337947</v>
      </c>
      <c r="I297" s="3">
        <v>16.999962186407632</v>
      </c>
      <c r="J297" s="3">
        <v>4.95655</v>
      </c>
      <c r="K297" s="3">
        <v>4.95655</v>
      </c>
      <c r="L297" s="3">
        <v>6.6087199999999999</v>
      </c>
    </row>
    <row r="298" spans="2:12" x14ac:dyDescent="0.2">
      <c r="B298" t="s">
        <v>1721</v>
      </c>
      <c r="C298" t="s">
        <v>1722</v>
      </c>
      <c r="D298" t="s">
        <v>1723</v>
      </c>
      <c r="E298" s="1">
        <v>88.315100000000001</v>
      </c>
      <c r="F298" s="1">
        <v>170</v>
      </c>
      <c r="G298" s="2">
        <v>0.5195005882352941</v>
      </c>
      <c r="H298" s="3">
        <v>12.750028024652636</v>
      </c>
      <c r="I298" s="3">
        <v>16.999924135283774</v>
      </c>
      <c r="J298" s="3">
        <v>1.12602</v>
      </c>
      <c r="K298" s="3">
        <v>1.12602</v>
      </c>
      <c r="L298" s="3">
        <v>1.50135</v>
      </c>
    </row>
    <row r="299" spans="2:12" x14ac:dyDescent="0.2">
      <c r="B299" t="s">
        <v>1724</v>
      </c>
      <c r="C299" t="s">
        <v>1722</v>
      </c>
      <c r="D299" t="s">
        <v>1723</v>
      </c>
      <c r="E299" s="1">
        <v>107.6835</v>
      </c>
      <c r="F299" s="1">
        <v>164</v>
      </c>
      <c r="G299" s="2">
        <v>0.65660670731707316</v>
      </c>
      <c r="H299" s="3">
        <v>12.749957050058736</v>
      </c>
      <c r="I299" s="3">
        <v>16.999911778499026</v>
      </c>
      <c r="J299" s="3">
        <v>1.37296</v>
      </c>
      <c r="K299" s="3">
        <v>1.37296</v>
      </c>
      <c r="L299" s="3">
        <v>1.8306100000000001</v>
      </c>
    </row>
    <row r="300" spans="2:12" x14ac:dyDescent="0.2">
      <c r="B300" t="s">
        <v>1725</v>
      </c>
      <c r="C300" t="s">
        <v>1726</v>
      </c>
      <c r="D300" t="s">
        <v>1727</v>
      </c>
      <c r="E300" s="1">
        <v>242.57849999999999</v>
      </c>
      <c r="F300" s="1">
        <v>77</v>
      </c>
      <c r="G300" s="2">
        <v>3.1503701298701299</v>
      </c>
      <c r="H300" s="3">
        <v>12.750017004804631</v>
      </c>
      <c r="I300" s="3">
        <v>16.999940225535241</v>
      </c>
      <c r="J300" s="3">
        <v>3.0928800000000001</v>
      </c>
      <c r="K300" s="3">
        <v>3.0928800000000001</v>
      </c>
      <c r="L300" s="3">
        <v>4.1238200000000003</v>
      </c>
    </row>
    <row r="301" spans="2:12" x14ac:dyDescent="0.2">
      <c r="B301" t="s">
        <v>1728</v>
      </c>
      <c r="C301" t="s">
        <v>1726</v>
      </c>
      <c r="D301" t="s">
        <v>1727</v>
      </c>
      <c r="E301" s="1">
        <v>143.1867</v>
      </c>
      <c r="F301" s="1">
        <v>73</v>
      </c>
      <c r="G301" s="2">
        <v>1.9614616438356165</v>
      </c>
      <c r="H301" s="3">
        <v>12.749997031847233</v>
      </c>
      <c r="I301" s="3">
        <v>16.999972762833419</v>
      </c>
      <c r="J301" s="3">
        <v>1.8256300000000001</v>
      </c>
      <c r="K301" s="3">
        <v>1.8256300000000001</v>
      </c>
      <c r="L301" s="3">
        <v>2.4341699999999999</v>
      </c>
    </row>
    <row r="302" spans="2:12" x14ac:dyDescent="0.2">
      <c r="B302" t="s">
        <v>1729</v>
      </c>
      <c r="C302" t="s">
        <v>1730</v>
      </c>
      <c r="D302" t="s">
        <v>1731</v>
      </c>
      <c r="E302" s="1">
        <v>194.51650000000001</v>
      </c>
      <c r="F302" s="1">
        <v>147</v>
      </c>
      <c r="G302" s="2">
        <v>1.3232414965986394</v>
      </c>
      <c r="H302" s="3">
        <v>12.750023776903245</v>
      </c>
      <c r="I302" s="3">
        <v>16.999946020003446</v>
      </c>
      <c r="J302" s="3">
        <v>2.4800900000000001</v>
      </c>
      <c r="K302" s="3">
        <v>2.4800900000000001</v>
      </c>
      <c r="L302" s="3">
        <v>3.3067700000000002</v>
      </c>
    </row>
    <row r="303" spans="2:12" x14ac:dyDescent="0.2">
      <c r="B303" t="s">
        <v>1732</v>
      </c>
      <c r="C303" t="s">
        <v>1730</v>
      </c>
      <c r="D303" t="s">
        <v>1731</v>
      </c>
      <c r="E303" s="1">
        <v>42.762700000000002</v>
      </c>
      <c r="F303" s="1">
        <v>201</v>
      </c>
      <c r="G303" s="2">
        <v>0.21274975124378109</v>
      </c>
      <c r="H303" s="3">
        <v>12.749896521968912</v>
      </c>
      <c r="I303" s="3">
        <v>16.999862029291883</v>
      </c>
      <c r="J303" s="3">
        <v>0.54522000000000004</v>
      </c>
      <c r="K303" s="3">
        <v>0.54522000000000004</v>
      </c>
      <c r="L303" s="3">
        <v>0.72696000000000005</v>
      </c>
    </row>
    <row r="304" spans="2:12" x14ac:dyDescent="0.2">
      <c r="B304" t="s">
        <v>1733</v>
      </c>
      <c r="C304" t="s">
        <v>1734</v>
      </c>
      <c r="D304" t="s">
        <v>1735</v>
      </c>
      <c r="E304" s="1">
        <v>54.0383</v>
      </c>
      <c r="F304" s="1">
        <v>78</v>
      </c>
      <c r="G304" s="2">
        <v>0.69279871794871795</v>
      </c>
      <c r="H304" s="3">
        <v>12.75003099653394</v>
      </c>
      <c r="I304" s="3">
        <v>16.999979644067263</v>
      </c>
      <c r="J304" s="3">
        <v>0.68898999999999999</v>
      </c>
      <c r="K304" s="3">
        <v>0.68898999999999999</v>
      </c>
      <c r="L304" s="3">
        <v>0.91864999999999997</v>
      </c>
    </row>
    <row r="305" spans="2:12" x14ac:dyDescent="0.2">
      <c r="B305" t="s">
        <v>1736</v>
      </c>
      <c r="C305" t="s">
        <v>1737</v>
      </c>
      <c r="D305" t="s">
        <v>1738</v>
      </c>
      <c r="E305" s="1">
        <v>60.4604</v>
      </c>
      <c r="F305" s="1">
        <v>69</v>
      </c>
      <c r="G305" s="2">
        <v>0.87623768115942025</v>
      </c>
      <c r="H305" s="3">
        <v>12.749998346024837</v>
      </c>
      <c r="I305" s="3">
        <v>16.999887529688856</v>
      </c>
      <c r="J305" s="3">
        <v>0.77087000000000006</v>
      </c>
      <c r="K305" s="3">
        <v>0.77087000000000006</v>
      </c>
      <c r="L305" s="3">
        <v>1.02782</v>
      </c>
    </row>
    <row r="306" spans="2:12" x14ac:dyDescent="0.2">
      <c r="B306" t="s">
        <v>1739</v>
      </c>
      <c r="C306" t="s">
        <v>1740</v>
      </c>
      <c r="D306" t="s">
        <v>1741</v>
      </c>
      <c r="E306" s="1">
        <v>191.14750000000001</v>
      </c>
      <c r="F306" s="1">
        <v>24</v>
      </c>
      <c r="G306" s="2">
        <v>7.964479166666667</v>
      </c>
      <c r="H306" s="3">
        <v>6.1500150407407892</v>
      </c>
      <c r="I306" s="3">
        <v>8.2000026157810062</v>
      </c>
      <c r="J306" s="3">
        <v>1.1755599999999999</v>
      </c>
      <c r="K306" s="3">
        <v>1.1755599999999999</v>
      </c>
      <c r="L306" s="3">
        <v>1.56741</v>
      </c>
    </row>
    <row r="307" spans="2:12" x14ac:dyDescent="0.2">
      <c r="B307" t="s">
        <v>1742</v>
      </c>
      <c r="C307" t="s">
        <v>1743</v>
      </c>
      <c r="D307" t="s">
        <v>1744</v>
      </c>
      <c r="E307" s="1">
        <v>1887.5483999999999</v>
      </c>
      <c r="F307" s="1">
        <v>102</v>
      </c>
      <c r="G307" s="2">
        <v>18.505376470588235</v>
      </c>
      <c r="H307" s="3">
        <v>6.1499985907646142</v>
      </c>
      <c r="I307" s="3">
        <v>8.1999804614281686</v>
      </c>
      <c r="J307" s="3">
        <v>11.608420000000001</v>
      </c>
      <c r="K307" s="3">
        <v>11.608420000000001</v>
      </c>
      <c r="L307" s="3">
        <v>15.47786</v>
      </c>
    </row>
    <row r="308" spans="2:12" x14ac:dyDescent="0.2">
      <c r="B308" t="s">
        <v>1745</v>
      </c>
      <c r="C308" t="s">
        <v>1746</v>
      </c>
      <c r="D308" t="s">
        <v>1747</v>
      </c>
      <c r="E308" s="1">
        <v>935.90769999999998</v>
      </c>
      <c r="F308" s="1">
        <v>74</v>
      </c>
      <c r="G308" s="2">
        <v>12.647401351351352</v>
      </c>
      <c r="H308" s="3">
        <v>6.1499974837262261</v>
      </c>
      <c r="I308" s="3">
        <v>8.1999752753396518</v>
      </c>
      <c r="J308" s="3">
        <v>5.7558299999999996</v>
      </c>
      <c r="K308" s="3">
        <v>5.7558299999999996</v>
      </c>
      <c r="L308" s="3">
        <v>7.6744199999999996</v>
      </c>
    </row>
    <row r="309" spans="2:12" x14ac:dyDescent="0.2">
      <c r="B309" t="s">
        <v>1748</v>
      </c>
      <c r="C309" t="s">
        <v>1749</v>
      </c>
      <c r="D309" t="s">
        <v>1750</v>
      </c>
      <c r="E309" s="1">
        <v>355.98340000000002</v>
      </c>
      <c r="F309" s="1">
        <v>12</v>
      </c>
      <c r="G309" s="2">
        <v>29.665283333333335</v>
      </c>
      <c r="H309" s="3">
        <v>6.1500058710602792</v>
      </c>
      <c r="I309" s="3">
        <v>8.1999891006153653</v>
      </c>
      <c r="J309" s="3">
        <v>2.1892999999999998</v>
      </c>
      <c r="K309" s="3">
        <v>2.1892999999999998</v>
      </c>
      <c r="L309" s="3">
        <v>2.91906</v>
      </c>
    </row>
    <row r="310" spans="2:12" x14ac:dyDescent="0.2">
      <c r="B310" t="s">
        <v>1751</v>
      </c>
      <c r="C310" t="s">
        <v>1752</v>
      </c>
      <c r="D310" t="s">
        <v>1753</v>
      </c>
      <c r="E310" s="1">
        <v>807.84900000000005</v>
      </c>
      <c r="F310" s="1">
        <v>38</v>
      </c>
      <c r="G310" s="2">
        <v>21.259184210526318</v>
      </c>
      <c r="H310" s="3">
        <v>6.1499983288956228</v>
      </c>
      <c r="I310" s="3">
        <v>8.1999853933098876</v>
      </c>
      <c r="J310" s="3">
        <v>4.9682700000000004</v>
      </c>
      <c r="K310" s="3">
        <v>4.9682700000000004</v>
      </c>
      <c r="L310" s="3">
        <v>6.6243499999999997</v>
      </c>
    </row>
    <row r="311" spans="2:12" x14ac:dyDescent="0.2">
      <c r="B311" t="s">
        <v>1754</v>
      </c>
      <c r="C311" t="s">
        <v>1755</v>
      </c>
      <c r="D311" t="s">
        <v>1756</v>
      </c>
      <c r="E311" s="1">
        <v>76.456800000000001</v>
      </c>
      <c r="F311" s="1">
        <v>5</v>
      </c>
      <c r="G311" s="2">
        <v>15.291360000000001</v>
      </c>
      <c r="H311" s="3">
        <v>6.1500088939113331</v>
      </c>
      <c r="I311" s="3">
        <v>8.1999246633392975</v>
      </c>
      <c r="J311" s="3">
        <v>0.47021000000000002</v>
      </c>
      <c r="K311" s="3">
        <v>0.47021000000000002</v>
      </c>
      <c r="L311" s="3">
        <v>0.62694000000000005</v>
      </c>
    </row>
    <row r="312" spans="2:12" x14ac:dyDescent="0.2">
      <c r="B312" t="s">
        <v>1757</v>
      </c>
      <c r="C312" t="s">
        <v>1758</v>
      </c>
      <c r="D312" t="s">
        <v>1759</v>
      </c>
      <c r="E312" s="1">
        <v>553.34190000000001</v>
      </c>
      <c r="F312" s="1">
        <v>62</v>
      </c>
      <c r="G312" s="2">
        <v>8.9248693548387106</v>
      </c>
      <c r="H312" s="3">
        <v>6.1499951476654839</v>
      </c>
      <c r="I312" s="3">
        <v>8.1999754582112789</v>
      </c>
      <c r="J312" s="3">
        <v>3.4030499999999999</v>
      </c>
      <c r="K312" s="3">
        <v>3.4030499999999999</v>
      </c>
      <c r="L312" s="3">
        <v>4.5373900000000003</v>
      </c>
    </row>
    <row r="313" spans="2:12" x14ac:dyDescent="0.2">
      <c r="B313" t="s">
        <v>1760</v>
      </c>
      <c r="C313" t="s">
        <v>1761</v>
      </c>
      <c r="D313" t="s">
        <v>1762</v>
      </c>
      <c r="E313" s="1">
        <v>592.45399999999995</v>
      </c>
      <c r="F313" s="1">
        <v>80</v>
      </c>
      <c r="G313" s="2">
        <v>7.4056749999999996</v>
      </c>
      <c r="H313" s="3">
        <v>6.1499964554210127</v>
      </c>
      <c r="I313" s="3">
        <v>8.1999783949471183</v>
      </c>
      <c r="J313" s="3">
        <v>3.6435900000000001</v>
      </c>
      <c r="K313" s="3">
        <v>3.6435900000000001</v>
      </c>
      <c r="L313" s="3">
        <v>4.8581099999999999</v>
      </c>
    </row>
    <row r="314" spans="2:12" x14ac:dyDescent="0.2">
      <c r="B314" t="s">
        <v>1763</v>
      </c>
      <c r="C314" t="s">
        <v>1764</v>
      </c>
      <c r="D314" t="s">
        <v>1765</v>
      </c>
      <c r="E314" s="1">
        <v>351.51440000000002</v>
      </c>
      <c r="F314" s="1">
        <v>33</v>
      </c>
      <c r="G314" s="2">
        <v>10.651951515151517</v>
      </c>
      <c r="H314" s="3">
        <v>6.1499898723921413</v>
      </c>
      <c r="I314" s="3">
        <v>8.1999770137439612</v>
      </c>
      <c r="J314" s="3">
        <v>2.16181</v>
      </c>
      <c r="K314" s="3">
        <v>2.16181</v>
      </c>
      <c r="L314" s="3">
        <v>2.8824100000000001</v>
      </c>
    </row>
    <row r="315" spans="2:12" x14ac:dyDescent="0.2">
      <c r="B315" t="s">
        <v>1766</v>
      </c>
      <c r="C315" t="s">
        <v>1767</v>
      </c>
      <c r="D315" t="s">
        <v>1768</v>
      </c>
      <c r="E315" s="1">
        <v>1782.4242999999999</v>
      </c>
      <c r="F315" s="1">
        <v>201</v>
      </c>
      <c r="G315" s="2">
        <v>8.867782587064676</v>
      </c>
      <c r="H315" s="3">
        <v>6.1500003113736721</v>
      </c>
      <c r="I315" s="3">
        <v>8.1999779738191414</v>
      </c>
      <c r="J315" s="3">
        <v>10.96191</v>
      </c>
      <c r="K315" s="3">
        <v>10.96191</v>
      </c>
      <c r="L315" s="3">
        <v>14.61584</v>
      </c>
    </row>
    <row r="316" spans="2:12" x14ac:dyDescent="0.2">
      <c r="B316" t="s">
        <v>1769</v>
      </c>
      <c r="C316" t="s">
        <v>1770</v>
      </c>
      <c r="D316" t="s">
        <v>1771</v>
      </c>
      <c r="E316" s="1">
        <v>821.5249</v>
      </c>
      <c r="F316" s="1">
        <v>91</v>
      </c>
      <c r="G316" s="2">
        <v>9.0277461538461541</v>
      </c>
      <c r="H316" s="3">
        <v>6.150002270168561</v>
      </c>
      <c r="I316" s="3">
        <v>8.1999827394154448</v>
      </c>
      <c r="J316" s="3">
        <v>5.0523800000000003</v>
      </c>
      <c r="K316" s="3">
        <v>5.0523800000000003</v>
      </c>
      <c r="L316" s="3">
        <v>6.7364899999999999</v>
      </c>
    </row>
    <row r="317" spans="2:12" x14ac:dyDescent="0.2">
      <c r="B317" t="s">
        <v>1772</v>
      </c>
      <c r="C317" t="s">
        <v>1773</v>
      </c>
      <c r="D317" t="s">
        <v>1774</v>
      </c>
      <c r="E317" s="1">
        <v>784.00530000000003</v>
      </c>
      <c r="F317" s="1">
        <v>90</v>
      </c>
      <c r="G317" s="2">
        <v>8.711170000000001</v>
      </c>
      <c r="H317" s="3">
        <v>6.1499966900733956</v>
      </c>
      <c r="I317" s="3">
        <v>8.1999828317487129</v>
      </c>
      <c r="J317" s="3">
        <v>4.8216299999999999</v>
      </c>
      <c r="K317" s="3">
        <v>4.8216299999999999</v>
      </c>
      <c r="L317" s="3">
        <v>6.4288299999999996</v>
      </c>
    </row>
    <row r="318" spans="2:12" x14ac:dyDescent="0.2">
      <c r="B318" t="s">
        <v>1775</v>
      </c>
      <c r="C318" t="s">
        <v>1776</v>
      </c>
      <c r="D318" t="s">
        <v>1777</v>
      </c>
      <c r="E318" s="1">
        <v>434.79689999999999</v>
      </c>
      <c r="F318" s="1">
        <v>83</v>
      </c>
      <c r="G318" s="2">
        <v>5.2385168674698797</v>
      </c>
      <c r="H318" s="3">
        <v>6.1499978495706848</v>
      </c>
      <c r="I318" s="3">
        <v>8.199989466346242</v>
      </c>
      <c r="J318" s="3">
        <v>2.6739999999999999</v>
      </c>
      <c r="K318" s="3">
        <v>2.6739999999999999</v>
      </c>
      <c r="L318" s="3">
        <v>3.5653299999999999</v>
      </c>
    </row>
    <row r="319" spans="2:12" x14ac:dyDescent="0.2">
      <c r="B319" t="s">
        <v>1778</v>
      </c>
      <c r="C319" t="s">
        <v>1776</v>
      </c>
      <c r="D319" t="s">
        <v>1777</v>
      </c>
      <c r="E319" s="1">
        <v>826.73590000000002</v>
      </c>
      <c r="F319" s="1">
        <v>184</v>
      </c>
      <c r="G319" s="2">
        <v>4.4931298913043483</v>
      </c>
      <c r="H319" s="3">
        <v>6.1500050983633354</v>
      </c>
      <c r="I319" s="3">
        <v>8.199982606295432</v>
      </c>
      <c r="J319" s="3">
        <v>5.0844300000000002</v>
      </c>
      <c r="K319" s="3">
        <v>5.0844300000000002</v>
      </c>
      <c r="L319" s="3">
        <v>6.7792199999999996</v>
      </c>
    </row>
    <row r="320" spans="2:12" x14ac:dyDescent="0.2">
      <c r="B320" t="s">
        <v>1779</v>
      </c>
      <c r="C320" t="s">
        <v>1780</v>
      </c>
      <c r="D320" t="s">
        <v>1781</v>
      </c>
      <c r="E320" s="1">
        <v>4585.4894999999997</v>
      </c>
      <c r="F320" s="1">
        <v>60</v>
      </c>
      <c r="G320" s="2">
        <v>76.424824999999998</v>
      </c>
      <c r="H320" s="3">
        <v>6.2999991603949814</v>
      </c>
      <c r="I320" s="3">
        <v>8.3999799803270747</v>
      </c>
      <c r="J320" s="3">
        <v>28.888580000000001</v>
      </c>
      <c r="K320" s="3">
        <v>28.888580000000001</v>
      </c>
      <c r="L320" s="3">
        <v>38.51802</v>
      </c>
    </row>
    <row r="321" spans="2:12" x14ac:dyDescent="0.2">
      <c r="B321" t="s">
        <v>1782</v>
      </c>
      <c r="C321" t="s">
        <v>1780</v>
      </c>
      <c r="D321" t="s">
        <v>1781</v>
      </c>
      <c r="E321" s="1">
        <v>730.78679999999997</v>
      </c>
      <c r="F321" s="1">
        <v>9</v>
      </c>
      <c r="G321" s="2">
        <v>81.19853333333333</v>
      </c>
      <c r="H321" s="3">
        <v>6.300004324106566</v>
      </c>
      <c r="I321" s="3">
        <v>8.3999738364185017</v>
      </c>
      <c r="J321" s="3">
        <v>4.6039599999999998</v>
      </c>
      <c r="K321" s="3">
        <v>4.6039599999999998</v>
      </c>
      <c r="L321" s="3">
        <v>6.1385899999999998</v>
      </c>
    </row>
    <row r="322" spans="2:12" x14ac:dyDescent="0.2">
      <c r="B322" t="s">
        <v>1783</v>
      </c>
      <c r="C322" t="s">
        <v>1784</v>
      </c>
      <c r="D322" t="s">
        <v>1785</v>
      </c>
      <c r="E322" s="1">
        <v>7196.8972999999996</v>
      </c>
      <c r="F322" s="1">
        <v>102</v>
      </c>
      <c r="G322" s="2">
        <v>70.557816666666668</v>
      </c>
      <c r="H322" s="3">
        <v>6.2999995845431886</v>
      </c>
      <c r="I322" s="3">
        <v>8.3999795300677693</v>
      </c>
      <c r="J322" s="3">
        <v>45.340449999999997</v>
      </c>
      <c r="K322" s="3">
        <v>45.340449999999997</v>
      </c>
      <c r="L322" s="3">
        <v>60.453789999999998</v>
      </c>
    </row>
    <row r="323" spans="2:12" x14ac:dyDescent="0.2">
      <c r="B323" t="s">
        <v>1786</v>
      </c>
      <c r="C323" t="s">
        <v>1784</v>
      </c>
      <c r="D323" t="s">
        <v>1785</v>
      </c>
      <c r="E323" s="1">
        <v>12737.5982</v>
      </c>
      <c r="F323" s="1">
        <v>257</v>
      </c>
      <c r="G323" s="2">
        <v>49.562638910505839</v>
      </c>
      <c r="H323" s="3">
        <v>6.3000001052003665</v>
      </c>
      <c r="I323" s="3">
        <v>8.3999792048708208</v>
      </c>
      <c r="J323" s="3">
        <v>80.246870000000001</v>
      </c>
      <c r="K323" s="3">
        <v>80.246870000000001</v>
      </c>
      <c r="L323" s="3">
        <v>106.99556</v>
      </c>
    </row>
    <row r="324" spans="2:12" x14ac:dyDescent="0.2">
      <c r="B324" t="s">
        <v>1787</v>
      </c>
      <c r="C324" t="s">
        <v>1788</v>
      </c>
      <c r="D324" t="s">
        <v>1789</v>
      </c>
      <c r="E324" s="1">
        <v>4119.9069</v>
      </c>
      <c r="F324" s="1">
        <v>108</v>
      </c>
      <c r="G324" s="2">
        <v>38.147286111111107</v>
      </c>
      <c r="H324" s="3">
        <v>6.2999991577479575</v>
      </c>
      <c r="I324" s="3">
        <v>8.3999786500029892</v>
      </c>
      <c r="J324" s="3">
        <v>25.955410000000001</v>
      </c>
      <c r="K324" s="3">
        <v>25.955410000000001</v>
      </c>
      <c r="L324" s="3">
        <v>34.607129999999998</v>
      </c>
    </row>
    <row r="325" spans="2:12" x14ac:dyDescent="0.2">
      <c r="B325" t="s">
        <v>1790</v>
      </c>
      <c r="C325" t="s">
        <v>1788</v>
      </c>
      <c r="D325" t="s">
        <v>1789</v>
      </c>
      <c r="E325" s="1">
        <v>4410.1386000000002</v>
      </c>
      <c r="F325" s="1">
        <v>95</v>
      </c>
      <c r="G325" s="2">
        <v>46.422511578947372</v>
      </c>
      <c r="H325" s="3">
        <v>6.2999992789342274</v>
      </c>
      <c r="I325" s="3">
        <v>8.399978631057083</v>
      </c>
      <c r="J325" s="3">
        <v>27.78387</v>
      </c>
      <c r="K325" s="3">
        <v>27.78387</v>
      </c>
      <c r="L325" s="3">
        <v>37.045070000000003</v>
      </c>
    </row>
    <row r="326" spans="2:12" x14ac:dyDescent="0.2">
      <c r="B326" t="s">
        <v>1791</v>
      </c>
      <c r="C326" t="s">
        <v>1792</v>
      </c>
      <c r="D326" t="s">
        <v>1793</v>
      </c>
      <c r="E326" s="1">
        <v>8593.6736000000001</v>
      </c>
      <c r="F326" s="1">
        <v>531</v>
      </c>
      <c r="G326" s="2">
        <v>16.183942749529191</v>
      </c>
      <c r="H326" s="3">
        <v>6.1499996927972687</v>
      </c>
      <c r="I326" s="3">
        <v>8.1999798084023112</v>
      </c>
      <c r="J326" s="3">
        <v>52.851089999999999</v>
      </c>
      <c r="K326" s="3">
        <v>52.851089999999999</v>
      </c>
      <c r="L326" s="3">
        <v>70.467950000000002</v>
      </c>
    </row>
    <row r="327" spans="2:12" x14ac:dyDescent="0.2">
      <c r="B327" t="s">
        <v>1794</v>
      </c>
      <c r="C327" t="s">
        <v>1795</v>
      </c>
      <c r="D327" t="s">
        <v>1796</v>
      </c>
      <c r="E327" s="1">
        <v>9866.8698999999997</v>
      </c>
      <c r="F327" s="1">
        <v>682</v>
      </c>
      <c r="G327" s="2">
        <v>14.467551173020528</v>
      </c>
      <c r="H327" s="3">
        <v>6.1500000116551652</v>
      </c>
      <c r="I327" s="3">
        <v>8.1999794078565902</v>
      </c>
      <c r="J327" s="3">
        <v>60.681249999999999</v>
      </c>
      <c r="K327" s="3">
        <v>60.681249999999999</v>
      </c>
      <c r="L327" s="3">
        <v>80.90813</v>
      </c>
    </row>
    <row r="328" spans="2:12" x14ac:dyDescent="0.2">
      <c r="B328" t="s">
        <v>1797</v>
      </c>
      <c r="C328" t="s">
        <v>1798</v>
      </c>
      <c r="D328" t="s">
        <v>1799</v>
      </c>
      <c r="E328" s="1">
        <v>1669.5849000000001</v>
      </c>
      <c r="F328" s="1">
        <v>250</v>
      </c>
      <c r="G328" s="2">
        <v>6.6783396000000002</v>
      </c>
      <c r="H328" s="3">
        <v>6.150001715995395</v>
      </c>
      <c r="I328" s="3">
        <v>8.1999783299429687</v>
      </c>
      <c r="J328" s="3">
        <v>10.267950000000001</v>
      </c>
      <c r="K328" s="3">
        <v>10.267950000000001</v>
      </c>
      <c r="L328" s="3">
        <v>13.69056</v>
      </c>
    </row>
    <row r="329" spans="2:12" x14ac:dyDescent="0.2">
      <c r="B329" t="s">
        <v>1800</v>
      </c>
      <c r="C329" t="s">
        <v>1801</v>
      </c>
      <c r="D329" t="s">
        <v>1802</v>
      </c>
      <c r="E329" s="1">
        <v>1572.6904999999999</v>
      </c>
      <c r="F329" s="1">
        <v>350</v>
      </c>
      <c r="G329" s="2">
        <v>4.4934014285714285</v>
      </c>
      <c r="H329" s="3">
        <v>6.1500021777965852</v>
      </c>
      <c r="I329" s="3">
        <v>8.1999795891181382</v>
      </c>
      <c r="J329" s="3">
        <v>9.6720500000000005</v>
      </c>
      <c r="K329" s="3">
        <v>9.6720500000000005</v>
      </c>
      <c r="L329" s="3">
        <v>12.89603</v>
      </c>
    </row>
    <row r="330" spans="2:12" x14ac:dyDescent="0.2">
      <c r="B330" t="s">
        <v>1803</v>
      </c>
      <c r="C330" t="s">
        <v>1801</v>
      </c>
      <c r="D330" t="s">
        <v>1802</v>
      </c>
      <c r="E330" s="1">
        <v>1644.1003000000001</v>
      </c>
      <c r="F330" s="1">
        <v>369</v>
      </c>
      <c r="G330" s="2">
        <v>4.4555563685636859</v>
      </c>
      <c r="H330" s="3">
        <v>6.1500019189826798</v>
      </c>
      <c r="I330" s="3">
        <v>8.1999802566789874</v>
      </c>
      <c r="J330" s="3">
        <v>10.111219999999999</v>
      </c>
      <c r="K330" s="3">
        <v>10.111219999999999</v>
      </c>
      <c r="L330" s="3">
        <v>13.481590000000001</v>
      </c>
    </row>
    <row r="331" spans="2:12" x14ac:dyDescent="0.2">
      <c r="B331" t="s">
        <v>1804</v>
      </c>
      <c r="C331" t="s">
        <v>1805</v>
      </c>
      <c r="D331" t="s">
        <v>1806</v>
      </c>
      <c r="E331" s="1">
        <v>443.00940000000003</v>
      </c>
      <c r="F331" s="1">
        <v>11</v>
      </c>
      <c r="G331" s="2">
        <v>40.273581818181817</v>
      </c>
      <c r="H331" s="3">
        <v>6.300001760684987</v>
      </c>
      <c r="I331" s="3">
        <v>8.3999797746955256</v>
      </c>
      <c r="J331" s="3">
        <v>2.7909600000000001</v>
      </c>
      <c r="K331" s="3">
        <v>2.7909600000000001</v>
      </c>
      <c r="L331" s="3">
        <v>3.7212700000000001</v>
      </c>
    </row>
    <row r="332" spans="2:12" x14ac:dyDescent="0.2">
      <c r="B332" t="s">
        <v>1807</v>
      </c>
      <c r="C332" t="s">
        <v>1416</v>
      </c>
      <c r="D332" t="s">
        <v>1417</v>
      </c>
      <c r="E332" s="1">
        <v>35952.478300000002</v>
      </c>
      <c r="F332" s="1">
        <v>2528</v>
      </c>
      <c r="G332" s="2">
        <v>14.22170818829114</v>
      </c>
      <c r="H332" s="3">
        <v>6.2999999084903138</v>
      </c>
      <c r="I332" s="3">
        <v>8.3999789244014362</v>
      </c>
      <c r="J332" s="3">
        <v>226.50060999999999</v>
      </c>
      <c r="K332" s="3">
        <v>226.50060999999999</v>
      </c>
      <c r="L332" s="3">
        <v>302.00006000000002</v>
      </c>
    </row>
    <row r="333" spans="2:12" x14ac:dyDescent="0.2">
      <c r="B333" t="s">
        <v>1808</v>
      </c>
      <c r="C333" t="s">
        <v>1809</v>
      </c>
      <c r="D333" t="s">
        <v>1810</v>
      </c>
      <c r="E333" s="1">
        <v>3965.9533000000001</v>
      </c>
      <c r="F333" s="1">
        <v>174</v>
      </c>
      <c r="G333" s="2">
        <v>22.792835057471265</v>
      </c>
      <c r="H333" s="3">
        <v>6.3000010615354443</v>
      </c>
      <c r="I333" s="3">
        <v>8.3999778817365307</v>
      </c>
      <c r="J333" s="3">
        <v>24.985510000000001</v>
      </c>
      <c r="K333" s="3">
        <v>24.985510000000001</v>
      </c>
      <c r="L333" s="3">
        <v>33.313920000000003</v>
      </c>
    </row>
    <row r="334" spans="2:12" x14ac:dyDescent="0.2">
      <c r="B334" t="s">
        <v>1811</v>
      </c>
      <c r="C334" t="s">
        <v>1812</v>
      </c>
      <c r="D334" t="s">
        <v>1813</v>
      </c>
      <c r="E334" s="1">
        <v>18689.859</v>
      </c>
      <c r="F334" s="1">
        <v>822</v>
      </c>
      <c r="G334" s="2">
        <v>22.737054744525548</v>
      </c>
      <c r="H334" s="3">
        <v>6.2999999090415821</v>
      </c>
      <c r="I334" s="3">
        <v>8.3999788334411711</v>
      </c>
      <c r="J334" s="3">
        <v>117.74611</v>
      </c>
      <c r="K334" s="3">
        <v>117.74611</v>
      </c>
      <c r="L334" s="3">
        <v>156.99441999999999</v>
      </c>
    </row>
    <row r="335" spans="2:12" x14ac:dyDescent="0.2">
      <c r="B335" t="s">
        <v>1814</v>
      </c>
      <c r="C335" t="s">
        <v>1812</v>
      </c>
      <c r="D335" t="s">
        <v>1813</v>
      </c>
      <c r="E335" s="1">
        <v>16184.7307</v>
      </c>
      <c r="F335" s="1">
        <v>679</v>
      </c>
      <c r="G335" s="2">
        <v>23.836127687776141</v>
      </c>
      <c r="H335" s="3">
        <v>6.2999997893075852</v>
      </c>
      <c r="I335" s="3">
        <v>8.3999791235327752</v>
      </c>
      <c r="J335" s="3">
        <v>101.96380000000001</v>
      </c>
      <c r="K335" s="3">
        <v>101.96380000000001</v>
      </c>
      <c r="L335" s="3">
        <v>135.95140000000001</v>
      </c>
    </row>
    <row r="336" spans="2:12" x14ac:dyDescent="0.2">
      <c r="B336" t="s">
        <v>1815</v>
      </c>
      <c r="C336" t="s">
        <v>1816</v>
      </c>
      <c r="D336" t="s">
        <v>1817</v>
      </c>
      <c r="E336" s="1">
        <v>4190.4966999999997</v>
      </c>
      <c r="F336" s="1">
        <v>63</v>
      </c>
      <c r="G336" s="2">
        <v>66.51582063492063</v>
      </c>
      <c r="H336" s="3">
        <v>6.3000001885218051</v>
      </c>
      <c r="I336" s="3">
        <v>8.3999779787441433</v>
      </c>
      <c r="J336" s="3">
        <v>26.400130000000001</v>
      </c>
      <c r="K336" s="3">
        <v>26.400130000000001</v>
      </c>
      <c r="L336" s="3">
        <v>35.20008</v>
      </c>
    </row>
    <row r="337" spans="2:12" x14ac:dyDescent="0.2">
      <c r="B337" t="s">
        <v>1818</v>
      </c>
      <c r="C337" t="s">
        <v>1819</v>
      </c>
      <c r="D337" t="s">
        <v>1820</v>
      </c>
      <c r="E337" s="1">
        <v>6637.1562000000004</v>
      </c>
      <c r="F337" s="1">
        <v>87</v>
      </c>
      <c r="G337" s="2">
        <v>76.289151724137938</v>
      </c>
      <c r="H337" s="3">
        <v>6.2999993882922318</v>
      </c>
      <c r="I337" s="3">
        <v>8.3999785932414834</v>
      </c>
      <c r="J337" s="3">
        <v>41.814079999999997</v>
      </c>
      <c r="K337" s="3">
        <v>41.814079999999997</v>
      </c>
      <c r="L337" s="3">
        <v>55.75197</v>
      </c>
    </row>
    <row r="338" spans="2:12" x14ac:dyDescent="0.2">
      <c r="B338" t="s">
        <v>1821</v>
      </c>
      <c r="C338" t="s">
        <v>1822</v>
      </c>
      <c r="D338" t="s">
        <v>1823</v>
      </c>
      <c r="E338" s="1">
        <v>1525.6188999999999</v>
      </c>
      <c r="F338" s="1">
        <v>62</v>
      </c>
      <c r="G338" s="2">
        <v>24.606756451612902</v>
      </c>
      <c r="H338" s="3">
        <v>6.3000006095886727</v>
      </c>
      <c r="I338" s="3">
        <v>8.3999811486341702</v>
      </c>
      <c r="J338" s="3">
        <v>9.6113999999999997</v>
      </c>
      <c r="K338" s="3">
        <v>9.6113999999999997</v>
      </c>
      <c r="L338" s="3">
        <v>12.81517</v>
      </c>
    </row>
    <row r="339" spans="2:12" x14ac:dyDescent="0.2">
      <c r="B339" t="s">
        <v>1824</v>
      </c>
      <c r="C339" t="s">
        <v>1825</v>
      </c>
      <c r="D339" t="s">
        <v>1826</v>
      </c>
      <c r="E339" s="1">
        <v>2240.7782000000002</v>
      </c>
      <c r="F339" s="1">
        <v>27</v>
      </c>
      <c r="G339" s="2">
        <v>82.991785185185194</v>
      </c>
      <c r="H339" s="3">
        <v>6.2999988129124063</v>
      </c>
      <c r="I339" s="3">
        <v>8.3999790786968553</v>
      </c>
      <c r="J339" s="3">
        <v>14.116899999999999</v>
      </c>
      <c r="K339" s="3">
        <v>14.116899999999999</v>
      </c>
      <c r="L339" s="3">
        <v>18.822489999999998</v>
      </c>
    </row>
    <row r="340" spans="2:12" x14ac:dyDescent="0.2">
      <c r="B340" t="s">
        <v>1827</v>
      </c>
      <c r="C340" t="s">
        <v>1828</v>
      </c>
      <c r="D340" t="s">
        <v>1829</v>
      </c>
      <c r="E340" s="1">
        <v>6720.3769599999996</v>
      </c>
      <c r="F340" s="1">
        <v>45</v>
      </c>
      <c r="G340" s="2">
        <v>149.34171022222222</v>
      </c>
      <c r="H340" s="3">
        <v>5.9999997381099295</v>
      </c>
      <c r="I340" s="3">
        <v>7.9999798106563365</v>
      </c>
      <c r="J340" s="3">
        <v>40.32226</v>
      </c>
      <c r="K340" s="3">
        <v>40.32226</v>
      </c>
      <c r="L340" s="3">
        <v>53.762880000000003</v>
      </c>
    </row>
    <row r="341" spans="2:12" x14ac:dyDescent="0.2">
      <c r="B341" t="s">
        <v>1830</v>
      </c>
      <c r="C341" t="s">
        <v>1831</v>
      </c>
      <c r="D341" t="s">
        <v>1832</v>
      </c>
      <c r="E341" s="1">
        <v>2525.2196899999999</v>
      </c>
      <c r="F341" s="1">
        <v>22</v>
      </c>
      <c r="G341" s="2">
        <v>114.78271318181818</v>
      </c>
      <c r="H341" s="3">
        <v>6.0000007365695787</v>
      </c>
      <c r="I341" s="3">
        <v>7.9999811818353121</v>
      </c>
      <c r="J341" s="3">
        <v>15.15132</v>
      </c>
      <c r="K341" s="3">
        <v>15.15132</v>
      </c>
      <c r="L341" s="3">
        <v>20.201709999999999</v>
      </c>
    </row>
    <row r="342" spans="2:12" x14ac:dyDescent="0.2">
      <c r="B342" t="s">
        <v>1833</v>
      </c>
      <c r="C342" t="s">
        <v>1834</v>
      </c>
      <c r="D342" t="s">
        <v>1835</v>
      </c>
      <c r="E342" s="1">
        <v>13496.71112</v>
      </c>
      <c r="F342" s="1">
        <v>138</v>
      </c>
      <c r="G342" s="2">
        <v>97.802254492753619</v>
      </c>
      <c r="H342" s="3">
        <v>6.0000002430221686</v>
      </c>
      <c r="I342" s="3">
        <v>7.9999800721822076</v>
      </c>
      <c r="J342" s="3">
        <v>80.980270000000004</v>
      </c>
      <c r="K342" s="3">
        <v>80.980270000000004</v>
      </c>
      <c r="L342" s="3">
        <v>107.97342</v>
      </c>
    </row>
    <row r="343" spans="2:12" x14ac:dyDescent="0.2">
      <c r="B343" t="s">
        <v>1836</v>
      </c>
      <c r="C343" t="s">
        <v>1834</v>
      </c>
      <c r="D343" t="s">
        <v>1835</v>
      </c>
      <c r="E343" s="1">
        <v>960.87435000000005</v>
      </c>
      <c r="F343" s="1">
        <v>7</v>
      </c>
      <c r="G343" s="2">
        <v>137.26776428571429</v>
      </c>
      <c r="H343" s="3">
        <v>6.0000040588033174</v>
      </c>
      <c r="I343" s="3">
        <v>7.9999845973617667</v>
      </c>
      <c r="J343" s="3">
        <v>5.76525</v>
      </c>
      <c r="K343" s="3">
        <v>5.76525</v>
      </c>
      <c r="L343" s="3">
        <v>7.6869800000000001</v>
      </c>
    </row>
    <row r="344" spans="2:12" x14ac:dyDescent="0.2">
      <c r="B344" t="s">
        <v>1837</v>
      </c>
      <c r="C344" t="s">
        <v>1838</v>
      </c>
      <c r="D344" t="s">
        <v>1839</v>
      </c>
      <c r="E344" s="1">
        <v>10362.36011</v>
      </c>
      <c r="F344" s="1">
        <v>228</v>
      </c>
      <c r="G344" s="2">
        <v>45.44894785087719</v>
      </c>
      <c r="H344" s="3">
        <v>5.9999999363079466</v>
      </c>
      <c r="I344" s="3">
        <v>7.9999796494237065</v>
      </c>
      <c r="J344" s="3">
        <v>62.174160000000001</v>
      </c>
      <c r="K344" s="3">
        <v>62.174160000000001</v>
      </c>
      <c r="L344" s="3">
        <v>82.898669999999996</v>
      </c>
    </row>
    <row r="345" spans="2:12" x14ac:dyDescent="0.2">
      <c r="B345" t="s">
        <v>1840</v>
      </c>
      <c r="C345" t="s">
        <v>1841</v>
      </c>
      <c r="D345" t="s">
        <v>1842</v>
      </c>
      <c r="E345" s="1">
        <v>8934.9932800000006</v>
      </c>
      <c r="F345" s="1">
        <v>80</v>
      </c>
      <c r="G345" s="2">
        <v>111.68741600000001</v>
      </c>
      <c r="H345" s="3">
        <v>6.0000000358142405</v>
      </c>
      <c r="I345" s="3">
        <v>7.9999802753069336</v>
      </c>
      <c r="J345" s="3">
        <v>53.609960000000001</v>
      </c>
      <c r="K345" s="3">
        <v>53.609960000000001</v>
      </c>
      <c r="L345" s="3">
        <v>71.479770000000002</v>
      </c>
    </row>
    <row r="346" spans="2:12" x14ac:dyDescent="0.2">
      <c r="B346" t="s">
        <v>1843</v>
      </c>
      <c r="C346" t="s">
        <v>1841</v>
      </c>
      <c r="D346" t="s">
        <v>1842</v>
      </c>
      <c r="E346" s="1">
        <v>4299.7840800000004</v>
      </c>
      <c r="F346" s="1">
        <v>41</v>
      </c>
      <c r="G346" s="2">
        <v>104.87278243902441</v>
      </c>
      <c r="H346" s="3">
        <v>5.9999989580872164</v>
      </c>
      <c r="I346" s="3">
        <v>7.9999807804302581</v>
      </c>
      <c r="J346" s="3">
        <v>25.7987</v>
      </c>
      <c r="K346" s="3">
        <v>25.7987</v>
      </c>
      <c r="L346" s="3">
        <v>34.39819</v>
      </c>
    </row>
    <row r="347" spans="2:12" x14ac:dyDescent="0.2">
      <c r="B347" t="s">
        <v>1844</v>
      </c>
      <c r="C347" t="s">
        <v>1845</v>
      </c>
      <c r="D347" t="s">
        <v>1846</v>
      </c>
      <c r="E347" s="1">
        <v>7579.8148899999997</v>
      </c>
      <c r="F347" s="1">
        <v>77</v>
      </c>
      <c r="G347" s="2">
        <v>98.439154415584412</v>
      </c>
      <c r="H347" s="3">
        <v>6.0000000870733663</v>
      </c>
      <c r="I347" s="3">
        <v>7.9999803266963427</v>
      </c>
      <c r="J347" s="3">
        <v>45.47889</v>
      </c>
      <c r="K347" s="3">
        <v>45.47889</v>
      </c>
      <c r="L347" s="3">
        <v>60.638370000000002</v>
      </c>
    </row>
    <row r="348" spans="2:12" x14ac:dyDescent="0.2">
      <c r="B348" t="s">
        <v>1847</v>
      </c>
      <c r="C348" t="s">
        <v>1845</v>
      </c>
      <c r="D348" t="s">
        <v>1846</v>
      </c>
      <c r="E348" s="1">
        <v>11862.303889999999</v>
      </c>
      <c r="F348" s="1">
        <v>108</v>
      </c>
      <c r="G348" s="2">
        <v>109.83614712962962</v>
      </c>
      <c r="H348" s="3">
        <v>5.9999997184358094</v>
      </c>
      <c r="I348" s="3">
        <v>7.9999796734258171</v>
      </c>
      <c r="J348" s="3">
        <v>71.173820000000006</v>
      </c>
      <c r="K348" s="3">
        <v>71.173820000000006</v>
      </c>
      <c r="L348" s="3">
        <v>94.89819</v>
      </c>
    </row>
    <row r="349" spans="2:12" x14ac:dyDescent="0.2">
      <c r="B349" t="s">
        <v>1848</v>
      </c>
      <c r="C349" t="s">
        <v>1849</v>
      </c>
      <c r="D349" t="s">
        <v>1850</v>
      </c>
      <c r="E349" s="1">
        <v>6444.3247000000001</v>
      </c>
      <c r="F349" s="1">
        <v>46</v>
      </c>
      <c r="G349" s="2">
        <v>140.0940152173913</v>
      </c>
      <c r="H349" s="3">
        <v>6.0000002793155351</v>
      </c>
      <c r="I349" s="3">
        <v>7.9999801996320885</v>
      </c>
      <c r="J349" s="3">
        <v>38.665950000000002</v>
      </c>
      <c r="K349" s="3">
        <v>38.665950000000002</v>
      </c>
      <c r="L349" s="3">
        <v>51.554470000000002</v>
      </c>
    </row>
    <row r="350" spans="2:12" x14ac:dyDescent="0.2">
      <c r="B350" t="s">
        <v>1851</v>
      </c>
      <c r="C350" t="s">
        <v>1849</v>
      </c>
      <c r="D350" t="s">
        <v>1850</v>
      </c>
      <c r="E350" s="1">
        <v>4953.0100400000001</v>
      </c>
      <c r="F350" s="1">
        <v>50</v>
      </c>
      <c r="G350" s="2">
        <v>99.060200800000004</v>
      </c>
      <c r="H350" s="3">
        <v>5.9999999515446163</v>
      </c>
      <c r="I350" s="3">
        <v>7.9999797456497781</v>
      </c>
      <c r="J350" s="3">
        <v>29.718060000000001</v>
      </c>
      <c r="K350" s="3">
        <v>29.718060000000001</v>
      </c>
      <c r="L350" s="3">
        <v>39.623980000000003</v>
      </c>
    </row>
    <row r="351" spans="2:12" x14ac:dyDescent="0.2">
      <c r="B351" t="s">
        <v>1852</v>
      </c>
      <c r="C351" t="s">
        <v>1853</v>
      </c>
      <c r="D351" t="s">
        <v>1854</v>
      </c>
      <c r="E351" s="1">
        <v>6749.8784400000004</v>
      </c>
      <c r="F351" s="1">
        <v>114</v>
      </c>
      <c r="G351" s="2">
        <v>59.209460000000007</v>
      </c>
      <c r="H351" s="3">
        <v>5.9999999051834774</v>
      </c>
      <c r="I351" s="3">
        <v>7.9999796262997585</v>
      </c>
      <c r="J351" s="3">
        <v>40.499270000000003</v>
      </c>
      <c r="K351" s="3">
        <v>40.499270000000003</v>
      </c>
      <c r="L351" s="3">
        <v>53.998890000000003</v>
      </c>
    </row>
    <row r="352" spans="2:12" x14ac:dyDescent="0.2">
      <c r="B352" t="s">
        <v>1855</v>
      </c>
      <c r="C352" t="s">
        <v>1856</v>
      </c>
      <c r="D352" t="s">
        <v>1857</v>
      </c>
      <c r="E352" s="1">
        <v>8491.4774899999993</v>
      </c>
      <c r="F352" s="1">
        <v>164</v>
      </c>
      <c r="G352" s="2">
        <v>51.777301768292681</v>
      </c>
      <c r="H352" s="3">
        <v>5.9999994182402299</v>
      </c>
      <c r="I352" s="3">
        <v>7.9999799893481214</v>
      </c>
      <c r="J352" s="3">
        <v>50.948860000000003</v>
      </c>
      <c r="K352" s="3">
        <v>50.948860000000003</v>
      </c>
      <c r="L352" s="3">
        <v>67.931650000000005</v>
      </c>
    </row>
    <row r="353" spans="2:12" x14ac:dyDescent="0.2">
      <c r="B353" t="s">
        <v>1858</v>
      </c>
      <c r="C353" t="s">
        <v>1859</v>
      </c>
      <c r="D353" t="s">
        <v>1860</v>
      </c>
      <c r="E353" s="1">
        <v>7040.8350399999999</v>
      </c>
      <c r="F353" s="1">
        <v>37</v>
      </c>
      <c r="G353" s="2">
        <v>190.2928389189189</v>
      </c>
      <c r="H353" s="3">
        <v>5.9999999659131342</v>
      </c>
      <c r="I353" s="3">
        <v>7.9999800705457229</v>
      </c>
      <c r="J353" s="3">
        <v>42.245010000000001</v>
      </c>
      <c r="K353" s="3">
        <v>42.245010000000001</v>
      </c>
      <c r="L353" s="3">
        <v>56.326540000000001</v>
      </c>
    </row>
    <row r="354" spans="2:12" x14ac:dyDescent="0.2">
      <c r="B354" t="s">
        <v>1861</v>
      </c>
      <c r="C354" t="s">
        <v>1859</v>
      </c>
      <c r="D354" t="s">
        <v>1860</v>
      </c>
      <c r="E354" s="1">
        <v>11232.64414</v>
      </c>
      <c r="F354" s="1">
        <v>96</v>
      </c>
      <c r="G354" s="2">
        <v>117.00670979166667</v>
      </c>
      <c r="H354" s="3">
        <v>5.9999995691130303</v>
      </c>
      <c r="I354" s="3">
        <v>7.9999801364667817</v>
      </c>
      <c r="J354" s="3">
        <v>67.395859999999999</v>
      </c>
      <c r="K354" s="3">
        <v>67.395859999999999</v>
      </c>
      <c r="L354" s="3">
        <v>89.860929999999996</v>
      </c>
    </row>
    <row r="355" spans="2:12" x14ac:dyDescent="0.2">
      <c r="B355" t="s">
        <v>1862</v>
      </c>
      <c r="C355" t="s">
        <v>1863</v>
      </c>
      <c r="D355" t="s">
        <v>1864</v>
      </c>
      <c r="E355" s="1">
        <v>7207.2971399999997</v>
      </c>
      <c r="F355" s="1">
        <v>158</v>
      </c>
      <c r="G355" s="2">
        <v>45.615804683544305</v>
      </c>
      <c r="H355" s="3">
        <v>5.9999996059549172</v>
      </c>
      <c r="I355" s="3">
        <v>7.999979587354713</v>
      </c>
      <c r="J355" s="3">
        <v>43.243780000000001</v>
      </c>
      <c r="K355" s="3">
        <v>43.243780000000001</v>
      </c>
      <c r="L355" s="3">
        <v>57.658230000000003</v>
      </c>
    </row>
    <row r="356" spans="2:12" x14ac:dyDescent="0.2">
      <c r="B356" t="s">
        <v>1865</v>
      </c>
      <c r="C356" t="s">
        <v>1866</v>
      </c>
      <c r="D356" t="s">
        <v>1867</v>
      </c>
      <c r="E356" s="1">
        <v>7583.3904300000004</v>
      </c>
      <c r="F356" s="1">
        <v>89</v>
      </c>
      <c r="G356" s="2">
        <v>85.206634044943826</v>
      </c>
      <c r="H356" s="3">
        <v>5.9999996597827812</v>
      </c>
      <c r="I356" s="3">
        <v>7.9999797663061898</v>
      </c>
      <c r="J356" s="3">
        <v>45.500340000000001</v>
      </c>
      <c r="K356" s="3">
        <v>45.500340000000001</v>
      </c>
      <c r="L356" s="3">
        <v>60.666969999999999</v>
      </c>
    </row>
    <row r="357" spans="2:12" x14ac:dyDescent="0.2">
      <c r="B357" t="s">
        <v>1868</v>
      </c>
      <c r="C357" t="s">
        <v>1869</v>
      </c>
      <c r="D357" t="s">
        <v>1870</v>
      </c>
      <c r="E357" s="1">
        <v>4963.4778399999996</v>
      </c>
      <c r="F357" s="1">
        <v>80</v>
      </c>
      <c r="G357" s="2">
        <v>62.043472999999992</v>
      </c>
      <c r="H357" s="3">
        <v>6.0000005963560428</v>
      </c>
      <c r="I357" s="3">
        <v>7.9999793048335652</v>
      </c>
      <c r="J357" s="3">
        <v>29.78087</v>
      </c>
      <c r="K357" s="3">
        <v>29.78087</v>
      </c>
      <c r="L357" s="3">
        <v>39.707720000000002</v>
      </c>
    </row>
    <row r="358" spans="2:12" x14ac:dyDescent="0.2">
      <c r="B358" t="s">
        <v>1868</v>
      </c>
      <c r="C358" t="s">
        <v>1866</v>
      </c>
      <c r="D358" t="s">
        <v>1867</v>
      </c>
      <c r="E358" s="1">
        <v>11069.327880000001</v>
      </c>
      <c r="F358" s="1">
        <v>173</v>
      </c>
      <c r="G358" s="2">
        <v>63.984554219653184</v>
      </c>
      <c r="H358" s="3">
        <v>6.0000002457240429</v>
      </c>
      <c r="I358" s="3">
        <v>7.9999798506284732</v>
      </c>
      <c r="J358" s="3">
        <v>66.415970000000002</v>
      </c>
      <c r="K358" s="3">
        <v>66.415970000000002</v>
      </c>
      <c r="L358" s="3">
        <v>88.554400000000001</v>
      </c>
    </row>
    <row r="359" spans="2:12" x14ac:dyDescent="0.2">
      <c r="B359" t="s">
        <v>1871</v>
      </c>
      <c r="C359" t="s">
        <v>1872</v>
      </c>
      <c r="D359" t="s">
        <v>1873</v>
      </c>
      <c r="E359" s="1">
        <v>4466.6608399999996</v>
      </c>
      <c r="F359" s="1">
        <v>46</v>
      </c>
      <c r="G359" s="2">
        <v>97.101322608695639</v>
      </c>
      <c r="H359" s="3">
        <v>6.0000011104492099</v>
      </c>
      <c r="I359" s="3">
        <v>7.9999805850493004</v>
      </c>
      <c r="J359" s="3">
        <v>26.799969999999998</v>
      </c>
      <c r="K359" s="3">
        <v>26.799969999999998</v>
      </c>
      <c r="L359" s="3">
        <v>35.733199999999997</v>
      </c>
    </row>
    <row r="360" spans="2:12" x14ac:dyDescent="0.2">
      <c r="B360" t="s">
        <v>1874</v>
      </c>
      <c r="C360" t="s">
        <v>1875</v>
      </c>
      <c r="D360" t="s">
        <v>1876</v>
      </c>
      <c r="E360" s="1">
        <v>2016.3805400000001</v>
      </c>
      <c r="F360" s="1">
        <v>16</v>
      </c>
      <c r="G360" s="2">
        <v>126.02378375000001</v>
      </c>
      <c r="H360" s="3">
        <v>5.9999983931604497</v>
      </c>
      <c r="I360" s="3">
        <v>7.9999780200219544</v>
      </c>
      <c r="J360" s="3">
        <v>12.098280000000001</v>
      </c>
      <c r="K360" s="3">
        <v>12.098280000000001</v>
      </c>
      <c r="L360" s="3">
        <v>16.131</v>
      </c>
    </row>
    <row r="361" spans="2:12" x14ac:dyDescent="0.2">
      <c r="B361" t="s">
        <v>1874</v>
      </c>
      <c r="C361" t="s">
        <v>1872</v>
      </c>
      <c r="D361" t="s">
        <v>1873</v>
      </c>
      <c r="E361" s="1">
        <v>887.79488000000003</v>
      </c>
      <c r="F361" s="1">
        <v>9</v>
      </c>
      <c r="G361" s="2">
        <v>98.643875555555553</v>
      </c>
      <c r="H361" s="3">
        <v>6.0000008109981433</v>
      </c>
      <c r="I361" s="3">
        <v>7.9999785536046337</v>
      </c>
      <c r="J361" s="3">
        <v>5.3267699999999998</v>
      </c>
      <c r="K361" s="3">
        <v>5.3267699999999998</v>
      </c>
      <c r="L361" s="3">
        <v>7.1023399999999999</v>
      </c>
    </row>
    <row r="362" spans="2:12" x14ac:dyDescent="0.2">
      <c r="B362" t="s">
        <v>1877</v>
      </c>
      <c r="C362" t="s">
        <v>1878</v>
      </c>
      <c r="D362" t="s">
        <v>1879</v>
      </c>
      <c r="E362" s="1">
        <v>3879.5239000000001</v>
      </c>
      <c r="F362" s="1">
        <v>38</v>
      </c>
      <c r="G362" s="2">
        <v>102.09273421052632</v>
      </c>
      <c r="H362" s="3">
        <v>5.9999991236038008</v>
      </c>
      <c r="I362" s="3">
        <v>7.9999790695966588</v>
      </c>
      <c r="J362" s="3">
        <v>23.277139999999999</v>
      </c>
      <c r="K362" s="3">
        <v>23.277139999999999</v>
      </c>
      <c r="L362" s="3">
        <v>31.036110000000001</v>
      </c>
    </row>
    <row r="363" spans="2:12" x14ac:dyDescent="0.2">
      <c r="B363" t="s">
        <v>1880</v>
      </c>
      <c r="C363" t="s">
        <v>1881</v>
      </c>
      <c r="D363" t="s">
        <v>1882</v>
      </c>
      <c r="E363" s="1">
        <v>3001.9089399999998</v>
      </c>
      <c r="F363" s="1">
        <v>18</v>
      </c>
      <c r="G363" s="2">
        <v>166.77271888888887</v>
      </c>
      <c r="H363" s="3">
        <v>5.9999987874382361</v>
      </c>
      <c r="I363" s="3">
        <v>7.9999795063737009</v>
      </c>
      <c r="J363" s="3">
        <v>18.01145</v>
      </c>
      <c r="K363" s="3">
        <v>18.01145</v>
      </c>
      <c r="L363" s="3">
        <v>24.01521</v>
      </c>
    </row>
    <row r="364" spans="2:12" x14ac:dyDescent="0.2">
      <c r="B364" t="s">
        <v>1883</v>
      </c>
      <c r="C364" t="s">
        <v>1884</v>
      </c>
      <c r="D364" t="s">
        <v>1885</v>
      </c>
      <c r="E364" s="1">
        <v>2421.63373</v>
      </c>
      <c r="F364" s="1">
        <v>227</v>
      </c>
      <c r="G364" s="2">
        <v>10.66799</v>
      </c>
      <c r="H364" s="3">
        <v>28.499999461107606</v>
      </c>
      <c r="I364" s="3">
        <v>37.99990430427313</v>
      </c>
      <c r="J364" s="3">
        <v>69.016559999999998</v>
      </c>
      <c r="K364" s="3">
        <v>69.016559999999998</v>
      </c>
      <c r="L364" s="3">
        <v>92.021850000000001</v>
      </c>
    </row>
    <row r="365" spans="2:12" x14ac:dyDescent="0.2">
      <c r="B365" t="s">
        <v>1886</v>
      </c>
      <c r="C365" t="s">
        <v>1887</v>
      </c>
      <c r="D365" t="s">
        <v>1888</v>
      </c>
      <c r="E365" s="1">
        <v>146.93114</v>
      </c>
      <c r="F365" s="1">
        <v>50</v>
      </c>
      <c r="G365" s="2">
        <v>2.9386228000000001</v>
      </c>
      <c r="H365" s="3">
        <v>10.999982712990588</v>
      </c>
      <c r="I365" s="3">
        <v>14.666598244592674</v>
      </c>
      <c r="J365" s="3">
        <v>1.6162399999999999</v>
      </c>
      <c r="K365" s="3">
        <v>1.6162399999999999</v>
      </c>
      <c r="L365" s="3">
        <v>2.1549800000000001</v>
      </c>
    </row>
    <row r="366" spans="2:12" x14ac:dyDescent="0.2">
      <c r="B366" t="s">
        <v>1889</v>
      </c>
      <c r="C366" t="s">
        <v>1890</v>
      </c>
      <c r="D366" t="s">
        <v>1891</v>
      </c>
      <c r="E366" s="1">
        <v>296.81144</v>
      </c>
      <c r="F366" s="1">
        <v>22</v>
      </c>
      <c r="G366" s="2">
        <v>13.491429090909092</v>
      </c>
      <c r="H366" s="3">
        <v>11.000014015632283</v>
      </c>
      <c r="I366" s="3">
        <v>14.66661797132887</v>
      </c>
      <c r="J366" s="3">
        <v>3.2649300000000001</v>
      </c>
      <c r="K366" s="3">
        <v>3.2649300000000001</v>
      </c>
      <c r="L366" s="3">
        <v>4.3532200000000003</v>
      </c>
    </row>
    <row r="367" spans="2:12" x14ac:dyDescent="0.2">
      <c r="B367" t="s">
        <v>1889</v>
      </c>
      <c r="C367" t="s">
        <v>1892</v>
      </c>
      <c r="D367" t="s">
        <v>1893</v>
      </c>
      <c r="E367" s="1">
        <v>105.12071</v>
      </c>
      <c r="F367" s="1">
        <v>8</v>
      </c>
      <c r="G367" s="2">
        <v>13.14008875</v>
      </c>
      <c r="H367" s="3">
        <v>11.000020833192622</v>
      </c>
      <c r="I367" s="3">
        <v>14.666662734679019</v>
      </c>
      <c r="J367" s="3">
        <v>1.1563300000000001</v>
      </c>
      <c r="K367" s="3">
        <v>1.1563300000000001</v>
      </c>
      <c r="L367" s="3">
        <v>1.5417700000000001</v>
      </c>
    </row>
    <row r="368" spans="2:12" x14ac:dyDescent="0.2">
      <c r="B368" t="s">
        <v>1894</v>
      </c>
      <c r="C368" t="s">
        <v>1895</v>
      </c>
      <c r="D368" t="s">
        <v>1896</v>
      </c>
      <c r="E368" s="1">
        <v>247.11747</v>
      </c>
      <c r="F368" s="1">
        <v>43</v>
      </c>
      <c r="G368" s="2">
        <v>5.7469179069767442</v>
      </c>
      <c r="H368" s="3">
        <v>10.999991218751147</v>
      </c>
      <c r="I368" s="3">
        <v>14.666627980611811</v>
      </c>
      <c r="J368" s="3">
        <v>2.7182900000000001</v>
      </c>
      <c r="K368" s="3">
        <v>2.7182900000000001</v>
      </c>
      <c r="L368" s="3">
        <v>3.6243799999999999</v>
      </c>
    </row>
    <row r="369" spans="2:12" x14ac:dyDescent="0.2">
      <c r="B369" t="s">
        <v>1897</v>
      </c>
      <c r="C369" t="s">
        <v>1898</v>
      </c>
      <c r="D369" t="s">
        <v>1899</v>
      </c>
      <c r="E369" s="1">
        <v>256.29437999999999</v>
      </c>
      <c r="F369" s="1">
        <v>62</v>
      </c>
      <c r="G369" s="2">
        <v>4.1337803225806447</v>
      </c>
      <c r="H369" s="3">
        <v>11.000007101209166</v>
      </c>
      <c r="I369" s="3">
        <v>14.666611105557603</v>
      </c>
      <c r="J369" s="3">
        <v>2.8192400000000002</v>
      </c>
      <c r="K369" s="3">
        <v>2.8192400000000002</v>
      </c>
      <c r="L369" s="3">
        <v>3.7589700000000001</v>
      </c>
    </row>
    <row r="370" spans="2:12" x14ac:dyDescent="0.2">
      <c r="B370" t="s">
        <v>1900</v>
      </c>
      <c r="C370" t="s">
        <v>1901</v>
      </c>
      <c r="D370" t="s">
        <v>1902</v>
      </c>
      <c r="E370" s="1">
        <v>20.602699999999999</v>
      </c>
      <c r="F370" s="1">
        <v>1</v>
      </c>
      <c r="G370" s="2">
        <v>20.602699999999999</v>
      </c>
      <c r="H370" s="3">
        <v>11.00001456119829</v>
      </c>
      <c r="I370" s="3">
        <v>14.666524290505615</v>
      </c>
      <c r="J370" s="3">
        <v>0.22663</v>
      </c>
      <c r="K370" s="3">
        <v>0.22663</v>
      </c>
      <c r="L370" s="3">
        <v>0.30216999999999999</v>
      </c>
    </row>
    <row r="371" spans="2:12" x14ac:dyDescent="0.2">
      <c r="B371" t="s">
        <v>1900</v>
      </c>
      <c r="C371" t="s">
        <v>1901</v>
      </c>
      <c r="D371" t="s">
        <v>1903</v>
      </c>
      <c r="E371" s="1">
        <v>192.42688000000001</v>
      </c>
      <c r="F371" s="1">
        <v>15</v>
      </c>
      <c r="G371" s="2">
        <v>12.828458666666668</v>
      </c>
      <c r="H371" s="3">
        <v>11.000022450085973</v>
      </c>
      <c r="I371" s="3">
        <v>14.666609987128615</v>
      </c>
      <c r="J371" s="3">
        <v>2.1166999999999998</v>
      </c>
      <c r="K371" s="3">
        <v>2.1166999999999998</v>
      </c>
      <c r="L371" s="3">
        <v>2.8222499999999999</v>
      </c>
    </row>
    <row r="372" spans="2:12" x14ac:dyDescent="0.2">
      <c r="B372" t="s">
        <v>1904</v>
      </c>
      <c r="C372" t="s">
        <v>1905</v>
      </c>
      <c r="D372" t="s">
        <v>1906</v>
      </c>
      <c r="E372" s="1">
        <v>208.24529999999999</v>
      </c>
      <c r="F372" s="1">
        <v>44</v>
      </c>
      <c r="G372" s="2">
        <v>4.732847727272727</v>
      </c>
      <c r="H372" s="3">
        <v>11.000008163449548</v>
      </c>
      <c r="I372" s="3">
        <v>14.666645537738429</v>
      </c>
      <c r="J372" s="3">
        <v>2.2907000000000002</v>
      </c>
      <c r="K372" s="3">
        <v>2.2907000000000002</v>
      </c>
      <c r="L372" s="3">
        <v>3.0542600000000002</v>
      </c>
    </row>
    <row r="373" spans="2:12" x14ac:dyDescent="0.2">
      <c r="B373" t="s">
        <v>1907</v>
      </c>
      <c r="C373" t="s">
        <v>1908</v>
      </c>
      <c r="D373" t="s">
        <v>1909</v>
      </c>
      <c r="E373" s="1">
        <v>265.43376000000001</v>
      </c>
      <c r="F373" s="1">
        <v>38</v>
      </c>
      <c r="G373" s="2">
        <v>6.9850989473684209</v>
      </c>
      <c r="H373" s="3">
        <v>10.999994876311137</v>
      </c>
      <c r="I373" s="3">
        <v>14.666634718959637</v>
      </c>
      <c r="J373" s="3">
        <v>2.9197700000000002</v>
      </c>
      <c r="K373" s="3">
        <v>2.9197700000000002</v>
      </c>
      <c r="L373" s="3">
        <v>3.8930199999999999</v>
      </c>
    </row>
    <row r="374" spans="2:12" x14ac:dyDescent="0.2">
      <c r="B374" t="s">
        <v>1907</v>
      </c>
      <c r="C374" t="s">
        <v>1910</v>
      </c>
      <c r="D374" t="s">
        <v>1911</v>
      </c>
      <c r="E374" s="1">
        <v>27.1968</v>
      </c>
      <c r="F374" s="1">
        <v>3</v>
      </c>
      <c r="G374" s="2">
        <v>9.0655999999999999</v>
      </c>
      <c r="H374" s="3">
        <v>10.999823508648076</v>
      </c>
      <c r="I374" s="3">
        <v>14.66679903518061</v>
      </c>
      <c r="J374" s="3">
        <v>0.29915999999999998</v>
      </c>
      <c r="K374" s="3">
        <v>0.29915999999999998</v>
      </c>
      <c r="L374" s="3">
        <v>0.39889000000000002</v>
      </c>
    </row>
    <row r="375" spans="2:12" x14ac:dyDescent="0.2">
      <c r="B375" t="s">
        <v>1912</v>
      </c>
      <c r="C375" t="s">
        <v>1913</v>
      </c>
      <c r="D375" t="s">
        <v>1914</v>
      </c>
      <c r="E375" s="1">
        <v>235.46250000000001</v>
      </c>
      <c r="F375" s="1">
        <v>49</v>
      </c>
      <c r="G375" s="2">
        <v>4.8053571428571429</v>
      </c>
      <c r="H375" s="3">
        <v>11.000010617401921</v>
      </c>
      <c r="I375" s="3">
        <v>14.666624197058979</v>
      </c>
      <c r="J375" s="3">
        <v>2.59009</v>
      </c>
      <c r="K375" s="3">
        <v>2.59009</v>
      </c>
      <c r="L375" s="3">
        <v>3.4534400000000001</v>
      </c>
    </row>
    <row r="376" spans="2:12" x14ac:dyDescent="0.2">
      <c r="B376" t="s">
        <v>1915</v>
      </c>
      <c r="C376" t="s">
        <v>1916</v>
      </c>
      <c r="D376" t="s">
        <v>1917</v>
      </c>
      <c r="E376" s="1">
        <v>381.04379999999998</v>
      </c>
      <c r="F376" s="1">
        <v>23</v>
      </c>
      <c r="G376" s="2">
        <v>16.567121739130435</v>
      </c>
      <c r="H376" s="3">
        <v>10.99999527613361</v>
      </c>
      <c r="I376" s="3">
        <v>14.66663412447598</v>
      </c>
      <c r="J376" s="3">
        <v>4.1914800000000003</v>
      </c>
      <c r="K376" s="3">
        <v>4.1914800000000003</v>
      </c>
      <c r="L376" s="3">
        <v>5.5886300000000002</v>
      </c>
    </row>
    <row r="377" spans="2:12" x14ac:dyDescent="0.2">
      <c r="B377" t="s">
        <v>1918</v>
      </c>
      <c r="C377" t="s">
        <v>1919</v>
      </c>
      <c r="D377" t="s">
        <v>1920</v>
      </c>
      <c r="E377" s="1">
        <v>270.24117999999999</v>
      </c>
      <c r="F377" s="1">
        <v>42</v>
      </c>
      <c r="G377" s="2">
        <v>6.4343138095238093</v>
      </c>
      <c r="H377" s="3">
        <v>10.9999889728131</v>
      </c>
      <c r="I377" s="3">
        <v>14.66663962908984</v>
      </c>
      <c r="J377" s="3">
        <v>2.9726499999999998</v>
      </c>
      <c r="K377" s="3">
        <v>2.9726499999999998</v>
      </c>
      <c r="L377" s="3">
        <v>3.96353</v>
      </c>
    </row>
    <row r="378" spans="2:12" x14ac:dyDescent="0.2">
      <c r="B378" t="s">
        <v>1921</v>
      </c>
      <c r="C378" t="s">
        <v>1922</v>
      </c>
      <c r="D378" t="s">
        <v>1923</v>
      </c>
      <c r="E378" s="1">
        <v>237.2885</v>
      </c>
      <c r="F378" s="1">
        <v>63</v>
      </c>
      <c r="G378" s="2">
        <v>3.7664841269841269</v>
      </c>
      <c r="H378" s="3">
        <v>10.999985250022652</v>
      </c>
      <c r="I378" s="3">
        <v>14.666618904835255</v>
      </c>
      <c r="J378" s="3">
        <v>2.6101700000000001</v>
      </c>
      <c r="K378" s="3">
        <v>2.6101700000000001</v>
      </c>
      <c r="L378" s="3">
        <v>3.4802200000000001</v>
      </c>
    </row>
    <row r="379" spans="2:12" x14ac:dyDescent="0.2">
      <c r="B379" t="s">
        <v>1924</v>
      </c>
      <c r="C379" t="s">
        <v>1925</v>
      </c>
      <c r="D379" t="s">
        <v>1926</v>
      </c>
      <c r="E379" s="1">
        <v>100.02542</v>
      </c>
      <c r="F379" s="1">
        <v>16</v>
      </c>
      <c r="G379" s="2">
        <v>6.2515887499999998</v>
      </c>
      <c r="H379" s="3">
        <v>11.000003799034284</v>
      </c>
      <c r="I379" s="3">
        <v>14.666671732045712</v>
      </c>
      <c r="J379" s="3">
        <v>1.1002799999999999</v>
      </c>
      <c r="K379" s="3">
        <v>1.1002799999999999</v>
      </c>
      <c r="L379" s="3">
        <v>1.4670399999999999</v>
      </c>
    </row>
    <row r="380" spans="2:12" x14ac:dyDescent="0.2">
      <c r="B380" t="s">
        <v>1927</v>
      </c>
      <c r="C380" t="s">
        <v>1928</v>
      </c>
      <c r="D380" t="s">
        <v>1929</v>
      </c>
      <c r="E380" s="1">
        <v>319.15424999999999</v>
      </c>
      <c r="F380" s="1">
        <v>64</v>
      </c>
      <c r="G380" s="2">
        <v>4.9867851562499999</v>
      </c>
      <c r="H380" s="3">
        <v>11.000010183163784</v>
      </c>
      <c r="I380" s="3">
        <v>14.666638467136192</v>
      </c>
      <c r="J380" s="3">
        <v>3.5106999999999999</v>
      </c>
      <c r="K380" s="3">
        <v>3.5106999999999999</v>
      </c>
      <c r="L380" s="3">
        <v>4.6809200000000004</v>
      </c>
    </row>
    <row r="381" spans="2:12" x14ac:dyDescent="0.2">
      <c r="B381" t="s">
        <v>1930</v>
      </c>
      <c r="C381" t="s">
        <v>1931</v>
      </c>
      <c r="D381" t="s">
        <v>1932</v>
      </c>
      <c r="E381" s="1">
        <v>354.09611000000001</v>
      </c>
      <c r="F381" s="1">
        <v>49</v>
      </c>
      <c r="G381" s="2">
        <v>7.2264512244897965</v>
      </c>
      <c r="H381" s="3">
        <v>11.000007879216746</v>
      </c>
      <c r="I381" s="3">
        <v>14.666639517728674</v>
      </c>
      <c r="J381" s="3">
        <v>3.89506</v>
      </c>
      <c r="K381" s="3">
        <v>3.89506</v>
      </c>
      <c r="L381" s="3">
        <v>5.1933999999999996</v>
      </c>
    </row>
    <row r="382" spans="2:12" x14ac:dyDescent="0.2">
      <c r="B382" t="s">
        <v>1933</v>
      </c>
      <c r="C382" t="s">
        <v>1934</v>
      </c>
      <c r="D382" t="s">
        <v>1935</v>
      </c>
      <c r="E382" s="1">
        <v>478.65190999999999</v>
      </c>
      <c r="F382" s="1">
        <v>43</v>
      </c>
      <c r="G382" s="2">
        <v>11.13143976744186</v>
      </c>
      <c r="H382" s="3">
        <v>10.999997889907094</v>
      </c>
      <c r="I382" s="3">
        <v>14.666629033194496</v>
      </c>
      <c r="J382" s="3">
        <v>5.2651700000000003</v>
      </c>
      <c r="K382" s="3">
        <v>5.2651700000000003</v>
      </c>
      <c r="L382" s="3">
        <v>7.0202099999999996</v>
      </c>
    </row>
    <row r="383" spans="2:12" x14ac:dyDescent="0.2">
      <c r="B383" t="s">
        <v>1936</v>
      </c>
      <c r="C383" t="s">
        <v>1937</v>
      </c>
      <c r="D383" t="s">
        <v>1938</v>
      </c>
      <c r="E383" s="1">
        <v>1021.0646</v>
      </c>
      <c r="F383" s="1">
        <v>50</v>
      </c>
      <c r="G383" s="2">
        <v>20.421292000000001</v>
      </c>
      <c r="H383" s="3">
        <v>10.99999941237802</v>
      </c>
      <c r="I383" s="3">
        <v>14.666633237505247</v>
      </c>
      <c r="J383" s="3">
        <v>11.23171</v>
      </c>
      <c r="K383" s="3">
        <v>11.23171</v>
      </c>
      <c r="L383" s="3">
        <v>14.975580000000001</v>
      </c>
    </row>
    <row r="384" spans="2:12" x14ac:dyDescent="0.2">
      <c r="B384" t="s">
        <v>1939</v>
      </c>
      <c r="C384" t="s">
        <v>1940</v>
      </c>
      <c r="D384" t="s">
        <v>1941</v>
      </c>
      <c r="E384" s="1">
        <v>355.30784</v>
      </c>
      <c r="F384" s="1">
        <v>28</v>
      </c>
      <c r="G384" s="2">
        <v>12.689565714285715</v>
      </c>
      <c r="H384" s="3">
        <v>11.000010582372738</v>
      </c>
      <c r="I384" s="3">
        <v>14.666633868816405</v>
      </c>
      <c r="J384" s="3">
        <v>3.9083899999999998</v>
      </c>
      <c r="K384" s="3">
        <v>3.9083899999999998</v>
      </c>
      <c r="L384" s="3">
        <v>5.2111700000000001</v>
      </c>
    </row>
    <row r="385" spans="2:12" x14ac:dyDescent="0.2">
      <c r="B385" t="s">
        <v>1942</v>
      </c>
      <c r="C385" t="s">
        <v>1943</v>
      </c>
      <c r="D385" t="s">
        <v>1944</v>
      </c>
      <c r="E385" s="1">
        <v>105.56482</v>
      </c>
      <c r="F385" s="1">
        <v>11</v>
      </c>
      <c r="G385" s="2">
        <v>9.5968018181818184</v>
      </c>
      <c r="H385" s="3">
        <v>10.999971391984564</v>
      </c>
      <c r="I385" s="3">
        <v>14.666628522646086</v>
      </c>
      <c r="J385" s="3">
        <v>1.1612100000000001</v>
      </c>
      <c r="K385" s="3">
        <v>1.1612100000000001</v>
      </c>
      <c r="L385" s="3">
        <v>1.5482800000000001</v>
      </c>
    </row>
    <row r="386" spans="2:12" x14ac:dyDescent="0.2">
      <c r="B386" t="s">
        <v>1945</v>
      </c>
      <c r="C386" t="s">
        <v>1946</v>
      </c>
      <c r="D386" t="s">
        <v>1947</v>
      </c>
      <c r="E386" s="1">
        <v>40.139029999999998</v>
      </c>
      <c r="F386" s="1">
        <v>9</v>
      </c>
      <c r="G386" s="2">
        <v>4.4598922222222219</v>
      </c>
      <c r="H386" s="3">
        <v>11.000016691982839</v>
      </c>
      <c r="I386" s="3">
        <v>14.666522833262288</v>
      </c>
      <c r="J386" s="3">
        <v>0.44152999999999998</v>
      </c>
      <c r="K386" s="3">
        <v>0.44152999999999998</v>
      </c>
      <c r="L386" s="3">
        <v>0.5887</v>
      </c>
    </row>
    <row r="387" spans="2:12" x14ac:dyDescent="0.2">
      <c r="B387" t="s">
        <v>1945</v>
      </c>
      <c r="C387" t="s">
        <v>1948</v>
      </c>
      <c r="D387" t="s">
        <v>1947</v>
      </c>
      <c r="E387" s="1">
        <v>88.007159999999999</v>
      </c>
      <c r="F387" s="1">
        <v>20</v>
      </c>
      <c r="G387" s="2">
        <v>4.4003579999999998</v>
      </c>
      <c r="H387" s="3">
        <v>11.000014089762697</v>
      </c>
      <c r="I387" s="3">
        <v>14.666647577310755</v>
      </c>
      <c r="J387" s="3">
        <v>0.96808000000000005</v>
      </c>
      <c r="K387" s="3">
        <v>0.96808000000000005</v>
      </c>
      <c r="L387" s="3">
        <v>1.29077</v>
      </c>
    </row>
    <row r="388" spans="2:12" x14ac:dyDescent="0.2">
      <c r="B388" t="s">
        <v>1949</v>
      </c>
      <c r="C388" t="s">
        <v>1950</v>
      </c>
      <c r="D388" t="s">
        <v>1951</v>
      </c>
      <c r="E388" s="1">
        <v>45.3489</v>
      </c>
      <c r="F388" s="1">
        <v>3</v>
      </c>
      <c r="G388" s="2">
        <v>15.116300000000001</v>
      </c>
      <c r="H388" s="3">
        <v>11.000046307628191</v>
      </c>
      <c r="I388" s="3">
        <v>14.66672841017092</v>
      </c>
      <c r="J388" s="3">
        <v>0.49884000000000001</v>
      </c>
      <c r="K388" s="3">
        <v>0.49884000000000001</v>
      </c>
      <c r="L388" s="3">
        <v>0.66512000000000004</v>
      </c>
    </row>
    <row r="389" spans="2:12" x14ac:dyDescent="0.2">
      <c r="B389" t="s">
        <v>1952</v>
      </c>
      <c r="C389" t="s">
        <v>1953</v>
      </c>
      <c r="D389" t="s">
        <v>1954</v>
      </c>
      <c r="E389" s="1">
        <v>259.96519000000001</v>
      </c>
      <c r="F389" s="1">
        <v>17</v>
      </c>
      <c r="G389" s="2">
        <v>15.292070000000001</v>
      </c>
      <c r="H389" s="3">
        <v>11.000011193806371</v>
      </c>
      <c r="I389" s="3">
        <v>14.666617480594228</v>
      </c>
      <c r="J389" s="3">
        <v>2.8596200000000001</v>
      </c>
      <c r="K389" s="3">
        <v>2.8596200000000001</v>
      </c>
      <c r="L389" s="3">
        <v>3.8128099999999998</v>
      </c>
    </row>
    <row r="390" spans="2:12" x14ac:dyDescent="0.2">
      <c r="B390" t="s">
        <v>1952</v>
      </c>
      <c r="C390" t="s">
        <v>1955</v>
      </c>
      <c r="D390" t="s">
        <v>1956</v>
      </c>
      <c r="E390" s="1">
        <v>29.992619999999999</v>
      </c>
      <c r="F390" s="1">
        <v>2</v>
      </c>
      <c r="G390" s="2">
        <v>14.996309999999999</v>
      </c>
      <c r="H390" s="3">
        <v>11.000039343011714</v>
      </c>
      <c r="I390" s="3">
        <v>14.66660798556445</v>
      </c>
      <c r="J390" s="3">
        <v>0.32991999999999999</v>
      </c>
      <c r="K390" s="3">
        <v>0.32991999999999999</v>
      </c>
      <c r="L390" s="3">
        <v>0.43989</v>
      </c>
    </row>
    <row r="391" spans="2:12" x14ac:dyDescent="0.2">
      <c r="B391" t="s">
        <v>1957</v>
      </c>
      <c r="C391" t="s">
        <v>1953</v>
      </c>
      <c r="D391" t="s">
        <v>1954</v>
      </c>
      <c r="E391" s="1">
        <v>648.60704999999996</v>
      </c>
      <c r="F391" s="1">
        <v>33</v>
      </c>
      <c r="G391" s="2">
        <v>19.654759090909089</v>
      </c>
      <c r="H391" s="3">
        <v>11.000003777325579</v>
      </c>
      <c r="I391" s="3">
        <v>14.666630589352984</v>
      </c>
      <c r="J391" s="3">
        <v>7.1346800000000004</v>
      </c>
      <c r="K391" s="3">
        <v>7.1346800000000004</v>
      </c>
      <c r="L391" s="3">
        <v>9.5128799999999991</v>
      </c>
    </row>
    <row r="392" spans="2:12" x14ac:dyDescent="0.2">
      <c r="B392" t="s">
        <v>1958</v>
      </c>
      <c r="C392" t="s">
        <v>1959</v>
      </c>
      <c r="D392" t="s">
        <v>1960</v>
      </c>
      <c r="E392" s="1">
        <v>322.13560999999999</v>
      </c>
      <c r="F392" s="1">
        <v>47</v>
      </c>
      <c r="G392" s="2">
        <v>6.8539491489361701</v>
      </c>
      <c r="H392" s="3">
        <v>10.999994691676591</v>
      </c>
      <c r="I392" s="3">
        <v>14.666618198466169</v>
      </c>
      <c r="J392" s="3">
        <v>3.5434899999999998</v>
      </c>
      <c r="K392" s="3">
        <v>3.5434899999999998</v>
      </c>
      <c r="L392" s="3">
        <v>4.72464</v>
      </c>
    </row>
    <row r="393" spans="2:12" x14ac:dyDescent="0.2">
      <c r="B393" t="s">
        <v>1961</v>
      </c>
      <c r="C393" t="s">
        <v>1962</v>
      </c>
      <c r="D393" t="s">
        <v>1963</v>
      </c>
      <c r="E393" s="1">
        <v>96.569980000000001</v>
      </c>
      <c r="F393" s="1">
        <v>9</v>
      </c>
      <c r="G393" s="2">
        <v>10.729997777777777</v>
      </c>
      <c r="H393" s="3">
        <v>11.000002278140682</v>
      </c>
      <c r="I393" s="3">
        <v>14.666669704187575</v>
      </c>
      <c r="J393" s="3">
        <v>1.06227</v>
      </c>
      <c r="K393" s="3">
        <v>1.06227</v>
      </c>
      <c r="L393" s="3">
        <v>1.4163600000000001</v>
      </c>
    </row>
    <row r="394" spans="2:12" x14ac:dyDescent="0.2">
      <c r="B394" t="s">
        <v>1961</v>
      </c>
      <c r="C394" t="s">
        <v>1964</v>
      </c>
      <c r="D394" t="s">
        <v>1965</v>
      </c>
      <c r="E394" s="1">
        <v>207.76945000000001</v>
      </c>
      <c r="F394" s="1">
        <v>21</v>
      </c>
      <c r="G394" s="2">
        <v>9.8937833333333334</v>
      </c>
      <c r="H394" s="3">
        <v>10.999980988542831</v>
      </c>
      <c r="I394" s="3">
        <v>14.666641318057108</v>
      </c>
      <c r="J394" s="3">
        <v>2.28546</v>
      </c>
      <c r="K394" s="3">
        <v>2.28546</v>
      </c>
      <c r="L394" s="3">
        <v>3.0472800000000002</v>
      </c>
    </row>
    <row r="395" spans="2:12" x14ac:dyDescent="0.2">
      <c r="B395" t="s">
        <v>1966</v>
      </c>
      <c r="C395" t="s">
        <v>1967</v>
      </c>
      <c r="D395" t="s">
        <v>1968</v>
      </c>
      <c r="E395" s="1">
        <v>278.69884999999999</v>
      </c>
      <c r="F395" s="1">
        <v>34</v>
      </c>
      <c r="G395" s="2">
        <v>8.197025</v>
      </c>
      <c r="H395" s="3">
        <v>11.000009508471241</v>
      </c>
      <c r="I395" s="3">
        <v>14.666619542922406</v>
      </c>
      <c r="J395" s="3">
        <v>3.06569</v>
      </c>
      <c r="K395" s="3">
        <v>3.06569</v>
      </c>
      <c r="L395" s="3">
        <v>4.0875700000000004</v>
      </c>
    </row>
    <row r="396" spans="2:12" x14ac:dyDescent="0.2">
      <c r="B396" t="s">
        <v>1969</v>
      </c>
      <c r="C396" t="s">
        <v>1970</v>
      </c>
      <c r="D396" t="s">
        <v>1971</v>
      </c>
      <c r="E396" s="1">
        <v>752.47060999999997</v>
      </c>
      <c r="F396" s="1">
        <v>43</v>
      </c>
      <c r="G396" s="2">
        <v>17.499316511627907</v>
      </c>
      <c r="H396" s="3">
        <v>11.000004372263788</v>
      </c>
      <c r="I396" s="3">
        <v>14.666632627684956</v>
      </c>
      <c r="J396" s="3">
        <v>8.2771799999999995</v>
      </c>
      <c r="K396" s="3">
        <v>8.2771799999999995</v>
      </c>
      <c r="L396" s="3">
        <v>11.036210000000001</v>
      </c>
    </row>
    <row r="397" spans="2:12" x14ac:dyDescent="0.2">
      <c r="B397" t="s">
        <v>1972</v>
      </c>
      <c r="C397" t="s">
        <v>1973</v>
      </c>
      <c r="D397" t="s">
        <v>1974</v>
      </c>
      <c r="E397" s="1">
        <v>571.70054000000005</v>
      </c>
      <c r="F397" s="1">
        <v>60</v>
      </c>
      <c r="G397" s="2">
        <v>9.5283423333333346</v>
      </c>
      <c r="H397" s="3">
        <v>11.000007101620019</v>
      </c>
      <c r="I397" s="3">
        <v>14.666629491026891</v>
      </c>
      <c r="J397" s="3">
        <v>6.28871</v>
      </c>
      <c r="K397" s="3">
        <v>6.28871</v>
      </c>
      <c r="L397" s="3">
        <v>8.3849199999999993</v>
      </c>
    </row>
    <row r="398" spans="2:12" x14ac:dyDescent="0.2">
      <c r="B398" t="s">
        <v>1975</v>
      </c>
      <c r="C398" t="s">
        <v>1973</v>
      </c>
      <c r="D398" t="s">
        <v>1974</v>
      </c>
      <c r="E398" s="1">
        <v>873.40572999999995</v>
      </c>
      <c r="F398" s="1">
        <v>36</v>
      </c>
      <c r="G398" s="2">
        <v>24.261270277777776</v>
      </c>
      <c r="H398" s="3">
        <v>10.999996530821935</v>
      </c>
      <c r="I398" s="3">
        <v>14.666631509275764</v>
      </c>
      <c r="J398" s="3">
        <v>9.6074599999999997</v>
      </c>
      <c r="K398" s="3">
        <v>9.6074599999999997</v>
      </c>
      <c r="L398" s="3">
        <v>12.80992</v>
      </c>
    </row>
    <row r="399" spans="2:12" x14ac:dyDescent="0.2">
      <c r="B399" t="s">
        <v>1976</v>
      </c>
      <c r="C399" t="s">
        <v>1977</v>
      </c>
      <c r="D399" t="s">
        <v>1978</v>
      </c>
      <c r="E399" s="1">
        <v>360.60822000000002</v>
      </c>
      <c r="F399" s="1">
        <v>38</v>
      </c>
      <c r="G399" s="2">
        <v>9.4896900000000013</v>
      </c>
      <c r="H399" s="3">
        <v>10.99999883530109</v>
      </c>
      <c r="I399" s="3">
        <v>14.666637382808409</v>
      </c>
      <c r="J399" s="3">
        <v>3.9666899999999998</v>
      </c>
      <c r="K399" s="3">
        <v>3.9666899999999998</v>
      </c>
      <c r="L399" s="3">
        <v>5.2889099999999996</v>
      </c>
    </row>
    <row r="400" spans="2:12" x14ac:dyDescent="0.2">
      <c r="B400" t="s">
        <v>1979</v>
      </c>
      <c r="C400" t="s">
        <v>1980</v>
      </c>
      <c r="D400" t="s">
        <v>1981</v>
      </c>
      <c r="E400" s="1">
        <v>253.28138000000001</v>
      </c>
      <c r="F400" s="1">
        <v>30</v>
      </c>
      <c r="G400" s="2">
        <v>8.442712666666667</v>
      </c>
      <c r="H400" s="3">
        <v>11.000019030218485</v>
      </c>
      <c r="I400" s="3">
        <v>14.666613076729131</v>
      </c>
      <c r="J400" s="3">
        <v>2.7860999999999998</v>
      </c>
      <c r="K400" s="3">
        <v>2.7860999999999998</v>
      </c>
      <c r="L400" s="3">
        <v>3.7147800000000002</v>
      </c>
    </row>
    <row r="401" spans="2:12" x14ac:dyDescent="0.2">
      <c r="B401" t="s">
        <v>1982</v>
      </c>
      <c r="C401" t="s">
        <v>1983</v>
      </c>
      <c r="D401" t="s">
        <v>1984</v>
      </c>
      <c r="E401" s="1">
        <v>561.73742000000004</v>
      </c>
      <c r="F401" s="1">
        <v>41</v>
      </c>
      <c r="G401" s="2">
        <v>13.70091268292683</v>
      </c>
      <c r="H401" s="3">
        <v>10.999997116090288</v>
      </c>
      <c r="I401" s="3">
        <v>14.666621283659541</v>
      </c>
      <c r="J401" s="3">
        <v>6.1791099999999997</v>
      </c>
      <c r="K401" s="3">
        <v>6.1791099999999997</v>
      </c>
      <c r="L401" s="3">
        <v>8.2387899999999998</v>
      </c>
    </row>
    <row r="402" spans="2:12" x14ac:dyDescent="0.2">
      <c r="B402" t="s">
        <v>1985</v>
      </c>
      <c r="C402" t="s">
        <v>1986</v>
      </c>
      <c r="D402" t="s">
        <v>1987</v>
      </c>
      <c r="E402" s="1">
        <v>493.62177000000003</v>
      </c>
      <c r="F402" s="1">
        <v>62</v>
      </c>
      <c r="G402" s="2">
        <v>7.9616414516129037</v>
      </c>
      <c r="H402" s="3">
        <v>11.000001073696568</v>
      </c>
      <c r="I402" s="3">
        <v>14.666634334219092</v>
      </c>
      <c r="J402" s="3">
        <v>5.4298400000000004</v>
      </c>
      <c r="K402" s="3">
        <v>5.4298400000000004</v>
      </c>
      <c r="L402" s="3">
        <v>7.23977</v>
      </c>
    </row>
    <row r="403" spans="2:12" x14ac:dyDescent="0.2">
      <c r="B403" t="s">
        <v>1988</v>
      </c>
      <c r="C403" t="s">
        <v>1989</v>
      </c>
      <c r="D403" t="s">
        <v>1990</v>
      </c>
      <c r="E403" s="1">
        <v>386.26495</v>
      </c>
      <c r="F403" s="1">
        <v>39</v>
      </c>
      <c r="G403" s="2">
        <v>9.9042294871794869</v>
      </c>
      <c r="H403" s="3">
        <v>10.999988479410312</v>
      </c>
      <c r="I403" s="3">
        <v>14.666642676225218</v>
      </c>
      <c r="J403" s="3">
        <v>4.2489100000000004</v>
      </c>
      <c r="K403" s="3">
        <v>4.2489100000000004</v>
      </c>
      <c r="L403" s="3">
        <v>5.6652100000000001</v>
      </c>
    </row>
    <row r="404" spans="2:12" x14ac:dyDescent="0.2">
      <c r="B404" t="s">
        <v>1988</v>
      </c>
      <c r="C404" t="s">
        <v>1991</v>
      </c>
      <c r="D404" t="s">
        <v>1990</v>
      </c>
      <c r="E404" s="1">
        <v>180.28676999999999</v>
      </c>
      <c r="F404" s="1">
        <v>17</v>
      </c>
      <c r="G404" s="2">
        <v>10.605104117647059</v>
      </c>
      <c r="H404" s="3">
        <v>10.999975206167376</v>
      </c>
      <c r="I404" s="3">
        <v>14.666633608223167</v>
      </c>
      <c r="J404" s="3">
        <v>1.98315</v>
      </c>
      <c r="K404" s="3">
        <v>1.98315</v>
      </c>
      <c r="L404" s="3">
        <v>2.6442000000000001</v>
      </c>
    </row>
    <row r="405" spans="2:12" x14ac:dyDescent="0.2">
      <c r="B405" t="s">
        <v>1992</v>
      </c>
      <c r="C405" t="s">
        <v>1993</v>
      </c>
      <c r="D405" t="s">
        <v>1994</v>
      </c>
      <c r="E405" s="1">
        <v>219.11914999999999</v>
      </c>
      <c r="F405" s="1">
        <v>27</v>
      </c>
      <c r="G405" s="2">
        <v>8.1155240740740737</v>
      </c>
      <c r="H405" s="3">
        <v>10.999997033577394</v>
      </c>
      <c r="I405" s="3">
        <v>14.666632286589284</v>
      </c>
      <c r="J405" s="3">
        <v>2.41031</v>
      </c>
      <c r="K405" s="3">
        <v>2.41031</v>
      </c>
      <c r="L405" s="3">
        <v>3.21374</v>
      </c>
    </row>
    <row r="406" spans="2:12" x14ac:dyDescent="0.2">
      <c r="B406" t="s">
        <v>1995</v>
      </c>
      <c r="C406" t="s">
        <v>1996</v>
      </c>
      <c r="D406" t="s">
        <v>1997</v>
      </c>
      <c r="E406" s="1">
        <v>551.73347000000001</v>
      </c>
      <c r="F406" s="1">
        <v>60</v>
      </c>
      <c r="G406" s="2">
        <v>9.1955578333333339</v>
      </c>
      <c r="H406" s="3">
        <v>11.000003316818896</v>
      </c>
      <c r="I406" s="3">
        <v>14.66662879814052</v>
      </c>
      <c r="J406" s="3">
        <v>6.06907</v>
      </c>
      <c r="K406" s="3">
        <v>6.06907</v>
      </c>
      <c r="L406" s="3">
        <v>8.0920699999999997</v>
      </c>
    </row>
    <row r="407" spans="2:12" x14ac:dyDescent="0.2">
      <c r="B407" t="s">
        <v>1998</v>
      </c>
      <c r="C407" t="s">
        <v>1999</v>
      </c>
      <c r="D407" t="s">
        <v>2000</v>
      </c>
      <c r="E407" s="1">
        <v>384.74741</v>
      </c>
      <c r="F407" s="1">
        <v>31</v>
      </c>
      <c r="G407" s="2">
        <v>12.411206774193548</v>
      </c>
      <c r="H407" s="3">
        <v>10.9999960753472</v>
      </c>
      <c r="I407" s="3">
        <v>14.666635442718119</v>
      </c>
      <c r="J407" s="3">
        <v>4.2322199999999999</v>
      </c>
      <c r="K407" s="3">
        <v>4.2322199999999999</v>
      </c>
      <c r="L407" s="3">
        <v>5.6429499999999999</v>
      </c>
    </row>
    <row r="408" spans="2:12" x14ac:dyDescent="0.2">
      <c r="B408" t="s">
        <v>2001</v>
      </c>
      <c r="C408" t="s">
        <v>2002</v>
      </c>
      <c r="D408" t="s">
        <v>2003</v>
      </c>
      <c r="E408" s="1">
        <v>301.44932999999997</v>
      </c>
      <c r="F408" s="1">
        <v>58</v>
      </c>
      <c r="G408" s="2">
        <v>5.1974022413793097</v>
      </c>
      <c r="H408" s="3">
        <v>10.999991275482351</v>
      </c>
      <c r="I408" s="3">
        <v>14.666643976286165</v>
      </c>
      <c r="J408" s="3">
        <v>3.3159399999999999</v>
      </c>
      <c r="K408" s="3">
        <v>3.3159399999999999</v>
      </c>
      <c r="L408" s="3">
        <v>4.4212499999999997</v>
      </c>
    </row>
    <row r="409" spans="2:12" x14ac:dyDescent="0.2">
      <c r="B409" t="s">
        <v>2004</v>
      </c>
      <c r="C409" t="s">
        <v>2005</v>
      </c>
      <c r="D409" t="s">
        <v>2006</v>
      </c>
      <c r="E409" s="1">
        <v>417.81432000000001</v>
      </c>
      <c r="F409" s="1">
        <v>28</v>
      </c>
      <c r="G409" s="2">
        <v>14.921940000000001</v>
      </c>
      <c r="H409" s="3">
        <v>11.000005935651032</v>
      </c>
      <c r="I409" s="3">
        <v>14.666634690740135</v>
      </c>
      <c r="J409" s="3">
        <v>4.5959599999999998</v>
      </c>
      <c r="K409" s="3">
        <v>4.5959599999999998</v>
      </c>
      <c r="L409" s="3">
        <v>6.1279300000000001</v>
      </c>
    </row>
    <row r="410" spans="2:12" x14ac:dyDescent="0.2">
      <c r="B410" t="s">
        <v>2007</v>
      </c>
      <c r="C410" t="s">
        <v>2008</v>
      </c>
      <c r="D410" t="s">
        <v>2009</v>
      </c>
      <c r="E410" s="1">
        <v>205.76755</v>
      </c>
      <c r="F410" s="1">
        <v>73</v>
      </c>
      <c r="G410" s="2">
        <v>2.8187335616438358</v>
      </c>
      <c r="H410" s="3">
        <v>10.99998517744902</v>
      </c>
      <c r="I410" s="3">
        <v>14.666646903265361</v>
      </c>
      <c r="J410" s="3">
        <v>2.2634400000000001</v>
      </c>
      <c r="K410" s="3">
        <v>2.2634400000000001</v>
      </c>
      <c r="L410" s="3">
        <v>3.0179200000000002</v>
      </c>
    </row>
    <row r="411" spans="2:12" x14ac:dyDescent="0.2">
      <c r="B411" t="s">
        <v>2010</v>
      </c>
      <c r="C411" t="s">
        <v>2011</v>
      </c>
      <c r="D411" t="s">
        <v>2012</v>
      </c>
      <c r="E411" s="1">
        <v>101.99048000000001</v>
      </c>
      <c r="F411" s="1">
        <v>14</v>
      </c>
      <c r="G411" s="2">
        <v>7.2850342857142865</v>
      </c>
      <c r="H411" s="3">
        <v>11.00004627882916</v>
      </c>
      <c r="I411" s="3">
        <v>14.666663006194302</v>
      </c>
      <c r="J411" s="3">
        <v>1.1218999999999999</v>
      </c>
      <c r="K411" s="3">
        <v>1.1218999999999999</v>
      </c>
      <c r="L411" s="3">
        <v>1.49586</v>
      </c>
    </row>
    <row r="412" spans="2:12" x14ac:dyDescent="0.2">
      <c r="B412" t="s">
        <v>2013</v>
      </c>
      <c r="C412" t="s">
        <v>2014</v>
      </c>
      <c r="D412" t="s">
        <v>2015</v>
      </c>
      <c r="E412" s="1">
        <v>388.97401000000002</v>
      </c>
      <c r="F412" s="1">
        <v>37</v>
      </c>
      <c r="G412" s="2">
        <v>10.512811081081082</v>
      </c>
      <c r="H412" s="3">
        <v>10.999989433741344</v>
      </c>
      <c r="I412" s="3">
        <v>14.666635439216103</v>
      </c>
      <c r="J412" s="3">
        <v>4.2787100000000002</v>
      </c>
      <c r="K412" s="3">
        <v>4.2787100000000002</v>
      </c>
      <c r="L412" s="3">
        <v>5.7049399999999997</v>
      </c>
    </row>
    <row r="413" spans="2:12" x14ac:dyDescent="0.2">
      <c r="B413" t="s">
        <v>2016</v>
      </c>
      <c r="C413" t="s">
        <v>2017</v>
      </c>
      <c r="D413" t="s">
        <v>2018</v>
      </c>
      <c r="E413" s="1">
        <v>145.48518999999999</v>
      </c>
      <c r="F413" s="1">
        <v>32</v>
      </c>
      <c r="G413" s="2">
        <v>4.5464121874999996</v>
      </c>
      <c r="H413" s="3">
        <v>11.000020002035948</v>
      </c>
      <c r="I413" s="3">
        <v>14.666647512368785</v>
      </c>
      <c r="J413" s="3">
        <v>1.6003400000000001</v>
      </c>
      <c r="K413" s="3">
        <v>1.6003400000000001</v>
      </c>
      <c r="L413" s="3">
        <v>2.1337799999999998</v>
      </c>
    </row>
    <row r="414" spans="2:12" x14ac:dyDescent="0.2">
      <c r="B414" t="s">
        <v>2019</v>
      </c>
      <c r="C414" t="s">
        <v>2020</v>
      </c>
      <c r="D414" t="s">
        <v>2021</v>
      </c>
      <c r="E414" s="1">
        <v>432.73851999999999</v>
      </c>
      <c r="F414" s="1">
        <v>46</v>
      </c>
      <c r="G414" s="2">
        <v>9.4073591304347826</v>
      </c>
      <c r="H414" s="3">
        <v>10.999991403584778</v>
      </c>
      <c r="I414" s="3">
        <v>14.666639799017661</v>
      </c>
      <c r="J414" s="3">
        <v>4.7601199999999997</v>
      </c>
      <c r="K414" s="3">
        <v>4.7601199999999997</v>
      </c>
      <c r="L414" s="3">
        <v>6.3468200000000001</v>
      </c>
    </row>
    <row r="415" spans="2:12" x14ac:dyDescent="0.2">
      <c r="B415" t="s">
        <v>2022</v>
      </c>
      <c r="C415" t="s">
        <v>2023</v>
      </c>
      <c r="D415" t="s">
        <v>2024</v>
      </c>
      <c r="E415" s="1">
        <v>531.64769999999999</v>
      </c>
      <c r="F415" s="1">
        <v>33</v>
      </c>
      <c r="G415" s="2">
        <v>16.110536363636363</v>
      </c>
      <c r="H415" s="3">
        <v>10.999991159559235</v>
      </c>
      <c r="I415" s="3">
        <v>14.666629800147732</v>
      </c>
      <c r="J415" s="3">
        <v>5.8481199999999998</v>
      </c>
      <c r="K415" s="3">
        <v>5.8481199999999998</v>
      </c>
      <c r="L415" s="3">
        <v>7.7974800000000002</v>
      </c>
    </row>
    <row r="416" spans="2:12" x14ac:dyDescent="0.2">
      <c r="B416" t="s">
        <v>2025</v>
      </c>
      <c r="C416" t="s">
        <v>2026</v>
      </c>
      <c r="D416" t="s">
        <v>2027</v>
      </c>
      <c r="E416" s="1">
        <v>186.32680999999999</v>
      </c>
      <c r="F416" s="1">
        <v>21</v>
      </c>
      <c r="G416" s="2">
        <v>8.8727052380952376</v>
      </c>
      <c r="H416" s="3">
        <v>10.999973648451341</v>
      </c>
      <c r="I416" s="3">
        <v>14.666649420982415</v>
      </c>
      <c r="J416" s="3">
        <v>2.0495899999999998</v>
      </c>
      <c r="K416" s="3">
        <v>2.0495899999999998</v>
      </c>
      <c r="L416" s="3">
        <v>2.7327900000000001</v>
      </c>
    </row>
    <row r="417" spans="2:12" x14ac:dyDescent="0.2">
      <c r="B417" t="s">
        <v>2028</v>
      </c>
      <c r="C417" t="s">
        <v>2029</v>
      </c>
      <c r="D417" t="s">
        <v>2030</v>
      </c>
      <c r="E417" s="1">
        <v>151.83748</v>
      </c>
      <c r="F417" s="1">
        <v>14</v>
      </c>
      <c r="G417" s="2">
        <v>10.845534285714285</v>
      </c>
      <c r="H417" s="3">
        <v>10.999984983944676</v>
      </c>
      <c r="I417" s="3">
        <v>14.666602738665052</v>
      </c>
      <c r="J417" s="3">
        <v>1.67021</v>
      </c>
      <c r="K417" s="3">
        <v>1.67021</v>
      </c>
      <c r="L417" s="3">
        <v>2.2269399999999999</v>
      </c>
    </row>
    <row r="418" spans="2:12" x14ac:dyDescent="0.2">
      <c r="B418" t="s">
        <v>2028</v>
      </c>
      <c r="C418" t="s">
        <v>2031</v>
      </c>
      <c r="D418" t="s">
        <v>2032</v>
      </c>
      <c r="E418" s="1">
        <v>479.93614000000002</v>
      </c>
      <c r="F418" s="1">
        <v>40</v>
      </c>
      <c r="G418" s="2">
        <v>11.9984035</v>
      </c>
      <c r="H418" s="3">
        <v>11.000005125681929</v>
      </c>
      <c r="I418" s="3">
        <v>14.666638774066898</v>
      </c>
      <c r="J418" s="3">
        <v>5.2793000000000001</v>
      </c>
      <c r="K418" s="3">
        <v>5.2793000000000001</v>
      </c>
      <c r="L418" s="3">
        <v>7.0390499999999996</v>
      </c>
    </row>
    <row r="419" spans="2:12" x14ac:dyDescent="0.2">
      <c r="B419" t="s">
        <v>2033</v>
      </c>
      <c r="C419" t="s">
        <v>2034</v>
      </c>
      <c r="D419" t="s">
        <v>2035</v>
      </c>
      <c r="E419" s="1">
        <v>355.24403999999998</v>
      </c>
      <c r="F419" s="1">
        <v>28</v>
      </c>
      <c r="G419" s="2">
        <v>12.687287142857143</v>
      </c>
      <c r="H419" s="3">
        <v>10.99998750154964</v>
      </c>
      <c r="I419" s="3">
        <v>14.66662185240321</v>
      </c>
      <c r="J419" s="3">
        <v>3.90768</v>
      </c>
      <c r="K419" s="3">
        <v>3.90768</v>
      </c>
      <c r="L419" s="3">
        <v>5.2102300000000001</v>
      </c>
    </row>
    <row r="420" spans="2:12" x14ac:dyDescent="0.2">
      <c r="B420" t="s">
        <v>2036</v>
      </c>
      <c r="C420" t="s">
        <v>2037</v>
      </c>
      <c r="D420" t="s">
        <v>2038</v>
      </c>
      <c r="E420" s="1">
        <v>178.71928</v>
      </c>
      <c r="F420" s="1">
        <v>19</v>
      </c>
      <c r="G420" s="2">
        <v>9.4062778947368422</v>
      </c>
      <c r="H420" s="3">
        <v>10.999988361636193</v>
      </c>
      <c r="I420" s="3">
        <v>14.666632497624207</v>
      </c>
      <c r="J420" s="3">
        <v>1.96591</v>
      </c>
      <c r="K420" s="3">
        <v>1.96591</v>
      </c>
      <c r="L420" s="3">
        <v>2.62121</v>
      </c>
    </row>
    <row r="421" spans="2:12" x14ac:dyDescent="0.2">
      <c r="B421" t="s">
        <v>2039</v>
      </c>
      <c r="C421" t="s">
        <v>2040</v>
      </c>
      <c r="D421" t="s">
        <v>2041</v>
      </c>
      <c r="E421" s="1">
        <v>605.53501000000006</v>
      </c>
      <c r="F421" s="1">
        <v>44</v>
      </c>
      <c r="G421" s="2">
        <v>13.762159318181819</v>
      </c>
      <c r="H421" s="3">
        <v>11.000008075503345</v>
      </c>
      <c r="I421" s="3">
        <v>14.666633395813065</v>
      </c>
      <c r="J421" s="3">
        <v>6.6608900000000002</v>
      </c>
      <c r="K421" s="3">
        <v>6.6608900000000002</v>
      </c>
      <c r="L421" s="3">
        <v>8.8811599999999995</v>
      </c>
    </row>
    <row r="422" spans="2:12" x14ac:dyDescent="0.2">
      <c r="B422" t="s">
        <v>2042</v>
      </c>
      <c r="C422" t="s">
        <v>2043</v>
      </c>
      <c r="D422" t="s">
        <v>2044</v>
      </c>
      <c r="E422" s="1">
        <v>91.310900000000004</v>
      </c>
      <c r="F422" s="1">
        <v>8</v>
      </c>
      <c r="G422" s="2">
        <v>11.4138625</v>
      </c>
      <c r="H422" s="3">
        <v>11.000001095159506</v>
      </c>
      <c r="I422" s="3">
        <v>14.666595116245706</v>
      </c>
      <c r="J422" s="3">
        <v>1.0044200000000001</v>
      </c>
      <c r="K422" s="3">
        <v>1.0044200000000001</v>
      </c>
      <c r="L422" s="3">
        <v>1.3392200000000001</v>
      </c>
    </row>
    <row r="423" spans="2:12" x14ac:dyDescent="0.2">
      <c r="B423" t="s">
        <v>2042</v>
      </c>
      <c r="C423" t="s">
        <v>2045</v>
      </c>
      <c r="D423" t="s">
        <v>2046</v>
      </c>
      <c r="E423" s="1">
        <v>410.05669</v>
      </c>
      <c r="F423" s="1">
        <v>36</v>
      </c>
      <c r="G423" s="2">
        <v>11.390463611111111</v>
      </c>
      <c r="H423" s="3">
        <v>10.999991245112962</v>
      </c>
      <c r="I423" s="3">
        <v>14.666630606611978</v>
      </c>
      <c r="J423" s="3">
        <v>4.5106200000000003</v>
      </c>
      <c r="K423" s="3">
        <v>4.5106200000000003</v>
      </c>
      <c r="L423" s="3">
        <v>6.0141499999999999</v>
      </c>
    </row>
    <row r="424" spans="2:12" x14ac:dyDescent="0.2">
      <c r="B424" t="s">
        <v>2047</v>
      </c>
      <c r="C424" t="s">
        <v>2045</v>
      </c>
      <c r="D424" t="s">
        <v>2046</v>
      </c>
      <c r="E424" s="1">
        <v>664.76756</v>
      </c>
      <c r="F424" s="1">
        <v>32</v>
      </c>
      <c r="G424" s="2">
        <v>20.77398625</v>
      </c>
      <c r="H424" s="3">
        <v>10.999995246458775</v>
      </c>
      <c r="I424" s="3">
        <v>14.666630242907761</v>
      </c>
      <c r="J424" s="3">
        <v>7.3124399999999996</v>
      </c>
      <c r="K424" s="3">
        <v>7.3124399999999996</v>
      </c>
      <c r="L424" s="3">
        <v>9.7499000000000002</v>
      </c>
    </row>
    <row r="425" spans="2:12" x14ac:dyDescent="0.2">
      <c r="B425" t="s">
        <v>2048</v>
      </c>
      <c r="C425" t="s">
        <v>2049</v>
      </c>
      <c r="D425" t="s">
        <v>2050</v>
      </c>
      <c r="E425" s="1">
        <v>736.27346</v>
      </c>
      <c r="F425" s="1">
        <v>51</v>
      </c>
      <c r="G425" s="2">
        <v>14.436734509803921</v>
      </c>
      <c r="H425" s="3">
        <v>11.000002634890574</v>
      </c>
      <c r="I425" s="3">
        <v>14.666629434123566</v>
      </c>
      <c r="J425" s="3">
        <v>8.0990099999999998</v>
      </c>
      <c r="K425" s="3">
        <v>8.0990099999999998</v>
      </c>
      <c r="L425" s="3">
        <v>10.79865</v>
      </c>
    </row>
    <row r="426" spans="2:12" x14ac:dyDescent="0.2">
      <c r="B426" t="s">
        <v>2051</v>
      </c>
      <c r="C426" t="s">
        <v>2052</v>
      </c>
      <c r="D426" t="s">
        <v>2053</v>
      </c>
      <c r="E426" s="1">
        <v>449.96024999999997</v>
      </c>
      <c r="F426" s="1">
        <v>35</v>
      </c>
      <c r="G426" s="2">
        <v>12.856007142857143</v>
      </c>
      <c r="H426" s="3">
        <v>10.999993888349028</v>
      </c>
      <c r="I426" s="3">
        <v>14.666628885551559</v>
      </c>
      <c r="J426" s="3">
        <v>4.94956</v>
      </c>
      <c r="K426" s="3">
        <v>4.94956</v>
      </c>
      <c r="L426" s="3">
        <v>6.5994000000000002</v>
      </c>
    </row>
    <row r="427" spans="2:12" x14ac:dyDescent="0.2">
      <c r="B427" t="s">
        <v>2054</v>
      </c>
      <c r="C427" t="s">
        <v>2055</v>
      </c>
      <c r="D427" t="s">
        <v>2056</v>
      </c>
      <c r="E427" s="1">
        <v>521.32826999999997</v>
      </c>
      <c r="F427" s="1">
        <v>61</v>
      </c>
      <c r="G427" s="2">
        <v>8.5463650819672132</v>
      </c>
      <c r="H427" s="3">
        <v>10.99999813936812</v>
      </c>
      <c r="I427" s="3">
        <v>14.666632216204199</v>
      </c>
      <c r="J427" s="3">
        <v>5.73461</v>
      </c>
      <c r="K427" s="3">
        <v>5.73461</v>
      </c>
      <c r="L427" s="3">
        <v>7.6461300000000003</v>
      </c>
    </row>
    <row r="428" spans="2:12" x14ac:dyDescent="0.2">
      <c r="B428" t="s">
        <v>2057</v>
      </c>
      <c r="C428" t="s">
        <v>2058</v>
      </c>
      <c r="D428" t="s">
        <v>2059</v>
      </c>
      <c r="E428" s="1">
        <v>712.86383999999998</v>
      </c>
      <c r="F428" s="1">
        <v>34</v>
      </c>
      <c r="G428" s="2">
        <v>20.966583529411764</v>
      </c>
      <c r="H428" s="3">
        <v>10.999996857744952</v>
      </c>
      <c r="I428" s="3">
        <v>14.66662974516985</v>
      </c>
      <c r="J428" s="3">
        <v>7.8414999999999999</v>
      </c>
      <c r="K428" s="3">
        <v>7.8414999999999999</v>
      </c>
      <c r="L428" s="3">
        <v>10.455310000000001</v>
      </c>
    </row>
    <row r="429" spans="2:12" x14ac:dyDescent="0.2">
      <c r="B429" t="s">
        <v>2060</v>
      </c>
      <c r="C429" t="s">
        <v>2061</v>
      </c>
      <c r="D429" t="s">
        <v>2062</v>
      </c>
      <c r="E429" s="1">
        <v>31.741019999999999</v>
      </c>
      <c r="F429" s="1">
        <v>4</v>
      </c>
      <c r="G429" s="2">
        <v>7.9352549999999997</v>
      </c>
      <c r="H429" s="3">
        <v>10.999961563932098</v>
      </c>
      <c r="I429" s="3">
        <v>14.666510401997163</v>
      </c>
      <c r="J429" s="3">
        <v>0.34915000000000002</v>
      </c>
      <c r="K429" s="3">
        <v>0.34915000000000002</v>
      </c>
      <c r="L429" s="3">
        <v>0.46553</v>
      </c>
    </row>
    <row r="430" spans="2:12" x14ac:dyDescent="0.2">
      <c r="B430" t="s">
        <v>2063</v>
      </c>
      <c r="C430" t="s">
        <v>2064</v>
      </c>
      <c r="D430" t="s">
        <v>2065</v>
      </c>
      <c r="E430" s="1">
        <v>326.11424</v>
      </c>
      <c r="F430" s="1">
        <v>37</v>
      </c>
      <c r="G430" s="2">
        <v>8.8138983783783775</v>
      </c>
      <c r="H430" s="3">
        <v>11.000010303137943</v>
      </c>
      <c r="I430" s="3">
        <v>14.666639518715897</v>
      </c>
      <c r="J430" s="3">
        <v>3.5872600000000001</v>
      </c>
      <c r="K430" s="3">
        <v>3.5872600000000001</v>
      </c>
      <c r="L430" s="3">
        <v>4.7830000000000004</v>
      </c>
    </row>
    <row r="431" spans="2:12" x14ac:dyDescent="0.2">
      <c r="B431" t="s">
        <v>2066</v>
      </c>
      <c r="C431" t="s">
        <v>2067</v>
      </c>
      <c r="D431" t="s">
        <v>2068</v>
      </c>
      <c r="E431" s="1">
        <v>167.56435999999999</v>
      </c>
      <c r="F431" s="1">
        <v>24</v>
      </c>
      <c r="G431" s="2">
        <v>6.9818483333333328</v>
      </c>
      <c r="H431" s="3">
        <v>11.00001217442659</v>
      </c>
      <c r="I431" s="3">
        <v>14.666603327819828</v>
      </c>
      <c r="J431" s="3">
        <v>1.84321</v>
      </c>
      <c r="K431" s="3">
        <v>1.84321</v>
      </c>
      <c r="L431" s="3">
        <v>2.4575999999999998</v>
      </c>
    </row>
    <row r="432" spans="2:12" x14ac:dyDescent="0.2">
      <c r="B432" t="s">
        <v>2069</v>
      </c>
      <c r="C432" t="s">
        <v>2070</v>
      </c>
      <c r="D432" t="s">
        <v>2071</v>
      </c>
      <c r="E432" s="1">
        <v>144.30175</v>
      </c>
      <c r="F432" s="1">
        <v>37</v>
      </c>
      <c r="G432" s="2">
        <v>3.9000472972972973</v>
      </c>
      <c r="H432" s="3">
        <v>11.000005197442166</v>
      </c>
      <c r="I432" s="3">
        <v>14.666627397103639</v>
      </c>
      <c r="J432" s="3">
        <v>1.5873200000000001</v>
      </c>
      <c r="K432" s="3">
        <v>1.5873200000000001</v>
      </c>
      <c r="L432" s="3">
        <v>2.1164200000000002</v>
      </c>
    </row>
    <row r="433" spans="2:12" x14ac:dyDescent="0.2">
      <c r="B433" t="s">
        <v>2072</v>
      </c>
      <c r="C433" t="s">
        <v>2073</v>
      </c>
      <c r="D433" t="s">
        <v>2074</v>
      </c>
      <c r="E433" s="1">
        <v>283.91730999999999</v>
      </c>
      <c r="F433" s="1">
        <v>39</v>
      </c>
      <c r="G433" s="2">
        <v>7.2799310256410257</v>
      </c>
      <c r="H433" s="3">
        <v>10.999998555917568</v>
      </c>
      <c r="I433" s="3">
        <v>14.666629519700649</v>
      </c>
      <c r="J433" s="3">
        <v>3.1230899999999999</v>
      </c>
      <c r="K433" s="3">
        <v>3.1230899999999999</v>
      </c>
      <c r="L433" s="3">
        <v>4.16411</v>
      </c>
    </row>
    <row r="434" spans="2:12" x14ac:dyDescent="0.2">
      <c r="B434" t="s">
        <v>2075</v>
      </c>
      <c r="C434" t="s">
        <v>2076</v>
      </c>
      <c r="D434" t="s">
        <v>2077</v>
      </c>
      <c r="E434" s="1">
        <v>139.8372</v>
      </c>
      <c r="F434" s="1">
        <v>33</v>
      </c>
      <c r="G434" s="2">
        <v>4.2374909090909085</v>
      </c>
      <c r="H434" s="3">
        <v>11.000005720938349</v>
      </c>
      <c r="I434" s="3">
        <v>14.666626620098231</v>
      </c>
      <c r="J434" s="3">
        <v>1.5382100000000001</v>
      </c>
      <c r="K434" s="3">
        <v>1.5382100000000001</v>
      </c>
      <c r="L434" s="3">
        <v>2.0509400000000002</v>
      </c>
    </row>
    <row r="435" spans="2:12" x14ac:dyDescent="0.2">
      <c r="B435" t="s">
        <v>2075</v>
      </c>
      <c r="C435" t="s">
        <v>2078</v>
      </c>
      <c r="D435" t="s">
        <v>2079</v>
      </c>
      <c r="E435" s="1">
        <v>99.508309999999994</v>
      </c>
      <c r="F435" s="1">
        <v>24</v>
      </c>
      <c r="G435" s="2">
        <v>4.1461795833333328</v>
      </c>
      <c r="H435" s="3">
        <v>10.999985830329146</v>
      </c>
      <c r="I435" s="3">
        <v>14.66661427573235</v>
      </c>
      <c r="J435" s="3">
        <v>1.09459</v>
      </c>
      <c r="K435" s="3">
        <v>1.09459</v>
      </c>
      <c r="L435" s="3">
        <v>1.4594499999999999</v>
      </c>
    </row>
    <row r="436" spans="2:12" x14ac:dyDescent="0.2">
      <c r="B436" t="s">
        <v>2080</v>
      </c>
      <c r="C436" t="s">
        <v>2081</v>
      </c>
      <c r="D436" t="s">
        <v>2082</v>
      </c>
      <c r="E436" s="1">
        <v>632.31370000000004</v>
      </c>
      <c r="F436" s="1">
        <v>40</v>
      </c>
      <c r="G436" s="2">
        <v>15.807842500000001</v>
      </c>
      <c r="H436" s="3">
        <v>10.999998892954556</v>
      </c>
      <c r="I436" s="3">
        <v>14.666628289091316</v>
      </c>
      <c r="J436" s="3">
        <v>6.9554499999999999</v>
      </c>
      <c r="K436" s="3">
        <v>6.9554499999999999</v>
      </c>
      <c r="L436" s="3">
        <v>9.2739100000000008</v>
      </c>
    </row>
    <row r="437" spans="2:12" x14ac:dyDescent="0.2">
      <c r="B437" t="s">
        <v>2083</v>
      </c>
      <c r="C437" t="s">
        <v>2084</v>
      </c>
      <c r="D437" t="s">
        <v>2085</v>
      </c>
      <c r="E437" s="1">
        <v>239.06066999999999</v>
      </c>
      <c r="F437" s="1">
        <v>33</v>
      </c>
      <c r="G437" s="2">
        <v>7.2442627272727265</v>
      </c>
      <c r="H437" s="3">
        <v>11.000011001391405</v>
      </c>
      <c r="I437" s="3">
        <v>14.666611617879262</v>
      </c>
      <c r="J437" s="3">
        <v>2.62967</v>
      </c>
      <c r="K437" s="3">
        <v>2.62967</v>
      </c>
      <c r="L437" s="3">
        <v>3.5062099999999998</v>
      </c>
    </row>
    <row r="438" spans="2:12" x14ac:dyDescent="0.2">
      <c r="B438" t="s">
        <v>2086</v>
      </c>
      <c r="C438" t="s">
        <v>2087</v>
      </c>
      <c r="D438" t="s">
        <v>2088</v>
      </c>
      <c r="E438" s="1">
        <v>349.40039000000002</v>
      </c>
      <c r="F438" s="1">
        <v>48</v>
      </c>
      <c r="G438" s="2">
        <v>7.2791747916666667</v>
      </c>
      <c r="H438" s="3">
        <v>10.999987721822519</v>
      </c>
      <c r="I438" s="3">
        <v>14.666640755609917</v>
      </c>
      <c r="J438" s="3">
        <v>3.8433999999999999</v>
      </c>
      <c r="K438" s="3">
        <v>3.8433999999999999</v>
      </c>
      <c r="L438" s="3">
        <v>5.12453</v>
      </c>
    </row>
    <row r="439" spans="2:12" x14ac:dyDescent="0.2">
      <c r="B439" t="s">
        <v>2089</v>
      </c>
      <c r="C439" t="s">
        <v>2090</v>
      </c>
      <c r="D439" t="s">
        <v>2091</v>
      </c>
      <c r="E439" s="1">
        <v>342.20285000000001</v>
      </c>
      <c r="F439" s="1">
        <v>35</v>
      </c>
      <c r="G439" s="2">
        <v>9.7772242857142864</v>
      </c>
      <c r="H439" s="3">
        <v>10.999996054971488</v>
      </c>
      <c r="I439" s="3">
        <v>14.666622443384092</v>
      </c>
      <c r="J439" s="3">
        <v>3.76423</v>
      </c>
      <c r="K439" s="3">
        <v>3.76423</v>
      </c>
      <c r="L439" s="3">
        <v>5.0189599999999999</v>
      </c>
    </row>
    <row r="440" spans="2:12" x14ac:dyDescent="0.2">
      <c r="B440" t="s">
        <v>2092</v>
      </c>
      <c r="C440" t="s">
        <v>2093</v>
      </c>
      <c r="D440" t="s">
        <v>2094</v>
      </c>
      <c r="E440" s="1">
        <v>261.01170999999999</v>
      </c>
      <c r="F440" s="1">
        <v>35</v>
      </c>
      <c r="G440" s="2">
        <v>7.457477428571428</v>
      </c>
      <c r="H440" s="3">
        <v>11.00000455918242</v>
      </c>
      <c r="I440" s="3">
        <v>14.666621662300132</v>
      </c>
      <c r="J440" s="3">
        <v>2.87113</v>
      </c>
      <c r="K440" s="3">
        <v>2.87113</v>
      </c>
      <c r="L440" s="3">
        <v>3.82816</v>
      </c>
    </row>
    <row r="441" spans="2:12" x14ac:dyDescent="0.2">
      <c r="B441" t="s">
        <v>2095</v>
      </c>
      <c r="C441" t="s">
        <v>2096</v>
      </c>
      <c r="D441" t="s">
        <v>2097</v>
      </c>
      <c r="E441" s="1">
        <v>690.89149999999995</v>
      </c>
      <c r="F441" s="1">
        <v>48</v>
      </c>
      <c r="G441" s="2">
        <v>14.393572916666665</v>
      </c>
      <c r="H441" s="3">
        <v>11.000005065918455</v>
      </c>
      <c r="I441" s="3">
        <v>14.666629999066425</v>
      </c>
      <c r="J441" s="3">
        <v>7.5998099999999997</v>
      </c>
      <c r="K441" s="3">
        <v>7.5998099999999997</v>
      </c>
      <c r="L441" s="3">
        <v>10.133050000000001</v>
      </c>
    </row>
    <row r="442" spans="2:12" x14ac:dyDescent="0.2">
      <c r="B442" t="s">
        <v>2098</v>
      </c>
      <c r="C442" t="s">
        <v>2099</v>
      </c>
      <c r="D442" t="s">
        <v>2100</v>
      </c>
      <c r="E442" s="1">
        <v>243.66433000000001</v>
      </c>
      <c r="F442" s="1">
        <v>33</v>
      </c>
      <c r="G442" s="2">
        <v>7.3837675757575756</v>
      </c>
      <c r="H442" s="3">
        <v>11.000009726495461</v>
      </c>
      <c r="I442" s="3">
        <v>14.666611235218546</v>
      </c>
      <c r="J442" s="3">
        <v>2.68031</v>
      </c>
      <c r="K442" s="3">
        <v>2.68031</v>
      </c>
      <c r="L442" s="3">
        <v>3.5737299999999999</v>
      </c>
    </row>
    <row r="443" spans="2:12" x14ac:dyDescent="0.2">
      <c r="B443" t="s">
        <v>2101</v>
      </c>
      <c r="C443" t="s">
        <v>2102</v>
      </c>
      <c r="D443" t="s">
        <v>2103</v>
      </c>
      <c r="E443" s="1">
        <v>323.76886000000002</v>
      </c>
      <c r="F443" s="1">
        <v>56</v>
      </c>
      <c r="G443" s="2">
        <v>5.7815867857142864</v>
      </c>
      <c r="H443" s="3">
        <v>11.00000784510283</v>
      </c>
      <c r="I443" s="3">
        <v>14.66663594516162</v>
      </c>
      <c r="J443" s="3">
        <v>3.5614599999999998</v>
      </c>
      <c r="K443" s="3">
        <v>3.5614599999999998</v>
      </c>
      <c r="L443" s="3">
        <v>4.7485999999999997</v>
      </c>
    </row>
    <row r="444" spans="2:12" x14ac:dyDescent="0.2">
      <c r="B444" t="s">
        <v>2104</v>
      </c>
      <c r="C444" t="s">
        <v>2105</v>
      </c>
      <c r="D444" t="s">
        <v>2106</v>
      </c>
      <c r="E444" s="1">
        <v>341.90640000000002</v>
      </c>
      <c r="F444" s="1">
        <v>36</v>
      </c>
      <c r="G444" s="2">
        <v>9.4974000000000007</v>
      </c>
      <c r="H444" s="3">
        <v>10.99999883008917</v>
      </c>
      <c r="I444" s="3">
        <v>14.666616360501003</v>
      </c>
      <c r="J444" s="3">
        <v>3.7609699999999999</v>
      </c>
      <c r="K444" s="3">
        <v>3.7609699999999999</v>
      </c>
      <c r="L444" s="3">
        <v>5.0146100000000002</v>
      </c>
    </row>
    <row r="445" spans="2:12" x14ac:dyDescent="0.2">
      <c r="B445" t="s">
        <v>2107</v>
      </c>
      <c r="C445" t="s">
        <v>2108</v>
      </c>
      <c r="D445" t="s">
        <v>2109</v>
      </c>
      <c r="E445" s="1">
        <v>317.41609</v>
      </c>
      <c r="F445" s="1">
        <v>33</v>
      </c>
      <c r="G445" s="2">
        <v>9.6186693939393937</v>
      </c>
      <c r="H445" s="3">
        <v>11.000009482821113</v>
      </c>
      <c r="I445" s="3">
        <v>14.66661630164999</v>
      </c>
      <c r="J445" s="3">
        <v>3.4915799999999999</v>
      </c>
      <c r="K445" s="3">
        <v>3.4915799999999999</v>
      </c>
      <c r="L445" s="3">
        <v>4.6554200000000003</v>
      </c>
    </row>
    <row r="446" spans="2:12" x14ac:dyDescent="0.2">
      <c r="B446" t="s">
        <v>2110</v>
      </c>
      <c r="C446" t="s">
        <v>2111</v>
      </c>
      <c r="D446" t="s">
        <v>2112</v>
      </c>
      <c r="E446" s="1">
        <v>346.44511</v>
      </c>
      <c r="F446" s="1">
        <v>22</v>
      </c>
      <c r="G446" s="2">
        <v>15.747505</v>
      </c>
      <c r="H446" s="3">
        <v>11.000010939683923</v>
      </c>
      <c r="I446" s="3">
        <v>14.666623523709138</v>
      </c>
      <c r="J446" s="3">
        <v>3.8109000000000002</v>
      </c>
      <c r="K446" s="3">
        <v>3.8109000000000002</v>
      </c>
      <c r="L446" s="3">
        <v>5.0811799999999998</v>
      </c>
    </row>
    <row r="447" spans="2:12" x14ac:dyDescent="0.2">
      <c r="B447" t="s">
        <v>2113</v>
      </c>
      <c r="C447" t="s">
        <v>2114</v>
      </c>
      <c r="D447" t="s">
        <v>2115</v>
      </c>
      <c r="E447" s="1">
        <v>19.420210000000001</v>
      </c>
      <c r="F447" s="1">
        <v>1</v>
      </c>
      <c r="G447" s="2">
        <v>19.420210000000001</v>
      </c>
      <c r="H447" s="3">
        <v>10.999881051749698</v>
      </c>
      <c r="I447" s="3">
        <v>14.666679711496426</v>
      </c>
      <c r="J447" s="3">
        <v>0.21362</v>
      </c>
      <c r="K447" s="3">
        <v>0.21362</v>
      </c>
      <c r="L447" s="3">
        <v>0.28483000000000003</v>
      </c>
    </row>
    <row r="448" spans="2:12" x14ac:dyDescent="0.2">
      <c r="B448" t="s">
        <v>2113</v>
      </c>
      <c r="C448" t="s">
        <v>2111</v>
      </c>
      <c r="D448" t="s">
        <v>2112</v>
      </c>
      <c r="E448" s="1">
        <v>238.80436</v>
      </c>
      <c r="F448" s="1">
        <v>15</v>
      </c>
      <c r="G448" s="2">
        <v>15.920290666666666</v>
      </c>
      <c r="H448" s="3">
        <v>11.000008542557598</v>
      </c>
      <c r="I448" s="3">
        <v>14.666650139888569</v>
      </c>
      <c r="J448" s="3">
        <v>2.6268500000000001</v>
      </c>
      <c r="K448" s="3">
        <v>2.6268500000000001</v>
      </c>
      <c r="L448" s="3">
        <v>3.5024600000000001</v>
      </c>
    </row>
    <row r="449" spans="2:12" x14ac:dyDescent="0.2">
      <c r="B449" t="s">
        <v>2116</v>
      </c>
      <c r="C449" t="s">
        <v>2117</v>
      </c>
      <c r="D449" t="s">
        <v>2118</v>
      </c>
      <c r="E449" s="1">
        <v>175.11869999999999</v>
      </c>
      <c r="F449" s="1">
        <v>14</v>
      </c>
      <c r="G449" s="2">
        <v>12.50847857142857</v>
      </c>
      <c r="H449" s="3">
        <v>11.00002455477342</v>
      </c>
      <c r="I449" s="3">
        <v>14.666623267532252</v>
      </c>
      <c r="J449" s="3">
        <v>1.92631</v>
      </c>
      <c r="K449" s="3">
        <v>1.92631</v>
      </c>
      <c r="L449" s="3">
        <v>2.5684</v>
      </c>
    </row>
    <row r="450" spans="2:12" x14ac:dyDescent="0.2">
      <c r="B450" t="s">
        <v>2116</v>
      </c>
      <c r="C450" t="s">
        <v>2119</v>
      </c>
      <c r="D450" t="s">
        <v>2120</v>
      </c>
      <c r="E450" s="1">
        <v>129.82848999999999</v>
      </c>
      <c r="F450" s="1">
        <v>11</v>
      </c>
      <c r="G450" s="2">
        <v>11.802589999999999</v>
      </c>
      <c r="H450" s="3">
        <v>10.99997388862799</v>
      </c>
      <c r="I450" s="3">
        <v>14.666657526402719</v>
      </c>
      <c r="J450" s="3">
        <v>1.42811</v>
      </c>
      <c r="K450" s="3">
        <v>1.42811</v>
      </c>
      <c r="L450" s="3">
        <v>1.90415</v>
      </c>
    </row>
    <row r="451" spans="2:12" x14ac:dyDescent="0.2">
      <c r="B451" t="s">
        <v>2121</v>
      </c>
      <c r="C451" t="s">
        <v>2122</v>
      </c>
      <c r="D451" t="s">
        <v>2123</v>
      </c>
      <c r="E451" s="1">
        <v>420.79892999999998</v>
      </c>
      <c r="F451" s="1">
        <v>55</v>
      </c>
      <c r="G451" s="2">
        <v>7.6508896363636358</v>
      </c>
      <c r="H451" s="3">
        <v>11.000004206284462</v>
      </c>
      <c r="I451" s="3">
        <v>14.666624746407983</v>
      </c>
      <c r="J451" s="3">
        <v>4.6287900000000004</v>
      </c>
      <c r="K451" s="3">
        <v>4.6287900000000004</v>
      </c>
      <c r="L451" s="3">
        <v>6.1717000000000004</v>
      </c>
    </row>
    <row r="452" spans="2:12" x14ac:dyDescent="0.2">
      <c r="B452" t="s">
        <v>2124</v>
      </c>
      <c r="C452" t="s">
        <v>2125</v>
      </c>
      <c r="D452" t="s">
        <v>2126</v>
      </c>
      <c r="E452" s="1">
        <v>318.76298000000003</v>
      </c>
      <c r="F452" s="1">
        <v>26</v>
      </c>
      <c r="G452" s="2">
        <v>12.260114615384616</v>
      </c>
      <c r="H452" s="3">
        <v>10.999991278786514</v>
      </c>
      <c r="I452" s="3">
        <v>14.666634124200996</v>
      </c>
      <c r="J452" s="3">
        <v>3.5063900000000001</v>
      </c>
      <c r="K452" s="3">
        <v>3.5063900000000001</v>
      </c>
      <c r="L452" s="3">
        <v>4.6751800000000001</v>
      </c>
    </row>
    <row r="453" spans="2:12" x14ac:dyDescent="0.2">
      <c r="B453" t="s">
        <v>2127</v>
      </c>
      <c r="C453" t="s">
        <v>2128</v>
      </c>
      <c r="D453" t="s">
        <v>2129</v>
      </c>
      <c r="E453" s="1">
        <v>432.75812999999999</v>
      </c>
      <c r="F453" s="1">
        <v>38</v>
      </c>
      <c r="G453" s="2">
        <v>11.388371842105263</v>
      </c>
      <c r="H453" s="3">
        <v>11.000001317132968</v>
      </c>
      <c r="I453" s="3">
        <v>14.666622207652113</v>
      </c>
      <c r="J453" s="3">
        <v>4.7603400000000002</v>
      </c>
      <c r="K453" s="3">
        <v>4.7603400000000002</v>
      </c>
      <c r="L453" s="3">
        <v>6.3471000000000002</v>
      </c>
    </row>
    <row r="454" spans="2:12" x14ac:dyDescent="0.2">
      <c r="B454" t="s">
        <v>2130</v>
      </c>
      <c r="C454" t="s">
        <v>2131</v>
      </c>
      <c r="D454" t="s">
        <v>2132</v>
      </c>
      <c r="E454" s="1">
        <v>277.49259000000001</v>
      </c>
      <c r="F454" s="1">
        <v>18</v>
      </c>
      <c r="G454" s="2">
        <v>15.416255</v>
      </c>
      <c r="H454" s="3">
        <v>11.000005441586747</v>
      </c>
      <c r="I454" s="3">
        <v>14.66662587278457</v>
      </c>
      <c r="J454" s="3">
        <v>3.0524200000000001</v>
      </c>
      <c r="K454" s="3">
        <v>3.0524200000000001</v>
      </c>
      <c r="L454" s="3">
        <v>4.0698800000000004</v>
      </c>
    </row>
    <row r="455" spans="2:12" x14ac:dyDescent="0.2">
      <c r="B455" t="s">
        <v>2133</v>
      </c>
      <c r="C455" t="s">
        <v>2134</v>
      </c>
      <c r="D455" t="s">
        <v>2135</v>
      </c>
      <c r="E455" s="1">
        <v>708.07280000000003</v>
      </c>
      <c r="F455" s="1">
        <v>41</v>
      </c>
      <c r="G455" s="2">
        <v>17.270068292682929</v>
      </c>
      <c r="H455" s="3">
        <v>10.999998870172671</v>
      </c>
      <c r="I455" s="3">
        <v>14.666627499319278</v>
      </c>
      <c r="J455" s="3">
        <v>7.7888000000000002</v>
      </c>
      <c r="K455" s="3">
        <v>7.7888000000000002</v>
      </c>
      <c r="L455" s="3">
        <v>10.38504</v>
      </c>
    </row>
    <row r="456" spans="2:12" x14ac:dyDescent="0.2">
      <c r="B456" t="s">
        <v>2136</v>
      </c>
      <c r="C456" t="s">
        <v>2137</v>
      </c>
      <c r="D456" t="s">
        <v>2138</v>
      </c>
      <c r="E456" s="1">
        <v>103.73434</v>
      </c>
      <c r="F456" s="1">
        <v>14</v>
      </c>
      <c r="G456" s="2">
        <v>7.4095957142857145</v>
      </c>
      <c r="H456" s="3">
        <v>11.000021786420968</v>
      </c>
      <c r="I456" s="3">
        <v>14.66659931513518</v>
      </c>
      <c r="J456" s="3">
        <v>1.1410800000000001</v>
      </c>
      <c r="K456" s="3">
        <v>1.1410800000000001</v>
      </c>
      <c r="L456" s="3">
        <v>1.5214300000000001</v>
      </c>
    </row>
    <row r="457" spans="2:12" x14ac:dyDescent="0.2">
      <c r="B457" t="s">
        <v>2136</v>
      </c>
      <c r="C457" t="s">
        <v>2139</v>
      </c>
      <c r="D457" t="s">
        <v>2140</v>
      </c>
      <c r="E457" s="1">
        <v>405.73295000000002</v>
      </c>
      <c r="F457" s="1">
        <v>58</v>
      </c>
      <c r="G457" s="2">
        <v>6.9953956896551723</v>
      </c>
      <c r="H457" s="3">
        <v>10.999993961545394</v>
      </c>
      <c r="I457" s="3">
        <v>14.666642184224868</v>
      </c>
      <c r="J457" s="3">
        <v>4.4630599999999996</v>
      </c>
      <c r="K457" s="3">
        <v>4.4630599999999996</v>
      </c>
      <c r="L457" s="3">
        <v>5.9507399999999997</v>
      </c>
    </row>
    <row r="458" spans="2:12" x14ac:dyDescent="0.2">
      <c r="B458" t="s">
        <v>2141</v>
      </c>
      <c r="C458" t="s">
        <v>2142</v>
      </c>
      <c r="D458" t="s">
        <v>2143</v>
      </c>
      <c r="E458" s="1">
        <v>1295.9016099999999</v>
      </c>
      <c r="F458" s="1">
        <v>46</v>
      </c>
      <c r="G458" s="2">
        <v>28.17177413043478</v>
      </c>
      <c r="H458" s="3">
        <v>11.000001767109467</v>
      </c>
      <c r="I458" s="3">
        <v>14.666630439636542</v>
      </c>
      <c r="J458" s="3">
        <v>14.25492</v>
      </c>
      <c r="K458" s="3">
        <v>14.25492</v>
      </c>
      <c r="L458" s="3">
        <v>19.006509999999999</v>
      </c>
    </row>
    <row r="459" spans="2:12" x14ac:dyDescent="0.2">
      <c r="B459" t="s">
        <v>2144</v>
      </c>
      <c r="C459" t="s">
        <v>2142</v>
      </c>
      <c r="D459" t="s">
        <v>2143</v>
      </c>
      <c r="E459" s="1">
        <v>917.85829999999999</v>
      </c>
      <c r="F459" s="1">
        <v>40</v>
      </c>
      <c r="G459" s="2">
        <v>22.946457500000001</v>
      </c>
      <c r="H459" s="3">
        <v>10.999998583659373</v>
      </c>
      <c r="I459" s="3">
        <v>14.666632093428801</v>
      </c>
      <c r="J459" s="3">
        <v>10.096439999999999</v>
      </c>
      <c r="K459" s="3">
        <v>10.096439999999999</v>
      </c>
      <c r="L459" s="3">
        <v>13.46189</v>
      </c>
    </row>
    <row r="460" spans="2:12" x14ac:dyDescent="0.2">
      <c r="B460" t="s">
        <v>2145</v>
      </c>
      <c r="C460" t="s">
        <v>2146</v>
      </c>
      <c r="D460" t="s">
        <v>2147</v>
      </c>
      <c r="E460" s="1">
        <v>600.82956000000001</v>
      </c>
      <c r="F460" s="1">
        <v>36</v>
      </c>
      <c r="G460" s="2">
        <v>16.689710000000002</v>
      </c>
      <c r="H460" s="3">
        <v>11.000008055529094</v>
      </c>
      <c r="I460" s="3">
        <v>14.666621928521625</v>
      </c>
      <c r="J460" s="3">
        <v>6.6091300000000004</v>
      </c>
      <c r="K460" s="3">
        <v>6.6091300000000004</v>
      </c>
      <c r="L460" s="3">
        <v>8.8121399999999994</v>
      </c>
    </row>
    <row r="461" spans="2:12" x14ac:dyDescent="0.2">
      <c r="B461" t="s">
        <v>2148</v>
      </c>
      <c r="C461" t="s">
        <v>2149</v>
      </c>
      <c r="D461" t="s">
        <v>1951</v>
      </c>
      <c r="E461" s="1">
        <v>463.07900000000001</v>
      </c>
      <c r="F461" s="1">
        <v>26</v>
      </c>
      <c r="G461" s="2">
        <v>17.810730769230769</v>
      </c>
      <c r="H461" s="3">
        <v>11.000002159458752</v>
      </c>
      <c r="I461" s="3">
        <v>14.666633554965783</v>
      </c>
      <c r="J461" s="3">
        <v>5.0938699999999999</v>
      </c>
      <c r="K461" s="3">
        <v>5.0938699999999999</v>
      </c>
      <c r="L461" s="3">
        <v>6.7918099999999999</v>
      </c>
    </row>
    <row r="462" spans="2:12" x14ac:dyDescent="0.2">
      <c r="B462" t="s">
        <v>2150</v>
      </c>
      <c r="C462" t="s">
        <v>2151</v>
      </c>
      <c r="D462" t="s">
        <v>2152</v>
      </c>
      <c r="E462" s="1">
        <v>272.42349999999999</v>
      </c>
      <c r="F462" s="1">
        <v>31</v>
      </c>
      <c r="G462" s="2">
        <v>8.7878548387096771</v>
      </c>
      <c r="H462" s="3">
        <v>11.000005506132915</v>
      </c>
      <c r="I462" s="3">
        <v>14.666612828922617</v>
      </c>
      <c r="J462" s="3">
        <v>2.9966599999999999</v>
      </c>
      <c r="K462" s="3">
        <v>2.9966599999999999</v>
      </c>
      <c r="L462" s="3">
        <v>3.99553</v>
      </c>
    </row>
    <row r="463" spans="2:12" x14ac:dyDescent="0.2">
      <c r="B463" t="s">
        <v>2153</v>
      </c>
      <c r="C463" t="s">
        <v>2154</v>
      </c>
      <c r="D463" t="s">
        <v>2155</v>
      </c>
      <c r="E463" s="1">
        <v>337.26008999999999</v>
      </c>
      <c r="F463" s="1">
        <v>35</v>
      </c>
      <c r="G463" s="2">
        <v>9.6360025714285715</v>
      </c>
      <c r="H463" s="3">
        <v>10.99999706458004</v>
      </c>
      <c r="I463" s="3">
        <v>14.666633102066715</v>
      </c>
      <c r="J463" s="3">
        <v>3.7098599999999999</v>
      </c>
      <c r="K463" s="3">
        <v>3.7098599999999999</v>
      </c>
      <c r="L463" s="3">
        <v>4.9464699999999997</v>
      </c>
    </row>
    <row r="464" spans="2:12" x14ac:dyDescent="0.2">
      <c r="B464" t="s">
        <v>2156</v>
      </c>
      <c r="C464" t="s">
        <v>2157</v>
      </c>
      <c r="D464" t="s">
        <v>2158</v>
      </c>
      <c r="E464" s="1">
        <v>193.09129999999999</v>
      </c>
      <c r="F464" s="1">
        <v>21</v>
      </c>
      <c r="G464" s="2">
        <v>9.1948238095238093</v>
      </c>
      <c r="H464" s="3">
        <v>10.999977730741882</v>
      </c>
      <c r="I464" s="3">
        <v>14.666636974322509</v>
      </c>
      <c r="J464" s="3">
        <v>2.1240000000000001</v>
      </c>
      <c r="K464" s="3">
        <v>2.1240000000000001</v>
      </c>
      <c r="L464" s="3">
        <v>2.8319999999999999</v>
      </c>
    </row>
    <row r="465" spans="2:12" x14ac:dyDescent="0.2">
      <c r="B465" t="s">
        <v>2159</v>
      </c>
      <c r="C465" t="s">
        <v>2160</v>
      </c>
      <c r="D465" t="s">
        <v>2161</v>
      </c>
      <c r="E465" s="1">
        <v>193.61722</v>
      </c>
      <c r="F465" s="1">
        <v>19</v>
      </c>
      <c r="G465" s="2">
        <v>10.190379999999999</v>
      </c>
      <c r="H465" s="3">
        <v>11.000002995601319</v>
      </c>
      <c r="I465" s="3">
        <v>14.666619012503125</v>
      </c>
      <c r="J465" s="3">
        <v>2.1297899999999998</v>
      </c>
      <c r="K465" s="3">
        <v>2.1297899999999998</v>
      </c>
      <c r="L465" s="3">
        <v>2.8397100000000002</v>
      </c>
    </row>
    <row r="466" spans="2:12" x14ac:dyDescent="0.2">
      <c r="B466" t="s">
        <v>2159</v>
      </c>
      <c r="C466" t="s">
        <v>2162</v>
      </c>
      <c r="D466" t="s">
        <v>2163</v>
      </c>
      <c r="E466" s="1">
        <v>121.23990999999999</v>
      </c>
      <c r="F466" s="1">
        <v>12</v>
      </c>
      <c r="G466" s="2">
        <v>10.103325833333333</v>
      </c>
      <c r="H466" s="3">
        <v>11.000008165627969</v>
      </c>
      <c r="I466" s="3">
        <v>14.666622566776899</v>
      </c>
      <c r="J466" s="3">
        <v>1.3336399999999999</v>
      </c>
      <c r="K466" s="3">
        <v>1.3336399999999999</v>
      </c>
      <c r="L466" s="3">
        <v>1.7781800000000001</v>
      </c>
    </row>
    <row r="467" spans="2:12" x14ac:dyDescent="0.2">
      <c r="B467" t="s">
        <v>2164</v>
      </c>
      <c r="C467" t="s">
        <v>2165</v>
      </c>
      <c r="D467" t="s">
        <v>2166</v>
      </c>
      <c r="E467" s="1">
        <v>670.49171000000001</v>
      </c>
      <c r="F467" s="1">
        <v>73</v>
      </c>
      <c r="G467" s="2">
        <v>9.184817945205479</v>
      </c>
      <c r="H467" s="3">
        <v>11.000001774816873</v>
      </c>
      <c r="I467" s="3">
        <v>14.666624289806656</v>
      </c>
      <c r="J467" s="3">
        <v>7.3754099999999996</v>
      </c>
      <c r="K467" s="3">
        <v>7.3754099999999996</v>
      </c>
      <c r="L467" s="3">
        <v>9.83385</v>
      </c>
    </row>
    <row r="468" spans="2:12" x14ac:dyDescent="0.2">
      <c r="B468" t="s">
        <v>2167</v>
      </c>
      <c r="C468" t="s">
        <v>2168</v>
      </c>
      <c r="D468" t="s">
        <v>2169</v>
      </c>
      <c r="E468" s="1">
        <v>144.5044</v>
      </c>
      <c r="F468" s="1">
        <v>20</v>
      </c>
      <c r="G468" s="2">
        <v>7.2252200000000002</v>
      </c>
      <c r="H468" s="3">
        <v>11.00001107232721</v>
      </c>
      <c r="I468" s="3">
        <v>14.666612227724555</v>
      </c>
      <c r="J468" s="3">
        <v>1.58955</v>
      </c>
      <c r="K468" s="3">
        <v>1.58955</v>
      </c>
      <c r="L468" s="3">
        <v>2.1193900000000001</v>
      </c>
    </row>
    <row r="469" spans="2:12" x14ac:dyDescent="0.2">
      <c r="B469" t="s">
        <v>2167</v>
      </c>
      <c r="C469" t="s">
        <v>2170</v>
      </c>
      <c r="D469" t="s">
        <v>2169</v>
      </c>
      <c r="E469" s="1">
        <v>362.01553999999999</v>
      </c>
      <c r="F469" s="1">
        <v>47</v>
      </c>
      <c r="G469" s="2">
        <v>7.7024582978723402</v>
      </c>
      <c r="H469" s="3">
        <v>10.999997403426384</v>
      </c>
      <c r="I469" s="3">
        <v>14.666635581444929</v>
      </c>
      <c r="J469" s="3">
        <v>3.98217</v>
      </c>
      <c r="K469" s="3">
        <v>3.98217</v>
      </c>
      <c r="L469" s="3">
        <v>5.3095499999999998</v>
      </c>
    </row>
    <row r="470" spans="2:12" x14ac:dyDescent="0.2">
      <c r="B470" t="s">
        <v>2171</v>
      </c>
      <c r="C470" t="s">
        <v>2172</v>
      </c>
      <c r="D470" t="s">
        <v>2173</v>
      </c>
      <c r="E470" s="1">
        <v>139.36915999999999</v>
      </c>
      <c r="F470" s="1">
        <v>27</v>
      </c>
      <c r="G470" s="2">
        <v>5.1618207407407404</v>
      </c>
      <c r="H470" s="3">
        <v>10.999994546856708</v>
      </c>
      <c r="I470" s="3">
        <v>14.666659395808946</v>
      </c>
      <c r="J470" s="3">
        <v>1.5330600000000001</v>
      </c>
      <c r="K470" s="3">
        <v>1.5330600000000001</v>
      </c>
      <c r="L470" s="3">
        <v>2.0440800000000001</v>
      </c>
    </row>
    <row r="471" spans="2:12" x14ac:dyDescent="0.2">
      <c r="B471" t="s">
        <v>2174</v>
      </c>
      <c r="C471" t="s">
        <v>2175</v>
      </c>
      <c r="D471" t="s">
        <v>2176</v>
      </c>
      <c r="E471" s="1">
        <v>134.92359999999999</v>
      </c>
      <c r="F471" s="1">
        <v>81</v>
      </c>
      <c r="G471" s="2">
        <v>1.6657234567901233</v>
      </c>
      <c r="H471" s="3">
        <v>11.000002964640728</v>
      </c>
      <c r="I471" s="3">
        <v>14.666596503502722</v>
      </c>
      <c r="J471" s="3">
        <v>1.4841599999999999</v>
      </c>
      <c r="K471" s="3">
        <v>1.4841599999999999</v>
      </c>
      <c r="L471" s="3">
        <v>1.9788699999999999</v>
      </c>
    </row>
    <row r="472" spans="2:12" x14ac:dyDescent="0.2">
      <c r="B472" t="s">
        <v>2174</v>
      </c>
      <c r="C472" t="s">
        <v>2177</v>
      </c>
      <c r="D472" t="s">
        <v>2176</v>
      </c>
      <c r="E472" s="1">
        <v>66.852599999999995</v>
      </c>
      <c r="F472" s="1">
        <v>40</v>
      </c>
      <c r="G472" s="2">
        <v>1.6713149999999999</v>
      </c>
      <c r="H472" s="3">
        <v>11.000020941593895</v>
      </c>
      <c r="I472" s="3">
        <v>14.666594866916173</v>
      </c>
      <c r="J472" s="3">
        <v>0.73538000000000003</v>
      </c>
      <c r="K472" s="3">
        <v>0.73538000000000003</v>
      </c>
      <c r="L472" s="3">
        <v>0.98050000000000004</v>
      </c>
    </row>
    <row r="473" spans="2:12" x14ac:dyDescent="0.2">
      <c r="B473" t="s">
        <v>2178</v>
      </c>
      <c r="C473" t="s">
        <v>2179</v>
      </c>
      <c r="D473" t="s">
        <v>2180</v>
      </c>
      <c r="E473" s="1">
        <v>418.98889000000003</v>
      </c>
      <c r="F473" s="1">
        <v>48</v>
      </c>
      <c r="G473" s="2">
        <v>8.7289352083333345</v>
      </c>
      <c r="H473" s="3">
        <v>11.000005274602866</v>
      </c>
      <c r="I473" s="3">
        <v>14.666641876828763</v>
      </c>
      <c r="J473" s="3">
        <v>4.6088800000000001</v>
      </c>
      <c r="K473" s="3">
        <v>4.6088800000000001</v>
      </c>
      <c r="L473" s="3">
        <v>6.1451599999999997</v>
      </c>
    </row>
    <row r="474" spans="2:12" x14ac:dyDescent="0.2">
      <c r="B474" t="s">
        <v>2181</v>
      </c>
      <c r="C474" t="s">
        <v>2182</v>
      </c>
      <c r="D474" t="s">
        <v>2183</v>
      </c>
      <c r="E474" s="1">
        <v>150.15036000000001</v>
      </c>
      <c r="F474" s="1">
        <v>24</v>
      </c>
      <c r="G474" s="2">
        <v>6.256265</v>
      </c>
      <c r="H474" s="3">
        <v>10.999973626436859</v>
      </c>
      <c r="I474" s="3">
        <v>14.666631501915811</v>
      </c>
      <c r="J474" s="3">
        <v>1.6516500000000001</v>
      </c>
      <c r="K474" s="3">
        <v>1.6516500000000001</v>
      </c>
      <c r="L474" s="3">
        <v>2.2021999999999999</v>
      </c>
    </row>
    <row r="475" spans="2:12" x14ac:dyDescent="0.2">
      <c r="B475" t="s">
        <v>2184</v>
      </c>
      <c r="C475" t="s">
        <v>2185</v>
      </c>
      <c r="D475" t="s">
        <v>2186</v>
      </c>
      <c r="E475" s="1">
        <v>234.54596000000001</v>
      </c>
      <c r="F475" s="1">
        <v>40</v>
      </c>
      <c r="G475" s="2">
        <v>5.8636490000000006</v>
      </c>
      <c r="H475" s="3">
        <v>11.000018930191764</v>
      </c>
      <c r="I475" s="3">
        <v>14.666635059499638</v>
      </c>
      <c r="J475" s="3">
        <v>2.5800100000000001</v>
      </c>
      <c r="K475" s="3">
        <v>2.5800100000000001</v>
      </c>
      <c r="L475" s="3">
        <v>3.44</v>
      </c>
    </row>
    <row r="476" spans="2:12" x14ac:dyDescent="0.2">
      <c r="B476" t="s">
        <v>2187</v>
      </c>
      <c r="C476" t="s">
        <v>2188</v>
      </c>
      <c r="D476" t="s">
        <v>2189</v>
      </c>
      <c r="E476" s="1">
        <v>130.3886</v>
      </c>
      <c r="F476" s="1">
        <v>21</v>
      </c>
      <c r="G476" s="2">
        <v>6.2089809523809523</v>
      </c>
      <c r="H476" s="3">
        <v>10.99996472084216</v>
      </c>
      <c r="I476" s="3">
        <v>14.666619627789547</v>
      </c>
      <c r="J476" s="3">
        <v>1.4342699999999999</v>
      </c>
      <c r="K476" s="3">
        <v>1.4342699999999999</v>
      </c>
      <c r="L476" s="3">
        <v>1.9123600000000001</v>
      </c>
    </row>
    <row r="477" spans="2:12" x14ac:dyDescent="0.2">
      <c r="B477" t="s">
        <v>2190</v>
      </c>
      <c r="C477" t="s">
        <v>2177</v>
      </c>
      <c r="D477" t="s">
        <v>2191</v>
      </c>
      <c r="E477" s="1">
        <v>532.61792000000003</v>
      </c>
      <c r="F477" s="1">
        <v>50</v>
      </c>
      <c r="G477" s="2">
        <v>10.652358400000001</v>
      </c>
      <c r="H477" s="3">
        <v>11.000005407253287</v>
      </c>
      <c r="I477" s="3">
        <v>14.666630067572639</v>
      </c>
      <c r="J477" s="3">
        <v>5.8587999999999996</v>
      </c>
      <c r="K477" s="3">
        <v>5.8587999999999996</v>
      </c>
      <c r="L477" s="3">
        <v>7.8117099999999997</v>
      </c>
    </row>
    <row r="478" spans="2:12" x14ac:dyDescent="0.2">
      <c r="B478" t="s">
        <v>2192</v>
      </c>
      <c r="C478" t="s">
        <v>2193</v>
      </c>
      <c r="D478" t="s">
        <v>2194</v>
      </c>
      <c r="E478" s="1">
        <v>220.80336</v>
      </c>
      <c r="F478" s="1">
        <v>12</v>
      </c>
      <c r="G478" s="2">
        <v>18.400279999999999</v>
      </c>
      <c r="H478" s="3">
        <v>11.000013767906431</v>
      </c>
      <c r="I478" s="3">
        <v>14.666624638320721</v>
      </c>
      <c r="J478" s="3">
        <v>2.4288400000000001</v>
      </c>
      <c r="K478" s="3">
        <v>2.4288400000000001</v>
      </c>
      <c r="L478" s="3">
        <v>3.2384400000000002</v>
      </c>
    </row>
    <row r="479" spans="2:12" x14ac:dyDescent="0.2">
      <c r="B479" t="s">
        <v>2195</v>
      </c>
      <c r="C479" t="s">
        <v>2196</v>
      </c>
      <c r="D479" t="s">
        <v>2197</v>
      </c>
      <c r="E479" s="1">
        <v>238.02222</v>
      </c>
      <c r="F479" s="1">
        <v>35</v>
      </c>
      <c r="G479" s="2">
        <v>6.8006348571428576</v>
      </c>
      <c r="H479" s="3">
        <v>10.999981430305121</v>
      </c>
      <c r="I479" s="3">
        <v>14.666613898483931</v>
      </c>
      <c r="J479" s="3">
        <v>2.6182400000000001</v>
      </c>
      <c r="K479" s="3">
        <v>2.6182400000000001</v>
      </c>
      <c r="L479" s="3">
        <v>3.49098</v>
      </c>
    </row>
    <row r="480" spans="2:12" x14ac:dyDescent="0.2">
      <c r="B480" t="s">
        <v>2198</v>
      </c>
      <c r="C480" t="s">
        <v>2199</v>
      </c>
      <c r="D480" t="s">
        <v>2200</v>
      </c>
      <c r="E480" s="1">
        <v>168.36774</v>
      </c>
      <c r="F480" s="1">
        <v>46</v>
      </c>
      <c r="G480" s="2">
        <v>3.6601682608695651</v>
      </c>
      <c r="H480" s="3">
        <v>11.000028865387158</v>
      </c>
      <c r="I480" s="3">
        <v>14.66664576004881</v>
      </c>
      <c r="J480" s="3">
        <v>1.85205</v>
      </c>
      <c r="K480" s="3">
        <v>1.85205</v>
      </c>
      <c r="L480" s="3">
        <v>2.4693900000000002</v>
      </c>
    </row>
    <row r="481" spans="2:12" x14ac:dyDescent="0.2">
      <c r="B481" t="s">
        <v>2201</v>
      </c>
      <c r="C481" t="s">
        <v>2202</v>
      </c>
      <c r="D481" t="s">
        <v>2203</v>
      </c>
      <c r="E481" s="1">
        <v>323.56758000000002</v>
      </c>
      <c r="F481" s="1">
        <v>28</v>
      </c>
      <c r="G481" s="2">
        <v>11.555985000000002</v>
      </c>
      <c r="H481" s="3">
        <v>10.999989553959638</v>
      </c>
      <c r="I481" s="3">
        <v>14.666642436797902</v>
      </c>
      <c r="J481" s="3">
        <v>3.55924</v>
      </c>
      <c r="K481" s="3">
        <v>3.55924</v>
      </c>
      <c r="L481" s="3">
        <v>4.7456500000000004</v>
      </c>
    </row>
    <row r="482" spans="2:12" x14ac:dyDescent="0.2">
      <c r="B482" t="s">
        <v>2204</v>
      </c>
      <c r="C482" t="s">
        <v>2205</v>
      </c>
      <c r="D482" t="s">
        <v>2206</v>
      </c>
      <c r="E482" s="1">
        <v>1019.4456</v>
      </c>
      <c r="F482" s="1">
        <v>48</v>
      </c>
      <c r="G482" s="2">
        <v>21.23845</v>
      </c>
      <c r="H482" s="3">
        <v>10.99999843051949</v>
      </c>
      <c r="I482" s="3">
        <v>14.666628606764302</v>
      </c>
      <c r="J482" s="3">
        <v>11.213900000000001</v>
      </c>
      <c r="K482" s="3">
        <v>11.213900000000001</v>
      </c>
      <c r="L482" s="3">
        <v>14.951829999999999</v>
      </c>
    </row>
    <row r="483" spans="2:12" x14ac:dyDescent="0.2">
      <c r="B483" t="s">
        <v>2207</v>
      </c>
      <c r="C483" t="s">
        <v>2205</v>
      </c>
      <c r="D483" t="s">
        <v>2206</v>
      </c>
      <c r="E483" s="1">
        <v>1041.0749000000001</v>
      </c>
      <c r="F483" s="1">
        <v>32</v>
      </c>
      <c r="G483" s="2">
        <v>32.533590625000002</v>
      </c>
      <c r="H483" s="3">
        <v>10.999996253871839</v>
      </c>
      <c r="I483" s="3">
        <v>14.666629653639712</v>
      </c>
      <c r="J483" s="3">
        <v>11.45182</v>
      </c>
      <c r="K483" s="3">
        <v>11.45182</v>
      </c>
      <c r="L483" s="3">
        <v>15.26906</v>
      </c>
    </row>
    <row r="484" spans="2:12" x14ac:dyDescent="0.2">
      <c r="B484" t="s">
        <v>2208</v>
      </c>
      <c r="C484" t="s">
        <v>2209</v>
      </c>
      <c r="D484" t="s">
        <v>2210</v>
      </c>
      <c r="E484" s="1">
        <v>156.40951000000001</v>
      </c>
      <c r="F484" s="1">
        <v>17</v>
      </c>
      <c r="G484" s="2">
        <v>9.200559411764706</v>
      </c>
      <c r="H484" s="3">
        <v>10.999970526088854</v>
      </c>
      <c r="I484" s="3">
        <v>14.666627368118473</v>
      </c>
      <c r="J484" s="3">
        <v>1.7204999999999999</v>
      </c>
      <c r="K484" s="3">
        <v>1.7204999999999999</v>
      </c>
      <c r="L484" s="3">
        <v>2.294</v>
      </c>
    </row>
    <row r="485" spans="2:12" x14ac:dyDescent="0.2">
      <c r="B485" t="s">
        <v>2211</v>
      </c>
      <c r="C485" t="s">
        <v>2212</v>
      </c>
      <c r="D485" t="s">
        <v>2213</v>
      </c>
      <c r="E485" s="1">
        <v>263.97190000000001</v>
      </c>
      <c r="F485" s="1">
        <v>22</v>
      </c>
      <c r="G485" s="2">
        <v>11.998722727272728</v>
      </c>
      <c r="H485" s="3">
        <v>10.999996590546193</v>
      </c>
      <c r="I485" s="3">
        <v>14.666636865514853</v>
      </c>
      <c r="J485" s="3">
        <v>2.9036900000000001</v>
      </c>
      <c r="K485" s="3">
        <v>2.9036900000000001</v>
      </c>
      <c r="L485" s="3">
        <v>3.8715799999999998</v>
      </c>
    </row>
    <row r="486" spans="2:12" x14ac:dyDescent="0.2">
      <c r="B486" t="s">
        <v>2214</v>
      </c>
      <c r="C486" t="s">
        <v>2215</v>
      </c>
      <c r="D486" t="s">
        <v>2216</v>
      </c>
      <c r="E486" s="1">
        <v>418.45713999999998</v>
      </c>
      <c r="F486" s="1">
        <v>40</v>
      </c>
      <c r="G486" s="2">
        <v>10.4614285</v>
      </c>
      <c r="H486" s="3">
        <v>11.000003489007263</v>
      </c>
      <c r="I486" s="3">
        <v>14.666639455596338</v>
      </c>
      <c r="J486" s="3">
        <v>4.6030300000000004</v>
      </c>
      <c r="K486" s="3">
        <v>4.6030300000000004</v>
      </c>
      <c r="L486" s="3">
        <v>6.1373600000000001</v>
      </c>
    </row>
    <row r="487" spans="2:12" x14ac:dyDescent="0.2">
      <c r="B487" t="s">
        <v>2217</v>
      </c>
      <c r="C487" t="s">
        <v>2218</v>
      </c>
      <c r="D487" t="s">
        <v>2219</v>
      </c>
      <c r="E487" s="1">
        <v>136.99251000000001</v>
      </c>
      <c r="F487" s="1">
        <v>12</v>
      </c>
      <c r="G487" s="2">
        <v>11.416042500000001</v>
      </c>
      <c r="H487" s="3">
        <v>11.000017446209284</v>
      </c>
      <c r="I487" s="3">
        <v>14.666641263817999</v>
      </c>
      <c r="J487" s="3">
        <v>1.50692</v>
      </c>
      <c r="K487" s="3">
        <v>1.50692</v>
      </c>
      <c r="L487" s="3">
        <v>2.00922</v>
      </c>
    </row>
    <row r="488" spans="2:12" x14ac:dyDescent="0.2">
      <c r="B488" t="s">
        <v>2220</v>
      </c>
      <c r="C488" t="s">
        <v>2221</v>
      </c>
      <c r="D488" t="s">
        <v>2222</v>
      </c>
      <c r="E488" s="1">
        <v>130.02623</v>
      </c>
      <c r="F488" s="1">
        <v>27</v>
      </c>
      <c r="G488" s="2">
        <v>4.8157862962962961</v>
      </c>
      <c r="H488" s="3">
        <v>11.000011305411224</v>
      </c>
      <c r="I488" s="3">
        <v>14.666656104695184</v>
      </c>
      <c r="J488" s="3">
        <v>1.4302900000000001</v>
      </c>
      <c r="K488" s="3">
        <v>1.4302900000000001</v>
      </c>
      <c r="L488" s="3">
        <v>1.9070499999999999</v>
      </c>
    </row>
    <row r="489" spans="2:12" x14ac:dyDescent="0.2">
      <c r="B489" t="s">
        <v>2223</v>
      </c>
      <c r="C489" t="s">
        <v>2224</v>
      </c>
      <c r="D489" t="s">
        <v>2225</v>
      </c>
      <c r="E489" s="1">
        <v>60.641919999999999</v>
      </c>
      <c r="F489" s="1">
        <v>16</v>
      </c>
      <c r="G489" s="2">
        <v>3.7901199999999999</v>
      </c>
      <c r="H489" s="3">
        <v>10.99998153092778</v>
      </c>
      <c r="I489" s="3">
        <v>14.666587073760198</v>
      </c>
      <c r="J489" s="3">
        <v>0.66705999999999999</v>
      </c>
      <c r="K489" s="3">
        <v>0.66705999999999999</v>
      </c>
      <c r="L489" s="3">
        <v>0.88941000000000003</v>
      </c>
    </row>
    <row r="490" spans="2:12" x14ac:dyDescent="0.2">
      <c r="B490" t="s">
        <v>2223</v>
      </c>
      <c r="C490" t="s">
        <v>2226</v>
      </c>
      <c r="D490" t="s">
        <v>2225</v>
      </c>
      <c r="E490" s="1">
        <v>187.12799999999999</v>
      </c>
      <c r="F490" s="1">
        <v>50</v>
      </c>
      <c r="G490" s="2">
        <v>3.7425599999999997</v>
      </c>
      <c r="H490" s="3">
        <v>11.000010687871404</v>
      </c>
      <c r="I490" s="3">
        <v>14.666645290923862</v>
      </c>
      <c r="J490" s="3">
        <v>2.0584099999999999</v>
      </c>
      <c r="K490" s="3">
        <v>2.0584099999999999</v>
      </c>
      <c r="L490" s="3">
        <v>2.7445400000000002</v>
      </c>
    </row>
    <row r="491" spans="2:12" x14ac:dyDescent="0.2">
      <c r="B491" t="s">
        <v>2227</v>
      </c>
      <c r="C491" t="s">
        <v>2228</v>
      </c>
      <c r="D491" t="s">
        <v>2229</v>
      </c>
      <c r="E491" s="1">
        <v>499.60563000000002</v>
      </c>
      <c r="F491" s="1">
        <v>23</v>
      </c>
      <c r="G491" s="2">
        <v>21.721983913043481</v>
      </c>
      <c r="H491" s="3">
        <v>10.99999613695306</v>
      </c>
      <c r="I491" s="3">
        <v>14.666628156291994</v>
      </c>
      <c r="J491" s="3">
        <v>5.49566</v>
      </c>
      <c r="K491" s="3">
        <v>5.49566</v>
      </c>
      <c r="L491" s="3">
        <v>7.3275300000000003</v>
      </c>
    </row>
    <row r="492" spans="2:12" x14ac:dyDescent="0.2">
      <c r="B492" t="s">
        <v>2230</v>
      </c>
      <c r="C492" t="s">
        <v>2231</v>
      </c>
      <c r="D492" t="s">
        <v>2232</v>
      </c>
      <c r="E492" s="1">
        <v>607.30400999999995</v>
      </c>
      <c r="F492" s="1">
        <v>48</v>
      </c>
      <c r="G492" s="2">
        <v>12.652166874999999</v>
      </c>
      <c r="H492" s="3">
        <v>10.999993232384554</v>
      </c>
      <c r="I492" s="3">
        <v>14.666624710744133</v>
      </c>
      <c r="J492" s="3">
        <v>6.6803400000000002</v>
      </c>
      <c r="K492" s="3">
        <v>6.6803400000000002</v>
      </c>
      <c r="L492" s="3">
        <v>8.9070999999999998</v>
      </c>
    </row>
    <row r="493" spans="2:12" x14ac:dyDescent="0.2">
      <c r="B493" t="s">
        <v>2233</v>
      </c>
      <c r="C493" t="s">
        <v>2234</v>
      </c>
      <c r="D493" t="s">
        <v>2235</v>
      </c>
      <c r="E493" s="1">
        <v>322.59985999999998</v>
      </c>
      <c r="F493" s="1">
        <v>28</v>
      </c>
      <c r="G493" s="2">
        <v>11.521423571428571</v>
      </c>
      <c r="H493" s="3">
        <v>11.00000477371565</v>
      </c>
      <c r="I493" s="3">
        <v>14.666621368031592</v>
      </c>
      <c r="J493" s="3">
        <v>3.5486</v>
      </c>
      <c r="K493" s="3">
        <v>3.5486</v>
      </c>
      <c r="L493" s="3">
        <v>4.7314499999999997</v>
      </c>
    </row>
    <row r="494" spans="2:12" x14ac:dyDescent="0.2">
      <c r="B494" t="s">
        <v>2236</v>
      </c>
      <c r="C494" t="s">
        <v>2237</v>
      </c>
      <c r="D494" t="s">
        <v>2238</v>
      </c>
      <c r="E494" s="1">
        <v>436.88603999999998</v>
      </c>
      <c r="F494" s="1">
        <v>59</v>
      </c>
      <c r="G494" s="2">
        <v>7.4048481355932196</v>
      </c>
      <c r="H494" s="3">
        <v>11.000008148578059</v>
      </c>
      <c r="I494" s="3">
        <v>14.666639382663728</v>
      </c>
      <c r="J494" s="3">
        <v>4.8057499999999997</v>
      </c>
      <c r="K494" s="3">
        <v>4.8057499999999997</v>
      </c>
      <c r="L494" s="3">
        <v>6.4076500000000003</v>
      </c>
    </row>
    <row r="495" spans="2:12" x14ac:dyDescent="0.2">
      <c r="B495" t="s">
        <v>2239</v>
      </c>
      <c r="C495" t="s">
        <v>2240</v>
      </c>
      <c r="D495" t="s">
        <v>2241</v>
      </c>
      <c r="E495" s="1">
        <v>102.1755</v>
      </c>
      <c r="F495" s="1">
        <v>11</v>
      </c>
      <c r="G495" s="2">
        <v>9.2886818181818178</v>
      </c>
      <c r="H495" s="3">
        <v>10.999995106458986</v>
      </c>
      <c r="I495" s="3">
        <v>14.666627518338544</v>
      </c>
      <c r="J495" s="3">
        <v>1.1239300000000001</v>
      </c>
      <c r="K495" s="3">
        <v>1.1239300000000001</v>
      </c>
      <c r="L495" s="3">
        <v>1.49857</v>
      </c>
    </row>
    <row r="496" spans="2:12" x14ac:dyDescent="0.2">
      <c r="B496" t="s">
        <v>2242</v>
      </c>
      <c r="C496" t="s">
        <v>2243</v>
      </c>
      <c r="D496" t="s">
        <v>2244</v>
      </c>
      <c r="E496" s="1">
        <v>377.45744999999999</v>
      </c>
      <c r="F496" s="1">
        <v>47</v>
      </c>
      <c r="G496" s="2">
        <v>8.0310095744680847</v>
      </c>
      <c r="H496" s="3">
        <v>10.999994833854783</v>
      </c>
      <c r="I496" s="3">
        <v>14.66663328542065</v>
      </c>
      <c r="J496" s="3">
        <v>4.1520299999999999</v>
      </c>
      <c r="K496" s="3">
        <v>4.1520299999999999</v>
      </c>
      <c r="L496" s="3">
        <v>5.5360300000000002</v>
      </c>
    </row>
    <row r="497" spans="2:12" x14ac:dyDescent="0.2">
      <c r="B497" t="s">
        <v>2245</v>
      </c>
      <c r="C497" t="s">
        <v>2246</v>
      </c>
      <c r="D497" t="s">
        <v>2247</v>
      </c>
      <c r="E497" s="1">
        <v>260.72980999999999</v>
      </c>
      <c r="F497" s="1">
        <v>24</v>
      </c>
      <c r="G497" s="2">
        <v>10.863742083333333</v>
      </c>
      <c r="H497" s="3">
        <v>11.000008015961043</v>
      </c>
      <c r="I497" s="3">
        <v>14.666639000734131</v>
      </c>
      <c r="J497" s="3">
        <v>2.8680300000000001</v>
      </c>
      <c r="K497" s="3">
        <v>2.8680300000000001</v>
      </c>
      <c r="L497" s="3">
        <v>3.82403</v>
      </c>
    </row>
    <row r="498" spans="2:12" x14ac:dyDescent="0.2">
      <c r="B498" t="s">
        <v>2245</v>
      </c>
      <c r="C498" t="s">
        <v>2248</v>
      </c>
      <c r="D498" t="s">
        <v>2247</v>
      </c>
      <c r="E498" s="1">
        <v>104.86237</v>
      </c>
      <c r="F498" s="1">
        <v>10</v>
      </c>
      <c r="G498" s="2">
        <v>10.486236999999999</v>
      </c>
      <c r="H498" s="3">
        <v>11.000037477695765</v>
      </c>
      <c r="I498" s="3">
        <v>14.666653061531987</v>
      </c>
      <c r="J498" s="3">
        <v>1.1534899999999999</v>
      </c>
      <c r="K498" s="3">
        <v>1.1534899999999999</v>
      </c>
      <c r="L498" s="3">
        <v>1.5379799999999999</v>
      </c>
    </row>
    <row r="499" spans="2:12" x14ac:dyDescent="0.2">
      <c r="B499" t="s">
        <v>2249</v>
      </c>
      <c r="C499" t="s">
        <v>2250</v>
      </c>
      <c r="D499" t="s">
        <v>2251</v>
      </c>
      <c r="E499" s="1">
        <v>1298.98633</v>
      </c>
      <c r="F499" s="1">
        <v>54</v>
      </c>
      <c r="G499" s="2">
        <v>24.055302407407407</v>
      </c>
      <c r="H499" s="3">
        <v>11.000000284837485</v>
      </c>
      <c r="I499" s="3">
        <v>14.666628554897878</v>
      </c>
      <c r="J499" s="3">
        <v>14.28885</v>
      </c>
      <c r="K499" s="3">
        <v>14.28885</v>
      </c>
      <c r="L499" s="3">
        <v>19.051749999999998</v>
      </c>
    </row>
    <row r="500" spans="2:12" x14ac:dyDescent="0.2">
      <c r="B500" t="s">
        <v>2252</v>
      </c>
      <c r="C500" t="s">
        <v>2253</v>
      </c>
      <c r="D500" t="s">
        <v>2254</v>
      </c>
      <c r="E500" s="1">
        <v>962.97875999999997</v>
      </c>
      <c r="F500" s="1">
        <v>55</v>
      </c>
      <c r="G500" s="2">
        <v>17.508704727272725</v>
      </c>
      <c r="H500" s="3">
        <v>11.000003779937993</v>
      </c>
      <c r="I500" s="3">
        <v>14.666626707322186</v>
      </c>
      <c r="J500" s="3">
        <v>10.59277</v>
      </c>
      <c r="K500" s="3">
        <v>10.59277</v>
      </c>
      <c r="L500" s="3">
        <v>14.12365</v>
      </c>
    </row>
    <row r="501" spans="2:12" x14ac:dyDescent="0.2">
      <c r="B501" t="s">
        <v>2255</v>
      </c>
      <c r="C501" t="s">
        <v>2250</v>
      </c>
      <c r="D501" t="s">
        <v>2251</v>
      </c>
      <c r="E501" s="1">
        <v>525.46153000000004</v>
      </c>
      <c r="F501" s="1">
        <v>47</v>
      </c>
      <c r="G501" s="2">
        <v>11.18003255319149</v>
      </c>
      <c r="H501" s="3">
        <v>11.000006032791781</v>
      </c>
      <c r="I501" s="3">
        <v>14.666630304981602</v>
      </c>
      <c r="J501" s="3">
        <v>5.7800799999999999</v>
      </c>
      <c r="K501" s="3">
        <v>5.7800799999999999</v>
      </c>
      <c r="L501" s="3">
        <v>7.7067500000000004</v>
      </c>
    </row>
    <row r="502" spans="2:12" x14ac:dyDescent="0.2">
      <c r="B502" t="s">
        <v>2255</v>
      </c>
      <c r="C502" t="s">
        <v>2256</v>
      </c>
      <c r="D502" t="s">
        <v>2251</v>
      </c>
      <c r="E502" s="1">
        <v>61.194490000000002</v>
      </c>
      <c r="F502" s="1">
        <v>6</v>
      </c>
      <c r="G502" s="2">
        <v>10.199081666666666</v>
      </c>
      <c r="H502" s="3">
        <v>11.000009968217725</v>
      </c>
      <c r="I502" s="3">
        <v>14.666679957623634</v>
      </c>
      <c r="J502" s="3">
        <v>0.67313999999999996</v>
      </c>
      <c r="K502" s="3">
        <v>0.67313999999999996</v>
      </c>
      <c r="L502" s="3">
        <v>0.89751999999999998</v>
      </c>
    </row>
    <row r="503" spans="2:12" x14ac:dyDescent="0.2">
      <c r="B503" t="s">
        <v>2257</v>
      </c>
      <c r="C503" t="s">
        <v>2258</v>
      </c>
      <c r="D503" t="s">
        <v>2259</v>
      </c>
      <c r="E503" s="1">
        <v>583.8655</v>
      </c>
      <c r="F503" s="1">
        <v>43</v>
      </c>
      <c r="G503" s="2">
        <v>13.578267441860465</v>
      </c>
      <c r="H503" s="3">
        <v>10.999999143638387</v>
      </c>
      <c r="I503" s="3">
        <v>14.666631270386757</v>
      </c>
      <c r="J503" s="3">
        <v>6.4225199999999996</v>
      </c>
      <c r="K503" s="3">
        <v>6.4225199999999996</v>
      </c>
      <c r="L503" s="3">
        <v>8.5633400000000002</v>
      </c>
    </row>
    <row r="504" spans="2:12" x14ac:dyDescent="0.2">
      <c r="B504" t="s">
        <v>2260</v>
      </c>
      <c r="C504" t="s">
        <v>2261</v>
      </c>
      <c r="D504" t="s">
        <v>2262</v>
      </c>
      <c r="E504" s="1">
        <v>651.13251000000002</v>
      </c>
      <c r="F504" s="1">
        <v>32</v>
      </c>
      <c r="G504" s="2">
        <v>20.347890937500001</v>
      </c>
      <c r="H504" s="3">
        <v>11.000003670527832</v>
      </c>
      <c r="I504" s="3">
        <v>14.666630606418346</v>
      </c>
      <c r="J504" s="3">
        <v>7.1624600000000003</v>
      </c>
      <c r="K504" s="3">
        <v>7.1624600000000003</v>
      </c>
      <c r="L504" s="3">
        <v>9.5499200000000002</v>
      </c>
    </row>
    <row r="505" spans="2:12" x14ac:dyDescent="0.2">
      <c r="B505" t="s">
        <v>2263</v>
      </c>
      <c r="C505" t="s">
        <v>2264</v>
      </c>
      <c r="D505" t="s">
        <v>2265</v>
      </c>
      <c r="E505" s="1">
        <v>216.65208999999999</v>
      </c>
      <c r="F505" s="1">
        <v>87</v>
      </c>
      <c r="G505" s="2">
        <v>2.4902539080459767</v>
      </c>
      <c r="H505" s="3">
        <v>10.999986199071515</v>
      </c>
      <c r="I505" s="3">
        <v>14.666648265428689</v>
      </c>
      <c r="J505" s="3">
        <v>2.3831699999999998</v>
      </c>
      <c r="K505" s="3">
        <v>2.3831699999999998</v>
      </c>
      <c r="L505" s="3">
        <v>3.1775600000000002</v>
      </c>
    </row>
    <row r="506" spans="2:12" x14ac:dyDescent="0.2">
      <c r="B506" t="s">
        <v>2266</v>
      </c>
      <c r="C506" t="s">
        <v>2267</v>
      </c>
      <c r="D506" t="s">
        <v>2268</v>
      </c>
      <c r="E506" s="1">
        <v>1168.22181</v>
      </c>
      <c r="F506" s="1">
        <v>49</v>
      </c>
      <c r="G506" s="2">
        <v>23.841261428571428</v>
      </c>
      <c r="H506" s="3">
        <v>11.000000077040166</v>
      </c>
      <c r="I506" s="3">
        <v>14.666632529313935</v>
      </c>
      <c r="J506" s="3">
        <v>12.850440000000001</v>
      </c>
      <c r="K506" s="3">
        <v>12.850440000000001</v>
      </c>
      <c r="L506" s="3">
        <v>17.133880000000001</v>
      </c>
    </row>
    <row r="507" spans="2:12" x14ac:dyDescent="0.2">
      <c r="B507" t="s">
        <v>2269</v>
      </c>
      <c r="C507" t="s">
        <v>2270</v>
      </c>
      <c r="D507" t="s">
        <v>2271</v>
      </c>
      <c r="E507" s="1">
        <v>740.27137000000005</v>
      </c>
      <c r="F507" s="1">
        <v>55</v>
      </c>
      <c r="G507" s="2">
        <v>13.459479454545455</v>
      </c>
      <c r="H507" s="3">
        <v>11.000006659719933</v>
      </c>
      <c r="I507" s="3">
        <v>14.666635020614128</v>
      </c>
      <c r="J507" s="3">
        <v>8.1429899999999993</v>
      </c>
      <c r="K507" s="3">
        <v>8.1429899999999993</v>
      </c>
      <c r="L507" s="3">
        <v>10.857290000000001</v>
      </c>
    </row>
    <row r="508" spans="2:12" x14ac:dyDescent="0.2">
      <c r="B508" t="s">
        <v>2272</v>
      </c>
      <c r="C508" t="s">
        <v>2273</v>
      </c>
      <c r="D508" t="s">
        <v>2274</v>
      </c>
      <c r="E508" s="1">
        <v>427.59179</v>
      </c>
      <c r="F508" s="1">
        <v>66</v>
      </c>
      <c r="G508" s="2">
        <v>6.478663484848485</v>
      </c>
      <c r="H508" s="3">
        <v>11.000000724990532</v>
      </c>
      <c r="I508" s="3">
        <v>14.666628655335032</v>
      </c>
      <c r="J508" s="3">
        <v>4.7035099999999996</v>
      </c>
      <c r="K508" s="3">
        <v>4.7035099999999996</v>
      </c>
      <c r="L508" s="3">
        <v>6.2713299999999998</v>
      </c>
    </row>
    <row r="509" spans="2:12" x14ac:dyDescent="0.2">
      <c r="B509" t="s">
        <v>2275</v>
      </c>
      <c r="C509" t="s">
        <v>2276</v>
      </c>
      <c r="D509" t="s">
        <v>2277</v>
      </c>
      <c r="E509" s="1">
        <v>367.77213</v>
      </c>
      <c r="F509" s="1">
        <v>74</v>
      </c>
      <c r="G509" s="2">
        <v>4.9698936486486485</v>
      </c>
      <c r="H509" s="3">
        <v>10.999990673572791</v>
      </c>
      <c r="I509" s="3">
        <v>14.6666361042638</v>
      </c>
      <c r="J509" s="3">
        <v>4.04549</v>
      </c>
      <c r="K509" s="3">
        <v>4.04549</v>
      </c>
      <c r="L509" s="3">
        <v>5.39398</v>
      </c>
    </row>
    <row r="510" spans="2:12" x14ac:dyDescent="0.2">
      <c r="B510" t="s">
        <v>2278</v>
      </c>
      <c r="C510" t="s">
        <v>2279</v>
      </c>
      <c r="D510" t="s">
        <v>2050</v>
      </c>
      <c r="E510" s="1">
        <v>818.25607000000002</v>
      </c>
      <c r="F510" s="1">
        <v>53</v>
      </c>
      <c r="G510" s="2">
        <v>15.438793773584907</v>
      </c>
      <c r="H510" s="3">
        <v>11.00000394741954</v>
      </c>
      <c r="I510" s="3">
        <v>14.666631192848959</v>
      </c>
      <c r="J510" s="3">
        <v>9.0008199999999992</v>
      </c>
      <c r="K510" s="3">
        <v>9.0008199999999992</v>
      </c>
      <c r="L510" s="3">
        <v>12.001060000000001</v>
      </c>
    </row>
    <row r="511" spans="2:12" x14ac:dyDescent="0.2">
      <c r="B511" t="s">
        <v>2280</v>
      </c>
      <c r="C511" t="s">
        <v>2281</v>
      </c>
      <c r="D511" t="s">
        <v>2282</v>
      </c>
      <c r="E511" s="1">
        <v>802.88696000000004</v>
      </c>
      <c r="F511" s="1">
        <v>55</v>
      </c>
      <c r="G511" s="2">
        <v>14.597944727272727</v>
      </c>
      <c r="H511" s="3">
        <v>11.000004284538385</v>
      </c>
      <c r="I511" s="3">
        <v>14.66663501422417</v>
      </c>
      <c r="J511" s="3">
        <v>8.8317599999999992</v>
      </c>
      <c r="K511" s="3">
        <v>8.8317599999999992</v>
      </c>
      <c r="L511" s="3">
        <v>11.775650000000001</v>
      </c>
    </row>
    <row r="512" spans="2:12" x14ac:dyDescent="0.2">
      <c r="B512" t="s">
        <v>2283</v>
      </c>
      <c r="C512" t="s">
        <v>2284</v>
      </c>
      <c r="D512" t="s">
        <v>2285</v>
      </c>
      <c r="E512" s="1">
        <v>362.34778</v>
      </c>
      <c r="F512" s="1">
        <v>20</v>
      </c>
      <c r="G512" s="2">
        <v>18.117388999999999</v>
      </c>
      <c r="H512" s="3">
        <v>11.000012198225694</v>
      </c>
      <c r="I512" s="3">
        <v>14.666627735376219</v>
      </c>
      <c r="J512" s="3">
        <v>3.98583</v>
      </c>
      <c r="K512" s="3">
        <v>3.98583</v>
      </c>
      <c r="L512" s="3">
        <v>5.3144200000000001</v>
      </c>
    </row>
    <row r="513" spans="2:12" x14ac:dyDescent="0.2">
      <c r="B513" t="s">
        <v>2286</v>
      </c>
      <c r="C513" t="s">
        <v>2287</v>
      </c>
      <c r="D513" t="s">
        <v>2288</v>
      </c>
      <c r="E513" s="1">
        <v>467.76771000000002</v>
      </c>
      <c r="F513" s="1">
        <v>47</v>
      </c>
      <c r="G513" s="2">
        <v>9.952504468085106</v>
      </c>
      <c r="H513" s="3">
        <v>10.999989717118353</v>
      </c>
      <c r="I513" s="3">
        <v>14.666638704069589</v>
      </c>
      <c r="J513" s="3">
        <v>5.1454399999999998</v>
      </c>
      <c r="K513" s="3">
        <v>5.1454399999999998</v>
      </c>
      <c r="L513" s="3">
        <v>6.8605799999999997</v>
      </c>
    </row>
    <row r="514" spans="2:12" x14ac:dyDescent="0.2">
      <c r="B514" t="s">
        <v>2289</v>
      </c>
      <c r="C514" t="s">
        <v>2290</v>
      </c>
      <c r="D514" t="s">
        <v>2291</v>
      </c>
      <c r="E514" s="1">
        <v>659.83941000000004</v>
      </c>
      <c r="F514" s="1">
        <v>35</v>
      </c>
      <c r="G514" s="2">
        <v>18.852554571428573</v>
      </c>
      <c r="H514" s="3">
        <v>10.999994680523857</v>
      </c>
      <c r="I514" s="3">
        <v>14.666629263626431</v>
      </c>
      <c r="J514" s="3">
        <v>7.2582300000000002</v>
      </c>
      <c r="K514" s="3">
        <v>7.2582300000000002</v>
      </c>
      <c r="L514" s="3">
        <v>9.6776199999999992</v>
      </c>
    </row>
    <row r="515" spans="2:12" x14ac:dyDescent="0.2">
      <c r="B515" t="s">
        <v>2292</v>
      </c>
      <c r="C515" t="s">
        <v>2293</v>
      </c>
      <c r="D515" t="s">
        <v>2294</v>
      </c>
      <c r="E515" s="1">
        <v>275.54421000000002</v>
      </c>
      <c r="F515" s="1">
        <v>31</v>
      </c>
      <c r="G515" s="2">
        <v>8.8885229032258071</v>
      </c>
      <c r="H515" s="3">
        <v>11.000013391680413</v>
      </c>
      <c r="I515" s="3">
        <v>14.666611938606874</v>
      </c>
      <c r="J515" s="3">
        <v>3.0309900000000001</v>
      </c>
      <c r="K515" s="3">
        <v>3.0309900000000001</v>
      </c>
      <c r="L515" s="3">
        <v>4.0412999999999997</v>
      </c>
    </row>
    <row r="516" spans="2:12" x14ac:dyDescent="0.2">
      <c r="B516" t="s">
        <v>2295</v>
      </c>
      <c r="C516" t="s">
        <v>2296</v>
      </c>
      <c r="D516" t="s">
        <v>2297</v>
      </c>
      <c r="E516" s="1">
        <v>854.46897999999999</v>
      </c>
      <c r="F516" s="1">
        <v>58</v>
      </c>
      <c r="G516" s="2">
        <v>14.732223793103447</v>
      </c>
      <c r="H516" s="3">
        <v>11.00000142778735</v>
      </c>
      <c r="I516" s="3">
        <v>14.666629559799819</v>
      </c>
      <c r="J516" s="3">
        <v>9.3991600000000002</v>
      </c>
      <c r="K516" s="3">
        <v>9.3991600000000002</v>
      </c>
      <c r="L516" s="3">
        <v>12.53218</v>
      </c>
    </row>
    <row r="517" spans="2:12" x14ac:dyDescent="0.2">
      <c r="B517" t="s">
        <v>2298</v>
      </c>
      <c r="C517" t="s">
        <v>2299</v>
      </c>
      <c r="D517" t="s">
        <v>2300</v>
      </c>
      <c r="E517" s="1">
        <v>269.95904999999999</v>
      </c>
      <c r="F517" s="1">
        <v>43</v>
      </c>
      <c r="G517" s="2">
        <v>6.2781174418604646</v>
      </c>
      <c r="H517" s="3">
        <v>11.000001666919484</v>
      </c>
      <c r="I517" s="3">
        <v>14.666631846570805</v>
      </c>
      <c r="J517" s="3">
        <v>2.9695499999999999</v>
      </c>
      <c r="K517" s="3">
        <v>2.9695499999999999</v>
      </c>
      <c r="L517" s="3">
        <v>3.95939</v>
      </c>
    </row>
    <row r="518" spans="2:12" x14ac:dyDescent="0.2">
      <c r="B518" t="s">
        <v>2301</v>
      </c>
      <c r="C518" t="s">
        <v>2302</v>
      </c>
      <c r="D518" t="s">
        <v>2303</v>
      </c>
      <c r="E518" s="1">
        <v>164.06317000000001</v>
      </c>
      <c r="F518" s="1">
        <v>11</v>
      </c>
      <c r="G518" s="2">
        <v>14.914833636363637</v>
      </c>
      <c r="H518" s="3">
        <v>10.999970316311698</v>
      </c>
      <c r="I518" s="3">
        <v>14.666606771038252</v>
      </c>
      <c r="J518" s="3">
        <v>1.8046899999999999</v>
      </c>
      <c r="K518" s="3">
        <v>1.8046899999999999</v>
      </c>
      <c r="L518" s="3">
        <v>2.40625</v>
      </c>
    </row>
    <row r="519" spans="2:12" x14ac:dyDescent="0.2">
      <c r="B519" t="s">
        <v>2304</v>
      </c>
      <c r="C519" t="s">
        <v>2305</v>
      </c>
      <c r="D519" t="s">
        <v>2306</v>
      </c>
      <c r="E519" s="1">
        <v>48.447209999999998</v>
      </c>
      <c r="F519" s="1">
        <v>15</v>
      </c>
      <c r="G519" s="2">
        <v>3.2298139999999997</v>
      </c>
      <c r="H519" s="3">
        <v>11.000014242306213</v>
      </c>
      <c r="I519" s="3">
        <v>14.666685656408285</v>
      </c>
      <c r="J519" s="3">
        <v>0.53291999999999995</v>
      </c>
      <c r="K519" s="3">
        <v>0.53291999999999995</v>
      </c>
      <c r="L519" s="3">
        <v>0.71055999999999997</v>
      </c>
    </row>
    <row r="520" spans="2:12" x14ac:dyDescent="0.2">
      <c r="B520" t="s">
        <v>2307</v>
      </c>
      <c r="C520" t="s">
        <v>2308</v>
      </c>
      <c r="D520" t="s">
        <v>2309</v>
      </c>
      <c r="E520" s="1">
        <v>860.12036999999998</v>
      </c>
      <c r="F520" s="1">
        <v>66</v>
      </c>
      <c r="G520" s="2">
        <v>13.032126818181817</v>
      </c>
      <c r="H520" s="3">
        <v>10.999995268104161</v>
      </c>
      <c r="I520" s="3">
        <v>14.666633229486241</v>
      </c>
      <c r="J520" s="3">
        <v>9.4613200000000006</v>
      </c>
      <c r="K520" s="3">
        <v>9.4613200000000006</v>
      </c>
      <c r="L520" s="3">
        <v>12.615069999999999</v>
      </c>
    </row>
    <row r="521" spans="2:12" x14ac:dyDescent="0.2">
      <c r="B521" t="s">
        <v>2310</v>
      </c>
      <c r="C521" t="s">
        <v>2311</v>
      </c>
      <c r="D521" t="s">
        <v>2312</v>
      </c>
      <c r="E521" s="1">
        <v>600.56506000000002</v>
      </c>
      <c r="F521" s="1">
        <v>53</v>
      </c>
      <c r="G521" s="2">
        <v>11.331416226415095</v>
      </c>
      <c r="H521" s="3">
        <v>11.000007226527632</v>
      </c>
      <c r="I521" s="3">
        <v>14.666637449737753</v>
      </c>
      <c r="J521" s="3">
        <v>6.6062200000000004</v>
      </c>
      <c r="K521" s="3">
        <v>6.6062200000000004</v>
      </c>
      <c r="L521" s="3">
        <v>8.8082700000000003</v>
      </c>
    </row>
    <row r="522" spans="2:12" x14ac:dyDescent="0.2">
      <c r="B522" t="s">
        <v>2313</v>
      </c>
      <c r="C522" t="s">
        <v>2314</v>
      </c>
      <c r="D522" t="s">
        <v>2315</v>
      </c>
      <c r="E522" s="1">
        <v>498.05119999999999</v>
      </c>
      <c r="F522" s="1">
        <v>45</v>
      </c>
      <c r="G522" s="2">
        <v>11.067804444444445</v>
      </c>
      <c r="H522" s="3">
        <v>10.999993574957756</v>
      </c>
      <c r="I522" s="3">
        <v>14.666624636181984</v>
      </c>
      <c r="J522" s="3">
        <v>5.4785599999999999</v>
      </c>
      <c r="K522" s="3">
        <v>5.4785599999999999</v>
      </c>
      <c r="L522" s="3">
        <v>7.3047300000000002</v>
      </c>
    </row>
    <row r="523" spans="2:12" x14ac:dyDescent="0.2">
      <c r="B523" t="s">
        <v>2313</v>
      </c>
      <c r="C523" t="s">
        <v>2316</v>
      </c>
      <c r="D523" t="s">
        <v>2317</v>
      </c>
      <c r="E523" s="1">
        <v>74.141090000000005</v>
      </c>
      <c r="F523" s="1">
        <v>9</v>
      </c>
      <c r="G523" s="2">
        <v>8.2378988888888891</v>
      </c>
      <c r="H523" s="3">
        <v>10.999973159283199</v>
      </c>
      <c r="I523" s="3">
        <v>14.666630879044263</v>
      </c>
      <c r="J523" s="3">
        <v>0.81555</v>
      </c>
      <c r="K523" s="3">
        <v>0.81555</v>
      </c>
      <c r="L523" s="3">
        <v>1.0873999999999999</v>
      </c>
    </row>
    <row r="524" spans="2:12" x14ac:dyDescent="0.2">
      <c r="B524" t="s">
        <v>2318</v>
      </c>
      <c r="C524" t="s">
        <v>2319</v>
      </c>
      <c r="D524" t="s">
        <v>2320</v>
      </c>
      <c r="E524" s="1">
        <v>1213.2961</v>
      </c>
      <c r="F524" s="1">
        <v>38</v>
      </c>
      <c r="G524" s="2">
        <v>31.928844736842105</v>
      </c>
      <c r="H524" s="3">
        <v>11.000002390183237</v>
      </c>
      <c r="I524" s="3">
        <v>14.666625896184781</v>
      </c>
      <c r="J524" s="3">
        <v>13.346259999999999</v>
      </c>
      <c r="K524" s="3">
        <v>13.346259999999999</v>
      </c>
      <c r="L524" s="3">
        <v>17.79496</v>
      </c>
    </row>
    <row r="525" spans="2:12" x14ac:dyDescent="0.2">
      <c r="B525" t="s">
        <v>2321</v>
      </c>
      <c r="C525" t="s">
        <v>2322</v>
      </c>
      <c r="D525" t="s">
        <v>2323</v>
      </c>
      <c r="E525" s="1">
        <v>698.30353000000002</v>
      </c>
      <c r="F525" s="1">
        <v>41</v>
      </c>
      <c r="G525" s="2">
        <v>17.031793414634148</v>
      </c>
      <c r="H525" s="3">
        <v>11.000001675489166</v>
      </c>
      <c r="I525" s="3">
        <v>14.666630712864933</v>
      </c>
      <c r="J525" s="3">
        <v>7.6813399999999996</v>
      </c>
      <c r="K525" s="3">
        <v>7.6813399999999996</v>
      </c>
      <c r="L525" s="3">
        <v>10.241759999999999</v>
      </c>
    </row>
    <row r="526" spans="2:12" x14ac:dyDescent="0.2">
      <c r="B526" t="s">
        <v>2324</v>
      </c>
      <c r="C526" t="s">
        <v>2325</v>
      </c>
      <c r="D526" t="s">
        <v>2326</v>
      </c>
      <c r="E526" s="1">
        <v>253.34792999999999</v>
      </c>
      <c r="F526" s="1">
        <v>67</v>
      </c>
      <c r="G526" s="2">
        <v>3.7813123880597015</v>
      </c>
      <c r="H526" s="3">
        <v>11.000010933580551</v>
      </c>
      <c r="I526" s="3">
        <v>14.666628616227493</v>
      </c>
      <c r="J526" s="3">
        <v>2.7868300000000001</v>
      </c>
      <c r="K526" s="3">
        <v>2.7868300000000001</v>
      </c>
      <c r="L526" s="3">
        <v>3.71576</v>
      </c>
    </row>
    <row r="527" spans="2:12" x14ac:dyDescent="0.2">
      <c r="B527" t="s">
        <v>2327</v>
      </c>
      <c r="C527" t="s">
        <v>2328</v>
      </c>
      <c r="D527" t="s">
        <v>2329</v>
      </c>
      <c r="E527" s="1">
        <v>759.56173000000001</v>
      </c>
      <c r="F527" s="1">
        <v>47</v>
      </c>
      <c r="G527" s="2">
        <v>16.160887872340425</v>
      </c>
      <c r="H527" s="3">
        <v>11.000001277052229</v>
      </c>
      <c r="I527" s="3">
        <v>14.666628872942294</v>
      </c>
      <c r="J527" s="3">
        <v>8.3551800000000007</v>
      </c>
      <c r="K527" s="3">
        <v>8.3551800000000007</v>
      </c>
      <c r="L527" s="3">
        <v>11.14021</v>
      </c>
    </row>
    <row r="528" spans="2:12" x14ac:dyDescent="0.2">
      <c r="B528" t="s">
        <v>2330</v>
      </c>
      <c r="C528" t="s">
        <v>2331</v>
      </c>
      <c r="D528" t="s">
        <v>2332</v>
      </c>
      <c r="E528" s="1">
        <v>184.65147999999999</v>
      </c>
      <c r="F528" s="1">
        <v>36</v>
      </c>
      <c r="G528" s="2">
        <v>5.1292077777777774</v>
      </c>
      <c r="H528" s="3">
        <v>11.000020146061111</v>
      </c>
      <c r="I528" s="3">
        <v>14.666603267951061</v>
      </c>
      <c r="J528" s="3">
        <v>2.0311699999999999</v>
      </c>
      <c r="K528" s="3">
        <v>2.0311699999999999</v>
      </c>
      <c r="L528" s="3">
        <v>2.7082099999999998</v>
      </c>
    </row>
    <row r="529" spans="2:12" x14ac:dyDescent="0.2">
      <c r="B529" t="s">
        <v>2333</v>
      </c>
      <c r="C529" t="s">
        <v>2334</v>
      </c>
      <c r="D529" t="s">
        <v>2335</v>
      </c>
      <c r="E529" s="1">
        <v>606.23811999999998</v>
      </c>
      <c r="F529" s="1">
        <v>87</v>
      </c>
      <c r="G529" s="2">
        <v>6.9682542528735629</v>
      </c>
      <c r="H529" s="3">
        <v>11.000001121671465</v>
      </c>
      <c r="I529" s="3">
        <v>14.666629673501891</v>
      </c>
      <c r="J529" s="3">
        <v>6.6686199999999998</v>
      </c>
      <c r="K529" s="3">
        <v>6.6686199999999998</v>
      </c>
      <c r="L529" s="3">
        <v>8.89147</v>
      </c>
    </row>
    <row r="530" spans="2:12" x14ac:dyDescent="0.2">
      <c r="B530" t="s">
        <v>2336</v>
      </c>
      <c r="C530" t="s">
        <v>2337</v>
      </c>
      <c r="D530" t="s">
        <v>2338</v>
      </c>
      <c r="E530" s="1">
        <v>201.56292999999999</v>
      </c>
      <c r="F530" s="1">
        <v>49</v>
      </c>
      <c r="G530" s="2">
        <v>4.1135291836734691</v>
      </c>
      <c r="H530" s="3">
        <v>10.999988936457711</v>
      </c>
      <c r="I530" s="3">
        <v>14.666635377844527</v>
      </c>
      <c r="J530" s="3">
        <v>2.21719</v>
      </c>
      <c r="K530" s="3">
        <v>2.21719</v>
      </c>
      <c r="L530" s="3">
        <v>2.9562499999999998</v>
      </c>
    </row>
    <row r="531" spans="2:12" x14ac:dyDescent="0.2">
      <c r="B531" t="s">
        <v>2339</v>
      </c>
      <c r="C531" t="s">
        <v>2340</v>
      </c>
      <c r="D531" t="s">
        <v>2341</v>
      </c>
      <c r="E531" s="1">
        <v>464.88339999999999</v>
      </c>
      <c r="F531" s="1">
        <v>46</v>
      </c>
      <c r="G531" s="2">
        <v>10.106160869565217</v>
      </c>
      <c r="H531" s="3">
        <v>11.000005592800258</v>
      </c>
      <c r="I531" s="3">
        <v>14.666623931936481</v>
      </c>
      <c r="J531" s="3">
        <v>5.1137199999999998</v>
      </c>
      <c r="K531" s="3">
        <v>5.1137199999999998</v>
      </c>
      <c r="L531" s="3">
        <v>6.8182700000000001</v>
      </c>
    </row>
    <row r="532" spans="2:12" x14ac:dyDescent="0.2">
      <c r="B532" t="s">
        <v>2342</v>
      </c>
      <c r="C532" t="s">
        <v>2343</v>
      </c>
      <c r="D532" t="s">
        <v>2344</v>
      </c>
      <c r="E532" s="1">
        <v>426.63709</v>
      </c>
      <c r="F532" s="1">
        <v>50</v>
      </c>
      <c r="G532" s="2">
        <v>8.5327418000000002</v>
      </c>
      <c r="H532" s="3">
        <v>11.000004711264086</v>
      </c>
      <c r="I532" s="3">
        <v>14.666633883144101</v>
      </c>
      <c r="J532" s="3">
        <v>4.6930100000000001</v>
      </c>
      <c r="K532" s="3">
        <v>4.6930100000000001</v>
      </c>
      <c r="L532" s="3">
        <v>6.2573299999999996</v>
      </c>
    </row>
    <row r="533" spans="2:12" x14ac:dyDescent="0.2">
      <c r="B533" t="s">
        <v>2345</v>
      </c>
      <c r="C533" t="s">
        <v>2346</v>
      </c>
      <c r="D533" t="s">
        <v>2347</v>
      </c>
      <c r="E533" s="1">
        <v>379.70161000000002</v>
      </c>
      <c r="F533" s="1">
        <v>61</v>
      </c>
      <c r="G533" s="2">
        <v>6.2246165573770496</v>
      </c>
      <c r="H533" s="3">
        <v>11.000006031051594</v>
      </c>
      <c r="I533" s="3">
        <v>14.666622035129109</v>
      </c>
      <c r="J533" s="3">
        <v>4.1767200000000004</v>
      </c>
      <c r="K533" s="3">
        <v>4.1767200000000004</v>
      </c>
      <c r="L533" s="3">
        <v>5.5689399999999996</v>
      </c>
    </row>
    <row r="534" spans="2:12" x14ac:dyDescent="0.2">
      <c r="B534" t="s">
        <v>2348</v>
      </c>
      <c r="C534" t="s">
        <v>2349</v>
      </c>
      <c r="D534" t="s">
        <v>2350</v>
      </c>
      <c r="E534" s="1">
        <v>792.23910000000001</v>
      </c>
      <c r="F534" s="1">
        <v>38</v>
      </c>
      <c r="G534" s="2">
        <v>20.848397368421054</v>
      </c>
      <c r="H534" s="3">
        <v>10.999999873775479</v>
      </c>
      <c r="I534" s="3">
        <v>14.666632838495348</v>
      </c>
      <c r="J534" s="3">
        <v>8.7146299999999997</v>
      </c>
      <c r="K534" s="3">
        <v>8.7146299999999997</v>
      </c>
      <c r="L534" s="3">
        <v>11.619479999999999</v>
      </c>
    </row>
    <row r="535" spans="2:12" x14ac:dyDescent="0.2">
      <c r="B535" t="s">
        <v>2351</v>
      </c>
      <c r="C535" t="s">
        <v>2349</v>
      </c>
      <c r="D535" t="s">
        <v>2350</v>
      </c>
      <c r="E535" s="1">
        <v>559.74027000000001</v>
      </c>
      <c r="F535" s="1">
        <v>57</v>
      </c>
      <c r="G535" s="2">
        <v>9.8200047368421046</v>
      </c>
      <c r="H535" s="3">
        <v>10.999994693967613</v>
      </c>
      <c r="I535" s="3">
        <v>14.666623861099005</v>
      </c>
      <c r="J535" s="3">
        <v>6.1571400000000001</v>
      </c>
      <c r="K535" s="3">
        <v>6.1571400000000001</v>
      </c>
      <c r="L535" s="3">
        <v>8.2095000000000002</v>
      </c>
    </row>
    <row r="536" spans="2:12" x14ac:dyDescent="0.2">
      <c r="B536" t="s">
        <v>2352</v>
      </c>
      <c r="C536" t="s">
        <v>2353</v>
      </c>
      <c r="D536" t="s">
        <v>2354</v>
      </c>
      <c r="E536" s="1">
        <v>253.11337</v>
      </c>
      <c r="F536" s="1">
        <v>23</v>
      </c>
      <c r="G536" s="2">
        <v>11.004929130434784</v>
      </c>
      <c r="H536" s="3">
        <v>11.000011575840501</v>
      </c>
      <c r="I536" s="3">
        <v>14.666629423803254</v>
      </c>
      <c r="J536" s="3">
        <v>2.7842500000000001</v>
      </c>
      <c r="K536" s="3">
        <v>2.7842500000000001</v>
      </c>
      <c r="L536" s="3">
        <v>3.7123200000000001</v>
      </c>
    </row>
    <row r="537" spans="2:12" x14ac:dyDescent="0.2">
      <c r="B537" t="s">
        <v>2355</v>
      </c>
      <c r="C537" t="s">
        <v>2353</v>
      </c>
      <c r="D537" t="s">
        <v>2354</v>
      </c>
      <c r="E537" s="1">
        <v>843.73391000000004</v>
      </c>
      <c r="F537" s="1">
        <v>41</v>
      </c>
      <c r="G537" s="2">
        <v>20.578875853658538</v>
      </c>
      <c r="H537" s="3">
        <v>10.999996432524561</v>
      </c>
      <c r="I537" s="3">
        <v>14.666626353799147</v>
      </c>
      <c r="J537" s="3">
        <v>9.2810699999999997</v>
      </c>
      <c r="K537" s="3">
        <v>9.2810699999999997</v>
      </c>
      <c r="L537" s="3">
        <v>12.37473</v>
      </c>
    </row>
    <row r="538" spans="2:12" x14ac:dyDescent="0.2">
      <c r="B538" t="s">
        <v>2356</v>
      </c>
      <c r="C538" t="s">
        <v>2357</v>
      </c>
      <c r="D538" t="s">
        <v>2358</v>
      </c>
      <c r="E538" s="1">
        <v>343.49961999999999</v>
      </c>
      <c r="F538" s="1">
        <v>32</v>
      </c>
      <c r="G538" s="2">
        <v>10.734363125</v>
      </c>
      <c r="H538" s="3">
        <v>11.000012168863535</v>
      </c>
      <c r="I538" s="3">
        <v>14.666624667590607</v>
      </c>
      <c r="J538" s="3">
        <v>3.7785000000000002</v>
      </c>
      <c r="K538" s="3">
        <v>3.7785000000000002</v>
      </c>
      <c r="L538" s="3">
        <v>5.0379800000000001</v>
      </c>
    </row>
    <row r="539" spans="2:12" x14ac:dyDescent="0.2">
      <c r="B539" t="s">
        <v>2359</v>
      </c>
      <c r="C539" t="s">
        <v>2360</v>
      </c>
      <c r="D539" t="s">
        <v>2361</v>
      </c>
      <c r="E539" s="1">
        <v>116.2859</v>
      </c>
      <c r="F539" s="1">
        <v>31</v>
      </c>
      <c r="G539" s="2">
        <v>3.7511580645161291</v>
      </c>
      <c r="H539" s="3">
        <v>10.999957862475158</v>
      </c>
      <c r="I539" s="3">
        <v>14.666610483300211</v>
      </c>
      <c r="J539" s="3">
        <v>1.2791399999999999</v>
      </c>
      <c r="K539" s="3">
        <v>1.2791399999999999</v>
      </c>
      <c r="L539" s="3">
        <v>1.7055199999999999</v>
      </c>
    </row>
    <row r="540" spans="2:12" x14ac:dyDescent="0.2">
      <c r="B540" t="s">
        <v>2359</v>
      </c>
      <c r="C540" t="s">
        <v>2362</v>
      </c>
      <c r="D540" t="s">
        <v>2363</v>
      </c>
      <c r="E540" s="1">
        <v>85.285380000000004</v>
      </c>
      <c r="F540" s="1">
        <v>23</v>
      </c>
      <c r="G540" s="2">
        <v>3.7080600000000001</v>
      </c>
      <c r="H540" s="3">
        <v>11.000009614778053</v>
      </c>
      <c r="I540" s="3">
        <v>14.666640401907102</v>
      </c>
      <c r="J540" s="3">
        <v>0.93813999999999997</v>
      </c>
      <c r="K540" s="3">
        <v>0.93813999999999997</v>
      </c>
      <c r="L540" s="3">
        <v>1.25085</v>
      </c>
    </row>
    <row r="541" spans="2:12" x14ac:dyDescent="0.2">
      <c r="B541" t="s">
        <v>2364</v>
      </c>
      <c r="C541" t="s">
        <v>2365</v>
      </c>
      <c r="D541" t="s">
        <v>2329</v>
      </c>
      <c r="E541" s="1">
        <v>82.347290000000001</v>
      </c>
      <c r="F541" s="1">
        <v>16</v>
      </c>
      <c r="G541" s="2">
        <v>5.1467056250000001</v>
      </c>
      <c r="H541" s="3">
        <v>10.999997692698811</v>
      </c>
      <c r="I541" s="3">
        <v>14.666663590265083</v>
      </c>
      <c r="J541" s="3">
        <v>0.90581999999999996</v>
      </c>
      <c r="K541" s="3">
        <v>0.90581999999999996</v>
      </c>
      <c r="L541" s="3">
        <v>1.2077599999999999</v>
      </c>
    </row>
    <row r="542" spans="2:12" x14ac:dyDescent="0.2">
      <c r="B542" t="s">
        <v>2364</v>
      </c>
      <c r="C542" t="s">
        <v>2365</v>
      </c>
      <c r="D542" t="s">
        <v>2366</v>
      </c>
      <c r="E542" s="1">
        <v>23.416699999999999</v>
      </c>
      <c r="F542" s="1">
        <v>4</v>
      </c>
      <c r="G542" s="2">
        <v>5.8541749999999997</v>
      </c>
      <c r="H542" s="3">
        <v>10.999841993107482</v>
      </c>
      <c r="I542" s="3">
        <v>14.666455990809979</v>
      </c>
      <c r="J542" s="3">
        <v>0.25757999999999998</v>
      </c>
      <c r="K542" s="3">
        <v>0.25757999999999998</v>
      </c>
      <c r="L542" s="3">
        <v>0.34344000000000002</v>
      </c>
    </row>
    <row r="543" spans="2:12" x14ac:dyDescent="0.2">
      <c r="B543" t="s">
        <v>2367</v>
      </c>
      <c r="C543" t="s">
        <v>2368</v>
      </c>
      <c r="D543" t="s">
        <v>2369</v>
      </c>
      <c r="E543" s="1">
        <v>143.49478999999999</v>
      </c>
      <c r="F543" s="1">
        <v>45</v>
      </c>
      <c r="G543" s="2">
        <v>3.1887731111111108</v>
      </c>
      <c r="H543" s="3">
        <v>10.999981253674786</v>
      </c>
      <c r="I543" s="3">
        <v>14.666664901213489</v>
      </c>
      <c r="J543" s="3">
        <v>1.5784400000000001</v>
      </c>
      <c r="K543" s="3">
        <v>1.5784400000000001</v>
      </c>
      <c r="L543" s="3">
        <v>2.10459</v>
      </c>
    </row>
    <row r="544" spans="2:12" x14ac:dyDescent="0.2">
      <c r="B544" t="s">
        <v>2370</v>
      </c>
      <c r="C544" t="s">
        <v>2371</v>
      </c>
      <c r="D544" t="s">
        <v>2372</v>
      </c>
      <c r="E544" s="1">
        <v>584.96360000000004</v>
      </c>
      <c r="F544" s="1">
        <v>54</v>
      </c>
      <c r="G544" s="2">
        <v>10.832659259259261</v>
      </c>
      <c r="H544" s="3">
        <v>11.000000683803231</v>
      </c>
      <c r="I544" s="3">
        <v>14.666621991522208</v>
      </c>
      <c r="J544" s="3">
        <v>6.4345999999999997</v>
      </c>
      <c r="K544" s="3">
        <v>6.4345999999999997</v>
      </c>
      <c r="L544" s="3">
        <v>8.57944</v>
      </c>
    </row>
    <row r="545" spans="2:12" x14ac:dyDescent="0.2">
      <c r="B545" t="s">
        <v>2373</v>
      </c>
      <c r="C545" t="s">
        <v>2374</v>
      </c>
      <c r="D545" t="s">
        <v>2366</v>
      </c>
      <c r="E545" s="1">
        <v>246.90866</v>
      </c>
      <c r="F545" s="1">
        <v>72</v>
      </c>
      <c r="G545" s="2">
        <v>3.4292869444444443</v>
      </c>
      <c r="H545" s="3">
        <v>11.000019197382548</v>
      </c>
      <c r="I545" s="3">
        <v>14.666638262100648</v>
      </c>
      <c r="J545" s="3">
        <v>2.7160000000000002</v>
      </c>
      <c r="K545" s="3">
        <v>2.7160000000000002</v>
      </c>
      <c r="L545" s="3">
        <v>3.6213199999999999</v>
      </c>
    </row>
    <row r="546" spans="2:12" x14ac:dyDescent="0.2">
      <c r="B546" t="s">
        <v>2375</v>
      </c>
      <c r="C546" t="s">
        <v>2376</v>
      </c>
      <c r="D546" t="s">
        <v>2377</v>
      </c>
      <c r="E546" s="1">
        <v>140.34723</v>
      </c>
      <c r="F546" s="1">
        <v>22</v>
      </c>
      <c r="G546" s="2">
        <v>6.379419545454545</v>
      </c>
      <c r="H546" s="3">
        <v>11.000003348837025</v>
      </c>
      <c r="I546" s="3">
        <v>14.666623630548321</v>
      </c>
      <c r="J546" s="3">
        <v>1.54382</v>
      </c>
      <c r="K546" s="3">
        <v>1.54382</v>
      </c>
      <c r="L546" s="3">
        <v>2.0584199999999999</v>
      </c>
    </row>
    <row r="547" spans="2:12" x14ac:dyDescent="0.2">
      <c r="B547" t="s">
        <v>2378</v>
      </c>
      <c r="C547" t="s">
        <v>2379</v>
      </c>
      <c r="D547" t="s">
        <v>2380</v>
      </c>
      <c r="E547" s="1">
        <v>215.78584000000001</v>
      </c>
      <c r="F547" s="1">
        <v>27</v>
      </c>
      <c r="G547" s="2">
        <v>7.9920681481481486</v>
      </c>
      <c r="H547" s="3">
        <v>10.99998035088864</v>
      </c>
      <c r="I547" s="3">
        <v>14.666625020436928</v>
      </c>
      <c r="J547" s="3">
        <v>2.37364</v>
      </c>
      <c r="K547" s="3">
        <v>2.37364</v>
      </c>
      <c r="L547" s="3">
        <v>3.1648499999999999</v>
      </c>
    </row>
    <row r="548" spans="2:12" x14ac:dyDescent="0.2">
      <c r="B548" t="s">
        <v>2381</v>
      </c>
      <c r="C548" t="s">
        <v>2382</v>
      </c>
      <c r="D548" t="s">
        <v>2383</v>
      </c>
      <c r="E548" s="1">
        <v>653.12707</v>
      </c>
      <c r="F548" s="1">
        <v>69</v>
      </c>
      <c r="G548" s="2">
        <v>9.4656097101449284</v>
      </c>
      <c r="H548" s="3">
        <v>11.000003414343245</v>
      </c>
      <c r="I548" s="3">
        <v>14.666625286255551</v>
      </c>
      <c r="J548" s="3">
        <v>7.1844000000000001</v>
      </c>
      <c r="K548" s="3">
        <v>7.1844000000000001</v>
      </c>
      <c r="L548" s="3">
        <v>9.5791699999999995</v>
      </c>
    </row>
    <row r="549" spans="2:12" x14ac:dyDescent="0.2">
      <c r="B549" t="s">
        <v>2384</v>
      </c>
      <c r="C549" t="s">
        <v>2385</v>
      </c>
      <c r="D549" t="s">
        <v>2386</v>
      </c>
      <c r="E549" s="1">
        <v>289.89902999999998</v>
      </c>
      <c r="F549" s="1">
        <v>50</v>
      </c>
      <c r="G549" s="2">
        <v>5.7979805999999998</v>
      </c>
      <c r="H549" s="3">
        <v>11.000002311149505</v>
      </c>
      <c r="I549" s="3">
        <v>14.666623755174344</v>
      </c>
      <c r="J549" s="3">
        <v>3.1888899999999998</v>
      </c>
      <c r="K549" s="3">
        <v>3.1888899999999998</v>
      </c>
      <c r="L549" s="3">
        <v>4.2518399999999996</v>
      </c>
    </row>
    <row r="550" spans="2:12" x14ac:dyDescent="0.2">
      <c r="B550" t="s">
        <v>2387</v>
      </c>
      <c r="C550" t="s">
        <v>2388</v>
      </c>
      <c r="D550" t="s">
        <v>2389</v>
      </c>
      <c r="E550" s="1">
        <v>493.95593000000002</v>
      </c>
      <c r="F550" s="1">
        <v>35</v>
      </c>
      <c r="G550" s="2">
        <v>14.113026571428572</v>
      </c>
      <c r="H550" s="3">
        <v>11.000009656731926</v>
      </c>
      <c r="I550" s="3">
        <v>14.666632304626852</v>
      </c>
      <c r="J550" s="3">
        <v>5.4335199999999997</v>
      </c>
      <c r="K550" s="3">
        <v>5.4335199999999997</v>
      </c>
      <c r="L550" s="3">
        <v>7.2446700000000002</v>
      </c>
    </row>
    <row r="551" spans="2:12" x14ac:dyDescent="0.2">
      <c r="B551" t="s">
        <v>2390</v>
      </c>
      <c r="C551" t="s">
        <v>2391</v>
      </c>
      <c r="D551" t="s">
        <v>2392</v>
      </c>
      <c r="E551" s="1">
        <v>489.96073999999999</v>
      </c>
      <c r="F551" s="1">
        <v>30</v>
      </c>
      <c r="G551" s="2">
        <v>16.332024666666666</v>
      </c>
      <c r="H551" s="3">
        <v>11.000003796222529</v>
      </c>
      <c r="I551" s="3">
        <v>14.666624105433426</v>
      </c>
      <c r="J551" s="3">
        <v>5.38957</v>
      </c>
      <c r="K551" s="3">
        <v>5.38957</v>
      </c>
      <c r="L551" s="3">
        <v>7.18607</v>
      </c>
    </row>
    <row r="552" spans="2:12" x14ac:dyDescent="0.2">
      <c r="B552" t="s">
        <v>2393</v>
      </c>
      <c r="C552" t="s">
        <v>2394</v>
      </c>
      <c r="D552" t="s">
        <v>2395</v>
      </c>
      <c r="E552" s="1">
        <v>349.41395999999997</v>
      </c>
      <c r="F552" s="1">
        <v>43</v>
      </c>
      <c r="G552" s="2">
        <v>8.1259060465116271</v>
      </c>
      <c r="H552" s="3">
        <v>10.999989811511824</v>
      </c>
      <c r="I552" s="3">
        <v>14.66664354223283</v>
      </c>
      <c r="J552" s="3">
        <v>3.84355</v>
      </c>
      <c r="K552" s="3">
        <v>3.84355</v>
      </c>
      <c r="L552" s="3">
        <v>5.1247299999999996</v>
      </c>
    </row>
    <row r="553" spans="2:12" x14ac:dyDescent="0.2">
      <c r="B553" t="s">
        <v>2396</v>
      </c>
      <c r="C553" t="s">
        <v>2397</v>
      </c>
      <c r="D553" t="s">
        <v>2398</v>
      </c>
      <c r="E553" s="1">
        <v>565.21343999999999</v>
      </c>
      <c r="F553" s="1">
        <v>61</v>
      </c>
      <c r="G553" s="2">
        <v>9.2657940983606562</v>
      </c>
      <c r="H553" s="3">
        <v>11.000003821565178</v>
      </c>
      <c r="I553" s="3">
        <v>14.666636377224153</v>
      </c>
      <c r="J553" s="3">
        <v>6.2173499999999997</v>
      </c>
      <c r="K553" s="3">
        <v>6.2173499999999997</v>
      </c>
      <c r="L553" s="3">
        <v>8.2897800000000004</v>
      </c>
    </row>
    <row r="554" spans="2:12" x14ac:dyDescent="0.2">
      <c r="B554" t="s">
        <v>2399</v>
      </c>
      <c r="C554" t="s">
        <v>2400</v>
      </c>
      <c r="D554" t="s">
        <v>2401</v>
      </c>
      <c r="E554" s="1">
        <v>795.67918999999995</v>
      </c>
      <c r="F554" s="1">
        <v>57</v>
      </c>
      <c r="G554" s="2">
        <v>13.959284035087718</v>
      </c>
      <c r="H554" s="3">
        <v>10.99999863010116</v>
      </c>
      <c r="I554" s="3">
        <v>14.666627136497061</v>
      </c>
      <c r="J554" s="3">
        <v>8.7524700000000006</v>
      </c>
      <c r="K554" s="3">
        <v>8.7524700000000006</v>
      </c>
      <c r="L554" s="3">
        <v>11.669930000000001</v>
      </c>
    </row>
    <row r="555" spans="2:12" x14ac:dyDescent="0.2">
      <c r="B555" t="s">
        <v>2402</v>
      </c>
      <c r="C555" t="s">
        <v>2403</v>
      </c>
      <c r="D555" t="s">
        <v>2404</v>
      </c>
      <c r="E555" s="1">
        <v>913.44398000000001</v>
      </c>
      <c r="F555" s="1">
        <v>44</v>
      </c>
      <c r="G555" s="2">
        <v>20.760090454545455</v>
      </c>
      <c r="H555" s="3">
        <v>10.999995861815192</v>
      </c>
      <c r="I555" s="3">
        <v>14.66662465715741</v>
      </c>
      <c r="J555" s="3">
        <v>10.047879999999999</v>
      </c>
      <c r="K555" s="3">
        <v>10.047879999999999</v>
      </c>
      <c r="L555" s="3">
        <v>13.39714</v>
      </c>
    </row>
    <row r="556" spans="2:12" x14ac:dyDescent="0.2">
      <c r="B556" t="s">
        <v>2405</v>
      </c>
      <c r="C556" t="s">
        <v>2406</v>
      </c>
      <c r="D556" t="s">
        <v>2407</v>
      </c>
      <c r="E556" s="1">
        <v>44.661659999999998</v>
      </c>
      <c r="F556" s="1">
        <v>9</v>
      </c>
      <c r="G556" s="2">
        <v>4.9624066666666664</v>
      </c>
      <c r="H556" s="3">
        <v>11.000038959590844</v>
      </c>
      <c r="I556" s="3">
        <v>14.666718612787792</v>
      </c>
      <c r="J556" s="3">
        <v>0.49127999999999999</v>
      </c>
      <c r="K556" s="3">
        <v>0.49127999999999999</v>
      </c>
      <c r="L556" s="3">
        <v>0.65503999999999996</v>
      </c>
    </row>
    <row r="557" spans="2:12" x14ac:dyDescent="0.2">
      <c r="B557" t="s">
        <v>2405</v>
      </c>
      <c r="C557" t="s">
        <v>2408</v>
      </c>
      <c r="D557" t="s">
        <v>2409</v>
      </c>
      <c r="E557" s="1">
        <v>165.01813000000001</v>
      </c>
      <c r="F557" s="1">
        <v>31</v>
      </c>
      <c r="G557" s="2">
        <v>5.3231654838709686</v>
      </c>
      <c r="H557" s="3">
        <v>11.000003454165913</v>
      </c>
      <c r="I557" s="3">
        <v>14.666630872619873</v>
      </c>
      <c r="J557" s="3">
        <v>1.8151999999999999</v>
      </c>
      <c r="K557" s="3">
        <v>1.8151999999999999</v>
      </c>
      <c r="L557" s="3">
        <v>2.4202599999999999</v>
      </c>
    </row>
    <row r="558" spans="2:12" x14ac:dyDescent="0.2">
      <c r="B558" t="s">
        <v>2410</v>
      </c>
      <c r="C558" t="s">
        <v>2411</v>
      </c>
      <c r="D558" t="s">
        <v>1951</v>
      </c>
      <c r="E558" s="1">
        <v>858.71045000000004</v>
      </c>
      <c r="F558" s="1">
        <v>60</v>
      </c>
      <c r="G558" s="2">
        <v>14.311840833333333</v>
      </c>
      <c r="H558" s="3">
        <v>10.999994235542376</v>
      </c>
      <c r="I558" s="3">
        <v>14.66663180819565</v>
      </c>
      <c r="J558" s="3">
        <v>9.4458099999999998</v>
      </c>
      <c r="K558" s="3">
        <v>9.4458099999999998</v>
      </c>
      <c r="L558" s="3">
        <v>12.594390000000001</v>
      </c>
    </row>
    <row r="559" spans="2:12" x14ac:dyDescent="0.2">
      <c r="B559" t="s">
        <v>2412</v>
      </c>
      <c r="C559" t="s">
        <v>2413</v>
      </c>
      <c r="D559" t="s">
        <v>2414</v>
      </c>
      <c r="E559" s="1">
        <v>594.22605999999996</v>
      </c>
      <c r="F559" s="1">
        <v>48</v>
      </c>
      <c r="G559" s="2">
        <v>12.379709583333332</v>
      </c>
      <c r="H559" s="3">
        <v>11.000005620756518</v>
      </c>
      <c r="I559" s="3">
        <v>14.666623675171701</v>
      </c>
      <c r="J559" s="3">
        <v>6.5364899999999997</v>
      </c>
      <c r="K559" s="3">
        <v>6.5364899999999997</v>
      </c>
      <c r="L559" s="3">
        <v>8.7152899999999995</v>
      </c>
    </row>
    <row r="560" spans="2:12" x14ac:dyDescent="0.2">
      <c r="B560" t="s">
        <v>2415</v>
      </c>
      <c r="C560" t="s">
        <v>2416</v>
      </c>
      <c r="D560" t="s">
        <v>2414</v>
      </c>
      <c r="E560" s="1">
        <v>114.89867</v>
      </c>
      <c r="F560" s="1">
        <v>18</v>
      </c>
      <c r="G560" s="2">
        <v>6.3832594444444446</v>
      </c>
      <c r="H560" s="3">
        <v>11.000040296375929</v>
      </c>
      <c r="I560" s="3">
        <v>14.666662373028339</v>
      </c>
      <c r="J560" s="3">
        <v>1.26389</v>
      </c>
      <c r="K560" s="3">
        <v>1.26389</v>
      </c>
      <c r="L560" s="3">
        <v>1.6851799999999999</v>
      </c>
    </row>
    <row r="561" spans="2:12" x14ac:dyDescent="0.2">
      <c r="B561" t="s">
        <v>2415</v>
      </c>
      <c r="C561" t="s">
        <v>2413</v>
      </c>
      <c r="D561" t="s">
        <v>2414</v>
      </c>
      <c r="E561" s="1">
        <v>240.63262</v>
      </c>
      <c r="F561" s="1">
        <v>38</v>
      </c>
      <c r="G561" s="2">
        <v>6.3324373684210524</v>
      </c>
      <c r="H561" s="3">
        <v>11.000004903740814</v>
      </c>
      <c r="I561" s="3">
        <v>14.666631647862205</v>
      </c>
      <c r="J561" s="3">
        <v>2.64696</v>
      </c>
      <c r="K561" s="3">
        <v>2.64696</v>
      </c>
      <c r="L561" s="3">
        <v>3.5292699999999999</v>
      </c>
    </row>
    <row r="562" spans="2:12" x14ac:dyDescent="0.2">
      <c r="B562" t="s">
        <v>2417</v>
      </c>
      <c r="C562" t="s">
        <v>2418</v>
      </c>
      <c r="D562" t="s">
        <v>2419</v>
      </c>
      <c r="E562" s="1">
        <v>479.44135</v>
      </c>
      <c r="F562" s="1">
        <v>34</v>
      </c>
      <c r="G562" s="2">
        <v>14.101216176470588</v>
      </c>
      <c r="H562" s="3">
        <v>10.999989884059856</v>
      </c>
      <c r="I562" s="3">
        <v>14.666632321137925</v>
      </c>
      <c r="J562" s="3">
        <v>5.2738500000000004</v>
      </c>
      <c r="K562" s="3">
        <v>5.2738500000000004</v>
      </c>
      <c r="L562" s="3">
        <v>7.03179</v>
      </c>
    </row>
    <row r="563" spans="2:12" x14ac:dyDescent="0.2">
      <c r="B563" t="s">
        <v>2420</v>
      </c>
      <c r="C563" t="s">
        <v>2421</v>
      </c>
      <c r="D563" t="s">
        <v>2422</v>
      </c>
      <c r="E563" s="1">
        <v>596.32201999999995</v>
      </c>
      <c r="F563" s="1">
        <v>38</v>
      </c>
      <c r="G563" s="2">
        <v>15.692684736842104</v>
      </c>
      <c r="H563" s="3">
        <v>10.999996277179235</v>
      </c>
      <c r="I563" s="3">
        <v>14.666622574158843</v>
      </c>
      <c r="J563" s="3">
        <v>6.5595400000000001</v>
      </c>
      <c r="K563" s="3">
        <v>6.5595400000000001</v>
      </c>
      <c r="L563" s="3">
        <v>8.7460299999999993</v>
      </c>
    </row>
    <row r="564" spans="2:12" x14ac:dyDescent="0.2">
      <c r="B564" t="s">
        <v>2423</v>
      </c>
      <c r="C564" t="s">
        <v>2424</v>
      </c>
      <c r="D564" t="s">
        <v>2425</v>
      </c>
      <c r="E564" s="1">
        <v>520.89661000000001</v>
      </c>
      <c r="F564" s="1">
        <v>52</v>
      </c>
      <c r="G564" s="2">
        <v>10.0172425</v>
      </c>
      <c r="H564" s="3">
        <v>10.999994797432068</v>
      </c>
      <c r="I564" s="3">
        <v>14.666634133019219</v>
      </c>
      <c r="J564" s="3">
        <v>5.7298600000000004</v>
      </c>
      <c r="K564" s="3">
        <v>5.7298600000000004</v>
      </c>
      <c r="L564" s="3">
        <v>7.6398000000000001</v>
      </c>
    </row>
    <row r="565" spans="2:12" x14ac:dyDescent="0.2">
      <c r="B565" t="s">
        <v>2426</v>
      </c>
      <c r="C565" t="s">
        <v>2427</v>
      </c>
      <c r="D565" t="s">
        <v>2428</v>
      </c>
      <c r="E565" s="1">
        <v>288.13260000000002</v>
      </c>
      <c r="F565" s="1">
        <v>29</v>
      </c>
      <c r="G565" s="2">
        <v>9.9356068965517252</v>
      </c>
      <c r="H565" s="3">
        <v>11.000004858874004</v>
      </c>
      <c r="I565" s="3">
        <v>14.666615301427189</v>
      </c>
      <c r="J565" s="3">
        <v>3.1694599999999999</v>
      </c>
      <c r="K565" s="3">
        <v>3.1694599999999999</v>
      </c>
      <c r="L565" s="3">
        <v>4.22593</v>
      </c>
    </row>
    <row r="566" spans="2:12" x14ac:dyDescent="0.2">
      <c r="B566" t="s">
        <v>2429</v>
      </c>
      <c r="C566" t="s">
        <v>2430</v>
      </c>
      <c r="D566" t="s">
        <v>2431</v>
      </c>
      <c r="E566" s="1">
        <v>300.68918000000002</v>
      </c>
      <c r="F566" s="1">
        <v>37</v>
      </c>
      <c r="G566" s="2">
        <v>8.1267345945945948</v>
      </c>
      <c r="H566" s="3">
        <v>10.999996740820539</v>
      </c>
      <c r="I566" s="3">
        <v>14.66664014980519</v>
      </c>
      <c r="J566" s="3">
        <v>3.3075800000000002</v>
      </c>
      <c r="K566" s="3">
        <v>3.3075800000000002</v>
      </c>
      <c r="L566" s="3">
        <v>4.4100999999999999</v>
      </c>
    </row>
    <row r="567" spans="2:12" x14ac:dyDescent="0.2">
      <c r="B567" t="s">
        <v>2429</v>
      </c>
      <c r="C567" t="s">
        <v>2432</v>
      </c>
      <c r="D567" t="s">
        <v>2433</v>
      </c>
      <c r="E567" s="1">
        <v>156.37058999999999</v>
      </c>
      <c r="F567" s="1">
        <v>21</v>
      </c>
      <c r="G567" s="2">
        <v>7.4462185714285711</v>
      </c>
      <c r="H567" s="3">
        <v>11.000022446676194</v>
      </c>
      <c r="I567" s="3">
        <v>14.66663264492383</v>
      </c>
      <c r="J567" s="3">
        <v>1.7200800000000001</v>
      </c>
      <c r="K567" s="3">
        <v>1.7200800000000001</v>
      </c>
      <c r="L567" s="3">
        <v>2.2934299999999999</v>
      </c>
    </row>
    <row r="568" spans="2:12" x14ac:dyDescent="0.2">
      <c r="B568" t="s">
        <v>2434</v>
      </c>
      <c r="C568" t="s">
        <v>2435</v>
      </c>
      <c r="D568" t="s">
        <v>2436</v>
      </c>
      <c r="E568" s="1">
        <v>650.62269000000003</v>
      </c>
      <c r="F568" s="1">
        <v>39</v>
      </c>
      <c r="G568" s="2">
        <v>16.682633076923079</v>
      </c>
      <c r="H568" s="3">
        <v>11.000000630165541</v>
      </c>
      <c r="I568" s="3">
        <v>14.666626520510679</v>
      </c>
      <c r="J568" s="3">
        <v>7.1568500000000004</v>
      </c>
      <c r="K568" s="3">
        <v>7.1568500000000004</v>
      </c>
      <c r="L568" s="3">
        <v>9.5424399999999991</v>
      </c>
    </row>
    <row r="569" spans="2:12" x14ac:dyDescent="0.2">
      <c r="B569" t="s">
        <v>2437</v>
      </c>
      <c r="C569" t="s">
        <v>2438</v>
      </c>
      <c r="D569" t="s">
        <v>2439</v>
      </c>
      <c r="E569" s="1">
        <v>261.75112999999999</v>
      </c>
      <c r="F569" s="1">
        <v>59</v>
      </c>
      <c r="G569" s="2">
        <v>4.4364598305084746</v>
      </c>
      <c r="H569" s="3">
        <v>10.999990716372457</v>
      </c>
      <c r="I569" s="3">
        <v>14.666641553753751</v>
      </c>
      <c r="J569" s="3">
        <v>2.8792599999999999</v>
      </c>
      <c r="K569" s="3">
        <v>2.8792599999999999</v>
      </c>
      <c r="L569" s="3">
        <v>3.83901</v>
      </c>
    </row>
    <row r="570" spans="2:12" x14ac:dyDescent="0.2">
      <c r="B570" t="s">
        <v>2440</v>
      </c>
      <c r="C570" t="s">
        <v>2441</v>
      </c>
      <c r="D570" t="s">
        <v>2442</v>
      </c>
      <c r="E570" s="1">
        <v>132.44523000000001</v>
      </c>
      <c r="F570" s="1">
        <v>14</v>
      </c>
      <c r="G570" s="2">
        <v>9.4603735714285726</v>
      </c>
      <c r="H570" s="3">
        <v>11.000018649218248</v>
      </c>
      <c r="I570" s="3">
        <v>14.666666364655036</v>
      </c>
      <c r="J570" s="3">
        <v>1.4569000000000001</v>
      </c>
      <c r="K570" s="3">
        <v>1.4569000000000001</v>
      </c>
      <c r="L570" s="3">
        <v>1.9425300000000001</v>
      </c>
    </row>
    <row r="571" spans="2:12" x14ac:dyDescent="0.2">
      <c r="B571" t="s">
        <v>2443</v>
      </c>
      <c r="C571" t="s">
        <v>2444</v>
      </c>
      <c r="D571" t="s">
        <v>2445</v>
      </c>
      <c r="E571" s="1">
        <v>35.036259999999999</v>
      </c>
      <c r="F571" s="1">
        <v>13</v>
      </c>
      <c r="G571" s="2">
        <v>2.6950969230769228</v>
      </c>
      <c r="H571" s="3">
        <v>11.000032537719495</v>
      </c>
      <c r="I571" s="3">
        <v>14.66651977123129</v>
      </c>
      <c r="J571" s="3">
        <v>0.38540000000000002</v>
      </c>
      <c r="K571" s="3">
        <v>0.38540000000000002</v>
      </c>
      <c r="L571" s="3">
        <v>0.51385999999999998</v>
      </c>
    </row>
    <row r="572" spans="2:12" x14ac:dyDescent="0.2">
      <c r="B572" t="s">
        <v>2446</v>
      </c>
      <c r="C572" t="s">
        <v>2447</v>
      </c>
      <c r="D572" t="s">
        <v>2448</v>
      </c>
      <c r="E572" s="1">
        <v>163.37163000000001</v>
      </c>
      <c r="F572" s="1">
        <v>15</v>
      </c>
      <c r="G572" s="2">
        <v>10.891442000000001</v>
      </c>
      <c r="H572" s="3">
        <v>11.000012670498544</v>
      </c>
      <c r="I572" s="3">
        <v>14.666622350526833</v>
      </c>
      <c r="J572" s="3">
        <v>1.7970900000000001</v>
      </c>
      <c r="K572" s="3">
        <v>1.7970900000000001</v>
      </c>
      <c r="L572" s="3">
        <v>2.3961100000000002</v>
      </c>
    </row>
    <row r="573" spans="2:12" x14ac:dyDescent="0.2">
      <c r="B573" t="s">
        <v>2449</v>
      </c>
      <c r="C573" t="s">
        <v>2450</v>
      </c>
      <c r="D573" t="s">
        <v>2451</v>
      </c>
      <c r="E573" s="1">
        <v>242.27995000000001</v>
      </c>
      <c r="F573" s="1">
        <v>29</v>
      </c>
      <c r="G573" s="2">
        <v>8.3544810344827596</v>
      </c>
      <c r="H573" s="3">
        <v>11.000002270101177</v>
      </c>
      <c r="I573" s="3">
        <v>14.666628418901357</v>
      </c>
      <c r="J573" s="3">
        <v>2.6650800000000001</v>
      </c>
      <c r="K573" s="3">
        <v>2.6650800000000001</v>
      </c>
      <c r="L573" s="3">
        <v>3.5534300000000001</v>
      </c>
    </row>
    <row r="574" spans="2:12" x14ac:dyDescent="0.2">
      <c r="B574" t="s">
        <v>2452</v>
      </c>
      <c r="C574" t="s">
        <v>2453</v>
      </c>
      <c r="D574" t="s">
        <v>2454</v>
      </c>
      <c r="E574" s="1">
        <v>1311.38949</v>
      </c>
      <c r="F574" s="1">
        <v>51</v>
      </c>
      <c r="G574" s="2">
        <v>25.713519411764707</v>
      </c>
      <c r="H574" s="3">
        <v>10.999996652405686</v>
      </c>
      <c r="I574" s="3">
        <v>14.666626617542892</v>
      </c>
      <c r="J574" s="3">
        <v>14.425280000000001</v>
      </c>
      <c r="K574" s="3">
        <v>14.425280000000001</v>
      </c>
      <c r="L574" s="3">
        <v>19.23366</v>
      </c>
    </row>
    <row r="575" spans="2:12" x14ac:dyDescent="0.2">
      <c r="B575" t="s">
        <v>2455</v>
      </c>
      <c r="C575" t="s">
        <v>2456</v>
      </c>
      <c r="D575" t="s">
        <v>2457</v>
      </c>
      <c r="E575" s="1">
        <v>400.08339000000001</v>
      </c>
      <c r="F575" s="1">
        <v>35</v>
      </c>
      <c r="G575" s="2">
        <v>11.430954</v>
      </c>
      <c r="H575" s="3">
        <v>11.000006773587877</v>
      </c>
      <c r="I575" s="3">
        <v>14.666642371731555</v>
      </c>
      <c r="J575" s="3">
        <v>4.4009200000000002</v>
      </c>
      <c r="K575" s="3">
        <v>4.4009200000000002</v>
      </c>
      <c r="L575" s="3">
        <v>5.8678800000000004</v>
      </c>
    </row>
    <row r="576" spans="2:12" x14ac:dyDescent="0.2">
      <c r="B576" t="s">
        <v>2458</v>
      </c>
      <c r="C576" t="s">
        <v>2459</v>
      </c>
      <c r="D576" t="s">
        <v>2460</v>
      </c>
      <c r="E576" s="1">
        <v>255.46324000000001</v>
      </c>
      <c r="F576" s="1">
        <v>33</v>
      </c>
      <c r="G576" s="2">
        <v>7.7413103030303034</v>
      </c>
      <c r="H576" s="3">
        <v>11.00001706703477</v>
      </c>
      <c r="I576" s="3">
        <v>14.666611133562698</v>
      </c>
      <c r="J576" s="3">
        <v>2.8100999999999998</v>
      </c>
      <c r="K576" s="3">
        <v>2.8100999999999998</v>
      </c>
      <c r="L576" s="3">
        <v>3.7467800000000002</v>
      </c>
    </row>
    <row r="577" spans="2:12" x14ac:dyDescent="0.2">
      <c r="B577" t="s">
        <v>2461</v>
      </c>
      <c r="C577" t="s">
        <v>2462</v>
      </c>
      <c r="D577" t="s">
        <v>2463</v>
      </c>
      <c r="E577" s="1">
        <v>689.23496999999998</v>
      </c>
      <c r="F577" s="1">
        <v>30</v>
      </c>
      <c r="G577" s="2">
        <v>22.974498999999998</v>
      </c>
      <c r="H577" s="3">
        <v>10.999993224371654</v>
      </c>
      <c r="I577" s="3">
        <v>14.666623778535207</v>
      </c>
      <c r="J577" s="3">
        <v>7.5815799999999998</v>
      </c>
      <c r="K577" s="3">
        <v>7.5815799999999998</v>
      </c>
      <c r="L577" s="3">
        <v>10.108750000000001</v>
      </c>
    </row>
    <row r="578" spans="2:12" x14ac:dyDescent="0.2">
      <c r="B578" t="s">
        <v>2464</v>
      </c>
      <c r="C578" t="s">
        <v>2465</v>
      </c>
      <c r="D578" t="s">
        <v>2466</v>
      </c>
      <c r="E578" s="1">
        <v>373.13598999999999</v>
      </c>
      <c r="F578" s="1">
        <v>63</v>
      </c>
      <c r="G578" s="2">
        <v>5.9227934920634917</v>
      </c>
      <c r="H578" s="3">
        <v>11.00001101475095</v>
      </c>
      <c r="I578" s="3">
        <v>14.666636686533508</v>
      </c>
      <c r="J578" s="3">
        <v>4.1044999999999998</v>
      </c>
      <c r="K578" s="3">
        <v>4.1044999999999998</v>
      </c>
      <c r="L578" s="3">
        <v>5.4726499999999998</v>
      </c>
    </row>
    <row r="579" spans="2:12" x14ac:dyDescent="0.2">
      <c r="B579" t="s">
        <v>2467</v>
      </c>
      <c r="C579" t="s">
        <v>2468</v>
      </c>
      <c r="D579" t="s">
        <v>2469</v>
      </c>
      <c r="E579" s="1">
        <v>568.11208999999997</v>
      </c>
      <c r="F579" s="1">
        <v>66</v>
      </c>
      <c r="G579" s="2">
        <v>8.6077589393939391</v>
      </c>
      <c r="H579" s="3">
        <v>10.999994736954111</v>
      </c>
      <c r="I579" s="3">
        <v>14.66663031233854</v>
      </c>
      <c r="J579" s="3">
        <v>6.2492299999999998</v>
      </c>
      <c r="K579" s="3">
        <v>6.2492299999999998</v>
      </c>
      <c r="L579" s="3">
        <v>8.3322900000000004</v>
      </c>
    </row>
    <row r="580" spans="2:12" x14ac:dyDescent="0.2">
      <c r="B580" t="s">
        <v>2470</v>
      </c>
      <c r="C580" t="s">
        <v>2471</v>
      </c>
      <c r="D580" t="s">
        <v>2015</v>
      </c>
      <c r="E580" s="1">
        <v>200.63640000000001</v>
      </c>
      <c r="F580" s="1">
        <v>86</v>
      </c>
      <c r="G580" s="2">
        <v>2.3329813953488374</v>
      </c>
      <c r="H580" s="3">
        <v>10.999998006343812</v>
      </c>
      <c r="I580" s="3">
        <v>14.666630780855318</v>
      </c>
      <c r="J580" s="3">
        <v>2.2069999999999999</v>
      </c>
      <c r="K580" s="3">
        <v>2.2069999999999999</v>
      </c>
      <c r="L580" s="3">
        <v>2.9426600000000001</v>
      </c>
    </row>
    <row r="581" spans="2:12" x14ac:dyDescent="0.2">
      <c r="B581" t="s">
        <v>2472</v>
      </c>
      <c r="C581" t="s">
        <v>2473</v>
      </c>
      <c r="D581" t="s">
        <v>2474</v>
      </c>
      <c r="E581" s="1">
        <v>557.63076999999998</v>
      </c>
      <c r="F581" s="1">
        <v>55</v>
      </c>
      <c r="G581" s="2">
        <v>10.138741272727273</v>
      </c>
      <c r="H581" s="3">
        <v>11.000002743751033</v>
      </c>
      <c r="I581" s="3">
        <v>14.666622503632645</v>
      </c>
      <c r="J581" s="3">
        <v>6.1339399999999999</v>
      </c>
      <c r="K581" s="3">
        <v>6.1339399999999999</v>
      </c>
      <c r="L581" s="3">
        <v>8.1785599999999992</v>
      </c>
    </row>
    <row r="582" spans="2:12" x14ac:dyDescent="0.2">
      <c r="B582" t="s">
        <v>2475</v>
      </c>
      <c r="C582" t="s">
        <v>2476</v>
      </c>
      <c r="D582" t="s">
        <v>2477</v>
      </c>
      <c r="E582" s="1">
        <v>186.44551000000001</v>
      </c>
      <c r="F582" s="1">
        <v>42</v>
      </c>
      <c r="G582" s="2">
        <v>4.4391788095238098</v>
      </c>
      <c r="H582" s="3">
        <v>10.999996728266611</v>
      </c>
      <c r="I582" s="3">
        <v>14.666644426030961</v>
      </c>
      <c r="J582" s="3">
        <v>2.0508999999999999</v>
      </c>
      <c r="K582" s="3">
        <v>2.0508999999999999</v>
      </c>
      <c r="L582" s="3">
        <v>2.7345299999999999</v>
      </c>
    </row>
    <row r="583" spans="2:12" x14ac:dyDescent="0.2">
      <c r="B583" t="s">
        <v>2478</v>
      </c>
      <c r="C583" t="s">
        <v>2479</v>
      </c>
      <c r="D583" t="s">
        <v>2480</v>
      </c>
      <c r="E583" s="1">
        <v>163.14903000000001</v>
      </c>
      <c r="F583" s="1">
        <v>23</v>
      </c>
      <c r="G583" s="2">
        <v>7.0934360869565225</v>
      </c>
      <c r="H583" s="3">
        <v>11.000004106674737</v>
      </c>
      <c r="I583" s="3">
        <v>14.666651711015383</v>
      </c>
      <c r="J583" s="3">
        <v>1.79464</v>
      </c>
      <c r="K583" s="3">
        <v>1.79464</v>
      </c>
      <c r="L583" s="3">
        <v>2.3928500000000001</v>
      </c>
    </row>
    <row r="584" spans="2:12" x14ac:dyDescent="0.2">
      <c r="B584" t="s">
        <v>2481</v>
      </c>
      <c r="C584" t="s">
        <v>2482</v>
      </c>
      <c r="D584" t="s">
        <v>2483</v>
      </c>
      <c r="E584" s="1">
        <v>91.204740000000001</v>
      </c>
      <c r="F584" s="1">
        <v>109</v>
      </c>
      <c r="G584" s="2">
        <v>0.83674073394495418</v>
      </c>
      <c r="H584" s="3">
        <v>10.999976536307212</v>
      </c>
      <c r="I584" s="3">
        <v>14.666671929551027</v>
      </c>
      <c r="J584" s="3">
        <v>1.00325</v>
      </c>
      <c r="K584" s="3">
        <v>1.00325</v>
      </c>
      <c r="L584" s="3">
        <v>1.3376699999999999</v>
      </c>
    </row>
    <row r="585" spans="2:12" x14ac:dyDescent="0.2">
      <c r="B585" t="s">
        <v>2481</v>
      </c>
      <c r="C585" t="s">
        <v>2484</v>
      </c>
      <c r="D585" t="s">
        <v>2485</v>
      </c>
      <c r="E585" s="1">
        <v>10.499169999999999</v>
      </c>
      <c r="F585" s="1">
        <v>14</v>
      </c>
      <c r="G585" s="2">
        <v>0.74994071428571429</v>
      </c>
      <c r="H585" s="3">
        <v>10.999917136306966</v>
      </c>
      <c r="I585" s="3">
        <v>14.666873667156548</v>
      </c>
      <c r="J585" s="3">
        <v>0.11549</v>
      </c>
      <c r="K585" s="3">
        <v>0.11549</v>
      </c>
      <c r="L585" s="3">
        <v>0.15398999999999999</v>
      </c>
    </row>
    <row r="586" spans="2:12" x14ac:dyDescent="0.2">
      <c r="B586" t="s">
        <v>2486</v>
      </c>
      <c r="C586" t="s">
        <v>2487</v>
      </c>
      <c r="D586" t="s">
        <v>2488</v>
      </c>
      <c r="E586" s="1">
        <v>132.16416000000001</v>
      </c>
      <c r="F586" s="1">
        <v>21</v>
      </c>
      <c r="G586" s="2">
        <v>6.2935314285714288</v>
      </c>
      <c r="H586" s="3">
        <v>11.000032081314632</v>
      </c>
      <c r="I586" s="3">
        <v>14.666608557115634</v>
      </c>
      <c r="J586" s="3">
        <v>1.45381</v>
      </c>
      <c r="K586" s="3">
        <v>1.45381</v>
      </c>
      <c r="L586" s="3">
        <v>1.9383999999999999</v>
      </c>
    </row>
    <row r="587" spans="2:12" x14ac:dyDescent="0.2">
      <c r="B587" t="s">
        <v>2489</v>
      </c>
      <c r="C587" t="s">
        <v>2490</v>
      </c>
      <c r="D587" t="s">
        <v>2491</v>
      </c>
      <c r="E587" s="1">
        <v>209.06047000000001</v>
      </c>
      <c r="F587" s="1">
        <v>41</v>
      </c>
      <c r="G587" s="2">
        <v>5.0990358536585365</v>
      </c>
      <c r="H587" s="3">
        <v>11.000023103363347</v>
      </c>
      <c r="I587" s="3">
        <v>14.666617749400448</v>
      </c>
      <c r="J587" s="3">
        <v>2.2996699999999999</v>
      </c>
      <c r="K587" s="3">
        <v>2.2996699999999999</v>
      </c>
      <c r="L587" s="3">
        <v>3.0662099999999999</v>
      </c>
    </row>
    <row r="588" spans="2:12" x14ac:dyDescent="0.2">
      <c r="B588" t="s">
        <v>2492</v>
      </c>
      <c r="C588" t="s">
        <v>2493</v>
      </c>
      <c r="D588" t="s">
        <v>2494</v>
      </c>
      <c r="E588" s="1">
        <v>26.580279999999998</v>
      </c>
      <c r="F588" s="1">
        <v>3</v>
      </c>
      <c r="G588" s="2">
        <v>8.8600933333333334</v>
      </c>
      <c r="H588" s="3">
        <v>10.999884124621712</v>
      </c>
      <c r="I588" s="3">
        <v>14.666512166162285</v>
      </c>
      <c r="J588" s="3">
        <v>0.29237999999999997</v>
      </c>
      <c r="K588" s="3">
        <v>0.29237999999999997</v>
      </c>
      <c r="L588" s="3">
        <v>0.38984000000000002</v>
      </c>
    </row>
    <row r="589" spans="2:12" x14ac:dyDescent="0.2">
      <c r="B589" t="s">
        <v>2495</v>
      </c>
      <c r="C589" t="s">
        <v>2496</v>
      </c>
      <c r="D589" t="s">
        <v>2363</v>
      </c>
      <c r="E589" s="1">
        <v>406.57326999999998</v>
      </c>
      <c r="F589" s="1">
        <v>97</v>
      </c>
      <c r="G589" s="2">
        <v>4.1914770103092778</v>
      </c>
      <c r="H589" s="3">
        <v>11.000009912112521</v>
      </c>
      <c r="I589" s="3">
        <v>14.666630691191282</v>
      </c>
      <c r="J589" s="3">
        <v>4.4723100000000002</v>
      </c>
      <c r="K589" s="3">
        <v>4.4723100000000002</v>
      </c>
      <c r="L589" s="3">
        <v>5.9630599999999996</v>
      </c>
    </row>
    <row r="590" spans="2:12" x14ac:dyDescent="0.2">
      <c r="B590" t="s">
        <v>2497</v>
      </c>
      <c r="C590" t="s">
        <v>2498</v>
      </c>
      <c r="D590" t="s">
        <v>2499</v>
      </c>
      <c r="E590" s="1">
        <v>480.03854000000001</v>
      </c>
      <c r="F590" s="1">
        <v>60</v>
      </c>
      <c r="G590" s="2">
        <v>8.0006423333333334</v>
      </c>
      <c r="H590" s="3">
        <v>10.999991792325675</v>
      </c>
      <c r="I590" s="3">
        <v>14.666634891440173</v>
      </c>
      <c r="J590" s="3">
        <v>5.2804200000000003</v>
      </c>
      <c r="K590" s="3">
        <v>5.2804200000000003</v>
      </c>
      <c r="L590" s="3">
        <v>7.0405499999999996</v>
      </c>
    </row>
    <row r="591" spans="2:12" x14ac:dyDescent="0.2">
      <c r="B591" t="s">
        <v>2500</v>
      </c>
      <c r="C591" t="s">
        <v>2501</v>
      </c>
      <c r="D591" t="s">
        <v>2502</v>
      </c>
      <c r="E591" s="1">
        <v>585.62123999999994</v>
      </c>
      <c r="F591" s="1">
        <v>35</v>
      </c>
      <c r="G591" s="2">
        <v>16.732035428571425</v>
      </c>
      <c r="H591" s="3">
        <v>10.999993784378452</v>
      </c>
      <c r="I591" s="3">
        <v>14.666629919365633</v>
      </c>
      <c r="J591" s="3">
        <v>6.4418300000000004</v>
      </c>
      <c r="K591" s="3">
        <v>6.4418300000000004</v>
      </c>
      <c r="L591" s="3">
        <v>8.5890900000000006</v>
      </c>
    </row>
    <row r="592" spans="2:12" x14ac:dyDescent="0.2">
      <c r="B592" t="s">
        <v>2500</v>
      </c>
      <c r="C592" t="s">
        <v>2503</v>
      </c>
      <c r="D592" t="s">
        <v>2504</v>
      </c>
      <c r="E592" s="1">
        <v>188.21326999999999</v>
      </c>
      <c r="F592" s="1">
        <v>11</v>
      </c>
      <c r="G592" s="2">
        <v>17.110297272727273</v>
      </c>
      <c r="H592" s="3">
        <v>11.000021411880256</v>
      </c>
      <c r="I592" s="3">
        <v>14.666606663812813</v>
      </c>
      <c r="J592" s="3">
        <v>2.0703499999999999</v>
      </c>
      <c r="K592" s="3">
        <v>2.0703499999999999</v>
      </c>
      <c r="L592" s="3">
        <v>2.7604500000000001</v>
      </c>
    </row>
    <row r="593" spans="2:12" x14ac:dyDescent="0.2">
      <c r="B593" t="s">
        <v>2505</v>
      </c>
      <c r="C593" t="s">
        <v>2506</v>
      </c>
      <c r="D593" t="s">
        <v>2507</v>
      </c>
      <c r="E593" s="1">
        <v>149.57230999999999</v>
      </c>
      <c r="F593" s="1">
        <v>23</v>
      </c>
      <c r="G593" s="2">
        <v>6.5031439130434778</v>
      </c>
      <c r="H593" s="3">
        <v>11.000030687498242</v>
      </c>
      <c r="I593" s="3">
        <v>14.666618440271465</v>
      </c>
      <c r="J593" s="3">
        <v>1.6453</v>
      </c>
      <c r="K593" s="3">
        <v>1.6453</v>
      </c>
      <c r="L593" s="3">
        <v>2.1937199999999999</v>
      </c>
    </row>
    <row r="594" spans="2:12" x14ac:dyDescent="0.2">
      <c r="B594" t="s">
        <v>2508</v>
      </c>
      <c r="C594" t="s">
        <v>2509</v>
      </c>
      <c r="D594" t="s">
        <v>2510</v>
      </c>
      <c r="E594" s="1">
        <v>364.76227999999998</v>
      </c>
      <c r="F594" s="1">
        <v>50</v>
      </c>
      <c r="G594" s="2">
        <v>7.2952455999999994</v>
      </c>
      <c r="H594" s="3">
        <v>11.000013488236776</v>
      </c>
      <c r="I594" s="3">
        <v>14.666620682379769</v>
      </c>
      <c r="J594" s="3">
        <v>4.0123899999999999</v>
      </c>
      <c r="K594" s="3">
        <v>4.0123899999999999</v>
      </c>
      <c r="L594" s="3">
        <v>5.3498299999999999</v>
      </c>
    </row>
    <row r="595" spans="2:12" x14ac:dyDescent="0.2">
      <c r="B595" t="s">
        <v>2511</v>
      </c>
      <c r="C595" t="s">
        <v>2512</v>
      </c>
      <c r="D595" t="s">
        <v>2513</v>
      </c>
      <c r="E595" s="1">
        <v>443.18095</v>
      </c>
      <c r="F595" s="1">
        <v>56</v>
      </c>
      <c r="G595" s="2">
        <v>7.9139455357142854</v>
      </c>
      <c r="H595" s="3">
        <v>10.999998984613397</v>
      </c>
      <c r="I595" s="3">
        <v>14.666627705906583</v>
      </c>
      <c r="J595" s="3">
        <v>4.8749900000000004</v>
      </c>
      <c r="K595" s="3">
        <v>4.8749900000000004</v>
      </c>
      <c r="L595" s="3">
        <v>6.4999700000000002</v>
      </c>
    </row>
    <row r="596" spans="2:12" x14ac:dyDescent="0.2">
      <c r="B596" t="s">
        <v>2514</v>
      </c>
      <c r="C596" t="s">
        <v>2515</v>
      </c>
      <c r="D596" t="s">
        <v>2516</v>
      </c>
      <c r="E596" s="1">
        <v>383.09633000000002</v>
      </c>
      <c r="F596" s="1">
        <v>73</v>
      </c>
      <c r="G596" s="2">
        <v>5.2478949315068499</v>
      </c>
      <c r="H596" s="3">
        <v>11.000000965814523</v>
      </c>
      <c r="I596" s="3">
        <v>14.666624449260581</v>
      </c>
      <c r="J596" s="3">
        <v>4.2140599999999999</v>
      </c>
      <c r="K596" s="3">
        <v>4.2140599999999999</v>
      </c>
      <c r="L596" s="3">
        <v>5.6187300000000002</v>
      </c>
    </row>
    <row r="597" spans="2:12" x14ac:dyDescent="0.2">
      <c r="B597" t="s">
        <v>2517</v>
      </c>
      <c r="C597" t="s">
        <v>2518</v>
      </c>
      <c r="D597" t="s">
        <v>2519</v>
      </c>
      <c r="E597" s="1">
        <v>559.60168999999996</v>
      </c>
      <c r="F597" s="1">
        <v>76</v>
      </c>
      <c r="G597" s="2">
        <v>7.3631801315789467</v>
      </c>
      <c r="H597" s="3">
        <v>11.000002519649289</v>
      </c>
      <c r="I597" s="3">
        <v>14.666628329875133</v>
      </c>
      <c r="J597" s="3">
        <v>6.1556199999999999</v>
      </c>
      <c r="K597" s="3">
        <v>6.1556199999999999</v>
      </c>
      <c r="L597" s="3">
        <v>8.2074700000000007</v>
      </c>
    </row>
    <row r="598" spans="2:12" x14ac:dyDescent="0.2">
      <c r="B598" t="s">
        <v>2520</v>
      </c>
      <c r="C598" t="s">
        <v>2521</v>
      </c>
      <c r="D598" t="s">
        <v>2522</v>
      </c>
      <c r="E598" s="1">
        <v>573.52513999999996</v>
      </c>
      <c r="F598" s="1">
        <v>61</v>
      </c>
      <c r="G598" s="2">
        <v>9.4020514754098361</v>
      </c>
      <c r="H598" s="3">
        <v>11.000006032865446</v>
      </c>
      <c r="I598" s="3">
        <v>14.666628214414455</v>
      </c>
      <c r="J598" s="3">
        <v>6.3087799999999996</v>
      </c>
      <c r="K598" s="3">
        <v>6.3087799999999996</v>
      </c>
      <c r="L598" s="3">
        <v>8.4116800000000005</v>
      </c>
    </row>
    <row r="599" spans="2:12" x14ac:dyDescent="0.2">
      <c r="B599" t="s">
        <v>2523</v>
      </c>
      <c r="C599" t="s">
        <v>2524</v>
      </c>
      <c r="D599" t="s">
        <v>2525</v>
      </c>
      <c r="E599" s="1">
        <v>323.15114</v>
      </c>
      <c r="F599" s="1">
        <v>53</v>
      </c>
      <c r="G599" s="2">
        <v>6.0971913207547166</v>
      </c>
      <c r="H599" s="3">
        <v>10.999992139900852</v>
      </c>
      <c r="I599" s="3">
        <v>14.666635556352981</v>
      </c>
      <c r="J599" s="3">
        <v>3.5546600000000002</v>
      </c>
      <c r="K599" s="3">
        <v>3.5546600000000002</v>
      </c>
      <c r="L599" s="3">
        <v>4.7395399999999999</v>
      </c>
    </row>
    <row r="600" spans="2:12" x14ac:dyDescent="0.2">
      <c r="B600" t="s">
        <v>2526</v>
      </c>
      <c r="C600" t="s">
        <v>2527</v>
      </c>
      <c r="D600" t="s">
        <v>2528</v>
      </c>
      <c r="E600" s="1">
        <v>268.41228000000001</v>
      </c>
      <c r="F600" s="1">
        <v>22</v>
      </c>
      <c r="G600" s="2">
        <v>12.200558181818183</v>
      </c>
      <c r="H600" s="3">
        <v>11.000018330010832</v>
      </c>
      <c r="I600" s="3">
        <v>14.666616594441953</v>
      </c>
      <c r="J600" s="3">
        <v>2.9525399999999999</v>
      </c>
      <c r="K600" s="3">
        <v>2.9525399999999999</v>
      </c>
      <c r="L600" s="3">
        <v>3.9367000000000001</v>
      </c>
    </row>
    <row r="601" spans="2:12" x14ac:dyDescent="0.2">
      <c r="B601" t="s">
        <v>2526</v>
      </c>
      <c r="C601" t="s">
        <v>2529</v>
      </c>
      <c r="D601" t="s">
        <v>2528</v>
      </c>
      <c r="E601" s="1">
        <v>720.30174999999997</v>
      </c>
      <c r="F601" s="1">
        <v>53</v>
      </c>
      <c r="G601" s="2">
        <v>13.590599056603773</v>
      </c>
      <c r="H601" s="3">
        <v>11.000001041230291</v>
      </c>
      <c r="I601" s="3">
        <v>14.666631033452299</v>
      </c>
      <c r="J601" s="3">
        <v>7.9233200000000004</v>
      </c>
      <c r="K601" s="3">
        <v>7.9233200000000004</v>
      </c>
      <c r="L601" s="3">
        <v>10.564399999999999</v>
      </c>
    </row>
    <row r="602" spans="2:12" x14ac:dyDescent="0.2">
      <c r="B602" t="s">
        <v>2530</v>
      </c>
      <c r="C602" t="s">
        <v>2531</v>
      </c>
      <c r="D602" t="s">
        <v>2532</v>
      </c>
      <c r="E602" s="1">
        <v>847.68760999999995</v>
      </c>
      <c r="F602" s="1">
        <v>56</v>
      </c>
      <c r="G602" s="2">
        <v>15.137278749999998</v>
      </c>
      <c r="H602" s="3">
        <v>10.999995623387726</v>
      </c>
      <c r="I602" s="3">
        <v>14.666629373054068</v>
      </c>
      <c r="J602" s="3">
        <v>9.32456</v>
      </c>
      <c r="K602" s="3">
        <v>9.32456</v>
      </c>
      <c r="L602" s="3">
        <v>12.43272</v>
      </c>
    </row>
    <row r="603" spans="2:12" x14ac:dyDescent="0.2">
      <c r="B603" t="s">
        <v>2533</v>
      </c>
      <c r="C603" t="s">
        <v>2534</v>
      </c>
      <c r="D603" t="s">
        <v>2535</v>
      </c>
      <c r="E603" s="1">
        <v>343.16129999999998</v>
      </c>
      <c r="F603" s="1">
        <v>30</v>
      </c>
      <c r="G603" s="2">
        <v>11.438709999999999</v>
      </c>
      <c r="H603" s="3">
        <v>10.999987469449499</v>
      </c>
      <c r="I603" s="3">
        <v>14.666630532055915</v>
      </c>
      <c r="J603" s="3">
        <v>3.7747700000000002</v>
      </c>
      <c r="K603" s="3">
        <v>3.7747700000000002</v>
      </c>
      <c r="L603" s="3">
        <v>5.0330199999999996</v>
      </c>
    </row>
    <row r="604" spans="2:12" x14ac:dyDescent="0.2">
      <c r="B604" t="s">
        <v>2533</v>
      </c>
      <c r="C604" t="s">
        <v>2536</v>
      </c>
      <c r="D604" t="s">
        <v>2535</v>
      </c>
      <c r="E604" s="1">
        <v>247.3947</v>
      </c>
      <c r="F604" s="1">
        <v>16</v>
      </c>
      <c r="G604" s="2">
        <v>15.46216875</v>
      </c>
      <c r="H604" s="3">
        <v>10.999993128389574</v>
      </c>
      <c r="I604" s="3">
        <v>14.666644030773497</v>
      </c>
      <c r="J604" s="3">
        <v>2.7213400000000001</v>
      </c>
      <c r="K604" s="3">
        <v>2.7213400000000001</v>
      </c>
      <c r="L604" s="3">
        <v>3.62845</v>
      </c>
    </row>
    <row r="605" spans="2:12" x14ac:dyDescent="0.2">
      <c r="B605" t="s">
        <v>2537</v>
      </c>
      <c r="C605" t="s">
        <v>2538</v>
      </c>
      <c r="D605" t="s">
        <v>2539</v>
      </c>
      <c r="E605" s="1">
        <v>504.90717999999998</v>
      </c>
      <c r="F605" s="1">
        <v>78</v>
      </c>
      <c r="G605" s="2">
        <v>6.4731689743589742</v>
      </c>
      <c r="H605" s="3">
        <v>11.000002020173293</v>
      </c>
      <c r="I605" s="3">
        <v>14.666636350863538</v>
      </c>
      <c r="J605" s="3">
        <v>5.5539800000000001</v>
      </c>
      <c r="K605" s="3">
        <v>5.5539800000000001</v>
      </c>
      <c r="L605" s="3">
        <v>7.4052899999999999</v>
      </c>
    </row>
    <row r="606" spans="2:12" x14ac:dyDescent="0.2">
      <c r="B606" t="s">
        <v>2540</v>
      </c>
      <c r="C606" t="s">
        <v>2541</v>
      </c>
      <c r="D606" t="s">
        <v>2542</v>
      </c>
      <c r="E606" s="1">
        <v>7744.6731</v>
      </c>
      <c r="F606" s="1">
        <v>316</v>
      </c>
      <c r="G606" s="2">
        <v>24.50845917721519</v>
      </c>
      <c r="H606" s="3">
        <v>6.2999999315658659</v>
      </c>
      <c r="I606" s="3">
        <v>8.3999788189897906</v>
      </c>
      <c r="J606" s="3">
        <v>48.791440000000001</v>
      </c>
      <c r="K606" s="3">
        <v>48.791440000000001</v>
      </c>
      <c r="L606" s="3">
        <v>65.055090000000007</v>
      </c>
    </row>
    <row r="607" spans="2:12" x14ac:dyDescent="0.2">
      <c r="B607" t="s">
        <v>2543</v>
      </c>
      <c r="C607" t="s">
        <v>2544</v>
      </c>
      <c r="D607" t="s">
        <v>2545</v>
      </c>
      <c r="E607" s="1">
        <v>1483.6732</v>
      </c>
      <c r="F607" s="1">
        <v>55</v>
      </c>
      <c r="G607" s="2">
        <v>26.975876363636363</v>
      </c>
      <c r="H607" s="3">
        <v>6.2999992181566666</v>
      </c>
      <c r="I607" s="3">
        <v>8.3999764907797765</v>
      </c>
      <c r="J607" s="3">
        <v>9.3471399999999996</v>
      </c>
      <c r="K607" s="3">
        <v>9.3471399999999996</v>
      </c>
      <c r="L607" s="3">
        <v>12.462820000000001</v>
      </c>
    </row>
    <row r="608" spans="2:12" x14ac:dyDescent="0.2">
      <c r="B608" t="s">
        <v>2546</v>
      </c>
      <c r="C608" t="s">
        <v>2547</v>
      </c>
      <c r="D608" t="s">
        <v>2548</v>
      </c>
      <c r="E608" s="1">
        <v>1617.5934</v>
      </c>
      <c r="F608" s="1">
        <v>34</v>
      </c>
      <c r="G608" s="2">
        <v>47.576276470588233</v>
      </c>
      <c r="H608" s="3">
        <v>6.3000009767596721</v>
      </c>
      <c r="I608" s="3">
        <v>8.3999786349276651</v>
      </c>
      <c r="J608" s="3">
        <v>10.19084</v>
      </c>
      <c r="K608" s="3">
        <v>10.19084</v>
      </c>
      <c r="L608" s="3">
        <v>13.58775</v>
      </c>
    </row>
    <row r="609" spans="2:12" x14ac:dyDescent="0.2">
      <c r="B609" t="s">
        <v>2549</v>
      </c>
      <c r="C609" t="s">
        <v>2550</v>
      </c>
      <c r="D609" t="s">
        <v>2551</v>
      </c>
      <c r="E609" s="1">
        <v>5090.9892799999998</v>
      </c>
      <c r="F609" s="1">
        <v>299</v>
      </c>
      <c r="G609" s="2">
        <v>17.026720000000001</v>
      </c>
      <c r="H609" s="3">
        <v>6.4999999371438486</v>
      </c>
      <c r="I609" s="3">
        <v>8.6666456308075368</v>
      </c>
      <c r="J609" s="3">
        <v>33.091430000000003</v>
      </c>
      <c r="K609" s="3">
        <v>33.091430000000003</v>
      </c>
      <c r="L609" s="3">
        <v>44.1218</v>
      </c>
    </row>
    <row r="610" spans="2:12" x14ac:dyDescent="0.2">
      <c r="B610" t="s">
        <v>2552</v>
      </c>
      <c r="C610" t="s">
        <v>2553</v>
      </c>
      <c r="D610" t="s">
        <v>2554</v>
      </c>
      <c r="E610" s="1">
        <v>10880.38515</v>
      </c>
      <c r="F610" s="1">
        <v>502</v>
      </c>
      <c r="G610" s="2">
        <v>21.674074003984064</v>
      </c>
      <c r="H610" s="3">
        <v>6.4999996806179228</v>
      </c>
      <c r="I610" s="3">
        <v>8.6666454082280353</v>
      </c>
      <c r="J610" s="3">
        <v>70.722499999999997</v>
      </c>
      <c r="K610" s="3">
        <v>70.722499999999997</v>
      </c>
      <c r="L610" s="3">
        <v>94.296440000000004</v>
      </c>
    </row>
    <row r="611" spans="2:12" x14ac:dyDescent="0.2">
      <c r="B611" t="s">
        <v>2555</v>
      </c>
      <c r="C611" t="s">
        <v>2556</v>
      </c>
      <c r="D611" t="s">
        <v>2557</v>
      </c>
      <c r="E611" s="1">
        <v>8260.8749100000005</v>
      </c>
      <c r="F611" s="1">
        <v>513</v>
      </c>
      <c r="G611" s="2">
        <v>16.103070000000002</v>
      </c>
      <c r="H611" s="3">
        <v>6.5000003734471266</v>
      </c>
      <c r="I611" s="3">
        <v>8.666644971628072</v>
      </c>
      <c r="J611" s="3">
        <v>53.695689999999999</v>
      </c>
      <c r="K611" s="3">
        <v>53.695689999999999</v>
      </c>
      <c r="L611" s="3">
        <v>71.594070000000002</v>
      </c>
    </row>
    <row r="612" spans="2:12" x14ac:dyDescent="0.2">
      <c r="B612" t="s">
        <v>2558</v>
      </c>
      <c r="C612" t="s">
        <v>2559</v>
      </c>
      <c r="D612" t="s">
        <v>2560</v>
      </c>
      <c r="E612" s="1">
        <v>1881.3121699999999</v>
      </c>
      <c r="F612" s="1">
        <v>313</v>
      </c>
      <c r="G612" s="2">
        <v>6.0105820127795528</v>
      </c>
      <c r="H612" s="3">
        <v>6.5000004757317864</v>
      </c>
      <c r="I612" s="3">
        <v>8.6666424955939121</v>
      </c>
      <c r="J612" s="3">
        <v>12.228529999999999</v>
      </c>
      <c r="K612" s="3">
        <v>12.228529999999999</v>
      </c>
      <c r="L612" s="3">
        <v>16.304659999999998</v>
      </c>
    </row>
    <row r="613" spans="2:12" x14ac:dyDescent="0.2">
      <c r="B613" t="s">
        <v>2561</v>
      </c>
      <c r="C613" t="s">
        <v>2562</v>
      </c>
      <c r="D613" t="s">
        <v>2563</v>
      </c>
      <c r="E613" s="1">
        <v>2573.1909799999999</v>
      </c>
      <c r="F613" s="1">
        <v>304</v>
      </c>
      <c r="G613" s="2">
        <v>8.4644440131578946</v>
      </c>
      <c r="H613" s="3">
        <v>6.499999467587128</v>
      </c>
      <c r="I613" s="3">
        <v>8.6666439348392252</v>
      </c>
      <c r="J613" s="3">
        <v>16.725739999999998</v>
      </c>
      <c r="K613" s="3">
        <v>16.725739999999998</v>
      </c>
      <c r="L613" s="3">
        <v>22.300930000000001</v>
      </c>
    </row>
    <row r="614" spans="2:12" x14ac:dyDescent="0.2">
      <c r="B614" t="s">
        <v>2564</v>
      </c>
      <c r="C614" t="s">
        <v>2565</v>
      </c>
      <c r="D614" t="s">
        <v>2566</v>
      </c>
      <c r="E614" s="1">
        <v>4761.3</v>
      </c>
      <c r="F614" s="1">
        <v>295</v>
      </c>
      <c r="G614" s="2">
        <v>16.14</v>
      </c>
      <c r="H614" s="3">
        <v>6.5</v>
      </c>
      <c r="I614" s="3">
        <v>8.6666456639993275</v>
      </c>
      <c r="J614" s="3">
        <v>30.948450000000001</v>
      </c>
      <c r="K614" s="3">
        <v>30.948450000000001</v>
      </c>
      <c r="L614" s="3">
        <v>41.264499999999998</v>
      </c>
    </row>
    <row r="615" spans="2:12" x14ac:dyDescent="0.2">
      <c r="B615" t="s">
        <v>2567</v>
      </c>
      <c r="C615" t="s">
        <v>2568</v>
      </c>
      <c r="D615" t="s">
        <v>2569</v>
      </c>
      <c r="E615" s="1">
        <v>1251.6275599999999</v>
      </c>
      <c r="F615" s="1">
        <v>394</v>
      </c>
      <c r="G615" s="2">
        <v>3.1767196954314718</v>
      </c>
      <c r="H615" s="3">
        <v>6.5000006871053557</v>
      </c>
      <c r="I615" s="3">
        <v>8.6666436140156584</v>
      </c>
      <c r="J615" s="3">
        <v>8.1355799999999991</v>
      </c>
      <c r="K615" s="3">
        <v>8.1355799999999991</v>
      </c>
      <c r="L615" s="3">
        <v>10.84741</v>
      </c>
    </row>
    <row r="616" spans="2:12" x14ac:dyDescent="0.2">
      <c r="B616" t="s">
        <v>2570</v>
      </c>
      <c r="C616" t="s">
        <v>2556</v>
      </c>
      <c r="D616" t="s">
        <v>2557</v>
      </c>
      <c r="E616" s="1">
        <v>3782.21567</v>
      </c>
      <c r="F616" s="1">
        <v>231</v>
      </c>
      <c r="G616" s="2">
        <v>16.37322800865801</v>
      </c>
      <c r="H616" s="3">
        <v>6.4999995095467407</v>
      </c>
      <c r="I616" s="3">
        <v>8.6666448611059757</v>
      </c>
      <c r="J616" s="3">
        <v>24.584399999999999</v>
      </c>
      <c r="K616" s="3">
        <v>24.584399999999999</v>
      </c>
      <c r="L616" s="3">
        <v>32.779119999999999</v>
      </c>
    </row>
    <row r="617" spans="2:12" x14ac:dyDescent="0.2">
      <c r="B617" t="s">
        <v>2571</v>
      </c>
      <c r="C617" t="s">
        <v>2572</v>
      </c>
      <c r="D617" t="s">
        <v>2573</v>
      </c>
      <c r="E617" s="1">
        <v>2323.8413300000002</v>
      </c>
      <c r="F617" s="1">
        <v>852</v>
      </c>
      <c r="G617" s="2">
        <v>2.7275132981220658</v>
      </c>
      <c r="H617" s="3">
        <v>6.5000005830862815</v>
      </c>
      <c r="I617" s="3">
        <v>8.6666459280160915</v>
      </c>
      <c r="J617" s="3">
        <v>15.10497</v>
      </c>
      <c r="K617" s="3">
        <v>15.10497</v>
      </c>
      <c r="L617" s="3">
        <v>20.13991</v>
      </c>
    </row>
    <row r="618" spans="2:12" x14ac:dyDescent="0.2">
      <c r="B618" t="s">
        <v>2574</v>
      </c>
      <c r="C618" t="s">
        <v>2575</v>
      </c>
      <c r="D618" t="s">
        <v>2576</v>
      </c>
      <c r="E618" s="1">
        <v>3066.0262499999999</v>
      </c>
      <c r="F618" s="1">
        <v>141</v>
      </c>
      <c r="G618" s="2">
        <v>21.744867021276594</v>
      </c>
      <c r="H618" s="3">
        <v>6.4999997961530829</v>
      </c>
      <c r="I618" s="3">
        <v>8.6666446511995794</v>
      </c>
      <c r="J618" s="3">
        <v>19.929169999999999</v>
      </c>
      <c r="K618" s="3">
        <v>19.929169999999999</v>
      </c>
      <c r="L618" s="3">
        <v>26.57216</v>
      </c>
    </row>
    <row r="619" spans="2:12" x14ac:dyDescent="0.2">
      <c r="B619" t="s">
        <v>2577</v>
      </c>
      <c r="C619" t="s">
        <v>2578</v>
      </c>
      <c r="D619" t="s">
        <v>2579</v>
      </c>
      <c r="E619" s="1">
        <v>8625.6386000000002</v>
      </c>
      <c r="F619" s="1">
        <v>805</v>
      </c>
      <c r="G619" s="2">
        <v>10.71507900621118</v>
      </c>
      <c r="H619" s="3">
        <v>6.499999895659899</v>
      </c>
      <c r="I619" s="3">
        <v>8.6666452730815777</v>
      </c>
      <c r="J619" s="3">
        <v>56.066650000000003</v>
      </c>
      <c r="K619" s="3">
        <v>56.066650000000003</v>
      </c>
      <c r="L619" s="3">
        <v>74.755350000000007</v>
      </c>
    </row>
    <row r="620" spans="2:12" x14ac:dyDescent="0.2">
      <c r="B620" t="s">
        <v>2580</v>
      </c>
      <c r="C620" t="s">
        <v>2581</v>
      </c>
      <c r="D620" t="s">
        <v>2582</v>
      </c>
      <c r="E620" s="1">
        <v>9061.5387200000005</v>
      </c>
      <c r="F620" s="1">
        <v>354</v>
      </c>
      <c r="G620" s="2">
        <v>25.597567005649719</v>
      </c>
      <c r="H620" s="3">
        <v>6.4999998146010238</v>
      </c>
      <c r="I620" s="3">
        <v>8.6666450838715843</v>
      </c>
      <c r="J620" s="3">
        <v>58.9</v>
      </c>
      <c r="K620" s="3">
        <v>58.9</v>
      </c>
      <c r="L620" s="3">
        <v>78.533140000000003</v>
      </c>
    </row>
    <row r="621" spans="2:12" x14ac:dyDescent="0.2">
      <c r="B621" t="s">
        <v>2583</v>
      </c>
      <c r="C621" t="s">
        <v>2584</v>
      </c>
      <c r="D621" t="s">
        <v>2585</v>
      </c>
      <c r="E621" s="1">
        <v>2296.73891</v>
      </c>
      <c r="F621" s="1">
        <v>154</v>
      </c>
      <c r="G621" s="2">
        <v>14.913889025974026</v>
      </c>
      <c r="H621" s="3">
        <v>6.4999987308091542</v>
      </c>
      <c r="I621" s="3">
        <v>8.666644655748005</v>
      </c>
      <c r="J621" s="3">
        <v>14.928800000000001</v>
      </c>
      <c r="K621" s="3">
        <v>14.928800000000001</v>
      </c>
      <c r="L621" s="3">
        <v>19.90502</v>
      </c>
    </row>
    <row r="622" spans="2:12" x14ac:dyDescent="0.2">
      <c r="B622" t="s">
        <v>2586</v>
      </c>
      <c r="C622" t="s">
        <v>2587</v>
      </c>
      <c r="D622" t="s">
        <v>2588</v>
      </c>
      <c r="E622" s="1">
        <v>1245.99208</v>
      </c>
      <c r="F622" s="1">
        <v>204</v>
      </c>
      <c r="G622" s="2">
        <v>6.1078043137254898</v>
      </c>
      <c r="H622" s="3">
        <v>6.5000011878085138</v>
      </c>
      <c r="I622" s="3">
        <v>8.6666441732117594</v>
      </c>
      <c r="J622" s="3">
        <v>8.0989500000000003</v>
      </c>
      <c r="K622" s="3">
        <v>8.0989500000000003</v>
      </c>
      <c r="L622" s="3">
        <v>10.79857</v>
      </c>
    </row>
    <row r="623" spans="2:12" x14ac:dyDescent="0.2">
      <c r="B623" t="s">
        <v>2589</v>
      </c>
      <c r="C623" t="s">
        <v>2590</v>
      </c>
      <c r="D623" t="s">
        <v>2591</v>
      </c>
      <c r="E623" s="1">
        <v>5544.3829999999998</v>
      </c>
      <c r="F623" s="1">
        <v>260</v>
      </c>
      <c r="G623" s="2">
        <v>21.324549999999999</v>
      </c>
      <c r="H623" s="3">
        <v>6.500000090181361</v>
      </c>
      <c r="I623" s="3">
        <v>8.6666451433820502</v>
      </c>
      <c r="J623" s="3">
        <v>36.038490000000003</v>
      </c>
      <c r="K623" s="3">
        <v>36.038490000000003</v>
      </c>
      <c r="L623" s="3">
        <v>48.051200000000001</v>
      </c>
    </row>
    <row r="624" spans="2:12" x14ac:dyDescent="0.2">
      <c r="B624" t="s">
        <v>2592</v>
      </c>
      <c r="C624" t="s">
        <v>2593</v>
      </c>
      <c r="D624" t="s">
        <v>2594</v>
      </c>
      <c r="E624" s="1">
        <v>876.16579000000002</v>
      </c>
      <c r="F624" s="1">
        <v>53</v>
      </c>
      <c r="G624" s="2">
        <v>16.53143</v>
      </c>
      <c r="H624" s="3">
        <v>6.5000026992608326</v>
      </c>
      <c r="I624" s="3">
        <v>8.6666474389510224</v>
      </c>
      <c r="J624" s="3">
        <v>5.6950799999999999</v>
      </c>
      <c r="K624" s="3">
        <v>5.6950799999999999</v>
      </c>
      <c r="L624" s="3">
        <v>7.5934200000000001</v>
      </c>
    </row>
    <row r="625" spans="2:12" x14ac:dyDescent="0.2">
      <c r="B625" t="s">
        <v>2595</v>
      </c>
      <c r="C625" t="s">
        <v>2581</v>
      </c>
      <c r="D625" t="s">
        <v>2582</v>
      </c>
      <c r="E625" s="1">
        <v>12336.11621</v>
      </c>
      <c r="F625" s="1">
        <v>389</v>
      </c>
      <c r="G625" s="2">
        <v>31.712381002570694</v>
      </c>
      <c r="H625" s="3">
        <v>6.5000003757260325</v>
      </c>
      <c r="I625" s="3">
        <v>8.6666450104720596</v>
      </c>
      <c r="J625" s="3">
        <v>80.184759999999997</v>
      </c>
      <c r="K625" s="3">
        <v>80.184759999999997</v>
      </c>
      <c r="L625" s="3">
        <v>106.91274</v>
      </c>
    </row>
    <row r="626" spans="2:12" x14ac:dyDescent="0.2">
      <c r="B626" t="s">
        <v>2596</v>
      </c>
      <c r="C626" t="s">
        <v>2597</v>
      </c>
      <c r="D626" t="s">
        <v>2598</v>
      </c>
      <c r="E626" s="1">
        <v>2634.0634799999998</v>
      </c>
      <c r="F626" s="1">
        <v>285</v>
      </c>
      <c r="G626" s="2">
        <v>9.2423279999999988</v>
      </c>
      <c r="H626" s="3">
        <v>6.4999990053390819</v>
      </c>
      <c r="I626" s="3">
        <v>8.6666438274297022</v>
      </c>
      <c r="J626" s="3">
        <v>17.121410000000001</v>
      </c>
      <c r="K626" s="3">
        <v>17.121410000000001</v>
      </c>
      <c r="L626" s="3">
        <v>22.828489999999999</v>
      </c>
    </row>
    <row r="627" spans="2:12" x14ac:dyDescent="0.2">
      <c r="B627" t="s">
        <v>2599</v>
      </c>
      <c r="C627" t="s">
        <v>2600</v>
      </c>
      <c r="D627" t="s">
        <v>2601</v>
      </c>
      <c r="E627" s="1">
        <v>2773.3202099999999</v>
      </c>
      <c r="F627" s="1">
        <v>142</v>
      </c>
      <c r="G627" s="2">
        <v>19.530424014084506</v>
      </c>
      <c r="H627" s="3">
        <v>6.4999995078101707</v>
      </c>
      <c r="I627" s="3">
        <v>8.6666443756958014</v>
      </c>
      <c r="J627" s="3">
        <v>18.026579999999999</v>
      </c>
      <c r="K627" s="3">
        <v>18.026579999999999</v>
      </c>
      <c r="L627" s="3">
        <v>24.03538</v>
      </c>
    </row>
    <row r="628" spans="2:12" x14ac:dyDescent="0.2">
      <c r="B628" t="s">
        <v>2602</v>
      </c>
      <c r="C628" t="s">
        <v>2603</v>
      </c>
      <c r="D628" t="s">
        <v>2604</v>
      </c>
      <c r="E628" s="1">
        <v>7356.01001</v>
      </c>
      <c r="F628" s="1">
        <v>716</v>
      </c>
      <c r="G628" s="2">
        <v>10.273756997206704</v>
      </c>
      <c r="H628" s="3">
        <v>6.5000006708800004</v>
      </c>
      <c r="I628" s="3">
        <v>8.6666453571071198</v>
      </c>
      <c r="J628" s="3">
        <v>47.814070000000001</v>
      </c>
      <c r="K628" s="3">
        <v>47.814070000000001</v>
      </c>
      <c r="L628" s="3">
        <v>63.751930000000002</v>
      </c>
    </row>
    <row r="629" spans="2:12" x14ac:dyDescent="0.2">
      <c r="B629" t="s">
        <v>2605</v>
      </c>
      <c r="C629" t="s">
        <v>2606</v>
      </c>
      <c r="D629" t="s">
        <v>2607</v>
      </c>
      <c r="E629" s="1">
        <v>4262.1858199999997</v>
      </c>
      <c r="F629" s="1">
        <v>297</v>
      </c>
      <c r="G629" s="2">
        <v>14.350794006734006</v>
      </c>
      <c r="H629" s="3">
        <v>6.5000005091284354</v>
      </c>
      <c r="I629" s="3">
        <v>8.6666446654360083</v>
      </c>
      <c r="J629" s="3">
        <v>27.70421</v>
      </c>
      <c r="K629" s="3">
        <v>27.70421</v>
      </c>
      <c r="L629" s="3">
        <v>36.938850000000002</v>
      </c>
    </row>
    <row r="630" spans="2:12" x14ac:dyDescent="0.2">
      <c r="B630" t="s">
        <v>2608</v>
      </c>
      <c r="C630" t="s">
        <v>2609</v>
      </c>
      <c r="D630" t="s">
        <v>2610</v>
      </c>
      <c r="E630" s="1">
        <v>5586.6192499999997</v>
      </c>
      <c r="F630" s="1">
        <v>152</v>
      </c>
      <c r="G630" s="2">
        <v>36.75407401315789</v>
      </c>
      <c r="H630" s="3">
        <v>6.5000008726207712</v>
      </c>
      <c r="I630" s="3">
        <v>8.6666457536013404</v>
      </c>
      <c r="J630" s="3">
        <v>36.313029999999998</v>
      </c>
      <c r="K630" s="3">
        <v>36.313029999999998</v>
      </c>
      <c r="L630" s="3">
        <v>48.417250000000003</v>
      </c>
    </row>
    <row r="631" spans="2:12" x14ac:dyDescent="0.2">
      <c r="B631" t="s">
        <v>2611</v>
      </c>
      <c r="C631" t="s">
        <v>2553</v>
      </c>
      <c r="D631" t="s">
        <v>2554</v>
      </c>
      <c r="E631" s="1">
        <v>10378.88508</v>
      </c>
      <c r="F631" s="1">
        <v>355</v>
      </c>
      <c r="G631" s="2">
        <v>29.236295999999999</v>
      </c>
      <c r="H631" s="3">
        <v>6.4999997090246229</v>
      </c>
      <c r="I631" s="3">
        <v>8.6666447606528454</v>
      </c>
      <c r="J631" s="3">
        <v>67.46275</v>
      </c>
      <c r="K631" s="3">
        <v>67.46275</v>
      </c>
      <c r="L631" s="3">
        <v>89.950109999999995</v>
      </c>
    </row>
    <row r="632" spans="2:12" x14ac:dyDescent="0.2">
      <c r="B632" t="s">
        <v>2612</v>
      </c>
      <c r="C632" t="s">
        <v>2613</v>
      </c>
      <c r="D632" t="s">
        <v>2614</v>
      </c>
      <c r="E632" s="1">
        <v>5908.2443499999999</v>
      </c>
      <c r="F632" s="1">
        <v>712</v>
      </c>
      <c r="G632" s="2">
        <v>8.2980959971910107</v>
      </c>
      <c r="H632" s="3">
        <v>6.5000002919649047</v>
      </c>
      <c r="I632" s="3">
        <v>8.66664561698434</v>
      </c>
      <c r="J632" s="3">
        <v>38.403590000000001</v>
      </c>
      <c r="K632" s="3">
        <v>38.403590000000001</v>
      </c>
      <c r="L632" s="3">
        <v>51.204659999999997</v>
      </c>
    </row>
    <row r="633" spans="2:12" x14ac:dyDescent="0.2">
      <c r="B633" t="s">
        <v>2615</v>
      </c>
      <c r="C633" t="s">
        <v>2616</v>
      </c>
      <c r="D633" t="s">
        <v>2617</v>
      </c>
      <c r="E633" s="1">
        <v>2844.4151000000002</v>
      </c>
      <c r="F633" s="1">
        <v>533</v>
      </c>
      <c r="G633" s="2">
        <v>5.3366136960600379</v>
      </c>
      <c r="H633" s="3">
        <v>6.5000006503973351</v>
      </c>
      <c r="I633" s="3">
        <v>8.6666464398954997</v>
      </c>
      <c r="J633" s="3">
        <v>18.488700000000001</v>
      </c>
      <c r="K633" s="3">
        <v>18.488700000000001</v>
      </c>
      <c r="L633" s="3">
        <v>24.651540000000001</v>
      </c>
    </row>
    <row r="634" spans="2:12" x14ac:dyDescent="0.2">
      <c r="B634" t="s">
        <v>2618</v>
      </c>
      <c r="C634" t="s">
        <v>2619</v>
      </c>
      <c r="D634" t="s">
        <v>2620</v>
      </c>
      <c r="E634" s="1">
        <v>1822.34916</v>
      </c>
      <c r="F634" s="1">
        <v>508</v>
      </c>
      <c r="G634" s="2">
        <v>3.5873014960629921</v>
      </c>
      <c r="H634" s="3">
        <v>6.5000002524214402</v>
      </c>
      <c r="I634" s="3">
        <v>8.6666432243972391</v>
      </c>
      <c r="J634" s="3">
        <v>11.845269999999999</v>
      </c>
      <c r="K634" s="3">
        <v>11.845269999999999</v>
      </c>
      <c r="L634" s="3">
        <v>15.79365</v>
      </c>
    </row>
    <row r="635" spans="2:12" x14ac:dyDescent="0.2">
      <c r="B635" t="s">
        <v>2621</v>
      </c>
      <c r="C635" t="s">
        <v>2622</v>
      </c>
      <c r="D635" t="s">
        <v>2623</v>
      </c>
      <c r="E635" s="1">
        <v>5629.4447499999997</v>
      </c>
      <c r="F635" s="1">
        <v>586</v>
      </c>
      <c r="G635" s="2">
        <v>9.6065610068259382</v>
      </c>
      <c r="H635" s="3">
        <v>6.499999844567264</v>
      </c>
      <c r="I635" s="3">
        <v>8.6666451429335023</v>
      </c>
      <c r="J635" s="3">
        <v>36.591389999999997</v>
      </c>
      <c r="K635" s="3">
        <v>36.591389999999997</v>
      </c>
      <c r="L635" s="3">
        <v>48.788400000000003</v>
      </c>
    </row>
    <row r="636" spans="2:12" x14ac:dyDescent="0.2">
      <c r="B636" t="s">
        <v>2624</v>
      </c>
      <c r="C636" t="s">
        <v>2625</v>
      </c>
      <c r="D636" t="s">
        <v>2626</v>
      </c>
      <c r="E636" s="1">
        <v>1525.0582400000001</v>
      </c>
      <c r="F636" s="1">
        <v>184</v>
      </c>
      <c r="G636" s="2">
        <v>8.2883600000000008</v>
      </c>
      <c r="H636" s="3">
        <v>6.5000009442262341</v>
      </c>
      <c r="I636" s="3">
        <v>8.6666460685462088</v>
      </c>
      <c r="J636" s="3">
        <v>9.9128799999999995</v>
      </c>
      <c r="K636" s="3">
        <v>9.9128799999999995</v>
      </c>
      <c r="L636" s="3">
        <v>13.217140000000001</v>
      </c>
    </row>
    <row r="637" spans="2:12" x14ac:dyDescent="0.2">
      <c r="B637" t="s">
        <v>2627</v>
      </c>
      <c r="C637" t="s">
        <v>2628</v>
      </c>
      <c r="D637" t="s">
        <v>2629</v>
      </c>
      <c r="E637" s="1">
        <v>3945.63555</v>
      </c>
      <c r="F637" s="1">
        <v>547</v>
      </c>
      <c r="G637" s="2">
        <v>7.2132276965265083</v>
      </c>
      <c r="H637" s="3">
        <v>6.4999997275470607</v>
      </c>
      <c r="I637" s="3">
        <v>8.6666443381979352</v>
      </c>
      <c r="J637" s="3">
        <v>25.646629999999998</v>
      </c>
      <c r="K637" s="3">
        <v>25.646629999999998</v>
      </c>
      <c r="L637" s="3">
        <v>34.195419999999999</v>
      </c>
    </row>
    <row r="638" spans="2:12" x14ac:dyDescent="0.2">
      <c r="B638" t="s">
        <v>2630</v>
      </c>
      <c r="C638" t="s">
        <v>2631</v>
      </c>
      <c r="D638" t="s">
        <v>2632</v>
      </c>
      <c r="E638" s="1">
        <v>8512.9325499999995</v>
      </c>
      <c r="F638" s="1">
        <v>629</v>
      </c>
      <c r="G638" s="2">
        <v>13.534074006359299</v>
      </c>
      <c r="H638" s="3">
        <v>6.4999998149873743</v>
      </c>
      <c r="I638" s="3">
        <v>8.6666444925609092</v>
      </c>
      <c r="J638" s="3">
        <v>55.334060000000001</v>
      </c>
      <c r="K638" s="3">
        <v>55.334060000000001</v>
      </c>
      <c r="L638" s="3">
        <v>73.778559999999999</v>
      </c>
    </row>
    <row r="639" spans="2:12" x14ac:dyDescent="0.2">
      <c r="B639" t="s">
        <v>2633</v>
      </c>
      <c r="C639" t="s">
        <v>2634</v>
      </c>
      <c r="D639" t="s">
        <v>2635</v>
      </c>
      <c r="E639" s="1">
        <v>2864.1370999999999</v>
      </c>
      <c r="F639" s="1">
        <v>216</v>
      </c>
      <c r="G639" s="2">
        <v>13.259893981481481</v>
      </c>
      <c r="H639" s="3">
        <v>6.4999995984829084</v>
      </c>
      <c r="I639" s="3">
        <v>8.666645182592692</v>
      </c>
      <c r="J639" s="3">
        <v>18.616890000000001</v>
      </c>
      <c r="K639" s="3">
        <v>18.616890000000001</v>
      </c>
      <c r="L639" s="3">
        <v>24.82246</v>
      </c>
    </row>
    <row r="640" spans="2:12" x14ac:dyDescent="0.2">
      <c r="B640" t="s">
        <v>2636</v>
      </c>
      <c r="C640" t="s">
        <v>2565</v>
      </c>
      <c r="D640" t="s">
        <v>2566</v>
      </c>
      <c r="E640" s="1">
        <v>2407.9834500000002</v>
      </c>
      <c r="F640" s="1">
        <v>159</v>
      </c>
      <c r="G640" s="2">
        <v>15.144550000000001</v>
      </c>
      <c r="H640" s="3">
        <v>6.4999989929332775</v>
      </c>
      <c r="I640" s="3">
        <v>8.6666459439328793</v>
      </c>
      <c r="J640" s="3">
        <v>15.65189</v>
      </c>
      <c r="K640" s="3">
        <v>15.65189</v>
      </c>
      <c r="L640" s="3">
        <v>20.869140000000002</v>
      </c>
    </row>
    <row r="641" spans="2:12" x14ac:dyDescent="0.2">
      <c r="B641" t="s">
        <v>2637</v>
      </c>
      <c r="C641" t="s">
        <v>2638</v>
      </c>
      <c r="D641" t="s">
        <v>2639</v>
      </c>
      <c r="E641" s="1">
        <v>12452.34546</v>
      </c>
      <c r="F641" s="1">
        <v>337</v>
      </c>
      <c r="G641" s="2">
        <v>36.950580000000002</v>
      </c>
      <c r="H641" s="3">
        <v>6.5000003621807654</v>
      </c>
      <c r="I641" s="3">
        <v>8.6666451992249822</v>
      </c>
      <c r="J641" s="3">
        <v>80.940250000000006</v>
      </c>
      <c r="K641" s="3">
        <v>80.940250000000006</v>
      </c>
      <c r="L641" s="3">
        <v>107.92006000000001</v>
      </c>
    </row>
    <row r="642" spans="2:12" x14ac:dyDescent="0.2">
      <c r="B642" t="s">
        <v>2640</v>
      </c>
      <c r="C642" t="s">
        <v>2641</v>
      </c>
      <c r="D642" t="s">
        <v>2642</v>
      </c>
      <c r="E642" s="1">
        <v>4305.9934599999997</v>
      </c>
      <c r="F642" s="1">
        <v>957</v>
      </c>
      <c r="G642" s="2">
        <v>4.4994707001044931</v>
      </c>
      <c r="H642" s="3">
        <v>6.5000005829084557</v>
      </c>
      <c r="I642" s="3">
        <v>8.6666457686631038</v>
      </c>
      <c r="J642" s="3">
        <v>27.988959999999999</v>
      </c>
      <c r="K642" s="3">
        <v>27.988959999999999</v>
      </c>
      <c r="L642" s="3">
        <v>37.318519999999999</v>
      </c>
    </row>
    <row r="643" spans="2:12" x14ac:dyDescent="0.2">
      <c r="B643" t="s">
        <v>2643</v>
      </c>
      <c r="C643" t="s">
        <v>2606</v>
      </c>
      <c r="D643" t="s">
        <v>2607</v>
      </c>
      <c r="E643" s="1">
        <v>4564.7275399999999</v>
      </c>
      <c r="F643" s="1">
        <v>287</v>
      </c>
      <c r="G643" s="2">
        <v>15.90497400696864</v>
      </c>
      <c r="H643" s="3">
        <v>6.5000002168804141</v>
      </c>
      <c r="I643" s="3">
        <v>8.6666443184909134</v>
      </c>
      <c r="J643" s="3">
        <v>29.670729999999999</v>
      </c>
      <c r="K643" s="3">
        <v>29.670729999999999</v>
      </c>
      <c r="L643" s="3">
        <v>39.560870000000001</v>
      </c>
    </row>
    <row r="644" spans="2:12" x14ac:dyDescent="0.2">
      <c r="B644" t="s">
        <v>2644</v>
      </c>
      <c r="C644" t="s">
        <v>2645</v>
      </c>
      <c r="D644" t="s">
        <v>2646</v>
      </c>
      <c r="E644" s="1">
        <v>6827.5679399999999</v>
      </c>
      <c r="F644" s="1">
        <v>345</v>
      </c>
      <c r="G644" s="2">
        <v>19.790051999999999</v>
      </c>
      <c r="H644" s="3">
        <v>6.4999997641912888</v>
      </c>
      <c r="I644" s="3">
        <v>8.6666453589328913</v>
      </c>
      <c r="J644" s="3">
        <v>44.379190000000001</v>
      </c>
      <c r="K644" s="3">
        <v>44.379190000000001</v>
      </c>
      <c r="L644" s="3">
        <v>59.172110000000004</v>
      </c>
    </row>
    <row r="645" spans="2:12" x14ac:dyDescent="0.2">
      <c r="B645" t="s">
        <v>2647</v>
      </c>
      <c r="C645" t="s">
        <v>2619</v>
      </c>
      <c r="D645" t="s">
        <v>2620</v>
      </c>
      <c r="E645" s="1">
        <v>2866.44661</v>
      </c>
      <c r="F645" s="1">
        <v>502</v>
      </c>
      <c r="G645" s="2">
        <v>5.7100530079681278</v>
      </c>
      <c r="H645" s="3">
        <v>6.4999989656182713</v>
      </c>
      <c r="I645" s="3">
        <v>8.6666466814115886</v>
      </c>
      <c r="J645" s="3">
        <v>18.631900000000002</v>
      </c>
      <c r="K645" s="3">
        <v>18.631900000000002</v>
      </c>
      <c r="L645" s="3">
        <v>24.842479999999998</v>
      </c>
    </row>
    <row r="646" spans="2:12" x14ac:dyDescent="0.2">
      <c r="B646" t="s">
        <v>2648</v>
      </c>
      <c r="C646" t="s">
        <v>2590</v>
      </c>
      <c r="D646" t="s">
        <v>2591</v>
      </c>
      <c r="E646" s="1">
        <v>4980.8807100000004</v>
      </c>
      <c r="F646" s="1">
        <v>173</v>
      </c>
      <c r="G646" s="2">
        <v>28.791217976878613</v>
      </c>
      <c r="H646" s="3">
        <v>6.4999990734570314</v>
      </c>
      <c r="I646" s="3">
        <v>8.6666460237310119</v>
      </c>
      <c r="J646" s="3">
        <v>32.375720000000001</v>
      </c>
      <c r="K646" s="3">
        <v>32.375720000000001</v>
      </c>
      <c r="L646" s="3">
        <v>43.167529999999999</v>
      </c>
    </row>
    <row r="647" spans="2:12" x14ac:dyDescent="0.2">
      <c r="B647" t="s">
        <v>2649</v>
      </c>
      <c r="C647" t="s">
        <v>2584</v>
      </c>
      <c r="D647" t="s">
        <v>2585</v>
      </c>
      <c r="E647" s="1">
        <v>2166.91426</v>
      </c>
      <c r="F647" s="1">
        <v>156</v>
      </c>
      <c r="G647" s="2">
        <v>13.890476025641025</v>
      </c>
      <c r="H647" s="3">
        <v>6.4999987586033976</v>
      </c>
      <c r="I647" s="3">
        <v>8.6666465520421649</v>
      </c>
      <c r="J647" s="3">
        <v>14.08494</v>
      </c>
      <c r="K647" s="3">
        <v>14.08494</v>
      </c>
      <c r="L647" s="3">
        <v>18.779879999999999</v>
      </c>
    </row>
    <row r="648" spans="2:12" x14ac:dyDescent="0.2">
      <c r="B648" t="s">
        <v>2650</v>
      </c>
      <c r="C648" t="s">
        <v>2641</v>
      </c>
      <c r="D648" t="s">
        <v>2642</v>
      </c>
      <c r="E648" s="1">
        <v>4056.9872500000001</v>
      </c>
      <c r="F648" s="1">
        <v>1068</v>
      </c>
      <c r="G648" s="2">
        <v>3.7986772003745322</v>
      </c>
      <c r="H648" s="3">
        <v>6.5000007086539409</v>
      </c>
      <c r="I648" s="3">
        <v>8.6666454275891542</v>
      </c>
      <c r="J648" s="3">
        <v>26.370419999999999</v>
      </c>
      <c r="K648" s="3">
        <v>26.370419999999999</v>
      </c>
      <c r="L648" s="3">
        <v>35.160469999999997</v>
      </c>
    </row>
    <row r="649" spans="2:12" x14ac:dyDescent="0.2">
      <c r="B649" t="s">
        <v>2651</v>
      </c>
      <c r="C649" t="s">
        <v>2625</v>
      </c>
      <c r="D649" t="s">
        <v>2626</v>
      </c>
      <c r="E649" s="1">
        <v>2470.7439899999999</v>
      </c>
      <c r="F649" s="1">
        <v>495</v>
      </c>
      <c r="G649" s="2">
        <v>4.9914019999999999</v>
      </c>
      <c r="H649" s="3">
        <v>6.5000016452534206</v>
      </c>
      <c r="I649" s="3">
        <v>8.666644576154571</v>
      </c>
      <c r="J649" s="3">
        <v>16.059840000000001</v>
      </c>
      <c r="K649" s="3">
        <v>16.059840000000001</v>
      </c>
      <c r="L649" s="3">
        <v>21.413060000000002</v>
      </c>
    </row>
    <row r="650" spans="2:12" x14ac:dyDescent="0.2">
      <c r="B650" t="s">
        <v>2652</v>
      </c>
      <c r="C650" t="s">
        <v>2653</v>
      </c>
      <c r="D650" t="s">
        <v>2654</v>
      </c>
      <c r="E650" s="1">
        <v>1237.90111</v>
      </c>
      <c r="F650" s="1">
        <v>145</v>
      </c>
      <c r="G650" s="2">
        <v>8.537249034482759</v>
      </c>
      <c r="H650" s="3">
        <v>6.5000022497758323</v>
      </c>
      <c r="I650" s="3">
        <v>8.6666454317986688</v>
      </c>
      <c r="J650" s="3">
        <v>8.04636</v>
      </c>
      <c r="K650" s="3">
        <v>8.04636</v>
      </c>
      <c r="L650" s="3">
        <v>10.72845</v>
      </c>
    </row>
    <row r="651" spans="2:12" x14ac:dyDescent="0.2">
      <c r="B651" t="s">
        <v>2655</v>
      </c>
      <c r="C651" t="s">
        <v>2656</v>
      </c>
      <c r="D651" t="s">
        <v>2657</v>
      </c>
      <c r="E651" s="1">
        <v>7177.2791999999999</v>
      </c>
      <c r="F651" s="1">
        <v>390</v>
      </c>
      <c r="G651" s="2">
        <v>18.403279999999999</v>
      </c>
      <c r="H651" s="3">
        <v>6.4999993312228952</v>
      </c>
      <c r="I651" s="3">
        <v>8.6666448756793528</v>
      </c>
      <c r="J651" s="3">
        <v>46.65231</v>
      </c>
      <c r="K651" s="3">
        <v>46.65231</v>
      </c>
      <c r="L651" s="3">
        <v>62.202930000000002</v>
      </c>
    </row>
    <row r="652" spans="2:12" x14ac:dyDescent="0.2">
      <c r="B652" t="s">
        <v>2658</v>
      </c>
      <c r="C652" t="s">
        <v>2659</v>
      </c>
      <c r="D652" t="s">
        <v>2660</v>
      </c>
      <c r="E652" s="1">
        <v>1581.40524</v>
      </c>
      <c r="F652" s="1">
        <v>145</v>
      </c>
      <c r="G652" s="2">
        <v>10.90624303448276</v>
      </c>
      <c r="H652" s="3">
        <v>6.4999974326631165</v>
      </c>
      <c r="I652" s="3">
        <v>8.6666463809111942</v>
      </c>
      <c r="J652" s="3">
        <v>10.27913</v>
      </c>
      <c r="K652" s="3">
        <v>10.27913</v>
      </c>
      <c r="L652" s="3">
        <v>13.70548</v>
      </c>
    </row>
    <row r="653" spans="2:12" x14ac:dyDescent="0.2">
      <c r="B653" t="s">
        <v>2661</v>
      </c>
      <c r="C653" t="s">
        <v>2659</v>
      </c>
      <c r="D653" t="s">
        <v>2660</v>
      </c>
      <c r="E653" s="1">
        <v>1309.3346300000001</v>
      </c>
      <c r="F653" s="1">
        <v>102</v>
      </c>
      <c r="G653" s="2">
        <v>12.836614019607843</v>
      </c>
      <c r="H653" s="3">
        <v>6.5000037461775522</v>
      </c>
      <c r="I653" s="3">
        <v>8.6666462033468097</v>
      </c>
      <c r="J653" s="3">
        <v>8.5106800000000007</v>
      </c>
      <c r="K653" s="3">
        <v>8.5106800000000007</v>
      </c>
      <c r="L653" s="3">
        <v>11.34754</v>
      </c>
    </row>
    <row r="654" spans="2:12" x14ac:dyDescent="0.2">
      <c r="B654" t="s">
        <v>2662</v>
      </c>
      <c r="C654" t="s">
        <v>2663</v>
      </c>
      <c r="D654" t="s">
        <v>2664</v>
      </c>
      <c r="E654" s="1">
        <v>11297.46984</v>
      </c>
      <c r="F654" s="1">
        <v>334</v>
      </c>
      <c r="G654" s="2">
        <v>33.824759999999998</v>
      </c>
      <c r="H654" s="3">
        <v>6.4999996494790375</v>
      </c>
      <c r="I654" s="3">
        <v>8.6666449556106979</v>
      </c>
      <c r="J654" s="3">
        <v>73.433549999999997</v>
      </c>
      <c r="K654" s="3">
        <v>73.433549999999997</v>
      </c>
      <c r="L654" s="3">
        <v>97.911159999999995</v>
      </c>
    </row>
    <row r="655" spans="2:12" x14ac:dyDescent="0.2">
      <c r="B655" t="s">
        <v>2665</v>
      </c>
      <c r="C655" t="s">
        <v>2603</v>
      </c>
      <c r="D655" t="s">
        <v>2604</v>
      </c>
      <c r="E655" s="1">
        <v>3244.5333900000001</v>
      </c>
      <c r="F655" s="1">
        <v>210</v>
      </c>
      <c r="G655" s="2">
        <v>15.450159000000001</v>
      </c>
      <c r="H655" s="3">
        <v>6.5000009138448096</v>
      </c>
      <c r="I655" s="3">
        <v>8.6666452830063179</v>
      </c>
      <c r="J655" s="3">
        <v>21.089469999999999</v>
      </c>
      <c r="K655" s="3">
        <v>21.089469999999999</v>
      </c>
      <c r="L655" s="3">
        <v>28.119219999999999</v>
      </c>
    </row>
    <row r="656" spans="2:12" x14ac:dyDescent="0.2">
      <c r="B656" t="s">
        <v>2666</v>
      </c>
      <c r="C656" t="s">
        <v>2597</v>
      </c>
      <c r="D656" t="s">
        <v>2598</v>
      </c>
      <c r="E656" s="1">
        <v>2924.2726200000002</v>
      </c>
      <c r="F656" s="1">
        <v>397</v>
      </c>
      <c r="G656" s="2">
        <v>7.3659259949622173</v>
      </c>
      <c r="H656" s="3">
        <v>6.4999993058102774</v>
      </c>
      <c r="I656" s="3">
        <v>8.6666440832729208</v>
      </c>
      <c r="J656" s="3">
        <v>19.007770000000001</v>
      </c>
      <c r="K656" s="3">
        <v>19.007770000000001</v>
      </c>
      <c r="L656" s="3">
        <v>25.343630000000001</v>
      </c>
    </row>
    <row r="657" spans="2:12" x14ac:dyDescent="0.2">
      <c r="B657" t="s">
        <v>2667</v>
      </c>
      <c r="C657" t="s">
        <v>2572</v>
      </c>
      <c r="D657" t="s">
        <v>2573</v>
      </c>
      <c r="E657" s="1">
        <v>5435.05818</v>
      </c>
      <c r="F657" s="1">
        <v>685</v>
      </c>
      <c r="G657" s="2">
        <v>7.9343915036496346</v>
      </c>
      <c r="H657" s="3">
        <v>6.5000003367029269</v>
      </c>
      <c r="I657" s="3">
        <v>8.6666450367234162</v>
      </c>
      <c r="J657" s="3">
        <v>35.32788</v>
      </c>
      <c r="K657" s="3">
        <v>35.32788</v>
      </c>
      <c r="L657" s="3">
        <v>47.103720000000003</v>
      </c>
    </row>
    <row r="658" spans="2:12" x14ac:dyDescent="0.2">
      <c r="B658" t="s">
        <v>2668</v>
      </c>
      <c r="C658" t="s">
        <v>2669</v>
      </c>
      <c r="D658" t="s">
        <v>2670</v>
      </c>
      <c r="E658" s="1">
        <v>3077.0666900000001</v>
      </c>
      <c r="F658" s="1">
        <v>231</v>
      </c>
      <c r="G658" s="2">
        <v>13.320635021645023</v>
      </c>
      <c r="H658" s="3">
        <v>6.4999988674278617</v>
      </c>
      <c r="I658" s="3">
        <v>8.6666434909150443</v>
      </c>
      <c r="J658" s="3">
        <v>20.00093</v>
      </c>
      <c r="K658" s="3">
        <v>20.00093</v>
      </c>
      <c r="L658" s="3">
        <v>26.667840000000002</v>
      </c>
    </row>
    <row r="659" spans="2:12" x14ac:dyDescent="0.2">
      <c r="B659" t="s">
        <v>2671</v>
      </c>
      <c r="C659" t="s">
        <v>2600</v>
      </c>
      <c r="D659" t="s">
        <v>2601</v>
      </c>
      <c r="E659" s="1">
        <v>4444.2968899999996</v>
      </c>
      <c r="F659" s="1">
        <v>205</v>
      </c>
      <c r="G659" s="2">
        <v>21.679497024390241</v>
      </c>
      <c r="H659" s="3">
        <v>6.5000000483766067</v>
      </c>
      <c r="I659" s="3">
        <v>8.6666442304217899</v>
      </c>
      <c r="J659" s="3">
        <v>28.887930000000001</v>
      </c>
      <c r="K659" s="3">
        <v>28.887930000000001</v>
      </c>
      <c r="L659" s="3">
        <v>38.517139999999998</v>
      </c>
    </row>
    <row r="660" spans="2:12" x14ac:dyDescent="0.2">
      <c r="B660" t="s">
        <v>2672</v>
      </c>
      <c r="C660" t="s">
        <v>2673</v>
      </c>
      <c r="D660" t="s">
        <v>2674</v>
      </c>
      <c r="E660" s="1">
        <v>6042.8960100000004</v>
      </c>
      <c r="F660" s="1">
        <v>822</v>
      </c>
      <c r="G660" s="2">
        <v>7.3514550000000005</v>
      </c>
      <c r="H660" s="3">
        <v>6.4999993273092906</v>
      </c>
      <c r="I660" s="3">
        <v>8.6666442568817263</v>
      </c>
      <c r="J660" s="3">
        <v>39.278820000000003</v>
      </c>
      <c r="K660" s="3">
        <v>39.278820000000003</v>
      </c>
      <c r="L660" s="3">
        <v>52.371630000000003</v>
      </c>
    </row>
    <row r="661" spans="2:12" x14ac:dyDescent="0.2">
      <c r="B661" t="s">
        <v>2675</v>
      </c>
      <c r="C661" t="s">
        <v>2676</v>
      </c>
      <c r="D661" t="s">
        <v>2677</v>
      </c>
      <c r="E661" s="1">
        <v>13141.25109</v>
      </c>
      <c r="F661" s="1">
        <v>374</v>
      </c>
      <c r="G661" s="2">
        <v>35.137034999999997</v>
      </c>
      <c r="H661" s="3">
        <v>6.4999998413393083</v>
      </c>
      <c r="I661" s="3">
        <v>8.6666451481675484</v>
      </c>
      <c r="J661" s="3">
        <v>85.418130000000005</v>
      </c>
      <c r="K661" s="3">
        <v>85.418130000000005</v>
      </c>
      <c r="L661" s="3">
        <v>113.89055999999999</v>
      </c>
    </row>
    <row r="662" spans="2:12" x14ac:dyDescent="0.2">
      <c r="B662" t="s">
        <v>2678</v>
      </c>
      <c r="C662" t="s">
        <v>2679</v>
      </c>
      <c r="D662" t="s">
        <v>2680</v>
      </c>
      <c r="E662" s="1">
        <v>1629.40948</v>
      </c>
      <c r="F662" s="1">
        <v>74</v>
      </c>
      <c r="G662" s="2">
        <v>22.019047027027028</v>
      </c>
      <c r="H662" s="3">
        <v>29.999997299635201</v>
      </c>
      <c r="I662" s="3">
        <v>39.999902295891879</v>
      </c>
      <c r="J662" s="3">
        <v>48.882280000000002</v>
      </c>
      <c r="K662" s="3">
        <v>48.882280000000002</v>
      </c>
      <c r="L662" s="3">
        <v>65.176220000000001</v>
      </c>
    </row>
    <row r="663" spans="2:12" x14ac:dyDescent="0.2">
      <c r="B663" t="s">
        <v>2681</v>
      </c>
      <c r="C663" t="s">
        <v>2682</v>
      </c>
      <c r="D663" t="s">
        <v>2683</v>
      </c>
      <c r="E663" s="1">
        <v>1683.8284799999999</v>
      </c>
      <c r="F663" s="1">
        <v>96</v>
      </c>
      <c r="G663" s="2">
        <v>17.53988</v>
      </c>
      <c r="H663" s="3">
        <v>29.99999738690725</v>
      </c>
      <c r="I663" s="3">
        <v>39.999899514705916</v>
      </c>
      <c r="J663" s="3">
        <v>50.514850000000003</v>
      </c>
      <c r="K663" s="3">
        <v>50.514850000000003</v>
      </c>
      <c r="L663" s="3">
        <v>67.352969999999999</v>
      </c>
    </row>
    <row r="664" spans="2:12" x14ac:dyDescent="0.2">
      <c r="B664" t="s">
        <v>2684</v>
      </c>
      <c r="C664" t="s">
        <v>2685</v>
      </c>
      <c r="D664" t="s">
        <v>2686</v>
      </c>
      <c r="E664" s="1">
        <v>950</v>
      </c>
      <c r="F664" s="1">
        <v>19</v>
      </c>
      <c r="G664" s="2">
        <v>50</v>
      </c>
      <c r="H664" s="3">
        <v>30</v>
      </c>
      <c r="I664" s="3">
        <v>39.999905263157899</v>
      </c>
      <c r="J664" s="3">
        <v>28.5</v>
      </c>
      <c r="K664" s="3">
        <v>28.5</v>
      </c>
      <c r="L664" s="3">
        <v>37.99991</v>
      </c>
    </row>
    <row r="665" spans="2:12" x14ac:dyDescent="0.2">
      <c r="B665" t="s">
        <v>2687</v>
      </c>
      <c r="C665" t="s">
        <v>2688</v>
      </c>
      <c r="D665" t="s">
        <v>2689</v>
      </c>
      <c r="E665" s="1">
        <v>2006.4114</v>
      </c>
      <c r="F665" s="1">
        <v>57</v>
      </c>
      <c r="G665" s="2">
        <v>35.200200000000002</v>
      </c>
      <c r="H665" s="3">
        <v>29.999999003195455</v>
      </c>
      <c r="I665" s="3">
        <v>39.999902313154713</v>
      </c>
      <c r="J665" s="3">
        <v>60.192340000000002</v>
      </c>
      <c r="K665" s="3">
        <v>60.192340000000002</v>
      </c>
      <c r="L665" s="3">
        <v>80.256259999999997</v>
      </c>
    </row>
    <row r="666" spans="2:12" x14ac:dyDescent="0.2">
      <c r="B666" t="s">
        <v>2690</v>
      </c>
      <c r="C666" t="s">
        <v>2691</v>
      </c>
      <c r="D666" t="s">
        <v>2692</v>
      </c>
      <c r="E666" s="1">
        <v>1555.5873200000001</v>
      </c>
      <c r="F666" s="1">
        <v>40</v>
      </c>
      <c r="G666" s="2">
        <v>38.889683000000005</v>
      </c>
      <c r="H666" s="3">
        <v>30.000000257137604</v>
      </c>
      <c r="I666" s="3">
        <v>39.999901773434352</v>
      </c>
      <c r="J666" s="3">
        <v>46.667619999999999</v>
      </c>
      <c r="K666" s="3">
        <v>46.667619999999999</v>
      </c>
      <c r="L666" s="3">
        <v>62.22334</v>
      </c>
    </row>
    <row r="667" spans="2:12" x14ac:dyDescent="0.2">
      <c r="B667" t="s">
        <v>2693</v>
      </c>
      <c r="C667" t="s">
        <v>2694</v>
      </c>
      <c r="D667" t="s">
        <v>2689</v>
      </c>
      <c r="E667" s="1">
        <v>1784.9618800000001</v>
      </c>
      <c r="F667" s="1">
        <v>52</v>
      </c>
      <c r="G667" s="2">
        <v>34.326190000000004</v>
      </c>
      <c r="H667" s="3">
        <v>30.000002016849791</v>
      </c>
      <c r="I667" s="3">
        <v>39.999901846643361</v>
      </c>
      <c r="J667" s="3">
        <v>53.548859999999998</v>
      </c>
      <c r="K667" s="3">
        <v>53.548859999999998</v>
      </c>
      <c r="L667" s="3">
        <v>71.398300000000006</v>
      </c>
    </row>
    <row r="668" spans="2:12" x14ac:dyDescent="0.2">
      <c r="B668" t="s">
        <v>2695</v>
      </c>
      <c r="C668" t="s">
        <v>2696</v>
      </c>
      <c r="D668" t="s">
        <v>2697</v>
      </c>
      <c r="E668" s="1">
        <v>2016.1333099999999</v>
      </c>
      <c r="F668" s="1">
        <v>84</v>
      </c>
      <c r="G668" s="2">
        <v>24.001587023809524</v>
      </c>
      <c r="H668" s="3">
        <v>30.000000347199265</v>
      </c>
      <c r="I668" s="3">
        <v>39.999899609813006</v>
      </c>
      <c r="J668" s="3">
        <v>60.484000000000002</v>
      </c>
      <c r="K668" s="3">
        <v>60.484000000000002</v>
      </c>
      <c r="L668" s="3">
        <v>80.645129999999995</v>
      </c>
    </row>
    <row r="669" spans="2:12" x14ac:dyDescent="0.2">
      <c r="B669" t="s">
        <v>2698</v>
      </c>
      <c r="C669" t="s">
        <v>2682</v>
      </c>
      <c r="D669" t="s">
        <v>2683</v>
      </c>
      <c r="E669" s="1">
        <v>2064.4285199999999</v>
      </c>
      <c r="F669" s="1">
        <v>120</v>
      </c>
      <c r="G669" s="2">
        <v>17.203571</v>
      </c>
      <c r="H669" s="3">
        <v>30.000002131340445</v>
      </c>
      <c r="I669" s="3">
        <v>39.999897889416879</v>
      </c>
      <c r="J669" s="3">
        <v>61.932859999999998</v>
      </c>
      <c r="K669" s="3">
        <v>61.932859999999998</v>
      </c>
      <c r="L669" s="3">
        <v>82.576930000000004</v>
      </c>
    </row>
    <row r="670" spans="2:12" x14ac:dyDescent="0.2">
      <c r="B670" t="s">
        <v>2699</v>
      </c>
      <c r="C670" t="s">
        <v>2700</v>
      </c>
      <c r="D670" t="s">
        <v>2701</v>
      </c>
      <c r="E670" s="1">
        <v>1553.1496</v>
      </c>
      <c r="F670" s="1">
        <v>61</v>
      </c>
      <c r="G670" s="2">
        <v>25.461468852459017</v>
      </c>
      <c r="H670" s="3">
        <v>6.1499999742458797</v>
      </c>
      <c r="I670" s="3">
        <v>8.1999763577185352</v>
      </c>
      <c r="J670" s="3">
        <v>9.5518699999999992</v>
      </c>
      <c r="K670" s="3">
        <v>9.5518699999999992</v>
      </c>
      <c r="L670" s="3">
        <v>12.73579</v>
      </c>
    </row>
    <row r="671" spans="2:12" x14ac:dyDescent="0.2">
      <c r="B671" t="s">
        <v>2702</v>
      </c>
      <c r="C671" t="s">
        <v>2703</v>
      </c>
      <c r="D671" t="s">
        <v>2704</v>
      </c>
      <c r="E671" s="1">
        <v>3072.85</v>
      </c>
      <c r="F671" s="1">
        <v>86</v>
      </c>
      <c r="G671" s="2">
        <v>35.730813953488372</v>
      </c>
      <c r="H671" s="3">
        <v>6.3000016271539456</v>
      </c>
      <c r="I671" s="3">
        <v>8.3999804741526596</v>
      </c>
      <c r="J671" s="3">
        <v>19.35896</v>
      </c>
      <c r="K671" s="3">
        <v>19.35896</v>
      </c>
      <c r="L671" s="3">
        <v>25.811879999999999</v>
      </c>
    </row>
    <row r="672" spans="2:12" x14ac:dyDescent="0.2">
      <c r="B672" t="s">
        <v>2705</v>
      </c>
      <c r="C672" t="s">
        <v>2706</v>
      </c>
      <c r="D672" t="s">
        <v>2707</v>
      </c>
      <c r="E672" s="1">
        <v>12304.038699999999</v>
      </c>
      <c r="F672" s="1">
        <v>222</v>
      </c>
      <c r="G672" s="2">
        <v>55.423597747747742</v>
      </c>
      <c r="H672" s="3">
        <v>6.2999996903455777</v>
      </c>
      <c r="I672" s="3">
        <v>8.3999792685957662</v>
      </c>
      <c r="J672" s="3">
        <v>77.515439999999998</v>
      </c>
      <c r="K672" s="3">
        <v>77.515439999999998</v>
      </c>
      <c r="L672" s="3">
        <v>103.35366999999999</v>
      </c>
    </row>
    <row r="673" spans="2:12" x14ac:dyDescent="0.2">
      <c r="B673" t="s">
        <v>2708</v>
      </c>
      <c r="C673" t="s">
        <v>2706</v>
      </c>
      <c r="D673" t="s">
        <v>2707</v>
      </c>
      <c r="E673" s="1">
        <v>13545.875400000001</v>
      </c>
      <c r="F673" s="1">
        <v>163</v>
      </c>
      <c r="G673" s="2">
        <v>83.103530061349701</v>
      </c>
      <c r="H673" s="3">
        <v>6.3000003676395835</v>
      </c>
      <c r="I673" s="3">
        <v>8.399979081455303</v>
      </c>
      <c r="J673" s="3">
        <v>85.339020000000005</v>
      </c>
      <c r="K673" s="3">
        <v>85.339020000000005</v>
      </c>
      <c r="L673" s="3">
        <v>113.78507</v>
      </c>
    </row>
    <row r="674" spans="2:12" x14ac:dyDescent="0.2">
      <c r="B674" t="s">
        <v>2709</v>
      </c>
      <c r="C674" t="s">
        <v>2710</v>
      </c>
      <c r="D674" t="s">
        <v>2711</v>
      </c>
      <c r="E674" s="1">
        <v>8955.2312500000007</v>
      </c>
      <c r="F674" s="1">
        <v>1913</v>
      </c>
      <c r="G674" s="2">
        <v>4.6812500000000004</v>
      </c>
      <c r="H674" s="3">
        <v>5.0000004187496545</v>
      </c>
      <c r="I674" s="3">
        <v>6.6666497305694925</v>
      </c>
      <c r="J674" s="3">
        <v>44.776159999999997</v>
      </c>
      <c r="K674" s="3">
        <v>44.776159999999997</v>
      </c>
      <c r="L674" s="3">
        <v>59.701390000000004</v>
      </c>
    </row>
    <row r="675" spans="2:12" x14ac:dyDescent="0.2">
      <c r="B675" t="s">
        <v>2712</v>
      </c>
      <c r="C675" t="s">
        <v>2713</v>
      </c>
      <c r="D675" t="s">
        <v>2714</v>
      </c>
      <c r="E675" s="1">
        <v>513.62381000000005</v>
      </c>
      <c r="F675" s="1">
        <v>80</v>
      </c>
      <c r="G675" s="2">
        <v>6.4202976250000008</v>
      </c>
      <c r="H675" s="3">
        <v>7.0000064833442979</v>
      </c>
      <c r="I675" s="3">
        <v>9.3333095286217347</v>
      </c>
      <c r="J675" s="3">
        <v>3.59537</v>
      </c>
      <c r="K675" s="3">
        <v>3.59537</v>
      </c>
      <c r="L675" s="3">
        <v>4.7938099999999997</v>
      </c>
    </row>
    <row r="676" spans="2:12" x14ac:dyDescent="0.2">
      <c r="B676" t="s">
        <v>2715</v>
      </c>
      <c r="C676" t="s">
        <v>2716</v>
      </c>
      <c r="D676" t="s">
        <v>2717</v>
      </c>
      <c r="E676" s="1">
        <v>532.64764000000002</v>
      </c>
      <c r="F676" s="1">
        <v>128</v>
      </c>
      <c r="G676" s="2">
        <v>4.1613096875000002</v>
      </c>
      <c r="H676" s="3">
        <v>5.0000033793447392</v>
      </c>
      <c r="I676" s="3">
        <v>6.6666586563680266</v>
      </c>
      <c r="J676" s="3">
        <v>2.6632400000000001</v>
      </c>
      <c r="K676" s="3">
        <v>2.6632400000000001</v>
      </c>
      <c r="L676" s="3">
        <v>3.55098</v>
      </c>
    </row>
    <row r="677" spans="2:12" x14ac:dyDescent="0.2">
      <c r="B677" t="s">
        <v>2718</v>
      </c>
      <c r="C677" t="s">
        <v>2719</v>
      </c>
      <c r="D677" t="s">
        <v>2720</v>
      </c>
      <c r="E677" s="1">
        <v>491.81790000000001</v>
      </c>
      <c r="F677" s="1">
        <v>107</v>
      </c>
      <c r="G677" s="2">
        <v>4.5964289719626166</v>
      </c>
      <c r="H677" s="3">
        <v>7.0000095563825555</v>
      </c>
      <c r="I677" s="3">
        <v>9.3333121872953395</v>
      </c>
      <c r="J677" s="3">
        <v>3.4427300000000001</v>
      </c>
      <c r="K677" s="3">
        <v>3.4427300000000001</v>
      </c>
      <c r="L677" s="3">
        <v>4.5902900000000004</v>
      </c>
    </row>
    <row r="678" spans="2:12" x14ac:dyDescent="0.2">
      <c r="B678" t="s">
        <v>2721</v>
      </c>
      <c r="C678" t="s">
        <v>2719</v>
      </c>
      <c r="D678" t="s">
        <v>2720</v>
      </c>
      <c r="E678" s="1">
        <v>532.26190999999994</v>
      </c>
      <c r="F678" s="1">
        <v>125</v>
      </c>
      <c r="G678" s="2">
        <v>4.2580952799999991</v>
      </c>
      <c r="H678" s="3">
        <v>6.9999936685305943</v>
      </c>
      <c r="I678" s="3">
        <v>9.3333186287931085</v>
      </c>
      <c r="J678" s="3">
        <v>3.7258300000000002</v>
      </c>
      <c r="K678" s="3">
        <v>3.7258300000000002</v>
      </c>
      <c r="L678" s="3">
        <v>4.9677699999999998</v>
      </c>
    </row>
    <row r="679" spans="2:12" x14ac:dyDescent="0.2">
      <c r="B679" t="s">
        <v>2722</v>
      </c>
      <c r="C679" t="s">
        <v>2723</v>
      </c>
      <c r="D679" t="s">
        <v>2724</v>
      </c>
      <c r="E679" s="1">
        <v>1179.9466600000001</v>
      </c>
      <c r="F679" s="1">
        <v>96</v>
      </c>
      <c r="G679" s="2">
        <v>12.291111041666667</v>
      </c>
      <c r="H679" s="3">
        <v>7.0000028645362651</v>
      </c>
      <c r="I679" s="3">
        <v>9.3333117278369162</v>
      </c>
      <c r="J679" s="3">
        <v>8.2596299999999996</v>
      </c>
      <c r="K679" s="3">
        <v>8.2596299999999996</v>
      </c>
      <c r="L679" s="3">
        <v>11.01281</v>
      </c>
    </row>
    <row r="680" spans="2:12" x14ac:dyDescent="0.2">
      <c r="B680" t="s">
        <v>2725</v>
      </c>
      <c r="C680" t="s">
        <v>2726</v>
      </c>
      <c r="D680" t="s">
        <v>2727</v>
      </c>
      <c r="E680" s="1">
        <v>5966.4946099999997</v>
      </c>
      <c r="F680" s="1">
        <v>152</v>
      </c>
      <c r="G680" s="2">
        <v>39.253254013157893</v>
      </c>
      <c r="H680" s="3">
        <v>6.999999619542101</v>
      </c>
      <c r="I680" s="3">
        <v>9.3333093616923595</v>
      </c>
      <c r="J680" s="3">
        <v>41.765459999999997</v>
      </c>
      <c r="K680" s="3">
        <v>41.765459999999997</v>
      </c>
      <c r="L680" s="3">
        <v>55.687139999999999</v>
      </c>
    </row>
    <row r="681" spans="2:12" x14ac:dyDescent="0.2">
      <c r="B681" t="s">
        <v>2728</v>
      </c>
      <c r="C681" t="s">
        <v>2729</v>
      </c>
      <c r="D681" t="s">
        <v>2730</v>
      </c>
      <c r="E681" s="1">
        <v>3355.8068899999998</v>
      </c>
      <c r="F681" s="1">
        <v>285</v>
      </c>
      <c r="G681" s="2">
        <v>11.77476101754386</v>
      </c>
      <c r="H681" s="3">
        <v>7.0000005274439374</v>
      </c>
      <c r="I681" s="3">
        <v>9.333311190620984</v>
      </c>
      <c r="J681" s="3">
        <v>23.490649999999999</v>
      </c>
      <c r="K681" s="3">
        <v>23.490649999999999</v>
      </c>
      <c r="L681" s="3">
        <v>31.320789999999999</v>
      </c>
    </row>
    <row r="682" spans="2:12" x14ac:dyDescent="0.2">
      <c r="B682" t="s">
        <v>2731</v>
      </c>
      <c r="C682" t="s">
        <v>2732</v>
      </c>
      <c r="D682" t="s">
        <v>2733</v>
      </c>
      <c r="E682" s="1">
        <v>703.61598000000004</v>
      </c>
      <c r="F682" s="1">
        <v>87</v>
      </c>
      <c r="G682" s="2">
        <v>8.0875400000000006</v>
      </c>
      <c r="H682" s="3">
        <v>5.0000001421229801</v>
      </c>
      <c r="I682" s="3">
        <v>6.6666479064332789</v>
      </c>
      <c r="J682" s="3">
        <v>3.5180799999999999</v>
      </c>
      <c r="K682" s="3">
        <v>3.5180799999999999</v>
      </c>
      <c r="L682" s="3">
        <v>4.69076</v>
      </c>
    </row>
    <row r="683" spans="2:12" x14ac:dyDescent="0.2">
      <c r="B683" t="s">
        <v>2734</v>
      </c>
      <c r="C683" t="s">
        <v>2735</v>
      </c>
      <c r="D683" t="s">
        <v>2736</v>
      </c>
      <c r="E683" s="1">
        <v>1642.46306</v>
      </c>
      <c r="F683" s="1">
        <v>99</v>
      </c>
      <c r="G683" s="2">
        <v>16.590535959595961</v>
      </c>
      <c r="H683" s="3">
        <v>6.9999991354447868</v>
      </c>
      <c r="I683" s="3">
        <v>9.3333118858697492</v>
      </c>
      <c r="J683" s="3">
        <v>11.49724</v>
      </c>
      <c r="K683" s="3">
        <v>11.49724</v>
      </c>
      <c r="L683" s="3">
        <v>15.32962</v>
      </c>
    </row>
    <row r="684" spans="2:12" x14ac:dyDescent="0.2">
      <c r="B684" t="s">
        <v>2737</v>
      </c>
      <c r="C684" t="s">
        <v>2738</v>
      </c>
      <c r="D684" t="s">
        <v>2739</v>
      </c>
      <c r="E684" s="1">
        <v>39.665190000000003</v>
      </c>
      <c r="F684" s="1">
        <v>7</v>
      </c>
      <c r="G684" s="2">
        <v>5.666455714285715</v>
      </c>
      <c r="H684" s="3">
        <v>5.0001021046413738</v>
      </c>
      <c r="I684" s="3">
        <v>6.6665506959628829</v>
      </c>
      <c r="J684" s="3">
        <v>0.19833000000000001</v>
      </c>
      <c r="K684" s="3">
        <v>0.19833000000000001</v>
      </c>
      <c r="L684" s="3">
        <v>0.26443</v>
      </c>
    </row>
    <row r="685" spans="2:12" x14ac:dyDescent="0.2">
      <c r="B685" t="s">
        <v>2740</v>
      </c>
      <c r="C685" t="s">
        <v>2741</v>
      </c>
      <c r="D685" t="s">
        <v>2742</v>
      </c>
      <c r="E685" s="1">
        <v>7481.5364300000001</v>
      </c>
      <c r="F685" s="1">
        <v>627</v>
      </c>
      <c r="G685" s="2">
        <v>11.932275007974482</v>
      </c>
      <c r="H685" s="3">
        <v>6.9999993303514527</v>
      </c>
      <c r="I685" s="3">
        <v>9.3333101634044979</v>
      </c>
      <c r="J685" s="3">
        <v>52.370750000000001</v>
      </c>
      <c r="K685" s="3">
        <v>52.370750000000001</v>
      </c>
      <c r="L685" s="3">
        <v>69.827500000000001</v>
      </c>
    </row>
    <row r="686" spans="2:12" x14ac:dyDescent="0.2">
      <c r="B686" t="s">
        <v>2743</v>
      </c>
      <c r="C686" t="s">
        <v>2710</v>
      </c>
      <c r="D686" t="s">
        <v>2711</v>
      </c>
      <c r="E686" s="1">
        <v>9606.7870899999998</v>
      </c>
      <c r="F686" s="1">
        <v>1602</v>
      </c>
      <c r="G686" s="2">
        <v>5.9967459987515603</v>
      </c>
      <c r="H686" s="3">
        <v>5.0000004736234871</v>
      </c>
      <c r="I686" s="3">
        <v>6.6666502962958871</v>
      </c>
      <c r="J686" s="3">
        <v>48.033940000000001</v>
      </c>
      <c r="K686" s="3">
        <v>48.033940000000001</v>
      </c>
      <c r="L686" s="3">
        <v>64.045090000000002</v>
      </c>
    </row>
    <row r="687" spans="2:12" x14ac:dyDescent="0.2">
      <c r="B687" t="s">
        <v>2744</v>
      </c>
      <c r="C687" t="s">
        <v>2745</v>
      </c>
      <c r="D687" t="s">
        <v>2746</v>
      </c>
      <c r="E687" s="1">
        <v>1367.62402</v>
      </c>
      <c r="F687" s="1">
        <v>334</v>
      </c>
      <c r="G687" s="2">
        <v>4.0946826946107784</v>
      </c>
      <c r="H687" s="3">
        <v>4.9999999268804887</v>
      </c>
      <c r="I687" s="3">
        <v>6.6666495079546797</v>
      </c>
      <c r="J687" s="3">
        <v>6.83812</v>
      </c>
      <c r="K687" s="3">
        <v>6.83812</v>
      </c>
      <c r="L687" s="3">
        <v>9.1174700000000009</v>
      </c>
    </row>
    <row r="688" spans="2:12" x14ac:dyDescent="0.2">
      <c r="B688" t="s">
        <v>2747</v>
      </c>
      <c r="C688" t="s">
        <v>2748</v>
      </c>
      <c r="D688" t="s">
        <v>2749</v>
      </c>
      <c r="E688" s="1">
        <v>3023.8438099999998</v>
      </c>
      <c r="F688" s="1">
        <v>295</v>
      </c>
      <c r="G688" s="2">
        <v>10.250318</v>
      </c>
      <c r="H688" s="3">
        <v>7.0000011012473564</v>
      </c>
      <c r="I688" s="3">
        <v>9.3333094476199161</v>
      </c>
      <c r="J688" s="3">
        <v>21.166910000000001</v>
      </c>
      <c r="K688" s="3">
        <v>21.166910000000001</v>
      </c>
      <c r="L688" s="3">
        <v>28.222470000000001</v>
      </c>
    </row>
    <row r="689" spans="2:12" x14ac:dyDescent="0.2">
      <c r="B689" t="s">
        <v>2750</v>
      </c>
      <c r="C689" t="s">
        <v>2748</v>
      </c>
      <c r="D689" t="s">
        <v>2749</v>
      </c>
      <c r="E689" s="1">
        <v>2021.9804200000001</v>
      </c>
      <c r="F689" s="1">
        <v>305</v>
      </c>
      <c r="G689" s="2">
        <v>6.6294440000000003</v>
      </c>
      <c r="H689" s="3">
        <v>6.9999985459799845</v>
      </c>
      <c r="I689" s="3">
        <v>9.3333099635059771</v>
      </c>
      <c r="J689" s="3">
        <v>14.15386</v>
      </c>
      <c r="K689" s="3">
        <v>14.15386</v>
      </c>
      <c r="L689" s="3">
        <v>18.871770000000001</v>
      </c>
    </row>
    <row r="690" spans="2:12" x14ac:dyDescent="0.2">
      <c r="B690" t="s">
        <v>2751</v>
      </c>
      <c r="C690" t="s">
        <v>2752</v>
      </c>
      <c r="D690" t="s">
        <v>2753</v>
      </c>
      <c r="E690" s="1">
        <v>3105.8971200000001</v>
      </c>
      <c r="F690" s="1">
        <v>288</v>
      </c>
      <c r="G690" s="2">
        <v>10.784365000000001</v>
      </c>
      <c r="H690" s="3">
        <v>7.0000000515149061</v>
      </c>
      <c r="I690" s="3">
        <v>9.3333097910210228</v>
      </c>
      <c r="J690" s="3">
        <v>21.74128</v>
      </c>
      <c r="K690" s="3">
        <v>21.74128</v>
      </c>
      <c r="L690" s="3">
        <v>28.988299999999999</v>
      </c>
    </row>
    <row r="691" spans="2:12" x14ac:dyDescent="0.2">
      <c r="B691" t="s">
        <v>2754</v>
      </c>
      <c r="C691" t="s">
        <v>2755</v>
      </c>
      <c r="D691" t="s">
        <v>2756</v>
      </c>
      <c r="E691" s="1">
        <v>2791.0653299999999</v>
      </c>
      <c r="F691" s="1">
        <v>1088</v>
      </c>
      <c r="G691" s="2">
        <v>2.5653173988970588</v>
      </c>
      <c r="H691" s="3">
        <v>5.0000012002585406</v>
      </c>
      <c r="I691" s="3">
        <v>6.6666515469919156</v>
      </c>
      <c r="J691" s="3">
        <v>13.95533</v>
      </c>
      <c r="K691" s="3">
        <v>13.95533</v>
      </c>
      <c r="L691" s="3">
        <v>18.607060000000001</v>
      </c>
    </row>
    <row r="692" spans="2:12" x14ac:dyDescent="0.2">
      <c r="B692" t="s">
        <v>2757</v>
      </c>
      <c r="C692" t="s">
        <v>2758</v>
      </c>
      <c r="D692" t="s">
        <v>2759</v>
      </c>
      <c r="E692" s="1">
        <v>8631.22343</v>
      </c>
      <c r="F692" s="1">
        <v>1222</v>
      </c>
      <c r="G692" s="2">
        <v>7.0631942962356788</v>
      </c>
      <c r="H692" s="3">
        <v>5.000000330196527</v>
      </c>
      <c r="I692" s="3">
        <v>6.6666505005536623</v>
      </c>
      <c r="J692" s="3">
        <v>43.156120000000001</v>
      </c>
      <c r="K692" s="3">
        <v>43.156120000000001</v>
      </c>
      <c r="L692" s="3">
        <v>57.541350000000001</v>
      </c>
    </row>
    <row r="693" spans="2:12" x14ac:dyDescent="0.2">
      <c r="B693" t="s">
        <v>2760</v>
      </c>
      <c r="C693" t="s">
        <v>2758</v>
      </c>
      <c r="D693" t="s">
        <v>2759</v>
      </c>
      <c r="E693" s="1">
        <v>9337.2731999999996</v>
      </c>
      <c r="F693" s="1">
        <v>1167</v>
      </c>
      <c r="G693" s="2">
        <v>8.0010910025706945</v>
      </c>
      <c r="H693" s="3">
        <v>6.9999997429656444</v>
      </c>
      <c r="I693" s="3">
        <v>9.3333105001147452</v>
      </c>
      <c r="J693" s="3">
        <v>65.360910000000004</v>
      </c>
      <c r="K693" s="3">
        <v>65.360910000000004</v>
      </c>
      <c r="L693" s="3">
        <v>87.147670000000005</v>
      </c>
    </row>
    <row r="694" spans="2:12" x14ac:dyDescent="0.2">
      <c r="B694" t="s">
        <v>2761</v>
      </c>
      <c r="C694" t="s">
        <v>2762</v>
      </c>
      <c r="D694" t="s">
        <v>2763</v>
      </c>
      <c r="E694" s="1">
        <v>6919.4595799999997</v>
      </c>
      <c r="F694" s="1">
        <v>948</v>
      </c>
      <c r="G694" s="2">
        <v>7.29900799578059</v>
      </c>
      <c r="H694" s="3">
        <v>5.0000003034919089</v>
      </c>
      <c r="I694" s="3">
        <v>6.6666506923941018</v>
      </c>
      <c r="J694" s="3">
        <v>34.597299999999997</v>
      </c>
      <c r="K694" s="3">
        <v>34.597299999999997</v>
      </c>
      <c r="L694" s="3">
        <v>46.129620000000003</v>
      </c>
    </row>
    <row r="695" spans="2:12" x14ac:dyDescent="0.2">
      <c r="B695" t="s">
        <v>2764</v>
      </c>
      <c r="C695" t="s">
        <v>2762</v>
      </c>
      <c r="D695" t="s">
        <v>2763</v>
      </c>
      <c r="E695" s="1">
        <v>8426.4407699999992</v>
      </c>
      <c r="F695" s="1">
        <v>1298</v>
      </c>
      <c r="G695" s="2">
        <v>6.4918649999999998</v>
      </c>
      <c r="H695" s="3">
        <v>4.999999543104841</v>
      </c>
      <c r="I695" s="3">
        <v>6.6666498386839077</v>
      </c>
      <c r="J695" s="3">
        <v>42.132199999999997</v>
      </c>
      <c r="K695" s="3">
        <v>42.132199999999997</v>
      </c>
      <c r="L695" s="3">
        <v>56.176130000000001</v>
      </c>
    </row>
    <row r="696" spans="2:12" x14ac:dyDescent="0.2">
      <c r="B696" t="s">
        <v>2765</v>
      </c>
      <c r="C696" t="s">
        <v>2766</v>
      </c>
      <c r="D696" t="s">
        <v>2767</v>
      </c>
      <c r="E696" s="1">
        <v>1235.02325</v>
      </c>
      <c r="F696" s="1">
        <v>543</v>
      </c>
      <c r="G696" s="2">
        <v>2.2744442909760587</v>
      </c>
      <c r="H696" s="3">
        <v>6.9999977733212715</v>
      </c>
      <c r="I696" s="3">
        <v>9.3333141704012448</v>
      </c>
      <c r="J696" s="3">
        <v>8.6451600000000006</v>
      </c>
      <c r="K696" s="3">
        <v>8.6451600000000006</v>
      </c>
      <c r="L696" s="3">
        <v>11.526859999999999</v>
      </c>
    </row>
    <row r="697" spans="2:12" x14ac:dyDescent="0.2">
      <c r="B697" t="s">
        <v>2768</v>
      </c>
      <c r="C697" t="s">
        <v>2769</v>
      </c>
      <c r="D697" t="s">
        <v>2770</v>
      </c>
      <c r="E697" s="1">
        <v>2977.7825800000001</v>
      </c>
      <c r="F697" s="1">
        <v>298</v>
      </c>
      <c r="G697" s="2">
        <v>9.9925589932885917</v>
      </c>
      <c r="H697" s="3">
        <v>7.0000006514914874</v>
      </c>
      <c r="I697" s="3">
        <v>9.3333106945638722</v>
      </c>
      <c r="J697" s="3">
        <v>20.844480000000001</v>
      </c>
      <c r="K697" s="3">
        <v>20.844480000000001</v>
      </c>
      <c r="L697" s="3">
        <v>27.792570000000001</v>
      </c>
    </row>
    <row r="698" spans="2:12" x14ac:dyDescent="0.2">
      <c r="B698" t="s">
        <v>2771</v>
      </c>
      <c r="C698" t="s">
        <v>2769</v>
      </c>
      <c r="D698" t="s">
        <v>2770</v>
      </c>
      <c r="E698" s="1">
        <v>1303.5123599999999</v>
      </c>
      <c r="F698" s="1">
        <v>131</v>
      </c>
      <c r="G698" s="2">
        <v>9.9504760305343503</v>
      </c>
      <c r="H698" s="3">
        <v>7.0000026697100131</v>
      </c>
      <c r="I698" s="3">
        <v>9.333306206624691</v>
      </c>
      <c r="J698" s="3">
        <v>9.1245899999999995</v>
      </c>
      <c r="K698" s="3">
        <v>9.1245899999999995</v>
      </c>
      <c r="L698" s="3">
        <v>12.166079999999999</v>
      </c>
    </row>
    <row r="699" spans="2:12" x14ac:dyDescent="0.2">
      <c r="B699" t="s">
        <v>2772</v>
      </c>
      <c r="C699" t="s">
        <v>2773</v>
      </c>
      <c r="D699" t="s">
        <v>2774</v>
      </c>
      <c r="E699" s="1">
        <v>1360.8357599999999</v>
      </c>
      <c r="F699" s="1">
        <v>269</v>
      </c>
      <c r="G699" s="2">
        <v>5.058868996282528</v>
      </c>
      <c r="H699" s="3">
        <v>5.0000008818110429</v>
      </c>
      <c r="I699" s="3">
        <v>6.6666531455640179</v>
      </c>
      <c r="J699" s="3">
        <v>6.8041799999999997</v>
      </c>
      <c r="K699" s="3">
        <v>6.8041799999999997</v>
      </c>
      <c r="L699" s="3">
        <v>9.0722199999999997</v>
      </c>
    </row>
    <row r="700" spans="2:12" x14ac:dyDescent="0.2">
      <c r="B700" t="s">
        <v>2775</v>
      </c>
      <c r="C700" t="s">
        <v>2776</v>
      </c>
      <c r="D700" t="s">
        <v>2777</v>
      </c>
      <c r="E700" s="1">
        <v>75.36309</v>
      </c>
      <c r="F700" s="1">
        <v>10</v>
      </c>
      <c r="G700" s="2">
        <v>7.5363090000000001</v>
      </c>
      <c r="H700" s="3">
        <v>5.0000603743822074</v>
      </c>
      <c r="I700" s="3">
        <v>6.6666587052096729</v>
      </c>
      <c r="J700" s="3">
        <v>0.37681999999999999</v>
      </c>
      <c r="K700" s="3">
        <v>0.37681999999999999</v>
      </c>
      <c r="L700" s="3">
        <v>0.50241999999999998</v>
      </c>
    </row>
    <row r="701" spans="2:12" x14ac:dyDescent="0.2">
      <c r="B701" t="s">
        <v>2778</v>
      </c>
      <c r="C701" t="s">
        <v>2779</v>
      </c>
      <c r="D701" t="s">
        <v>2780</v>
      </c>
      <c r="E701" s="1">
        <v>3225.5237299999999</v>
      </c>
      <c r="F701" s="1">
        <v>450</v>
      </c>
      <c r="G701" s="2">
        <v>7.1678305111111111</v>
      </c>
      <c r="H701" s="3">
        <v>5.0000004185366826</v>
      </c>
      <c r="I701" s="3">
        <v>6.666650689933074</v>
      </c>
      <c r="J701" s="3">
        <v>16.12762</v>
      </c>
      <c r="K701" s="3">
        <v>16.12762</v>
      </c>
      <c r="L701" s="3">
        <v>21.503440000000001</v>
      </c>
    </row>
    <row r="702" spans="2:12" x14ac:dyDescent="0.2">
      <c r="B702" t="s">
        <v>2781</v>
      </c>
      <c r="C702" t="s">
        <v>2779</v>
      </c>
      <c r="D702" t="s">
        <v>2780</v>
      </c>
      <c r="E702" s="1">
        <v>2736.7317800000001</v>
      </c>
      <c r="F702" s="1">
        <v>242</v>
      </c>
      <c r="G702" s="2">
        <v>11.308809008264463</v>
      </c>
      <c r="H702" s="3">
        <v>5.0000004019392792</v>
      </c>
      <c r="I702" s="3">
        <v>6.6666489326184539</v>
      </c>
      <c r="J702" s="3">
        <v>13.68366</v>
      </c>
      <c r="K702" s="3">
        <v>13.68366</v>
      </c>
      <c r="L702" s="3">
        <v>18.24483</v>
      </c>
    </row>
    <row r="703" spans="2:12" x14ac:dyDescent="0.2">
      <c r="B703" t="s">
        <v>2782</v>
      </c>
      <c r="C703" t="s">
        <v>2783</v>
      </c>
      <c r="D703" t="s">
        <v>2784</v>
      </c>
      <c r="E703" s="1">
        <v>9301.1396700000005</v>
      </c>
      <c r="F703" s="1">
        <v>181</v>
      </c>
      <c r="G703" s="2">
        <v>51.38751198895028</v>
      </c>
      <c r="H703" s="3">
        <v>7.0000002483566606</v>
      </c>
      <c r="I703" s="3">
        <v>9.3333100114601315</v>
      </c>
      <c r="J703" s="3">
        <v>65.107979999999998</v>
      </c>
      <c r="K703" s="3">
        <v>65.107979999999998</v>
      </c>
      <c r="L703" s="3">
        <v>86.810419999999993</v>
      </c>
    </row>
    <row r="704" spans="2:12" x14ac:dyDescent="0.2">
      <c r="B704" t="s">
        <v>2785</v>
      </c>
      <c r="C704" t="s">
        <v>2786</v>
      </c>
      <c r="D704" t="s">
        <v>2787</v>
      </c>
      <c r="E704" s="1">
        <v>2307.6887700000002</v>
      </c>
      <c r="F704" s="1">
        <v>112</v>
      </c>
      <c r="G704" s="2">
        <v>20.604364017857144</v>
      </c>
      <c r="H704" s="3">
        <v>4.9999983316641083</v>
      </c>
      <c r="I704" s="3">
        <v>6.6666485533055644</v>
      </c>
      <c r="J704" s="3">
        <v>11.53844</v>
      </c>
      <c r="K704" s="3">
        <v>11.53844</v>
      </c>
      <c r="L704" s="3">
        <v>15.384550000000001</v>
      </c>
    </row>
    <row r="705" spans="2:12" x14ac:dyDescent="0.2">
      <c r="B705" t="s">
        <v>2788</v>
      </c>
      <c r="C705" t="s">
        <v>2789</v>
      </c>
      <c r="D705" t="s">
        <v>2790</v>
      </c>
      <c r="E705" s="1">
        <v>1555.7371900000001</v>
      </c>
      <c r="F705" s="1">
        <v>108</v>
      </c>
      <c r="G705" s="2">
        <v>14.404973981481483</v>
      </c>
      <c r="H705" s="3">
        <v>5.0000026032674576</v>
      </c>
      <c r="I705" s="3">
        <v>6.6666529968342534</v>
      </c>
      <c r="J705" s="3">
        <v>7.7786900000000001</v>
      </c>
      <c r="K705" s="3">
        <v>7.7786900000000001</v>
      </c>
      <c r="L705" s="3">
        <v>10.371560000000001</v>
      </c>
    </row>
    <row r="706" spans="2:12" x14ac:dyDescent="0.2">
      <c r="B706" t="s">
        <v>2791</v>
      </c>
      <c r="C706" t="s">
        <v>2792</v>
      </c>
      <c r="D706" t="s">
        <v>2793</v>
      </c>
      <c r="E706" s="1">
        <v>12712.607669999999</v>
      </c>
      <c r="F706" s="1">
        <v>583</v>
      </c>
      <c r="G706" s="2">
        <v>21.805502006861062</v>
      </c>
      <c r="H706" s="3">
        <v>6.9999997097369722</v>
      </c>
      <c r="I706" s="3">
        <v>9.3333101343164486</v>
      </c>
      <c r="J706" s="3">
        <v>88.988249999999994</v>
      </c>
      <c r="K706" s="3">
        <v>88.988249999999994</v>
      </c>
      <c r="L706" s="3">
        <v>118.65071</v>
      </c>
    </row>
    <row r="707" spans="2:12" x14ac:dyDescent="0.2">
      <c r="B707" t="s">
        <v>2791</v>
      </c>
      <c r="C707" t="s">
        <v>2792</v>
      </c>
      <c r="D707" t="s">
        <v>2793</v>
      </c>
      <c r="E707" s="1">
        <v>11126.2601</v>
      </c>
      <c r="F707" s="1">
        <v>476</v>
      </c>
      <c r="G707" s="2">
        <v>23.374496008403359</v>
      </c>
      <c r="H707" s="3">
        <v>6.9999999370857777</v>
      </c>
      <c r="I707" s="3">
        <v>9.3333095817165024</v>
      </c>
      <c r="J707" s="3">
        <v>77.88382</v>
      </c>
      <c r="K707" s="3">
        <v>77.88382</v>
      </c>
      <c r="L707" s="3">
        <v>103.84483</v>
      </c>
    </row>
    <row r="708" spans="2:12" x14ac:dyDescent="0.2">
      <c r="B708" t="s">
        <v>2794</v>
      </c>
      <c r="C708" t="s">
        <v>2795</v>
      </c>
      <c r="D708" t="s">
        <v>2796</v>
      </c>
      <c r="E708" s="1">
        <v>1898.7592999999999</v>
      </c>
      <c r="F708" s="1">
        <v>463</v>
      </c>
      <c r="G708" s="2">
        <v>4.1009920086393086</v>
      </c>
      <c r="H708" s="3">
        <v>5.0000018433089437</v>
      </c>
      <c r="I708" s="3">
        <v>6.6666480580239948</v>
      </c>
      <c r="J708" s="3">
        <v>9.4938000000000002</v>
      </c>
      <c r="K708" s="3">
        <v>9.4938000000000002</v>
      </c>
      <c r="L708" s="3">
        <v>12.65836</v>
      </c>
    </row>
    <row r="709" spans="2:12" x14ac:dyDescent="0.2">
      <c r="B709" t="s">
        <v>2797</v>
      </c>
      <c r="C709" t="s">
        <v>2798</v>
      </c>
      <c r="D709" t="s">
        <v>2799</v>
      </c>
      <c r="E709" s="1">
        <v>3071.3516300000001</v>
      </c>
      <c r="F709" s="1">
        <v>751</v>
      </c>
      <c r="G709" s="2">
        <v>4.0896825965379495</v>
      </c>
      <c r="H709" s="3">
        <v>5.0000006023406698</v>
      </c>
      <c r="I709" s="3">
        <v>6.6666511903099801</v>
      </c>
      <c r="J709" s="3">
        <v>15.35676</v>
      </c>
      <c r="K709" s="3">
        <v>15.35676</v>
      </c>
      <c r="L709" s="3">
        <v>20.475629999999999</v>
      </c>
    </row>
    <row r="710" spans="2:12" x14ac:dyDescent="0.2">
      <c r="B710" t="s">
        <v>2800</v>
      </c>
      <c r="C710" t="s">
        <v>2801</v>
      </c>
      <c r="D710" t="s">
        <v>2802</v>
      </c>
      <c r="E710" s="1">
        <v>1527.4564800000001</v>
      </c>
      <c r="F710" s="1">
        <v>44</v>
      </c>
      <c r="G710" s="2">
        <v>34.714919999999999</v>
      </c>
      <c r="H710" s="3">
        <v>7.0000030377297549</v>
      </c>
      <c r="I710" s="3">
        <v>9.3333068317599466</v>
      </c>
      <c r="J710" s="3">
        <v>10.6922</v>
      </c>
      <c r="K710" s="3">
        <v>10.6922</v>
      </c>
      <c r="L710" s="3">
        <v>14.256220000000001</v>
      </c>
    </row>
    <row r="711" spans="2:12" x14ac:dyDescent="0.2">
      <c r="B711" t="s">
        <v>2803</v>
      </c>
      <c r="C711" t="s">
        <v>2801</v>
      </c>
      <c r="D711" t="s">
        <v>2802</v>
      </c>
      <c r="E711" s="1">
        <v>2815.8730799999998</v>
      </c>
      <c r="F711" s="1">
        <v>120</v>
      </c>
      <c r="G711" s="2">
        <v>23.465608999999997</v>
      </c>
      <c r="H711" s="3">
        <v>5.000001633596356</v>
      </c>
      <c r="I711" s="3">
        <v>6.6666499045475449</v>
      </c>
      <c r="J711" s="3">
        <v>14.079370000000001</v>
      </c>
      <c r="K711" s="3">
        <v>14.079370000000001</v>
      </c>
      <c r="L711" s="3">
        <v>18.77244</v>
      </c>
    </row>
    <row r="712" spans="2:12" x14ac:dyDescent="0.2">
      <c r="B712" t="s">
        <v>2804</v>
      </c>
      <c r="C712" t="s">
        <v>2805</v>
      </c>
      <c r="D712" t="s">
        <v>2806</v>
      </c>
      <c r="E712" s="1">
        <v>1202.8425999999999</v>
      </c>
      <c r="F712" s="1">
        <v>78</v>
      </c>
      <c r="G712" s="2">
        <v>15.421058974358974</v>
      </c>
      <c r="H712" s="3">
        <v>4.9999975059080892</v>
      </c>
      <c r="I712" s="3">
        <v>6.6666494851446068</v>
      </c>
      <c r="J712" s="3">
        <v>6.0142100000000003</v>
      </c>
      <c r="K712" s="3">
        <v>6.0142100000000003</v>
      </c>
      <c r="L712" s="3">
        <v>8.0189299999999992</v>
      </c>
    </row>
    <row r="713" spans="2:12" x14ac:dyDescent="0.2">
      <c r="B713" t="s">
        <v>2807</v>
      </c>
      <c r="C713" t="s">
        <v>2808</v>
      </c>
      <c r="D713" t="s">
        <v>2809</v>
      </c>
      <c r="E713" s="1">
        <v>1222.5172600000001</v>
      </c>
      <c r="F713" s="1">
        <v>188</v>
      </c>
      <c r="G713" s="2">
        <v>6.5027513829787242</v>
      </c>
      <c r="H713" s="3">
        <v>6.9999993292528231</v>
      </c>
      <c r="I713" s="3">
        <v>9.3333078994729277</v>
      </c>
      <c r="J713" s="3">
        <v>8.55762</v>
      </c>
      <c r="K713" s="3">
        <v>8.55762</v>
      </c>
      <c r="L713" s="3">
        <v>11.410130000000001</v>
      </c>
    </row>
    <row r="714" spans="2:12" x14ac:dyDescent="0.2">
      <c r="B714" t="s">
        <v>2810</v>
      </c>
      <c r="C714" t="s">
        <v>2811</v>
      </c>
      <c r="D714" t="s">
        <v>2812</v>
      </c>
      <c r="E714" s="1">
        <v>1112.10662</v>
      </c>
      <c r="F714" s="1">
        <v>224</v>
      </c>
      <c r="G714" s="2">
        <v>4.9647616964285719</v>
      </c>
      <c r="H714" s="3">
        <v>4.999997212497485</v>
      </c>
      <c r="I714" s="3">
        <v>6.6666539580530504</v>
      </c>
      <c r="J714" s="3">
        <v>5.56053</v>
      </c>
      <c r="K714" s="3">
        <v>5.56053</v>
      </c>
      <c r="L714" s="3">
        <v>7.4140300000000003</v>
      </c>
    </row>
    <row r="715" spans="2:12" x14ac:dyDescent="0.2">
      <c r="B715" t="s">
        <v>2813</v>
      </c>
      <c r="C715" t="s">
        <v>2814</v>
      </c>
      <c r="D715" t="s">
        <v>2815</v>
      </c>
      <c r="E715" s="1">
        <v>711.23487999999998</v>
      </c>
      <c r="F715" s="1">
        <v>157</v>
      </c>
      <c r="G715" s="2">
        <v>4.5301584713375798</v>
      </c>
      <c r="H715" s="3">
        <v>6.9999941510180159</v>
      </c>
      <c r="I715" s="3">
        <v>9.3333161613221218</v>
      </c>
      <c r="J715" s="3">
        <v>4.9786400000000004</v>
      </c>
      <c r="K715" s="3">
        <v>4.9786400000000004</v>
      </c>
      <c r="L715" s="3">
        <v>6.6381800000000002</v>
      </c>
    </row>
    <row r="716" spans="2:12" x14ac:dyDescent="0.2">
      <c r="B716" t="s">
        <v>2816</v>
      </c>
      <c r="C716" t="s">
        <v>2817</v>
      </c>
      <c r="D716" t="s">
        <v>2818</v>
      </c>
      <c r="E716" s="1">
        <v>457.94286</v>
      </c>
      <c r="F716" s="1">
        <v>30</v>
      </c>
      <c r="G716" s="2">
        <v>15.264761999999999</v>
      </c>
      <c r="H716" s="3">
        <v>4.9999906101822393</v>
      </c>
      <c r="I716" s="3">
        <v>6.66663958905266</v>
      </c>
      <c r="J716" s="3">
        <v>2.2897099999999999</v>
      </c>
      <c r="K716" s="3">
        <v>2.2897099999999999</v>
      </c>
      <c r="L716" s="3">
        <v>3.05294</v>
      </c>
    </row>
    <row r="717" spans="2:12" x14ac:dyDescent="0.2">
      <c r="B717" t="s">
        <v>2819</v>
      </c>
      <c r="C717" t="s">
        <v>2814</v>
      </c>
      <c r="D717" t="s">
        <v>2815</v>
      </c>
      <c r="E717" s="1">
        <v>1604.9339399999999</v>
      </c>
      <c r="F717" s="1">
        <v>219</v>
      </c>
      <c r="G717" s="2">
        <v>7.3284654794520545</v>
      </c>
      <c r="H717" s="3">
        <v>5.0000001869235815</v>
      </c>
      <c r="I717" s="3">
        <v>6.6666482235399664</v>
      </c>
      <c r="J717" s="3">
        <v>8.0246700000000004</v>
      </c>
      <c r="K717" s="3">
        <v>8.0246700000000004</v>
      </c>
      <c r="L717" s="3">
        <v>10.699529999999999</v>
      </c>
    </row>
    <row r="718" spans="2:12" x14ac:dyDescent="0.2">
      <c r="B718" t="s">
        <v>2820</v>
      </c>
      <c r="C718" t="s">
        <v>2821</v>
      </c>
      <c r="D718" t="s">
        <v>2822</v>
      </c>
      <c r="E718" s="1">
        <v>1016.99522</v>
      </c>
      <c r="F718" s="1">
        <v>205</v>
      </c>
      <c r="G718" s="2">
        <v>4.9609522926829266</v>
      </c>
      <c r="H718" s="3">
        <v>7.0000034021792148</v>
      </c>
      <c r="I718" s="3">
        <v>9.3333083709085667</v>
      </c>
      <c r="J718" s="3">
        <v>7.11897</v>
      </c>
      <c r="K718" s="3">
        <v>7.11897</v>
      </c>
      <c r="L718" s="3">
        <v>9.49193</v>
      </c>
    </row>
    <row r="719" spans="2:12" x14ac:dyDescent="0.2">
      <c r="B719" t="s">
        <v>2823</v>
      </c>
      <c r="C719" t="s">
        <v>2824</v>
      </c>
      <c r="D719" t="s">
        <v>2825</v>
      </c>
      <c r="E719" s="1">
        <v>44.760950000000001</v>
      </c>
      <c r="F719" s="1">
        <v>9</v>
      </c>
      <c r="G719" s="2">
        <v>4.9734388888888894</v>
      </c>
      <c r="H719" s="3">
        <v>7.0000748420218963</v>
      </c>
      <c r="I719" s="3">
        <v>9.3333586530223318</v>
      </c>
      <c r="J719" s="3">
        <v>0.31333</v>
      </c>
      <c r="K719" s="3">
        <v>0.31333</v>
      </c>
      <c r="L719" s="3">
        <v>0.41776999999999997</v>
      </c>
    </row>
    <row r="720" spans="2:12" x14ac:dyDescent="0.2">
      <c r="B720" t="s">
        <v>2826</v>
      </c>
      <c r="C720" t="s">
        <v>2824</v>
      </c>
      <c r="D720" t="s">
        <v>2825</v>
      </c>
      <c r="E720" s="1">
        <v>609.58568000000002</v>
      </c>
      <c r="F720" s="1">
        <v>135</v>
      </c>
      <c r="G720" s="2">
        <v>4.5154494814814816</v>
      </c>
      <c r="H720" s="3">
        <v>7.0000003937100361</v>
      </c>
      <c r="I720" s="3">
        <v>9.3333065173053278</v>
      </c>
      <c r="J720" s="3">
        <v>4.2671000000000001</v>
      </c>
      <c r="K720" s="3">
        <v>4.2671000000000001</v>
      </c>
      <c r="L720" s="3">
        <v>5.6894499999999999</v>
      </c>
    </row>
    <row r="721" spans="2:12" x14ac:dyDescent="0.2">
      <c r="B721" t="s">
        <v>2827</v>
      </c>
      <c r="C721" t="s">
        <v>2828</v>
      </c>
      <c r="D721" t="s">
        <v>2829</v>
      </c>
      <c r="E721" s="1">
        <v>974.31408999999996</v>
      </c>
      <c r="F721" s="1">
        <v>203</v>
      </c>
      <c r="G721" s="2">
        <v>4.7995767980295563</v>
      </c>
      <c r="H721" s="3">
        <v>7.0000014061174056</v>
      </c>
      <c r="I721" s="3">
        <v>9.3333146808951515</v>
      </c>
      <c r="J721" s="3">
        <v>6.8201999999999998</v>
      </c>
      <c r="K721" s="3">
        <v>6.8201999999999998</v>
      </c>
      <c r="L721" s="3">
        <v>9.0935799999999993</v>
      </c>
    </row>
    <row r="722" spans="2:12" x14ac:dyDescent="0.2">
      <c r="B722" t="s">
        <v>2830</v>
      </c>
      <c r="C722" t="s">
        <v>2831</v>
      </c>
      <c r="D722" t="s">
        <v>2832</v>
      </c>
      <c r="E722" s="1">
        <v>2427.4248299999999</v>
      </c>
      <c r="F722" s="1">
        <v>115</v>
      </c>
      <c r="G722" s="2">
        <v>21.108042000000001</v>
      </c>
      <c r="H722" s="3">
        <v>6.9999984304354328</v>
      </c>
      <c r="I722" s="3">
        <v>9.3333106426203933</v>
      </c>
      <c r="J722" s="3">
        <v>16.991969999999998</v>
      </c>
      <c r="K722" s="3">
        <v>16.991969999999998</v>
      </c>
      <c r="L722" s="3">
        <v>22.655909999999999</v>
      </c>
    </row>
    <row r="723" spans="2:12" x14ac:dyDescent="0.2">
      <c r="B723" t="s">
        <v>2833</v>
      </c>
      <c r="C723" t="s">
        <v>2834</v>
      </c>
      <c r="D723" t="s">
        <v>2835</v>
      </c>
      <c r="E723" s="1">
        <v>3904.54756</v>
      </c>
      <c r="F723" s="1">
        <v>188</v>
      </c>
      <c r="G723" s="2">
        <v>20.76887</v>
      </c>
      <c r="H723" s="3">
        <v>5.0000005634455631</v>
      </c>
      <c r="I723" s="3">
        <v>6.6666494901140343</v>
      </c>
      <c r="J723" s="3">
        <v>19.522739999999999</v>
      </c>
      <c r="K723" s="3">
        <v>19.522739999999999</v>
      </c>
      <c r="L723" s="3">
        <v>26.030249999999999</v>
      </c>
    </row>
    <row r="724" spans="2:12" x14ac:dyDescent="0.2">
      <c r="B724" t="s">
        <v>2836</v>
      </c>
      <c r="C724" t="s">
        <v>2837</v>
      </c>
      <c r="D724" t="s">
        <v>2838</v>
      </c>
      <c r="E724" s="1">
        <v>4123.8745399999998</v>
      </c>
      <c r="F724" s="1">
        <v>292</v>
      </c>
      <c r="G724" s="2">
        <v>14.122858013698629</v>
      </c>
      <c r="H724" s="3">
        <v>6.9999995683670821</v>
      </c>
      <c r="I724" s="3">
        <v>9.3333101253851432</v>
      </c>
      <c r="J724" s="3">
        <v>28.86712</v>
      </c>
      <c r="K724" s="3">
        <v>28.86712</v>
      </c>
      <c r="L724" s="3">
        <v>38.489400000000003</v>
      </c>
    </row>
    <row r="725" spans="2:12" x14ac:dyDescent="0.2">
      <c r="B725" t="s">
        <v>2839</v>
      </c>
      <c r="C725" t="s">
        <v>2840</v>
      </c>
      <c r="D725" t="s">
        <v>2841</v>
      </c>
      <c r="E725" s="1">
        <v>5091.9346400000004</v>
      </c>
      <c r="F725" s="1">
        <v>463</v>
      </c>
      <c r="G725" s="2">
        <v>10.997699006479483</v>
      </c>
      <c r="H725" s="3">
        <v>6.9999995129552559</v>
      </c>
      <c r="I725" s="3">
        <v>9.3333091172592102</v>
      </c>
      <c r="J725" s="3">
        <v>35.643540000000002</v>
      </c>
      <c r="K725" s="3">
        <v>35.643540000000002</v>
      </c>
      <c r="L725" s="3">
        <v>47.5246</v>
      </c>
    </row>
    <row r="726" spans="2:12" x14ac:dyDescent="0.2">
      <c r="B726" t="s">
        <v>2842</v>
      </c>
      <c r="C726" t="s">
        <v>2843</v>
      </c>
      <c r="D726" t="s">
        <v>2844</v>
      </c>
      <c r="E726" s="1">
        <v>4599.9746699999996</v>
      </c>
      <c r="F726" s="1">
        <v>443</v>
      </c>
      <c r="G726" s="2">
        <v>10.38369</v>
      </c>
      <c r="H726" s="3">
        <v>6.9999994152141722</v>
      </c>
      <c r="I726" s="3">
        <v>9.33331008972708</v>
      </c>
      <c r="J726" s="3">
        <v>32.199820000000003</v>
      </c>
      <c r="K726" s="3">
        <v>32.199820000000003</v>
      </c>
      <c r="L726" s="3">
        <v>42.932989999999997</v>
      </c>
    </row>
    <row r="727" spans="2:12" x14ac:dyDescent="0.2">
      <c r="B727" t="s">
        <v>2845</v>
      </c>
      <c r="C727" t="s">
        <v>2843</v>
      </c>
      <c r="D727" t="s">
        <v>2844</v>
      </c>
      <c r="E727" s="1">
        <v>3838.6843199999998</v>
      </c>
      <c r="F727" s="1">
        <v>421</v>
      </c>
      <c r="G727" s="2">
        <v>9.1180150118764836</v>
      </c>
      <c r="H727" s="3">
        <v>6.9999999374785782</v>
      </c>
      <c r="I727" s="3">
        <v>9.3333098044384126</v>
      </c>
      <c r="J727" s="3">
        <v>26.87079</v>
      </c>
      <c r="K727" s="3">
        <v>26.87079</v>
      </c>
      <c r="L727" s="3">
        <v>35.827629999999999</v>
      </c>
    </row>
    <row r="728" spans="2:12" x14ac:dyDescent="0.2">
      <c r="B728" t="s">
        <v>2846</v>
      </c>
      <c r="C728" t="s">
        <v>2847</v>
      </c>
      <c r="D728" t="s">
        <v>2848</v>
      </c>
      <c r="E728" s="1">
        <v>1212.7686000000001</v>
      </c>
      <c r="F728" s="1">
        <v>214</v>
      </c>
      <c r="G728" s="2">
        <v>5.6671429906542059</v>
      </c>
      <c r="H728" s="3">
        <v>4.9999975263211782</v>
      </c>
      <c r="I728" s="3">
        <v>6.6666468772361016</v>
      </c>
      <c r="J728" s="3">
        <v>6.0638399999999999</v>
      </c>
      <c r="K728" s="3">
        <v>6.0638399999999999</v>
      </c>
      <c r="L728" s="3">
        <v>8.0851000000000006</v>
      </c>
    </row>
    <row r="729" spans="2:12" x14ac:dyDescent="0.2">
      <c r="B729" t="s">
        <v>2849</v>
      </c>
      <c r="C729" t="s">
        <v>2847</v>
      </c>
      <c r="D729" t="s">
        <v>2848</v>
      </c>
      <c r="E729" s="1">
        <v>2094.6014</v>
      </c>
      <c r="F729" s="1">
        <v>428</v>
      </c>
      <c r="G729" s="2">
        <v>4.8939285046728971</v>
      </c>
      <c r="H729" s="3">
        <v>5.000001432253411</v>
      </c>
      <c r="I729" s="3">
        <v>6.6666478882330544</v>
      </c>
      <c r="J729" s="3">
        <v>10.47301</v>
      </c>
      <c r="K729" s="3">
        <v>10.47301</v>
      </c>
      <c r="L729" s="3">
        <v>13.96397</v>
      </c>
    </row>
    <row r="730" spans="2:12" x14ac:dyDescent="0.2">
      <c r="B730" t="s">
        <v>2850</v>
      </c>
      <c r="C730" t="s">
        <v>2851</v>
      </c>
      <c r="D730" t="s">
        <v>2852</v>
      </c>
      <c r="E730" s="1">
        <v>1246.2056600000001</v>
      </c>
      <c r="F730" s="1">
        <v>264</v>
      </c>
      <c r="G730" s="2">
        <v>4.720475984848485</v>
      </c>
      <c r="H730" s="3">
        <v>5.000001364140811</v>
      </c>
      <c r="I730" s="3">
        <v>6.6666524368056557</v>
      </c>
      <c r="J730" s="3">
        <v>6.2310299999999996</v>
      </c>
      <c r="K730" s="3">
        <v>6.2310299999999996</v>
      </c>
      <c r="L730" s="3">
        <v>8.3080200000000008</v>
      </c>
    </row>
    <row r="731" spans="2:12" x14ac:dyDescent="0.2">
      <c r="B731" t="s">
        <v>2853</v>
      </c>
      <c r="C731" t="s">
        <v>2854</v>
      </c>
      <c r="D731" t="s">
        <v>2855</v>
      </c>
      <c r="E731" s="1">
        <v>1405.60762</v>
      </c>
      <c r="F731" s="1">
        <v>144</v>
      </c>
      <c r="G731" s="2">
        <v>9.7611640277777774</v>
      </c>
      <c r="H731" s="3">
        <v>6.9999976238034334</v>
      </c>
      <c r="I731" s="3">
        <v>9.3333088219883145</v>
      </c>
      <c r="J731" s="3">
        <v>9.8392499999999998</v>
      </c>
      <c r="K731" s="3">
        <v>9.8392499999999998</v>
      </c>
      <c r="L731" s="3">
        <v>13.118969999999999</v>
      </c>
    </row>
    <row r="732" spans="2:12" x14ac:dyDescent="0.2">
      <c r="B732" t="s">
        <v>2856</v>
      </c>
      <c r="C732" t="s">
        <v>2857</v>
      </c>
      <c r="D732" t="s">
        <v>2858</v>
      </c>
      <c r="E732" s="1">
        <v>367.52868999999998</v>
      </c>
      <c r="F732" s="1">
        <v>134</v>
      </c>
      <c r="G732" s="2">
        <v>2.7427514179104477</v>
      </c>
      <c r="H732" s="3">
        <v>4.9999906129777241</v>
      </c>
      <c r="I732" s="3">
        <v>6.6666632202237057</v>
      </c>
      <c r="J732" s="3">
        <v>1.8376399999999999</v>
      </c>
      <c r="K732" s="3">
        <v>1.8376399999999999</v>
      </c>
      <c r="L732" s="3">
        <v>2.4501900000000001</v>
      </c>
    </row>
    <row r="733" spans="2:12" x14ac:dyDescent="0.2">
      <c r="B733" t="s">
        <v>2859</v>
      </c>
      <c r="C733" t="s">
        <v>2860</v>
      </c>
      <c r="D733" t="s">
        <v>2861</v>
      </c>
      <c r="E733" s="1">
        <v>1103.4361799999999</v>
      </c>
      <c r="F733" s="1">
        <v>132</v>
      </c>
      <c r="G733" s="2">
        <v>8.3593649999999986</v>
      </c>
      <c r="H733" s="3">
        <v>6.9999970455926146</v>
      </c>
      <c r="I733" s="3">
        <v>9.3333082480583531</v>
      </c>
      <c r="J733" s="3">
        <v>7.7240500000000001</v>
      </c>
      <c r="K733" s="3">
        <v>7.7240500000000001</v>
      </c>
      <c r="L733" s="3">
        <v>10.29871</v>
      </c>
    </row>
    <row r="734" spans="2:12" x14ac:dyDescent="0.2">
      <c r="B734" t="s">
        <v>2862</v>
      </c>
      <c r="C734" t="s">
        <v>2863</v>
      </c>
      <c r="D734" t="s">
        <v>2864</v>
      </c>
      <c r="E734" s="1">
        <v>587.84594000000004</v>
      </c>
      <c r="F734" s="1">
        <v>56</v>
      </c>
      <c r="G734" s="2">
        <v>10.497248928571429</v>
      </c>
      <c r="H734" s="3">
        <v>6.9999973122209527</v>
      </c>
      <c r="I734" s="3">
        <v>9.3333127383681518</v>
      </c>
      <c r="J734" s="3">
        <v>4.1149199999999997</v>
      </c>
      <c r="K734" s="3">
        <v>4.1149199999999997</v>
      </c>
      <c r="L734" s="3">
        <v>5.4865500000000003</v>
      </c>
    </row>
    <row r="735" spans="2:12" x14ac:dyDescent="0.2">
      <c r="B735" t="s">
        <v>2865</v>
      </c>
      <c r="C735" t="s">
        <v>2866</v>
      </c>
      <c r="D735" t="s">
        <v>2867</v>
      </c>
      <c r="E735" s="1">
        <v>7114.5687099999996</v>
      </c>
      <c r="F735" s="1">
        <v>723</v>
      </c>
      <c r="G735" s="2">
        <v>9.840343997233747</v>
      </c>
      <c r="H735" s="3">
        <v>6.999999863660042</v>
      </c>
      <c r="I735" s="3">
        <v>9.3333106624814643</v>
      </c>
      <c r="J735" s="3">
        <v>49.80198</v>
      </c>
      <c r="K735" s="3">
        <v>49.80198</v>
      </c>
      <c r="L735" s="3">
        <v>66.402479999999997</v>
      </c>
    </row>
    <row r="736" spans="2:12" x14ac:dyDescent="0.2">
      <c r="B736" t="s">
        <v>2868</v>
      </c>
      <c r="C736" t="s">
        <v>2869</v>
      </c>
      <c r="D736" t="s">
        <v>2870</v>
      </c>
      <c r="E736" s="1">
        <v>51.912700000000001</v>
      </c>
      <c r="F736" s="1">
        <v>6</v>
      </c>
      <c r="G736" s="2">
        <v>8.6521166666666662</v>
      </c>
      <c r="H736" s="3">
        <v>7.0000211894199298</v>
      </c>
      <c r="I736" s="3">
        <v>9.3333615858932397</v>
      </c>
      <c r="J736" s="3">
        <v>0.36338999999999999</v>
      </c>
      <c r="K736" s="3">
        <v>0.36338999999999999</v>
      </c>
      <c r="L736" s="3">
        <v>0.48452000000000001</v>
      </c>
    </row>
    <row r="737" spans="2:12" x14ac:dyDescent="0.2">
      <c r="B737" t="s">
        <v>2871</v>
      </c>
      <c r="C737" t="s">
        <v>2872</v>
      </c>
      <c r="D737" t="s">
        <v>2873</v>
      </c>
      <c r="E737" s="1">
        <v>12495.89357</v>
      </c>
      <c r="F737" s="1">
        <v>651</v>
      </c>
      <c r="G737" s="2">
        <v>19.194920998463903</v>
      </c>
      <c r="H737" s="3">
        <v>6.9999996006688141</v>
      </c>
      <c r="I737" s="3">
        <v>9.333310126776313</v>
      </c>
      <c r="J737" s="3">
        <v>87.471249999999998</v>
      </c>
      <c r="K737" s="3">
        <v>87.471249999999998</v>
      </c>
      <c r="L737" s="3">
        <v>116.62805</v>
      </c>
    </row>
    <row r="738" spans="2:12" x14ac:dyDescent="0.2">
      <c r="B738" t="s">
        <v>2874</v>
      </c>
      <c r="C738" t="s">
        <v>2872</v>
      </c>
      <c r="D738" t="s">
        <v>2873</v>
      </c>
      <c r="E738" s="1">
        <v>15407.34016</v>
      </c>
      <c r="F738" s="1">
        <v>1053</v>
      </c>
      <c r="G738" s="2">
        <v>14.63185200379867</v>
      </c>
      <c r="H738" s="3">
        <v>6.9999999273073756</v>
      </c>
      <c r="I738" s="3">
        <v>9.3333098709232356</v>
      </c>
      <c r="J738" s="3">
        <v>107.85138000000001</v>
      </c>
      <c r="K738" s="3">
        <v>107.85138000000001</v>
      </c>
      <c r="L738" s="3">
        <v>143.80148</v>
      </c>
    </row>
    <row r="739" spans="2:12" x14ac:dyDescent="0.2">
      <c r="B739" t="s">
        <v>2875</v>
      </c>
      <c r="C739" t="s">
        <v>2876</v>
      </c>
      <c r="D739" t="s">
        <v>2877</v>
      </c>
      <c r="E739" s="1">
        <v>24.542860000000001</v>
      </c>
      <c r="F739" s="1">
        <v>6</v>
      </c>
      <c r="G739" s="2">
        <v>4.0904766666666665</v>
      </c>
      <c r="H739" s="3">
        <v>4.9998247962951341</v>
      </c>
      <c r="I739" s="3">
        <v>6.6667046953778</v>
      </c>
      <c r="J739" s="3">
        <v>0.12271</v>
      </c>
      <c r="K739" s="3">
        <v>0.12271</v>
      </c>
      <c r="L739" s="3">
        <v>0.16361999999999999</v>
      </c>
    </row>
    <row r="740" spans="2:12" x14ac:dyDescent="0.2">
      <c r="B740" t="s">
        <v>2878</v>
      </c>
      <c r="C740" t="s">
        <v>2879</v>
      </c>
      <c r="D740" t="s">
        <v>2880</v>
      </c>
      <c r="E740" s="1">
        <v>116.45292000000001</v>
      </c>
      <c r="F740" s="1">
        <v>5</v>
      </c>
      <c r="G740" s="2">
        <v>23.290584000000003</v>
      </c>
      <c r="H740" s="3">
        <v>6.9999962216490577</v>
      </c>
      <c r="I740" s="3">
        <v>9.3332996716613028</v>
      </c>
      <c r="J740" s="3">
        <v>0.81516999999999995</v>
      </c>
      <c r="K740" s="3">
        <v>0.81516999999999995</v>
      </c>
      <c r="L740" s="3">
        <v>1.0868899999999999</v>
      </c>
    </row>
    <row r="741" spans="2:12" x14ac:dyDescent="0.2">
      <c r="B741" t="s">
        <v>2881</v>
      </c>
      <c r="C741" t="s">
        <v>2882</v>
      </c>
      <c r="D741" t="s">
        <v>2883</v>
      </c>
      <c r="E741" s="1">
        <v>964.63707999999997</v>
      </c>
      <c r="F741" s="1">
        <v>437</v>
      </c>
      <c r="G741" s="2">
        <v>2.2074075057208238</v>
      </c>
      <c r="H741" s="3">
        <v>5.0000047686327802</v>
      </c>
      <c r="I741" s="3">
        <v>6.6666522916577087</v>
      </c>
      <c r="J741" s="3">
        <v>4.8231900000000003</v>
      </c>
      <c r="K741" s="3">
        <v>4.8231900000000003</v>
      </c>
      <c r="L741" s="3">
        <v>6.4309000000000003</v>
      </c>
    </row>
    <row r="742" spans="2:12" x14ac:dyDescent="0.2">
      <c r="B742" t="s">
        <v>2884</v>
      </c>
      <c r="C742" t="s">
        <v>2885</v>
      </c>
      <c r="D742" t="s">
        <v>2886</v>
      </c>
      <c r="E742" s="1">
        <v>3084.9171999999999</v>
      </c>
      <c r="F742" s="1">
        <v>459</v>
      </c>
      <c r="G742" s="2">
        <v>6.7209525054466228</v>
      </c>
      <c r="H742" s="3">
        <v>5.0000012966312353</v>
      </c>
      <c r="I742" s="3">
        <v>6.6666489460397838</v>
      </c>
      <c r="J742" s="3">
        <v>15.42459</v>
      </c>
      <c r="K742" s="3">
        <v>15.42459</v>
      </c>
      <c r="L742" s="3">
        <v>20.56606</v>
      </c>
    </row>
    <row r="743" spans="2:12" x14ac:dyDescent="0.2">
      <c r="B743" t="s">
        <v>2887</v>
      </c>
      <c r="C743" t="s">
        <v>2888</v>
      </c>
      <c r="D743" t="s">
        <v>2889</v>
      </c>
      <c r="E743" s="1">
        <v>2947.62943</v>
      </c>
      <c r="F743" s="1">
        <v>431</v>
      </c>
      <c r="G743" s="2">
        <v>6.8390474013921114</v>
      </c>
      <c r="H743" s="3">
        <v>7.0000013536301271</v>
      </c>
      <c r="I743" s="3">
        <v>9.3333102594242998</v>
      </c>
      <c r="J743" s="3">
        <v>20.633410000000001</v>
      </c>
      <c r="K743" s="3">
        <v>20.633410000000001</v>
      </c>
      <c r="L743" s="3">
        <v>27.511140000000001</v>
      </c>
    </row>
    <row r="744" spans="2:12" x14ac:dyDescent="0.2">
      <c r="B744" t="s">
        <v>2890</v>
      </c>
      <c r="C744" t="s">
        <v>2891</v>
      </c>
      <c r="D744" t="s">
        <v>2892</v>
      </c>
      <c r="E744" s="1">
        <v>4079.1110399999998</v>
      </c>
      <c r="F744" s="1">
        <v>520</v>
      </c>
      <c r="G744" s="2">
        <v>7.8444443076923074</v>
      </c>
      <c r="H744" s="3">
        <v>7.0000006668119532</v>
      </c>
      <c r="I744" s="3">
        <v>9.3333105244421102</v>
      </c>
      <c r="J744" s="3">
        <v>28.55378</v>
      </c>
      <c r="K744" s="3">
        <v>28.55378</v>
      </c>
      <c r="L744" s="3">
        <v>38.07161</v>
      </c>
    </row>
    <row r="745" spans="2:12" x14ac:dyDescent="0.2">
      <c r="B745" t="s">
        <v>2893</v>
      </c>
      <c r="C745" t="s">
        <v>2894</v>
      </c>
      <c r="D745" t="s">
        <v>2895</v>
      </c>
      <c r="E745" s="1">
        <v>1545.3278700000001</v>
      </c>
      <c r="F745" s="1">
        <v>127</v>
      </c>
      <c r="G745" s="2">
        <v>12.167935984251969</v>
      </c>
      <c r="H745" s="3">
        <v>7.0000031773192557</v>
      </c>
      <c r="I745" s="3">
        <v>9.3333073712053078</v>
      </c>
      <c r="J745" s="3">
        <v>10.817299999999999</v>
      </c>
      <c r="K745" s="3">
        <v>10.817299999999999</v>
      </c>
      <c r="L745" s="3">
        <v>14.423019999999999</v>
      </c>
    </row>
    <row r="746" spans="2:12" x14ac:dyDescent="0.2">
      <c r="B746" t="s">
        <v>2896</v>
      </c>
      <c r="C746" t="s">
        <v>2894</v>
      </c>
      <c r="D746" t="s">
        <v>2895</v>
      </c>
      <c r="E746" s="1">
        <v>7003.5365499999998</v>
      </c>
      <c r="F746" s="1">
        <v>597</v>
      </c>
      <c r="G746" s="2">
        <v>11.731217001675041</v>
      </c>
      <c r="H746" s="3">
        <v>7.00000059255777</v>
      </c>
      <c r="I746" s="3">
        <v>9.333310325909558</v>
      </c>
      <c r="J746" s="3">
        <v>49.024760000000001</v>
      </c>
      <c r="K746" s="3">
        <v>49.024760000000001</v>
      </c>
      <c r="L746" s="3">
        <v>65.36618</v>
      </c>
    </row>
    <row r="747" spans="2:12" x14ac:dyDescent="0.2">
      <c r="B747" t="s">
        <v>2897</v>
      </c>
      <c r="C747" t="s">
        <v>2898</v>
      </c>
      <c r="D747" t="s">
        <v>2899</v>
      </c>
      <c r="E747" s="1">
        <v>3773.1343900000002</v>
      </c>
      <c r="F747" s="1">
        <v>243</v>
      </c>
      <c r="G747" s="2">
        <v>15.527302016460906</v>
      </c>
      <c r="H747" s="3">
        <v>6.999999806526902</v>
      </c>
      <c r="I747" s="3">
        <v>9.3333092225214891</v>
      </c>
      <c r="J747" s="3">
        <v>26.411940000000001</v>
      </c>
      <c r="K747" s="3">
        <v>26.411940000000001</v>
      </c>
      <c r="L747" s="3">
        <v>35.215829999999997</v>
      </c>
    </row>
    <row r="748" spans="2:12" x14ac:dyDescent="0.2">
      <c r="B748" t="s">
        <v>2900</v>
      </c>
      <c r="C748" t="s">
        <v>2901</v>
      </c>
      <c r="D748" t="s">
        <v>2902</v>
      </c>
      <c r="E748" s="1">
        <v>8230.7481700000008</v>
      </c>
      <c r="F748" s="1">
        <v>357</v>
      </c>
      <c r="G748" s="2">
        <v>23.055317002801122</v>
      </c>
      <c r="H748" s="3">
        <v>7.0000003414027425</v>
      </c>
      <c r="I748" s="3">
        <v>9.3333094894093946</v>
      </c>
      <c r="J748" s="3">
        <v>57.61524</v>
      </c>
      <c r="K748" s="3">
        <v>57.61524</v>
      </c>
      <c r="L748" s="3">
        <v>76.820120000000003</v>
      </c>
    </row>
    <row r="749" spans="2:12" x14ac:dyDescent="0.2">
      <c r="B749" t="s">
        <v>2903</v>
      </c>
      <c r="C749" t="s">
        <v>2904</v>
      </c>
      <c r="D749" t="s">
        <v>2905</v>
      </c>
      <c r="E749" s="1">
        <v>5952.7721000000001</v>
      </c>
      <c r="F749" s="1">
        <v>512</v>
      </c>
      <c r="G749" s="2">
        <v>11.6265080078125</v>
      </c>
      <c r="H749" s="3">
        <v>6.9999992104518842</v>
      </c>
      <c r="I749" s="3">
        <v>9.3333104420375843</v>
      </c>
      <c r="J749" s="3">
        <v>41.669400000000003</v>
      </c>
      <c r="K749" s="3">
        <v>41.669400000000003</v>
      </c>
      <c r="L749" s="3">
        <v>55.559069999999998</v>
      </c>
    </row>
    <row r="750" spans="2:12" x14ac:dyDescent="0.2">
      <c r="B750" t="s">
        <v>2906</v>
      </c>
      <c r="C750" t="s">
        <v>2904</v>
      </c>
      <c r="D750" t="s">
        <v>2905</v>
      </c>
      <c r="E750" s="1">
        <v>3589.66752</v>
      </c>
      <c r="F750" s="1">
        <v>344</v>
      </c>
      <c r="G750" s="2">
        <v>10.435079999999999</v>
      </c>
      <c r="H750" s="3">
        <v>6.9999992645558438</v>
      </c>
      <c r="I750" s="3">
        <v>9.3333100665545778</v>
      </c>
      <c r="J750" s="3">
        <v>25.127669999999998</v>
      </c>
      <c r="K750" s="3">
        <v>25.127669999999998</v>
      </c>
      <c r="L750" s="3">
        <v>33.503480000000003</v>
      </c>
    </row>
    <row r="751" spans="2:12" x14ac:dyDescent="0.2">
      <c r="B751" t="s">
        <v>2907</v>
      </c>
      <c r="C751" t="s">
        <v>2908</v>
      </c>
      <c r="D751" t="s">
        <v>2909</v>
      </c>
      <c r="E751" s="1">
        <v>3604.64777</v>
      </c>
      <c r="F751" s="1">
        <v>552</v>
      </c>
      <c r="G751" s="2">
        <v>6.5301590036231882</v>
      </c>
      <c r="H751" s="3">
        <v>6.9999987821278857</v>
      </c>
      <c r="I751" s="3">
        <v>9.3333085912025187</v>
      </c>
      <c r="J751" s="3">
        <v>25.232530000000001</v>
      </c>
      <c r="K751" s="3">
        <v>25.232530000000001</v>
      </c>
      <c r="L751" s="3">
        <v>33.64329</v>
      </c>
    </row>
    <row r="752" spans="2:12" x14ac:dyDescent="0.2">
      <c r="B752" t="s">
        <v>2910</v>
      </c>
      <c r="C752" t="s">
        <v>2911</v>
      </c>
      <c r="D752" t="s">
        <v>2912</v>
      </c>
      <c r="E752" s="1">
        <v>5716.6633599999996</v>
      </c>
      <c r="F752" s="1">
        <v>206</v>
      </c>
      <c r="G752" s="2">
        <v>27.750793009708737</v>
      </c>
      <c r="H752" s="3">
        <v>6.9999993842562054</v>
      </c>
      <c r="I752" s="3">
        <v>9.3333097718036715</v>
      </c>
      <c r="J752" s="3">
        <v>40.016640000000002</v>
      </c>
      <c r="K752" s="3">
        <v>40.016640000000002</v>
      </c>
      <c r="L752" s="3">
        <v>53.35539</v>
      </c>
    </row>
    <row r="753" spans="2:12" x14ac:dyDescent="0.2">
      <c r="B753" t="s">
        <v>2913</v>
      </c>
      <c r="C753" t="s">
        <v>2911</v>
      </c>
      <c r="D753" t="s">
        <v>2912</v>
      </c>
      <c r="E753" s="1">
        <v>4409.7651800000003</v>
      </c>
      <c r="F753" s="1">
        <v>199</v>
      </c>
      <c r="G753" s="2">
        <v>22.159624020100505</v>
      </c>
      <c r="H753" s="3">
        <v>7.0000008481177218</v>
      </c>
      <c r="I753" s="3">
        <v>9.3333110313143717</v>
      </c>
      <c r="J753" s="3">
        <v>30.868359999999999</v>
      </c>
      <c r="K753" s="3">
        <v>30.868359999999999</v>
      </c>
      <c r="L753" s="3">
        <v>41.157710000000002</v>
      </c>
    </row>
    <row r="754" spans="2:12" x14ac:dyDescent="0.2">
      <c r="B754" t="s">
        <v>2914</v>
      </c>
      <c r="C754" t="s">
        <v>2901</v>
      </c>
      <c r="D754" t="s">
        <v>2902</v>
      </c>
      <c r="E754" s="1">
        <v>7516.3197499999997</v>
      </c>
      <c r="F754" s="1">
        <v>590</v>
      </c>
      <c r="G754" s="2">
        <v>12.739524999999999</v>
      </c>
      <c r="H754" s="3">
        <v>7.0000002328267108</v>
      </c>
      <c r="I754" s="3">
        <v>9.3333096958787571</v>
      </c>
      <c r="J754" s="3">
        <v>52.614240000000002</v>
      </c>
      <c r="K754" s="3">
        <v>52.614240000000002</v>
      </c>
      <c r="L754" s="3">
        <v>70.152140000000003</v>
      </c>
    </row>
    <row r="755" spans="2:12" x14ac:dyDescent="0.2">
      <c r="B755" t="s">
        <v>2915</v>
      </c>
      <c r="C755" t="s">
        <v>2916</v>
      </c>
      <c r="D755" t="s">
        <v>2917</v>
      </c>
      <c r="E755" s="1">
        <v>2211.2659899999999</v>
      </c>
      <c r="F755" s="1">
        <v>335</v>
      </c>
      <c r="G755" s="2">
        <v>6.6007939999999996</v>
      </c>
      <c r="H755" s="3">
        <v>6.9999991271968147</v>
      </c>
      <c r="I755" s="3">
        <v>9.333309558114264</v>
      </c>
      <c r="J755" s="3">
        <v>15.478859999999999</v>
      </c>
      <c r="K755" s="3">
        <v>15.478859999999999</v>
      </c>
      <c r="L755" s="3">
        <v>20.63843</v>
      </c>
    </row>
    <row r="756" spans="2:12" x14ac:dyDescent="0.2">
      <c r="B756" t="s">
        <v>2918</v>
      </c>
      <c r="C756" t="s">
        <v>2916</v>
      </c>
      <c r="D756" t="s">
        <v>2917</v>
      </c>
      <c r="E756" s="1">
        <v>1353.30259</v>
      </c>
      <c r="F756" s="1">
        <v>209</v>
      </c>
      <c r="G756" s="2">
        <v>6.4751320095693776</v>
      </c>
      <c r="H756" s="3">
        <v>7.0000013818047888</v>
      </c>
      <c r="I756" s="3">
        <v>9.3333080815281662</v>
      </c>
      <c r="J756" s="3">
        <v>9.4731199999999998</v>
      </c>
      <c r="K756" s="3">
        <v>9.4731199999999998</v>
      </c>
      <c r="L756" s="3">
        <v>12.630789999999999</v>
      </c>
    </row>
    <row r="757" spans="2:12" x14ac:dyDescent="0.2">
      <c r="B757" t="s">
        <v>2919</v>
      </c>
      <c r="C757" t="s">
        <v>2920</v>
      </c>
      <c r="D757" t="s">
        <v>2921</v>
      </c>
      <c r="E757" s="1">
        <v>2932.6791499999999</v>
      </c>
      <c r="F757" s="1">
        <v>167</v>
      </c>
      <c r="G757" s="2">
        <v>17.560952994011977</v>
      </c>
      <c r="H757" s="3">
        <v>6.9999986190101975</v>
      </c>
      <c r="I757" s="3">
        <v>9.333308759671171</v>
      </c>
      <c r="J757" s="3">
        <v>20.528749999999999</v>
      </c>
      <c r="K757" s="3">
        <v>20.528749999999999</v>
      </c>
      <c r="L757" s="3">
        <v>27.371600000000001</v>
      </c>
    </row>
    <row r="758" spans="2:12" x14ac:dyDescent="0.2">
      <c r="B758" t="s">
        <v>2922</v>
      </c>
      <c r="C758" t="s">
        <v>2923</v>
      </c>
      <c r="D758" t="s">
        <v>2924</v>
      </c>
      <c r="E758" s="1">
        <v>1562.7007599999999</v>
      </c>
      <c r="F758" s="1">
        <v>77</v>
      </c>
      <c r="G758" s="2">
        <v>20.294815064935065</v>
      </c>
      <c r="H758" s="3">
        <v>7.0000029948152065</v>
      </c>
      <c r="I758" s="3">
        <v>9.3333095966498405</v>
      </c>
      <c r="J758" s="3">
        <v>10.93891</v>
      </c>
      <c r="K758" s="3">
        <v>10.93891</v>
      </c>
      <c r="L758" s="3">
        <v>14.58517</v>
      </c>
    </row>
    <row r="759" spans="2:12" x14ac:dyDescent="0.2">
      <c r="B759" t="s">
        <v>2925</v>
      </c>
      <c r="C759" t="s">
        <v>2926</v>
      </c>
      <c r="D759" t="s">
        <v>2927</v>
      </c>
      <c r="E759" s="1">
        <v>3381.1651000000002</v>
      </c>
      <c r="F759" s="1">
        <v>186</v>
      </c>
      <c r="G759" s="2">
        <v>18.178306989247314</v>
      </c>
      <c r="H759" s="3">
        <v>7.0000012717509712</v>
      </c>
      <c r="I759" s="3">
        <v>9.3333093968111758</v>
      </c>
      <c r="J759" s="3">
        <v>23.66816</v>
      </c>
      <c r="K759" s="3">
        <v>23.66816</v>
      </c>
      <c r="L759" s="3">
        <v>31.557459999999999</v>
      </c>
    </row>
    <row r="760" spans="2:12" x14ac:dyDescent="0.2">
      <c r="B760" t="s">
        <v>2928</v>
      </c>
      <c r="C760" t="s">
        <v>2926</v>
      </c>
      <c r="D760" t="s">
        <v>2927</v>
      </c>
      <c r="E760" s="1">
        <v>4434.1035199999997</v>
      </c>
      <c r="F760" s="1">
        <v>224</v>
      </c>
      <c r="G760" s="2">
        <v>19.795105</v>
      </c>
      <c r="H760" s="3">
        <v>5.0000005412593529</v>
      </c>
      <c r="I760" s="3">
        <v>6.6666508498655892</v>
      </c>
      <c r="J760" s="3">
        <v>22.17052</v>
      </c>
      <c r="K760" s="3">
        <v>22.17052</v>
      </c>
      <c r="L760" s="3">
        <v>29.56062</v>
      </c>
    </row>
    <row r="761" spans="2:12" x14ac:dyDescent="0.2">
      <c r="B761" t="s">
        <v>2929</v>
      </c>
      <c r="C761" t="s">
        <v>2930</v>
      </c>
      <c r="D761" t="s">
        <v>2931</v>
      </c>
      <c r="E761" s="1">
        <v>4311.0416299999997</v>
      </c>
      <c r="F761" s="1">
        <v>225</v>
      </c>
      <c r="G761" s="2">
        <v>19.160185022222223</v>
      </c>
      <c r="H761" s="3">
        <v>6.9999996729328728</v>
      </c>
      <c r="I761" s="3">
        <v>9.3333104742020314</v>
      </c>
      <c r="J761" s="3">
        <v>30.177289999999999</v>
      </c>
      <c r="K761" s="3">
        <v>30.177289999999999</v>
      </c>
      <c r="L761" s="3">
        <v>40.236289999999997</v>
      </c>
    </row>
    <row r="762" spans="2:12" x14ac:dyDescent="0.2">
      <c r="B762" t="s">
        <v>2932</v>
      </c>
      <c r="C762" t="s">
        <v>2930</v>
      </c>
      <c r="D762" t="s">
        <v>2931</v>
      </c>
      <c r="E762" s="1">
        <v>4640.5048500000003</v>
      </c>
      <c r="F762" s="1">
        <v>222</v>
      </c>
      <c r="G762" s="2">
        <v>20.903175000000001</v>
      </c>
      <c r="H762" s="3">
        <v>6.9999991487995104</v>
      </c>
      <c r="I762" s="3">
        <v>9.333309930707216</v>
      </c>
      <c r="J762" s="3">
        <v>32.483530000000002</v>
      </c>
      <c r="K762" s="3">
        <v>32.483530000000002</v>
      </c>
      <c r="L762" s="3">
        <v>43.31127</v>
      </c>
    </row>
    <row r="763" spans="2:12" x14ac:dyDescent="0.2">
      <c r="B763" t="s">
        <v>2933</v>
      </c>
      <c r="C763" t="s">
        <v>2934</v>
      </c>
      <c r="D763" t="s">
        <v>2935</v>
      </c>
      <c r="E763" s="1">
        <v>5492.1502799999998</v>
      </c>
      <c r="F763" s="1">
        <v>194</v>
      </c>
      <c r="G763" s="2">
        <v>28.310052989690721</v>
      </c>
      <c r="H763" s="3">
        <v>6.999999643127027</v>
      </c>
      <c r="I763" s="3">
        <v>9.333309794283343</v>
      </c>
      <c r="J763" s="3">
        <v>38.445050000000002</v>
      </c>
      <c r="K763" s="3">
        <v>38.445050000000002</v>
      </c>
      <c r="L763" s="3">
        <v>51.25994</v>
      </c>
    </row>
    <row r="764" spans="2:12" x14ac:dyDescent="0.2">
      <c r="B764" t="s">
        <v>2936</v>
      </c>
      <c r="C764" t="s">
        <v>2937</v>
      </c>
      <c r="D764" t="s">
        <v>2938</v>
      </c>
      <c r="E764" s="1">
        <v>1183.5735999999999</v>
      </c>
      <c r="F764" s="1">
        <v>179</v>
      </c>
      <c r="G764" s="2">
        <v>6.6121430167597763</v>
      </c>
      <c r="H764" s="3">
        <v>7.0000040555145873</v>
      </c>
      <c r="I764" s="3">
        <v>9.3333105773903711</v>
      </c>
      <c r="J764" s="3">
        <v>8.2850199999999994</v>
      </c>
      <c r="K764" s="3">
        <v>8.2850199999999994</v>
      </c>
      <c r="L764" s="3">
        <v>11.046659999999999</v>
      </c>
    </row>
    <row r="765" spans="2:12" x14ac:dyDescent="0.2">
      <c r="B765" t="s">
        <v>2936</v>
      </c>
      <c r="C765" t="s">
        <v>2937</v>
      </c>
      <c r="D765" t="s">
        <v>2938</v>
      </c>
      <c r="E765" s="1">
        <v>2596.0548100000001</v>
      </c>
      <c r="F765" s="1">
        <v>334</v>
      </c>
      <c r="G765" s="2">
        <v>7.7726191916167666</v>
      </c>
      <c r="H765" s="3">
        <v>6.9999985863164422</v>
      </c>
      <c r="I765" s="3">
        <v>9.3333083364291536</v>
      </c>
      <c r="J765" s="3">
        <v>18.17238</v>
      </c>
      <c r="K765" s="3">
        <v>18.17238</v>
      </c>
      <c r="L765" s="3">
        <v>24.229780000000002</v>
      </c>
    </row>
    <row r="766" spans="2:12" x14ac:dyDescent="0.2">
      <c r="B766" t="s">
        <v>2939</v>
      </c>
      <c r="C766" t="s">
        <v>2940</v>
      </c>
      <c r="D766" t="s">
        <v>2941</v>
      </c>
      <c r="E766" s="1">
        <v>2774.76766</v>
      </c>
      <c r="F766" s="1">
        <v>431</v>
      </c>
      <c r="G766" s="2">
        <v>6.4379760092807423</v>
      </c>
      <c r="H766" s="3">
        <v>5.0000006126639081</v>
      </c>
      <c r="I766" s="3">
        <v>6.6666482627233732</v>
      </c>
      <c r="J766" s="3">
        <v>13.87384</v>
      </c>
      <c r="K766" s="3">
        <v>13.87384</v>
      </c>
      <c r="L766" s="3">
        <v>18.4984</v>
      </c>
    </row>
    <row r="767" spans="2:12" x14ac:dyDescent="0.2">
      <c r="B767" t="s">
        <v>2939</v>
      </c>
      <c r="C767" t="s">
        <v>2940</v>
      </c>
      <c r="D767" t="s">
        <v>2941</v>
      </c>
      <c r="E767" s="1">
        <v>2656.8182099999999</v>
      </c>
      <c r="F767" s="1">
        <v>317</v>
      </c>
      <c r="G767" s="2">
        <v>8.3811299999999989</v>
      </c>
      <c r="H767" s="3">
        <v>7.000000952266884</v>
      </c>
      <c r="I767" s="3">
        <v>9.3333107649845566</v>
      </c>
      <c r="J767" s="3">
        <v>18.597729999999999</v>
      </c>
      <c r="K767" s="3">
        <v>18.597729999999999</v>
      </c>
      <c r="L767" s="3">
        <v>24.79691</v>
      </c>
    </row>
    <row r="768" spans="2:12" x14ac:dyDescent="0.2">
      <c r="B768" t="s">
        <v>2942</v>
      </c>
      <c r="C768" t="s">
        <v>2943</v>
      </c>
      <c r="D768" t="s">
        <v>2944</v>
      </c>
      <c r="E768" s="1">
        <v>1212.80672</v>
      </c>
      <c r="F768" s="1">
        <v>436</v>
      </c>
      <c r="G768" s="2">
        <v>2.781666788990826</v>
      </c>
      <c r="H768" s="3">
        <v>4.9999970316787152</v>
      </c>
      <c r="I768" s="3">
        <v>6.6666517151224216</v>
      </c>
      <c r="J768" s="3">
        <v>6.0640299999999998</v>
      </c>
      <c r="K768" s="3">
        <v>6.0640299999999998</v>
      </c>
      <c r="L768" s="3">
        <v>8.0853599999999997</v>
      </c>
    </row>
    <row r="769" spans="2:12" x14ac:dyDescent="0.2">
      <c r="B769" t="s">
        <v>2942</v>
      </c>
      <c r="C769" t="s">
        <v>2943</v>
      </c>
      <c r="D769" t="s">
        <v>2944</v>
      </c>
      <c r="E769" s="1">
        <v>2246.86553</v>
      </c>
      <c r="F769" s="1">
        <v>334</v>
      </c>
      <c r="G769" s="2">
        <v>6.7271423053892221</v>
      </c>
      <c r="H769" s="3">
        <v>5.0000010459014872</v>
      </c>
      <c r="I769" s="3">
        <v>6.6666517421716822</v>
      </c>
      <c r="J769" s="3">
        <v>11.23433</v>
      </c>
      <c r="K769" s="3">
        <v>11.23433</v>
      </c>
      <c r="L769" s="3">
        <v>14.97907</v>
      </c>
    </row>
    <row r="770" spans="2:12" x14ac:dyDescent="0.2">
      <c r="B770" t="s">
        <v>2945</v>
      </c>
      <c r="C770" t="s">
        <v>2946</v>
      </c>
      <c r="D770" t="s">
        <v>2947</v>
      </c>
      <c r="E770" s="1">
        <v>1556.7245600000001</v>
      </c>
      <c r="F770" s="1">
        <v>283</v>
      </c>
      <c r="G770" s="2">
        <v>5.5007934982332163</v>
      </c>
      <c r="H770" s="3">
        <v>4.9999982013516888</v>
      </c>
      <c r="I770" s="3">
        <v>6.6666514209809851</v>
      </c>
      <c r="J770" s="3">
        <v>7.78362</v>
      </c>
      <c r="K770" s="3">
        <v>7.78362</v>
      </c>
      <c r="L770" s="3">
        <v>10.37814</v>
      </c>
    </row>
    <row r="771" spans="2:12" x14ac:dyDescent="0.2">
      <c r="B771" t="s">
        <v>2948</v>
      </c>
      <c r="C771" t="s">
        <v>2949</v>
      </c>
      <c r="D771" t="s">
        <v>2950</v>
      </c>
      <c r="E771" s="1">
        <v>3010.3422799999998</v>
      </c>
      <c r="F771" s="1">
        <v>211</v>
      </c>
      <c r="G771" s="2">
        <v>14.267025023696682</v>
      </c>
      <c r="H771" s="3">
        <v>7.0000013420400817</v>
      </c>
      <c r="I771" s="3">
        <v>9.333310762256577</v>
      </c>
      <c r="J771" s="3">
        <v>21.072399999999998</v>
      </c>
      <c r="K771" s="3">
        <v>21.072399999999998</v>
      </c>
      <c r="L771" s="3">
        <v>28.09646</v>
      </c>
    </row>
    <row r="772" spans="2:12" x14ac:dyDescent="0.2">
      <c r="B772" t="s">
        <v>2951</v>
      </c>
      <c r="C772" t="s">
        <v>2952</v>
      </c>
      <c r="D772" t="s">
        <v>2953</v>
      </c>
      <c r="E772" s="1">
        <v>3080.32971</v>
      </c>
      <c r="F772" s="1">
        <v>369</v>
      </c>
      <c r="G772" s="2">
        <v>8.3477769918699192</v>
      </c>
      <c r="H772" s="3">
        <v>7.0000006590203618</v>
      </c>
      <c r="I772" s="3">
        <v>9.3333093229166035</v>
      </c>
      <c r="J772" s="3">
        <v>21.56231</v>
      </c>
      <c r="K772" s="3">
        <v>21.56231</v>
      </c>
      <c r="L772" s="3">
        <v>28.749669999999998</v>
      </c>
    </row>
    <row r="773" spans="2:12" x14ac:dyDescent="0.2">
      <c r="B773" t="s">
        <v>2954</v>
      </c>
      <c r="C773" t="s">
        <v>2955</v>
      </c>
      <c r="D773" t="s">
        <v>2956</v>
      </c>
      <c r="E773" s="1">
        <v>4361.5990599999996</v>
      </c>
      <c r="F773" s="1">
        <v>302</v>
      </c>
      <c r="G773" s="2">
        <v>14.442380993377482</v>
      </c>
      <c r="H773" s="3">
        <v>5.0000010775864396</v>
      </c>
      <c r="I773" s="3">
        <v>6.6666489973060479</v>
      </c>
      <c r="J773" s="3">
        <v>21.808</v>
      </c>
      <c r="K773" s="3">
        <v>21.808</v>
      </c>
      <c r="L773" s="3">
        <v>29.077249999999999</v>
      </c>
    </row>
    <row r="774" spans="2:12" x14ac:dyDescent="0.2">
      <c r="B774" t="s">
        <v>2957</v>
      </c>
      <c r="C774" t="s">
        <v>2955</v>
      </c>
      <c r="D774" t="s">
        <v>2956</v>
      </c>
      <c r="E774" s="1">
        <v>5538.3199199999999</v>
      </c>
      <c r="F774" s="1">
        <v>336</v>
      </c>
      <c r="G774" s="2">
        <v>16.483094999999999</v>
      </c>
      <c r="H774" s="3">
        <v>7.0000001011136961</v>
      </c>
      <c r="I774" s="3">
        <v>9.3333105971964141</v>
      </c>
      <c r="J774" s="3">
        <v>38.768239999999999</v>
      </c>
      <c r="K774" s="3">
        <v>38.768239999999999</v>
      </c>
      <c r="L774" s="3">
        <v>51.690860000000001</v>
      </c>
    </row>
    <row r="775" spans="2:12" x14ac:dyDescent="0.2">
      <c r="B775" t="s">
        <v>2948</v>
      </c>
      <c r="C775" t="s">
        <v>2949</v>
      </c>
      <c r="D775" t="s">
        <v>2950</v>
      </c>
      <c r="E775" s="1">
        <v>5781.1479799999997</v>
      </c>
      <c r="F775" s="1">
        <v>292</v>
      </c>
      <c r="G775" s="2">
        <v>19.798451986301369</v>
      </c>
      <c r="H775" s="3">
        <v>7.0000007161207458</v>
      </c>
      <c r="I775" s="3">
        <v>9.3333106481041845</v>
      </c>
      <c r="J775" s="3">
        <v>40.468040000000002</v>
      </c>
      <c r="K775" s="3">
        <v>40.468040000000002</v>
      </c>
      <c r="L775" s="3">
        <v>53.957250000000002</v>
      </c>
    </row>
    <row r="776" spans="2:12" x14ac:dyDescent="0.2">
      <c r="B776" t="s">
        <v>2958</v>
      </c>
      <c r="C776" t="s">
        <v>2959</v>
      </c>
      <c r="D776" t="s">
        <v>2960</v>
      </c>
      <c r="E776" s="1">
        <v>3083.1081600000002</v>
      </c>
      <c r="F776" s="1">
        <v>220</v>
      </c>
      <c r="G776" s="2">
        <v>14.014128000000001</v>
      </c>
      <c r="H776" s="3">
        <v>4.9999997405215906</v>
      </c>
      <c r="I776" s="3">
        <v>6.6666490221348571</v>
      </c>
      <c r="J776" s="3">
        <v>15.41554</v>
      </c>
      <c r="K776" s="3">
        <v>15.41554</v>
      </c>
      <c r="L776" s="3">
        <v>20.553999999999998</v>
      </c>
    </row>
    <row r="777" spans="2:12" x14ac:dyDescent="0.2">
      <c r="B777" t="s">
        <v>2961</v>
      </c>
      <c r="C777" t="s">
        <v>2962</v>
      </c>
      <c r="D777" t="s">
        <v>2963</v>
      </c>
      <c r="E777" s="1">
        <v>4141.0235400000001</v>
      </c>
      <c r="F777" s="1">
        <v>121</v>
      </c>
      <c r="G777" s="2">
        <v>34.223335041322315</v>
      </c>
      <c r="H777" s="3">
        <v>6.9999988456960089</v>
      </c>
      <c r="I777" s="3">
        <v>9.3333108654581558</v>
      </c>
      <c r="J777" s="3">
        <v>28.987159999999999</v>
      </c>
      <c r="K777" s="3">
        <v>28.987159999999999</v>
      </c>
      <c r="L777" s="3">
        <v>38.649459999999998</v>
      </c>
    </row>
    <row r="778" spans="2:12" x14ac:dyDescent="0.2">
      <c r="B778" t="s">
        <v>2964</v>
      </c>
      <c r="C778" t="s">
        <v>2965</v>
      </c>
      <c r="D778" t="s">
        <v>2966</v>
      </c>
      <c r="E778" s="1">
        <v>1212.8382899999999</v>
      </c>
      <c r="F778" s="1">
        <v>67</v>
      </c>
      <c r="G778" s="2">
        <v>18.102064029850744</v>
      </c>
      <c r="H778" s="3">
        <v>4.9999988044572703</v>
      </c>
      <c r="I778" s="3">
        <v>6.6666513307392377</v>
      </c>
      <c r="J778" s="3">
        <v>6.06419</v>
      </c>
      <c r="K778" s="3">
        <v>6.06419</v>
      </c>
      <c r="L778" s="3">
        <v>8.0855700000000006</v>
      </c>
    </row>
    <row r="779" spans="2:12" x14ac:dyDescent="0.2">
      <c r="B779" t="s">
        <v>2967</v>
      </c>
      <c r="C779" t="s">
        <v>2968</v>
      </c>
      <c r="D779" t="s">
        <v>2969</v>
      </c>
      <c r="E779" s="1">
        <v>1819.89516</v>
      </c>
      <c r="F779" s="1">
        <v>120</v>
      </c>
      <c r="G779" s="2">
        <v>15.165793000000001</v>
      </c>
      <c r="H779" s="3">
        <v>5.0000023078252482</v>
      </c>
      <c r="I779" s="3">
        <v>6.6666477644789168</v>
      </c>
      <c r="J779" s="3">
        <v>9.0994799999999998</v>
      </c>
      <c r="K779" s="3">
        <v>9.0994799999999998</v>
      </c>
      <c r="L779" s="3">
        <v>12.1326</v>
      </c>
    </row>
    <row r="780" spans="2:12" x14ac:dyDescent="0.2">
      <c r="B780" t="s">
        <v>2970</v>
      </c>
      <c r="C780" t="s">
        <v>2968</v>
      </c>
      <c r="D780" t="s">
        <v>2969</v>
      </c>
      <c r="E780" s="1">
        <v>2727.33565</v>
      </c>
      <c r="F780" s="1">
        <v>218</v>
      </c>
      <c r="G780" s="2">
        <v>12.510713990825687</v>
      </c>
      <c r="H780" s="3">
        <v>7.0000001649961927</v>
      </c>
      <c r="I780" s="3">
        <v>9.3333103316417976</v>
      </c>
      <c r="J780" s="3">
        <v>19.091349999999998</v>
      </c>
      <c r="K780" s="3">
        <v>19.091349999999998</v>
      </c>
      <c r="L780" s="3">
        <v>25.455069999999999</v>
      </c>
    </row>
    <row r="781" spans="2:12" x14ac:dyDescent="0.2">
      <c r="B781" t="s">
        <v>2971</v>
      </c>
      <c r="C781" t="s">
        <v>2972</v>
      </c>
      <c r="D781" t="s">
        <v>2973</v>
      </c>
      <c r="E781" s="1">
        <v>1959.2130400000001</v>
      </c>
      <c r="F781" s="1">
        <v>129</v>
      </c>
      <c r="G781" s="2">
        <v>15.187697984496126</v>
      </c>
      <c r="H781" s="3">
        <v>6.999999346676459</v>
      </c>
      <c r="I781" s="3">
        <v>9.3333086431478627</v>
      </c>
      <c r="J781" s="3">
        <v>13.71449</v>
      </c>
      <c r="K781" s="3">
        <v>13.71449</v>
      </c>
      <c r="L781" s="3">
        <v>18.28594</v>
      </c>
    </row>
    <row r="782" spans="2:12" x14ac:dyDescent="0.2">
      <c r="B782" t="s">
        <v>2974</v>
      </c>
      <c r="C782" t="s">
        <v>2975</v>
      </c>
      <c r="D782" t="s">
        <v>2976</v>
      </c>
      <c r="E782" s="1">
        <v>1536.69309</v>
      </c>
      <c r="F782" s="1">
        <v>44</v>
      </c>
      <c r="G782" s="2">
        <v>34.924842954545454</v>
      </c>
      <c r="H782" s="3">
        <v>6.9999989392807125</v>
      </c>
      <c r="I782" s="3">
        <v>9.333308058279874</v>
      </c>
      <c r="J782" s="3">
        <v>10.75685</v>
      </c>
      <c r="K782" s="3">
        <v>10.75685</v>
      </c>
      <c r="L782" s="3">
        <v>14.34243</v>
      </c>
    </row>
    <row r="783" spans="2:12" x14ac:dyDescent="0.2">
      <c r="B783" t="s">
        <v>2977</v>
      </c>
      <c r="C783" t="s">
        <v>2978</v>
      </c>
      <c r="D783" t="s">
        <v>2979</v>
      </c>
      <c r="E783" s="1">
        <v>11.62778</v>
      </c>
      <c r="F783" s="1">
        <v>1</v>
      </c>
      <c r="G783" s="2">
        <v>11.62778</v>
      </c>
      <c r="H783" s="3">
        <v>6.9996164358114799</v>
      </c>
      <c r="I783" s="3">
        <v>9.3336819238066084</v>
      </c>
      <c r="J783" s="3">
        <v>8.1390000000000004E-2</v>
      </c>
      <c r="K783" s="3">
        <v>8.1390000000000004E-2</v>
      </c>
      <c r="L783" s="3">
        <v>0.10853</v>
      </c>
    </row>
    <row r="784" spans="2:12" x14ac:dyDescent="0.2">
      <c r="B784" t="s">
        <v>2980</v>
      </c>
      <c r="C784" t="s">
        <v>2981</v>
      </c>
      <c r="D784" t="s">
        <v>2982</v>
      </c>
      <c r="E784" s="1">
        <v>1031.89708</v>
      </c>
      <c r="F784" s="1">
        <v>216</v>
      </c>
      <c r="G784" s="2">
        <v>4.7773012962962964</v>
      </c>
      <c r="H784" s="3">
        <v>7.0000004263991134</v>
      </c>
      <c r="I784" s="3">
        <v>9.3333145200876029</v>
      </c>
      <c r="J784" s="3">
        <v>7.2232799999999999</v>
      </c>
      <c r="K784" s="3">
        <v>7.2232799999999999</v>
      </c>
      <c r="L784" s="3">
        <v>9.6310199999999995</v>
      </c>
    </row>
    <row r="785" spans="2:12" x14ac:dyDescent="0.2">
      <c r="B785" t="s">
        <v>2983</v>
      </c>
      <c r="C785" t="s">
        <v>2984</v>
      </c>
      <c r="D785" t="s">
        <v>2985</v>
      </c>
      <c r="E785" s="1">
        <v>3269.9747200000002</v>
      </c>
      <c r="F785" s="1">
        <v>1730</v>
      </c>
      <c r="G785" s="2">
        <v>1.8901587976878613</v>
      </c>
      <c r="H785" s="3">
        <v>4.9999988990740576</v>
      </c>
      <c r="I785" s="3">
        <v>6.666650927503194</v>
      </c>
      <c r="J785" s="3">
        <v>16.349869999999999</v>
      </c>
      <c r="K785" s="3">
        <v>16.349869999999999</v>
      </c>
      <c r="L785" s="3">
        <v>21.799779999999998</v>
      </c>
    </row>
    <row r="786" spans="2:12" x14ac:dyDescent="0.2">
      <c r="B786" t="s">
        <v>2983</v>
      </c>
      <c r="C786" t="s">
        <v>2984</v>
      </c>
      <c r="D786" t="s">
        <v>2985</v>
      </c>
      <c r="E786" s="1">
        <v>3673.1936599999999</v>
      </c>
      <c r="F786" s="1">
        <v>1920</v>
      </c>
      <c r="G786" s="2">
        <v>1.9131216979166665</v>
      </c>
      <c r="H786" s="3">
        <v>5.0000004628125163</v>
      </c>
      <c r="I786" s="3">
        <v>6.6666509491906289</v>
      </c>
      <c r="J786" s="3">
        <v>18.365970000000001</v>
      </c>
      <c r="K786" s="3">
        <v>18.365970000000001</v>
      </c>
      <c r="L786" s="3">
        <v>24.4879</v>
      </c>
    </row>
    <row r="787" spans="2:12" x14ac:dyDescent="0.2">
      <c r="B787" t="s">
        <v>2986</v>
      </c>
      <c r="C787" t="s">
        <v>2987</v>
      </c>
      <c r="D787" t="s">
        <v>2988</v>
      </c>
      <c r="E787" s="1">
        <v>13531.546200000001</v>
      </c>
      <c r="F787" s="1">
        <v>2261</v>
      </c>
      <c r="G787" s="2">
        <v>5.9847616983635561</v>
      </c>
      <c r="H787" s="3">
        <v>4.9999999260986154</v>
      </c>
      <c r="I787" s="3">
        <v>6.6666498171509767</v>
      </c>
      <c r="J787" s="3">
        <v>67.657730000000001</v>
      </c>
      <c r="K787" s="3">
        <v>67.657730000000001</v>
      </c>
      <c r="L787" s="3">
        <v>90.210080000000005</v>
      </c>
    </row>
    <row r="788" spans="2:12" x14ac:dyDescent="0.2">
      <c r="B788" t="s">
        <v>2989</v>
      </c>
      <c r="C788" t="s">
        <v>2990</v>
      </c>
      <c r="D788" t="s">
        <v>2991</v>
      </c>
      <c r="E788" s="1">
        <v>5409.1357399999997</v>
      </c>
      <c r="F788" s="1">
        <v>1381</v>
      </c>
      <c r="G788" s="2">
        <v>3.9168253005068787</v>
      </c>
      <c r="H788" s="3">
        <v>5.0000002403341428</v>
      </c>
      <c r="I788" s="3">
        <v>6.666649116111846</v>
      </c>
      <c r="J788" s="3">
        <v>27.045680000000001</v>
      </c>
      <c r="K788" s="3">
        <v>27.045680000000001</v>
      </c>
      <c r="L788" s="3">
        <v>36.060809999999996</v>
      </c>
    </row>
    <row r="789" spans="2:12" x14ac:dyDescent="0.2">
      <c r="B789" t="s">
        <v>2992</v>
      </c>
      <c r="C789" t="s">
        <v>2993</v>
      </c>
      <c r="D789" t="s">
        <v>2994</v>
      </c>
      <c r="E789" s="1">
        <v>18485.19527</v>
      </c>
      <c r="F789" s="1">
        <v>1978</v>
      </c>
      <c r="G789" s="2">
        <v>9.3453970020222457</v>
      </c>
      <c r="H789" s="3">
        <v>5.0000001974553125</v>
      </c>
      <c r="I789" s="3">
        <v>6.6666501597632299</v>
      </c>
      <c r="J789" s="3">
        <v>92.425979999999996</v>
      </c>
      <c r="K789" s="3">
        <v>92.425979999999996</v>
      </c>
      <c r="L789" s="3">
        <v>123.23433</v>
      </c>
    </row>
    <row r="790" spans="2:12" x14ac:dyDescent="0.2">
      <c r="B790" t="s">
        <v>2995</v>
      </c>
      <c r="C790" t="s">
        <v>2996</v>
      </c>
      <c r="D790" t="s">
        <v>2997</v>
      </c>
      <c r="E790" s="1">
        <v>2588.8913299999999</v>
      </c>
      <c r="F790" s="1">
        <v>216</v>
      </c>
      <c r="G790" s="2">
        <v>11.985608009259259</v>
      </c>
      <c r="H790" s="3">
        <v>7.0000002665233545</v>
      </c>
      <c r="I790" s="3">
        <v>9.3333118003064257</v>
      </c>
      <c r="J790" s="3">
        <v>18.122240000000001</v>
      </c>
      <c r="K790" s="3">
        <v>18.122240000000001</v>
      </c>
      <c r="L790" s="3">
        <v>24.162929999999999</v>
      </c>
    </row>
    <row r="791" spans="2:12" x14ac:dyDescent="0.2">
      <c r="B791" t="s">
        <v>2995</v>
      </c>
      <c r="C791" t="s">
        <v>2996</v>
      </c>
      <c r="D791" t="s">
        <v>2997</v>
      </c>
      <c r="E791" s="1">
        <v>4123.9826300000004</v>
      </c>
      <c r="F791" s="1">
        <v>185</v>
      </c>
      <c r="G791" s="2">
        <v>22.291798000000004</v>
      </c>
      <c r="H791" s="3">
        <v>4.9999992361752499</v>
      </c>
      <c r="I791" s="3">
        <v>6.6666502909106571</v>
      </c>
      <c r="J791" s="3">
        <v>20.619910000000001</v>
      </c>
      <c r="K791" s="3">
        <v>20.619910000000001</v>
      </c>
      <c r="L791" s="3">
        <v>27.49315</v>
      </c>
    </row>
    <row r="792" spans="2:12" x14ac:dyDescent="0.2">
      <c r="B792" t="s">
        <v>2998</v>
      </c>
      <c r="C792" t="s">
        <v>2999</v>
      </c>
      <c r="D792" t="s">
        <v>3000</v>
      </c>
      <c r="E792" s="1">
        <v>6108.7110700000003</v>
      </c>
      <c r="F792" s="1">
        <v>113</v>
      </c>
      <c r="G792" s="2">
        <v>54.05939</v>
      </c>
      <c r="H792" s="3">
        <v>5.0000007612080433</v>
      </c>
      <c r="I792" s="3">
        <v>6.6666502202075835</v>
      </c>
      <c r="J792" s="3">
        <v>30.543559999999999</v>
      </c>
      <c r="K792" s="3">
        <v>30.543559999999999</v>
      </c>
      <c r="L792" s="3">
        <v>40.724640000000001</v>
      </c>
    </row>
    <row r="793" spans="2:12" x14ac:dyDescent="0.2">
      <c r="B793" t="s">
        <v>3001</v>
      </c>
      <c r="C793" t="s">
        <v>3002</v>
      </c>
      <c r="D793" t="s">
        <v>3003</v>
      </c>
      <c r="E793" s="1">
        <v>3619.9580500000002</v>
      </c>
      <c r="F793" s="1">
        <v>113</v>
      </c>
      <c r="G793" s="2">
        <v>32.035026991150445</v>
      </c>
      <c r="H793" s="3">
        <v>4.9999999309384258</v>
      </c>
      <c r="I793" s="3">
        <v>6.6666490789858734</v>
      </c>
      <c r="J793" s="3">
        <v>18.099789999999999</v>
      </c>
      <c r="K793" s="3">
        <v>18.099789999999999</v>
      </c>
      <c r="L793" s="3">
        <v>24.132989999999999</v>
      </c>
    </row>
    <row r="794" spans="2:12" x14ac:dyDescent="0.2">
      <c r="B794" t="s">
        <v>3004</v>
      </c>
      <c r="C794" t="s">
        <v>3005</v>
      </c>
      <c r="D794" t="s">
        <v>3006</v>
      </c>
      <c r="E794" s="1">
        <v>3886.0582300000001</v>
      </c>
      <c r="F794" s="1">
        <v>164</v>
      </c>
      <c r="G794" s="2">
        <v>23.695477012195123</v>
      </c>
      <c r="H794" s="3">
        <v>4.9999997040703112</v>
      </c>
      <c r="I794" s="3">
        <v>6.666649974516722</v>
      </c>
      <c r="J794" s="3">
        <v>19.430289999999999</v>
      </c>
      <c r="K794" s="3">
        <v>19.430289999999999</v>
      </c>
      <c r="L794" s="3">
        <v>25.90699</v>
      </c>
    </row>
    <row r="795" spans="2:12" x14ac:dyDescent="0.2">
      <c r="B795" t="s">
        <v>3007</v>
      </c>
      <c r="C795" t="s">
        <v>3008</v>
      </c>
      <c r="D795" t="s">
        <v>3009</v>
      </c>
      <c r="E795" s="1">
        <v>687.65332000000001</v>
      </c>
      <c r="F795" s="1">
        <v>168</v>
      </c>
      <c r="G795" s="2">
        <v>4.0931745238095241</v>
      </c>
      <c r="H795" s="3">
        <v>5.0000049443519012</v>
      </c>
      <c r="I795" s="3">
        <v>6.6666441747129204</v>
      </c>
      <c r="J795" s="3">
        <v>3.4382700000000002</v>
      </c>
      <c r="K795" s="3">
        <v>3.4382700000000002</v>
      </c>
      <c r="L795" s="3">
        <v>4.5843400000000001</v>
      </c>
    </row>
    <row r="796" spans="2:12" x14ac:dyDescent="0.2">
      <c r="B796" t="s">
        <v>3010</v>
      </c>
      <c r="C796" t="s">
        <v>3011</v>
      </c>
      <c r="D796" t="s">
        <v>3012</v>
      </c>
      <c r="E796" s="1">
        <v>1192.5625399999999</v>
      </c>
      <c r="F796" s="1">
        <v>226</v>
      </c>
      <c r="G796" s="2">
        <v>5.2768253982300877</v>
      </c>
      <c r="H796" s="3">
        <v>4.999997735967793</v>
      </c>
      <c r="I796" s="3">
        <v>6.6666524675510939</v>
      </c>
      <c r="J796" s="3">
        <v>5.9628100000000002</v>
      </c>
      <c r="K796" s="3">
        <v>5.9628100000000002</v>
      </c>
      <c r="L796" s="3">
        <v>7.9504000000000001</v>
      </c>
    </row>
    <row r="797" spans="2:12" x14ac:dyDescent="0.2">
      <c r="B797" t="s">
        <v>3013</v>
      </c>
      <c r="C797" t="s">
        <v>3011</v>
      </c>
      <c r="D797" t="s">
        <v>3012</v>
      </c>
      <c r="E797" s="1">
        <v>1053.88572</v>
      </c>
      <c r="F797" s="1">
        <v>240</v>
      </c>
      <c r="G797" s="2">
        <v>4.3911904999999996</v>
      </c>
      <c r="H797" s="3">
        <v>5.0000013284172784</v>
      </c>
      <c r="I797" s="3">
        <v>6.6666526233982939</v>
      </c>
      <c r="J797" s="3">
        <v>5.2694299999999998</v>
      </c>
      <c r="K797" s="3">
        <v>5.2694299999999998</v>
      </c>
      <c r="L797" s="3">
        <v>7.0258900000000004</v>
      </c>
    </row>
    <row r="798" spans="2:12" x14ac:dyDescent="0.2">
      <c r="B798" t="s">
        <v>3014</v>
      </c>
      <c r="C798" t="s">
        <v>3015</v>
      </c>
      <c r="D798" t="s">
        <v>3016</v>
      </c>
      <c r="E798" s="1">
        <v>2554.9070299999998</v>
      </c>
      <c r="F798" s="1">
        <v>165</v>
      </c>
      <c r="G798" s="2">
        <v>15.484285030303029</v>
      </c>
      <c r="H798" s="3">
        <v>7.0000003092089038</v>
      </c>
      <c r="I798" s="3">
        <v>9.3333102613913894</v>
      </c>
      <c r="J798" s="3">
        <v>17.884350000000001</v>
      </c>
      <c r="K798" s="3">
        <v>17.884350000000001</v>
      </c>
      <c r="L798" s="3">
        <v>23.845739999999999</v>
      </c>
    </row>
    <row r="799" spans="2:12" x14ac:dyDescent="0.2">
      <c r="B799" t="s">
        <v>3017</v>
      </c>
      <c r="C799" t="s">
        <v>3018</v>
      </c>
      <c r="D799" t="s">
        <v>3019</v>
      </c>
      <c r="E799" s="1">
        <v>1854.03584</v>
      </c>
      <c r="F799" s="1">
        <v>167</v>
      </c>
      <c r="G799" s="2">
        <v>11.102011017964072</v>
      </c>
      <c r="H799" s="3">
        <v>6.999999525359768</v>
      </c>
      <c r="I799" s="3">
        <v>9.3333093280440576</v>
      </c>
      <c r="J799" s="3">
        <v>12.978249999999999</v>
      </c>
      <c r="K799" s="3">
        <v>12.978249999999999</v>
      </c>
      <c r="L799" s="3">
        <v>17.304290000000002</v>
      </c>
    </row>
    <row r="800" spans="2:12" x14ac:dyDescent="0.2">
      <c r="B800" t="s">
        <v>3020</v>
      </c>
      <c r="C800" t="s">
        <v>3018</v>
      </c>
      <c r="D800" t="s">
        <v>3019</v>
      </c>
      <c r="E800" s="1">
        <v>2259.7428599999998</v>
      </c>
      <c r="F800" s="1">
        <v>180</v>
      </c>
      <c r="G800" s="2">
        <v>12.554126999999999</v>
      </c>
      <c r="H800" s="3">
        <v>6.9999999911494362</v>
      </c>
      <c r="I800" s="3">
        <v>9.333309720027172</v>
      </c>
      <c r="J800" s="3">
        <v>15.818199999999999</v>
      </c>
      <c r="K800" s="3">
        <v>15.818199999999999</v>
      </c>
      <c r="L800" s="3">
        <v>21.090879999999999</v>
      </c>
    </row>
    <row r="801" spans="2:12" x14ac:dyDescent="0.2">
      <c r="B801" t="s">
        <v>3021</v>
      </c>
      <c r="C801" t="s">
        <v>3022</v>
      </c>
      <c r="D801" t="s">
        <v>3023</v>
      </c>
      <c r="E801" s="1">
        <v>1596.86104</v>
      </c>
      <c r="F801" s="1">
        <v>191</v>
      </c>
      <c r="G801" s="2">
        <v>8.3605290052356018</v>
      </c>
      <c r="H801" s="3">
        <v>5.0000030058971188</v>
      </c>
      <c r="I801" s="3">
        <v>6.6666477128153865</v>
      </c>
      <c r="J801" s="3">
        <v>7.9843099999999998</v>
      </c>
      <c r="K801" s="3">
        <v>7.9843099999999998</v>
      </c>
      <c r="L801" s="3">
        <v>10.645709999999999</v>
      </c>
    </row>
    <row r="802" spans="2:12" x14ac:dyDescent="0.2">
      <c r="B802" t="s">
        <v>3024</v>
      </c>
      <c r="C802" t="s">
        <v>3022</v>
      </c>
      <c r="D802" t="s">
        <v>3023</v>
      </c>
      <c r="E802" s="1">
        <v>1945.6089400000001</v>
      </c>
      <c r="F802" s="1">
        <v>182</v>
      </c>
      <c r="G802" s="2">
        <v>10.690159010989012</v>
      </c>
      <c r="H802" s="3">
        <v>4.9999975843038627</v>
      </c>
      <c r="I802" s="3">
        <v>6.6666480264014405</v>
      </c>
      <c r="J802" s="3">
        <v>9.72804</v>
      </c>
      <c r="K802" s="3">
        <v>9.72804</v>
      </c>
      <c r="L802" s="3">
        <v>12.970689999999999</v>
      </c>
    </row>
    <row r="803" spans="2:12" x14ac:dyDescent="0.2">
      <c r="B803" t="s">
        <v>3025</v>
      </c>
      <c r="C803" t="s">
        <v>3026</v>
      </c>
      <c r="D803" t="s">
        <v>3027</v>
      </c>
      <c r="E803" s="1">
        <v>951.43616999999995</v>
      </c>
      <c r="F803" s="1">
        <v>192</v>
      </c>
      <c r="G803" s="2">
        <v>4.9553967187499994</v>
      </c>
      <c r="H803" s="3">
        <v>6.9999966471739254</v>
      </c>
      <c r="I803" s="3">
        <v>9.3333113455209524</v>
      </c>
      <c r="J803" s="3">
        <v>6.66005</v>
      </c>
      <c r="K803" s="3">
        <v>6.66005</v>
      </c>
      <c r="L803" s="3">
        <v>8.8800500000000007</v>
      </c>
    </row>
    <row r="804" spans="2:12" x14ac:dyDescent="0.2">
      <c r="B804" t="s">
        <v>3028</v>
      </c>
      <c r="C804" t="s">
        <v>3026</v>
      </c>
      <c r="D804" t="s">
        <v>3027</v>
      </c>
      <c r="E804" s="1">
        <v>1360.7721100000001</v>
      </c>
      <c r="F804" s="1">
        <v>248</v>
      </c>
      <c r="G804" s="2">
        <v>5.4869843145161292</v>
      </c>
      <c r="H804" s="3">
        <v>6.9999964946371502</v>
      </c>
      <c r="I804" s="3">
        <v>9.3333115123883594</v>
      </c>
      <c r="J804" s="3">
        <v>9.5253999999999994</v>
      </c>
      <c r="K804" s="3">
        <v>9.5253999999999994</v>
      </c>
      <c r="L804" s="3">
        <v>12.70051</v>
      </c>
    </row>
    <row r="805" spans="2:12" x14ac:dyDescent="0.2">
      <c r="B805" t="s">
        <v>3029</v>
      </c>
      <c r="C805" t="s">
        <v>3030</v>
      </c>
      <c r="D805" t="s">
        <v>3031</v>
      </c>
      <c r="E805" s="1">
        <v>1739.54114</v>
      </c>
      <c r="F805" s="1">
        <v>88</v>
      </c>
      <c r="G805" s="2">
        <v>19.767512954545456</v>
      </c>
      <c r="H805" s="3">
        <v>7.0000011612257707</v>
      </c>
      <c r="I805" s="3">
        <v>9.333311887064653</v>
      </c>
      <c r="J805" s="3">
        <v>12.17679</v>
      </c>
      <c r="K805" s="3">
        <v>12.17679</v>
      </c>
      <c r="L805" s="3">
        <v>16.235679999999999</v>
      </c>
    </row>
    <row r="806" spans="2:12" x14ac:dyDescent="0.2">
      <c r="B806" t="s">
        <v>3032</v>
      </c>
      <c r="C806" t="s">
        <v>3033</v>
      </c>
      <c r="D806" t="s">
        <v>3034</v>
      </c>
      <c r="E806" s="1">
        <v>3956.5036100000002</v>
      </c>
      <c r="F806" s="1">
        <v>152</v>
      </c>
      <c r="G806" s="2">
        <v>26.029629013157898</v>
      </c>
      <c r="H806" s="3">
        <v>5.0000004928594013</v>
      </c>
      <c r="I806" s="3">
        <v>6.6666487889290709</v>
      </c>
      <c r="J806" s="3">
        <v>19.782520000000002</v>
      </c>
      <c r="K806" s="3">
        <v>19.782520000000002</v>
      </c>
      <c r="L806" s="3">
        <v>26.376619999999999</v>
      </c>
    </row>
    <row r="807" spans="2:12" x14ac:dyDescent="0.2">
      <c r="B807" t="s">
        <v>3035</v>
      </c>
      <c r="C807" t="s">
        <v>3036</v>
      </c>
      <c r="D807" t="s">
        <v>3037</v>
      </c>
      <c r="E807" s="1">
        <v>1348.5608400000001</v>
      </c>
      <c r="F807" s="1">
        <v>165</v>
      </c>
      <c r="G807" s="2">
        <v>8.173096000000001</v>
      </c>
      <c r="H807" s="3">
        <v>7.0000030551087331</v>
      </c>
      <c r="I807" s="3">
        <v>9.3333126891034421</v>
      </c>
      <c r="J807" s="3">
        <v>9.4399300000000004</v>
      </c>
      <c r="K807" s="3">
        <v>9.4399300000000004</v>
      </c>
      <c r="L807" s="3">
        <v>12.586539999999999</v>
      </c>
    </row>
    <row r="808" spans="2:12" x14ac:dyDescent="0.2">
      <c r="B808" t="s">
        <v>3038</v>
      </c>
      <c r="C808" t="s">
        <v>3036</v>
      </c>
      <c r="D808" t="s">
        <v>3037</v>
      </c>
      <c r="E808" s="1">
        <v>1763.7165399999999</v>
      </c>
      <c r="F808" s="1">
        <v>202</v>
      </c>
      <c r="G808" s="2">
        <v>8.7312700000000003</v>
      </c>
      <c r="H808" s="3">
        <v>4.9999984691417598</v>
      </c>
      <c r="I808" s="3">
        <v>6.6666495059347808</v>
      </c>
      <c r="J808" s="3">
        <v>8.8185800000000008</v>
      </c>
      <c r="K808" s="3">
        <v>8.8185800000000008</v>
      </c>
      <c r="L808" s="3">
        <v>11.75808</v>
      </c>
    </row>
    <row r="809" spans="2:12" x14ac:dyDescent="0.2">
      <c r="B809" t="s">
        <v>3039</v>
      </c>
      <c r="C809" t="s">
        <v>3040</v>
      </c>
      <c r="D809" t="s">
        <v>3041</v>
      </c>
      <c r="E809" s="1">
        <v>3249.4400500000002</v>
      </c>
      <c r="F809" s="1">
        <v>138</v>
      </c>
      <c r="G809" s="2">
        <v>23.546667028985507</v>
      </c>
      <c r="H809" s="3">
        <v>6.999999892289134</v>
      </c>
      <c r="I809" s="3">
        <v>9.3333095959102241</v>
      </c>
      <c r="J809" s="3">
        <v>22.746079999999999</v>
      </c>
      <c r="K809" s="3">
        <v>22.746079999999999</v>
      </c>
      <c r="L809" s="3">
        <v>30.328029999999998</v>
      </c>
    </row>
    <row r="810" spans="2:12" x14ac:dyDescent="0.2">
      <c r="B810" t="s">
        <v>3042</v>
      </c>
      <c r="C810" t="s">
        <v>3040</v>
      </c>
      <c r="D810" t="s">
        <v>3041</v>
      </c>
      <c r="E810" s="1">
        <v>2254.74278</v>
      </c>
      <c r="F810" s="1">
        <v>72</v>
      </c>
      <c r="G810" s="2">
        <v>31.315871944444446</v>
      </c>
      <c r="H810" s="3">
        <v>7.0000002394951677</v>
      </c>
      <c r="I810" s="3">
        <v>9.3333085204512773</v>
      </c>
      <c r="J810" s="3">
        <v>15.783200000000001</v>
      </c>
      <c r="K810" s="3">
        <v>15.783200000000001</v>
      </c>
      <c r="L810" s="3">
        <v>21.04421</v>
      </c>
    </row>
    <row r="811" spans="2:12" x14ac:dyDescent="0.2">
      <c r="B811" t="s">
        <v>3043</v>
      </c>
      <c r="C811" t="s">
        <v>3005</v>
      </c>
      <c r="D811" t="s">
        <v>3006</v>
      </c>
      <c r="E811" s="1">
        <v>4399.7980699999998</v>
      </c>
      <c r="F811" s="1">
        <v>155</v>
      </c>
      <c r="G811" s="2">
        <v>28.385794000000001</v>
      </c>
      <c r="H811" s="3">
        <v>7.0000007977638843</v>
      </c>
      <c r="I811" s="3">
        <v>9.3333101534816585</v>
      </c>
      <c r="J811" s="3">
        <v>30.798590000000001</v>
      </c>
      <c r="K811" s="3">
        <v>30.798590000000001</v>
      </c>
      <c r="L811" s="3">
        <v>41.064680000000003</v>
      </c>
    </row>
    <row r="812" spans="2:12" x14ac:dyDescent="0.2">
      <c r="B812" t="s">
        <v>3044</v>
      </c>
      <c r="C812" t="s">
        <v>3045</v>
      </c>
      <c r="D812" t="s">
        <v>3046</v>
      </c>
      <c r="E812" s="1">
        <v>48952.818780000001</v>
      </c>
      <c r="F812" s="1">
        <v>8984</v>
      </c>
      <c r="G812" s="2">
        <v>5.4488890004452362</v>
      </c>
      <c r="H812" s="3">
        <v>4.9999999203314518</v>
      </c>
      <c r="I812" s="3">
        <v>6.6666500138973204</v>
      </c>
      <c r="J812" s="3">
        <v>244.76409000000001</v>
      </c>
      <c r="K812" s="3">
        <v>244.76409000000001</v>
      </c>
      <c r="L812" s="3">
        <v>326.35131000000001</v>
      </c>
    </row>
    <row r="813" spans="2:12" x14ac:dyDescent="0.2">
      <c r="B813" t="s">
        <v>3047</v>
      </c>
      <c r="C813" t="s">
        <v>3048</v>
      </c>
      <c r="D813" t="s">
        <v>3049</v>
      </c>
      <c r="E813" s="1">
        <v>752.18754999999999</v>
      </c>
      <c r="F813" s="1">
        <v>406</v>
      </c>
      <c r="G813" s="2">
        <v>1.8526786945812808</v>
      </c>
      <c r="H813" s="3">
        <v>6.9999962110513527</v>
      </c>
      <c r="I813" s="3">
        <v>9.3333105553262623</v>
      </c>
      <c r="J813" s="3">
        <v>5.2653100000000004</v>
      </c>
      <c r="K813" s="3">
        <v>5.2653100000000004</v>
      </c>
      <c r="L813" s="3">
        <v>7.0204000000000004</v>
      </c>
    </row>
    <row r="814" spans="2:12" x14ac:dyDescent="0.2">
      <c r="B814" t="s">
        <v>3047</v>
      </c>
      <c r="C814" t="s">
        <v>3048</v>
      </c>
      <c r="D814" t="s">
        <v>3049</v>
      </c>
      <c r="E814" s="1">
        <v>536.59898999999996</v>
      </c>
      <c r="F814" s="1">
        <v>143</v>
      </c>
      <c r="G814" s="2">
        <v>3.752440489510489</v>
      </c>
      <c r="H814" s="3">
        <v>6.9999945396840948</v>
      </c>
      <c r="I814" s="3">
        <v>9.3333012050581754</v>
      </c>
      <c r="J814" s="3">
        <v>3.7561900000000001</v>
      </c>
      <c r="K814" s="3">
        <v>3.7561900000000001</v>
      </c>
      <c r="L814" s="3">
        <v>5.0082399999999998</v>
      </c>
    </row>
    <row r="815" spans="2:12" x14ac:dyDescent="0.2">
      <c r="B815" t="s">
        <v>3050</v>
      </c>
      <c r="C815" t="s">
        <v>2978</v>
      </c>
      <c r="D815" t="s">
        <v>2979</v>
      </c>
      <c r="E815" s="1">
        <v>2224.5271600000001</v>
      </c>
      <c r="F815" s="1">
        <v>138</v>
      </c>
      <c r="G815" s="2">
        <v>16.119762028985509</v>
      </c>
      <c r="H815" s="3">
        <v>6.9999999460559517</v>
      </c>
      <c r="I815" s="3">
        <v>9.3333092862754707</v>
      </c>
      <c r="J815" s="3">
        <v>15.57169</v>
      </c>
      <c r="K815" s="3">
        <v>15.57169</v>
      </c>
      <c r="L815" s="3">
        <v>20.7622</v>
      </c>
    </row>
    <row r="816" spans="2:12" x14ac:dyDescent="0.2">
      <c r="B816" t="s">
        <v>3051</v>
      </c>
      <c r="C816" t="s">
        <v>3052</v>
      </c>
      <c r="D816" t="s">
        <v>3053</v>
      </c>
      <c r="E816" s="1">
        <v>4747.64131</v>
      </c>
      <c r="F816" s="1">
        <v>201</v>
      </c>
      <c r="G816" s="2">
        <v>23.620106019900497</v>
      </c>
      <c r="H816" s="3">
        <v>5.0000007266766326</v>
      </c>
      <c r="I816" s="3">
        <v>6.666649380890151</v>
      </c>
      <c r="J816" s="3">
        <v>23.738209999999999</v>
      </c>
      <c r="K816" s="3">
        <v>23.738209999999999</v>
      </c>
      <c r="L816" s="3">
        <v>31.650860000000002</v>
      </c>
    </row>
    <row r="817" spans="2:12" x14ac:dyDescent="0.2">
      <c r="B817" t="s">
        <v>3054</v>
      </c>
      <c r="C817" t="s">
        <v>3055</v>
      </c>
      <c r="D817" t="s">
        <v>3056</v>
      </c>
      <c r="E817" s="1">
        <v>12946.086240000001</v>
      </c>
      <c r="F817" s="1">
        <v>1140</v>
      </c>
      <c r="G817" s="2">
        <v>11.356216</v>
      </c>
      <c r="H817" s="3">
        <v>6.9999997157442078</v>
      </c>
      <c r="I817" s="3">
        <v>9.3333102962552168</v>
      </c>
      <c r="J817" s="3">
        <v>90.622600000000006</v>
      </c>
      <c r="K817" s="3">
        <v>90.622600000000006</v>
      </c>
      <c r="L817" s="3">
        <v>120.82984</v>
      </c>
    </row>
    <row r="818" spans="2:12" x14ac:dyDescent="0.2">
      <c r="B818" t="s">
        <v>3057</v>
      </c>
      <c r="C818" t="s">
        <v>3058</v>
      </c>
      <c r="D818" t="s">
        <v>3059</v>
      </c>
      <c r="E818" s="1">
        <v>8597.2435999999998</v>
      </c>
      <c r="F818" s="1">
        <v>703</v>
      </c>
      <c r="G818" s="2">
        <v>12.229365007112376</v>
      </c>
      <c r="H818" s="3">
        <v>7.0000005583184821</v>
      </c>
      <c r="I818" s="3">
        <v>9.3333100390455375</v>
      </c>
      <c r="J818" s="3">
        <v>60.180709999999998</v>
      </c>
      <c r="K818" s="3">
        <v>60.180709999999998</v>
      </c>
      <c r="L818" s="3">
        <v>80.240740000000002</v>
      </c>
    </row>
    <row r="819" spans="2:12" x14ac:dyDescent="0.2">
      <c r="B819" t="s">
        <v>3060</v>
      </c>
      <c r="C819" t="s">
        <v>3061</v>
      </c>
      <c r="D819" t="s">
        <v>3062</v>
      </c>
      <c r="E819" s="1">
        <v>1284.2588800000001</v>
      </c>
      <c r="F819" s="1">
        <v>67</v>
      </c>
      <c r="G819" s="2">
        <v>19.168042985074628</v>
      </c>
      <c r="H819" s="3">
        <v>4.9999965738994927</v>
      </c>
      <c r="I819" s="3">
        <v>6.6666465253485336</v>
      </c>
      <c r="J819" s="3">
        <v>6.4212899999999999</v>
      </c>
      <c r="K819" s="3">
        <v>6.4212899999999999</v>
      </c>
      <c r="L819" s="3">
        <v>8.5617000000000001</v>
      </c>
    </row>
    <row r="820" spans="2:12" x14ac:dyDescent="0.2">
      <c r="B820" t="s">
        <v>3063</v>
      </c>
      <c r="C820" t="s">
        <v>3064</v>
      </c>
      <c r="D820" t="s">
        <v>3065</v>
      </c>
      <c r="E820" s="1">
        <v>3493.0945700000002</v>
      </c>
      <c r="F820" s="1">
        <v>534</v>
      </c>
      <c r="G820" s="2">
        <v>6.5413755992509364</v>
      </c>
      <c r="H820" s="3">
        <v>6.9999994303045732</v>
      </c>
      <c r="I820" s="3">
        <v>9.3333087171470428</v>
      </c>
      <c r="J820" s="3">
        <v>24.45166</v>
      </c>
      <c r="K820" s="3">
        <v>24.45166</v>
      </c>
      <c r="L820" s="3">
        <v>32.602130000000002</v>
      </c>
    </row>
    <row r="821" spans="2:12" x14ac:dyDescent="0.2">
      <c r="B821" t="s">
        <v>3066</v>
      </c>
      <c r="C821" t="s">
        <v>3064</v>
      </c>
      <c r="D821" t="s">
        <v>3065</v>
      </c>
      <c r="E821" s="1">
        <v>3194.4848099999999</v>
      </c>
      <c r="F821" s="1">
        <v>409</v>
      </c>
      <c r="G821" s="2">
        <v>7.8104763080684592</v>
      </c>
      <c r="H821" s="3">
        <v>6.9999988511449516</v>
      </c>
      <c r="I821" s="3">
        <v>9.3333109322250927</v>
      </c>
      <c r="J821" s="3">
        <v>22.36139</v>
      </c>
      <c r="K821" s="3">
        <v>22.36139</v>
      </c>
      <c r="L821" s="3">
        <v>29.81512</v>
      </c>
    </row>
    <row r="822" spans="2:12" x14ac:dyDescent="0.2">
      <c r="B822" t="s">
        <v>3067</v>
      </c>
      <c r="C822" t="s">
        <v>3068</v>
      </c>
      <c r="D822" t="s">
        <v>3069</v>
      </c>
      <c r="E822" s="1">
        <v>20849.165819999998</v>
      </c>
      <c r="F822" s="1">
        <v>9525</v>
      </c>
      <c r="G822" s="2">
        <v>2.1888888</v>
      </c>
      <c r="H822" s="3">
        <v>5.0000000431671943</v>
      </c>
      <c r="I822" s="3">
        <v>6.6666504166160454</v>
      </c>
      <c r="J822" s="3">
        <v>104.24583</v>
      </c>
      <c r="K822" s="3">
        <v>104.24583</v>
      </c>
      <c r="L822" s="3">
        <v>138.9941</v>
      </c>
    </row>
    <row r="823" spans="2:12" x14ac:dyDescent="0.2">
      <c r="B823" t="s">
        <v>3070</v>
      </c>
      <c r="C823" t="s">
        <v>3071</v>
      </c>
      <c r="D823" t="s">
        <v>3072</v>
      </c>
      <c r="E823" s="1">
        <v>2256.6972500000002</v>
      </c>
      <c r="F823" s="1">
        <v>177</v>
      </c>
      <c r="G823" s="2">
        <v>12.749701977401131</v>
      </c>
      <c r="H823" s="3">
        <v>6.9999996676559064</v>
      </c>
      <c r="I823" s="3">
        <v>9.3333122110198872</v>
      </c>
      <c r="J823" s="3">
        <v>15.79688</v>
      </c>
      <c r="K823" s="3">
        <v>15.79688</v>
      </c>
      <c r="L823" s="3">
        <v>21.062460000000002</v>
      </c>
    </row>
    <row r="824" spans="2:12" x14ac:dyDescent="0.2">
      <c r="B824" t="s">
        <v>3073</v>
      </c>
      <c r="C824" t="s">
        <v>3074</v>
      </c>
      <c r="D824" t="s">
        <v>3075</v>
      </c>
      <c r="E824" s="1">
        <v>4353.9294799999998</v>
      </c>
      <c r="F824" s="1">
        <v>301</v>
      </c>
      <c r="G824" s="2">
        <v>14.464881993355482</v>
      </c>
      <c r="H824" s="3">
        <v>7.0000008360264028</v>
      </c>
      <c r="I824" s="3">
        <v>9.3333091835010613</v>
      </c>
      <c r="J824" s="3">
        <v>30.477509999999999</v>
      </c>
      <c r="K824" s="3">
        <v>30.477509999999999</v>
      </c>
      <c r="L824" s="3">
        <v>40.636569999999999</v>
      </c>
    </row>
    <row r="825" spans="2:12" x14ac:dyDescent="0.2">
      <c r="B825" t="s">
        <v>3076</v>
      </c>
      <c r="C825" t="s">
        <v>3077</v>
      </c>
      <c r="D825" t="s">
        <v>3078</v>
      </c>
      <c r="E825" s="1">
        <v>134.97036</v>
      </c>
      <c r="F825" s="1">
        <v>6</v>
      </c>
      <c r="G825" s="2">
        <v>22.495059999999999</v>
      </c>
      <c r="H825" s="3">
        <v>6.9999813292340622</v>
      </c>
      <c r="I825" s="3">
        <v>9.3333084389787491</v>
      </c>
      <c r="J825" s="3">
        <v>0.94479000000000002</v>
      </c>
      <c r="K825" s="3">
        <v>0.94479000000000002</v>
      </c>
      <c r="L825" s="3">
        <v>1.25972</v>
      </c>
    </row>
    <row r="826" spans="2:12" x14ac:dyDescent="0.2">
      <c r="B826" t="s">
        <v>3079</v>
      </c>
      <c r="C826" t="s">
        <v>3080</v>
      </c>
      <c r="D826" t="s">
        <v>3081</v>
      </c>
      <c r="E826" s="1">
        <v>748.86036999999999</v>
      </c>
      <c r="F826" s="1">
        <v>39</v>
      </c>
      <c r="G826" s="2">
        <v>19.201547948717948</v>
      </c>
      <c r="H826" s="3">
        <v>6.9999965414113188</v>
      </c>
      <c r="I826" s="3">
        <v>9.3333153682575034</v>
      </c>
      <c r="J826" s="3">
        <v>5.2420200000000001</v>
      </c>
      <c r="K826" s="3">
        <v>5.2420200000000001</v>
      </c>
      <c r="L826" s="3">
        <v>6.98935</v>
      </c>
    </row>
    <row r="827" spans="2:12" x14ac:dyDescent="0.2">
      <c r="B827" t="s">
        <v>3082</v>
      </c>
      <c r="C827" t="s">
        <v>3080</v>
      </c>
      <c r="D827" t="s">
        <v>3081</v>
      </c>
      <c r="E827" s="1">
        <v>1929.2559000000001</v>
      </c>
      <c r="F827" s="1">
        <v>83</v>
      </c>
      <c r="G827" s="2">
        <v>23.244046987951808</v>
      </c>
      <c r="H827" s="3">
        <v>6.999999326165077</v>
      </c>
      <c r="I827" s="3">
        <v>9.3333082459408327</v>
      </c>
      <c r="J827" s="3">
        <v>13.50479</v>
      </c>
      <c r="K827" s="3">
        <v>13.50479</v>
      </c>
      <c r="L827" s="3">
        <v>18.006340000000002</v>
      </c>
    </row>
    <row r="828" spans="2:12" x14ac:dyDescent="0.2">
      <c r="B828" t="s">
        <v>3083</v>
      </c>
      <c r="C828" t="s">
        <v>3074</v>
      </c>
      <c r="D828" t="s">
        <v>3075</v>
      </c>
      <c r="E828" s="1">
        <v>5061.52502</v>
      </c>
      <c r="F828" s="1">
        <v>441</v>
      </c>
      <c r="G828" s="2">
        <v>11.477380997732427</v>
      </c>
      <c r="H828" s="3">
        <v>5.0000009680876767</v>
      </c>
      <c r="I828" s="3">
        <v>6.6666508348110467</v>
      </c>
      <c r="J828" s="3">
        <v>25.30763</v>
      </c>
      <c r="K828" s="3">
        <v>25.30763</v>
      </c>
      <c r="L828" s="3">
        <v>33.74342</v>
      </c>
    </row>
    <row r="829" spans="2:12" x14ac:dyDescent="0.2">
      <c r="B829" t="s">
        <v>3084</v>
      </c>
      <c r="C829" t="s">
        <v>3071</v>
      </c>
      <c r="D829" t="s">
        <v>3072</v>
      </c>
      <c r="E829" s="1">
        <v>11616.559869999999</v>
      </c>
      <c r="F829" s="1">
        <v>879</v>
      </c>
      <c r="G829" s="2">
        <v>13.215654004550625</v>
      </c>
      <c r="H829" s="3">
        <v>7.0000000783364458</v>
      </c>
      <c r="I829" s="3">
        <v>9.3333096212071602</v>
      </c>
      <c r="J829" s="3">
        <v>81.315920000000006</v>
      </c>
      <c r="K829" s="3">
        <v>81.315920000000006</v>
      </c>
      <c r="L829" s="3">
        <v>108.42095</v>
      </c>
    </row>
    <row r="830" spans="2:12" x14ac:dyDescent="0.2">
      <c r="B830" t="s">
        <v>3085</v>
      </c>
      <c r="C830" t="s">
        <v>3086</v>
      </c>
      <c r="D830" t="s">
        <v>3087</v>
      </c>
      <c r="E830" s="1">
        <v>3044.9559399999998</v>
      </c>
      <c r="F830" s="1">
        <v>418</v>
      </c>
      <c r="G830" s="2">
        <v>7.284583588516746</v>
      </c>
      <c r="H830" s="3">
        <v>6.999999481109076</v>
      </c>
      <c r="I830" s="3">
        <v>9.333310747346971</v>
      </c>
      <c r="J830" s="3">
        <v>21.314689999999999</v>
      </c>
      <c r="K830" s="3">
        <v>21.314689999999999</v>
      </c>
      <c r="L830" s="3">
        <v>28.419519999999999</v>
      </c>
    </row>
    <row r="831" spans="2:12" x14ac:dyDescent="0.2">
      <c r="B831" t="s">
        <v>3088</v>
      </c>
      <c r="C831" t="s">
        <v>3089</v>
      </c>
      <c r="D831" t="s">
        <v>3090</v>
      </c>
      <c r="E831" s="1">
        <v>1039.4603999999999</v>
      </c>
      <c r="F831" s="1">
        <v>100</v>
      </c>
      <c r="G831" s="2">
        <v>10.394603999999999</v>
      </c>
      <c r="H831" s="3">
        <v>4.9999980759247791</v>
      </c>
      <c r="I831" s="3">
        <v>6.6666512740648907</v>
      </c>
      <c r="J831" s="3">
        <v>5.1973000000000003</v>
      </c>
      <c r="K831" s="3">
        <v>5.1973000000000003</v>
      </c>
      <c r="L831" s="3">
        <v>6.9297199999999997</v>
      </c>
    </row>
    <row r="832" spans="2:12" x14ac:dyDescent="0.2">
      <c r="B832" t="s">
        <v>3091</v>
      </c>
      <c r="C832" t="s">
        <v>3092</v>
      </c>
      <c r="D832" t="s">
        <v>3093</v>
      </c>
      <c r="E832" s="1">
        <v>1184.45715</v>
      </c>
      <c r="F832" s="1">
        <v>90</v>
      </c>
      <c r="G832" s="2">
        <v>13.160634999999999</v>
      </c>
      <c r="H832" s="3">
        <v>6.9999999577865699</v>
      </c>
      <c r="I832" s="3">
        <v>9.3333135774476954</v>
      </c>
      <c r="J832" s="3">
        <v>8.2911999999999999</v>
      </c>
      <c r="K832" s="3">
        <v>8.2911999999999999</v>
      </c>
      <c r="L832" s="3">
        <v>11.05491</v>
      </c>
    </row>
    <row r="833" spans="2:12" x14ac:dyDescent="0.2">
      <c r="B833" t="s">
        <v>3094</v>
      </c>
      <c r="C833" t="s">
        <v>3095</v>
      </c>
      <c r="D833" t="s">
        <v>3096</v>
      </c>
      <c r="E833" s="1">
        <v>316.39366000000001</v>
      </c>
      <c r="F833" s="1">
        <v>80</v>
      </c>
      <c r="G833" s="2">
        <v>3.9549207500000003</v>
      </c>
      <c r="H833" s="3">
        <v>5.0000053730533036</v>
      </c>
      <c r="I833" s="3">
        <v>6.6666632953391041</v>
      </c>
      <c r="J833" s="3">
        <v>1.5819700000000001</v>
      </c>
      <c r="K833" s="3">
        <v>1.5819700000000001</v>
      </c>
      <c r="L833" s="3">
        <v>2.1092900000000001</v>
      </c>
    </row>
    <row r="834" spans="2:12" x14ac:dyDescent="0.2">
      <c r="B834" t="s">
        <v>3097</v>
      </c>
      <c r="C834" t="s">
        <v>3098</v>
      </c>
      <c r="D834" t="s">
        <v>3099</v>
      </c>
      <c r="E834" s="1">
        <v>876.22163</v>
      </c>
      <c r="F834" s="1">
        <v>88</v>
      </c>
      <c r="G834" s="2">
        <v>9.9570639772727265</v>
      </c>
      <c r="H834" s="3">
        <v>6.9999983908180852</v>
      </c>
      <c r="I834" s="3">
        <v>9.3333121666946308</v>
      </c>
      <c r="J834" s="3">
        <v>6.1335499999999996</v>
      </c>
      <c r="K834" s="3">
        <v>6.1335499999999996</v>
      </c>
      <c r="L834" s="3">
        <v>8.1780500000000007</v>
      </c>
    </row>
    <row r="835" spans="2:12" x14ac:dyDescent="0.2">
      <c r="B835" t="s">
        <v>3100</v>
      </c>
      <c r="C835" t="s">
        <v>3098</v>
      </c>
      <c r="D835" t="s">
        <v>3099</v>
      </c>
      <c r="E835" s="1">
        <v>947.62287000000003</v>
      </c>
      <c r="F835" s="1">
        <v>83</v>
      </c>
      <c r="G835" s="2">
        <v>11.417143012048193</v>
      </c>
      <c r="H835" s="3">
        <v>6.9999999050255086</v>
      </c>
      <c r="I835" s="3">
        <v>9.3333121012581728</v>
      </c>
      <c r="J835" s="3">
        <v>6.6333599999999997</v>
      </c>
      <c r="K835" s="3">
        <v>6.6333599999999997</v>
      </c>
      <c r="L835" s="3">
        <v>8.8444599999999998</v>
      </c>
    </row>
    <row r="836" spans="2:12" x14ac:dyDescent="0.2">
      <c r="B836" t="s">
        <v>3101</v>
      </c>
      <c r="C836" t="s">
        <v>3102</v>
      </c>
      <c r="D836" t="s">
        <v>3103</v>
      </c>
      <c r="E836" s="1">
        <v>423.12855999999999</v>
      </c>
      <c r="F836" s="1">
        <v>90</v>
      </c>
      <c r="G836" s="2">
        <v>4.7014284444444447</v>
      </c>
      <c r="H836" s="3">
        <v>4.9999933826258385</v>
      </c>
      <c r="I836" s="3">
        <v>6.6666499656747353</v>
      </c>
      <c r="J836" s="3">
        <v>2.11564</v>
      </c>
      <c r="K836" s="3">
        <v>2.11564</v>
      </c>
      <c r="L836" s="3">
        <v>2.8208500000000001</v>
      </c>
    </row>
    <row r="837" spans="2:12" x14ac:dyDescent="0.2">
      <c r="B837" t="s">
        <v>3104</v>
      </c>
      <c r="C837" t="s">
        <v>3102</v>
      </c>
      <c r="D837" t="s">
        <v>3103</v>
      </c>
      <c r="E837" s="1">
        <v>478.55167</v>
      </c>
      <c r="F837" s="1">
        <v>91</v>
      </c>
      <c r="G837" s="2">
        <v>5.2588095604395608</v>
      </c>
      <c r="H837" s="3">
        <v>5.0000034479035467</v>
      </c>
      <c r="I837" s="3">
        <v>6.6666573329479766</v>
      </c>
      <c r="J837" s="3">
        <v>2.39276</v>
      </c>
      <c r="K837" s="3">
        <v>2.39276</v>
      </c>
      <c r="L837" s="3">
        <v>3.19034</v>
      </c>
    </row>
    <row r="838" spans="2:12" x14ac:dyDescent="0.2">
      <c r="B838" t="s">
        <v>3105</v>
      </c>
      <c r="C838" t="s">
        <v>3106</v>
      </c>
      <c r="D838" t="s">
        <v>3107</v>
      </c>
      <c r="E838" s="1">
        <v>1454.92833</v>
      </c>
      <c r="F838" s="1">
        <v>107</v>
      </c>
      <c r="G838" s="2">
        <v>13.597461028037383</v>
      </c>
      <c r="H838" s="3">
        <v>7.0000011615692435</v>
      </c>
      <c r="I838" s="3">
        <v>9.3333119714563537</v>
      </c>
      <c r="J838" s="3">
        <v>10.1845</v>
      </c>
      <c r="K838" s="3">
        <v>10.1845</v>
      </c>
      <c r="L838" s="3">
        <v>13.5793</v>
      </c>
    </row>
    <row r="839" spans="2:12" x14ac:dyDescent="0.2">
      <c r="B839" t="s">
        <v>3108</v>
      </c>
      <c r="C839" t="s">
        <v>3109</v>
      </c>
      <c r="D839" t="s">
        <v>3110</v>
      </c>
      <c r="E839" s="1">
        <v>586.24950999999999</v>
      </c>
      <c r="F839" s="1">
        <v>97</v>
      </c>
      <c r="G839" s="2">
        <v>6.0438093814432987</v>
      </c>
      <c r="H839" s="3">
        <v>7.0000058507511582</v>
      </c>
      <c r="I839" s="3">
        <v>9.3333127050289555</v>
      </c>
      <c r="J839" s="3">
        <v>4.1037499999999998</v>
      </c>
      <c r="K839" s="3">
        <v>4.1037499999999998</v>
      </c>
      <c r="L839" s="3">
        <v>5.4716500000000003</v>
      </c>
    </row>
    <row r="840" spans="2:12" x14ac:dyDescent="0.2">
      <c r="B840" t="s">
        <v>3111</v>
      </c>
      <c r="C840" t="s">
        <v>3112</v>
      </c>
      <c r="D840" t="s">
        <v>3113</v>
      </c>
      <c r="E840" s="1">
        <v>1012.54522</v>
      </c>
      <c r="F840" s="1">
        <v>390</v>
      </c>
      <c r="G840" s="2">
        <v>2.596269794871795</v>
      </c>
      <c r="H840" s="3">
        <v>7.0000034171313352</v>
      </c>
      <c r="I840" s="3">
        <v>9.3333115532361113</v>
      </c>
      <c r="J840" s="3">
        <v>7.0878199999999998</v>
      </c>
      <c r="K840" s="3">
        <v>7.0878199999999998</v>
      </c>
      <c r="L840" s="3">
        <v>9.4504000000000001</v>
      </c>
    </row>
    <row r="841" spans="2:12" x14ac:dyDescent="0.2">
      <c r="B841" t="s">
        <v>3114</v>
      </c>
      <c r="C841" t="s">
        <v>3112</v>
      </c>
      <c r="D841" t="s">
        <v>3113</v>
      </c>
      <c r="E841" s="1">
        <v>1080.2123899999999</v>
      </c>
      <c r="F841" s="1">
        <v>411</v>
      </c>
      <c r="G841" s="2">
        <v>2.6282539902676398</v>
      </c>
      <c r="H841" s="3">
        <v>4.999998194799451</v>
      </c>
      <c r="I841" s="3">
        <v>6.6666519164809799</v>
      </c>
      <c r="J841" s="3">
        <v>5.4010600000000002</v>
      </c>
      <c r="K841" s="3">
        <v>5.4010600000000002</v>
      </c>
      <c r="L841" s="3">
        <v>7.2013999999999996</v>
      </c>
    </row>
    <row r="842" spans="2:12" x14ac:dyDescent="0.2">
      <c r="B842" t="s">
        <v>3115</v>
      </c>
      <c r="C842" t="s">
        <v>3116</v>
      </c>
      <c r="D842" t="s">
        <v>3117</v>
      </c>
      <c r="E842" s="1">
        <v>1282.76304</v>
      </c>
      <c r="F842" s="1">
        <v>130</v>
      </c>
      <c r="G842" s="2">
        <v>9.8674080000000011</v>
      </c>
      <c r="H842" s="3">
        <v>5.0000037419225922</v>
      </c>
      <c r="I842" s="3">
        <v>6.6666482688805866</v>
      </c>
      <c r="J842" s="3">
        <v>6.4138200000000003</v>
      </c>
      <c r="K842" s="3">
        <v>6.4138200000000003</v>
      </c>
      <c r="L842" s="3">
        <v>8.5517299999999992</v>
      </c>
    </row>
    <row r="843" spans="2:12" x14ac:dyDescent="0.2">
      <c r="B843" t="s">
        <v>3118</v>
      </c>
      <c r="C843" t="s">
        <v>3119</v>
      </c>
      <c r="D843" t="s">
        <v>3120</v>
      </c>
      <c r="E843" s="1">
        <v>5876.0487499999999</v>
      </c>
      <c r="F843" s="1">
        <v>110</v>
      </c>
      <c r="G843" s="2">
        <v>53.418624999999999</v>
      </c>
      <c r="H843" s="3">
        <v>6.9999997872720172</v>
      </c>
      <c r="I843" s="3">
        <v>9.3333092241618996</v>
      </c>
      <c r="J843" s="3">
        <v>41.132339999999999</v>
      </c>
      <c r="K843" s="3">
        <v>41.132339999999999</v>
      </c>
      <c r="L843" s="3">
        <v>54.842979999999997</v>
      </c>
    </row>
    <row r="844" spans="2:12" x14ac:dyDescent="0.2">
      <c r="B844" t="s">
        <v>3121</v>
      </c>
      <c r="C844" t="s">
        <v>3122</v>
      </c>
      <c r="D844" t="s">
        <v>3123</v>
      </c>
      <c r="E844" s="1">
        <v>3388.5117500000001</v>
      </c>
      <c r="F844" s="1">
        <v>325</v>
      </c>
      <c r="G844" s="2">
        <v>10.42619</v>
      </c>
      <c r="H844" s="3">
        <v>5.0000003688935122</v>
      </c>
      <c r="I844" s="3">
        <v>6.666649451636105</v>
      </c>
      <c r="J844" s="3">
        <v>16.94256</v>
      </c>
      <c r="K844" s="3">
        <v>16.94256</v>
      </c>
      <c r="L844" s="3">
        <v>22.590019999999999</v>
      </c>
    </row>
    <row r="845" spans="2:12" x14ac:dyDescent="0.2">
      <c r="B845" t="s">
        <v>3124</v>
      </c>
      <c r="C845" t="s">
        <v>3125</v>
      </c>
      <c r="D845" t="s">
        <v>3126</v>
      </c>
      <c r="E845" s="1">
        <v>768.91830000000004</v>
      </c>
      <c r="F845" s="1">
        <v>331</v>
      </c>
      <c r="G845" s="2">
        <v>2.3230160120845924</v>
      </c>
      <c r="H845" s="3">
        <v>7.0000024710037465</v>
      </c>
      <c r="I845" s="3">
        <v>9.3333062823449495</v>
      </c>
      <c r="J845" s="3">
        <v>5.3824300000000003</v>
      </c>
      <c r="K845" s="3">
        <v>5.3824300000000003</v>
      </c>
      <c r="L845" s="3">
        <v>7.1765499999999998</v>
      </c>
    </row>
    <row r="846" spans="2:12" x14ac:dyDescent="0.2">
      <c r="B846" t="s">
        <v>3127</v>
      </c>
      <c r="C846" t="s">
        <v>3128</v>
      </c>
      <c r="D846" t="s">
        <v>3129</v>
      </c>
      <c r="E846" s="1">
        <v>4424.5214400000004</v>
      </c>
      <c r="F846" s="1">
        <v>303</v>
      </c>
      <c r="G846" s="2">
        <v>14.602380990099011</v>
      </c>
      <c r="H846" s="3">
        <v>6.9999999819189478</v>
      </c>
      <c r="I846" s="3">
        <v>9.3333099545337497</v>
      </c>
      <c r="J846" s="3">
        <v>30.97165</v>
      </c>
      <c r="K846" s="3">
        <v>30.97165</v>
      </c>
      <c r="L846" s="3">
        <v>41.295430000000003</v>
      </c>
    </row>
    <row r="847" spans="2:12" x14ac:dyDescent="0.2">
      <c r="B847" t="s">
        <v>3130</v>
      </c>
      <c r="C847" t="s">
        <v>3131</v>
      </c>
      <c r="D847" t="s">
        <v>3132</v>
      </c>
      <c r="E847" s="1">
        <v>3439.7222900000002</v>
      </c>
      <c r="F847" s="1">
        <v>305</v>
      </c>
      <c r="G847" s="2">
        <v>11.277778</v>
      </c>
      <c r="H847" s="3">
        <v>7.0000011541629421</v>
      </c>
      <c r="I847" s="3">
        <v>9.3333087073142753</v>
      </c>
      <c r="J847" s="3">
        <v>24.078060000000001</v>
      </c>
      <c r="K847" s="3">
        <v>24.078060000000001</v>
      </c>
      <c r="L847" s="3">
        <v>32.103990000000003</v>
      </c>
    </row>
    <row r="848" spans="2:12" x14ac:dyDescent="0.2">
      <c r="B848" t="s">
        <v>3133</v>
      </c>
      <c r="C848" t="s">
        <v>3134</v>
      </c>
      <c r="D848" t="s">
        <v>3135</v>
      </c>
      <c r="E848" s="1">
        <v>2777.1098999999999</v>
      </c>
      <c r="F848" s="1">
        <v>291</v>
      </c>
      <c r="G848" s="2">
        <v>9.5433329896907217</v>
      </c>
      <c r="H848" s="3">
        <v>7.0000002520606035</v>
      </c>
      <c r="I848" s="3">
        <v>9.3333108639308797</v>
      </c>
      <c r="J848" s="3">
        <v>19.439769999999999</v>
      </c>
      <c r="K848" s="3">
        <v>19.439769999999999</v>
      </c>
      <c r="L848" s="3">
        <v>25.919630000000002</v>
      </c>
    </row>
    <row r="849" spans="2:12" x14ac:dyDescent="0.2">
      <c r="B849" t="s">
        <v>3136</v>
      </c>
      <c r="C849" t="s">
        <v>3137</v>
      </c>
      <c r="D849" t="s">
        <v>3138</v>
      </c>
      <c r="E849" s="1">
        <v>2200.2003500000001</v>
      </c>
      <c r="F849" s="1">
        <v>347</v>
      </c>
      <c r="G849" s="2">
        <v>6.3406350144092221</v>
      </c>
      <c r="H849" s="3">
        <v>6.9999988864650433</v>
      </c>
      <c r="I849" s="3">
        <v>9.3333091234168748</v>
      </c>
      <c r="J849" s="3">
        <v>15.401400000000001</v>
      </c>
      <c r="K849" s="3">
        <v>15.401400000000001</v>
      </c>
      <c r="L849" s="3">
        <v>20.535150000000002</v>
      </c>
    </row>
    <row r="850" spans="2:12" x14ac:dyDescent="0.2">
      <c r="B850" t="s">
        <v>3139</v>
      </c>
      <c r="C850" t="s">
        <v>3140</v>
      </c>
      <c r="D850" t="s">
        <v>3141</v>
      </c>
      <c r="E850" s="1">
        <v>3040.5102499999998</v>
      </c>
      <c r="F850" s="1">
        <v>203</v>
      </c>
      <c r="G850" s="2">
        <v>14.977883004926108</v>
      </c>
      <c r="H850" s="3">
        <v>4.9999995888847941</v>
      </c>
      <c r="I850" s="3">
        <v>6.6666507702120068</v>
      </c>
      <c r="J850" s="3">
        <v>15.20255</v>
      </c>
      <c r="K850" s="3">
        <v>15.20255</v>
      </c>
      <c r="L850" s="3">
        <v>20.270019999999999</v>
      </c>
    </row>
    <row r="851" spans="2:12" x14ac:dyDescent="0.2">
      <c r="B851" t="s">
        <v>3142</v>
      </c>
      <c r="C851" t="s">
        <v>3143</v>
      </c>
      <c r="D851" t="s">
        <v>3144</v>
      </c>
      <c r="E851" s="1">
        <v>1007.97592</v>
      </c>
      <c r="F851" s="1">
        <v>212</v>
      </c>
      <c r="G851" s="2">
        <v>4.7546033962264147</v>
      </c>
      <c r="H851" s="3">
        <v>5.000000396834877</v>
      </c>
      <c r="I851" s="3">
        <v>6.6666473540359972</v>
      </c>
      <c r="J851" s="3">
        <v>5.0398800000000001</v>
      </c>
      <c r="K851" s="3">
        <v>5.0398800000000001</v>
      </c>
      <c r="L851" s="3">
        <v>6.7198200000000003</v>
      </c>
    </row>
    <row r="852" spans="2:12" x14ac:dyDescent="0.2">
      <c r="B852" t="s">
        <v>3145</v>
      </c>
      <c r="C852" t="s">
        <v>3146</v>
      </c>
      <c r="D852" t="s">
        <v>3147</v>
      </c>
      <c r="E852" s="1">
        <v>3769.7895600000002</v>
      </c>
      <c r="F852" s="1">
        <v>154</v>
      </c>
      <c r="G852" s="2">
        <v>24.479152987012988</v>
      </c>
      <c r="H852" s="3">
        <v>7.0000008170217329</v>
      </c>
      <c r="I852" s="3">
        <v>9.3333087802386512</v>
      </c>
      <c r="J852" s="3">
        <v>26.388529999999999</v>
      </c>
      <c r="K852" s="3">
        <v>26.388529999999999</v>
      </c>
      <c r="L852" s="3">
        <v>35.184609999999999</v>
      </c>
    </row>
    <row r="853" spans="2:12" x14ac:dyDescent="0.2">
      <c r="B853" t="s">
        <v>3148</v>
      </c>
      <c r="C853" t="s">
        <v>3146</v>
      </c>
      <c r="D853" t="s">
        <v>3147</v>
      </c>
      <c r="E853" s="1">
        <v>2808.8457600000002</v>
      </c>
      <c r="F853" s="1">
        <v>233</v>
      </c>
      <c r="G853" s="2">
        <v>12.055132017167383</v>
      </c>
      <c r="H853" s="3">
        <v>5.0000004272217495</v>
      </c>
      <c r="I853" s="3">
        <v>6.6666494353894317</v>
      </c>
      <c r="J853" s="3">
        <v>14.044230000000001</v>
      </c>
      <c r="K853" s="3">
        <v>14.044230000000001</v>
      </c>
      <c r="L853" s="3">
        <v>18.72559</v>
      </c>
    </row>
    <row r="854" spans="2:12" x14ac:dyDescent="0.2">
      <c r="B854" t="s">
        <v>3149</v>
      </c>
      <c r="C854" t="s">
        <v>3150</v>
      </c>
      <c r="D854" t="s">
        <v>3151</v>
      </c>
      <c r="E854" s="1">
        <v>4649.0978999999998</v>
      </c>
      <c r="F854" s="1">
        <v>155</v>
      </c>
      <c r="G854" s="2">
        <v>29.99418</v>
      </c>
      <c r="H854" s="3">
        <v>7.0000010109488118</v>
      </c>
      <c r="I854" s="3">
        <v>9.3333095867910192</v>
      </c>
      <c r="J854" s="3">
        <v>32.543689999999998</v>
      </c>
      <c r="K854" s="3">
        <v>32.543689999999998</v>
      </c>
      <c r="L854" s="3">
        <v>43.391469999999998</v>
      </c>
    </row>
    <row r="855" spans="2:12" x14ac:dyDescent="0.2">
      <c r="B855" t="s">
        <v>3152</v>
      </c>
      <c r="C855" t="s">
        <v>3153</v>
      </c>
      <c r="D855" t="s">
        <v>3154</v>
      </c>
      <c r="E855" s="1">
        <v>1581.5504699999999</v>
      </c>
      <c r="F855" s="1">
        <v>204</v>
      </c>
      <c r="G855" s="2">
        <v>7.752698382352941</v>
      </c>
      <c r="H855" s="3">
        <v>6.9999979197628779</v>
      </c>
      <c r="I855" s="3">
        <v>9.3333094833198729</v>
      </c>
      <c r="J855" s="3">
        <v>11.07085</v>
      </c>
      <c r="K855" s="3">
        <v>11.07085</v>
      </c>
      <c r="L855" s="3">
        <v>14.761100000000001</v>
      </c>
    </row>
    <row r="856" spans="2:12" x14ac:dyDescent="0.2">
      <c r="B856" t="s">
        <v>3155</v>
      </c>
      <c r="C856" t="s">
        <v>3156</v>
      </c>
      <c r="D856" t="s">
        <v>3157</v>
      </c>
      <c r="E856" s="1">
        <v>1748.2012400000001</v>
      </c>
      <c r="F856" s="1">
        <v>165</v>
      </c>
      <c r="G856" s="2">
        <v>10.59515903030303</v>
      </c>
      <c r="H856" s="3">
        <v>5.0000021736627982</v>
      </c>
      <c r="I856" s="3">
        <v>6.6666524043879525</v>
      </c>
      <c r="J856" s="3">
        <v>8.7410099999999993</v>
      </c>
      <c r="K856" s="3">
        <v>8.7410099999999993</v>
      </c>
      <c r="L856" s="3">
        <v>11.65465</v>
      </c>
    </row>
    <row r="857" spans="2:12" x14ac:dyDescent="0.2">
      <c r="B857" t="s">
        <v>3158</v>
      </c>
      <c r="C857" t="s">
        <v>3159</v>
      </c>
      <c r="D857" t="s">
        <v>3160</v>
      </c>
      <c r="E857" s="1">
        <v>3102.7698799999998</v>
      </c>
      <c r="F857" s="1">
        <v>305</v>
      </c>
      <c r="G857" s="2">
        <v>10.173015999999999</v>
      </c>
      <c r="H857" s="3">
        <v>7.0000002707258462</v>
      </c>
      <c r="I857" s="3">
        <v>9.3333089851961564</v>
      </c>
      <c r="J857" s="3">
        <v>21.719390000000001</v>
      </c>
      <c r="K857" s="3">
        <v>21.719390000000001</v>
      </c>
      <c r="L857" s="3">
        <v>28.959109999999999</v>
      </c>
    </row>
    <row r="858" spans="2:12" x14ac:dyDescent="0.2">
      <c r="B858" t="s">
        <v>3161</v>
      </c>
      <c r="C858" t="s">
        <v>3162</v>
      </c>
      <c r="D858" t="s">
        <v>3163</v>
      </c>
      <c r="E858" s="1">
        <v>2523.9364</v>
      </c>
      <c r="F858" s="1">
        <v>200</v>
      </c>
      <c r="G858" s="2">
        <v>12.619682000000001</v>
      </c>
      <c r="H858" s="3">
        <v>6.9999980982088124</v>
      </c>
      <c r="I858" s="3">
        <v>9.3333096665985718</v>
      </c>
      <c r="J858" s="3">
        <v>17.667549999999999</v>
      </c>
      <c r="K858" s="3">
        <v>17.667549999999999</v>
      </c>
      <c r="L858" s="3">
        <v>23.55668</v>
      </c>
    </row>
    <row r="859" spans="2:12" x14ac:dyDescent="0.2">
      <c r="B859" t="s">
        <v>3164</v>
      </c>
      <c r="C859" t="s">
        <v>3165</v>
      </c>
      <c r="D859" t="s">
        <v>3166</v>
      </c>
      <c r="E859" s="1">
        <v>30980.279620000001</v>
      </c>
      <c r="F859" s="1">
        <v>1248</v>
      </c>
      <c r="G859" s="2">
        <v>24.823942003205129</v>
      </c>
      <c r="H859" s="3">
        <v>7.0000000858610711</v>
      </c>
      <c r="I859" s="3">
        <v>9.3333098844380284</v>
      </c>
      <c r="J859" s="3">
        <v>216.86196000000001</v>
      </c>
      <c r="K859" s="3">
        <v>216.86196000000001</v>
      </c>
      <c r="L859" s="3">
        <v>289.14855</v>
      </c>
    </row>
    <row r="860" spans="2:12" x14ac:dyDescent="0.2">
      <c r="B860" t="s">
        <v>3167</v>
      </c>
      <c r="C860" t="s">
        <v>3168</v>
      </c>
      <c r="D860" t="s">
        <v>3169</v>
      </c>
      <c r="E860" s="1">
        <v>560.50207</v>
      </c>
      <c r="F860" s="1">
        <v>538</v>
      </c>
      <c r="G860" s="2">
        <v>1.041825408921933</v>
      </c>
      <c r="H860" s="3">
        <v>4.9999993755598444</v>
      </c>
      <c r="I860" s="3">
        <v>6.6666479929324796</v>
      </c>
      <c r="J860" s="3">
        <v>2.8025099999999998</v>
      </c>
      <c r="K860" s="3">
        <v>2.8025099999999998</v>
      </c>
      <c r="L860" s="3">
        <v>3.7366700000000002</v>
      </c>
    </row>
    <row r="861" spans="2:12" x14ac:dyDescent="0.2">
      <c r="B861" t="s">
        <v>3170</v>
      </c>
      <c r="C861" t="s">
        <v>3171</v>
      </c>
      <c r="D861" t="s">
        <v>3172</v>
      </c>
      <c r="E861" s="1">
        <v>1980.33977</v>
      </c>
      <c r="F861" s="1">
        <v>436</v>
      </c>
      <c r="G861" s="2">
        <v>4.5420636926605509</v>
      </c>
      <c r="H861" s="3">
        <v>5.0000005807084307</v>
      </c>
      <c r="I861" s="3">
        <v>6.6666489256033072</v>
      </c>
      <c r="J861" s="3">
        <v>9.9016999999999999</v>
      </c>
      <c r="K861" s="3">
        <v>9.9016999999999999</v>
      </c>
      <c r="L861" s="3">
        <v>13.20223</v>
      </c>
    </row>
    <row r="862" spans="2:12" x14ac:dyDescent="0.2">
      <c r="B862" t="s">
        <v>3173</v>
      </c>
      <c r="C862" t="s">
        <v>3174</v>
      </c>
      <c r="D862" t="s">
        <v>3175</v>
      </c>
      <c r="E862" s="1">
        <v>3372.4654500000001</v>
      </c>
      <c r="F862" s="1">
        <v>248</v>
      </c>
      <c r="G862" s="2">
        <v>13.598651008064516</v>
      </c>
      <c r="H862" s="3">
        <v>5.0000008154271827</v>
      </c>
      <c r="I862" s="3">
        <v>6.6666509511609666</v>
      </c>
      <c r="J862" s="3">
        <v>16.86233</v>
      </c>
      <c r="K862" s="3">
        <v>16.86233</v>
      </c>
      <c r="L862" s="3">
        <v>22.483049999999999</v>
      </c>
    </row>
    <row r="863" spans="2:12" x14ac:dyDescent="0.2">
      <c r="B863" t="s">
        <v>3176</v>
      </c>
      <c r="C863" t="s">
        <v>3177</v>
      </c>
      <c r="D863" t="s">
        <v>3178</v>
      </c>
      <c r="E863" s="1">
        <v>5181.4759000000004</v>
      </c>
      <c r="F863" s="1">
        <v>466</v>
      </c>
      <c r="G863" s="2">
        <v>11.119046995708155</v>
      </c>
      <c r="H863" s="3">
        <v>5.0000000964976019</v>
      </c>
      <c r="I863" s="3">
        <v>6.666650712396442</v>
      </c>
      <c r="J863" s="3">
        <v>25.90738</v>
      </c>
      <c r="K863" s="3">
        <v>25.90738</v>
      </c>
      <c r="L863" s="3">
        <v>34.543089999999999</v>
      </c>
    </row>
    <row r="864" spans="2:12" x14ac:dyDescent="0.2">
      <c r="B864" t="s">
        <v>3179</v>
      </c>
      <c r="C864" t="s">
        <v>3180</v>
      </c>
      <c r="D864" t="s">
        <v>3181</v>
      </c>
      <c r="E864" s="1">
        <v>49.552700000000002</v>
      </c>
      <c r="F864" s="1">
        <v>4</v>
      </c>
      <c r="G864" s="2">
        <v>12.388175</v>
      </c>
      <c r="H864" s="3">
        <v>7.0000221985885736</v>
      </c>
      <c r="I864" s="3">
        <v>9.3332956630012092</v>
      </c>
      <c r="J864" s="3">
        <v>0.34687000000000001</v>
      </c>
      <c r="K864" s="3">
        <v>0.34687000000000001</v>
      </c>
      <c r="L864" s="3">
        <v>0.46249000000000001</v>
      </c>
    </row>
    <row r="865" spans="2:12" x14ac:dyDescent="0.2">
      <c r="B865" t="s">
        <v>3182</v>
      </c>
      <c r="C865" t="s">
        <v>3183</v>
      </c>
      <c r="D865" t="s">
        <v>3184</v>
      </c>
      <c r="E865" s="1">
        <v>784.32190000000003</v>
      </c>
      <c r="F865" s="1">
        <v>138</v>
      </c>
      <c r="G865" s="2">
        <v>5.6834920289855075</v>
      </c>
      <c r="H865" s="3">
        <v>5.000000637493355</v>
      </c>
      <c r="I865" s="3">
        <v>6.6666505168349879</v>
      </c>
      <c r="J865" s="3">
        <v>3.9216099999999998</v>
      </c>
      <c r="K865" s="3">
        <v>3.9216099999999998</v>
      </c>
      <c r="L865" s="3">
        <v>5.2287999999999997</v>
      </c>
    </row>
    <row r="866" spans="2:12" x14ac:dyDescent="0.2">
      <c r="B866" t="s">
        <v>3185</v>
      </c>
      <c r="C866" t="s">
        <v>3186</v>
      </c>
      <c r="D866" t="s">
        <v>3187</v>
      </c>
      <c r="E866" s="1">
        <v>56.528260000000003</v>
      </c>
      <c r="F866" s="1">
        <v>4</v>
      </c>
      <c r="G866" s="2">
        <v>14.132065000000001</v>
      </c>
      <c r="H866" s="3">
        <v>7.0000385647815797</v>
      </c>
      <c r="I866" s="3">
        <v>9.3333847530421057</v>
      </c>
      <c r="J866" s="3">
        <v>0.3957</v>
      </c>
      <c r="K866" s="3">
        <v>0.3957</v>
      </c>
      <c r="L866" s="3">
        <v>0.52759999999999996</v>
      </c>
    </row>
    <row r="867" spans="2:12" x14ac:dyDescent="0.2">
      <c r="B867" t="s">
        <v>3188</v>
      </c>
      <c r="C867" t="s">
        <v>3189</v>
      </c>
      <c r="D867" t="s">
        <v>3190</v>
      </c>
      <c r="E867" s="1">
        <v>702.57336999999995</v>
      </c>
      <c r="F867" s="1">
        <v>87</v>
      </c>
      <c r="G867" s="2">
        <v>8.0755559770114935</v>
      </c>
      <c r="H867" s="3">
        <v>6.9999948902133875</v>
      </c>
      <c r="I867" s="3">
        <v>9.3333170313585896</v>
      </c>
      <c r="J867" s="3">
        <v>4.9180099999999998</v>
      </c>
      <c r="K867" s="3">
        <v>4.9180099999999998</v>
      </c>
      <c r="L867" s="3">
        <v>6.5573399999999999</v>
      </c>
    </row>
    <row r="868" spans="2:12" x14ac:dyDescent="0.2">
      <c r="B868" t="s">
        <v>3191</v>
      </c>
      <c r="C868" t="s">
        <v>3183</v>
      </c>
      <c r="D868" t="s">
        <v>3184</v>
      </c>
      <c r="E868" s="1">
        <v>753.76188999999999</v>
      </c>
      <c r="F868" s="1">
        <v>88</v>
      </c>
      <c r="G868" s="2">
        <v>8.5654760227272728</v>
      </c>
      <c r="H868" s="3">
        <v>5.0000007296733981</v>
      </c>
      <c r="I868" s="3">
        <v>6.6666543727754668</v>
      </c>
      <c r="J868" s="3">
        <v>3.7688100000000002</v>
      </c>
      <c r="K868" s="3">
        <v>3.7688100000000002</v>
      </c>
      <c r="L868" s="3">
        <v>5.0250700000000004</v>
      </c>
    </row>
    <row r="869" spans="2:12" x14ac:dyDescent="0.2">
      <c r="B869" t="s">
        <v>3192</v>
      </c>
      <c r="C869" t="s">
        <v>3193</v>
      </c>
      <c r="D869" t="s">
        <v>3194</v>
      </c>
      <c r="E869" s="1">
        <v>1166.97631</v>
      </c>
      <c r="F869" s="1">
        <v>158</v>
      </c>
      <c r="G869" s="2">
        <v>7.3859260126582278</v>
      </c>
      <c r="H869" s="3">
        <v>6.9999964266626806</v>
      </c>
      <c r="I869" s="3">
        <v>9.3333085741903368</v>
      </c>
      <c r="J869" s="3">
        <v>8.1688299999999998</v>
      </c>
      <c r="K869" s="3">
        <v>8.1688299999999998</v>
      </c>
      <c r="L869" s="3">
        <v>10.89175</v>
      </c>
    </row>
    <row r="870" spans="2:12" x14ac:dyDescent="0.2">
      <c r="B870" t="s">
        <v>3195</v>
      </c>
      <c r="C870" t="s">
        <v>3196</v>
      </c>
      <c r="D870" t="s">
        <v>3197</v>
      </c>
      <c r="E870" s="1">
        <v>1197.9793299999999</v>
      </c>
      <c r="F870" s="1">
        <v>116</v>
      </c>
      <c r="G870" s="2">
        <v>10.327408017241378</v>
      </c>
      <c r="H870" s="3">
        <v>7.0000039149256441</v>
      </c>
      <c r="I870" s="3">
        <v>9.3333079461396053</v>
      </c>
      <c r="J870" s="3">
        <v>8.3858599999999992</v>
      </c>
      <c r="K870" s="3">
        <v>8.3858599999999992</v>
      </c>
      <c r="L870" s="3">
        <v>11.18111</v>
      </c>
    </row>
    <row r="871" spans="2:12" x14ac:dyDescent="0.2">
      <c r="B871" t="s">
        <v>3198</v>
      </c>
      <c r="C871" t="s">
        <v>3199</v>
      </c>
      <c r="D871" t="s">
        <v>3200</v>
      </c>
      <c r="E871" s="1">
        <v>523.81430999999998</v>
      </c>
      <c r="F871" s="1">
        <v>180</v>
      </c>
      <c r="G871" s="2">
        <v>2.9100794999999997</v>
      </c>
      <c r="H871" s="3">
        <v>4.9999970409361278</v>
      </c>
      <c r="I871" s="3">
        <v>6.6666563576699538</v>
      </c>
      <c r="J871" s="3">
        <v>2.6190699999999998</v>
      </c>
      <c r="K871" s="3">
        <v>2.6190699999999998</v>
      </c>
      <c r="L871" s="3">
        <v>3.4920900000000001</v>
      </c>
    </row>
    <row r="872" spans="2:12" x14ac:dyDescent="0.2">
      <c r="B872" t="s">
        <v>3201</v>
      </c>
      <c r="C872" t="s">
        <v>3202</v>
      </c>
      <c r="D872" t="s">
        <v>3203</v>
      </c>
      <c r="E872" s="1">
        <v>1748.23368</v>
      </c>
      <c r="F872" s="1">
        <v>276</v>
      </c>
      <c r="G872" s="2">
        <v>6.3341799999999999</v>
      </c>
      <c r="H872" s="3">
        <v>5.0000009152094584</v>
      </c>
      <c r="I872" s="3">
        <v>6.6666488200822211</v>
      </c>
      <c r="J872" s="3">
        <v>8.7411700000000003</v>
      </c>
      <c r="K872" s="3">
        <v>8.7411700000000003</v>
      </c>
      <c r="L872" s="3">
        <v>11.654859999999999</v>
      </c>
    </row>
    <row r="873" spans="2:12" x14ac:dyDescent="0.2">
      <c r="B873" t="s">
        <v>3204</v>
      </c>
      <c r="C873" t="s">
        <v>3205</v>
      </c>
      <c r="D873" t="s">
        <v>3206</v>
      </c>
      <c r="E873" s="1">
        <v>138.42063999999999</v>
      </c>
      <c r="F873" s="1">
        <v>5</v>
      </c>
      <c r="G873" s="2">
        <v>27.684127999999998</v>
      </c>
      <c r="H873" s="3">
        <v>6.9999676348845092</v>
      </c>
      <c r="I873" s="3">
        <v>9.3332901798460117</v>
      </c>
      <c r="J873" s="3">
        <v>0.96894000000000002</v>
      </c>
      <c r="K873" s="3">
        <v>0.96894000000000002</v>
      </c>
      <c r="L873" s="3">
        <v>1.29192</v>
      </c>
    </row>
    <row r="874" spans="2:12" x14ac:dyDescent="0.2">
      <c r="B874" t="s">
        <v>3207</v>
      </c>
      <c r="C874" t="s">
        <v>3205</v>
      </c>
      <c r="D874" t="s">
        <v>3206</v>
      </c>
      <c r="E874" s="1">
        <v>703.68583000000001</v>
      </c>
      <c r="F874" s="1">
        <v>41</v>
      </c>
      <c r="G874" s="2">
        <v>17.163069024390243</v>
      </c>
      <c r="H874" s="3">
        <v>6.999998848918132</v>
      </c>
      <c r="I874" s="3">
        <v>9.3333128507078218</v>
      </c>
      <c r="J874" s="3">
        <v>4.9257999999999997</v>
      </c>
      <c r="K874" s="3">
        <v>4.9257999999999997</v>
      </c>
      <c r="L874" s="3">
        <v>6.5677199999999996</v>
      </c>
    </row>
    <row r="875" spans="2:12" x14ac:dyDescent="0.2">
      <c r="B875" t="s">
        <v>3208</v>
      </c>
      <c r="C875" t="s">
        <v>3209</v>
      </c>
      <c r="D875" t="s">
        <v>3210</v>
      </c>
      <c r="E875" s="1">
        <v>849.24444000000005</v>
      </c>
      <c r="F875" s="1">
        <v>24</v>
      </c>
      <c r="G875" s="2">
        <v>35.385185</v>
      </c>
      <c r="H875" s="3">
        <v>6.9999987282813407</v>
      </c>
      <c r="I875" s="3">
        <v>9.3333080873629264</v>
      </c>
      <c r="J875" s="3">
        <v>5.9447099999999997</v>
      </c>
      <c r="K875" s="3">
        <v>5.9447099999999997</v>
      </c>
      <c r="L875" s="3">
        <v>7.9262600000000001</v>
      </c>
    </row>
    <row r="876" spans="2:12" x14ac:dyDescent="0.2">
      <c r="B876" t="s">
        <v>3211</v>
      </c>
      <c r="C876" t="s">
        <v>3212</v>
      </c>
      <c r="D876" t="s">
        <v>3213</v>
      </c>
      <c r="E876" s="1">
        <v>1109.7171699999999</v>
      </c>
      <c r="F876" s="1">
        <v>81</v>
      </c>
      <c r="G876" s="2">
        <v>13.70021197530864</v>
      </c>
      <c r="H876" s="3">
        <v>6.999999828785203</v>
      </c>
      <c r="I876" s="3">
        <v>9.33330607113162</v>
      </c>
      <c r="J876" s="3">
        <v>7.7680199999999999</v>
      </c>
      <c r="K876" s="3">
        <v>7.7680199999999999</v>
      </c>
      <c r="L876" s="3">
        <v>10.357329999999999</v>
      </c>
    </row>
    <row r="877" spans="2:12" x14ac:dyDescent="0.2">
      <c r="B877" t="s">
        <v>3214</v>
      </c>
      <c r="C877" t="s">
        <v>3215</v>
      </c>
      <c r="D877" t="s">
        <v>3216</v>
      </c>
      <c r="E877" s="1">
        <v>1597.09709</v>
      </c>
      <c r="F877" s="1">
        <v>72</v>
      </c>
      <c r="G877" s="2">
        <v>22.181904027777776</v>
      </c>
      <c r="H877" s="3">
        <v>7.0000002316703238</v>
      </c>
      <c r="I877" s="3">
        <v>9.3333085967866865</v>
      </c>
      <c r="J877" s="3">
        <v>11.179679999999999</v>
      </c>
      <c r="K877" s="3">
        <v>11.179679999999999</v>
      </c>
      <c r="L877" s="3">
        <v>14.9062</v>
      </c>
    </row>
    <row r="878" spans="2:12" x14ac:dyDescent="0.2">
      <c r="B878" t="s">
        <v>3217</v>
      </c>
      <c r="C878" t="s">
        <v>3218</v>
      </c>
      <c r="D878" t="s">
        <v>3219</v>
      </c>
      <c r="E878" s="1">
        <v>1081.67021</v>
      </c>
      <c r="F878" s="1">
        <v>33</v>
      </c>
      <c r="G878" s="2">
        <v>32.77788515151515</v>
      </c>
      <c r="H878" s="3">
        <v>6.9999986409905848</v>
      </c>
      <c r="I878" s="3">
        <v>9.3333068680887497</v>
      </c>
      <c r="J878" s="3">
        <v>7.5716900000000003</v>
      </c>
      <c r="K878" s="3">
        <v>7.5716900000000003</v>
      </c>
      <c r="L878" s="3">
        <v>10.095560000000001</v>
      </c>
    </row>
    <row r="879" spans="2:12" x14ac:dyDescent="0.2">
      <c r="B879" t="s">
        <v>3220</v>
      </c>
      <c r="C879" t="s">
        <v>3218</v>
      </c>
      <c r="D879" t="s">
        <v>3219</v>
      </c>
      <c r="E879" s="1">
        <v>739.22266000000002</v>
      </c>
      <c r="F879" s="1">
        <v>38</v>
      </c>
      <c r="G879" s="2">
        <v>19.453227894736841</v>
      </c>
      <c r="H879" s="3">
        <v>4.9999955358511325</v>
      </c>
      <c r="I879" s="3">
        <v>6.6666516959856175</v>
      </c>
      <c r="J879" s="3">
        <v>3.69611</v>
      </c>
      <c r="K879" s="3">
        <v>3.69611</v>
      </c>
      <c r="L879" s="3">
        <v>4.92814</v>
      </c>
    </row>
    <row r="880" spans="2:12" x14ac:dyDescent="0.2">
      <c r="B880" t="s">
        <v>3221</v>
      </c>
      <c r="C880" t="s">
        <v>3222</v>
      </c>
      <c r="D880" t="s">
        <v>3223</v>
      </c>
      <c r="E880" s="1">
        <v>2303.7842300000002</v>
      </c>
      <c r="F880" s="1">
        <v>110</v>
      </c>
      <c r="G880" s="2">
        <v>20.943493</v>
      </c>
      <c r="H880" s="3">
        <v>7.0000001692866869</v>
      </c>
      <c r="I880" s="3">
        <v>9.3333089618379752</v>
      </c>
      <c r="J880" s="3">
        <v>16.12649</v>
      </c>
      <c r="K880" s="3">
        <v>16.12649</v>
      </c>
      <c r="L880" s="3">
        <v>21.501930000000002</v>
      </c>
    </row>
    <row r="881" spans="2:12" x14ac:dyDescent="0.2">
      <c r="B881" t="s">
        <v>3224</v>
      </c>
      <c r="C881" t="s">
        <v>3225</v>
      </c>
      <c r="D881" t="s">
        <v>3226</v>
      </c>
      <c r="E881" s="1">
        <v>1509.02856</v>
      </c>
      <c r="F881" s="1">
        <v>144</v>
      </c>
      <c r="G881" s="2">
        <v>10.479365</v>
      </c>
      <c r="H881" s="3">
        <v>7.0000000530142392</v>
      </c>
      <c r="I881" s="3">
        <v>9.3333091058263342</v>
      </c>
      <c r="J881" s="3">
        <v>10.5632</v>
      </c>
      <c r="K881" s="3">
        <v>10.5632</v>
      </c>
      <c r="L881" s="3">
        <v>14.08423</v>
      </c>
    </row>
    <row r="882" spans="2:12" x14ac:dyDescent="0.2">
      <c r="B882" t="s">
        <v>3227</v>
      </c>
      <c r="C882" t="s">
        <v>3228</v>
      </c>
      <c r="D882" t="s">
        <v>3229</v>
      </c>
      <c r="E882" s="1">
        <v>12.83746</v>
      </c>
      <c r="F882" s="1">
        <v>1</v>
      </c>
      <c r="G882" s="2">
        <v>12.83746</v>
      </c>
      <c r="H882" s="3">
        <v>6.9998270685945654</v>
      </c>
      <c r="I882" s="3">
        <v>9.3336220716559186</v>
      </c>
      <c r="J882" s="3">
        <v>8.9859999999999995E-2</v>
      </c>
      <c r="K882" s="3">
        <v>8.9859999999999995E-2</v>
      </c>
      <c r="L882" s="3">
        <v>0.11982</v>
      </c>
    </row>
    <row r="883" spans="2:12" x14ac:dyDescent="0.2">
      <c r="B883" t="s">
        <v>3230</v>
      </c>
      <c r="C883" t="s">
        <v>3231</v>
      </c>
      <c r="D883" t="s">
        <v>3232</v>
      </c>
      <c r="E883" s="1">
        <v>2567.5699</v>
      </c>
      <c r="F883" s="1">
        <v>712</v>
      </c>
      <c r="G883" s="2">
        <v>3.6061375</v>
      </c>
      <c r="H883" s="3">
        <v>5.000000194736665</v>
      </c>
      <c r="I883" s="3">
        <v>6.6666500491379033</v>
      </c>
      <c r="J883" s="3">
        <v>12.83785</v>
      </c>
      <c r="K883" s="3">
        <v>12.83785</v>
      </c>
      <c r="L883" s="3">
        <v>17.117090000000001</v>
      </c>
    </row>
    <row r="884" spans="2:12" x14ac:dyDescent="0.2">
      <c r="B884" t="s">
        <v>3230</v>
      </c>
      <c r="C884" t="s">
        <v>3231</v>
      </c>
      <c r="D884" t="s">
        <v>3232</v>
      </c>
      <c r="E884" s="1">
        <v>598.42561999999998</v>
      </c>
      <c r="F884" s="1">
        <v>163</v>
      </c>
      <c r="G884" s="2">
        <v>3.6713228220858896</v>
      </c>
      <c r="H884" s="3">
        <v>5.0000031749977554</v>
      </c>
      <c r="I884" s="3">
        <v>6.6666430491395072</v>
      </c>
      <c r="J884" s="3">
        <v>2.99213</v>
      </c>
      <c r="K884" s="3">
        <v>2.99213</v>
      </c>
      <c r="L884" s="3">
        <v>3.98949</v>
      </c>
    </row>
    <row r="885" spans="2:12" x14ac:dyDescent="0.2">
      <c r="B885" t="s">
        <v>3233</v>
      </c>
      <c r="C885" t="s">
        <v>3234</v>
      </c>
      <c r="D885" t="s">
        <v>3235</v>
      </c>
      <c r="E885" s="1">
        <v>5277.6342299999997</v>
      </c>
      <c r="F885" s="1">
        <v>623</v>
      </c>
      <c r="G885" s="2">
        <v>8.4713230016051355</v>
      </c>
      <c r="H885" s="3">
        <v>7.0000000738967483</v>
      </c>
      <c r="I885" s="3">
        <v>9.3333106944017992</v>
      </c>
      <c r="J885" s="3">
        <v>36.943440000000002</v>
      </c>
      <c r="K885" s="3">
        <v>36.943440000000002</v>
      </c>
      <c r="L885" s="3">
        <v>49.257800000000003</v>
      </c>
    </row>
    <row r="886" spans="2:12" x14ac:dyDescent="0.2">
      <c r="B886" t="s">
        <v>3236</v>
      </c>
      <c r="C886" t="s">
        <v>3237</v>
      </c>
      <c r="D886" t="s">
        <v>3238</v>
      </c>
      <c r="E886" s="1">
        <v>1253.25297</v>
      </c>
      <c r="F886" s="1">
        <v>155</v>
      </c>
      <c r="G886" s="2">
        <v>8.0855030322580639</v>
      </c>
      <c r="H886" s="3">
        <v>6.9999993696404328</v>
      </c>
      <c r="I886" s="3">
        <v>9.3333112148938291</v>
      </c>
      <c r="J886" s="3">
        <v>8.7727699999999995</v>
      </c>
      <c r="K886" s="3">
        <v>8.7727699999999995</v>
      </c>
      <c r="L886" s="3">
        <v>11.696999999999999</v>
      </c>
    </row>
    <row r="887" spans="2:12" x14ac:dyDescent="0.2">
      <c r="B887" t="s">
        <v>3239</v>
      </c>
      <c r="C887" t="s">
        <v>3240</v>
      </c>
      <c r="D887" t="s">
        <v>3241</v>
      </c>
      <c r="E887" s="1">
        <v>1075.9170799999999</v>
      </c>
      <c r="F887" s="1">
        <v>56</v>
      </c>
      <c r="G887" s="2">
        <v>19.212804999999999</v>
      </c>
      <c r="H887" s="3">
        <v>7.000000408953448</v>
      </c>
      <c r="I887" s="3">
        <v>9.3333121916793065</v>
      </c>
      <c r="J887" s="3">
        <v>7.5314199999999998</v>
      </c>
      <c r="K887" s="3">
        <v>7.5314199999999998</v>
      </c>
      <c r="L887" s="3">
        <v>10.041869999999999</v>
      </c>
    </row>
    <row r="888" spans="2:12" x14ac:dyDescent="0.2">
      <c r="B888" t="s">
        <v>3242</v>
      </c>
      <c r="C888" t="s">
        <v>3243</v>
      </c>
      <c r="D888" t="s">
        <v>3244</v>
      </c>
      <c r="E888" s="1">
        <v>2116.6933800000002</v>
      </c>
      <c r="F888" s="1">
        <v>128</v>
      </c>
      <c r="G888" s="2">
        <v>16.536667031250001</v>
      </c>
      <c r="H888" s="3">
        <v>5.0000014645484461</v>
      </c>
      <c r="I888" s="3">
        <v>6.6666481472153514</v>
      </c>
      <c r="J888" s="3">
        <v>10.58347</v>
      </c>
      <c r="K888" s="3">
        <v>10.58347</v>
      </c>
      <c r="L888" s="3">
        <v>14.11125</v>
      </c>
    </row>
    <row r="889" spans="2:12" x14ac:dyDescent="0.2">
      <c r="B889" t="s">
        <v>3245</v>
      </c>
      <c r="C889" t="s">
        <v>3246</v>
      </c>
      <c r="D889" t="s">
        <v>3247</v>
      </c>
      <c r="E889" s="1">
        <v>3196.1865600000001</v>
      </c>
      <c r="F889" s="1">
        <v>406</v>
      </c>
      <c r="G889" s="2">
        <v>7.8723806896551727</v>
      </c>
      <c r="H889" s="3">
        <v>7.0000012765212301</v>
      </c>
      <c r="I889" s="3">
        <v>9.333310005533594</v>
      </c>
      <c r="J889" s="3">
        <v>22.37331</v>
      </c>
      <c r="K889" s="3">
        <v>22.37331</v>
      </c>
      <c r="L889" s="3">
        <v>29.831</v>
      </c>
    </row>
    <row r="890" spans="2:12" x14ac:dyDescent="0.2">
      <c r="B890" t="s">
        <v>3248</v>
      </c>
      <c r="C890" t="s">
        <v>3249</v>
      </c>
      <c r="D890" t="s">
        <v>3250</v>
      </c>
      <c r="E890" s="1">
        <v>61.327919999999999</v>
      </c>
      <c r="F890" s="1">
        <v>11</v>
      </c>
      <c r="G890" s="2">
        <v>5.5752654545454545</v>
      </c>
      <c r="H890" s="3">
        <v>5.0000065223147958</v>
      </c>
      <c r="I890" s="3">
        <v>6.6666210104630972</v>
      </c>
      <c r="J890" s="3">
        <v>0.30664000000000002</v>
      </c>
      <c r="K890" s="3">
        <v>0.30664000000000002</v>
      </c>
      <c r="L890" s="3">
        <v>0.40884999999999999</v>
      </c>
    </row>
    <row r="891" spans="2:12" x14ac:dyDescent="0.2">
      <c r="B891" t="s">
        <v>3251</v>
      </c>
      <c r="C891" t="s">
        <v>3252</v>
      </c>
      <c r="D891" t="s">
        <v>3253</v>
      </c>
      <c r="E891" s="1">
        <v>1339.87302</v>
      </c>
      <c r="F891" s="1">
        <v>141</v>
      </c>
      <c r="G891" s="2">
        <v>9.5026455319148937</v>
      </c>
      <c r="H891" s="3">
        <v>5.0000036570629653</v>
      </c>
      <c r="I891" s="3">
        <v>6.6666466647712639</v>
      </c>
      <c r="J891" s="3">
        <v>6.69937</v>
      </c>
      <c r="K891" s="3">
        <v>6.69937</v>
      </c>
      <c r="L891" s="3">
        <v>8.9324600000000007</v>
      </c>
    </row>
    <row r="892" spans="2:12" x14ac:dyDescent="0.2">
      <c r="B892" t="s">
        <v>3254</v>
      </c>
      <c r="C892" t="s">
        <v>3255</v>
      </c>
      <c r="D892" t="s">
        <v>3256</v>
      </c>
      <c r="E892" s="1">
        <v>914.65788999999995</v>
      </c>
      <c r="F892" s="1">
        <v>123</v>
      </c>
      <c r="G892" s="2">
        <v>7.4362430081300808</v>
      </c>
      <c r="H892" s="3">
        <v>5.0000006013177236</v>
      </c>
      <c r="I892" s="3">
        <v>6.6666456023246026</v>
      </c>
      <c r="J892" s="3">
        <v>4.5732900000000001</v>
      </c>
      <c r="K892" s="3">
        <v>4.5732900000000001</v>
      </c>
      <c r="L892" s="3">
        <v>6.0976999999999997</v>
      </c>
    </row>
    <row r="893" spans="2:12" x14ac:dyDescent="0.2">
      <c r="B893" t="s">
        <v>3257</v>
      </c>
      <c r="C893" t="s">
        <v>3258</v>
      </c>
      <c r="D893" t="s">
        <v>3259</v>
      </c>
      <c r="E893" s="1">
        <v>633.37157000000002</v>
      </c>
      <c r="F893" s="1">
        <v>67</v>
      </c>
      <c r="G893" s="2">
        <v>9.4533070149253735</v>
      </c>
      <c r="H893" s="3">
        <v>5.0000033945319018</v>
      </c>
      <c r="I893" s="3">
        <v>6.66665540418873</v>
      </c>
      <c r="J893" s="3">
        <v>3.1668599999999998</v>
      </c>
      <c r="K893" s="3">
        <v>3.1668599999999998</v>
      </c>
      <c r="L893" s="3">
        <v>4.2224700000000004</v>
      </c>
    </row>
    <row r="894" spans="2:12" x14ac:dyDescent="0.2">
      <c r="B894" t="s">
        <v>3260</v>
      </c>
      <c r="C894" t="s">
        <v>3261</v>
      </c>
      <c r="D894" t="s">
        <v>3262</v>
      </c>
      <c r="E894" s="1">
        <v>793.27458999999999</v>
      </c>
      <c r="F894" s="1">
        <v>132</v>
      </c>
      <c r="G894" s="2">
        <v>6.009655984848485</v>
      </c>
      <c r="H894" s="3">
        <v>4.9999962812372445</v>
      </c>
      <c r="I894" s="3">
        <v>6.6666449003490706</v>
      </c>
      <c r="J894" s="3">
        <v>3.96637</v>
      </c>
      <c r="K894" s="3">
        <v>3.96637</v>
      </c>
      <c r="L894" s="3">
        <v>5.2884799999999998</v>
      </c>
    </row>
    <row r="895" spans="2:12" x14ac:dyDescent="0.2">
      <c r="B895" t="s">
        <v>3263</v>
      </c>
      <c r="C895" t="s">
        <v>3264</v>
      </c>
      <c r="D895" t="s">
        <v>3265</v>
      </c>
      <c r="E895" s="1">
        <v>211.82342</v>
      </c>
      <c r="F895" s="1">
        <v>15</v>
      </c>
      <c r="G895" s="2">
        <v>14.121561333333334</v>
      </c>
      <c r="H895" s="3">
        <v>5.0000136906485597</v>
      </c>
      <c r="I895" s="3">
        <v>6.6666377117317808</v>
      </c>
      <c r="J895" s="3">
        <v>1.0591200000000001</v>
      </c>
      <c r="K895" s="3">
        <v>1.0591200000000001</v>
      </c>
      <c r="L895" s="3">
        <v>1.41215</v>
      </c>
    </row>
    <row r="896" spans="2:12" x14ac:dyDescent="0.2">
      <c r="B896" t="s">
        <v>3266</v>
      </c>
      <c r="C896" t="s">
        <v>3267</v>
      </c>
      <c r="D896" t="s">
        <v>3268</v>
      </c>
      <c r="E896" s="1">
        <v>4221.1706599999998</v>
      </c>
      <c r="F896" s="1">
        <v>790</v>
      </c>
      <c r="G896" s="2">
        <v>5.3432539999999999</v>
      </c>
      <c r="H896" s="3">
        <v>4.9999992182263497</v>
      </c>
      <c r="I896" s="3">
        <v>6.6666506205650551</v>
      </c>
      <c r="J896" s="3">
        <v>21.10585</v>
      </c>
      <c r="K896" s="3">
        <v>21.10585</v>
      </c>
      <c r="L896" s="3">
        <v>28.141069999999999</v>
      </c>
    </row>
    <row r="897" spans="2:12" x14ac:dyDescent="0.2">
      <c r="B897" t="s">
        <v>3269</v>
      </c>
      <c r="C897" t="s">
        <v>3267</v>
      </c>
      <c r="D897" t="s">
        <v>3268</v>
      </c>
      <c r="E897" s="1">
        <v>3386.38868</v>
      </c>
      <c r="F897" s="1">
        <v>835</v>
      </c>
      <c r="G897" s="2">
        <v>4.0555553053892215</v>
      </c>
      <c r="H897" s="3">
        <v>4.9999989959805795</v>
      </c>
      <c r="I897" s="3">
        <v>6.6666505629826283</v>
      </c>
      <c r="J897" s="3">
        <v>16.931940000000001</v>
      </c>
      <c r="K897" s="3">
        <v>16.931940000000001</v>
      </c>
      <c r="L897" s="3">
        <v>22.575869999999998</v>
      </c>
    </row>
    <row r="898" spans="2:12" x14ac:dyDescent="0.2">
      <c r="B898" t="s">
        <v>3270</v>
      </c>
      <c r="C898" t="s">
        <v>3271</v>
      </c>
      <c r="D898" t="s">
        <v>3272</v>
      </c>
      <c r="E898" s="1">
        <v>244.26852</v>
      </c>
      <c r="F898" s="1">
        <v>62</v>
      </c>
      <c r="G898" s="2">
        <v>3.9398148387096774</v>
      </c>
      <c r="H898" s="3">
        <v>4.9999893559759565</v>
      </c>
      <c r="I898" s="3">
        <v>6.6666388284499369</v>
      </c>
      <c r="J898" s="3">
        <v>1.2213400000000001</v>
      </c>
      <c r="K898" s="3">
        <v>1.2213400000000001</v>
      </c>
      <c r="L898" s="3">
        <v>1.62845</v>
      </c>
    </row>
    <row r="899" spans="2:12" x14ac:dyDescent="0.2">
      <c r="B899" t="s">
        <v>3273</v>
      </c>
      <c r="C899" t="s">
        <v>3274</v>
      </c>
      <c r="D899" t="s">
        <v>3275</v>
      </c>
      <c r="E899" s="1">
        <v>801.34887000000003</v>
      </c>
      <c r="F899" s="1">
        <v>21</v>
      </c>
      <c r="G899" s="2">
        <v>38.159469999999999</v>
      </c>
      <c r="H899" s="3">
        <v>6.9999973918974892</v>
      </c>
      <c r="I899" s="3">
        <v>9.333313217250808</v>
      </c>
      <c r="J899" s="3">
        <v>5.6094400000000002</v>
      </c>
      <c r="K899" s="3">
        <v>5.6094400000000002</v>
      </c>
      <c r="L899" s="3">
        <v>7.4792399999999999</v>
      </c>
    </row>
    <row r="900" spans="2:12" x14ac:dyDescent="0.2">
      <c r="B900" t="s">
        <v>3276</v>
      </c>
      <c r="C900" t="s">
        <v>3274</v>
      </c>
      <c r="D900" t="s">
        <v>3275</v>
      </c>
      <c r="E900" s="1">
        <v>3167.5587700000001</v>
      </c>
      <c r="F900" s="1">
        <v>73</v>
      </c>
      <c r="G900" s="2">
        <v>43.391216027397263</v>
      </c>
      <c r="H900" s="3">
        <v>6.9999995611762555</v>
      </c>
      <c r="I900" s="3">
        <v>9.3333106491975197</v>
      </c>
      <c r="J900" s="3">
        <v>22.172910000000002</v>
      </c>
      <c r="K900" s="3">
        <v>22.172910000000002</v>
      </c>
      <c r="L900" s="3">
        <v>29.56381</v>
      </c>
    </row>
    <row r="901" spans="2:12" x14ac:dyDescent="0.2">
      <c r="B901" t="s">
        <v>3277</v>
      </c>
      <c r="C901" t="s">
        <v>3278</v>
      </c>
      <c r="D901" t="s">
        <v>3279</v>
      </c>
      <c r="E901" s="1">
        <v>3873.5949900000001</v>
      </c>
      <c r="F901" s="1">
        <v>291</v>
      </c>
      <c r="G901" s="2">
        <v>13.311322989690721</v>
      </c>
      <c r="H901" s="3">
        <v>4.9999987221173061</v>
      </c>
      <c r="I901" s="3">
        <v>6.6666494733358785</v>
      </c>
      <c r="J901" s="3">
        <v>19.36797</v>
      </c>
      <c r="K901" s="3">
        <v>19.36797</v>
      </c>
      <c r="L901" s="3">
        <v>25.823899999999998</v>
      </c>
    </row>
    <row r="902" spans="2:12" x14ac:dyDescent="0.2">
      <c r="B902" t="s">
        <v>3280</v>
      </c>
      <c r="C902" t="s">
        <v>3278</v>
      </c>
      <c r="D902" t="s">
        <v>3279</v>
      </c>
      <c r="E902" s="1">
        <v>2950.0844200000001</v>
      </c>
      <c r="F902" s="1">
        <v>230</v>
      </c>
      <c r="G902" s="2">
        <v>12.826454</v>
      </c>
      <c r="H902" s="3">
        <v>4.9999992881559638</v>
      </c>
      <c r="I902" s="3">
        <v>6.6666498987849296</v>
      </c>
      <c r="J902" s="3">
        <v>14.75042</v>
      </c>
      <c r="K902" s="3">
        <v>14.75042</v>
      </c>
      <c r="L902" s="3">
        <v>19.667179999999998</v>
      </c>
    </row>
    <row r="903" spans="2:12" x14ac:dyDescent="0.2">
      <c r="B903" t="s">
        <v>3281</v>
      </c>
      <c r="C903" t="s">
        <v>3282</v>
      </c>
      <c r="D903" t="s">
        <v>3283</v>
      </c>
      <c r="E903" s="1">
        <v>1036.1904999999999</v>
      </c>
      <c r="F903" s="1">
        <v>100</v>
      </c>
      <c r="G903" s="2">
        <v>10.361905</v>
      </c>
      <c r="H903" s="3">
        <v>6.9999966222427243</v>
      </c>
      <c r="I903" s="3">
        <v>9.3333127450985121</v>
      </c>
      <c r="J903" s="3">
        <v>7.2533300000000001</v>
      </c>
      <c r="K903" s="3">
        <v>7.2533300000000001</v>
      </c>
      <c r="L903" s="3">
        <v>9.6710899999999995</v>
      </c>
    </row>
    <row r="904" spans="2:12" x14ac:dyDescent="0.2">
      <c r="B904" t="s">
        <v>3284</v>
      </c>
      <c r="C904" t="s">
        <v>3285</v>
      </c>
      <c r="D904" t="s">
        <v>3286</v>
      </c>
      <c r="E904" s="1">
        <v>2716.2148999999999</v>
      </c>
      <c r="F904" s="1">
        <v>322</v>
      </c>
      <c r="G904" s="2">
        <v>8.4354499999999994</v>
      </c>
      <c r="H904" s="3">
        <v>6.9999984169146563</v>
      </c>
      <c r="I904" s="3">
        <v>9.3333115873858148</v>
      </c>
      <c r="J904" s="3">
        <v>19.013500000000001</v>
      </c>
      <c r="K904" s="3">
        <v>19.013500000000001</v>
      </c>
      <c r="L904" s="3">
        <v>25.351279999999999</v>
      </c>
    </row>
    <row r="905" spans="2:12" x14ac:dyDescent="0.2">
      <c r="B905" t="s">
        <v>3287</v>
      </c>
      <c r="C905" t="s">
        <v>3288</v>
      </c>
      <c r="D905" t="s">
        <v>3289</v>
      </c>
      <c r="E905" s="1">
        <v>1378.1111000000001</v>
      </c>
      <c r="F905" s="1">
        <v>420</v>
      </c>
      <c r="G905" s="2">
        <v>3.2812169047619051</v>
      </c>
      <c r="H905" s="3">
        <v>5.0000032653390569</v>
      </c>
      <c r="I905" s="3">
        <v>6.6666468327553545</v>
      </c>
      <c r="J905" s="3">
        <v>6.8905599999999998</v>
      </c>
      <c r="K905" s="3">
        <v>6.8905599999999998</v>
      </c>
      <c r="L905" s="3">
        <v>9.1873799999999992</v>
      </c>
    </row>
    <row r="906" spans="2:12" x14ac:dyDescent="0.2">
      <c r="B906" t="s">
        <v>3290</v>
      </c>
      <c r="C906" t="s">
        <v>3291</v>
      </c>
      <c r="D906" t="s">
        <v>3292</v>
      </c>
      <c r="E906" s="1">
        <v>860.15746999999999</v>
      </c>
      <c r="F906" s="1">
        <v>98</v>
      </c>
      <c r="G906" s="2">
        <v>8.7771170408163268</v>
      </c>
      <c r="H906" s="3">
        <v>6.9999973376967821</v>
      </c>
      <c r="I906" s="3">
        <v>9.3333142825580531</v>
      </c>
      <c r="J906" s="3">
        <v>6.0210999999999997</v>
      </c>
      <c r="K906" s="3">
        <v>6.0210999999999997</v>
      </c>
      <c r="L906" s="3">
        <v>8.0281199999999995</v>
      </c>
    </row>
    <row r="907" spans="2:12" x14ac:dyDescent="0.2">
      <c r="B907" t="s">
        <v>3293</v>
      </c>
      <c r="C907" t="s">
        <v>3294</v>
      </c>
      <c r="D907" t="s">
        <v>3295</v>
      </c>
      <c r="E907" s="1">
        <v>1129.5197599999999</v>
      </c>
      <c r="F907" s="1">
        <v>199</v>
      </c>
      <c r="G907" s="2">
        <v>5.6759786934673366</v>
      </c>
      <c r="H907" s="3">
        <v>7.0000014873577783</v>
      </c>
      <c r="I907" s="3">
        <v>9.3333117076234249</v>
      </c>
      <c r="J907" s="3">
        <v>7.9066400000000003</v>
      </c>
      <c r="K907" s="3">
        <v>7.9066400000000003</v>
      </c>
      <c r="L907" s="3">
        <v>10.542160000000001</v>
      </c>
    </row>
    <row r="908" spans="2:12" x14ac:dyDescent="0.2">
      <c r="B908" t="s">
        <v>3296</v>
      </c>
      <c r="C908" t="s">
        <v>3297</v>
      </c>
      <c r="D908" t="s">
        <v>3298</v>
      </c>
      <c r="E908" s="1">
        <v>4866.1942300000001</v>
      </c>
      <c r="F908" s="1">
        <v>432</v>
      </c>
      <c r="G908" s="2">
        <v>11.264338495370371</v>
      </c>
      <c r="H908" s="3">
        <v>7.0000000801447673</v>
      </c>
      <c r="I908" s="3">
        <v>9.3333101502608962</v>
      </c>
      <c r="J908" s="3">
        <v>34.063360000000003</v>
      </c>
      <c r="K908" s="3">
        <v>34.063360000000003</v>
      </c>
      <c r="L908" s="3">
        <v>45.417700000000004</v>
      </c>
    </row>
    <row r="909" spans="2:12" x14ac:dyDescent="0.2">
      <c r="B909" t="s">
        <v>3296</v>
      </c>
      <c r="C909" t="s">
        <v>3297</v>
      </c>
      <c r="D909" t="s">
        <v>3298</v>
      </c>
      <c r="E909" s="1">
        <v>6058.1279000000004</v>
      </c>
      <c r="F909" s="1">
        <v>522</v>
      </c>
      <c r="G909" s="2">
        <v>11.605609003831418</v>
      </c>
      <c r="H909" s="3">
        <v>5.0000000825337469</v>
      </c>
      <c r="I909" s="3">
        <v>6.6666502699621111</v>
      </c>
      <c r="J909" s="3">
        <v>30.29064</v>
      </c>
      <c r="K909" s="3">
        <v>30.29064</v>
      </c>
      <c r="L909" s="3">
        <v>40.387419999999999</v>
      </c>
    </row>
    <row r="910" spans="2:12" x14ac:dyDescent="0.2">
      <c r="B910" t="s">
        <v>3299</v>
      </c>
      <c r="C910" t="s">
        <v>3300</v>
      </c>
      <c r="D910" t="s">
        <v>3301</v>
      </c>
      <c r="E910" s="1">
        <v>5977.7582199999997</v>
      </c>
      <c r="F910" s="1">
        <v>1172</v>
      </c>
      <c r="G910" s="2">
        <v>5.1004762969283277</v>
      </c>
      <c r="H910" s="3">
        <v>4.9999998159845278</v>
      </c>
      <c r="I910" s="3">
        <v>6.6666496926334364</v>
      </c>
      <c r="J910" s="3">
        <v>29.88879</v>
      </c>
      <c r="K910" s="3">
        <v>29.88879</v>
      </c>
      <c r="L910" s="3">
        <v>39.851619999999997</v>
      </c>
    </row>
    <row r="911" spans="2:12" x14ac:dyDescent="0.2">
      <c r="B911" t="s">
        <v>3302</v>
      </c>
      <c r="C911" t="s">
        <v>3303</v>
      </c>
      <c r="D911" t="s">
        <v>3304</v>
      </c>
      <c r="E911" s="1">
        <v>1350.22965</v>
      </c>
      <c r="F911" s="1">
        <v>55</v>
      </c>
      <c r="G911" s="2">
        <v>24.549630000000001</v>
      </c>
      <c r="H911" s="3">
        <v>7.000001814506148</v>
      </c>
      <c r="I911" s="3">
        <v>9.3333085968005527</v>
      </c>
      <c r="J911" s="3">
        <v>9.4516100000000005</v>
      </c>
      <c r="K911" s="3">
        <v>9.4516100000000005</v>
      </c>
      <c r="L911" s="3">
        <v>12.60211</v>
      </c>
    </row>
    <row r="912" spans="2:12" x14ac:dyDescent="0.2">
      <c r="B912" t="s">
        <v>3305</v>
      </c>
      <c r="C912" t="s">
        <v>3306</v>
      </c>
      <c r="D912" t="s">
        <v>3307</v>
      </c>
      <c r="E912" s="1">
        <v>2513.9218500000002</v>
      </c>
      <c r="F912" s="1">
        <v>414</v>
      </c>
      <c r="G912" s="2">
        <v>6.0722750000000003</v>
      </c>
      <c r="H912" s="3">
        <v>6.9999988265347222</v>
      </c>
      <c r="I912" s="3">
        <v>9.3333092275720499</v>
      </c>
      <c r="J912" s="3">
        <v>17.597449999999998</v>
      </c>
      <c r="K912" s="3">
        <v>17.597449999999998</v>
      </c>
      <c r="L912" s="3">
        <v>23.46321</v>
      </c>
    </row>
    <row r="913" spans="2:12" x14ac:dyDescent="0.2">
      <c r="B913" t="s">
        <v>3308</v>
      </c>
      <c r="C913" t="s">
        <v>3309</v>
      </c>
      <c r="D913" t="s">
        <v>3310</v>
      </c>
      <c r="E913" s="1">
        <v>5290.5287600000001</v>
      </c>
      <c r="F913" s="1">
        <v>817</v>
      </c>
      <c r="G913" s="2">
        <v>6.4755553977968177</v>
      </c>
      <c r="H913" s="3">
        <v>4.9999992817353096</v>
      </c>
      <c r="I913" s="3">
        <v>6.6666493275050263</v>
      </c>
      <c r="J913" s="3">
        <v>26.452639999999999</v>
      </c>
      <c r="K913" s="3">
        <v>26.452639999999999</v>
      </c>
      <c r="L913" s="3">
        <v>35.270099999999999</v>
      </c>
    </row>
    <row r="914" spans="2:12" x14ac:dyDescent="0.2">
      <c r="B914" t="s">
        <v>3311</v>
      </c>
      <c r="C914" t="s">
        <v>3312</v>
      </c>
      <c r="D914" t="s">
        <v>3313</v>
      </c>
      <c r="E914" s="1">
        <v>13642.367560000001</v>
      </c>
      <c r="F914" s="1">
        <v>1198</v>
      </c>
      <c r="G914" s="2">
        <v>11.387618998330552</v>
      </c>
      <c r="H914" s="3">
        <v>5.0000001612623315</v>
      </c>
      <c r="I914" s="3">
        <v>6.6666500224393603</v>
      </c>
      <c r="J914" s="3">
        <v>68.211839999999995</v>
      </c>
      <c r="K914" s="3">
        <v>68.211839999999995</v>
      </c>
      <c r="L914" s="3">
        <v>90.948890000000006</v>
      </c>
    </row>
    <row r="915" spans="2:12" x14ac:dyDescent="0.2">
      <c r="B915" t="s">
        <v>3314</v>
      </c>
      <c r="C915" t="s">
        <v>3315</v>
      </c>
      <c r="D915" t="s">
        <v>3316</v>
      </c>
      <c r="E915" s="1">
        <v>4865.8714200000004</v>
      </c>
      <c r="F915" s="1">
        <v>540</v>
      </c>
      <c r="G915" s="2">
        <v>9.0108730000000001</v>
      </c>
      <c r="H915" s="3">
        <v>7.0000000123307817</v>
      </c>
      <c r="I915" s="3">
        <v>9.3333107433406024</v>
      </c>
      <c r="J915" s="3">
        <v>34.061100000000003</v>
      </c>
      <c r="K915" s="3">
        <v>34.061100000000003</v>
      </c>
      <c r="L915" s="3">
        <v>45.41469</v>
      </c>
    </row>
    <row r="916" spans="2:12" x14ac:dyDescent="0.2">
      <c r="B916" t="s">
        <v>3317</v>
      </c>
      <c r="C916" t="s">
        <v>3318</v>
      </c>
      <c r="D916" t="s">
        <v>3319</v>
      </c>
      <c r="E916" s="1">
        <v>2666.6099899999999</v>
      </c>
      <c r="F916" s="1">
        <v>293</v>
      </c>
      <c r="G916" s="2">
        <v>9.1010579863481222</v>
      </c>
      <c r="H916" s="3">
        <v>7.0000000262505582</v>
      </c>
      <c r="I916" s="3">
        <v>9.3333108678558574</v>
      </c>
      <c r="J916" s="3">
        <v>18.666270000000001</v>
      </c>
      <c r="K916" s="3">
        <v>18.666270000000001</v>
      </c>
      <c r="L916" s="3">
        <v>24.888300000000001</v>
      </c>
    </row>
    <row r="917" spans="2:12" x14ac:dyDescent="0.2">
      <c r="B917" t="s">
        <v>3320</v>
      </c>
      <c r="C917" t="s">
        <v>3321</v>
      </c>
      <c r="D917" t="s">
        <v>3322</v>
      </c>
      <c r="E917" s="1">
        <v>588.67003</v>
      </c>
      <c r="F917" s="1">
        <v>258</v>
      </c>
      <c r="G917" s="2">
        <v>2.2816667829457362</v>
      </c>
      <c r="H917" s="3">
        <v>4.9999997451883198</v>
      </c>
      <c r="I917" s="3">
        <v>6.6666550019541511</v>
      </c>
      <c r="J917" s="3">
        <v>2.9433500000000001</v>
      </c>
      <c r="K917" s="3">
        <v>2.9433500000000001</v>
      </c>
      <c r="L917" s="3">
        <v>3.9244599999999998</v>
      </c>
    </row>
    <row r="918" spans="2:12" x14ac:dyDescent="0.2">
      <c r="B918" t="s">
        <v>3323</v>
      </c>
      <c r="C918" t="s">
        <v>3324</v>
      </c>
      <c r="D918" t="s">
        <v>3325</v>
      </c>
      <c r="E918" s="1">
        <v>6207.0524100000002</v>
      </c>
      <c r="F918" s="1">
        <v>493</v>
      </c>
      <c r="G918" s="2">
        <v>12.59037</v>
      </c>
      <c r="H918" s="3">
        <v>4.9999996697305154</v>
      </c>
      <c r="I918" s="3">
        <v>6.6666506526243419</v>
      </c>
      <c r="J918" s="3">
        <v>31.035260000000001</v>
      </c>
      <c r="K918" s="3">
        <v>31.035260000000001</v>
      </c>
      <c r="L918" s="3">
        <v>41.380249999999997</v>
      </c>
    </row>
    <row r="919" spans="2:12" x14ac:dyDescent="0.2">
      <c r="B919" t="s">
        <v>3326</v>
      </c>
      <c r="C919" t="s">
        <v>3327</v>
      </c>
      <c r="D919" t="s">
        <v>3328</v>
      </c>
      <c r="E919" s="1">
        <v>328.57844</v>
      </c>
      <c r="F919" s="1">
        <v>29</v>
      </c>
      <c r="G919" s="2">
        <v>11.330291034482759</v>
      </c>
      <c r="H919" s="3">
        <v>7.0000027999402512</v>
      </c>
      <c r="I919" s="3">
        <v>9.3332964877427749</v>
      </c>
      <c r="J919" s="3">
        <v>2.3000500000000001</v>
      </c>
      <c r="K919" s="3">
        <v>2.3000500000000001</v>
      </c>
      <c r="L919" s="3">
        <v>3.0667200000000001</v>
      </c>
    </row>
    <row r="920" spans="2:12" x14ac:dyDescent="0.2">
      <c r="B920" t="s">
        <v>3329</v>
      </c>
      <c r="C920" t="s">
        <v>3327</v>
      </c>
      <c r="D920" t="s">
        <v>3328</v>
      </c>
      <c r="E920" s="1">
        <v>57.924860000000002</v>
      </c>
      <c r="F920" s="1">
        <v>8</v>
      </c>
      <c r="G920" s="2">
        <v>7.2406075000000003</v>
      </c>
      <c r="H920" s="3">
        <v>6.9999305997459462</v>
      </c>
      <c r="I920" s="3">
        <v>9.3332983454772283</v>
      </c>
      <c r="J920" s="3">
        <v>0.40547</v>
      </c>
      <c r="K920" s="3">
        <v>0.40547</v>
      </c>
      <c r="L920" s="3">
        <v>0.54063000000000005</v>
      </c>
    </row>
    <row r="921" spans="2:12" x14ac:dyDescent="0.2">
      <c r="B921" t="s">
        <v>3330</v>
      </c>
      <c r="C921" t="s">
        <v>3331</v>
      </c>
      <c r="D921" t="s">
        <v>3332</v>
      </c>
      <c r="E921" s="1">
        <v>40.618519999999997</v>
      </c>
      <c r="F921" s="1">
        <v>4</v>
      </c>
      <c r="G921" s="2">
        <v>10.154629999999999</v>
      </c>
      <c r="H921" s="3">
        <v>4.9999359897898792</v>
      </c>
      <c r="I921" s="3">
        <v>6.6666633840917884</v>
      </c>
      <c r="J921" s="3">
        <v>0.20308999999999999</v>
      </c>
      <c r="K921" s="3">
        <v>0.20308999999999999</v>
      </c>
      <c r="L921" s="3">
        <v>0.27078999999999998</v>
      </c>
    </row>
    <row r="922" spans="2:12" x14ac:dyDescent="0.2">
      <c r="B922" t="s">
        <v>3333</v>
      </c>
      <c r="C922" t="s">
        <v>3334</v>
      </c>
      <c r="D922" t="s">
        <v>3335</v>
      </c>
      <c r="E922" s="1">
        <v>75.726590000000002</v>
      </c>
      <c r="F922" s="1">
        <v>23</v>
      </c>
      <c r="G922" s="2">
        <v>3.2924604347826087</v>
      </c>
      <c r="H922" s="3">
        <v>4.9999610440665565</v>
      </c>
      <c r="I922" s="3">
        <v>6.6666147254220745</v>
      </c>
      <c r="J922" s="3">
        <v>0.37863000000000002</v>
      </c>
      <c r="K922" s="3">
        <v>0.37863000000000002</v>
      </c>
      <c r="L922" s="3">
        <v>0.50483999999999996</v>
      </c>
    </row>
    <row r="923" spans="2:12" x14ac:dyDescent="0.2">
      <c r="B923" t="s">
        <v>3336</v>
      </c>
      <c r="C923" t="s">
        <v>3337</v>
      </c>
      <c r="D923" t="s">
        <v>3338</v>
      </c>
      <c r="E923" s="1">
        <v>435.10674999999998</v>
      </c>
      <c r="F923" s="1">
        <v>33</v>
      </c>
      <c r="G923" s="2">
        <v>13.185053030303029</v>
      </c>
      <c r="H923" s="3">
        <v>4.9999913814253638</v>
      </c>
      <c r="I923" s="3">
        <v>6.6666398533233515</v>
      </c>
      <c r="J923" s="3">
        <v>2.1755300000000002</v>
      </c>
      <c r="K923" s="3">
        <v>2.1755300000000002</v>
      </c>
      <c r="L923" s="3">
        <v>2.9007000000000001</v>
      </c>
    </row>
    <row r="924" spans="2:12" x14ac:dyDescent="0.2">
      <c r="B924" t="s">
        <v>3339</v>
      </c>
      <c r="C924" t="s">
        <v>3337</v>
      </c>
      <c r="D924" t="s">
        <v>3338</v>
      </c>
      <c r="E924" s="1">
        <v>107.20184999999999</v>
      </c>
      <c r="F924" s="1">
        <v>13</v>
      </c>
      <c r="G924" s="2">
        <v>8.2462961538461528</v>
      </c>
      <c r="H924" s="3">
        <v>5.0000069961479214</v>
      </c>
      <c r="I924" s="3">
        <v>6.6666759948638949</v>
      </c>
      <c r="J924" s="3">
        <v>0.53600999999999999</v>
      </c>
      <c r="K924" s="3">
        <v>0.53600999999999999</v>
      </c>
      <c r="L924" s="3">
        <v>0.71467999999999998</v>
      </c>
    </row>
    <row r="925" spans="2:12" x14ac:dyDescent="0.2">
      <c r="B925" t="s">
        <v>3340</v>
      </c>
      <c r="C925" t="s">
        <v>3341</v>
      </c>
      <c r="D925" t="s">
        <v>3342</v>
      </c>
      <c r="E925" s="1">
        <v>5102.7356799999998</v>
      </c>
      <c r="F925" s="1">
        <v>669</v>
      </c>
      <c r="G925" s="2">
        <v>7.627407593423019</v>
      </c>
      <c r="H925" s="3">
        <v>7.0000000470335948</v>
      </c>
      <c r="I925" s="3">
        <v>9.3333092260032586</v>
      </c>
      <c r="J925" s="3">
        <v>35.719149999999999</v>
      </c>
      <c r="K925" s="3">
        <v>35.719149999999999</v>
      </c>
      <c r="L925" s="3">
        <v>47.625410000000002</v>
      </c>
    </row>
    <row r="926" spans="2:12" x14ac:dyDescent="0.2">
      <c r="B926" t="s">
        <v>3343</v>
      </c>
      <c r="C926" t="s">
        <v>3344</v>
      </c>
      <c r="D926" t="s">
        <v>3345</v>
      </c>
      <c r="E926" s="1">
        <v>734.80245000000002</v>
      </c>
      <c r="F926" s="1">
        <v>257</v>
      </c>
      <c r="G926" s="2">
        <v>2.8591535019455252</v>
      </c>
      <c r="H926" s="3">
        <v>7.0000038785934917</v>
      </c>
      <c r="I926" s="3">
        <v>9.3333112865913819</v>
      </c>
      <c r="J926" s="3">
        <v>5.1436200000000003</v>
      </c>
      <c r="K926" s="3">
        <v>5.1436200000000003</v>
      </c>
      <c r="L926" s="3">
        <v>6.8581399999999997</v>
      </c>
    </row>
    <row r="927" spans="2:12" x14ac:dyDescent="0.2">
      <c r="B927" t="s">
        <v>3346</v>
      </c>
      <c r="C927" t="s">
        <v>3347</v>
      </c>
      <c r="D927" t="s">
        <v>3348</v>
      </c>
      <c r="E927" s="1">
        <v>6932.1456699999999</v>
      </c>
      <c r="F927" s="1">
        <v>1179</v>
      </c>
      <c r="G927" s="2">
        <v>5.8796825021204411</v>
      </c>
      <c r="H927" s="3">
        <v>7.000000044719199</v>
      </c>
      <c r="I927" s="3">
        <v>9.3333093503789577</v>
      </c>
      <c r="J927" s="3">
        <v>48.525019999999998</v>
      </c>
      <c r="K927" s="3">
        <v>48.525019999999998</v>
      </c>
      <c r="L927" s="3">
        <v>64.699860000000001</v>
      </c>
    </row>
    <row r="928" spans="2:12" x14ac:dyDescent="0.2">
      <c r="B928" t="s">
        <v>3349</v>
      </c>
      <c r="C928" t="s">
        <v>3350</v>
      </c>
      <c r="D928" t="s">
        <v>3351</v>
      </c>
      <c r="E928" s="1">
        <v>12181.62686</v>
      </c>
      <c r="F928" s="1">
        <v>2365</v>
      </c>
      <c r="G928" s="2">
        <v>5.1507935983086686</v>
      </c>
      <c r="H928" s="3">
        <v>4.9999996470093819</v>
      </c>
      <c r="I928" s="3">
        <v>6.6666497778442046</v>
      </c>
      <c r="J928" s="3">
        <v>60.90813</v>
      </c>
      <c r="K928" s="3">
        <v>60.90813</v>
      </c>
      <c r="L928" s="3">
        <v>81.210639999999998</v>
      </c>
    </row>
    <row r="929" spans="2:12" x14ac:dyDescent="0.2">
      <c r="B929" t="s">
        <v>3352</v>
      </c>
      <c r="C929" t="s">
        <v>3353</v>
      </c>
      <c r="D929" t="s">
        <v>3354</v>
      </c>
      <c r="E929" s="1">
        <v>1601.4323999999999</v>
      </c>
      <c r="F929" s="1">
        <v>1496</v>
      </c>
      <c r="G929" s="2">
        <v>1.0704762032085562</v>
      </c>
      <c r="H929" s="3">
        <v>7.0000019982111015</v>
      </c>
      <c r="I929" s="3">
        <v>9.3333068570362379</v>
      </c>
      <c r="J929" s="3">
        <v>11.21003</v>
      </c>
      <c r="K929" s="3">
        <v>11.21003</v>
      </c>
      <c r="L929" s="3">
        <v>14.94666</v>
      </c>
    </row>
    <row r="930" spans="2:12" x14ac:dyDescent="0.2">
      <c r="B930" t="s">
        <v>3355</v>
      </c>
      <c r="C930" t="s">
        <v>3341</v>
      </c>
      <c r="D930" t="s">
        <v>3342</v>
      </c>
      <c r="E930" s="1">
        <v>7530.6587900000004</v>
      </c>
      <c r="F930" s="1">
        <v>932</v>
      </c>
      <c r="G930" s="2">
        <v>8.0801059978540781</v>
      </c>
      <c r="H930" s="3">
        <v>6.9999997968305241</v>
      </c>
      <c r="I930" s="3">
        <v>9.3333096027844338</v>
      </c>
      <c r="J930" s="3">
        <v>52.71461</v>
      </c>
      <c r="K930" s="3">
        <v>52.71461</v>
      </c>
      <c r="L930" s="3">
        <v>70.285970000000006</v>
      </c>
    </row>
    <row r="931" spans="2:12" x14ac:dyDescent="0.2">
      <c r="B931" t="s">
        <v>3356</v>
      </c>
      <c r="C931" t="s">
        <v>3357</v>
      </c>
      <c r="D931" t="s">
        <v>3358</v>
      </c>
      <c r="E931" s="1">
        <v>2339.0022100000001</v>
      </c>
      <c r="F931" s="1">
        <v>577</v>
      </c>
      <c r="G931" s="2">
        <v>4.0537299999999998</v>
      </c>
      <c r="H931" s="3">
        <v>7.0000019367232653</v>
      </c>
      <c r="I931" s="3">
        <v>9.3333088385581284</v>
      </c>
      <c r="J931" s="3">
        <v>16.37302</v>
      </c>
      <c r="K931" s="3">
        <v>16.37302</v>
      </c>
      <c r="L931" s="3">
        <v>21.830629999999999</v>
      </c>
    </row>
    <row r="932" spans="2:12" x14ac:dyDescent="0.2">
      <c r="B932" t="s">
        <v>3359</v>
      </c>
      <c r="C932" t="s">
        <v>3360</v>
      </c>
      <c r="D932" t="s">
        <v>3361</v>
      </c>
      <c r="E932" s="1">
        <v>3704.3503999999998</v>
      </c>
      <c r="F932" s="1">
        <v>1234</v>
      </c>
      <c r="G932" s="2">
        <v>3.0019047001620742</v>
      </c>
      <c r="H932" s="3">
        <v>4.9999994600942728</v>
      </c>
      <c r="I932" s="3">
        <v>6.6666506494633992</v>
      </c>
      <c r="J932" s="3">
        <v>18.521750000000001</v>
      </c>
      <c r="K932" s="3">
        <v>18.521750000000001</v>
      </c>
      <c r="L932" s="3">
        <v>24.695609999999999</v>
      </c>
    </row>
    <row r="933" spans="2:12" x14ac:dyDescent="0.2">
      <c r="B933" t="s">
        <v>3362</v>
      </c>
      <c r="C933" t="s">
        <v>3363</v>
      </c>
      <c r="D933" t="s">
        <v>3364</v>
      </c>
      <c r="E933" s="1">
        <v>5647.2558200000003</v>
      </c>
      <c r="F933" s="1">
        <v>897</v>
      </c>
      <c r="G933" s="2">
        <v>6.2957144035674473</v>
      </c>
      <c r="H933" s="3">
        <v>6.9999998689629042</v>
      </c>
      <c r="I933" s="3">
        <v>9.3333101385869206</v>
      </c>
      <c r="J933" s="3">
        <v>39.530790000000003</v>
      </c>
      <c r="K933" s="3">
        <v>39.530790000000003</v>
      </c>
      <c r="L933" s="3">
        <v>52.707590000000003</v>
      </c>
    </row>
    <row r="934" spans="2:12" x14ac:dyDescent="0.2">
      <c r="B934" t="s">
        <v>3365</v>
      </c>
      <c r="C934" t="s">
        <v>3366</v>
      </c>
      <c r="D934" t="s">
        <v>3367</v>
      </c>
      <c r="E934" s="1">
        <v>7382.8867200000004</v>
      </c>
      <c r="F934" s="1">
        <v>229</v>
      </c>
      <c r="G934" s="2">
        <v>32.23968</v>
      </c>
      <c r="H934" s="3">
        <v>7.0000004009271866</v>
      </c>
      <c r="I934" s="3">
        <v>9.3333099386902134</v>
      </c>
      <c r="J934" s="3">
        <v>51.680210000000002</v>
      </c>
      <c r="K934" s="3">
        <v>51.680210000000002</v>
      </c>
      <c r="L934" s="3">
        <v>68.906769999999995</v>
      </c>
    </row>
    <row r="935" spans="2:12" x14ac:dyDescent="0.2">
      <c r="B935" t="s">
        <v>3368</v>
      </c>
      <c r="C935" t="s">
        <v>3369</v>
      </c>
      <c r="D935" t="s">
        <v>3370</v>
      </c>
      <c r="E935" s="1">
        <v>723.04642999999999</v>
      </c>
      <c r="F935" s="1">
        <v>255</v>
      </c>
      <c r="G935" s="2">
        <v>2.8354761960784312</v>
      </c>
      <c r="H935" s="3">
        <v>4.9999970264703473</v>
      </c>
      <c r="I935" s="3">
        <v>6.6666534817134764</v>
      </c>
      <c r="J935" s="3">
        <v>3.6152299999999999</v>
      </c>
      <c r="K935" s="3">
        <v>3.6152299999999999</v>
      </c>
      <c r="L935" s="3">
        <v>4.8202999999999996</v>
      </c>
    </row>
    <row r="936" spans="2:12" x14ac:dyDescent="0.2">
      <c r="B936" t="s">
        <v>3371</v>
      </c>
      <c r="C936" t="s">
        <v>3372</v>
      </c>
      <c r="D936" t="s">
        <v>3373</v>
      </c>
      <c r="E936" s="1">
        <v>2373.6228500000002</v>
      </c>
      <c r="F936" s="1">
        <v>144</v>
      </c>
      <c r="G936" s="2">
        <v>16.483492013888892</v>
      </c>
      <c r="H936" s="3">
        <v>4.9999982094880817</v>
      </c>
      <c r="I936" s="3">
        <v>6.6666488317636468</v>
      </c>
      <c r="J936" s="3">
        <v>11.86811</v>
      </c>
      <c r="K936" s="3">
        <v>11.86811</v>
      </c>
      <c r="L936" s="3">
        <v>15.824109999999999</v>
      </c>
    </row>
    <row r="937" spans="2:12" x14ac:dyDescent="0.2">
      <c r="B937" t="s">
        <v>3374</v>
      </c>
      <c r="C937" t="s">
        <v>3372</v>
      </c>
      <c r="D937" t="s">
        <v>3373</v>
      </c>
      <c r="E937" s="1">
        <v>2092.99685</v>
      </c>
      <c r="F937" s="1">
        <v>102</v>
      </c>
      <c r="G937" s="2">
        <v>20.519576960784313</v>
      </c>
      <c r="H937" s="3">
        <v>7.0000009794568019</v>
      </c>
      <c r="I937" s="3">
        <v>9.3333107500854577</v>
      </c>
      <c r="J937" s="3">
        <v>14.650980000000001</v>
      </c>
      <c r="K937" s="3">
        <v>14.650980000000001</v>
      </c>
      <c r="L937" s="3">
        <v>19.534590000000001</v>
      </c>
    </row>
    <row r="938" spans="2:12" x14ac:dyDescent="0.2">
      <c r="B938" t="s">
        <v>3375</v>
      </c>
      <c r="C938" t="s">
        <v>3376</v>
      </c>
      <c r="D938" t="s">
        <v>3377</v>
      </c>
      <c r="E938" s="1">
        <v>564.41755999999998</v>
      </c>
      <c r="F938" s="1">
        <v>46</v>
      </c>
      <c r="G938" s="2">
        <v>12.269946956521739</v>
      </c>
      <c r="H938" s="3">
        <v>6.9999948265252412</v>
      </c>
      <c r="I938" s="3">
        <v>9.3333028121945745</v>
      </c>
      <c r="J938" s="3">
        <v>3.95092</v>
      </c>
      <c r="K938" s="3">
        <v>3.95092</v>
      </c>
      <c r="L938" s="3">
        <v>5.2678799999999999</v>
      </c>
    </row>
    <row r="939" spans="2:12" x14ac:dyDescent="0.2">
      <c r="B939" t="s">
        <v>3378</v>
      </c>
      <c r="C939" t="s">
        <v>3379</v>
      </c>
      <c r="D939" t="s">
        <v>3380</v>
      </c>
      <c r="E939" s="1">
        <v>15306.47558</v>
      </c>
      <c r="F939" s="1">
        <v>1231</v>
      </c>
      <c r="G939" s="2">
        <v>12.43418</v>
      </c>
      <c r="H939" s="3">
        <v>7.0000000614119164</v>
      </c>
      <c r="I939" s="3">
        <v>9.3333098957585108</v>
      </c>
      <c r="J939" s="3">
        <v>107.14533</v>
      </c>
      <c r="K939" s="3">
        <v>107.14533</v>
      </c>
      <c r="L939" s="3">
        <v>142.86008000000001</v>
      </c>
    </row>
    <row r="940" spans="2:12" x14ac:dyDescent="0.2">
      <c r="B940" t="s">
        <v>3381</v>
      </c>
      <c r="C940" t="s">
        <v>3382</v>
      </c>
      <c r="D940" t="s">
        <v>3383</v>
      </c>
      <c r="E940" s="1">
        <v>4298.6075000000001</v>
      </c>
      <c r="F940" s="1">
        <v>1757</v>
      </c>
      <c r="G940" s="2">
        <v>2.4465608992601027</v>
      </c>
      <c r="H940" s="3">
        <v>6.999999418416313</v>
      </c>
      <c r="I940" s="3">
        <v>9.3333108454307592</v>
      </c>
      <c r="J940" s="3">
        <v>30.090250000000001</v>
      </c>
      <c r="K940" s="3">
        <v>30.090250000000001</v>
      </c>
      <c r="L940" s="3">
        <v>40.120240000000003</v>
      </c>
    </row>
    <row r="941" spans="2:12" x14ac:dyDescent="0.2">
      <c r="B941" t="s">
        <v>3384</v>
      </c>
      <c r="C941" t="s">
        <v>3385</v>
      </c>
      <c r="D941" t="s">
        <v>3386</v>
      </c>
      <c r="E941" s="1">
        <v>257.36741999999998</v>
      </c>
      <c r="F941" s="1">
        <v>119</v>
      </c>
      <c r="G941" s="2">
        <v>2.1627514285714282</v>
      </c>
      <c r="H941" s="3">
        <v>5.0000112679374888</v>
      </c>
      <c r="I941" s="3">
        <v>6.6666557872787484</v>
      </c>
      <c r="J941" s="3">
        <v>1.28684</v>
      </c>
      <c r="K941" s="3">
        <v>1.28684</v>
      </c>
      <c r="L941" s="3">
        <v>1.7157800000000001</v>
      </c>
    </row>
    <row r="942" spans="2:12" x14ac:dyDescent="0.2">
      <c r="B942" t="s">
        <v>3387</v>
      </c>
      <c r="C942" t="s">
        <v>3388</v>
      </c>
      <c r="D942" t="s">
        <v>3389</v>
      </c>
      <c r="E942" s="1">
        <v>2386.0182300000001</v>
      </c>
      <c r="F942" s="1">
        <v>2161</v>
      </c>
      <c r="G942" s="2">
        <v>1.1041268995835263</v>
      </c>
      <c r="H942" s="3">
        <v>4.9999995180254757</v>
      </c>
      <c r="I942" s="3">
        <v>6.6666506567303125</v>
      </c>
      <c r="J942" s="3">
        <v>11.93009</v>
      </c>
      <c r="K942" s="3">
        <v>11.93009</v>
      </c>
      <c r="L942" s="3">
        <v>15.906750000000001</v>
      </c>
    </row>
    <row r="943" spans="2:12" x14ac:dyDescent="0.2">
      <c r="B943" t="s">
        <v>3390</v>
      </c>
      <c r="C943" t="s">
        <v>3391</v>
      </c>
      <c r="D943" t="s">
        <v>3392</v>
      </c>
      <c r="E943" s="1">
        <v>4887.9633100000001</v>
      </c>
      <c r="F943" s="1">
        <v>2137</v>
      </c>
      <c r="G943" s="2">
        <v>2.2873015021057559</v>
      </c>
      <c r="H943" s="3">
        <v>6.9999993514681265</v>
      </c>
      <c r="I943" s="3">
        <v>9.3333106463108866</v>
      </c>
      <c r="J943" s="3">
        <v>34.215739999999997</v>
      </c>
      <c r="K943" s="3">
        <v>34.215739999999997</v>
      </c>
      <c r="L943" s="3">
        <v>45.62088</v>
      </c>
    </row>
    <row r="944" spans="2:12" x14ac:dyDescent="0.2">
      <c r="B944" t="s">
        <v>3393</v>
      </c>
      <c r="C944" t="s">
        <v>3394</v>
      </c>
      <c r="D944" t="s">
        <v>3395</v>
      </c>
      <c r="E944" s="1">
        <v>3150.6221999999998</v>
      </c>
      <c r="F944" s="1">
        <v>182</v>
      </c>
      <c r="G944" s="2">
        <v>17.311110989010988</v>
      </c>
      <c r="H944" s="3">
        <v>4.9999996826023763</v>
      </c>
      <c r="I944" s="3">
        <v>6.6666514315807213</v>
      </c>
      <c r="J944" s="3">
        <v>15.75311</v>
      </c>
      <c r="K944" s="3">
        <v>15.75311</v>
      </c>
      <c r="L944" s="3">
        <v>21.004100000000001</v>
      </c>
    </row>
    <row r="945" spans="2:12" x14ac:dyDescent="0.2">
      <c r="B945" t="s">
        <v>3396</v>
      </c>
      <c r="C945" t="s">
        <v>3397</v>
      </c>
      <c r="D945" t="s">
        <v>3398</v>
      </c>
      <c r="E945" s="1">
        <v>864.70957999999996</v>
      </c>
      <c r="F945" s="1">
        <v>101</v>
      </c>
      <c r="G945" s="2">
        <v>8.5614809900990103</v>
      </c>
      <c r="H945" s="3">
        <v>7.0000033999854612</v>
      </c>
      <c r="I945" s="3">
        <v>9.3333070277768879</v>
      </c>
      <c r="J945" s="3">
        <v>6.0529700000000002</v>
      </c>
      <c r="K945" s="3">
        <v>6.0529700000000002</v>
      </c>
      <c r="L945" s="3">
        <v>8.0706000000000007</v>
      </c>
    </row>
    <row r="946" spans="2:12" x14ac:dyDescent="0.2">
      <c r="B946" t="s">
        <v>3399</v>
      </c>
      <c r="C946" t="s">
        <v>3400</v>
      </c>
      <c r="D946" t="s">
        <v>3401</v>
      </c>
      <c r="E946" s="1">
        <v>3959.2736</v>
      </c>
      <c r="F946" s="1">
        <v>132</v>
      </c>
      <c r="G946" s="2">
        <v>29.994496969696968</v>
      </c>
      <c r="H946" s="3">
        <v>5.0000005051431655</v>
      </c>
      <c r="I946" s="3">
        <v>6.6666496601800898</v>
      </c>
      <c r="J946" s="3">
        <v>19.79637</v>
      </c>
      <c r="K946" s="3">
        <v>19.79637</v>
      </c>
      <c r="L946" s="3">
        <v>26.39509</v>
      </c>
    </row>
    <row r="947" spans="2:12" x14ac:dyDescent="0.2">
      <c r="B947" t="s">
        <v>3399</v>
      </c>
      <c r="C947" t="s">
        <v>3400</v>
      </c>
      <c r="D947" t="s">
        <v>3401</v>
      </c>
      <c r="E947" s="1">
        <v>4835.1703900000002</v>
      </c>
      <c r="F947" s="1">
        <v>106</v>
      </c>
      <c r="G947" s="2">
        <v>45.614815</v>
      </c>
      <c r="H947" s="3">
        <v>6.9999994353870125</v>
      </c>
      <c r="I947" s="3">
        <v>9.3333091411490052</v>
      </c>
      <c r="J947" s="3">
        <v>33.84619</v>
      </c>
      <c r="K947" s="3">
        <v>33.84619</v>
      </c>
      <c r="L947" s="3">
        <v>45.128140000000002</v>
      </c>
    </row>
    <row r="948" spans="2:12" x14ac:dyDescent="0.2">
      <c r="B948" t="s">
        <v>3402</v>
      </c>
      <c r="C948" t="s">
        <v>3403</v>
      </c>
      <c r="D948" t="s">
        <v>3404</v>
      </c>
      <c r="E948" s="1">
        <v>2847.5483300000001</v>
      </c>
      <c r="F948" s="1">
        <v>191</v>
      </c>
      <c r="G948" s="2">
        <v>14.90863</v>
      </c>
      <c r="H948" s="3">
        <v>4.9999994205541718</v>
      </c>
      <c r="I948" s="3">
        <v>6.6666506763030071</v>
      </c>
      <c r="J948" s="3">
        <v>14.237740000000001</v>
      </c>
      <c r="K948" s="3">
        <v>14.237740000000001</v>
      </c>
      <c r="L948" s="3">
        <v>18.983609999999999</v>
      </c>
    </row>
    <row r="949" spans="2:12" x14ac:dyDescent="0.2">
      <c r="B949" t="s">
        <v>3402</v>
      </c>
      <c r="C949" t="s">
        <v>3403</v>
      </c>
      <c r="D949" t="s">
        <v>3404</v>
      </c>
      <c r="E949" s="1">
        <v>2264.72982</v>
      </c>
      <c r="F949" s="1">
        <v>163</v>
      </c>
      <c r="G949" s="2">
        <v>13.894047975460122</v>
      </c>
      <c r="H949" s="3">
        <v>5.0000003973983977</v>
      </c>
      <c r="I949" s="3">
        <v>6.6666495343802206</v>
      </c>
      <c r="J949" s="3">
        <v>11.323650000000001</v>
      </c>
      <c r="K949" s="3">
        <v>11.323650000000001</v>
      </c>
      <c r="L949" s="3">
        <v>15.09816</v>
      </c>
    </row>
    <row r="950" spans="2:12" x14ac:dyDescent="0.2">
      <c r="B950" t="s">
        <v>3405</v>
      </c>
      <c r="C950" t="s">
        <v>3406</v>
      </c>
      <c r="D950" t="s">
        <v>3407</v>
      </c>
      <c r="E950" s="1">
        <v>940.39995999999996</v>
      </c>
      <c r="F950" s="1">
        <v>216</v>
      </c>
      <c r="G950" s="2">
        <v>4.3537035185185182</v>
      </c>
      <c r="H950" s="3">
        <v>7.000000297745653</v>
      </c>
      <c r="I950" s="3">
        <v>9.3333053735986979</v>
      </c>
      <c r="J950" s="3">
        <v>6.5827999999999998</v>
      </c>
      <c r="K950" s="3">
        <v>6.5827999999999998</v>
      </c>
      <c r="L950" s="3">
        <v>8.7770399999999995</v>
      </c>
    </row>
    <row r="951" spans="2:12" x14ac:dyDescent="0.2">
      <c r="B951" t="s">
        <v>3405</v>
      </c>
      <c r="C951" t="s">
        <v>3406</v>
      </c>
      <c r="D951" t="s">
        <v>3407</v>
      </c>
      <c r="E951" s="1">
        <v>666.32387000000006</v>
      </c>
      <c r="F951" s="1">
        <v>161</v>
      </c>
      <c r="G951" s="2">
        <v>4.1386575776397523</v>
      </c>
      <c r="H951" s="3">
        <v>5.0000009755015977</v>
      </c>
      <c r="I951" s="3">
        <v>6.6666529596185704</v>
      </c>
      <c r="J951" s="3">
        <v>3.33162</v>
      </c>
      <c r="K951" s="3">
        <v>3.33162</v>
      </c>
      <c r="L951" s="3">
        <v>4.4421499999999998</v>
      </c>
    </row>
    <row r="952" spans="2:12" x14ac:dyDescent="0.2">
      <c r="B952" t="s">
        <v>3408</v>
      </c>
      <c r="C952" t="s">
        <v>3409</v>
      </c>
      <c r="D952" t="s">
        <v>3410</v>
      </c>
      <c r="E952" s="1">
        <v>1269.12453</v>
      </c>
      <c r="F952" s="1">
        <v>152</v>
      </c>
      <c r="G952" s="2">
        <v>8.3495034868421047</v>
      </c>
      <c r="H952" s="3">
        <v>6.9999986526144911</v>
      </c>
      <c r="I952" s="3">
        <v>9.3333078984770701</v>
      </c>
      <c r="J952" s="3">
        <v>8.8838699999999999</v>
      </c>
      <c r="K952" s="3">
        <v>8.8838699999999999</v>
      </c>
      <c r="L952" s="3">
        <v>11.845129999999999</v>
      </c>
    </row>
    <row r="953" spans="2:12" x14ac:dyDescent="0.2">
      <c r="B953" t="s">
        <v>3411</v>
      </c>
      <c r="C953" t="s">
        <v>3412</v>
      </c>
      <c r="D953" t="s">
        <v>3413</v>
      </c>
      <c r="E953" s="1">
        <v>154.74803</v>
      </c>
      <c r="F953" s="1">
        <v>9</v>
      </c>
      <c r="G953" s="2">
        <v>17.194225555555555</v>
      </c>
      <c r="H953" s="3">
        <v>4.9999990306823285</v>
      </c>
      <c r="I953" s="3">
        <v>6.6666438338504204</v>
      </c>
      <c r="J953" s="3">
        <v>0.77373999999999998</v>
      </c>
      <c r="K953" s="3">
        <v>0.77373999999999998</v>
      </c>
      <c r="L953" s="3">
        <v>1.03165</v>
      </c>
    </row>
    <row r="954" spans="2:12" x14ac:dyDescent="0.2">
      <c r="B954" t="s">
        <v>3414</v>
      </c>
      <c r="C954" t="s">
        <v>3412</v>
      </c>
      <c r="D954" t="s">
        <v>3413</v>
      </c>
      <c r="E954" s="1">
        <v>247.86518000000001</v>
      </c>
      <c r="F954" s="1">
        <v>15</v>
      </c>
      <c r="G954" s="2">
        <v>16.524345333333333</v>
      </c>
      <c r="H954" s="3">
        <v>5.0000165412503685</v>
      </c>
      <c r="I954" s="3">
        <v>6.6666483771540639</v>
      </c>
      <c r="J954" s="3">
        <v>1.23933</v>
      </c>
      <c r="K954" s="3">
        <v>1.23933</v>
      </c>
      <c r="L954" s="3">
        <v>1.6524300000000001</v>
      </c>
    </row>
    <row r="955" spans="2:12" x14ac:dyDescent="0.2">
      <c r="B955" t="s">
        <v>3415</v>
      </c>
      <c r="C955" t="s">
        <v>3416</v>
      </c>
      <c r="D955" t="s">
        <v>3417</v>
      </c>
      <c r="E955" s="1">
        <v>249.55</v>
      </c>
      <c r="F955" s="1">
        <v>31</v>
      </c>
      <c r="G955" s="2">
        <v>8.0500000000000007</v>
      </c>
      <c r="H955" s="3">
        <v>6.9999999999999991</v>
      </c>
      <c r="I955" s="3">
        <v>9.3333199759567211</v>
      </c>
      <c r="J955" s="3">
        <v>1.74685</v>
      </c>
      <c r="K955" s="3">
        <v>1.74685</v>
      </c>
      <c r="L955" s="3">
        <v>2.3291300000000001</v>
      </c>
    </row>
    <row r="956" spans="2:12" x14ac:dyDescent="0.2">
      <c r="B956" t="s">
        <v>3418</v>
      </c>
      <c r="C956" t="s">
        <v>3416</v>
      </c>
      <c r="D956" t="s">
        <v>3417</v>
      </c>
      <c r="E956" s="1">
        <v>144.46984</v>
      </c>
      <c r="F956" s="1">
        <v>20</v>
      </c>
      <c r="G956" s="2">
        <v>7.2234920000000002</v>
      </c>
      <c r="H956" s="3">
        <v>7.000007752483147</v>
      </c>
      <c r="I956" s="3">
        <v>9.3332975242445055</v>
      </c>
      <c r="J956" s="3">
        <v>1.01129</v>
      </c>
      <c r="K956" s="3">
        <v>1.01129</v>
      </c>
      <c r="L956" s="3">
        <v>1.3483799999999999</v>
      </c>
    </row>
    <row r="957" spans="2:12" x14ac:dyDescent="0.2">
      <c r="B957" t="s">
        <v>3419</v>
      </c>
      <c r="C957" t="s">
        <v>3420</v>
      </c>
      <c r="D957" t="s">
        <v>3421</v>
      </c>
      <c r="E957" s="1">
        <v>143.75693999999999</v>
      </c>
      <c r="F957" s="1">
        <v>70</v>
      </c>
      <c r="G957" s="2">
        <v>2.053670571428571</v>
      </c>
      <c r="H957" s="3">
        <v>4.9999673059262388</v>
      </c>
      <c r="I957" s="3">
        <v>6.666669449141029</v>
      </c>
      <c r="J957" s="3">
        <v>0.71877999999999997</v>
      </c>
      <c r="K957" s="3">
        <v>0.71877999999999997</v>
      </c>
      <c r="L957" s="3">
        <v>0.95838000000000001</v>
      </c>
    </row>
    <row r="958" spans="2:12" x14ac:dyDescent="0.2">
      <c r="B958" t="s">
        <v>3422</v>
      </c>
      <c r="C958" t="s">
        <v>3423</v>
      </c>
      <c r="D958" t="s">
        <v>3424</v>
      </c>
      <c r="E958" s="1">
        <v>491.40760999999998</v>
      </c>
      <c r="F958" s="1">
        <v>24</v>
      </c>
      <c r="G958" s="2">
        <v>20.475317083333334</v>
      </c>
      <c r="H958" s="3">
        <v>6.9999933456463967</v>
      </c>
      <c r="I958" s="3">
        <v>9.3333108943917242</v>
      </c>
      <c r="J958" s="3">
        <v>3.4398499999999999</v>
      </c>
      <c r="K958" s="3">
        <v>3.4398499999999999</v>
      </c>
      <c r="L958" s="3">
        <v>4.5864599999999998</v>
      </c>
    </row>
    <row r="959" spans="2:12" x14ac:dyDescent="0.2">
      <c r="B959" t="s">
        <v>3425</v>
      </c>
      <c r="C959" t="s">
        <v>3423</v>
      </c>
      <c r="D959" t="s">
        <v>3424</v>
      </c>
      <c r="E959" s="1">
        <v>853.64275999999995</v>
      </c>
      <c r="F959" s="1">
        <v>41</v>
      </c>
      <c r="G959" s="2">
        <v>20.820555121951219</v>
      </c>
      <c r="H959" s="3">
        <v>7.0000007965861508</v>
      </c>
      <c r="I959" s="3">
        <v>9.3333070616097071</v>
      </c>
      <c r="J959" s="3">
        <v>5.9755000000000003</v>
      </c>
      <c r="K959" s="3">
        <v>5.9755000000000003</v>
      </c>
      <c r="L959" s="3">
        <v>7.9673100000000003</v>
      </c>
    </row>
    <row r="960" spans="2:12" x14ac:dyDescent="0.2">
      <c r="B960" t="s">
        <v>3426</v>
      </c>
      <c r="C960" t="s">
        <v>3427</v>
      </c>
      <c r="D960" t="s">
        <v>3428</v>
      </c>
      <c r="E960" s="1">
        <v>158.86071000000001</v>
      </c>
      <c r="F960" s="1">
        <v>27</v>
      </c>
      <c r="G960" s="2">
        <v>5.8837300000000008</v>
      </c>
      <c r="H960" s="3">
        <v>4.9999776533794913</v>
      </c>
      <c r="I960" s="3">
        <v>6.6666578539149164</v>
      </c>
      <c r="J960" s="3">
        <v>0.79430000000000001</v>
      </c>
      <c r="K960" s="3">
        <v>0.79430000000000001</v>
      </c>
      <c r="L960" s="3">
        <v>1.05907</v>
      </c>
    </row>
    <row r="961" spans="2:12" x14ac:dyDescent="0.2">
      <c r="B961" t="s">
        <v>3429</v>
      </c>
      <c r="C961" t="s">
        <v>3430</v>
      </c>
      <c r="D961" t="s">
        <v>3431</v>
      </c>
      <c r="E961" s="1">
        <v>109.66737999999999</v>
      </c>
      <c r="F961" s="1">
        <v>33</v>
      </c>
      <c r="G961" s="2">
        <v>3.3232539393939393</v>
      </c>
      <c r="H961" s="3">
        <v>6.9999848633203419</v>
      </c>
      <c r="I961" s="3">
        <v>9.3333131510937903</v>
      </c>
      <c r="J961" s="3">
        <v>0.76766999999999996</v>
      </c>
      <c r="K961" s="3">
        <v>0.76766999999999996</v>
      </c>
      <c r="L961" s="3">
        <v>1.02356</v>
      </c>
    </row>
    <row r="962" spans="2:12" x14ac:dyDescent="0.2">
      <c r="B962" t="s">
        <v>3432</v>
      </c>
      <c r="C962" t="s">
        <v>3433</v>
      </c>
      <c r="D962" t="s">
        <v>3434</v>
      </c>
      <c r="E962" s="1">
        <v>103.12</v>
      </c>
      <c r="F962" s="1">
        <v>9</v>
      </c>
      <c r="G962" s="2">
        <v>11.457777777777778</v>
      </c>
      <c r="H962" s="3">
        <v>7</v>
      </c>
      <c r="I962" s="3">
        <v>9.3333010085337467</v>
      </c>
      <c r="J962" s="3">
        <v>0.72184000000000004</v>
      </c>
      <c r="K962" s="3">
        <v>0.72184000000000004</v>
      </c>
      <c r="L962" s="3">
        <v>0.96245000000000003</v>
      </c>
    </row>
    <row r="963" spans="2:12" x14ac:dyDescent="0.2">
      <c r="B963" t="s">
        <v>3435</v>
      </c>
      <c r="C963" t="s">
        <v>3436</v>
      </c>
      <c r="D963" t="s">
        <v>3437</v>
      </c>
      <c r="E963" s="1">
        <v>2100.70694</v>
      </c>
      <c r="F963" s="1">
        <v>106</v>
      </c>
      <c r="G963" s="2">
        <v>19.817990000000002</v>
      </c>
      <c r="H963" s="3">
        <v>4.9999977626579355</v>
      </c>
      <c r="I963" s="3">
        <v>6.6666509894045474</v>
      </c>
      <c r="J963" s="3">
        <v>10.50353</v>
      </c>
      <c r="K963" s="3">
        <v>10.50353</v>
      </c>
      <c r="L963" s="3">
        <v>14.00468</v>
      </c>
    </row>
    <row r="964" spans="2:12" x14ac:dyDescent="0.2">
      <c r="B964" t="s">
        <v>3438</v>
      </c>
      <c r="C964" t="s">
        <v>3439</v>
      </c>
      <c r="D964" t="s">
        <v>3440</v>
      </c>
      <c r="E964" s="1">
        <v>3101.9050299999999</v>
      </c>
      <c r="F964" s="1">
        <v>541</v>
      </c>
      <c r="G964" s="2">
        <v>5.733650702402957</v>
      </c>
      <c r="H964" s="3">
        <v>7.0000015442123322</v>
      </c>
      <c r="I964" s="3">
        <v>9.3333096016804884</v>
      </c>
      <c r="J964" s="3">
        <v>21.713339999999999</v>
      </c>
      <c r="K964" s="3">
        <v>21.713339999999999</v>
      </c>
      <c r="L964" s="3">
        <v>28.951039999999999</v>
      </c>
    </row>
    <row r="965" spans="2:12" x14ac:dyDescent="0.2">
      <c r="B965" t="s">
        <v>3441</v>
      </c>
      <c r="C965" t="s">
        <v>3442</v>
      </c>
      <c r="D965" t="s">
        <v>3443</v>
      </c>
      <c r="E965" s="1">
        <v>1201.0107499999999</v>
      </c>
      <c r="F965" s="1">
        <v>207</v>
      </c>
      <c r="G965" s="2">
        <v>5.8019842995169082</v>
      </c>
      <c r="H965" s="3">
        <v>4.9999968776299459</v>
      </c>
      <c r="I965" s="3">
        <v>6.666651401746404</v>
      </c>
      <c r="J965" s="3">
        <v>6.0050499999999998</v>
      </c>
      <c r="K965" s="3">
        <v>6.0050499999999998</v>
      </c>
      <c r="L965" s="3">
        <v>8.0067199999999996</v>
      </c>
    </row>
    <row r="966" spans="2:12" x14ac:dyDescent="0.2">
      <c r="B966" t="s">
        <v>3444</v>
      </c>
      <c r="C966" t="s">
        <v>3445</v>
      </c>
      <c r="D966" t="s">
        <v>3446</v>
      </c>
      <c r="E966" s="1">
        <v>7388.4379200000003</v>
      </c>
      <c r="F966" s="1">
        <v>591</v>
      </c>
      <c r="G966" s="2">
        <v>12.501587005076143</v>
      </c>
      <c r="H966" s="3">
        <v>7.0000006171805254</v>
      </c>
      <c r="I966" s="3">
        <v>9.3333097938515248</v>
      </c>
      <c r="J966" s="3">
        <v>51.719070000000002</v>
      </c>
      <c r="K966" s="3">
        <v>51.719070000000002</v>
      </c>
      <c r="L966" s="3">
        <v>68.958579999999998</v>
      </c>
    </row>
    <row r="967" spans="2:12" x14ac:dyDescent="0.2">
      <c r="B967" t="s">
        <v>3447</v>
      </c>
      <c r="C967" t="s">
        <v>3448</v>
      </c>
      <c r="D967" t="s">
        <v>3449</v>
      </c>
      <c r="E967" s="1">
        <v>492.16534000000001</v>
      </c>
      <c r="F967" s="1">
        <v>127</v>
      </c>
      <c r="G967" s="2">
        <v>3.8753176377952756</v>
      </c>
      <c r="H967" s="3">
        <v>5.0000067050637904</v>
      </c>
      <c r="I967" s="3">
        <v>6.6666417427931837</v>
      </c>
      <c r="J967" s="3">
        <v>2.4608300000000001</v>
      </c>
      <c r="K967" s="3">
        <v>2.4608300000000001</v>
      </c>
      <c r="L967" s="3">
        <v>3.2810899999999998</v>
      </c>
    </row>
    <row r="968" spans="2:12" x14ac:dyDescent="0.2">
      <c r="B968" t="s">
        <v>3450</v>
      </c>
      <c r="C968" t="s">
        <v>3448</v>
      </c>
      <c r="D968" t="s">
        <v>3449</v>
      </c>
      <c r="E968" s="1">
        <v>893.13894000000005</v>
      </c>
      <c r="F968" s="1">
        <v>179</v>
      </c>
      <c r="G968" s="2">
        <v>4.9896030167597765</v>
      </c>
      <c r="H968" s="3">
        <v>4.9999947376608613</v>
      </c>
      <c r="I968" s="3">
        <v>6.6666447215928129</v>
      </c>
      <c r="J968" s="3">
        <v>4.4656900000000004</v>
      </c>
      <c r="K968" s="3">
        <v>4.4656900000000004</v>
      </c>
      <c r="L968" s="3">
        <v>5.9542400000000004</v>
      </c>
    </row>
    <row r="969" spans="2:12" x14ac:dyDescent="0.2">
      <c r="B969" t="s">
        <v>3451</v>
      </c>
      <c r="C969" t="s">
        <v>3452</v>
      </c>
      <c r="D969" t="s">
        <v>3453</v>
      </c>
      <c r="E969" s="1">
        <v>5296.9391400000004</v>
      </c>
      <c r="F969" s="1">
        <v>291</v>
      </c>
      <c r="G969" s="2">
        <v>18.202540000000003</v>
      </c>
      <c r="H969" s="3">
        <v>5.0000008117895796</v>
      </c>
      <c r="I969" s="3">
        <v>6.6666501288138269</v>
      </c>
      <c r="J969" s="3">
        <v>26.4847</v>
      </c>
      <c r="K969" s="3">
        <v>26.4847</v>
      </c>
      <c r="L969" s="3">
        <v>35.312840000000001</v>
      </c>
    </row>
    <row r="970" spans="2:12" x14ac:dyDescent="0.2">
      <c r="B970" t="s">
        <v>3454</v>
      </c>
      <c r="C970" t="s">
        <v>3455</v>
      </c>
      <c r="D970" t="s">
        <v>3456</v>
      </c>
      <c r="E970" s="1">
        <v>849.81856000000005</v>
      </c>
      <c r="F970" s="1">
        <v>421</v>
      </c>
      <c r="G970" s="2">
        <v>2.0185714014251781</v>
      </c>
      <c r="H970" s="3">
        <v>4.9999967051790444</v>
      </c>
      <c r="I970" s="3">
        <v>6.6666465839484612</v>
      </c>
      <c r="J970" s="3">
        <v>4.2490899999999998</v>
      </c>
      <c r="K970" s="3">
        <v>4.2490899999999998</v>
      </c>
      <c r="L970" s="3">
        <v>5.6654400000000003</v>
      </c>
    </row>
    <row r="971" spans="2:12" x14ac:dyDescent="0.2">
      <c r="B971" t="s">
        <v>3457</v>
      </c>
      <c r="C971" t="s">
        <v>3458</v>
      </c>
      <c r="D971" t="s">
        <v>3459</v>
      </c>
      <c r="E971" s="1">
        <v>12897.63141</v>
      </c>
      <c r="F971" s="1">
        <v>449</v>
      </c>
      <c r="G971" s="2">
        <v>28.725236993318486</v>
      </c>
      <c r="H971" s="3">
        <v>7.0000000100793702</v>
      </c>
      <c r="I971" s="3">
        <v>9.3333098282423315</v>
      </c>
      <c r="J971" s="3">
        <v>90.283420000000007</v>
      </c>
      <c r="K971" s="3">
        <v>90.283420000000007</v>
      </c>
      <c r="L971" s="3">
        <v>120.37759</v>
      </c>
    </row>
    <row r="972" spans="2:12" x14ac:dyDescent="0.2">
      <c r="B972" t="s">
        <v>3460</v>
      </c>
      <c r="C972" t="s">
        <v>3461</v>
      </c>
      <c r="D972" t="s">
        <v>3462</v>
      </c>
      <c r="E972" s="1">
        <v>2251.2445200000002</v>
      </c>
      <c r="F972" s="1">
        <v>280</v>
      </c>
      <c r="G972" s="2">
        <v>8.0401590000000009</v>
      </c>
      <c r="H972" s="3">
        <v>6.9999992715140511</v>
      </c>
      <c r="I972" s="3">
        <v>9.3333086714187754</v>
      </c>
      <c r="J972" s="3">
        <v>15.758710000000001</v>
      </c>
      <c r="K972" s="3">
        <v>15.758710000000001</v>
      </c>
      <c r="L972" s="3">
        <v>21.011559999999999</v>
      </c>
    </row>
    <row r="973" spans="2:12" x14ac:dyDescent="0.2">
      <c r="B973" t="s">
        <v>3463</v>
      </c>
      <c r="C973" t="s">
        <v>3464</v>
      </c>
      <c r="D973" t="s">
        <v>3465</v>
      </c>
      <c r="E973" s="1">
        <v>1459.13456</v>
      </c>
      <c r="F973" s="1">
        <v>283</v>
      </c>
      <c r="G973" s="2">
        <v>5.1559525088339218</v>
      </c>
      <c r="H973" s="3">
        <v>4.9999980810542937</v>
      </c>
      <c r="I973" s="3">
        <v>6.66665040131734</v>
      </c>
      <c r="J973" s="3">
        <v>7.2956700000000003</v>
      </c>
      <c r="K973" s="3">
        <v>7.2956700000000003</v>
      </c>
      <c r="L973" s="3">
        <v>9.7275399999999994</v>
      </c>
    </row>
    <row r="974" spans="2:12" x14ac:dyDescent="0.2">
      <c r="B974" t="s">
        <v>3466</v>
      </c>
      <c r="C974" t="s">
        <v>3467</v>
      </c>
      <c r="D974" t="s">
        <v>3468</v>
      </c>
      <c r="E974" s="1">
        <v>1492.6992399999999</v>
      </c>
      <c r="F974" s="1">
        <v>359</v>
      </c>
      <c r="G974" s="2">
        <v>4.1579366016713086</v>
      </c>
      <c r="H974" s="3">
        <v>5.0000025457238131</v>
      </c>
      <c r="I974" s="3">
        <v>6.6666477300544482</v>
      </c>
      <c r="J974" s="3">
        <v>7.4634999999999998</v>
      </c>
      <c r="K974" s="3">
        <v>7.4634999999999998</v>
      </c>
      <c r="L974" s="3">
        <v>9.9512999999999998</v>
      </c>
    </row>
    <row r="975" spans="2:12" x14ac:dyDescent="0.2">
      <c r="B975" t="s">
        <v>3469</v>
      </c>
      <c r="C975" t="s">
        <v>3470</v>
      </c>
      <c r="D975" t="s">
        <v>3471</v>
      </c>
      <c r="E975" s="1">
        <v>1030.5517199999999</v>
      </c>
      <c r="F975" s="1">
        <v>390</v>
      </c>
      <c r="G975" s="2">
        <v>2.6424403076923073</v>
      </c>
      <c r="H975" s="3">
        <v>5.0000013584956227</v>
      </c>
      <c r="I975" s="3">
        <v>6.6666523054272337</v>
      </c>
      <c r="J975" s="3">
        <v>5.1527599999999998</v>
      </c>
      <c r="K975" s="3">
        <v>5.1527599999999998</v>
      </c>
      <c r="L975" s="3">
        <v>6.87033</v>
      </c>
    </row>
    <row r="976" spans="2:12" x14ac:dyDescent="0.2">
      <c r="B976" t="s">
        <v>3472</v>
      </c>
      <c r="C976" t="s">
        <v>3473</v>
      </c>
      <c r="D976" t="s">
        <v>3474</v>
      </c>
      <c r="E976" s="1">
        <v>2804.7068300000001</v>
      </c>
      <c r="F976" s="1">
        <v>308</v>
      </c>
      <c r="G976" s="2">
        <v>9.106191006493507</v>
      </c>
      <c r="H976" s="3">
        <v>4.9999985203444588</v>
      </c>
      <c r="I976" s="3">
        <v>6.6666504320524647</v>
      </c>
      <c r="J976" s="3">
        <v>14.023529999999999</v>
      </c>
      <c r="K976" s="3">
        <v>14.023529999999999</v>
      </c>
      <c r="L976" s="3">
        <v>18.698</v>
      </c>
    </row>
    <row r="977" spans="2:12" x14ac:dyDescent="0.2">
      <c r="B977" t="s">
        <v>3472</v>
      </c>
      <c r="C977" t="s">
        <v>3473</v>
      </c>
      <c r="D977" t="s">
        <v>3474</v>
      </c>
      <c r="E977" s="1">
        <v>3502.34575</v>
      </c>
      <c r="F977" s="1">
        <v>263</v>
      </c>
      <c r="G977" s="2">
        <v>13.316903992395437</v>
      </c>
      <c r="H977" s="3">
        <v>5.0000003569036551</v>
      </c>
      <c r="I977" s="3">
        <v>6.6666490594196759</v>
      </c>
      <c r="J977" s="3">
        <v>17.51173</v>
      </c>
      <c r="K977" s="3">
        <v>17.51173</v>
      </c>
      <c r="L977" s="3">
        <v>23.34891</v>
      </c>
    </row>
    <row r="978" spans="2:12" x14ac:dyDescent="0.2">
      <c r="B978" t="s">
        <v>3475</v>
      </c>
      <c r="C978" t="s">
        <v>3476</v>
      </c>
      <c r="D978" t="s">
        <v>3477</v>
      </c>
      <c r="E978" s="1">
        <v>1840.0932700000001</v>
      </c>
      <c r="F978" s="1">
        <v>277</v>
      </c>
      <c r="G978" s="2">
        <v>6.6429359927797833</v>
      </c>
      <c r="H978" s="3">
        <v>6.9999984294274382</v>
      </c>
      <c r="I978" s="3">
        <v>9.3333095012080545</v>
      </c>
      <c r="J978" s="3">
        <v>12.880649999999999</v>
      </c>
      <c r="K978" s="3">
        <v>12.880649999999999</v>
      </c>
      <c r="L978" s="3">
        <v>17.174160000000001</v>
      </c>
    </row>
    <row r="979" spans="2:12" x14ac:dyDescent="0.2">
      <c r="B979" t="s">
        <v>3478</v>
      </c>
      <c r="C979" t="s">
        <v>3479</v>
      </c>
      <c r="D979" t="s">
        <v>3480</v>
      </c>
      <c r="E979" s="1">
        <v>5033.2353599999997</v>
      </c>
      <c r="F979" s="1">
        <v>215</v>
      </c>
      <c r="G979" s="2">
        <v>23.410397023255811</v>
      </c>
      <c r="H979" s="3">
        <v>7.0000004927248227</v>
      </c>
      <c r="I979" s="3">
        <v>9.3333108110406346</v>
      </c>
      <c r="J979" s="3">
        <v>35.23265</v>
      </c>
      <c r="K979" s="3">
        <v>35.23265</v>
      </c>
      <c r="L979" s="3">
        <v>46.976750000000003</v>
      </c>
    </row>
    <row r="980" spans="2:12" x14ac:dyDescent="0.2">
      <c r="B980" t="s">
        <v>3481</v>
      </c>
      <c r="C980" t="s">
        <v>3482</v>
      </c>
      <c r="D980" t="s">
        <v>3483</v>
      </c>
      <c r="E980" s="1">
        <v>2145.02216</v>
      </c>
      <c r="F980" s="1">
        <v>289</v>
      </c>
      <c r="G980" s="2">
        <v>7.422222006920415</v>
      </c>
      <c r="H980" s="3">
        <v>4.999999627043481</v>
      </c>
      <c r="I980" s="3">
        <v>6.6666490755508097</v>
      </c>
      <c r="J980" s="3">
        <v>10.725110000000001</v>
      </c>
      <c r="K980" s="3">
        <v>10.725110000000001</v>
      </c>
      <c r="L980" s="3">
        <v>14.30011</v>
      </c>
    </row>
    <row r="981" spans="2:12" x14ac:dyDescent="0.2">
      <c r="B981" t="s">
        <v>3484</v>
      </c>
      <c r="C981" t="s">
        <v>3485</v>
      </c>
      <c r="D981" t="s">
        <v>3486</v>
      </c>
      <c r="E981" s="1">
        <v>1941.5400500000001</v>
      </c>
      <c r="F981" s="1">
        <v>126</v>
      </c>
      <c r="G981" s="2">
        <v>15.409048015873017</v>
      </c>
      <c r="H981" s="3">
        <v>6.9999998197307347</v>
      </c>
      <c r="I981" s="3">
        <v>9.3333124907724656</v>
      </c>
      <c r="J981" s="3">
        <v>13.590780000000001</v>
      </c>
      <c r="K981" s="3">
        <v>13.590780000000001</v>
      </c>
      <c r="L981" s="3">
        <v>18.120999999999999</v>
      </c>
    </row>
    <row r="982" spans="2:12" x14ac:dyDescent="0.2">
      <c r="B982" t="s">
        <v>3487</v>
      </c>
      <c r="C982" t="s">
        <v>3488</v>
      </c>
      <c r="D982" t="s">
        <v>3489</v>
      </c>
      <c r="E982" s="1">
        <v>2235.52414</v>
      </c>
      <c r="F982" s="1">
        <v>268</v>
      </c>
      <c r="G982" s="2">
        <v>8.3415079850746263</v>
      </c>
      <c r="H982" s="3">
        <v>4.9999996868743271</v>
      </c>
      <c r="I982" s="3">
        <v>6.666651338419455</v>
      </c>
      <c r="J982" s="3">
        <v>11.177619999999999</v>
      </c>
      <c r="K982" s="3">
        <v>11.177619999999999</v>
      </c>
      <c r="L982" s="3">
        <v>14.903460000000001</v>
      </c>
    </row>
    <row r="983" spans="2:12" x14ac:dyDescent="0.2">
      <c r="B983" t="s">
        <v>3490</v>
      </c>
      <c r="C983" t="s">
        <v>3491</v>
      </c>
      <c r="D983" t="s">
        <v>3492</v>
      </c>
      <c r="E983" s="1">
        <v>2900.56709</v>
      </c>
      <c r="F983" s="1">
        <v>398</v>
      </c>
      <c r="G983" s="2">
        <v>7.2878570100502511</v>
      </c>
      <c r="H983" s="3">
        <v>5.0000015686587691</v>
      </c>
      <c r="I983" s="3">
        <v>6.6666515202032439</v>
      </c>
      <c r="J983" s="3">
        <v>14.502840000000001</v>
      </c>
      <c r="K983" s="3">
        <v>14.502840000000001</v>
      </c>
      <c r="L983" s="3">
        <v>19.337070000000001</v>
      </c>
    </row>
    <row r="984" spans="2:12" x14ac:dyDescent="0.2">
      <c r="B984" t="s">
        <v>3493</v>
      </c>
      <c r="C984" t="s">
        <v>3494</v>
      </c>
      <c r="D984" t="s">
        <v>3495</v>
      </c>
      <c r="E984" s="1">
        <v>2138.7880799999998</v>
      </c>
      <c r="F984" s="1">
        <v>117</v>
      </c>
      <c r="G984" s="2">
        <v>18.280239999999999</v>
      </c>
      <c r="H984" s="3">
        <v>4.9999998129781984</v>
      </c>
      <c r="I984" s="3">
        <v>6.6666492736391163</v>
      </c>
      <c r="J984" s="3">
        <v>10.69394</v>
      </c>
      <c r="K984" s="3">
        <v>10.69394</v>
      </c>
      <c r="L984" s="3">
        <v>14.25855</v>
      </c>
    </row>
    <row r="985" spans="2:12" x14ac:dyDescent="0.2">
      <c r="B985" t="s">
        <v>3496</v>
      </c>
      <c r="C985" t="s">
        <v>3357</v>
      </c>
      <c r="D985" t="s">
        <v>3358</v>
      </c>
      <c r="E985" s="1">
        <v>5653.3584300000002</v>
      </c>
      <c r="F985" s="1">
        <v>1207</v>
      </c>
      <c r="G985" s="2">
        <v>4.6838098011599012</v>
      </c>
      <c r="H985" s="3">
        <v>7.0000001751171474</v>
      </c>
      <c r="I985" s="3">
        <v>9.3333105716419258</v>
      </c>
      <c r="J985" s="3">
        <v>39.573509999999999</v>
      </c>
      <c r="K985" s="3">
        <v>39.573509999999999</v>
      </c>
      <c r="L985" s="3">
        <v>52.76455</v>
      </c>
    </row>
    <row r="986" spans="2:12" x14ac:dyDescent="0.2">
      <c r="B986" t="s">
        <v>3497</v>
      </c>
      <c r="C986" t="s">
        <v>3498</v>
      </c>
      <c r="D986" t="s">
        <v>3499</v>
      </c>
      <c r="E986" s="1">
        <v>2942.7460500000002</v>
      </c>
      <c r="F986" s="1">
        <v>390</v>
      </c>
      <c r="G986" s="2">
        <v>7.5455026923076929</v>
      </c>
      <c r="H986" s="3">
        <v>6.9999992014261636</v>
      </c>
      <c r="I986" s="3">
        <v>9.3333096139913252</v>
      </c>
      <c r="J986" s="3">
        <v>20.599219999999999</v>
      </c>
      <c r="K986" s="3">
        <v>20.599219999999999</v>
      </c>
      <c r="L986" s="3">
        <v>27.46556</v>
      </c>
    </row>
    <row r="987" spans="2:12" x14ac:dyDescent="0.2">
      <c r="B987" t="s">
        <v>3500</v>
      </c>
      <c r="C987" t="s">
        <v>3501</v>
      </c>
      <c r="D987" t="s">
        <v>3502</v>
      </c>
      <c r="E987" s="1">
        <v>1276.365</v>
      </c>
      <c r="F987" s="1">
        <v>30</v>
      </c>
      <c r="G987" s="2">
        <v>42.545499999999997</v>
      </c>
      <c r="H987" s="3">
        <v>7.0000039173747322</v>
      </c>
      <c r="I987" s="3">
        <v>9.333309829084941</v>
      </c>
      <c r="J987" s="3">
        <v>8.9345599999999994</v>
      </c>
      <c r="K987" s="3">
        <v>8.9345599999999994</v>
      </c>
      <c r="L987" s="3">
        <v>11.912710000000001</v>
      </c>
    </row>
    <row r="988" spans="2:12" x14ac:dyDescent="0.2">
      <c r="B988" t="s">
        <v>3500</v>
      </c>
      <c r="C988" t="s">
        <v>3501</v>
      </c>
      <c r="D988" t="s">
        <v>3502</v>
      </c>
      <c r="E988" s="1">
        <v>2180.9420100000002</v>
      </c>
      <c r="F988" s="1">
        <v>39</v>
      </c>
      <c r="G988" s="2">
        <v>55.921590000000002</v>
      </c>
      <c r="H988" s="3">
        <v>6.9999981338339197</v>
      </c>
      <c r="I988" s="3">
        <v>9.3333109760217763</v>
      </c>
      <c r="J988" s="3">
        <v>15.266590000000001</v>
      </c>
      <c r="K988" s="3">
        <v>15.266590000000001</v>
      </c>
      <c r="L988" s="3">
        <v>20.355409999999999</v>
      </c>
    </row>
    <row r="989" spans="2:12" x14ac:dyDescent="0.2">
      <c r="B989" t="s">
        <v>3503</v>
      </c>
      <c r="C989" t="s">
        <v>3504</v>
      </c>
      <c r="D989" t="s">
        <v>3505</v>
      </c>
      <c r="E989" s="1">
        <v>822.20666000000006</v>
      </c>
      <c r="F989" s="1">
        <v>91</v>
      </c>
      <c r="G989" s="2">
        <v>9.0352380219780226</v>
      </c>
      <c r="H989" s="3">
        <v>7.0000041108886171</v>
      </c>
      <c r="I989" s="3">
        <v>9.3333104356026499</v>
      </c>
      <c r="J989" s="3">
        <v>5.7554499999999997</v>
      </c>
      <c r="K989" s="3">
        <v>5.7554499999999997</v>
      </c>
      <c r="L989" s="3">
        <v>7.6739100000000002</v>
      </c>
    </row>
    <row r="990" spans="2:12" x14ac:dyDescent="0.2">
      <c r="B990" t="s">
        <v>3506</v>
      </c>
      <c r="C990" t="s">
        <v>3507</v>
      </c>
      <c r="D990" t="s">
        <v>3508</v>
      </c>
      <c r="E990" s="1">
        <v>460.61342999999999</v>
      </c>
      <c r="F990" s="1">
        <v>101</v>
      </c>
      <c r="G990" s="2">
        <v>4.5605290099009901</v>
      </c>
      <c r="H990" s="3">
        <v>5.0000061874010058</v>
      </c>
      <c r="I990" s="3">
        <v>6.6666532063557069</v>
      </c>
      <c r="J990" s="3">
        <v>2.30307</v>
      </c>
      <c r="K990" s="3">
        <v>2.30307</v>
      </c>
      <c r="L990" s="3">
        <v>3.0707499999999999</v>
      </c>
    </row>
    <row r="991" spans="2:12" x14ac:dyDescent="0.2">
      <c r="B991" t="s">
        <v>3509</v>
      </c>
      <c r="C991" t="s">
        <v>3510</v>
      </c>
      <c r="D991" t="s">
        <v>3511</v>
      </c>
      <c r="E991" s="1">
        <v>4141.53719</v>
      </c>
      <c r="F991" s="1">
        <v>535</v>
      </c>
      <c r="G991" s="2">
        <v>7.7411910093457941</v>
      </c>
      <c r="H991" s="3">
        <v>5.0000009778977734</v>
      </c>
      <c r="I991" s="3">
        <v>6.6666502637393918</v>
      </c>
      <c r="J991" s="3">
        <v>20.707689999999999</v>
      </c>
      <c r="K991" s="3">
        <v>20.707689999999999</v>
      </c>
      <c r="L991" s="3">
        <v>27.61018</v>
      </c>
    </row>
    <row r="992" spans="2:12" x14ac:dyDescent="0.2">
      <c r="B992" t="s">
        <v>3509</v>
      </c>
      <c r="C992" t="s">
        <v>3510</v>
      </c>
      <c r="D992" t="s">
        <v>3511</v>
      </c>
      <c r="E992" s="1">
        <v>3097.68379</v>
      </c>
      <c r="F992" s="1">
        <v>552</v>
      </c>
      <c r="G992" s="2">
        <v>5.6117459963768113</v>
      </c>
      <c r="H992" s="3">
        <v>5.0000003389629386</v>
      </c>
      <c r="I992" s="3">
        <v>6.6666488253793004</v>
      </c>
      <c r="J992" s="3">
        <v>15.48842</v>
      </c>
      <c r="K992" s="3">
        <v>15.48842</v>
      </c>
      <c r="L992" s="3">
        <v>20.65117</v>
      </c>
    </row>
    <row r="993" spans="2:12" x14ac:dyDescent="0.2">
      <c r="B993" t="s">
        <v>3512</v>
      </c>
      <c r="C993" t="s">
        <v>3513</v>
      </c>
      <c r="D993" t="s">
        <v>3514</v>
      </c>
      <c r="E993" s="1">
        <v>1281.1075499999999</v>
      </c>
      <c r="F993" s="1">
        <v>293</v>
      </c>
      <c r="G993" s="2">
        <v>4.3723807167235496</v>
      </c>
      <c r="H993" s="3">
        <v>5.0000017562928267</v>
      </c>
      <c r="I993" s="3">
        <v>6.6666533968986439</v>
      </c>
      <c r="J993" s="3">
        <v>6.4055400000000002</v>
      </c>
      <c r="K993" s="3">
        <v>6.4055400000000002</v>
      </c>
      <c r="L993" s="3">
        <v>8.5406999999999993</v>
      </c>
    </row>
    <row r="994" spans="2:12" x14ac:dyDescent="0.2">
      <c r="B994" t="s">
        <v>3515</v>
      </c>
      <c r="C994" t="s">
        <v>3516</v>
      </c>
      <c r="D994" t="s">
        <v>3517</v>
      </c>
      <c r="E994" s="1">
        <v>382.95024000000001</v>
      </c>
      <c r="F994" s="1">
        <v>40</v>
      </c>
      <c r="G994" s="2">
        <v>9.5737559999999995</v>
      </c>
      <c r="H994" s="3">
        <v>4.9999968664336132</v>
      </c>
      <c r="I994" s="3">
        <v>6.66666248857815</v>
      </c>
      <c r="J994" s="3">
        <v>1.91475</v>
      </c>
      <c r="K994" s="3">
        <v>1.91475</v>
      </c>
      <c r="L994" s="3">
        <v>2.5529999999999999</v>
      </c>
    </row>
    <row r="995" spans="2:12" x14ac:dyDescent="0.2">
      <c r="B995" t="s">
        <v>3518</v>
      </c>
      <c r="C995" t="s">
        <v>3519</v>
      </c>
      <c r="D995" t="s">
        <v>3520</v>
      </c>
      <c r="E995" s="1">
        <v>18366.140319999999</v>
      </c>
      <c r="F995" s="1">
        <v>2024</v>
      </c>
      <c r="G995" s="2">
        <v>9.0741800000000001</v>
      </c>
      <c r="H995" s="3">
        <v>6.9999998780364328</v>
      </c>
      <c r="I995" s="3">
        <v>9.3333099395594736</v>
      </c>
      <c r="J995" s="3">
        <v>128.56298000000001</v>
      </c>
      <c r="K995" s="3">
        <v>128.56298000000001</v>
      </c>
      <c r="L995" s="3">
        <v>171.41687999999999</v>
      </c>
    </row>
    <row r="996" spans="2:12" x14ac:dyDescent="0.2">
      <c r="B996" t="s">
        <v>3521</v>
      </c>
      <c r="C996" t="s">
        <v>3522</v>
      </c>
      <c r="D996" t="s">
        <v>3523</v>
      </c>
      <c r="E996" s="1">
        <v>8813.6413400000001</v>
      </c>
      <c r="F996" s="1">
        <v>1130</v>
      </c>
      <c r="G996" s="2">
        <v>7.7996826017699119</v>
      </c>
      <c r="H996" s="3">
        <v>7.0000000703454992</v>
      </c>
      <c r="I996" s="3">
        <v>9.3333103568292017</v>
      </c>
      <c r="J996" s="3">
        <v>61.695489999999999</v>
      </c>
      <c r="K996" s="3">
        <v>61.695489999999999</v>
      </c>
      <c r="L996" s="3">
        <v>82.260450000000006</v>
      </c>
    </row>
    <row r="997" spans="2:12" x14ac:dyDescent="0.2">
      <c r="B997" t="s">
        <v>3524</v>
      </c>
      <c r="C997" t="s">
        <v>3525</v>
      </c>
      <c r="D997" t="s">
        <v>3526</v>
      </c>
      <c r="E997" s="1">
        <v>2849.6458699999998</v>
      </c>
      <c r="F997" s="1">
        <v>1018</v>
      </c>
      <c r="G997" s="2">
        <v>2.7992592043222002</v>
      </c>
      <c r="H997" s="3">
        <v>6.9999996174963321</v>
      </c>
      <c r="I997" s="3">
        <v>9.3333105983446298</v>
      </c>
      <c r="J997" s="3">
        <v>19.947520000000001</v>
      </c>
      <c r="K997" s="3">
        <v>19.947520000000001</v>
      </c>
      <c r="L997" s="3">
        <v>26.596630000000001</v>
      </c>
    </row>
    <row r="998" spans="2:12" x14ac:dyDescent="0.2">
      <c r="B998" t="s">
        <v>3527</v>
      </c>
      <c r="C998" t="s">
        <v>3528</v>
      </c>
      <c r="D998" t="s">
        <v>3529</v>
      </c>
      <c r="E998" s="1">
        <v>7220.3309099999997</v>
      </c>
      <c r="F998" s="1">
        <v>928</v>
      </c>
      <c r="G998" s="2">
        <v>7.7805289978448275</v>
      </c>
      <c r="H998" s="3">
        <v>7.0000005027470413</v>
      </c>
      <c r="I998" s="3">
        <v>9.3333104590354576</v>
      </c>
      <c r="J998" s="3">
        <v>50.542319999999997</v>
      </c>
      <c r="K998" s="3">
        <v>50.542319999999997</v>
      </c>
      <c r="L998" s="3">
        <v>67.389589999999998</v>
      </c>
    </row>
    <row r="999" spans="2:12" x14ac:dyDescent="0.2">
      <c r="B999" t="s">
        <v>3524</v>
      </c>
      <c r="C999" t="s">
        <v>3525</v>
      </c>
      <c r="D999" t="s">
        <v>3526</v>
      </c>
      <c r="E999" s="1">
        <v>6494.8908499999998</v>
      </c>
      <c r="F999" s="1">
        <v>1174</v>
      </c>
      <c r="G999" s="2">
        <v>5.5322749999999994</v>
      </c>
      <c r="H999" s="3">
        <v>7.0000006235670611</v>
      </c>
      <c r="I999" s="3">
        <v>9.3333100432319043</v>
      </c>
      <c r="J999" s="3">
        <v>45.464239999999997</v>
      </c>
      <c r="K999" s="3">
        <v>45.464239999999997</v>
      </c>
      <c r="L999" s="3">
        <v>60.618830000000003</v>
      </c>
    </row>
    <row r="1000" spans="2:12" x14ac:dyDescent="0.2">
      <c r="B1000" t="s">
        <v>3530</v>
      </c>
      <c r="C1000" t="s">
        <v>3531</v>
      </c>
      <c r="D1000" t="s">
        <v>3532</v>
      </c>
      <c r="E1000" s="1">
        <v>1690.19523</v>
      </c>
      <c r="F1000" s="1">
        <v>212</v>
      </c>
      <c r="G1000" s="2">
        <v>7.9726190094339628</v>
      </c>
      <c r="H1000" s="3">
        <v>7.0000020056854613</v>
      </c>
      <c r="I1000" s="3">
        <v>9.3333123416754642</v>
      </c>
      <c r="J1000" s="3">
        <v>11.83137</v>
      </c>
      <c r="K1000" s="3">
        <v>11.83137</v>
      </c>
      <c r="L1000" s="3">
        <v>15.775119999999999</v>
      </c>
    </row>
    <row r="1001" spans="2:12" x14ac:dyDescent="0.2">
      <c r="B1001" t="s">
        <v>3533</v>
      </c>
      <c r="C1001" t="s">
        <v>3534</v>
      </c>
      <c r="D1001" t="s">
        <v>3535</v>
      </c>
      <c r="E1001" s="1">
        <v>599.51660000000004</v>
      </c>
      <c r="F1001" s="1">
        <v>113</v>
      </c>
      <c r="G1001" s="2">
        <v>5.3054566371681418</v>
      </c>
      <c r="H1001" s="3">
        <v>7.0000063384400031</v>
      </c>
      <c r="I1001" s="3">
        <v>9.3333028643410358</v>
      </c>
      <c r="J1001" s="3">
        <v>4.1966200000000002</v>
      </c>
      <c r="K1001" s="3">
        <v>4.1966200000000002</v>
      </c>
      <c r="L1001" s="3">
        <v>5.5954699999999997</v>
      </c>
    </row>
    <row r="1002" spans="2:12" x14ac:dyDescent="0.2">
      <c r="B1002" t="s">
        <v>3536</v>
      </c>
      <c r="C1002" t="s">
        <v>3534</v>
      </c>
      <c r="D1002" t="s">
        <v>3535</v>
      </c>
      <c r="E1002" s="1">
        <v>750.62300000000005</v>
      </c>
      <c r="F1002" s="1">
        <v>166</v>
      </c>
      <c r="G1002" s="2">
        <v>4.52182530120482</v>
      </c>
      <c r="H1002" s="3">
        <v>6.999998667773303</v>
      </c>
      <c r="I1002" s="3">
        <v>9.3333137940084434</v>
      </c>
      <c r="J1002" s="3">
        <v>5.2543600000000001</v>
      </c>
      <c r="K1002" s="3">
        <v>5.2543600000000001</v>
      </c>
      <c r="L1002" s="3">
        <v>7.0057999999999998</v>
      </c>
    </row>
    <row r="1003" spans="2:12" x14ac:dyDescent="0.2">
      <c r="B1003" t="s">
        <v>3537</v>
      </c>
      <c r="C1003" t="s">
        <v>3538</v>
      </c>
      <c r="D1003" t="s">
        <v>3539</v>
      </c>
      <c r="E1003" s="1">
        <v>738.36425999999994</v>
      </c>
      <c r="F1003" s="1">
        <v>144</v>
      </c>
      <c r="G1003" s="2">
        <v>5.1275295833333328</v>
      </c>
      <c r="H1003" s="3">
        <v>7.0000002437821136</v>
      </c>
      <c r="I1003" s="3">
        <v>9.3333065714746262</v>
      </c>
      <c r="J1003" s="3">
        <v>5.1685499999999998</v>
      </c>
      <c r="K1003" s="3">
        <v>5.1685499999999998</v>
      </c>
      <c r="L1003" s="3">
        <v>6.8913799999999998</v>
      </c>
    </row>
    <row r="1004" spans="2:12" x14ac:dyDescent="0.2">
      <c r="B1004" t="s">
        <v>3540</v>
      </c>
      <c r="C1004" t="s">
        <v>3541</v>
      </c>
      <c r="D1004" t="s">
        <v>3542</v>
      </c>
      <c r="E1004" s="1">
        <v>395.82279</v>
      </c>
      <c r="F1004" s="1">
        <v>133</v>
      </c>
      <c r="G1004" s="2">
        <v>2.9761112030075187</v>
      </c>
      <c r="H1004" s="3">
        <v>7.0000011874000494</v>
      </c>
      <c r="I1004" s="3">
        <v>9.3333180739795196</v>
      </c>
      <c r="J1004" s="3">
        <v>2.7707600000000001</v>
      </c>
      <c r="K1004" s="3">
        <v>2.7707600000000001</v>
      </c>
      <c r="L1004" s="3">
        <v>3.69434</v>
      </c>
    </row>
    <row r="1005" spans="2:12" x14ac:dyDescent="0.2">
      <c r="B1005" t="s">
        <v>3543</v>
      </c>
      <c r="C1005" t="s">
        <v>3541</v>
      </c>
      <c r="D1005" t="s">
        <v>3542</v>
      </c>
      <c r="E1005" s="1">
        <v>409.11430000000001</v>
      </c>
      <c r="F1005" s="1">
        <v>129</v>
      </c>
      <c r="G1005" s="2">
        <v>3.1714286821705429</v>
      </c>
      <c r="H1005" s="3">
        <v>6.9999997555695304</v>
      </c>
      <c r="I1005" s="3">
        <v>9.3333085643791964</v>
      </c>
      <c r="J1005" s="3">
        <v>2.8637999999999999</v>
      </c>
      <c r="K1005" s="3">
        <v>2.8637999999999999</v>
      </c>
      <c r="L1005" s="3">
        <v>3.81839</v>
      </c>
    </row>
    <row r="1006" spans="2:12" x14ac:dyDescent="0.2">
      <c r="B1006" t="s">
        <v>3544</v>
      </c>
      <c r="C1006" t="s">
        <v>3545</v>
      </c>
      <c r="D1006" t="s">
        <v>3546</v>
      </c>
      <c r="E1006" s="1">
        <v>2185.5457799999999</v>
      </c>
      <c r="F1006" s="1">
        <v>245</v>
      </c>
      <c r="G1006" s="2">
        <v>8.9205950204081628</v>
      </c>
      <c r="H1006" s="3">
        <v>6.9999997895262567</v>
      </c>
      <c r="I1006" s="3">
        <v>9.3333117002930042</v>
      </c>
      <c r="J1006" s="3">
        <v>15.298819999999999</v>
      </c>
      <c r="K1006" s="3">
        <v>15.298819999999999</v>
      </c>
      <c r="L1006" s="3">
        <v>20.39838</v>
      </c>
    </row>
    <row r="1007" spans="2:12" x14ac:dyDescent="0.2">
      <c r="B1007" t="s">
        <v>3547</v>
      </c>
      <c r="C1007" t="s">
        <v>3548</v>
      </c>
      <c r="D1007" t="s">
        <v>3549</v>
      </c>
      <c r="E1007" s="1">
        <v>3435.90744</v>
      </c>
      <c r="F1007" s="1">
        <v>196</v>
      </c>
      <c r="G1007" s="2">
        <v>17.530139999999999</v>
      </c>
      <c r="H1007" s="3">
        <v>6.9999993946286283</v>
      </c>
      <c r="I1007" s="3">
        <v>9.3333102128036387</v>
      </c>
      <c r="J1007" s="3">
        <v>24.051349999999999</v>
      </c>
      <c r="K1007" s="3">
        <v>24.051349999999999</v>
      </c>
      <c r="L1007" s="3">
        <v>32.068390000000001</v>
      </c>
    </row>
    <row r="1008" spans="2:12" x14ac:dyDescent="0.2">
      <c r="B1008" t="s">
        <v>3547</v>
      </c>
      <c r="C1008" t="s">
        <v>3548</v>
      </c>
      <c r="D1008" t="s">
        <v>3549</v>
      </c>
      <c r="E1008" s="1">
        <v>4633.3311400000002</v>
      </c>
      <c r="F1008" s="1">
        <v>192</v>
      </c>
      <c r="G1008" s="2">
        <v>24.131933020833333</v>
      </c>
      <c r="H1008" s="3">
        <v>7.0000004359714296</v>
      </c>
      <c r="I1008" s="3">
        <v>9.3333108930349411</v>
      </c>
      <c r="J1008" s="3">
        <v>32.433320000000002</v>
      </c>
      <c r="K1008" s="3">
        <v>32.433320000000002</v>
      </c>
      <c r="L1008" s="3">
        <v>43.244320000000002</v>
      </c>
    </row>
    <row r="1009" spans="2:12" x14ac:dyDescent="0.2">
      <c r="B1009" t="s">
        <v>3550</v>
      </c>
      <c r="C1009" t="s">
        <v>3551</v>
      </c>
      <c r="D1009" t="s">
        <v>3552</v>
      </c>
      <c r="E1009" s="1">
        <v>419.30286999999998</v>
      </c>
      <c r="F1009" s="1">
        <v>192</v>
      </c>
      <c r="G1009" s="2">
        <v>2.1838691145833331</v>
      </c>
      <c r="H1009" s="3">
        <v>4.9999896256374301</v>
      </c>
      <c r="I1009" s="3">
        <v>6.6666607838863587</v>
      </c>
      <c r="J1009" s="3">
        <v>2.0965099999999999</v>
      </c>
      <c r="K1009" s="3">
        <v>2.0965099999999999</v>
      </c>
      <c r="L1009" s="3">
        <v>2.79535</v>
      </c>
    </row>
    <row r="1010" spans="2:12" x14ac:dyDescent="0.2">
      <c r="B1010" t="s">
        <v>3553</v>
      </c>
      <c r="C1010" t="s">
        <v>3554</v>
      </c>
      <c r="D1010" t="s">
        <v>3555</v>
      </c>
      <c r="E1010" s="1">
        <v>920.83937000000003</v>
      </c>
      <c r="F1010" s="1">
        <v>151</v>
      </c>
      <c r="G1010" s="2">
        <v>6.0982739735099338</v>
      </c>
      <c r="H1010" s="3">
        <v>7.0000047891088748</v>
      </c>
      <c r="I1010" s="3">
        <v>9.3333107597256628</v>
      </c>
      <c r="J1010" s="3">
        <v>6.4458799999999998</v>
      </c>
      <c r="K1010" s="3">
        <v>6.4458799999999998</v>
      </c>
      <c r="L1010" s="3">
        <v>8.5944800000000008</v>
      </c>
    </row>
    <row r="1011" spans="2:12" x14ac:dyDescent="0.2">
      <c r="B1011" t="s">
        <v>3556</v>
      </c>
      <c r="C1011" t="s">
        <v>3557</v>
      </c>
      <c r="D1011" t="s">
        <v>3558</v>
      </c>
      <c r="E1011" s="1">
        <v>2973.5541899999998</v>
      </c>
      <c r="F1011" s="1">
        <v>76</v>
      </c>
      <c r="G1011" s="2">
        <v>39.125713026315786</v>
      </c>
      <c r="H1011" s="3">
        <v>7.0000002253195861</v>
      </c>
      <c r="I1011" s="3">
        <v>9.33330897191418</v>
      </c>
      <c r="J1011" s="3">
        <v>20.814879999999999</v>
      </c>
      <c r="K1011" s="3">
        <v>20.814879999999999</v>
      </c>
      <c r="L1011" s="3">
        <v>27.7531</v>
      </c>
    </row>
    <row r="1012" spans="2:12" x14ac:dyDescent="0.2">
      <c r="B1012" t="s">
        <v>3559</v>
      </c>
      <c r="C1012" t="s">
        <v>3560</v>
      </c>
      <c r="D1012" t="s">
        <v>3561</v>
      </c>
      <c r="E1012" s="1">
        <v>5599.0240800000001</v>
      </c>
      <c r="F1012" s="1">
        <v>489</v>
      </c>
      <c r="G1012" s="2">
        <v>11.449946993865032</v>
      </c>
      <c r="H1012" s="3">
        <v>7.0000002571876774</v>
      </c>
      <c r="I1012" s="3">
        <v>9.3333104579182304</v>
      </c>
      <c r="J1012" s="3">
        <v>39.193170000000002</v>
      </c>
      <c r="K1012" s="3">
        <v>39.193170000000002</v>
      </c>
      <c r="L1012" s="3">
        <v>52.257429999999999</v>
      </c>
    </row>
    <row r="1013" spans="2:12" x14ac:dyDescent="0.2">
      <c r="B1013" t="s">
        <v>3562</v>
      </c>
      <c r="C1013" t="s">
        <v>3563</v>
      </c>
      <c r="D1013" t="s">
        <v>3564</v>
      </c>
      <c r="E1013" s="1">
        <v>4032.1083800000001</v>
      </c>
      <c r="F1013" s="1">
        <v>454</v>
      </c>
      <c r="G1013" s="2">
        <v>8.8812959911894271</v>
      </c>
      <c r="H1013" s="3">
        <v>7.0000003323323359</v>
      </c>
      <c r="I1013" s="3">
        <v>9.3333106289171717</v>
      </c>
      <c r="J1013" s="3">
        <v>28.22476</v>
      </c>
      <c r="K1013" s="3">
        <v>28.22476</v>
      </c>
      <c r="L1013" s="3">
        <v>37.632919999999999</v>
      </c>
    </row>
    <row r="1014" spans="2:12" x14ac:dyDescent="0.2">
      <c r="B1014" t="s">
        <v>3565</v>
      </c>
      <c r="C1014" t="s">
        <v>3560</v>
      </c>
      <c r="D1014" t="s">
        <v>3561</v>
      </c>
      <c r="E1014" s="1">
        <v>5731.6725500000002</v>
      </c>
      <c r="F1014" s="1">
        <v>578</v>
      </c>
      <c r="G1014" s="2">
        <v>9.9163884948096896</v>
      </c>
      <c r="H1014" s="3">
        <v>7.0000003751086588</v>
      </c>
      <c r="I1014" s="3">
        <v>9.3333105709257591</v>
      </c>
      <c r="J1014" s="3">
        <v>40.12171</v>
      </c>
      <c r="K1014" s="3">
        <v>40.12171</v>
      </c>
      <c r="L1014" s="3">
        <v>53.495480000000001</v>
      </c>
    </row>
    <row r="1015" spans="2:12" x14ac:dyDescent="0.2">
      <c r="B1015" t="s">
        <v>3566</v>
      </c>
      <c r="C1015" t="s">
        <v>3567</v>
      </c>
      <c r="D1015" t="s">
        <v>3568</v>
      </c>
      <c r="E1015" s="1">
        <v>2950.06558</v>
      </c>
      <c r="F1015" s="1">
        <v>649</v>
      </c>
      <c r="G1015" s="2">
        <v>4.5455555932203389</v>
      </c>
      <c r="H1015" s="3">
        <v>5.0000007118485819</v>
      </c>
      <c r="I1015" s="3">
        <v>6.6666484071855789</v>
      </c>
      <c r="J1015" s="3">
        <v>14.75033</v>
      </c>
      <c r="K1015" s="3">
        <v>14.75033</v>
      </c>
      <c r="L1015" s="3">
        <v>19.66705</v>
      </c>
    </row>
    <row r="1016" spans="2:12" x14ac:dyDescent="0.2">
      <c r="B1016" t="s">
        <v>3569</v>
      </c>
      <c r="C1016" t="s">
        <v>3570</v>
      </c>
      <c r="D1016" t="s">
        <v>3571</v>
      </c>
      <c r="E1016" s="1">
        <v>3239.5788899999998</v>
      </c>
      <c r="F1016" s="1">
        <v>721</v>
      </c>
      <c r="G1016" s="2">
        <v>4.493174604715672</v>
      </c>
      <c r="H1016" s="3">
        <v>6.9999993116389279</v>
      </c>
      <c r="I1016" s="3">
        <v>9.3333087498912555</v>
      </c>
      <c r="J1016" s="3">
        <v>22.677050000000001</v>
      </c>
      <c r="K1016" s="3">
        <v>22.677050000000001</v>
      </c>
      <c r="L1016" s="3">
        <v>30.235990000000001</v>
      </c>
    </row>
    <row r="1017" spans="2:12" x14ac:dyDescent="0.2">
      <c r="B1017" t="s">
        <v>3572</v>
      </c>
      <c r="C1017" t="s">
        <v>3570</v>
      </c>
      <c r="D1017" t="s">
        <v>3571</v>
      </c>
      <c r="E1017" s="1">
        <v>5319.8865299999998</v>
      </c>
      <c r="F1017" s="1">
        <v>574</v>
      </c>
      <c r="G1017" s="2">
        <v>9.2680949999999989</v>
      </c>
      <c r="H1017" s="3">
        <v>7.0000008064081776</v>
      </c>
      <c r="I1017" s="3">
        <v>9.3333099719328043</v>
      </c>
      <c r="J1017" s="3">
        <v>37.23921</v>
      </c>
      <c r="K1017" s="3">
        <v>37.23921</v>
      </c>
      <c r="L1017" s="3">
        <v>49.652149999999999</v>
      </c>
    </row>
    <row r="1018" spans="2:12" x14ac:dyDescent="0.2">
      <c r="B1018" t="s">
        <v>3573</v>
      </c>
      <c r="C1018" t="s">
        <v>3574</v>
      </c>
      <c r="D1018" t="s">
        <v>3575</v>
      </c>
      <c r="E1018" s="1">
        <v>4133.0745100000004</v>
      </c>
      <c r="F1018" s="1">
        <v>673</v>
      </c>
      <c r="G1018" s="2">
        <v>6.1412697028231804</v>
      </c>
      <c r="H1018" s="3">
        <v>4.999999383025882</v>
      </c>
      <c r="I1018" s="3">
        <v>6.6666497139922116</v>
      </c>
      <c r="J1018" s="3">
        <v>20.665369999999999</v>
      </c>
      <c r="K1018" s="3">
        <v>20.665369999999999</v>
      </c>
      <c r="L1018" s="3">
        <v>27.55376</v>
      </c>
    </row>
    <row r="1019" spans="2:12" x14ac:dyDescent="0.2">
      <c r="B1019" t="s">
        <v>3576</v>
      </c>
      <c r="C1019" t="s">
        <v>3577</v>
      </c>
      <c r="D1019" t="s">
        <v>3578</v>
      </c>
      <c r="E1019" s="1">
        <v>3712.1639399999999</v>
      </c>
      <c r="F1019" s="1">
        <v>790</v>
      </c>
      <c r="G1019" s="2">
        <v>4.6989416962025317</v>
      </c>
      <c r="H1019" s="3">
        <v>7.000000651910864</v>
      </c>
      <c r="I1019" s="3">
        <v>9.3333108558777713</v>
      </c>
      <c r="J1019" s="3">
        <v>25.985150000000001</v>
      </c>
      <c r="K1019" s="3">
        <v>25.985150000000001</v>
      </c>
      <c r="L1019" s="3">
        <v>34.64678</v>
      </c>
    </row>
    <row r="1020" spans="2:12" x14ac:dyDescent="0.2">
      <c r="B1020" t="s">
        <v>3579</v>
      </c>
      <c r="C1020" t="s">
        <v>3580</v>
      </c>
      <c r="D1020" t="s">
        <v>3581</v>
      </c>
      <c r="E1020" s="1">
        <v>3297.9596000000001</v>
      </c>
      <c r="F1020" s="1">
        <v>614</v>
      </c>
      <c r="G1020" s="2">
        <v>5.3712697068403914</v>
      </c>
      <c r="H1020" s="3">
        <v>7.0000008490097931</v>
      </c>
      <c r="I1020" s="3">
        <v>9.3333102079237111</v>
      </c>
      <c r="J1020" s="3">
        <v>23.085719999999998</v>
      </c>
      <c r="K1020" s="3">
        <v>23.085719999999998</v>
      </c>
      <c r="L1020" s="3">
        <v>30.78088</v>
      </c>
    </row>
    <row r="1021" spans="2:12" x14ac:dyDescent="0.2">
      <c r="B1021" t="s">
        <v>3582</v>
      </c>
      <c r="C1021" t="s">
        <v>3583</v>
      </c>
      <c r="D1021" t="s">
        <v>3584</v>
      </c>
      <c r="E1021" s="1">
        <v>6763.1178200000004</v>
      </c>
      <c r="F1021" s="1">
        <v>2524</v>
      </c>
      <c r="G1021" s="2">
        <v>2.679523700475436</v>
      </c>
      <c r="H1021" s="3">
        <v>5.0000001330747184</v>
      </c>
      <c r="I1021" s="3">
        <v>6.6666500865424805</v>
      </c>
      <c r="J1021" s="3">
        <v>33.81559</v>
      </c>
      <c r="K1021" s="3">
        <v>33.81559</v>
      </c>
      <c r="L1021" s="3">
        <v>45.087339999999998</v>
      </c>
    </row>
    <row r="1022" spans="2:12" x14ac:dyDescent="0.2">
      <c r="B1022" t="s">
        <v>3585</v>
      </c>
      <c r="C1022" t="s">
        <v>3586</v>
      </c>
      <c r="D1022" t="s">
        <v>3587</v>
      </c>
      <c r="E1022" s="1">
        <v>3625.3276500000002</v>
      </c>
      <c r="F1022" s="1">
        <v>3124</v>
      </c>
      <c r="G1022" s="2">
        <v>1.1604762003841229</v>
      </c>
      <c r="H1022" s="3">
        <v>5.0000004827149898</v>
      </c>
      <c r="I1022" s="3">
        <v>6.6666498406013046</v>
      </c>
      <c r="J1022" s="3">
        <v>18.126639999999998</v>
      </c>
      <c r="K1022" s="3">
        <v>18.126639999999998</v>
      </c>
      <c r="L1022" s="3">
        <v>24.168790000000001</v>
      </c>
    </row>
    <row r="1023" spans="2:12" x14ac:dyDescent="0.2">
      <c r="B1023" t="s">
        <v>3588</v>
      </c>
      <c r="C1023" t="s">
        <v>3589</v>
      </c>
      <c r="D1023" t="s">
        <v>3590</v>
      </c>
      <c r="E1023" s="1">
        <v>6320.4925300000004</v>
      </c>
      <c r="F1023" s="1">
        <v>2793</v>
      </c>
      <c r="G1023" s="2">
        <v>2.2629762012173291</v>
      </c>
      <c r="H1023" s="3">
        <v>4.9999995807288773</v>
      </c>
      <c r="I1023" s="3">
        <v>6.6666497587016371</v>
      </c>
      <c r="J1023" s="3">
        <v>31.602460000000001</v>
      </c>
      <c r="K1023" s="3">
        <v>31.602460000000001</v>
      </c>
      <c r="L1023" s="3">
        <v>42.136510000000001</v>
      </c>
    </row>
    <row r="1024" spans="2:12" x14ac:dyDescent="0.2">
      <c r="B1024" t="s">
        <v>3591</v>
      </c>
      <c r="C1024" t="s">
        <v>3592</v>
      </c>
      <c r="D1024" t="s">
        <v>3593</v>
      </c>
      <c r="E1024" s="1">
        <v>4126.6652599999998</v>
      </c>
      <c r="F1024" s="1">
        <v>2675</v>
      </c>
      <c r="G1024" s="2">
        <v>1.5426786018691587</v>
      </c>
      <c r="H1024" s="3">
        <v>5.0000008966077383</v>
      </c>
      <c r="I1024" s="3">
        <v>6.6666492837851372</v>
      </c>
      <c r="J1024" s="3">
        <v>20.633330000000001</v>
      </c>
      <c r="K1024" s="3">
        <v>20.633330000000001</v>
      </c>
      <c r="L1024" s="3">
        <v>27.511030000000002</v>
      </c>
    </row>
    <row r="1025" spans="2:12" x14ac:dyDescent="0.2">
      <c r="B1025" t="s">
        <v>3594</v>
      </c>
      <c r="C1025" t="s">
        <v>3595</v>
      </c>
      <c r="D1025" t="s">
        <v>3596</v>
      </c>
      <c r="E1025" s="1">
        <v>12228.036330000001</v>
      </c>
      <c r="F1025" s="1">
        <v>2346</v>
      </c>
      <c r="G1025" s="2">
        <v>5.2122917007672633</v>
      </c>
      <c r="H1025" s="3">
        <v>6.9999996475313058</v>
      </c>
      <c r="I1025" s="3">
        <v>9.3333096925792329</v>
      </c>
      <c r="J1025" s="3">
        <v>85.596249999999998</v>
      </c>
      <c r="K1025" s="3">
        <v>85.596249999999998</v>
      </c>
      <c r="L1025" s="3">
        <v>114.12805</v>
      </c>
    </row>
    <row r="1026" spans="2:12" x14ac:dyDescent="0.2">
      <c r="B1026" t="s">
        <v>3597</v>
      </c>
      <c r="C1026" t="s">
        <v>3598</v>
      </c>
      <c r="D1026" t="s">
        <v>3599</v>
      </c>
      <c r="E1026" s="1">
        <v>6113.8632100000004</v>
      </c>
      <c r="F1026" s="1">
        <v>2262</v>
      </c>
      <c r="G1026" s="2">
        <v>2.7028572988505748</v>
      </c>
      <c r="H1026" s="3">
        <v>6.9999995960001202</v>
      </c>
      <c r="I1026" s="3">
        <v>9.333309895888231</v>
      </c>
      <c r="J1026" s="3">
        <v>42.797040000000003</v>
      </c>
      <c r="K1026" s="3">
        <v>42.797040000000003</v>
      </c>
      <c r="L1026" s="3">
        <v>57.062579999999997</v>
      </c>
    </row>
    <row r="1027" spans="2:12" x14ac:dyDescent="0.2">
      <c r="B1027" t="s">
        <v>3600</v>
      </c>
      <c r="C1027" t="s">
        <v>3601</v>
      </c>
      <c r="D1027" t="s">
        <v>3602</v>
      </c>
      <c r="E1027" s="1">
        <v>6364.3936400000002</v>
      </c>
      <c r="F1027" s="1">
        <v>3003</v>
      </c>
      <c r="G1027" s="2">
        <v>2.1193452014652014</v>
      </c>
      <c r="H1027" s="3">
        <v>6.9999991389596072</v>
      </c>
      <c r="I1027" s="3">
        <v>9.3333101878971778</v>
      </c>
      <c r="J1027" s="3">
        <v>44.550750000000001</v>
      </c>
      <c r="K1027" s="3">
        <v>44.550750000000001</v>
      </c>
      <c r="L1027" s="3">
        <v>59.400860000000002</v>
      </c>
    </row>
    <row r="1028" spans="2:12" x14ac:dyDescent="0.2">
      <c r="B1028" t="s">
        <v>3603</v>
      </c>
      <c r="C1028" t="s">
        <v>3604</v>
      </c>
      <c r="D1028" t="s">
        <v>3605</v>
      </c>
      <c r="E1028" s="1">
        <v>262.34206</v>
      </c>
      <c r="F1028" s="1">
        <v>22</v>
      </c>
      <c r="G1028" s="2">
        <v>11.924639090909091</v>
      </c>
      <c r="H1028" s="3">
        <v>4.9999988564548135</v>
      </c>
      <c r="I1028" s="3">
        <v>6.6666397298244897</v>
      </c>
      <c r="J1028" s="3">
        <v>1.3117099999999999</v>
      </c>
      <c r="K1028" s="3">
        <v>1.3117099999999999</v>
      </c>
      <c r="L1028" s="3">
        <v>1.7489399999999999</v>
      </c>
    </row>
    <row r="1029" spans="2:12" x14ac:dyDescent="0.2">
      <c r="B1029" t="s">
        <v>3606</v>
      </c>
      <c r="C1029" t="s">
        <v>3607</v>
      </c>
      <c r="D1029" t="s">
        <v>3608</v>
      </c>
      <c r="E1029" s="1">
        <v>492.89978000000002</v>
      </c>
      <c r="F1029" s="1">
        <v>134</v>
      </c>
      <c r="G1029" s="2">
        <v>3.6783565671641791</v>
      </c>
      <c r="H1029" s="3">
        <v>5.0000022316909947</v>
      </c>
      <c r="I1029" s="3">
        <v>6.6666493541547123</v>
      </c>
      <c r="J1029" s="3">
        <v>2.4645000000000001</v>
      </c>
      <c r="K1029" s="3">
        <v>2.4645000000000001</v>
      </c>
      <c r="L1029" s="3">
        <v>3.28599</v>
      </c>
    </row>
    <row r="1030" spans="2:12" x14ac:dyDescent="0.2">
      <c r="B1030" t="s">
        <v>3609</v>
      </c>
      <c r="C1030" t="s">
        <v>3607</v>
      </c>
      <c r="D1030" t="s">
        <v>3608</v>
      </c>
      <c r="E1030" s="1">
        <v>447.18254000000002</v>
      </c>
      <c r="F1030" s="1">
        <v>123</v>
      </c>
      <c r="G1030" s="2">
        <v>3.635630406504065</v>
      </c>
      <c r="H1030" s="3">
        <v>4.9999939621971823</v>
      </c>
      <c r="I1030" s="3">
        <v>6.6666511621853566</v>
      </c>
      <c r="J1030" s="3">
        <v>2.2359100000000001</v>
      </c>
      <c r="K1030" s="3">
        <v>2.2359100000000001</v>
      </c>
      <c r="L1030" s="3">
        <v>2.9812099999999999</v>
      </c>
    </row>
    <row r="1031" spans="2:12" x14ac:dyDescent="0.2">
      <c r="B1031" t="s">
        <v>3610</v>
      </c>
      <c r="C1031" t="s">
        <v>3611</v>
      </c>
      <c r="D1031" t="s">
        <v>3612</v>
      </c>
      <c r="E1031" s="1">
        <v>1192.45092</v>
      </c>
      <c r="F1031" s="1">
        <v>83</v>
      </c>
      <c r="G1031" s="2">
        <v>14.366878554216868</v>
      </c>
      <c r="H1031" s="3">
        <v>7.0000029854478214</v>
      </c>
      <c r="I1031" s="3">
        <v>9.3333065649360236</v>
      </c>
      <c r="J1031" s="3">
        <v>8.3471600000000006</v>
      </c>
      <c r="K1031" s="3">
        <v>8.3471600000000006</v>
      </c>
      <c r="L1031" s="3">
        <v>11.12951</v>
      </c>
    </row>
    <row r="1032" spans="2:12" x14ac:dyDescent="0.2">
      <c r="B1032" t="s">
        <v>3613</v>
      </c>
      <c r="C1032" t="s">
        <v>3614</v>
      </c>
      <c r="D1032" t="s">
        <v>3615</v>
      </c>
      <c r="E1032" s="1">
        <v>413.66982000000002</v>
      </c>
      <c r="F1032" s="1">
        <v>33</v>
      </c>
      <c r="G1032" s="2">
        <v>12.535449090909092</v>
      </c>
      <c r="H1032" s="3">
        <v>7.0000030459074827</v>
      </c>
      <c r="I1032" s="3">
        <v>9.3333132206744018</v>
      </c>
      <c r="J1032" s="3">
        <v>2.8956900000000001</v>
      </c>
      <c r="K1032" s="3">
        <v>2.8956900000000001</v>
      </c>
      <c r="L1032" s="3">
        <v>3.8609100000000001</v>
      </c>
    </row>
    <row r="1033" spans="2:12" x14ac:dyDescent="0.2">
      <c r="B1033" t="s">
        <v>3616</v>
      </c>
      <c r="C1033" t="s">
        <v>3611</v>
      </c>
      <c r="D1033" t="s">
        <v>3612</v>
      </c>
      <c r="E1033" s="1">
        <v>1664.8217299999999</v>
      </c>
      <c r="F1033" s="1">
        <v>85</v>
      </c>
      <c r="G1033" s="2">
        <v>19.586137999999998</v>
      </c>
      <c r="H1033" s="3">
        <v>6.9999987325970334</v>
      </c>
      <c r="I1033" s="3">
        <v>9.333311621298936</v>
      </c>
      <c r="J1033" s="3">
        <v>11.65375</v>
      </c>
      <c r="K1033" s="3">
        <v>11.65375</v>
      </c>
      <c r="L1033" s="3">
        <v>15.5383</v>
      </c>
    </row>
    <row r="1034" spans="2:12" x14ac:dyDescent="0.2">
      <c r="B1034" t="s">
        <v>3617</v>
      </c>
      <c r="C1034" t="s">
        <v>3618</v>
      </c>
      <c r="D1034" t="s">
        <v>3619</v>
      </c>
      <c r="E1034" s="1">
        <v>840.26074000000006</v>
      </c>
      <c r="F1034" s="1">
        <v>66</v>
      </c>
      <c r="G1034" s="2">
        <v>12.731223333333334</v>
      </c>
      <c r="H1034" s="3">
        <v>6.4999942755864089</v>
      </c>
      <c r="I1034" s="3">
        <v>8.6666431660248691</v>
      </c>
      <c r="J1034" s="3">
        <v>5.4616899999999999</v>
      </c>
      <c r="K1034" s="3">
        <v>5.4616899999999999</v>
      </c>
      <c r="L1034" s="3">
        <v>7.2822399999999998</v>
      </c>
    </row>
    <row r="1035" spans="2:12" x14ac:dyDescent="0.2">
      <c r="B1035" t="s">
        <v>3620</v>
      </c>
      <c r="C1035" t="s">
        <v>3618</v>
      </c>
      <c r="D1035" t="s">
        <v>3619</v>
      </c>
      <c r="E1035" s="1">
        <v>904.97882000000004</v>
      </c>
      <c r="F1035" s="1">
        <v>47</v>
      </c>
      <c r="G1035" s="2">
        <v>19.2548685106383</v>
      </c>
      <c r="H1035" s="3">
        <v>5.9693220223651204</v>
      </c>
      <c r="I1035" s="3">
        <v>7.9590812965103419</v>
      </c>
      <c r="J1035" s="3">
        <v>5.4021100000000004</v>
      </c>
      <c r="K1035" s="3">
        <v>5.4021100000000004</v>
      </c>
      <c r="L1035" s="3">
        <v>7.2027999999999999</v>
      </c>
    </row>
    <row r="1036" spans="2:12" x14ac:dyDescent="0.2">
      <c r="B1036" t="s">
        <v>3621</v>
      </c>
      <c r="C1036" t="s">
        <v>3622</v>
      </c>
      <c r="D1036" t="s">
        <v>3623</v>
      </c>
      <c r="E1036" s="1">
        <v>1439.9932799999999</v>
      </c>
      <c r="F1036" s="1">
        <v>32</v>
      </c>
      <c r="G1036" s="2">
        <v>44.999789999999997</v>
      </c>
      <c r="H1036" s="3">
        <v>6.9999979444348526</v>
      </c>
      <c r="I1036" s="3">
        <v>9.3333074443236299</v>
      </c>
      <c r="J1036" s="3">
        <v>10.07995</v>
      </c>
      <c r="K1036" s="3">
        <v>10.07995</v>
      </c>
      <c r="L1036" s="3">
        <v>13.4399</v>
      </c>
    </row>
    <row r="1037" spans="2:12" x14ac:dyDescent="0.2">
      <c r="B1037" t="s">
        <v>3624</v>
      </c>
      <c r="C1037" t="s">
        <v>3622</v>
      </c>
      <c r="D1037" t="s">
        <v>3623</v>
      </c>
      <c r="E1037" s="1">
        <v>841.29044999999996</v>
      </c>
      <c r="F1037" s="1">
        <v>33</v>
      </c>
      <c r="G1037" s="2">
        <v>25.493649999999999</v>
      </c>
      <c r="H1037" s="3">
        <v>4.9999973255372154</v>
      </c>
      <c r="I1037" s="3">
        <v>6.6666512142150207</v>
      </c>
      <c r="J1037" s="3">
        <v>4.2064500000000002</v>
      </c>
      <c r="K1037" s="3">
        <v>4.2064500000000002</v>
      </c>
      <c r="L1037" s="3">
        <v>5.6085900000000004</v>
      </c>
    </row>
    <row r="1038" spans="2:12" x14ac:dyDescent="0.2">
      <c r="B1038" t="s">
        <v>3625</v>
      </c>
      <c r="C1038" t="s">
        <v>3626</v>
      </c>
      <c r="D1038" t="s">
        <v>3627</v>
      </c>
      <c r="E1038" s="1">
        <v>230.77544</v>
      </c>
      <c r="F1038" s="1">
        <v>58</v>
      </c>
      <c r="G1038" s="2">
        <v>3.9788868965517241</v>
      </c>
      <c r="H1038" s="3">
        <v>5.0000121330068747</v>
      </c>
      <c r="I1038" s="3">
        <v>6.6666539558975604</v>
      </c>
      <c r="J1038" s="3">
        <v>1.15388</v>
      </c>
      <c r="K1038" s="3">
        <v>1.15388</v>
      </c>
      <c r="L1038" s="3">
        <v>1.5385</v>
      </c>
    </row>
    <row r="1039" spans="2:12" x14ac:dyDescent="0.2">
      <c r="B1039" t="s">
        <v>3628</v>
      </c>
      <c r="C1039" t="s">
        <v>3626</v>
      </c>
      <c r="D1039" t="s">
        <v>3627</v>
      </c>
      <c r="E1039" s="1">
        <v>225.66773000000001</v>
      </c>
      <c r="F1039" s="1">
        <v>67</v>
      </c>
      <c r="G1039" s="2">
        <v>3.3681750746268659</v>
      </c>
      <c r="H1039" s="3">
        <v>5.9508286807333954</v>
      </c>
      <c r="I1039" s="3">
        <v>7.9344086990195715</v>
      </c>
      <c r="J1039" s="3">
        <v>1.34291</v>
      </c>
      <c r="K1039" s="3">
        <v>1.34291</v>
      </c>
      <c r="L1039" s="3">
        <v>1.79054</v>
      </c>
    </row>
    <row r="1040" spans="2:12" x14ac:dyDescent="0.2">
      <c r="B1040" t="s">
        <v>3629</v>
      </c>
      <c r="C1040" t="s">
        <v>3630</v>
      </c>
      <c r="D1040" t="s">
        <v>3631</v>
      </c>
      <c r="E1040" s="1">
        <v>1084.8893399999999</v>
      </c>
      <c r="F1040" s="1">
        <v>188</v>
      </c>
      <c r="G1040" s="2">
        <v>5.7706879787234042</v>
      </c>
      <c r="H1040" s="3">
        <v>7.0000042584988442</v>
      </c>
      <c r="I1040" s="3">
        <v>9.3333113587418985</v>
      </c>
      <c r="J1040" s="3">
        <v>7.5942299999999996</v>
      </c>
      <c r="K1040" s="3">
        <v>7.5942299999999996</v>
      </c>
      <c r="L1040" s="3">
        <v>10.12561</v>
      </c>
    </row>
    <row r="1041" spans="2:12" x14ac:dyDescent="0.2">
      <c r="B1041" t="s">
        <v>3632</v>
      </c>
      <c r="C1041" t="s">
        <v>3633</v>
      </c>
      <c r="D1041" t="s">
        <v>3634</v>
      </c>
      <c r="E1041" s="1">
        <v>1142.60698</v>
      </c>
      <c r="F1041" s="1">
        <v>148</v>
      </c>
      <c r="G1041" s="2">
        <v>7.7203174324324326</v>
      </c>
      <c r="H1041" s="3">
        <v>7.0000009977183923</v>
      </c>
      <c r="I1041" s="3">
        <v>9.3333142424878233</v>
      </c>
      <c r="J1041" s="3">
        <v>7.9982499999999996</v>
      </c>
      <c r="K1041" s="3">
        <v>7.9982499999999996</v>
      </c>
      <c r="L1041" s="3">
        <v>10.66431</v>
      </c>
    </row>
    <row r="1042" spans="2:12" x14ac:dyDescent="0.2">
      <c r="B1042" t="s">
        <v>3635</v>
      </c>
      <c r="C1042" t="s">
        <v>3636</v>
      </c>
      <c r="D1042" t="s">
        <v>3637</v>
      </c>
      <c r="E1042" s="1">
        <v>1546.78955</v>
      </c>
      <c r="F1042" s="1">
        <v>43</v>
      </c>
      <c r="G1042" s="2">
        <v>35.971849999999996</v>
      </c>
      <c r="H1042" s="3">
        <v>7.0000020364761317</v>
      </c>
      <c r="I1042" s="3">
        <v>9.3333123436216638</v>
      </c>
      <c r="J1042" s="3">
        <v>10.827529999999999</v>
      </c>
      <c r="K1042" s="3">
        <v>10.827529999999999</v>
      </c>
      <c r="L1042" s="3">
        <v>14.436669999999999</v>
      </c>
    </row>
    <row r="1043" spans="2:12" x14ac:dyDescent="0.2">
      <c r="B1043" t="s">
        <v>3638</v>
      </c>
      <c r="C1043" t="s">
        <v>3639</v>
      </c>
      <c r="D1043" t="s">
        <v>3640</v>
      </c>
      <c r="E1043" s="1">
        <v>307.12</v>
      </c>
      <c r="F1043" s="1">
        <v>21</v>
      </c>
      <c r="G1043" s="2">
        <v>14.624761904761906</v>
      </c>
      <c r="H1043" s="3">
        <v>7.0000000000000009</v>
      </c>
      <c r="I1043" s="3">
        <v>9.3333224798124501</v>
      </c>
      <c r="J1043" s="3">
        <v>2.1498400000000002</v>
      </c>
      <c r="K1043" s="3">
        <v>2.1498400000000002</v>
      </c>
      <c r="L1043" s="3">
        <v>2.8664499999999999</v>
      </c>
    </row>
    <row r="1044" spans="2:12" x14ac:dyDescent="0.2">
      <c r="B1044" t="s">
        <v>3641</v>
      </c>
      <c r="C1044" t="s">
        <v>3642</v>
      </c>
      <c r="D1044" t="s">
        <v>3643</v>
      </c>
      <c r="E1044" s="1">
        <v>1104.44713</v>
      </c>
      <c r="F1044" s="1">
        <v>53</v>
      </c>
      <c r="G1044" s="2">
        <v>20.838625094339623</v>
      </c>
      <c r="H1044" s="3">
        <v>7.0000000814887358</v>
      </c>
      <c r="I1044" s="3">
        <v>9.3333123152757871</v>
      </c>
      <c r="J1044" s="3">
        <v>7.7311300000000003</v>
      </c>
      <c r="K1044" s="3">
        <v>7.7311300000000003</v>
      </c>
      <c r="L1044" s="3">
        <v>10.308149999999999</v>
      </c>
    </row>
    <row r="1045" spans="2:12" x14ac:dyDescent="0.2">
      <c r="B1045" t="s">
        <v>3644</v>
      </c>
      <c r="C1045" t="s">
        <v>3645</v>
      </c>
      <c r="D1045" t="s">
        <v>3646</v>
      </c>
      <c r="E1045" s="1">
        <v>1996.7213099999999</v>
      </c>
      <c r="F1045" s="1">
        <v>276</v>
      </c>
      <c r="G1045" s="2">
        <v>7.2344974999999998</v>
      </c>
      <c r="H1045" s="3">
        <v>7.0000004156814457</v>
      </c>
      <c r="I1045" s="3">
        <v>9.3333105159277334</v>
      </c>
      <c r="J1045" s="3">
        <v>13.97705</v>
      </c>
      <c r="K1045" s="3">
        <v>13.97705</v>
      </c>
      <c r="L1045" s="3">
        <v>18.636019999999998</v>
      </c>
    </row>
    <row r="1046" spans="2:12" x14ac:dyDescent="0.2">
      <c r="B1046" t="s">
        <v>3644</v>
      </c>
      <c r="C1046" t="s">
        <v>3645</v>
      </c>
      <c r="D1046" t="s">
        <v>3646</v>
      </c>
      <c r="E1046" s="1">
        <v>789.25252999999998</v>
      </c>
      <c r="F1046" s="1">
        <v>86</v>
      </c>
      <c r="G1046" s="2">
        <v>9.1773550000000004</v>
      </c>
      <c r="H1046" s="3">
        <v>7.0000029014794549</v>
      </c>
      <c r="I1046" s="3">
        <v>9.3333118615406914</v>
      </c>
      <c r="J1046" s="3">
        <v>5.5247700000000002</v>
      </c>
      <c r="K1046" s="3">
        <v>5.5247700000000002</v>
      </c>
      <c r="L1046" s="3">
        <v>7.3663400000000001</v>
      </c>
    </row>
    <row r="1047" spans="2:12" x14ac:dyDescent="0.2">
      <c r="B1047" t="s">
        <v>3503</v>
      </c>
      <c r="C1047" t="s">
        <v>3504</v>
      </c>
      <c r="D1047" t="s">
        <v>3505</v>
      </c>
      <c r="E1047" s="1">
        <v>759.71848</v>
      </c>
      <c r="F1047" s="1">
        <v>133</v>
      </c>
      <c r="G1047" s="2">
        <v>5.7121690225563908</v>
      </c>
      <c r="H1047" s="3">
        <v>7.0000008424173128</v>
      </c>
      <c r="I1047" s="3">
        <v>9.3333125186055774</v>
      </c>
      <c r="J1047" s="3">
        <v>5.3180300000000003</v>
      </c>
      <c r="K1047" s="3">
        <v>5.3180300000000003</v>
      </c>
      <c r="L1047" s="3">
        <v>7.0906900000000004</v>
      </c>
    </row>
    <row r="1048" spans="2:12" x14ac:dyDescent="0.2">
      <c r="B1048" t="s">
        <v>3641</v>
      </c>
      <c r="C1048" t="s">
        <v>3642</v>
      </c>
      <c r="D1048" t="s">
        <v>3643</v>
      </c>
      <c r="E1048" s="1">
        <v>3751.0185000000001</v>
      </c>
      <c r="F1048" s="1">
        <v>125</v>
      </c>
      <c r="G1048" s="2">
        <v>30.008148000000002</v>
      </c>
      <c r="H1048" s="3">
        <v>7.0000001332971298</v>
      </c>
      <c r="I1048" s="3">
        <v>9.3333104062270014</v>
      </c>
      <c r="J1048" s="3">
        <v>26.25713</v>
      </c>
      <c r="K1048" s="3">
        <v>26.25713</v>
      </c>
      <c r="L1048" s="3">
        <v>35.009419999999999</v>
      </c>
    </row>
    <row r="1049" spans="2:12" x14ac:dyDescent="0.2">
      <c r="B1049" t="s">
        <v>3647</v>
      </c>
      <c r="C1049" t="s">
        <v>3648</v>
      </c>
      <c r="D1049" t="s">
        <v>3649</v>
      </c>
      <c r="E1049" s="1">
        <v>625.63153999999997</v>
      </c>
      <c r="F1049" s="1">
        <v>190</v>
      </c>
      <c r="G1049" s="2">
        <v>3.2927975789473685</v>
      </c>
      <c r="H1049" s="3">
        <v>5.000003676285246</v>
      </c>
      <c r="I1049" s="3">
        <v>6.6666555845314317</v>
      </c>
      <c r="J1049" s="3">
        <v>3.1281599999999998</v>
      </c>
      <c r="K1049" s="3">
        <v>3.1281599999999998</v>
      </c>
      <c r="L1049" s="3">
        <v>4.1708699999999999</v>
      </c>
    </row>
    <row r="1050" spans="2:12" x14ac:dyDescent="0.2">
      <c r="B1050" t="s">
        <v>3650</v>
      </c>
      <c r="C1050" t="s">
        <v>3651</v>
      </c>
      <c r="D1050" t="s">
        <v>3652</v>
      </c>
      <c r="E1050" s="1">
        <v>1758.61708</v>
      </c>
      <c r="F1050" s="1">
        <v>69</v>
      </c>
      <c r="G1050" s="2">
        <v>25.487204057971013</v>
      </c>
      <c r="H1050" s="3">
        <v>7.0000002501965923</v>
      </c>
      <c r="I1050" s="3">
        <v>9.3333109217840651</v>
      </c>
      <c r="J1050" s="3">
        <v>12.310320000000001</v>
      </c>
      <c r="K1050" s="3">
        <v>12.310320000000001</v>
      </c>
      <c r="L1050" s="3">
        <v>16.413720000000001</v>
      </c>
    </row>
    <row r="1051" spans="2:12" x14ac:dyDescent="0.2">
      <c r="B1051" t="s">
        <v>3506</v>
      </c>
      <c r="C1051" t="s">
        <v>3507</v>
      </c>
      <c r="D1051" t="s">
        <v>3508</v>
      </c>
      <c r="E1051" s="1">
        <v>80.188149999999993</v>
      </c>
      <c r="F1051" s="1">
        <v>7</v>
      </c>
      <c r="G1051" s="2">
        <v>11.455449999999999</v>
      </c>
      <c r="H1051" s="3">
        <v>7.0000367884780985</v>
      </c>
      <c r="I1051" s="3">
        <v>9.3332992468338531</v>
      </c>
      <c r="J1051" s="3">
        <v>0.56132000000000004</v>
      </c>
      <c r="K1051" s="3">
        <v>0.56132000000000004</v>
      </c>
      <c r="L1051" s="3">
        <v>0.74841999999999997</v>
      </c>
    </row>
    <row r="1052" spans="2:12" x14ac:dyDescent="0.2">
      <c r="B1052" t="s">
        <v>3653</v>
      </c>
      <c r="C1052" t="s">
        <v>3654</v>
      </c>
      <c r="D1052" t="s">
        <v>3655</v>
      </c>
      <c r="E1052" s="1">
        <v>385.55971</v>
      </c>
      <c r="F1052" s="1">
        <v>86</v>
      </c>
      <c r="G1052" s="2">
        <v>4.4832524418604649</v>
      </c>
      <c r="H1052" s="3">
        <v>5.0000037607663934</v>
      </c>
      <c r="I1052" s="3">
        <v>6.6666457447019045</v>
      </c>
      <c r="J1052" s="3">
        <v>1.9278</v>
      </c>
      <c r="K1052" s="3">
        <v>1.9278</v>
      </c>
      <c r="L1052" s="3">
        <v>2.5703900000000002</v>
      </c>
    </row>
    <row r="1053" spans="2:12" x14ac:dyDescent="0.2">
      <c r="B1053" t="s">
        <v>3656</v>
      </c>
      <c r="C1053" t="s">
        <v>3657</v>
      </c>
      <c r="D1053" t="s">
        <v>3658</v>
      </c>
      <c r="E1053" s="1">
        <v>579.90755999999999</v>
      </c>
      <c r="F1053" s="1">
        <v>34</v>
      </c>
      <c r="G1053" s="2">
        <v>17.056104705882351</v>
      </c>
      <c r="H1053" s="3">
        <v>6.3898287513271939</v>
      </c>
      <c r="I1053" s="3">
        <v>8.5197544243085908</v>
      </c>
      <c r="J1053" s="3">
        <v>3.7055099999999999</v>
      </c>
      <c r="K1053" s="3">
        <v>3.7055099999999999</v>
      </c>
      <c r="L1053" s="3">
        <v>4.9406699999999999</v>
      </c>
    </row>
    <row r="1054" spans="2:12" x14ac:dyDescent="0.2">
      <c r="B1054" t="s">
        <v>3659</v>
      </c>
      <c r="C1054" t="s">
        <v>3660</v>
      </c>
      <c r="D1054" t="s">
        <v>3661</v>
      </c>
      <c r="E1054" s="1">
        <v>3795.9060300000001</v>
      </c>
      <c r="F1054" s="1">
        <v>51</v>
      </c>
      <c r="G1054" s="2">
        <v>74.42953</v>
      </c>
      <c r="H1054" s="3">
        <v>6.9999994177938056</v>
      </c>
      <c r="I1054" s="3">
        <v>9.3333106035820386</v>
      </c>
      <c r="J1054" s="3">
        <v>26.571339999999999</v>
      </c>
      <c r="K1054" s="3">
        <v>26.571339999999999</v>
      </c>
      <c r="L1054" s="3">
        <v>35.428370000000001</v>
      </c>
    </row>
    <row r="1055" spans="2:12" x14ac:dyDescent="0.2">
      <c r="B1055" t="s">
        <v>3662</v>
      </c>
      <c r="C1055" t="s">
        <v>3663</v>
      </c>
      <c r="D1055" t="s">
        <v>3664</v>
      </c>
      <c r="E1055" s="1">
        <v>3306.5054399999999</v>
      </c>
      <c r="F1055" s="1">
        <v>34</v>
      </c>
      <c r="G1055" s="2">
        <v>97.250159999999994</v>
      </c>
      <c r="H1055" s="3">
        <v>5.0000008468154826</v>
      </c>
      <c r="I1055" s="3">
        <v>6.666648641594251</v>
      </c>
      <c r="J1055" s="3">
        <v>16.532530000000001</v>
      </c>
      <c r="K1055" s="3">
        <v>16.532530000000001</v>
      </c>
      <c r="L1055" s="3">
        <v>22.043310000000002</v>
      </c>
    </row>
    <row r="1056" spans="2:12" x14ac:dyDescent="0.2">
      <c r="B1056" t="s">
        <v>3665</v>
      </c>
      <c r="C1056" t="s">
        <v>3663</v>
      </c>
      <c r="D1056" t="s">
        <v>3664</v>
      </c>
      <c r="E1056" s="1">
        <v>3354.87086</v>
      </c>
      <c r="F1056" s="1">
        <v>61</v>
      </c>
      <c r="G1056" s="2">
        <v>54.997882950819672</v>
      </c>
      <c r="H1056" s="3">
        <v>7.0000011863347851</v>
      </c>
      <c r="I1056" s="3">
        <v>9.3333100756074998</v>
      </c>
      <c r="J1056" s="3">
        <v>23.484100000000002</v>
      </c>
      <c r="K1056" s="3">
        <v>23.484100000000002</v>
      </c>
      <c r="L1056" s="3">
        <v>31.312049999999999</v>
      </c>
    </row>
    <row r="1057" spans="2:12" x14ac:dyDescent="0.2">
      <c r="B1057" t="s">
        <v>3666</v>
      </c>
      <c r="C1057" t="s">
        <v>3667</v>
      </c>
      <c r="D1057" t="s">
        <v>3668</v>
      </c>
      <c r="E1057" s="1">
        <v>2642.46218</v>
      </c>
      <c r="F1057" s="1">
        <v>53</v>
      </c>
      <c r="G1057" s="2">
        <v>49.857776981132076</v>
      </c>
      <c r="H1057" s="3">
        <v>7.0000017937815864</v>
      </c>
      <c r="I1057" s="3">
        <v>9.3333104960465327</v>
      </c>
      <c r="J1057" s="3">
        <v>18.497240000000001</v>
      </c>
      <c r="K1057" s="3">
        <v>18.497240000000001</v>
      </c>
      <c r="L1057" s="3">
        <v>24.66292</v>
      </c>
    </row>
    <row r="1058" spans="2:12" x14ac:dyDescent="0.2">
      <c r="B1058" t="s">
        <v>3669</v>
      </c>
      <c r="C1058" t="s">
        <v>3670</v>
      </c>
      <c r="D1058" t="s">
        <v>3671</v>
      </c>
      <c r="E1058" s="1">
        <v>822.78668000000005</v>
      </c>
      <c r="F1058" s="1">
        <v>46</v>
      </c>
      <c r="G1058" s="2">
        <v>17.88666695652174</v>
      </c>
      <c r="H1058" s="3">
        <v>7.0000039378372048</v>
      </c>
      <c r="I1058" s="3">
        <v>9.3333061736001852</v>
      </c>
      <c r="J1058" s="3">
        <v>5.7595099999999997</v>
      </c>
      <c r="K1058" s="3">
        <v>5.7595099999999997</v>
      </c>
      <c r="L1058" s="3">
        <v>7.6793199999999997</v>
      </c>
    </row>
    <row r="1059" spans="2:12" x14ac:dyDescent="0.2">
      <c r="B1059" t="s">
        <v>3672</v>
      </c>
      <c r="C1059" t="s">
        <v>3673</v>
      </c>
      <c r="D1059" t="s">
        <v>3674</v>
      </c>
      <c r="E1059" s="1">
        <v>9386.8705000000009</v>
      </c>
      <c r="F1059" s="1">
        <v>1252</v>
      </c>
      <c r="G1059" s="2">
        <v>7.497500399361023</v>
      </c>
      <c r="H1059" s="3">
        <v>6.9999996271387781</v>
      </c>
      <c r="I1059" s="3">
        <v>9.3333097542999006</v>
      </c>
      <c r="J1059" s="3">
        <v>65.708089999999999</v>
      </c>
      <c r="K1059" s="3">
        <v>65.708089999999999</v>
      </c>
      <c r="L1059" s="3">
        <v>87.610569999999996</v>
      </c>
    </row>
    <row r="1060" spans="2:12" x14ac:dyDescent="0.2">
      <c r="B1060" t="s">
        <v>3675</v>
      </c>
      <c r="C1060" t="s">
        <v>3676</v>
      </c>
      <c r="D1060" t="s">
        <v>3677</v>
      </c>
      <c r="E1060" s="1">
        <v>7539.7559000000001</v>
      </c>
      <c r="F1060" s="1">
        <v>1491</v>
      </c>
      <c r="G1060" s="2">
        <v>5.0568450033534544</v>
      </c>
      <c r="H1060" s="3">
        <v>5.0000000663151436</v>
      </c>
      <c r="I1060" s="3">
        <v>6.6666495131493582</v>
      </c>
      <c r="J1060" s="3">
        <v>37.698779999999999</v>
      </c>
      <c r="K1060" s="3">
        <v>37.698779999999999</v>
      </c>
      <c r="L1060" s="3">
        <v>50.26491</v>
      </c>
    </row>
    <row r="1061" spans="2:12" x14ac:dyDescent="0.2">
      <c r="B1061" t="s">
        <v>3678</v>
      </c>
      <c r="C1061" t="s">
        <v>3679</v>
      </c>
      <c r="D1061" t="s">
        <v>3680</v>
      </c>
      <c r="E1061" s="1">
        <v>8061.4384499999996</v>
      </c>
      <c r="F1061" s="1">
        <v>362</v>
      </c>
      <c r="G1061" s="2">
        <v>22.269166988950275</v>
      </c>
      <c r="H1061" s="3">
        <v>4.9999997208934843</v>
      </c>
      <c r="I1061" s="3">
        <v>6.6666501683703867</v>
      </c>
      <c r="J1061" s="3">
        <v>40.307189999999999</v>
      </c>
      <c r="K1061" s="3">
        <v>40.307189999999999</v>
      </c>
      <c r="L1061" s="3">
        <v>53.742789999999999</v>
      </c>
    </row>
    <row r="1062" spans="2:12" x14ac:dyDescent="0.2">
      <c r="B1062" t="s">
        <v>3681</v>
      </c>
      <c r="C1062" t="s">
        <v>3682</v>
      </c>
      <c r="D1062" t="s">
        <v>3683</v>
      </c>
      <c r="E1062" s="1">
        <v>5058.63562</v>
      </c>
      <c r="F1062" s="1">
        <v>870</v>
      </c>
      <c r="G1062" s="2">
        <v>5.8145237011494251</v>
      </c>
      <c r="H1062" s="3">
        <v>7.0000001304699611</v>
      </c>
      <c r="I1062" s="3">
        <v>9.3333091265427015</v>
      </c>
      <c r="J1062" s="3">
        <v>35.410449999999997</v>
      </c>
      <c r="K1062" s="3">
        <v>35.410449999999997</v>
      </c>
      <c r="L1062" s="3">
        <v>47.213810000000002</v>
      </c>
    </row>
    <row r="1063" spans="2:12" x14ac:dyDescent="0.2">
      <c r="B1063" t="s">
        <v>3684</v>
      </c>
      <c r="C1063" t="s">
        <v>3685</v>
      </c>
      <c r="D1063" t="s">
        <v>3686</v>
      </c>
      <c r="E1063" s="1">
        <v>5605.1475099999998</v>
      </c>
      <c r="F1063" s="1">
        <v>101</v>
      </c>
      <c r="G1063" s="2">
        <v>55.496510000000001</v>
      </c>
      <c r="H1063" s="3">
        <v>5.0000004370982198</v>
      </c>
      <c r="I1063" s="3">
        <v>6.6666505981035273</v>
      </c>
      <c r="J1063" s="3">
        <v>28.025739999999999</v>
      </c>
      <c r="K1063" s="3">
        <v>28.025739999999999</v>
      </c>
      <c r="L1063" s="3">
        <v>37.367559999999997</v>
      </c>
    </row>
    <row r="1064" spans="2:12" x14ac:dyDescent="0.2">
      <c r="B1064" t="s">
        <v>3687</v>
      </c>
      <c r="C1064" t="s">
        <v>3688</v>
      </c>
      <c r="D1064" t="s">
        <v>3689</v>
      </c>
      <c r="E1064" s="1">
        <v>11862.742910000001</v>
      </c>
      <c r="F1064" s="1">
        <v>706</v>
      </c>
      <c r="G1064" s="2">
        <v>16.802751997167139</v>
      </c>
      <c r="H1064" s="3">
        <v>4.9999996164462095</v>
      </c>
      <c r="I1064" s="3">
        <v>6.6666504197215204</v>
      </c>
      <c r="J1064" s="3">
        <v>59.31371</v>
      </c>
      <c r="K1064" s="3">
        <v>59.31371</v>
      </c>
      <c r="L1064" s="3">
        <v>79.084760000000003</v>
      </c>
    </row>
    <row r="1065" spans="2:12" x14ac:dyDescent="0.2">
      <c r="B1065" t="s">
        <v>3690</v>
      </c>
      <c r="C1065" t="s">
        <v>3691</v>
      </c>
      <c r="D1065" t="s">
        <v>3692</v>
      </c>
      <c r="E1065" s="1">
        <v>8185.2962200000002</v>
      </c>
      <c r="F1065" s="1">
        <v>854</v>
      </c>
      <c r="G1065" s="2">
        <v>9.5846559953161599</v>
      </c>
      <c r="H1065" s="3">
        <v>6.9999995675171789</v>
      </c>
      <c r="I1065" s="3">
        <v>9.3333103588033612</v>
      </c>
      <c r="J1065" s="3">
        <v>57.297069999999998</v>
      </c>
      <c r="K1065" s="3">
        <v>57.297069999999998</v>
      </c>
      <c r="L1065" s="3">
        <v>76.395910000000001</v>
      </c>
    </row>
    <row r="1066" spans="2:12" x14ac:dyDescent="0.2">
      <c r="B1066" t="s">
        <v>3693</v>
      </c>
      <c r="C1066" t="s">
        <v>3694</v>
      </c>
      <c r="D1066" t="s">
        <v>3695</v>
      </c>
      <c r="E1066" s="1">
        <v>3986.2921799999999</v>
      </c>
      <c r="F1066" s="1">
        <v>1266</v>
      </c>
      <c r="G1066" s="2">
        <v>3.14873</v>
      </c>
      <c r="H1066" s="3">
        <v>4.9999997742262838</v>
      </c>
      <c r="I1066" s="3">
        <v>6.6666488054571049</v>
      </c>
      <c r="J1066" s="3">
        <v>19.931460000000001</v>
      </c>
      <c r="K1066" s="3">
        <v>19.931460000000001</v>
      </c>
      <c r="L1066" s="3">
        <v>26.575209999999998</v>
      </c>
    </row>
    <row r="1067" spans="2:12" x14ac:dyDescent="0.2">
      <c r="B1067" t="s">
        <v>3696</v>
      </c>
      <c r="C1067" t="s">
        <v>3694</v>
      </c>
      <c r="D1067" t="s">
        <v>3695</v>
      </c>
      <c r="E1067" s="1">
        <v>6552.9341599999998</v>
      </c>
      <c r="F1067" s="1">
        <v>1034</v>
      </c>
      <c r="G1067" s="2">
        <v>6.3374605029013535</v>
      </c>
      <c r="H1067" s="3">
        <v>4.9999998779172845</v>
      </c>
      <c r="I1067" s="3">
        <v>6.6666502261942471</v>
      </c>
      <c r="J1067" s="3">
        <v>32.764670000000002</v>
      </c>
      <c r="K1067" s="3">
        <v>32.764670000000002</v>
      </c>
      <c r="L1067" s="3">
        <v>43.686120000000003</v>
      </c>
    </row>
    <row r="1068" spans="2:12" x14ac:dyDescent="0.2">
      <c r="B1068" t="s">
        <v>3697</v>
      </c>
      <c r="C1068" t="s">
        <v>3698</v>
      </c>
      <c r="D1068" t="s">
        <v>3699</v>
      </c>
      <c r="E1068" s="1">
        <v>6265.4418400000004</v>
      </c>
      <c r="F1068" s="1">
        <v>407</v>
      </c>
      <c r="G1068" s="2">
        <v>15.394205995085995</v>
      </c>
      <c r="H1068" s="3">
        <v>6.9999995403356889</v>
      </c>
      <c r="I1068" s="3">
        <v>9.3333098436358632</v>
      </c>
      <c r="J1068" s="3">
        <v>43.858089999999997</v>
      </c>
      <c r="K1068" s="3">
        <v>43.858089999999997</v>
      </c>
      <c r="L1068" s="3">
        <v>58.477310000000003</v>
      </c>
    </row>
    <row r="1069" spans="2:12" x14ac:dyDescent="0.2">
      <c r="B1069" t="s">
        <v>3700</v>
      </c>
      <c r="C1069" t="s">
        <v>3701</v>
      </c>
      <c r="D1069" t="s">
        <v>3702</v>
      </c>
      <c r="E1069" s="1">
        <v>3978.1972599999999</v>
      </c>
      <c r="F1069" s="1">
        <v>466</v>
      </c>
      <c r="G1069" s="2">
        <v>8.5369039914163096</v>
      </c>
      <c r="H1069" s="3">
        <v>6.9999997938764862</v>
      </c>
      <c r="I1069" s="3">
        <v>9.3333104351894303</v>
      </c>
      <c r="J1069" s="3">
        <v>27.847380000000001</v>
      </c>
      <c r="K1069" s="3">
        <v>27.847380000000001</v>
      </c>
      <c r="L1069" s="3">
        <v>37.129750000000001</v>
      </c>
    </row>
    <row r="1070" spans="2:12" x14ac:dyDescent="0.2">
      <c r="B1070" t="s">
        <v>3703</v>
      </c>
      <c r="C1070" t="s">
        <v>3704</v>
      </c>
      <c r="D1070" t="s">
        <v>3705</v>
      </c>
      <c r="E1070" s="1">
        <v>681.71852000000001</v>
      </c>
      <c r="F1070" s="1">
        <v>140</v>
      </c>
      <c r="G1070" s="2">
        <v>4.8694180000000005</v>
      </c>
      <c r="H1070" s="3">
        <v>4.9999961861091871</v>
      </c>
      <c r="I1070" s="3">
        <v>6.6666518022717067</v>
      </c>
      <c r="J1070" s="3">
        <v>3.4085899999999998</v>
      </c>
      <c r="K1070" s="3">
        <v>3.4085899999999998</v>
      </c>
      <c r="L1070" s="3">
        <v>4.5447800000000003</v>
      </c>
    </row>
    <row r="1071" spans="2:12" x14ac:dyDescent="0.2">
      <c r="B1071" t="s">
        <v>3706</v>
      </c>
      <c r="C1071" t="s">
        <v>3707</v>
      </c>
      <c r="D1071" t="s">
        <v>3708</v>
      </c>
      <c r="E1071" s="1">
        <v>508.18761000000001</v>
      </c>
      <c r="F1071" s="1">
        <v>97</v>
      </c>
      <c r="G1071" s="2">
        <v>5.2390475257731959</v>
      </c>
      <c r="H1071" s="3">
        <v>6.9999935653685066</v>
      </c>
      <c r="I1071" s="3">
        <v>9.3333050760525236</v>
      </c>
      <c r="J1071" s="3">
        <v>3.5573100000000002</v>
      </c>
      <c r="K1071" s="3">
        <v>3.5573100000000002</v>
      </c>
      <c r="L1071" s="3">
        <v>4.7430700000000003</v>
      </c>
    </row>
    <row r="1072" spans="2:12" x14ac:dyDescent="0.2">
      <c r="B1072" t="s">
        <v>3709</v>
      </c>
      <c r="C1072" t="s">
        <v>3707</v>
      </c>
      <c r="D1072" t="s">
        <v>3708</v>
      </c>
      <c r="E1072" s="1">
        <v>633.99616000000003</v>
      </c>
      <c r="F1072" s="1">
        <v>142</v>
      </c>
      <c r="G1072" s="2">
        <v>4.4647616901408451</v>
      </c>
      <c r="H1072" s="3">
        <v>4.999998738162704</v>
      </c>
      <c r="I1072" s="3">
        <v>6.6666492112507427</v>
      </c>
      <c r="J1072" s="3">
        <v>3.1699799999999998</v>
      </c>
      <c r="K1072" s="3">
        <v>3.1699799999999998</v>
      </c>
      <c r="L1072" s="3">
        <v>4.2266300000000001</v>
      </c>
    </row>
    <row r="1073" spans="2:12" x14ac:dyDescent="0.2">
      <c r="B1073" t="s">
        <v>3710</v>
      </c>
      <c r="C1073" t="s">
        <v>3711</v>
      </c>
      <c r="D1073" t="s">
        <v>3712</v>
      </c>
      <c r="E1073" s="1">
        <v>1115.0362</v>
      </c>
      <c r="F1073" s="1">
        <v>116</v>
      </c>
      <c r="G1073" s="2">
        <v>9.6123810344827589</v>
      </c>
      <c r="H1073" s="3">
        <v>6.9999969507716431</v>
      </c>
      <c r="I1073" s="3">
        <v>9.3333113310581304</v>
      </c>
      <c r="J1073" s="3">
        <v>7.80525</v>
      </c>
      <c r="K1073" s="3">
        <v>7.80525</v>
      </c>
      <c r="L1073" s="3">
        <v>10.406980000000001</v>
      </c>
    </row>
    <row r="1074" spans="2:12" x14ac:dyDescent="0.2">
      <c r="B1074" t="s">
        <v>3710</v>
      </c>
      <c r="C1074" t="s">
        <v>3711</v>
      </c>
      <c r="D1074" t="s">
        <v>3712</v>
      </c>
      <c r="E1074" s="1">
        <v>782.29521</v>
      </c>
      <c r="F1074" s="1">
        <v>90</v>
      </c>
      <c r="G1074" s="2">
        <v>8.6921689999999998</v>
      </c>
      <c r="H1074" s="3">
        <v>7.0000045123630503</v>
      </c>
      <c r="I1074" s="3">
        <v>9.3333052620889756</v>
      </c>
      <c r="J1074" s="3">
        <v>5.47607</v>
      </c>
      <c r="K1074" s="3">
        <v>5.47607</v>
      </c>
      <c r="L1074" s="3">
        <v>7.3014000000000001</v>
      </c>
    </row>
    <row r="1075" spans="2:12" x14ac:dyDescent="0.2">
      <c r="B1075" t="s">
        <v>3713</v>
      </c>
      <c r="C1075" t="s">
        <v>3714</v>
      </c>
      <c r="D1075" t="s">
        <v>3715</v>
      </c>
      <c r="E1075" s="1">
        <v>93.744759999999999</v>
      </c>
      <c r="F1075" s="1">
        <v>72</v>
      </c>
      <c r="G1075" s="2">
        <v>1.3020105555555554</v>
      </c>
      <c r="H1075" s="3">
        <v>4.9999594644009973</v>
      </c>
      <c r="I1075" s="3">
        <v>6.6666126192013291</v>
      </c>
      <c r="J1075" s="3">
        <v>0.46872000000000003</v>
      </c>
      <c r="K1075" s="3">
        <v>0.46872000000000003</v>
      </c>
      <c r="L1075" s="3">
        <v>0.62495999999999996</v>
      </c>
    </row>
    <row r="1076" spans="2:12" x14ac:dyDescent="0.2">
      <c r="B1076" t="s">
        <v>3713</v>
      </c>
      <c r="C1076" t="s">
        <v>3714</v>
      </c>
      <c r="D1076" t="s">
        <v>3715</v>
      </c>
      <c r="E1076" s="1">
        <v>134.27493000000001</v>
      </c>
      <c r="F1076" s="1">
        <v>79</v>
      </c>
      <c r="G1076" s="2">
        <v>1.6996826582278481</v>
      </c>
      <c r="H1076" s="3">
        <v>4.9999653695593063</v>
      </c>
      <c r="I1076" s="3">
        <v>6.6666204927457411</v>
      </c>
      <c r="J1076" s="3">
        <v>0.67137000000000002</v>
      </c>
      <c r="K1076" s="3">
        <v>0.67137000000000002</v>
      </c>
      <c r="L1076" s="3">
        <v>0.89515999999999996</v>
      </c>
    </row>
    <row r="1077" spans="2:12" x14ac:dyDescent="0.2">
      <c r="B1077" t="s">
        <v>3716</v>
      </c>
      <c r="C1077" t="s">
        <v>3717</v>
      </c>
      <c r="D1077" t="s">
        <v>3718</v>
      </c>
      <c r="E1077" s="1">
        <v>5007.8325500000001</v>
      </c>
      <c r="F1077" s="1">
        <v>322</v>
      </c>
      <c r="G1077" s="2">
        <v>15.552275</v>
      </c>
      <c r="H1077" s="3">
        <v>7.0000004293274554</v>
      </c>
      <c r="I1077" s="3">
        <v>9.3333092776834157</v>
      </c>
      <c r="J1077" s="3">
        <v>35.054830000000003</v>
      </c>
      <c r="K1077" s="3">
        <v>35.054830000000003</v>
      </c>
      <c r="L1077" s="3">
        <v>46.739649999999997</v>
      </c>
    </row>
    <row r="1078" spans="2:12" x14ac:dyDescent="0.2">
      <c r="B1078" t="s">
        <v>3719</v>
      </c>
      <c r="C1078" t="s">
        <v>3720</v>
      </c>
      <c r="D1078" t="s">
        <v>3721</v>
      </c>
      <c r="E1078" s="1">
        <v>2864.8332999999998</v>
      </c>
      <c r="F1078" s="1">
        <v>175</v>
      </c>
      <c r="G1078" s="2">
        <v>16.370476</v>
      </c>
      <c r="H1078" s="3">
        <v>5.0000012217115746</v>
      </c>
      <c r="I1078" s="3">
        <v>6.6666496790581151</v>
      </c>
      <c r="J1078" s="3">
        <v>14.324170000000001</v>
      </c>
      <c r="K1078" s="3">
        <v>14.324170000000001</v>
      </c>
      <c r="L1078" s="3">
        <v>19.098839999999999</v>
      </c>
    </row>
    <row r="1079" spans="2:12" x14ac:dyDescent="0.2">
      <c r="B1079" t="s">
        <v>3722</v>
      </c>
      <c r="C1079" t="s">
        <v>3723</v>
      </c>
      <c r="D1079" t="s">
        <v>3724</v>
      </c>
      <c r="E1079" s="1">
        <v>845.70096000000001</v>
      </c>
      <c r="F1079" s="1">
        <v>181</v>
      </c>
      <c r="G1079" s="2">
        <v>4.6723809944751382</v>
      </c>
      <c r="H1079" s="3">
        <v>7.0000038784394896</v>
      </c>
      <c r="I1079" s="3">
        <v>9.3333109140611583</v>
      </c>
      <c r="J1079" s="3">
        <v>5.9199099999999998</v>
      </c>
      <c r="K1079" s="3">
        <v>5.9199099999999998</v>
      </c>
      <c r="L1079" s="3">
        <v>7.8931899999999997</v>
      </c>
    </row>
    <row r="1080" spans="2:12" x14ac:dyDescent="0.2">
      <c r="B1080" t="s">
        <v>3725</v>
      </c>
      <c r="C1080" t="s">
        <v>3726</v>
      </c>
      <c r="D1080" t="s">
        <v>3727</v>
      </c>
      <c r="E1080" s="1">
        <v>3787.33482</v>
      </c>
      <c r="F1080" s="1">
        <v>376</v>
      </c>
      <c r="G1080" s="2">
        <v>10.072698989361703</v>
      </c>
      <c r="H1080" s="3">
        <v>4.9999989174445369</v>
      </c>
      <c r="I1080" s="3">
        <v>6.6666511412370983</v>
      </c>
      <c r="J1080" s="3">
        <v>18.936669999999999</v>
      </c>
      <c r="K1080" s="3">
        <v>18.936669999999999</v>
      </c>
      <c r="L1080" s="3">
        <v>25.248840000000001</v>
      </c>
    </row>
    <row r="1081" spans="2:12" x14ac:dyDescent="0.2">
      <c r="B1081" t="s">
        <v>3728</v>
      </c>
      <c r="C1081" t="s">
        <v>3723</v>
      </c>
      <c r="D1081" t="s">
        <v>3724</v>
      </c>
      <c r="E1081" s="1">
        <v>3814.30098</v>
      </c>
      <c r="F1081" s="1">
        <v>348</v>
      </c>
      <c r="G1081" s="2">
        <v>10.960635</v>
      </c>
      <c r="H1081" s="3">
        <v>4.9999987153609471</v>
      </c>
      <c r="I1081" s="3">
        <v>6.6666500974445908</v>
      </c>
      <c r="J1081" s="3">
        <v>19.0715</v>
      </c>
      <c r="K1081" s="3">
        <v>19.0715</v>
      </c>
      <c r="L1081" s="3">
        <v>25.428609999999999</v>
      </c>
    </row>
    <row r="1082" spans="2:12" x14ac:dyDescent="0.2">
      <c r="B1082" t="s">
        <v>3729</v>
      </c>
      <c r="C1082" t="s">
        <v>3730</v>
      </c>
      <c r="D1082" t="s">
        <v>3731</v>
      </c>
      <c r="E1082" s="1">
        <v>1159.2621899999999</v>
      </c>
      <c r="F1082" s="1">
        <v>196</v>
      </c>
      <c r="G1082" s="2">
        <v>5.9146030102040816</v>
      </c>
      <c r="H1082" s="3">
        <v>4.999999180513254</v>
      </c>
      <c r="I1082" s="3">
        <v>6.6666540724493046</v>
      </c>
      <c r="J1082" s="3">
        <v>5.7963100000000001</v>
      </c>
      <c r="K1082" s="3">
        <v>5.7963100000000001</v>
      </c>
      <c r="L1082" s="3">
        <v>7.7283999999999997</v>
      </c>
    </row>
    <row r="1083" spans="2:12" x14ac:dyDescent="0.2">
      <c r="B1083" t="s">
        <v>3732</v>
      </c>
      <c r="C1083" t="s">
        <v>3733</v>
      </c>
      <c r="D1083" t="s">
        <v>3734</v>
      </c>
      <c r="E1083" s="1">
        <v>8908.9353599999995</v>
      </c>
      <c r="F1083" s="1">
        <v>1696</v>
      </c>
      <c r="G1083" s="2">
        <v>5.25291</v>
      </c>
      <c r="H1083" s="3">
        <v>7.000000278372208</v>
      </c>
      <c r="I1083" s="3">
        <v>9.3333093843437656</v>
      </c>
      <c r="J1083" s="3">
        <v>62.362549999999999</v>
      </c>
      <c r="K1083" s="3">
        <v>62.362549999999999</v>
      </c>
      <c r="L1083" s="3">
        <v>83.149850000000001</v>
      </c>
    </row>
    <row r="1084" spans="2:12" x14ac:dyDescent="0.2">
      <c r="B1084" t="s">
        <v>3735</v>
      </c>
      <c r="C1084" t="s">
        <v>3736</v>
      </c>
      <c r="D1084" t="s">
        <v>3737</v>
      </c>
      <c r="E1084" s="1">
        <v>10024.094359999999</v>
      </c>
      <c r="F1084" s="1">
        <v>1619</v>
      </c>
      <c r="G1084" s="2">
        <v>6.1915345027794926</v>
      </c>
      <c r="H1084" s="3">
        <v>6.9999999481249899</v>
      </c>
      <c r="I1084" s="3">
        <v>9.3333099869183602</v>
      </c>
      <c r="J1084" s="3">
        <v>70.168660000000003</v>
      </c>
      <c r="K1084" s="3">
        <v>70.168660000000003</v>
      </c>
      <c r="L1084" s="3">
        <v>93.557980000000001</v>
      </c>
    </row>
    <row r="1085" spans="2:12" x14ac:dyDescent="0.2">
      <c r="B1085" t="s">
        <v>3738</v>
      </c>
      <c r="C1085" t="s">
        <v>3739</v>
      </c>
      <c r="D1085" t="s">
        <v>3740</v>
      </c>
      <c r="E1085" s="1">
        <v>564.93808000000001</v>
      </c>
      <c r="F1085" s="1">
        <v>155</v>
      </c>
      <c r="G1085" s="2">
        <v>3.644761806451613</v>
      </c>
      <c r="H1085" s="3">
        <v>7.0000060891629037</v>
      </c>
      <c r="I1085" s="3">
        <v>9.3333060501072964</v>
      </c>
      <c r="J1085" s="3">
        <v>3.9545699999999999</v>
      </c>
      <c r="K1085" s="3">
        <v>3.9545699999999999</v>
      </c>
      <c r="L1085" s="3">
        <v>5.2727399999999998</v>
      </c>
    </row>
    <row r="1086" spans="2:12" x14ac:dyDescent="0.2">
      <c r="B1086" t="s">
        <v>3741</v>
      </c>
      <c r="C1086" t="s">
        <v>3739</v>
      </c>
      <c r="D1086" t="s">
        <v>3740</v>
      </c>
      <c r="E1086" s="1">
        <v>892.84763999999996</v>
      </c>
      <c r="F1086" s="1">
        <v>241</v>
      </c>
      <c r="G1086" s="2">
        <v>3.7047619917012446</v>
      </c>
      <c r="H1086" s="3">
        <v>5.0000020160214573</v>
      </c>
      <c r="I1086" s="3">
        <v>6.6666469544568665</v>
      </c>
      <c r="J1086" s="3">
        <v>4.4642400000000002</v>
      </c>
      <c r="K1086" s="3">
        <v>4.4642400000000002</v>
      </c>
      <c r="L1086" s="3">
        <v>5.9523000000000001</v>
      </c>
    </row>
    <row r="1087" spans="2:12" x14ac:dyDescent="0.2">
      <c r="B1087" t="s">
        <v>3742</v>
      </c>
      <c r="C1087" t="s">
        <v>3743</v>
      </c>
      <c r="D1087" t="s">
        <v>3744</v>
      </c>
      <c r="E1087" s="1">
        <v>11831.290559999999</v>
      </c>
      <c r="F1087" s="1">
        <v>3146</v>
      </c>
      <c r="G1087" s="2">
        <v>3.7607408010171643</v>
      </c>
      <c r="H1087" s="3">
        <v>7.0000005138915302</v>
      </c>
      <c r="I1087" s="3">
        <v>9.3333097889872132</v>
      </c>
      <c r="J1087" s="3">
        <v>82.819040000000001</v>
      </c>
      <c r="K1087" s="3">
        <v>82.819040000000001</v>
      </c>
      <c r="L1087" s="3">
        <v>110.4251</v>
      </c>
    </row>
    <row r="1088" spans="2:12" x14ac:dyDescent="0.2">
      <c r="B1088" t="s">
        <v>3745</v>
      </c>
      <c r="C1088" t="s">
        <v>3723</v>
      </c>
      <c r="D1088" t="s">
        <v>3746</v>
      </c>
      <c r="E1088" s="1">
        <v>3865.5226299999999</v>
      </c>
      <c r="F1088" s="1">
        <v>293</v>
      </c>
      <c r="G1088" s="2">
        <v>13.192909999999999</v>
      </c>
      <c r="H1088" s="3">
        <v>4.9999991851037224</v>
      </c>
      <c r="I1088" s="3">
        <v>6.6666509206285518</v>
      </c>
      <c r="J1088" s="3">
        <v>19.32761</v>
      </c>
      <c r="K1088" s="3">
        <v>19.32761</v>
      </c>
      <c r="L1088" s="3">
        <v>25.77009</v>
      </c>
    </row>
    <row r="1089" spans="2:12" x14ac:dyDescent="0.2">
      <c r="B1089" t="s">
        <v>3747</v>
      </c>
      <c r="C1089" t="s">
        <v>3748</v>
      </c>
      <c r="D1089" t="s">
        <v>3749</v>
      </c>
      <c r="E1089" s="1">
        <v>513.28593000000001</v>
      </c>
      <c r="F1089" s="1">
        <v>148</v>
      </c>
      <c r="G1089" s="2">
        <v>3.4681481756756756</v>
      </c>
      <c r="H1089" s="3">
        <v>5.0000006818811498</v>
      </c>
      <c r="I1089" s="3">
        <v>6.6666545876291599</v>
      </c>
      <c r="J1089" s="3">
        <v>2.56643</v>
      </c>
      <c r="K1089" s="3">
        <v>2.56643</v>
      </c>
      <c r="L1089" s="3">
        <v>3.4218999999999999</v>
      </c>
    </row>
    <row r="1090" spans="2:12" x14ac:dyDescent="0.2">
      <c r="B1090" t="s">
        <v>3750</v>
      </c>
      <c r="C1090" t="s">
        <v>3751</v>
      </c>
      <c r="D1090" t="s">
        <v>3752</v>
      </c>
      <c r="E1090" s="1">
        <v>17644.407009999999</v>
      </c>
      <c r="F1090" s="1">
        <v>1884</v>
      </c>
      <c r="G1090" s="2">
        <v>9.3653965021231418</v>
      </c>
      <c r="H1090" s="3">
        <v>7.0000000527079216</v>
      </c>
      <c r="I1090" s="3">
        <v>9.3333099778681667</v>
      </c>
      <c r="J1090" s="3">
        <v>123.51085</v>
      </c>
      <c r="K1090" s="3">
        <v>123.51085</v>
      </c>
      <c r="L1090" s="3">
        <v>164.68072000000001</v>
      </c>
    </row>
    <row r="1091" spans="2:12" x14ac:dyDescent="0.2">
      <c r="B1091" t="s">
        <v>3753</v>
      </c>
      <c r="C1091" t="s">
        <v>3754</v>
      </c>
      <c r="D1091" t="s">
        <v>3755</v>
      </c>
      <c r="E1091" s="1">
        <v>681.76868999999999</v>
      </c>
      <c r="F1091" s="1">
        <v>202</v>
      </c>
      <c r="G1091" s="2">
        <v>3.3750925247524752</v>
      </c>
      <c r="H1091" s="3">
        <v>4.9999949396326784</v>
      </c>
      <c r="I1091" s="3">
        <v>6.6666452517788706</v>
      </c>
      <c r="J1091" s="3">
        <v>3.4088400000000001</v>
      </c>
      <c r="K1091" s="3">
        <v>3.4088400000000001</v>
      </c>
      <c r="L1091" s="3">
        <v>4.5451100000000002</v>
      </c>
    </row>
    <row r="1092" spans="2:12" x14ac:dyDescent="0.2">
      <c r="B1092" t="s">
        <v>3756</v>
      </c>
      <c r="C1092" t="s">
        <v>3757</v>
      </c>
      <c r="D1092" t="s">
        <v>3758</v>
      </c>
      <c r="E1092" s="1">
        <v>995.88530000000003</v>
      </c>
      <c r="F1092" s="1">
        <v>267</v>
      </c>
      <c r="G1092" s="2">
        <v>3.729907490636704</v>
      </c>
      <c r="H1092" s="3">
        <v>5.0000035144609516</v>
      </c>
      <c r="I1092" s="3">
        <v>6.6666512699805889</v>
      </c>
      <c r="J1092" s="3">
        <v>4.9794299999999998</v>
      </c>
      <c r="K1092" s="3">
        <v>4.9794299999999998</v>
      </c>
      <c r="L1092" s="3">
        <v>6.6392199999999999</v>
      </c>
    </row>
    <row r="1093" spans="2:12" x14ac:dyDescent="0.2">
      <c r="B1093" t="s">
        <v>3759</v>
      </c>
      <c r="C1093" t="s">
        <v>3760</v>
      </c>
      <c r="D1093" t="s">
        <v>3761</v>
      </c>
      <c r="E1093" s="1">
        <v>4705.0471699999998</v>
      </c>
      <c r="F1093" s="1">
        <v>164</v>
      </c>
      <c r="G1093" s="2">
        <v>28.689312012195121</v>
      </c>
      <c r="H1093" s="3">
        <v>5.0000008820315403</v>
      </c>
      <c r="I1093" s="3">
        <v>6.6666494227729505</v>
      </c>
      <c r="J1093" s="3">
        <v>23.52524</v>
      </c>
      <c r="K1093" s="3">
        <v>23.52524</v>
      </c>
      <c r="L1093" s="3">
        <v>31.366900000000001</v>
      </c>
    </row>
    <row r="1094" spans="2:12" x14ac:dyDescent="0.2">
      <c r="B1094" t="s">
        <v>3762</v>
      </c>
      <c r="C1094" t="s">
        <v>3760</v>
      </c>
      <c r="D1094" t="s">
        <v>3761</v>
      </c>
      <c r="E1094" s="1">
        <v>4924.66957</v>
      </c>
      <c r="F1094" s="1">
        <v>208</v>
      </c>
      <c r="G1094" s="2">
        <v>23.676296009615385</v>
      </c>
      <c r="H1094" s="3">
        <v>5.0000004365775146</v>
      </c>
      <c r="I1094" s="3">
        <v>6.6666503271609345</v>
      </c>
      <c r="J1094" s="3">
        <v>24.623349999999999</v>
      </c>
      <c r="K1094" s="3">
        <v>24.623349999999999</v>
      </c>
      <c r="L1094" s="3">
        <v>32.831049999999998</v>
      </c>
    </row>
    <row r="1095" spans="2:12" x14ac:dyDescent="0.2">
      <c r="B1095" t="s">
        <v>3763</v>
      </c>
      <c r="C1095" t="s">
        <v>3764</v>
      </c>
      <c r="D1095" t="s">
        <v>3765</v>
      </c>
      <c r="E1095" s="1">
        <v>2056.1365000000001</v>
      </c>
      <c r="F1095" s="1">
        <v>51</v>
      </c>
      <c r="G1095" s="2">
        <v>40.316401960784312</v>
      </c>
      <c r="H1095" s="3">
        <v>4.9999987841274161</v>
      </c>
      <c r="I1095" s="3">
        <v>6.6666488338687628</v>
      </c>
      <c r="J1095" s="3">
        <v>10.28068</v>
      </c>
      <c r="K1095" s="3">
        <v>10.28068</v>
      </c>
      <c r="L1095" s="3">
        <v>13.70754</v>
      </c>
    </row>
    <row r="1096" spans="2:12" x14ac:dyDescent="0.2">
      <c r="B1096" t="s">
        <v>3766</v>
      </c>
      <c r="C1096" t="s">
        <v>3767</v>
      </c>
      <c r="D1096" t="s">
        <v>3768</v>
      </c>
      <c r="E1096" s="1">
        <v>3300.3960499999998</v>
      </c>
      <c r="F1096" s="1">
        <v>136</v>
      </c>
      <c r="G1096" s="2">
        <v>24.267618014705882</v>
      </c>
      <c r="H1096" s="3">
        <v>4.9999999242515152</v>
      </c>
      <c r="I1096" s="3">
        <v>6.6666514159717298</v>
      </c>
      <c r="J1096" s="3">
        <v>16.50198</v>
      </c>
      <c r="K1096" s="3">
        <v>16.50198</v>
      </c>
      <c r="L1096" s="3">
        <v>22.002590000000001</v>
      </c>
    </row>
    <row r="1097" spans="2:12" x14ac:dyDescent="0.2">
      <c r="B1097" t="s">
        <v>3769</v>
      </c>
      <c r="C1097" t="s">
        <v>3767</v>
      </c>
      <c r="D1097" t="s">
        <v>3768</v>
      </c>
      <c r="E1097" s="1">
        <v>6203.4100699999999</v>
      </c>
      <c r="F1097" s="1">
        <v>116</v>
      </c>
      <c r="G1097" s="2">
        <v>53.477673017241379</v>
      </c>
      <c r="H1097" s="3">
        <v>4.9999999435794189</v>
      </c>
      <c r="I1097" s="3">
        <v>6.666649396595508</v>
      </c>
      <c r="J1097" s="3">
        <v>31.017050000000001</v>
      </c>
      <c r="K1097" s="3">
        <v>31.017050000000001</v>
      </c>
      <c r="L1097" s="3">
        <v>41.355960000000003</v>
      </c>
    </row>
    <row r="1098" spans="2:12" x14ac:dyDescent="0.2">
      <c r="B1098" t="s">
        <v>3770</v>
      </c>
      <c r="C1098" t="s">
        <v>3771</v>
      </c>
      <c r="D1098" t="s">
        <v>3772</v>
      </c>
      <c r="E1098" s="1">
        <v>6676.0432600000004</v>
      </c>
      <c r="F1098" s="1">
        <v>176</v>
      </c>
      <c r="G1098" s="2">
        <v>37.932063977272726</v>
      </c>
      <c r="H1098" s="3">
        <v>6.9999995775941093</v>
      </c>
      <c r="I1098" s="3">
        <v>9.3333098024292909</v>
      </c>
      <c r="J1098" s="3">
        <v>46.732300000000002</v>
      </c>
      <c r="K1098" s="3">
        <v>46.732300000000002</v>
      </c>
      <c r="L1098" s="3">
        <v>62.309579999999997</v>
      </c>
    </row>
    <row r="1099" spans="2:12" x14ac:dyDescent="0.2">
      <c r="B1099" t="s">
        <v>3773</v>
      </c>
      <c r="C1099" t="s">
        <v>3774</v>
      </c>
      <c r="D1099" t="s">
        <v>3775</v>
      </c>
      <c r="E1099" s="1">
        <v>18673.930850000001</v>
      </c>
      <c r="F1099" s="1">
        <v>1098</v>
      </c>
      <c r="G1099" s="2">
        <v>17.007222996357012</v>
      </c>
      <c r="H1099" s="3">
        <v>7.0000002168798865</v>
      </c>
      <c r="I1099" s="3">
        <v>9.3333102387492239</v>
      </c>
      <c r="J1099" s="3">
        <v>130.71752000000001</v>
      </c>
      <c r="K1099" s="3">
        <v>130.71752000000001</v>
      </c>
      <c r="L1099" s="3">
        <v>174.28959</v>
      </c>
    </row>
    <row r="1100" spans="2:12" x14ac:dyDescent="0.2">
      <c r="B1100" t="s">
        <v>3776</v>
      </c>
      <c r="C1100" t="s">
        <v>3771</v>
      </c>
      <c r="D1100" t="s">
        <v>3772</v>
      </c>
      <c r="E1100" s="1">
        <v>9543.3612200000007</v>
      </c>
      <c r="F1100" s="1">
        <v>467</v>
      </c>
      <c r="G1100" s="2">
        <v>20.435462997858675</v>
      </c>
      <c r="H1100" s="3">
        <v>7.0000001529859297</v>
      </c>
      <c r="I1100" s="3">
        <v>9.3333101353571095</v>
      </c>
      <c r="J1100" s="3">
        <v>66.803529999999995</v>
      </c>
      <c r="K1100" s="3">
        <v>66.803529999999995</v>
      </c>
      <c r="L1100" s="3">
        <v>89.071150000000003</v>
      </c>
    </row>
    <row r="1101" spans="2:12" x14ac:dyDescent="0.2">
      <c r="B1101" t="s">
        <v>3777</v>
      </c>
      <c r="C1101" t="s">
        <v>3778</v>
      </c>
      <c r="D1101" t="s">
        <v>3779</v>
      </c>
      <c r="E1101" s="1">
        <v>742.14526999999998</v>
      </c>
      <c r="F1101" s="1">
        <v>39</v>
      </c>
      <c r="G1101" s="2">
        <v>19.029365897435898</v>
      </c>
      <c r="H1101" s="3">
        <v>7.0000041905542298</v>
      </c>
      <c r="I1101" s="3">
        <v>9.3333074803535432</v>
      </c>
      <c r="J1101" s="3">
        <v>5.1950200000000004</v>
      </c>
      <c r="K1101" s="3">
        <v>5.1950200000000004</v>
      </c>
      <c r="L1101" s="3">
        <v>6.9266699999999997</v>
      </c>
    </row>
    <row r="1102" spans="2:12" x14ac:dyDescent="0.2">
      <c r="B1102" t="s">
        <v>3780</v>
      </c>
      <c r="C1102" t="s">
        <v>3781</v>
      </c>
      <c r="D1102" t="s">
        <v>3782</v>
      </c>
      <c r="E1102" s="1">
        <v>710.04235000000006</v>
      </c>
      <c r="F1102" s="1">
        <v>17</v>
      </c>
      <c r="G1102" s="2">
        <v>41.767197058823534</v>
      </c>
      <c r="H1102" s="3">
        <v>4.9999975353582782</v>
      </c>
      <c r="I1102" s="3">
        <v>6.6666446022550625</v>
      </c>
      <c r="J1102" s="3">
        <v>3.5502099999999999</v>
      </c>
      <c r="K1102" s="3">
        <v>3.5502099999999999</v>
      </c>
      <c r="L1102" s="3">
        <v>4.7336</v>
      </c>
    </row>
    <row r="1103" spans="2:12" x14ac:dyDescent="0.2">
      <c r="B1103" t="s">
        <v>3783</v>
      </c>
      <c r="C1103" t="s">
        <v>3784</v>
      </c>
      <c r="D1103" t="s">
        <v>3785</v>
      </c>
      <c r="E1103" s="1">
        <v>301.84604000000002</v>
      </c>
      <c r="F1103" s="1">
        <v>4</v>
      </c>
      <c r="G1103" s="2">
        <v>75.461510000000004</v>
      </c>
      <c r="H1103" s="3">
        <v>6.9999924464803307</v>
      </c>
      <c r="I1103" s="3">
        <v>9.3333011756589528</v>
      </c>
      <c r="J1103" s="3">
        <v>2.1129199999999999</v>
      </c>
      <c r="K1103" s="3">
        <v>2.1129199999999999</v>
      </c>
      <c r="L1103" s="3">
        <v>2.8172199999999998</v>
      </c>
    </row>
    <row r="1104" spans="2:12" x14ac:dyDescent="0.2">
      <c r="B1104" t="s">
        <v>3786</v>
      </c>
      <c r="C1104" t="s">
        <v>3784</v>
      </c>
      <c r="D1104" t="s">
        <v>3785</v>
      </c>
      <c r="E1104" s="1">
        <v>1441.74072</v>
      </c>
      <c r="F1104" s="1">
        <v>28</v>
      </c>
      <c r="G1104" s="2">
        <v>51.490740000000002</v>
      </c>
      <c r="H1104" s="3">
        <v>7.0000034402857123</v>
      </c>
      <c r="I1104" s="3">
        <v>9.333307864121366</v>
      </c>
      <c r="J1104" s="3">
        <v>10.09219</v>
      </c>
      <c r="K1104" s="3">
        <v>10.09219</v>
      </c>
      <c r="L1104" s="3">
        <v>13.45621</v>
      </c>
    </row>
    <row r="1105" spans="2:12" x14ac:dyDescent="0.2">
      <c r="B1105" t="s">
        <v>3787</v>
      </c>
      <c r="C1105" t="s">
        <v>3788</v>
      </c>
      <c r="D1105" t="s">
        <v>3789</v>
      </c>
      <c r="E1105" s="1">
        <v>869.32038</v>
      </c>
      <c r="F1105" s="1">
        <v>31</v>
      </c>
      <c r="G1105" s="2">
        <v>28.042592903225806</v>
      </c>
      <c r="H1105" s="3">
        <v>4.9999978143846109</v>
      </c>
      <c r="I1105" s="3">
        <v>6.6666445804480041</v>
      </c>
      <c r="J1105" s="3">
        <v>4.3465999999999996</v>
      </c>
      <c r="K1105" s="3">
        <v>4.3465999999999996</v>
      </c>
      <c r="L1105" s="3">
        <v>5.7954499999999998</v>
      </c>
    </row>
    <row r="1106" spans="2:12" x14ac:dyDescent="0.2">
      <c r="B1106" t="s">
        <v>3790</v>
      </c>
      <c r="C1106" t="s">
        <v>3791</v>
      </c>
      <c r="D1106" t="s">
        <v>3792</v>
      </c>
      <c r="E1106" s="1">
        <v>145.90263999999999</v>
      </c>
      <c r="F1106" s="1">
        <v>26</v>
      </c>
      <c r="G1106" s="2">
        <v>5.6116399999999995</v>
      </c>
      <c r="H1106" s="3">
        <v>4.9999780675661523</v>
      </c>
      <c r="I1106" s="3">
        <v>6.6666374234215366</v>
      </c>
      <c r="J1106" s="3">
        <v>0.72950999999999999</v>
      </c>
      <c r="K1106" s="3">
        <v>0.72950999999999999</v>
      </c>
      <c r="L1106" s="3">
        <v>0.97267999999999999</v>
      </c>
    </row>
    <row r="1107" spans="2:12" x14ac:dyDescent="0.2">
      <c r="B1107" t="s">
        <v>3793</v>
      </c>
      <c r="C1107" t="s">
        <v>3791</v>
      </c>
      <c r="D1107" t="s">
        <v>3792</v>
      </c>
      <c r="E1107" s="1">
        <v>73.863500000000002</v>
      </c>
      <c r="F1107" s="1">
        <v>8</v>
      </c>
      <c r="G1107" s="2">
        <v>9.2329375000000002</v>
      </c>
      <c r="H1107" s="3">
        <v>5.000033846216331</v>
      </c>
      <c r="I1107" s="3">
        <v>6.6666215383782248</v>
      </c>
      <c r="J1107" s="3">
        <v>0.36931999999999998</v>
      </c>
      <c r="K1107" s="3">
        <v>0.36931999999999998</v>
      </c>
      <c r="L1107" s="3">
        <v>0.49242000000000002</v>
      </c>
    </row>
    <row r="1108" spans="2:12" x14ac:dyDescent="0.2">
      <c r="B1108" t="s">
        <v>3794</v>
      </c>
      <c r="C1108" t="s">
        <v>3795</v>
      </c>
      <c r="D1108" t="s">
        <v>3796</v>
      </c>
      <c r="E1108" s="1">
        <v>362.7824</v>
      </c>
      <c r="F1108" s="1">
        <v>35</v>
      </c>
      <c r="G1108" s="2">
        <v>10.365211428571428</v>
      </c>
      <c r="H1108" s="3">
        <v>4.9999944870533959</v>
      </c>
      <c r="I1108" s="3">
        <v>6.6666409395825159</v>
      </c>
      <c r="J1108" s="3">
        <v>1.8139099999999999</v>
      </c>
      <c r="K1108" s="3">
        <v>1.8139099999999999</v>
      </c>
      <c r="L1108" s="3">
        <v>2.4185400000000001</v>
      </c>
    </row>
    <row r="1109" spans="2:12" x14ac:dyDescent="0.2">
      <c r="B1109" t="s">
        <v>3797</v>
      </c>
      <c r="C1109" t="s">
        <v>3798</v>
      </c>
      <c r="D1109" t="s">
        <v>3799</v>
      </c>
      <c r="E1109" s="1">
        <v>223.31918999999999</v>
      </c>
      <c r="F1109" s="1">
        <v>29</v>
      </c>
      <c r="G1109" s="2">
        <v>7.7006617241379312</v>
      </c>
      <c r="H1109" s="3">
        <v>5.0000181354768483</v>
      </c>
      <c r="I1109" s="3">
        <v>6.6666460683472835</v>
      </c>
      <c r="J1109" s="3">
        <v>1.1166</v>
      </c>
      <c r="K1109" s="3">
        <v>1.1166</v>
      </c>
      <c r="L1109" s="3">
        <v>1.4887900000000001</v>
      </c>
    </row>
    <row r="1110" spans="2:12" x14ac:dyDescent="0.2">
      <c r="B1110" t="s">
        <v>3800</v>
      </c>
      <c r="C1110" t="s">
        <v>3801</v>
      </c>
      <c r="D1110" t="s">
        <v>3802</v>
      </c>
      <c r="E1110" s="1">
        <v>165.56111000000001</v>
      </c>
      <c r="F1110" s="1">
        <v>34</v>
      </c>
      <c r="G1110" s="2">
        <v>4.8694444117647064</v>
      </c>
      <c r="H1110" s="3">
        <v>5.0000268782928554</v>
      </c>
      <c r="I1110" s="3">
        <v>6.6666622372850721</v>
      </c>
      <c r="J1110" s="3">
        <v>0.82781000000000005</v>
      </c>
      <c r="K1110" s="3">
        <v>0.82781000000000005</v>
      </c>
      <c r="L1110" s="3">
        <v>1.1037399999999999</v>
      </c>
    </row>
    <row r="1111" spans="2:12" x14ac:dyDescent="0.2">
      <c r="B1111" t="s">
        <v>3803</v>
      </c>
      <c r="C1111" t="s">
        <v>3804</v>
      </c>
      <c r="D1111" t="s">
        <v>3805</v>
      </c>
      <c r="E1111" s="1">
        <v>1936.82511</v>
      </c>
      <c r="F1111" s="1">
        <v>33</v>
      </c>
      <c r="G1111" s="2">
        <v>58.691670000000002</v>
      </c>
      <c r="H1111" s="3">
        <v>7.0000021839865552</v>
      </c>
      <c r="I1111" s="3">
        <v>9.3333104298714922</v>
      </c>
      <c r="J1111" s="3">
        <v>13.557779999999999</v>
      </c>
      <c r="K1111" s="3">
        <v>13.557779999999999</v>
      </c>
      <c r="L1111" s="3">
        <v>18.076989999999999</v>
      </c>
    </row>
    <row r="1112" spans="2:12" x14ac:dyDescent="0.2">
      <c r="B1112" t="s">
        <v>3806</v>
      </c>
      <c r="C1112" t="s">
        <v>3804</v>
      </c>
      <c r="D1112" t="s">
        <v>3805</v>
      </c>
      <c r="E1112" s="1">
        <v>335.40476999999998</v>
      </c>
      <c r="F1112" s="1">
        <v>6</v>
      </c>
      <c r="G1112" s="2">
        <v>55.900794999999995</v>
      </c>
      <c r="H1112" s="3">
        <v>4.9999885213320017</v>
      </c>
      <c r="I1112" s="3">
        <v>6.6666613000166937</v>
      </c>
      <c r="J1112" s="3">
        <v>1.67702</v>
      </c>
      <c r="K1112" s="3">
        <v>1.67702</v>
      </c>
      <c r="L1112" s="3">
        <v>2.23603</v>
      </c>
    </row>
    <row r="1113" spans="2:12" x14ac:dyDescent="0.2">
      <c r="B1113" t="s">
        <v>3807</v>
      </c>
      <c r="C1113" t="s">
        <v>3778</v>
      </c>
      <c r="D1113" t="s">
        <v>3779</v>
      </c>
      <c r="E1113" s="1">
        <v>234.81387000000001</v>
      </c>
      <c r="F1113" s="1">
        <v>21</v>
      </c>
      <c r="G1113" s="2">
        <v>11.181612857142857</v>
      </c>
      <c r="H1113" s="3">
        <v>7.0000123927943436</v>
      </c>
      <c r="I1113" s="3">
        <v>9.3333072701369808</v>
      </c>
      <c r="J1113" s="3">
        <v>1.6436999999999999</v>
      </c>
      <c r="K1113" s="3">
        <v>1.6436999999999999</v>
      </c>
      <c r="L1113" s="3">
        <v>2.1915900000000001</v>
      </c>
    </row>
    <row r="1114" spans="2:12" x14ac:dyDescent="0.2">
      <c r="B1114" t="s">
        <v>3808</v>
      </c>
      <c r="C1114" t="s">
        <v>3809</v>
      </c>
      <c r="D1114" t="s">
        <v>3810</v>
      </c>
      <c r="E1114" s="1">
        <v>83.300259999999994</v>
      </c>
      <c r="F1114" s="1">
        <v>25</v>
      </c>
      <c r="G1114" s="2">
        <v>3.3320103999999997</v>
      </c>
      <c r="H1114" s="3">
        <v>4.9999843938062138</v>
      </c>
      <c r="I1114" s="3">
        <v>6.6666058425267822</v>
      </c>
      <c r="J1114" s="3">
        <v>0.41649999999999998</v>
      </c>
      <c r="K1114" s="3">
        <v>0.41649999999999998</v>
      </c>
      <c r="L1114" s="3">
        <v>0.55532999999999999</v>
      </c>
    </row>
    <row r="1115" spans="2:12" x14ac:dyDescent="0.2">
      <c r="B1115" t="s">
        <v>3811</v>
      </c>
      <c r="C1115" t="s">
        <v>3812</v>
      </c>
      <c r="D1115" t="s">
        <v>3813</v>
      </c>
      <c r="E1115" s="1">
        <v>2391.3733999999999</v>
      </c>
      <c r="F1115" s="1">
        <v>194</v>
      </c>
      <c r="G1115" s="2">
        <v>12.326667010309277</v>
      </c>
      <c r="H1115" s="3">
        <v>5.0000012545092289</v>
      </c>
      <c r="I1115" s="3">
        <v>6.6666502186567769</v>
      </c>
      <c r="J1115" s="3">
        <v>11.95687</v>
      </c>
      <c r="K1115" s="3">
        <v>11.95687</v>
      </c>
      <c r="L1115" s="3">
        <v>15.942449999999999</v>
      </c>
    </row>
    <row r="1116" spans="2:12" x14ac:dyDescent="0.2">
      <c r="B1116" t="s">
        <v>3814</v>
      </c>
      <c r="C1116" t="s">
        <v>3812</v>
      </c>
      <c r="D1116" t="s">
        <v>3813</v>
      </c>
      <c r="E1116" s="1">
        <v>5377.2568799999999</v>
      </c>
      <c r="F1116" s="1">
        <v>120</v>
      </c>
      <c r="G1116" s="2">
        <v>44.810473999999999</v>
      </c>
      <c r="H1116" s="3">
        <v>4.9999991817389242</v>
      </c>
      <c r="I1116" s="3">
        <v>6.6666500782830367</v>
      </c>
      <c r="J1116" s="3">
        <v>26.886279999999999</v>
      </c>
      <c r="K1116" s="3">
        <v>26.886279999999999</v>
      </c>
      <c r="L1116" s="3">
        <v>35.848289999999999</v>
      </c>
    </row>
    <row r="1117" spans="2:12" x14ac:dyDescent="0.2">
      <c r="B1117" t="s">
        <v>3815</v>
      </c>
      <c r="C1117" t="s">
        <v>3816</v>
      </c>
      <c r="D1117" t="s">
        <v>3817</v>
      </c>
      <c r="E1117" s="1">
        <v>71.505549999999999</v>
      </c>
      <c r="F1117" s="1">
        <v>2</v>
      </c>
      <c r="G1117" s="2">
        <v>35.752775</v>
      </c>
      <c r="H1117" s="3">
        <v>7.0000160826677087</v>
      </c>
      <c r="I1117" s="3">
        <v>9.3332615440339932</v>
      </c>
      <c r="J1117" s="3">
        <v>0.50053999999999998</v>
      </c>
      <c r="K1117" s="3">
        <v>0.50053999999999998</v>
      </c>
      <c r="L1117" s="3">
        <v>0.66737999999999997</v>
      </c>
    </row>
    <row r="1118" spans="2:12" x14ac:dyDescent="0.2">
      <c r="B1118" t="s">
        <v>3818</v>
      </c>
      <c r="C1118" t="s">
        <v>3816</v>
      </c>
      <c r="D1118" t="s">
        <v>3817</v>
      </c>
      <c r="E1118" s="1">
        <v>19.14378</v>
      </c>
      <c r="F1118" s="1">
        <v>1</v>
      </c>
      <c r="G1118" s="2">
        <v>19.14378</v>
      </c>
      <c r="H1118" s="3">
        <v>5.0000574599164844</v>
      </c>
      <c r="I1118" s="3">
        <v>6.6663950379705588</v>
      </c>
      <c r="J1118" s="3">
        <v>9.572E-2</v>
      </c>
      <c r="K1118" s="3">
        <v>9.572E-2</v>
      </c>
      <c r="L1118" s="3">
        <v>0.12762000000000001</v>
      </c>
    </row>
    <row r="1119" spans="2:12" x14ac:dyDescent="0.2">
      <c r="B1119" t="s">
        <v>3819</v>
      </c>
      <c r="C1119" t="s">
        <v>3820</v>
      </c>
      <c r="D1119" t="s">
        <v>3821</v>
      </c>
      <c r="E1119" s="1">
        <v>556.48916999999994</v>
      </c>
      <c r="F1119" s="1">
        <v>17</v>
      </c>
      <c r="G1119" s="2">
        <v>32.734657058823529</v>
      </c>
      <c r="H1119" s="3">
        <v>6.9999924706531127</v>
      </c>
      <c r="I1119" s="3">
        <v>9.3333173042702704</v>
      </c>
      <c r="J1119" s="3">
        <v>3.8954200000000001</v>
      </c>
      <c r="K1119" s="3">
        <v>3.8954200000000001</v>
      </c>
      <c r="L1119" s="3">
        <v>5.1938899999999997</v>
      </c>
    </row>
    <row r="1120" spans="2:12" x14ac:dyDescent="0.2">
      <c r="B1120" t="s">
        <v>3822</v>
      </c>
      <c r="C1120" t="s">
        <v>3823</v>
      </c>
      <c r="D1120" t="s">
        <v>3824</v>
      </c>
      <c r="E1120" s="1">
        <v>388.71744000000001</v>
      </c>
      <c r="F1120" s="1">
        <v>12</v>
      </c>
      <c r="G1120" s="2">
        <v>32.393120000000003</v>
      </c>
      <c r="H1120" s="3">
        <v>6.9999946490695146</v>
      </c>
      <c r="I1120" s="3">
        <v>9.3333090483411283</v>
      </c>
      <c r="J1120" s="3">
        <v>2.7210200000000002</v>
      </c>
      <c r="K1120" s="3">
        <v>2.7210200000000002</v>
      </c>
      <c r="L1120" s="3">
        <v>3.6280199999999998</v>
      </c>
    </row>
    <row r="1121" spans="2:12" x14ac:dyDescent="0.2">
      <c r="B1121" t="s">
        <v>3825</v>
      </c>
      <c r="C1121" t="s">
        <v>3826</v>
      </c>
      <c r="D1121" t="s">
        <v>3827</v>
      </c>
      <c r="E1121" s="1">
        <v>120.53570999999999</v>
      </c>
      <c r="F1121" s="1">
        <v>5</v>
      </c>
      <c r="G1121" s="2">
        <v>24.107142</v>
      </c>
      <c r="H1121" s="3">
        <v>7.0000002488888979</v>
      </c>
      <c r="I1121" s="3">
        <v>9.3333336651851972</v>
      </c>
      <c r="J1121" s="3">
        <v>0.84375</v>
      </c>
      <c r="K1121" s="3">
        <v>0.84375</v>
      </c>
      <c r="L1121" s="3">
        <v>1.125</v>
      </c>
    </row>
    <row r="1122" spans="2:12" x14ac:dyDescent="0.2">
      <c r="B1122" t="s">
        <v>3828</v>
      </c>
      <c r="C1122" t="s">
        <v>3826</v>
      </c>
      <c r="D1122" t="s">
        <v>3827</v>
      </c>
      <c r="E1122" s="1">
        <v>85.730950000000007</v>
      </c>
      <c r="F1122" s="1">
        <v>3</v>
      </c>
      <c r="G1122" s="2">
        <v>28.576983333333335</v>
      </c>
      <c r="H1122" s="3">
        <v>7.0000390757363586</v>
      </c>
      <c r="I1122" s="3">
        <v>9.3332687903260148</v>
      </c>
      <c r="J1122" s="3">
        <v>0.60011999999999999</v>
      </c>
      <c r="K1122" s="3">
        <v>0.60011999999999999</v>
      </c>
      <c r="L1122" s="3">
        <v>0.80015000000000003</v>
      </c>
    </row>
    <row r="1123" spans="2:12" x14ac:dyDescent="0.2">
      <c r="B1123" t="s">
        <v>3829</v>
      </c>
      <c r="C1123" t="s">
        <v>3830</v>
      </c>
      <c r="D1123" t="s">
        <v>3831</v>
      </c>
      <c r="E1123" s="1">
        <v>1835.0636099999999</v>
      </c>
      <c r="F1123" s="1">
        <v>56</v>
      </c>
      <c r="G1123" s="2">
        <v>32.768993035714281</v>
      </c>
      <c r="H1123" s="3">
        <v>5.000001062633463</v>
      </c>
      <c r="I1123" s="3">
        <v>6.6666517353041508</v>
      </c>
      <c r="J1123" s="3">
        <v>9.1753199999999993</v>
      </c>
      <c r="K1123" s="3">
        <v>9.1753199999999993</v>
      </c>
      <c r="L1123" s="3">
        <v>12.23373</v>
      </c>
    </row>
    <row r="1124" spans="2:12" x14ac:dyDescent="0.2">
      <c r="B1124" t="s">
        <v>3832</v>
      </c>
      <c r="C1124" t="s">
        <v>3830</v>
      </c>
      <c r="D1124" t="s">
        <v>3831</v>
      </c>
      <c r="E1124" s="1">
        <v>481.64246000000003</v>
      </c>
      <c r="F1124" s="1">
        <v>13</v>
      </c>
      <c r="G1124" s="2">
        <v>37.049420000000005</v>
      </c>
      <c r="H1124" s="3">
        <v>4.9999952246735049</v>
      </c>
      <c r="I1124" s="3">
        <v>6.6666464580386027</v>
      </c>
      <c r="J1124" s="3">
        <v>2.40821</v>
      </c>
      <c r="K1124" s="3">
        <v>2.40821</v>
      </c>
      <c r="L1124" s="3">
        <v>3.2109399999999999</v>
      </c>
    </row>
    <row r="1125" spans="2:12" x14ac:dyDescent="0.2">
      <c r="B1125" t="s">
        <v>3833</v>
      </c>
      <c r="C1125" t="s">
        <v>3834</v>
      </c>
      <c r="D1125" t="s">
        <v>3835</v>
      </c>
      <c r="E1125" s="1">
        <v>1992.01412</v>
      </c>
      <c r="F1125" s="1">
        <v>31</v>
      </c>
      <c r="G1125" s="2">
        <v>64.258520000000004</v>
      </c>
      <c r="H1125" s="3">
        <v>7.0000005823251898</v>
      </c>
      <c r="I1125" s="3">
        <v>9.3333123562397233</v>
      </c>
      <c r="J1125" s="3">
        <v>13.944100000000001</v>
      </c>
      <c r="K1125" s="3">
        <v>13.944100000000001</v>
      </c>
      <c r="L1125" s="3">
        <v>18.592089999999999</v>
      </c>
    </row>
    <row r="1126" spans="2:12" x14ac:dyDescent="0.2">
      <c r="B1126" t="s">
        <v>3836</v>
      </c>
      <c r="C1126" t="s">
        <v>3834</v>
      </c>
      <c r="D1126" t="s">
        <v>3835</v>
      </c>
      <c r="E1126" s="1">
        <v>2858.5370899999998</v>
      </c>
      <c r="F1126" s="1">
        <v>72</v>
      </c>
      <c r="G1126" s="2">
        <v>39.701904027777772</v>
      </c>
      <c r="H1126" s="3">
        <v>7.0000001294368372</v>
      </c>
      <c r="I1126" s="3">
        <v>9.3333090178654992</v>
      </c>
      <c r="J1126" s="3">
        <v>20.00976</v>
      </c>
      <c r="K1126" s="3">
        <v>20.00976</v>
      </c>
      <c r="L1126" s="3">
        <v>26.67961</v>
      </c>
    </row>
    <row r="1127" spans="2:12" x14ac:dyDescent="0.2">
      <c r="B1127" t="s">
        <v>3837</v>
      </c>
      <c r="C1127" t="s">
        <v>3838</v>
      </c>
      <c r="D1127" t="s">
        <v>3839</v>
      </c>
      <c r="E1127" s="1">
        <v>2027.5133000000001</v>
      </c>
      <c r="F1127" s="1">
        <v>50</v>
      </c>
      <c r="G1127" s="2">
        <v>40.550266000000001</v>
      </c>
      <c r="H1127" s="3">
        <v>6.9999984710334573</v>
      </c>
      <c r="I1127" s="3">
        <v>9.3333099220606854</v>
      </c>
      <c r="J1127" s="3">
        <v>14.192589999999999</v>
      </c>
      <c r="K1127" s="3">
        <v>14.192589999999999</v>
      </c>
      <c r="L1127" s="3">
        <v>18.923410000000001</v>
      </c>
    </row>
    <row r="1128" spans="2:12" x14ac:dyDescent="0.2">
      <c r="B1128" t="s">
        <v>3840</v>
      </c>
      <c r="C1128" t="s">
        <v>3838</v>
      </c>
      <c r="D1128" t="s">
        <v>3839</v>
      </c>
      <c r="E1128" s="1">
        <v>2555.96173</v>
      </c>
      <c r="F1128" s="1">
        <v>82</v>
      </c>
      <c r="G1128" s="2">
        <v>31.170265000000001</v>
      </c>
      <c r="H1128" s="3">
        <v>5.0000005281769218</v>
      </c>
      <c r="I1128" s="3">
        <v>6.6666491129348797</v>
      </c>
      <c r="J1128" s="3">
        <v>12.779809999999999</v>
      </c>
      <c r="K1128" s="3">
        <v>12.779809999999999</v>
      </c>
      <c r="L1128" s="3">
        <v>17.0397</v>
      </c>
    </row>
    <row r="1129" spans="2:12" x14ac:dyDescent="0.2">
      <c r="B1129" t="s">
        <v>3841</v>
      </c>
      <c r="C1129" t="s">
        <v>3842</v>
      </c>
      <c r="D1129" t="s">
        <v>3843</v>
      </c>
      <c r="E1129" s="1">
        <v>2709.0369999999998</v>
      </c>
      <c r="F1129" s="1">
        <v>100</v>
      </c>
      <c r="G1129" s="2">
        <v>27.090369999999997</v>
      </c>
      <c r="H1129" s="3">
        <v>7.0000003691348622</v>
      </c>
      <c r="I1129" s="3">
        <v>9.3333092165223288</v>
      </c>
      <c r="J1129" s="3">
        <v>18.963259999999998</v>
      </c>
      <c r="K1129" s="3">
        <v>18.963259999999998</v>
      </c>
      <c r="L1129" s="3">
        <v>25.284279999999999</v>
      </c>
    </row>
    <row r="1130" spans="2:12" x14ac:dyDescent="0.2">
      <c r="B1130" t="s">
        <v>3844</v>
      </c>
      <c r="C1130" t="s">
        <v>3845</v>
      </c>
      <c r="D1130" t="s">
        <v>3846</v>
      </c>
      <c r="E1130" s="1">
        <v>2523.1597200000001</v>
      </c>
      <c r="F1130" s="1">
        <v>95</v>
      </c>
      <c r="G1130" s="2">
        <v>26.559576</v>
      </c>
      <c r="H1130" s="3">
        <v>5.0000005548598399</v>
      </c>
      <c r="I1130" s="3">
        <v>6.6666489111517677</v>
      </c>
      <c r="J1130" s="3">
        <v>12.6158</v>
      </c>
      <c r="K1130" s="3">
        <v>12.6158</v>
      </c>
      <c r="L1130" s="3">
        <v>16.821020000000001</v>
      </c>
    </row>
    <row r="1131" spans="2:12" x14ac:dyDescent="0.2">
      <c r="B1131" t="s">
        <v>3847</v>
      </c>
      <c r="C1131" t="s">
        <v>3845</v>
      </c>
      <c r="D1131" t="s">
        <v>3846</v>
      </c>
      <c r="E1131" s="1">
        <v>3951.1676600000001</v>
      </c>
      <c r="F1131" s="1">
        <v>86</v>
      </c>
      <c r="G1131" s="2">
        <v>45.943809999999999</v>
      </c>
      <c r="H1131" s="3">
        <v>5.0000004302525598</v>
      </c>
      <c r="I1131" s="3">
        <v>6.6666495240548711</v>
      </c>
      <c r="J1131" s="3">
        <v>19.755839999999999</v>
      </c>
      <c r="K1131" s="3">
        <v>19.755839999999999</v>
      </c>
      <c r="L1131" s="3">
        <v>26.341049999999999</v>
      </c>
    </row>
    <row r="1132" spans="2:12" x14ac:dyDescent="0.2">
      <c r="B1132" t="s">
        <v>3848</v>
      </c>
      <c r="C1132" t="s">
        <v>3849</v>
      </c>
      <c r="D1132" t="s">
        <v>3850</v>
      </c>
      <c r="E1132" s="1">
        <v>762.89705000000004</v>
      </c>
      <c r="F1132" s="1">
        <v>119</v>
      </c>
      <c r="G1132" s="2">
        <v>6.4108995798319333</v>
      </c>
      <c r="H1132" s="3">
        <v>5.0000062262660467</v>
      </c>
      <c r="I1132" s="3">
        <v>6.6666531218071938</v>
      </c>
      <c r="J1132" s="3">
        <v>3.8144900000000002</v>
      </c>
      <c r="K1132" s="3">
        <v>3.8144900000000002</v>
      </c>
      <c r="L1132" s="3">
        <v>5.0859699999999997</v>
      </c>
    </row>
    <row r="1133" spans="2:12" x14ac:dyDescent="0.2">
      <c r="B1133" t="s">
        <v>3848</v>
      </c>
      <c r="C1133" t="s">
        <v>3849</v>
      </c>
      <c r="D1133" t="s">
        <v>3850</v>
      </c>
      <c r="E1133" s="1">
        <v>729.36635999999999</v>
      </c>
      <c r="F1133" s="1">
        <v>132</v>
      </c>
      <c r="G1133" s="2">
        <v>5.5255027272727268</v>
      </c>
      <c r="H1133" s="3">
        <v>4.9999975321044419</v>
      </c>
      <c r="I1133" s="3">
        <v>6.6666496656083778</v>
      </c>
      <c r="J1133" s="3">
        <v>3.64683</v>
      </c>
      <c r="K1133" s="3">
        <v>3.64683</v>
      </c>
      <c r="L1133" s="3">
        <v>4.8624299999999998</v>
      </c>
    </row>
    <row r="1134" spans="2:12" x14ac:dyDescent="0.2">
      <c r="B1134" t="s">
        <v>3851</v>
      </c>
      <c r="C1134" t="s">
        <v>3852</v>
      </c>
      <c r="D1134" t="s">
        <v>3853</v>
      </c>
      <c r="E1134" s="1">
        <v>605.34223999999995</v>
      </c>
      <c r="F1134" s="1">
        <v>77</v>
      </c>
      <c r="G1134" s="2">
        <v>7.8615875324675315</v>
      </c>
      <c r="H1134" s="3">
        <v>4.9999980176503138</v>
      </c>
      <c r="I1134" s="3">
        <v>6.6666419974261171</v>
      </c>
      <c r="J1134" s="3">
        <v>3.02671</v>
      </c>
      <c r="K1134" s="3">
        <v>3.02671</v>
      </c>
      <c r="L1134" s="3">
        <v>4.0355999999999996</v>
      </c>
    </row>
    <row r="1135" spans="2:12" x14ac:dyDescent="0.2">
      <c r="B1135" t="s">
        <v>3854</v>
      </c>
      <c r="C1135" t="s">
        <v>3855</v>
      </c>
      <c r="D1135" t="s">
        <v>3856</v>
      </c>
      <c r="E1135" s="1">
        <v>48.882010000000001</v>
      </c>
      <c r="F1135" s="1">
        <v>5</v>
      </c>
      <c r="G1135" s="2">
        <v>9.7764020000000009</v>
      </c>
      <c r="H1135" s="3">
        <v>6.9999167382846972</v>
      </c>
      <c r="I1135" s="3">
        <v>9.3332905091259537</v>
      </c>
      <c r="J1135" s="3">
        <v>0.34216999999999997</v>
      </c>
      <c r="K1135" s="3">
        <v>0.34216999999999997</v>
      </c>
      <c r="L1135" s="3">
        <v>0.45623000000000002</v>
      </c>
    </row>
    <row r="1136" spans="2:12" x14ac:dyDescent="0.2">
      <c r="B1136" t="s">
        <v>3857</v>
      </c>
      <c r="C1136" t="s">
        <v>3855</v>
      </c>
      <c r="D1136" t="s">
        <v>3856</v>
      </c>
      <c r="E1136" s="1">
        <v>586.48294999999996</v>
      </c>
      <c r="F1136" s="1">
        <v>91</v>
      </c>
      <c r="G1136" s="2">
        <v>6.4448675824175821</v>
      </c>
      <c r="H1136" s="3">
        <v>6.9999988916983868</v>
      </c>
      <c r="I1136" s="3">
        <v>9.3333148048037895</v>
      </c>
      <c r="J1136" s="3">
        <v>4.1053800000000003</v>
      </c>
      <c r="K1136" s="3">
        <v>4.1053800000000003</v>
      </c>
      <c r="L1136" s="3">
        <v>5.4738300000000004</v>
      </c>
    </row>
    <row r="1137" spans="2:12" x14ac:dyDescent="0.2">
      <c r="B1137" t="s">
        <v>3858</v>
      </c>
      <c r="C1137" t="s">
        <v>3859</v>
      </c>
      <c r="D1137" t="s">
        <v>3860</v>
      </c>
      <c r="E1137" s="1">
        <v>239.60049000000001</v>
      </c>
      <c r="F1137" s="1">
        <v>31</v>
      </c>
      <c r="G1137" s="2">
        <v>7.729048064516129</v>
      </c>
      <c r="H1137" s="3">
        <v>6.9999856845034003</v>
      </c>
      <c r="I1137" s="3">
        <v>9.3333281580517653</v>
      </c>
      <c r="J1137" s="3">
        <v>1.6772</v>
      </c>
      <c r="K1137" s="3">
        <v>1.6772</v>
      </c>
      <c r="L1137" s="3">
        <v>2.2362700000000002</v>
      </c>
    </row>
    <row r="1138" spans="2:12" x14ac:dyDescent="0.2">
      <c r="B1138" t="s">
        <v>3861</v>
      </c>
      <c r="C1138" t="s">
        <v>3859</v>
      </c>
      <c r="D1138" t="s">
        <v>3860</v>
      </c>
      <c r="E1138" s="1">
        <v>1013.22439</v>
      </c>
      <c r="F1138" s="1">
        <v>103</v>
      </c>
      <c r="G1138" s="2">
        <v>9.8371300000000002</v>
      </c>
      <c r="H1138" s="3">
        <v>6.9999992795278061</v>
      </c>
      <c r="I1138" s="3">
        <v>9.3333126337395012</v>
      </c>
      <c r="J1138" s="3">
        <v>7.0925700000000003</v>
      </c>
      <c r="K1138" s="3">
        <v>7.0925700000000003</v>
      </c>
      <c r="L1138" s="3">
        <v>9.4567399999999999</v>
      </c>
    </row>
    <row r="1139" spans="2:12" x14ac:dyDescent="0.2">
      <c r="B1139" t="s">
        <v>3862</v>
      </c>
      <c r="C1139" t="s">
        <v>3863</v>
      </c>
      <c r="D1139" t="s">
        <v>3864</v>
      </c>
      <c r="E1139" s="1">
        <v>269.10000000000002</v>
      </c>
      <c r="F1139" s="1">
        <v>52</v>
      </c>
      <c r="G1139" s="2">
        <v>5.1750000000000007</v>
      </c>
      <c r="H1139" s="3">
        <v>5</v>
      </c>
      <c r="I1139" s="3">
        <v>6.666666666666667</v>
      </c>
      <c r="J1139" s="3">
        <v>1.3454999999999999</v>
      </c>
      <c r="K1139" s="3">
        <v>1.3454999999999999</v>
      </c>
      <c r="L1139" s="3">
        <v>1.794</v>
      </c>
    </row>
    <row r="1140" spans="2:12" x14ac:dyDescent="0.2">
      <c r="B1140" t="s">
        <v>3865</v>
      </c>
      <c r="C1140" t="s">
        <v>3863</v>
      </c>
      <c r="D1140" t="s">
        <v>3864</v>
      </c>
      <c r="E1140" s="1">
        <v>95.012699999999995</v>
      </c>
      <c r="F1140" s="1">
        <v>20</v>
      </c>
      <c r="G1140" s="2">
        <v>4.7506349999999999</v>
      </c>
      <c r="H1140" s="3">
        <v>4.9999631628192862</v>
      </c>
      <c r="I1140" s="3">
        <v>6.6666877164842182</v>
      </c>
      <c r="J1140" s="3">
        <v>0.47505999999999998</v>
      </c>
      <c r="K1140" s="3">
        <v>0.47505999999999998</v>
      </c>
      <c r="L1140" s="3">
        <v>0.63341999999999998</v>
      </c>
    </row>
    <row r="1141" spans="2:12" x14ac:dyDescent="0.2">
      <c r="B1141" t="s">
        <v>3866</v>
      </c>
      <c r="C1141" t="s">
        <v>3867</v>
      </c>
      <c r="D1141" t="s">
        <v>3868</v>
      </c>
      <c r="E1141" s="1">
        <v>787.08381999999995</v>
      </c>
      <c r="F1141" s="1">
        <v>109</v>
      </c>
      <c r="G1141" s="2">
        <v>7.2209524770642197</v>
      </c>
      <c r="H1141" s="3">
        <v>5.0000011434614429</v>
      </c>
      <c r="I1141" s="3">
        <v>6.6666470160700291</v>
      </c>
      <c r="J1141" s="3">
        <v>3.9354200000000001</v>
      </c>
      <c r="K1141" s="3">
        <v>3.9354200000000001</v>
      </c>
      <c r="L1141" s="3">
        <v>5.2472099999999999</v>
      </c>
    </row>
    <row r="1142" spans="2:12" x14ac:dyDescent="0.2">
      <c r="B1142" t="s">
        <v>3869</v>
      </c>
      <c r="C1142" t="s">
        <v>3867</v>
      </c>
      <c r="D1142" t="s">
        <v>3868</v>
      </c>
      <c r="E1142" s="1">
        <v>293.12713000000002</v>
      </c>
      <c r="F1142" s="1">
        <v>62</v>
      </c>
      <c r="G1142" s="2">
        <v>4.7278569354838718</v>
      </c>
      <c r="H1142" s="3">
        <v>5.0000148399774531</v>
      </c>
      <c r="I1142" s="3">
        <v>6.6666637100428066</v>
      </c>
      <c r="J1142" s="3">
        <v>1.4656400000000001</v>
      </c>
      <c r="K1142" s="3">
        <v>1.4656400000000001</v>
      </c>
      <c r="L1142" s="3">
        <v>1.95418</v>
      </c>
    </row>
    <row r="1143" spans="2:12" x14ac:dyDescent="0.2">
      <c r="B1143" t="s">
        <v>3870</v>
      </c>
      <c r="C1143" t="s">
        <v>3871</v>
      </c>
      <c r="D1143" t="s">
        <v>3872</v>
      </c>
      <c r="E1143" s="1">
        <v>9848.4666400000006</v>
      </c>
      <c r="F1143" s="1">
        <v>2803</v>
      </c>
      <c r="G1143" s="2">
        <v>3.5135450017838035</v>
      </c>
      <c r="H1143" s="3">
        <v>7.0000003574160452</v>
      </c>
      <c r="I1143" s="3">
        <v>9.3333097790744013</v>
      </c>
      <c r="J1143" s="3">
        <v>68.939269999999993</v>
      </c>
      <c r="K1143" s="3">
        <v>68.939269999999993</v>
      </c>
      <c r="L1143" s="3">
        <v>91.918790000000001</v>
      </c>
    </row>
    <row r="1144" spans="2:12" x14ac:dyDescent="0.2">
      <c r="B1144" t="s">
        <v>3873</v>
      </c>
      <c r="C1144" t="s">
        <v>3874</v>
      </c>
      <c r="D1144" t="s">
        <v>3875</v>
      </c>
      <c r="E1144" s="1">
        <v>1003.71434</v>
      </c>
      <c r="F1144" s="1">
        <v>81</v>
      </c>
      <c r="G1144" s="2">
        <v>12.391535061728394</v>
      </c>
      <c r="H1144" s="3">
        <v>6.9999996214062259</v>
      </c>
      <c r="I1144" s="3">
        <v>9.33331290255353</v>
      </c>
      <c r="J1144" s="3">
        <v>7.0259999999999998</v>
      </c>
      <c r="K1144" s="3">
        <v>7.0259999999999998</v>
      </c>
      <c r="L1144" s="3">
        <v>9.3679799999999993</v>
      </c>
    </row>
    <row r="1145" spans="2:12" x14ac:dyDescent="0.2">
      <c r="B1145" t="s">
        <v>3876</v>
      </c>
      <c r="C1145" t="s">
        <v>3877</v>
      </c>
      <c r="D1145" t="s">
        <v>3878</v>
      </c>
      <c r="E1145" s="1">
        <v>1577.0054600000001</v>
      </c>
      <c r="F1145" s="1">
        <v>307</v>
      </c>
      <c r="G1145" s="2">
        <v>5.1368256026058638</v>
      </c>
      <c r="H1145" s="3">
        <v>5.0000017121056768</v>
      </c>
      <c r="I1145" s="3">
        <v>6.6666478123671169</v>
      </c>
      <c r="J1145" s="3">
        <v>7.8850300000000004</v>
      </c>
      <c r="K1145" s="3">
        <v>7.8850300000000004</v>
      </c>
      <c r="L1145" s="3">
        <v>10.513339999999999</v>
      </c>
    </row>
    <row r="1146" spans="2:12" x14ac:dyDescent="0.2">
      <c r="B1146" t="s">
        <v>3879</v>
      </c>
      <c r="C1146" t="s">
        <v>3880</v>
      </c>
      <c r="D1146" t="s">
        <v>3881</v>
      </c>
      <c r="E1146" s="1">
        <v>2544.4730800000002</v>
      </c>
      <c r="F1146" s="1">
        <v>339</v>
      </c>
      <c r="G1146" s="2">
        <v>7.5058202949852513</v>
      </c>
      <c r="H1146" s="3">
        <v>5.0000018078399151</v>
      </c>
      <c r="I1146" s="3">
        <v>6.666649426686015</v>
      </c>
      <c r="J1146" s="3">
        <v>12.72237</v>
      </c>
      <c r="K1146" s="3">
        <v>12.72237</v>
      </c>
      <c r="L1146" s="3">
        <v>16.96311</v>
      </c>
    </row>
    <row r="1147" spans="2:12" x14ac:dyDescent="0.2">
      <c r="B1147" t="s">
        <v>3882</v>
      </c>
      <c r="C1147" t="s">
        <v>3883</v>
      </c>
      <c r="D1147" t="s">
        <v>3884</v>
      </c>
      <c r="E1147" s="1">
        <v>764.69037000000003</v>
      </c>
      <c r="F1147" s="1">
        <v>343</v>
      </c>
      <c r="G1147" s="2">
        <v>2.2294179883381924</v>
      </c>
      <c r="H1147" s="3">
        <v>4.9999975807201542</v>
      </c>
      <c r="I1147" s="3">
        <v>6.6666460047090688</v>
      </c>
      <c r="J1147" s="3">
        <v>3.8234499999999998</v>
      </c>
      <c r="K1147" s="3">
        <v>3.8234499999999998</v>
      </c>
      <c r="L1147" s="3">
        <v>5.0979200000000002</v>
      </c>
    </row>
    <row r="1148" spans="2:12" x14ac:dyDescent="0.2">
      <c r="B1148" t="s">
        <v>3885</v>
      </c>
      <c r="C1148" t="s">
        <v>3886</v>
      </c>
      <c r="D1148" t="s">
        <v>3887</v>
      </c>
      <c r="E1148" s="1">
        <v>3263.72946</v>
      </c>
      <c r="F1148" s="1">
        <v>268</v>
      </c>
      <c r="G1148" s="2">
        <v>12.178095000000001</v>
      </c>
      <c r="H1148" s="3">
        <v>7.0000011581842321</v>
      </c>
      <c r="I1148" s="3">
        <v>9.3333103657433671</v>
      </c>
      <c r="J1148" s="3">
        <v>22.846109999999999</v>
      </c>
      <c r="K1148" s="3">
        <v>22.846109999999999</v>
      </c>
      <c r="L1148" s="3">
        <v>30.461400000000001</v>
      </c>
    </row>
    <row r="1149" spans="2:12" x14ac:dyDescent="0.2">
      <c r="B1149" t="s">
        <v>3888</v>
      </c>
      <c r="C1149" t="s">
        <v>3889</v>
      </c>
      <c r="D1149" t="s">
        <v>3890</v>
      </c>
      <c r="E1149" s="1">
        <v>2074.3021800000001</v>
      </c>
      <c r="F1149" s="1">
        <v>371</v>
      </c>
      <c r="G1149" s="2">
        <v>5.5911109973045825</v>
      </c>
      <c r="H1149" s="3">
        <v>4.999999566119147</v>
      </c>
      <c r="I1149" s="3">
        <v>6.6666516254637491</v>
      </c>
      <c r="J1149" s="3">
        <v>10.371510000000001</v>
      </c>
      <c r="K1149" s="3">
        <v>10.371510000000001</v>
      </c>
      <c r="L1149" s="3">
        <v>13.82865</v>
      </c>
    </row>
    <row r="1150" spans="2:12" x14ac:dyDescent="0.2">
      <c r="B1150" t="s">
        <v>3891</v>
      </c>
      <c r="C1150" t="s">
        <v>3892</v>
      </c>
      <c r="D1150" t="s">
        <v>3893</v>
      </c>
      <c r="E1150" s="1">
        <v>1194.7123799999999</v>
      </c>
      <c r="F1150" s="1">
        <v>489</v>
      </c>
      <c r="G1150" s="2">
        <v>2.4431746012269939</v>
      </c>
      <c r="H1150" s="3">
        <v>4.9999984096590682</v>
      </c>
      <c r="I1150" s="3">
        <v>6.6666505958530378</v>
      </c>
      <c r="J1150" s="3">
        <v>5.97356</v>
      </c>
      <c r="K1150" s="3">
        <v>5.97356</v>
      </c>
      <c r="L1150" s="3">
        <v>7.9647300000000003</v>
      </c>
    </row>
    <row r="1151" spans="2:12" x14ac:dyDescent="0.2">
      <c r="B1151" t="s">
        <v>3894</v>
      </c>
      <c r="C1151" t="s">
        <v>3895</v>
      </c>
      <c r="D1151" t="s">
        <v>3896</v>
      </c>
      <c r="E1151" s="1">
        <v>653.63756000000001</v>
      </c>
      <c r="F1151" s="1">
        <v>625</v>
      </c>
      <c r="G1151" s="2">
        <v>1.0458200959999999</v>
      </c>
      <c r="H1151" s="3">
        <v>6.9999955326924592</v>
      </c>
      <c r="I1151" s="3">
        <v>9.3333069782587152</v>
      </c>
      <c r="J1151" s="3">
        <v>4.5754599999999996</v>
      </c>
      <c r="K1151" s="3">
        <v>4.5754599999999996</v>
      </c>
      <c r="L1151" s="3">
        <v>6.1006</v>
      </c>
    </row>
    <row r="1152" spans="2:12" x14ac:dyDescent="0.2">
      <c r="B1152" t="s">
        <v>3897</v>
      </c>
      <c r="C1152" t="s">
        <v>3898</v>
      </c>
      <c r="D1152" t="s">
        <v>3899</v>
      </c>
      <c r="E1152" s="1">
        <v>3039.5054599999999</v>
      </c>
      <c r="F1152" s="1">
        <v>447</v>
      </c>
      <c r="G1152" s="2">
        <v>6.7997885011185675</v>
      </c>
      <c r="H1152" s="3">
        <v>7.0000005856215832</v>
      </c>
      <c r="I1152" s="3">
        <v>9.3333110840998454</v>
      </c>
      <c r="J1152" s="3">
        <v>21.276540000000001</v>
      </c>
      <c r="K1152" s="3">
        <v>21.276540000000001</v>
      </c>
      <c r="L1152" s="3">
        <v>28.368649999999999</v>
      </c>
    </row>
    <row r="1153" spans="2:12" x14ac:dyDescent="0.2">
      <c r="B1153" t="s">
        <v>3900</v>
      </c>
      <c r="C1153" t="s">
        <v>3901</v>
      </c>
      <c r="D1153" t="s">
        <v>3902</v>
      </c>
      <c r="E1153" s="1">
        <v>2451.3979300000001</v>
      </c>
      <c r="F1153" s="1">
        <v>461</v>
      </c>
      <c r="G1153" s="2">
        <v>5.3175660086767902</v>
      </c>
      <c r="H1153" s="3">
        <v>7.0000018316079755</v>
      </c>
      <c r="I1153" s="3">
        <v>9.3333112996468923</v>
      </c>
      <c r="J1153" s="3">
        <v>17.159790000000001</v>
      </c>
      <c r="K1153" s="3">
        <v>17.159790000000001</v>
      </c>
      <c r="L1153" s="3">
        <v>22.879660000000001</v>
      </c>
    </row>
    <row r="1154" spans="2:12" x14ac:dyDescent="0.2">
      <c r="B1154" t="s">
        <v>3900</v>
      </c>
      <c r="C1154" t="s">
        <v>3901</v>
      </c>
      <c r="D1154" t="s">
        <v>3902</v>
      </c>
      <c r="E1154" s="1">
        <v>4307.1810500000001</v>
      </c>
      <c r="F1154" s="1">
        <v>409</v>
      </c>
      <c r="G1154" s="2">
        <v>10.53100501222494</v>
      </c>
      <c r="H1154" s="3">
        <v>5.000001102809458</v>
      </c>
      <c r="I1154" s="3">
        <v>6.6666503373476704</v>
      </c>
      <c r="J1154" s="3">
        <v>21.535910000000001</v>
      </c>
      <c r="K1154" s="3">
        <v>21.535910000000001</v>
      </c>
      <c r="L1154" s="3">
        <v>28.714469999999999</v>
      </c>
    </row>
    <row r="1155" spans="2:12" x14ac:dyDescent="0.2">
      <c r="B1155" t="s">
        <v>3903</v>
      </c>
      <c r="C1155" t="s">
        <v>3904</v>
      </c>
      <c r="D1155" t="s">
        <v>3905</v>
      </c>
      <c r="E1155" s="1">
        <v>345.15</v>
      </c>
      <c r="F1155" s="1">
        <v>195</v>
      </c>
      <c r="G1155" s="2">
        <v>1.7699999999999998</v>
      </c>
      <c r="H1155" s="3">
        <v>5.4923076923076932</v>
      </c>
      <c r="I1155" s="3">
        <v>7.3230479501665959</v>
      </c>
      <c r="J1155" s="3">
        <v>1.89567</v>
      </c>
      <c r="K1155" s="3">
        <v>1.89567</v>
      </c>
      <c r="L1155" s="3">
        <v>2.5275500000000002</v>
      </c>
    </row>
    <row r="1156" spans="2:12" x14ac:dyDescent="0.2">
      <c r="B1156" t="s">
        <v>3906</v>
      </c>
      <c r="C1156" t="s">
        <v>3907</v>
      </c>
      <c r="D1156" t="s">
        <v>3908</v>
      </c>
      <c r="E1156" s="1">
        <v>609.85186999999996</v>
      </c>
      <c r="F1156" s="1">
        <v>560</v>
      </c>
      <c r="G1156" s="2">
        <v>1.0890211964285714</v>
      </c>
      <c r="H1156" s="3">
        <v>6.9999949331958273</v>
      </c>
      <c r="I1156" s="3">
        <v>9.3333156459780966</v>
      </c>
      <c r="J1156" s="3">
        <v>4.2689599999999999</v>
      </c>
      <c r="K1156" s="3">
        <v>4.2689599999999999</v>
      </c>
      <c r="L1156" s="3">
        <v>5.6919399999999998</v>
      </c>
    </row>
    <row r="1157" spans="2:12" x14ac:dyDescent="0.2">
      <c r="B1157" t="s">
        <v>3909</v>
      </c>
      <c r="C1157" t="s">
        <v>3910</v>
      </c>
      <c r="D1157" t="s">
        <v>3911</v>
      </c>
      <c r="E1157" s="1">
        <v>4878.8382199999996</v>
      </c>
      <c r="F1157" s="1">
        <v>468</v>
      </c>
      <c r="G1157" s="2">
        <v>10.42486799145299</v>
      </c>
      <c r="H1157" s="3">
        <v>7.0000005042184013</v>
      </c>
      <c r="I1157" s="3">
        <v>9.3333100928277979</v>
      </c>
      <c r="J1157" s="3">
        <v>34.151870000000002</v>
      </c>
      <c r="K1157" s="3">
        <v>34.151870000000002</v>
      </c>
      <c r="L1157" s="3">
        <v>45.535710000000002</v>
      </c>
    </row>
    <row r="1158" spans="2:12" x14ac:dyDescent="0.2">
      <c r="B1158" t="s">
        <v>3912</v>
      </c>
      <c r="C1158" t="s">
        <v>3913</v>
      </c>
      <c r="D1158" t="s">
        <v>3914</v>
      </c>
      <c r="E1158" s="1">
        <v>2752.63888</v>
      </c>
      <c r="F1158" s="1">
        <v>175</v>
      </c>
      <c r="G1158" s="2">
        <v>15.729365028571429</v>
      </c>
      <c r="H1158" s="3">
        <v>6.9999992152984483</v>
      </c>
      <c r="I1158" s="3">
        <v>9.3333092788400922</v>
      </c>
      <c r="J1158" s="3">
        <v>19.268470000000001</v>
      </c>
      <c r="K1158" s="3">
        <v>19.268470000000001</v>
      </c>
      <c r="L1158" s="3">
        <v>25.691230000000001</v>
      </c>
    </row>
    <row r="1159" spans="2:12" x14ac:dyDescent="0.2">
      <c r="B1159" t="s">
        <v>3915</v>
      </c>
      <c r="C1159" t="s">
        <v>3916</v>
      </c>
      <c r="D1159" t="s">
        <v>3917</v>
      </c>
      <c r="E1159" s="1">
        <v>4640.45111</v>
      </c>
      <c r="F1159" s="1">
        <v>557</v>
      </c>
      <c r="G1159" s="2">
        <v>8.3311510053859958</v>
      </c>
      <c r="H1159" s="3">
        <v>7.0000004805567277</v>
      </c>
      <c r="I1159" s="3">
        <v>9.3333102694836931</v>
      </c>
      <c r="J1159" s="3">
        <v>32.483159999999998</v>
      </c>
      <c r="K1159" s="3">
        <v>32.483159999999998</v>
      </c>
      <c r="L1159" s="3">
        <v>43.310769999999998</v>
      </c>
    </row>
    <row r="1160" spans="2:12" x14ac:dyDescent="0.2">
      <c r="B1160" t="s">
        <v>3918</v>
      </c>
      <c r="C1160" t="s">
        <v>3919</v>
      </c>
      <c r="D1160" t="s">
        <v>3920</v>
      </c>
      <c r="E1160" s="1">
        <v>1422.35043</v>
      </c>
      <c r="F1160" s="1">
        <v>329</v>
      </c>
      <c r="G1160" s="2">
        <v>4.3232535866261399</v>
      </c>
      <c r="H1160" s="3">
        <v>4.9999984884175133</v>
      </c>
      <c r="I1160" s="3">
        <v>6.6666482464521772</v>
      </c>
      <c r="J1160" s="3">
        <v>7.1117499999999998</v>
      </c>
      <c r="K1160" s="3">
        <v>7.1117499999999998</v>
      </c>
      <c r="L1160" s="3">
        <v>9.48231</v>
      </c>
    </row>
    <row r="1161" spans="2:12" x14ac:dyDescent="0.2">
      <c r="B1161" t="s">
        <v>3921</v>
      </c>
      <c r="C1161" t="s">
        <v>3922</v>
      </c>
      <c r="D1161" t="s">
        <v>3923</v>
      </c>
      <c r="E1161" s="1">
        <v>3188.05602</v>
      </c>
      <c r="F1161" s="1">
        <v>328</v>
      </c>
      <c r="G1161" s="2">
        <v>9.7196829878048785</v>
      </c>
      <c r="H1161" s="3">
        <v>4.9999999686329231</v>
      </c>
      <c r="I1161" s="3">
        <v>6.6666488501666921</v>
      </c>
      <c r="J1161" s="3">
        <v>15.94028</v>
      </c>
      <c r="K1161" s="3">
        <v>15.94028</v>
      </c>
      <c r="L1161" s="3">
        <v>21.25365</v>
      </c>
    </row>
    <row r="1162" spans="2:12" x14ac:dyDescent="0.2">
      <c r="B1162" t="s">
        <v>3924</v>
      </c>
      <c r="C1162" t="s">
        <v>3925</v>
      </c>
      <c r="D1162" t="s">
        <v>3926</v>
      </c>
      <c r="E1162" s="1">
        <v>1290.92966</v>
      </c>
      <c r="F1162" s="1">
        <v>73</v>
      </c>
      <c r="G1162" s="2">
        <v>17.683967945205481</v>
      </c>
      <c r="H1162" s="3">
        <v>7.0000018436325959</v>
      </c>
      <c r="I1162" s="3">
        <v>9.333312552443795</v>
      </c>
      <c r="J1162" s="3">
        <v>9.0365099999999998</v>
      </c>
      <c r="K1162" s="3">
        <v>9.0365099999999998</v>
      </c>
      <c r="L1162" s="3">
        <v>12.04865</v>
      </c>
    </row>
    <row r="1163" spans="2:12" x14ac:dyDescent="0.2">
      <c r="B1163" t="s">
        <v>3927</v>
      </c>
      <c r="C1163" t="s">
        <v>3928</v>
      </c>
      <c r="D1163" t="s">
        <v>3929</v>
      </c>
      <c r="E1163" s="1">
        <v>1749.0347099999999</v>
      </c>
      <c r="F1163" s="1">
        <v>327</v>
      </c>
      <c r="G1163" s="2">
        <v>5.3487299999999998</v>
      </c>
      <c r="H1163" s="3">
        <v>4.9999979703090061</v>
      </c>
      <c r="I1163" s="3">
        <v>6.6666487139068842</v>
      </c>
      <c r="J1163" s="3">
        <v>8.7451699999999999</v>
      </c>
      <c r="K1163" s="3">
        <v>8.7451699999999999</v>
      </c>
      <c r="L1163" s="3">
        <v>11.6602</v>
      </c>
    </row>
    <row r="1164" spans="2:12" x14ac:dyDescent="0.2">
      <c r="B1164" t="s">
        <v>3930</v>
      </c>
      <c r="C1164" t="s">
        <v>3919</v>
      </c>
      <c r="D1164" t="s">
        <v>3920</v>
      </c>
      <c r="E1164" s="1">
        <v>2580.5943400000001</v>
      </c>
      <c r="F1164" s="1">
        <v>288</v>
      </c>
      <c r="G1164" s="2">
        <v>8.9603970138888887</v>
      </c>
      <c r="H1164" s="3">
        <v>6.9999998527471003</v>
      </c>
      <c r="I1164" s="3">
        <v>9.3333111782303604</v>
      </c>
      <c r="J1164" s="3">
        <v>18.064160000000001</v>
      </c>
      <c r="K1164" s="3">
        <v>18.064160000000001</v>
      </c>
      <c r="L1164" s="3">
        <v>24.08549</v>
      </c>
    </row>
    <row r="1165" spans="2:12" x14ac:dyDescent="0.2">
      <c r="B1165" t="s">
        <v>3931</v>
      </c>
      <c r="C1165" t="s">
        <v>3922</v>
      </c>
      <c r="D1165" t="s">
        <v>3923</v>
      </c>
      <c r="E1165" s="1">
        <v>2831.2151199999998</v>
      </c>
      <c r="F1165" s="1">
        <v>248</v>
      </c>
      <c r="G1165" s="2">
        <v>11.416189999999999</v>
      </c>
      <c r="H1165" s="3">
        <v>7.0000014693337747</v>
      </c>
      <c r="I1165" s="3">
        <v>9.3333105680786286</v>
      </c>
      <c r="J1165" s="3">
        <v>19.81851</v>
      </c>
      <c r="K1165" s="3">
        <v>19.81851</v>
      </c>
      <c r="L1165" s="3">
        <v>26.424610000000001</v>
      </c>
    </row>
    <row r="1166" spans="2:12" x14ac:dyDescent="0.2">
      <c r="B1166" t="s">
        <v>3932</v>
      </c>
      <c r="C1166" t="s">
        <v>3925</v>
      </c>
      <c r="D1166" t="s">
        <v>3926</v>
      </c>
      <c r="E1166" s="1">
        <v>2845.8811500000002</v>
      </c>
      <c r="F1166" s="1">
        <v>316</v>
      </c>
      <c r="G1166" s="2">
        <v>9.0059530063291149</v>
      </c>
      <c r="H1166" s="3">
        <v>5.0000014933863275</v>
      </c>
      <c r="I1166" s="3">
        <v>6.6666487460307327</v>
      </c>
      <c r="J1166" s="3">
        <v>14.22941</v>
      </c>
      <c r="K1166" s="3">
        <v>14.22941</v>
      </c>
      <c r="L1166" s="3">
        <v>18.972490000000001</v>
      </c>
    </row>
    <row r="1167" spans="2:12" x14ac:dyDescent="0.2">
      <c r="B1167" t="s">
        <v>3933</v>
      </c>
      <c r="C1167" t="s">
        <v>3928</v>
      </c>
      <c r="D1167" t="s">
        <v>3929</v>
      </c>
      <c r="E1167" s="1">
        <v>1421.8571999999999</v>
      </c>
      <c r="F1167" s="1">
        <v>300</v>
      </c>
      <c r="G1167" s="2">
        <v>4.7395239999999994</v>
      </c>
      <c r="H1167" s="3">
        <v>6.9999997186777971</v>
      </c>
      <c r="I1167" s="3">
        <v>9.333307170368446</v>
      </c>
      <c r="J1167" s="3">
        <v>9.9529999999999994</v>
      </c>
      <c r="K1167" s="3">
        <v>9.9529999999999994</v>
      </c>
      <c r="L1167" s="3">
        <v>13.270630000000001</v>
      </c>
    </row>
    <row r="1168" spans="2:12" x14ac:dyDescent="0.2">
      <c r="B1168" t="s">
        <v>3934</v>
      </c>
      <c r="C1168" t="s">
        <v>3935</v>
      </c>
      <c r="D1168" t="s">
        <v>3936</v>
      </c>
      <c r="E1168" s="1">
        <v>1749.0277000000001</v>
      </c>
      <c r="F1168" s="1">
        <v>350</v>
      </c>
      <c r="G1168" s="2">
        <v>4.9972219999999998</v>
      </c>
      <c r="H1168" s="3">
        <v>5.0000008576193498</v>
      </c>
      <c r="I1168" s="3">
        <v>6.666652563592903</v>
      </c>
      <c r="J1168" s="3">
        <v>8.7451399999999992</v>
      </c>
      <c r="K1168" s="3">
        <v>8.7451399999999992</v>
      </c>
      <c r="L1168" s="3">
        <v>11.660159999999999</v>
      </c>
    </row>
    <row r="1169" spans="2:12" x14ac:dyDescent="0.2">
      <c r="B1169" t="s">
        <v>3937</v>
      </c>
      <c r="C1169" t="s">
        <v>3938</v>
      </c>
      <c r="D1169" t="s">
        <v>3939</v>
      </c>
      <c r="E1169" s="1">
        <v>1106.10357</v>
      </c>
      <c r="F1169" s="1">
        <v>317</v>
      </c>
      <c r="G1169" s="2">
        <v>3.4892857097791796</v>
      </c>
      <c r="H1169" s="3">
        <v>5.0000019437601129</v>
      </c>
      <c r="I1169" s="3">
        <v>6.6666541904389662</v>
      </c>
      <c r="J1169" s="3">
        <v>5.5305200000000001</v>
      </c>
      <c r="K1169" s="3">
        <v>5.5305200000000001</v>
      </c>
      <c r="L1169" s="3">
        <v>7.3740100000000002</v>
      </c>
    </row>
    <row r="1170" spans="2:12" x14ac:dyDescent="0.2">
      <c r="B1170" t="s">
        <v>3940</v>
      </c>
      <c r="C1170" t="s">
        <v>3941</v>
      </c>
      <c r="D1170" t="s">
        <v>3942</v>
      </c>
      <c r="E1170" s="1">
        <v>1052.02288</v>
      </c>
      <c r="F1170" s="1">
        <v>324</v>
      </c>
      <c r="G1170" s="2">
        <v>3.246984197530864</v>
      </c>
      <c r="H1170" s="3">
        <v>4.9999958175814578</v>
      </c>
      <c r="I1170" s="3">
        <v>6.6666515846119241</v>
      </c>
      <c r="J1170" s="3">
        <v>5.2601100000000001</v>
      </c>
      <c r="K1170" s="3">
        <v>5.2601100000000001</v>
      </c>
      <c r="L1170" s="3">
        <v>7.0134699999999999</v>
      </c>
    </row>
    <row r="1171" spans="2:12" x14ac:dyDescent="0.2">
      <c r="B1171" t="s">
        <v>3943</v>
      </c>
      <c r="C1171" t="s">
        <v>3944</v>
      </c>
      <c r="D1171" t="s">
        <v>3945</v>
      </c>
      <c r="E1171" s="1">
        <v>1905.0204799999999</v>
      </c>
      <c r="F1171" s="1">
        <v>244</v>
      </c>
      <c r="G1171" s="2">
        <v>7.8074609836065569</v>
      </c>
      <c r="H1171" s="3">
        <v>4.9999987401710246</v>
      </c>
      <c r="I1171" s="3">
        <v>6.6666474892700371</v>
      </c>
      <c r="J1171" s="3">
        <v>9.5251000000000001</v>
      </c>
      <c r="K1171" s="3">
        <v>9.5251000000000001</v>
      </c>
      <c r="L1171" s="3">
        <v>12.700100000000001</v>
      </c>
    </row>
    <row r="1172" spans="2:12" x14ac:dyDescent="0.2">
      <c r="B1172" t="s">
        <v>3946</v>
      </c>
      <c r="C1172" t="s">
        <v>3947</v>
      </c>
      <c r="D1172" t="s">
        <v>3948</v>
      </c>
      <c r="E1172" s="1">
        <v>2763.2675399999998</v>
      </c>
      <c r="F1172" s="1">
        <v>249</v>
      </c>
      <c r="G1172" s="2">
        <v>11.09746</v>
      </c>
      <c r="H1172" s="3">
        <v>6.9999989939446845</v>
      </c>
      <c r="I1172" s="3">
        <v>9.3333090722008052</v>
      </c>
      <c r="J1172" s="3">
        <v>19.342870000000001</v>
      </c>
      <c r="K1172" s="3">
        <v>19.342870000000001</v>
      </c>
      <c r="L1172" s="3">
        <v>25.790430000000001</v>
      </c>
    </row>
    <row r="1173" spans="2:12" x14ac:dyDescent="0.2">
      <c r="B1173" t="s">
        <v>3949</v>
      </c>
      <c r="C1173" t="s">
        <v>3950</v>
      </c>
      <c r="D1173" t="s">
        <v>3951</v>
      </c>
      <c r="E1173" s="1">
        <v>1649.2256299999999</v>
      </c>
      <c r="F1173" s="1">
        <v>209</v>
      </c>
      <c r="G1173" s="2">
        <v>7.8910317224880382</v>
      </c>
      <c r="H1173" s="3">
        <v>7.0000003577436525</v>
      </c>
      <c r="I1173" s="3">
        <v>9.3333075353673713</v>
      </c>
      <c r="J1173" s="3">
        <v>11.54458</v>
      </c>
      <c r="K1173" s="3">
        <v>11.54458</v>
      </c>
      <c r="L1173" s="3">
        <v>15.39273</v>
      </c>
    </row>
    <row r="1174" spans="2:12" x14ac:dyDescent="0.2">
      <c r="B1174" t="s">
        <v>3952</v>
      </c>
      <c r="C1174" t="s">
        <v>3953</v>
      </c>
      <c r="D1174" t="s">
        <v>3954</v>
      </c>
      <c r="E1174" s="1">
        <v>1012.94759</v>
      </c>
      <c r="F1174" s="1">
        <v>195</v>
      </c>
      <c r="G1174" s="2">
        <v>5.1946030256410252</v>
      </c>
      <c r="H1174" s="3">
        <v>5.0000020237967098</v>
      </c>
      <c r="I1174" s="3">
        <v>6.666652911430492</v>
      </c>
      <c r="J1174" s="3">
        <v>5.0647399999999996</v>
      </c>
      <c r="K1174" s="3">
        <v>5.0647399999999996</v>
      </c>
      <c r="L1174" s="3">
        <v>6.7529700000000004</v>
      </c>
    </row>
    <row r="1175" spans="2:12" x14ac:dyDescent="0.2">
      <c r="B1175" t="s">
        <v>3955</v>
      </c>
      <c r="C1175" t="s">
        <v>3950</v>
      </c>
      <c r="D1175" t="s">
        <v>3951</v>
      </c>
      <c r="E1175" s="1">
        <v>2177.4794499999998</v>
      </c>
      <c r="F1175" s="1">
        <v>296</v>
      </c>
      <c r="G1175" s="2">
        <v>7.3563494932432425</v>
      </c>
      <c r="H1175" s="3">
        <v>7.0000017680993505</v>
      </c>
      <c r="I1175" s="3">
        <v>9.3333096668260183</v>
      </c>
      <c r="J1175" s="3">
        <v>15.24236</v>
      </c>
      <c r="K1175" s="3">
        <v>15.24236</v>
      </c>
      <c r="L1175" s="3">
        <v>20.323090000000001</v>
      </c>
    </row>
    <row r="1176" spans="2:12" x14ac:dyDescent="0.2">
      <c r="B1176" t="s">
        <v>3956</v>
      </c>
      <c r="C1176" t="s">
        <v>3957</v>
      </c>
      <c r="D1176" t="s">
        <v>3958</v>
      </c>
      <c r="E1176" s="1">
        <v>4838.9112299999997</v>
      </c>
      <c r="F1176" s="1">
        <v>205</v>
      </c>
      <c r="G1176" s="2">
        <v>23.604445024390241</v>
      </c>
      <c r="H1176" s="3">
        <v>7.0000002872547018</v>
      </c>
      <c r="I1176" s="3">
        <v>9.3333102950929732</v>
      </c>
      <c r="J1176" s="3">
        <v>33.87238</v>
      </c>
      <c r="K1176" s="3">
        <v>33.87238</v>
      </c>
      <c r="L1176" s="3">
        <v>45.163060000000002</v>
      </c>
    </row>
    <row r="1177" spans="2:12" x14ac:dyDescent="0.2">
      <c r="B1177" t="s">
        <v>3959</v>
      </c>
      <c r="C1177" t="s">
        <v>3960</v>
      </c>
      <c r="D1177" t="s">
        <v>3961</v>
      </c>
      <c r="E1177" s="1">
        <v>3797.4276500000001</v>
      </c>
      <c r="F1177" s="1">
        <v>230</v>
      </c>
      <c r="G1177" s="2">
        <v>16.510555</v>
      </c>
      <c r="H1177" s="3">
        <v>6.999999065156647</v>
      </c>
      <c r="I1177" s="3">
        <v>9.3333101421958631</v>
      </c>
      <c r="J1177" s="3">
        <v>26.581990000000001</v>
      </c>
      <c r="K1177" s="3">
        <v>26.581990000000001</v>
      </c>
      <c r="L1177" s="3">
        <v>35.442570000000003</v>
      </c>
    </row>
    <row r="1178" spans="2:12" x14ac:dyDescent="0.2">
      <c r="B1178" t="s">
        <v>3962</v>
      </c>
      <c r="C1178" t="s">
        <v>3960</v>
      </c>
      <c r="D1178" t="s">
        <v>3961</v>
      </c>
      <c r="E1178" s="1">
        <v>1511.2623000000001</v>
      </c>
      <c r="F1178" s="1">
        <v>238</v>
      </c>
      <c r="G1178" s="2">
        <v>6.3498415966386554</v>
      </c>
      <c r="H1178" s="3">
        <v>7.000002580624157</v>
      </c>
      <c r="I1178" s="3">
        <v>9.3333103062254636</v>
      </c>
      <c r="J1178" s="3">
        <v>10.57884</v>
      </c>
      <c r="K1178" s="3">
        <v>10.57884</v>
      </c>
      <c r="L1178" s="3">
        <v>14.105079999999999</v>
      </c>
    </row>
    <row r="1179" spans="2:12" x14ac:dyDescent="0.2">
      <c r="B1179" t="s">
        <v>3963</v>
      </c>
      <c r="C1179" t="s">
        <v>3964</v>
      </c>
      <c r="D1179" t="s">
        <v>3965</v>
      </c>
      <c r="E1179" s="1">
        <v>2829.67965</v>
      </c>
      <c r="F1179" s="1">
        <v>235</v>
      </c>
      <c r="G1179" s="2">
        <v>12.04119</v>
      </c>
      <c r="H1179" s="3">
        <v>5.0000006184445649</v>
      </c>
      <c r="I1179" s="3">
        <v>6.6666486434250602</v>
      </c>
      <c r="J1179" s="3">
        <v>14.148400000000001</v>
      </c>
      <c r="K1179" s="3">
        <v>14.148400000000001</v>
      </c>
      <c r="L1179" s="3">
        <v>18.86448</v>
      </c>
    </row>
    <row r="1180" spans="2:12" x14ac:dyDescent="0.2">
      <c r="B1180" t="s">
        <v>3966</v>
      </c>
      <c r="C1180" t="s">
        <v>3967</v>
      </c>
      <c r="D1180" t="s">
        <v>3968</v>
      </c>
      <c r="E1180" s="1">
        <v>1766.05891</v>
      </c>
      <c r="F1180" s="1">
        <v>456</v>
      </c>
      <c r="G1180" s="2">
        <v>3.8729362061403507</v>
      </c>
      <c r="H1180" s="3">
        <v>6.9999986580289111</v>
      </c>
      <c r="I1180" s="3">
        <v>9.3333126696209714</v>
      </c>
      <c r="J1180" s="3">
        <v>12.362410000000001</v>
      </c>
      <c r="K1180" s="3">
        <v>12.362410000000001</v>
      </c>
      <c r="L1180" s="3">
        <v>16.483180000000001</v>
      </c>
    </row>
    <row r="1181" spans="2:12" x14ac:dyDescent="0.2">
      <c r="B1181" t="s">
        <v>3969</v>
      </c>
      <c r="C1181" t="s">
        <v>3970</v>
      </c>
      <c r="D1181" t="s">
        <v>3971</v>
      </c>
      <c r="E1181" s="1">
        <v>1424.2403300000001</v>
      </c>
      <c r="F1181" s="1">
        <v>352</v>
      </c>
      <c r="G1181" s="2">
        <v>4.0461373011363637</v>
      </c>
      <c r="H1181" s="3">
        <v>4.9999988414876579</v>
      </c>
      <c r="I1181" s="3">
        <v>6.6666487389807303</v>
      </c>
      <c r="J1181" s="3">
        <v>7.1212</v>
      </c>
      <c r="K1181" s="3">
        <v>7.1212</v>
      </c>
      <c r="L1181" s="3">
        <v>9.4949100000000008</v>
      </c>
    </row>
    <row r="1182" spans="2:12" x14ac:dyDescent="0.2">
      <c r="B1182" t="s">
        <v>3972</v>
      </c>
      <c r="C1182" t="s">
        <v>3973</v>
      </c>
      <c r="D1182" t="s">
        <v>3974</v>
      </c>
      <c r="E1182" s="1">
        <v>434.57353999999998</v>
      </c>
      <c r="F1182" s="1">
        <v>8</v>
      </c>
      <c r="G1182" s="2">
        <v>54.321692499999997</v>
      </c>
      <c r="H1182" s="3">
        <v>6.9999890007109036</v>
      </c>
      <c r="I1182" s="3">
        <v>9.3333109972595203</v>
      </c>
      <c r="J1182" s="3">
        <v>3.0420099999999999</v>
      </c>
      <c r="K1182" s="3">
        <v>3.0420099999999999</v>
      </c>
      <c r="L1182" s="3">
        <v>4.0560099999999997</v>
      </c>
    </row>
    <row r="1183" spans="2:12" x14ac:dyDescent="0.2">
      <c r="B1183" t="s">
        <v>3975</v>
      </c>
      <c r="C1183" t="s">
        <v>3976</v>
      </c>
      <c r="D1183" t="s">
        <v>3977</v>
      </c>
      <c r="E1183" s="1">
        <v>4005.855</v>
      </c>
      <c r="F1183" s="1">
        <v>243</v>
      </c>
      <c r="G1183" s="2">
        <v>16.484999999999999</v>
      </c>
      <c r="H1183" s="3">
        <v>5.0000012481729863</v>
      </c>
      <c r="I1183" s="3">
        <v>6.6666491922448508</v>
      </c>
      <c r="J1183" s="3">
        <v>20.02928</v>
      </c>
      <c r="K1183" s="3">
        <v>20.02928</v>
      </c>
      <c r="L1183" s="3">
        <v>26.705629999999999</v>
      </c>
    </row>
    <row r="1184" spans="2:12" x14ac:dyDescent="0.2">
      <c r="B1184" t="s">
        <v>3978</v>
      </c>
      <c r="C1184" t="s">
        <v>3979</v>
      </c>
      <c r="D1184" t="s">
        <v>3980</v>
      </c>
      <c r="E1184" s="1">
        <v>2263.1966600000001</v>
      </c>
      <c r="F1184" s="1">
        <v>232</v>
      </c>
      <c r="G1184" s="2">
        <v>9.7551580172413797</v>
      </c>
      <c r="H1184" s="3">
        <v>4.9999985418854402</v>
      </c>
      <c r="I1184" s="3">
        <v>6.6666499940840307</v>
      </c>
      <c r="J1184" s="3">
        <v>11.31598</v>
      </c>
      <c r="K1184" s="3">
        <v>11.31598</v>
      </c>
      <c r="L1184" s="3">
        <v>15.08794</v>
      </c>
    </row>
    <row r="1185" spans="2:12" x14ac:dyDescent="0.2">
      <c r="B1185" t="s">
        <v>3981</v>
      </c>
      <c r="C1185" t="s">
        <v>3982</v>
      </c>
      <c r="D1185" t="s">
        <v>3983</v>
      </c>
      <c r="E1185" s="1">
        <v>2079.97946</v>
      </c>
      <c r="F1185" s="1">
        <v>260</v>
      </c>
      <c r="G1185" s="2">
        <v>7.9999210000000005</v>
      </c>
      <c r="H1185" s="3">
        <v>5.0000012980897415</v>
      </c>
      <c r="I1185" s="3">
        <v>6.6666475639139247</v>
      </c>
      <c r="J1185" s="3">
        <v>10.399900000000001</v>
      </c>
      <c r="K1185" s="3">
        <v>10.399900000000001</v>
      </c>
      <c r="L1185" s="3">
        <v>13.866490000000001</v>
      </c>
    </row>
    <row r="1186" spans="2:12" x14ac:dyDescent="0.2">
      <c r="B1186" t="s">
        <v>3984</v>
      </c>
      <c r="C1186" t="s">
        <v>3985</v>
      </c>
      <c r="D1186" t="s">
        <v>3986</v>
      </c>
      <c r="E1186" s="1">
        <v>1324.9440500000001</v>
      </c>
      <c r="F1186" s="1">
        <v>109</v>
      </c>
      <c r="G1186" s="2">
        <v>12.15545</v>
      </c>
      <c r="H1186" s="3">
        <v>4.9999998113127866</v>
      </c>
      <c r="I1186" s="3">
        <v>6.6666513201066868</v>
      </c>
      <c r="J1186" s="3">
        <v>6.6247199999999999</v>
      </c>
      <c r="K1186" s="3">
        <v>6.6247199999999999</v>
      </c>
      <c r="L1186" s="3">
        <v>8.8329400000000007</v>
      </c>
    </row>
    <row r="1187" spans="2:12" x14ac:dyDescent="0.2">
      <c r="B1187" t="s">
        <v>3987</v>
      </c>
      <c r="C1187" t="s">
        <v>3985</v>
      </c>
      <c r="D1187" t="s">
        <v>3986</v>
      </c>
      <c r="E1187" s="1">
        <v>1695.12435</v>
      </c>
      <c r="F1187" s="1">
        <v>154</v>
      </c>
      <c r="G1187" s="2">
        <v>11.007300974025974</v>
      </c>
      <c r="H1187" s="3">
        <v>6.9999997345327492</v>
      </c>
      <c r="I1187" s="3">
        <v>9.3333093822880908</v>
      </c>
      <c r="J1187" s="3">
        <v>11.865869999999999</v>
      </c>
      <c r="K1187" s="3">
        <v>11.865869999999999</v>
      </c>
      <c r="L1187" s="3">
        <v>15.821120000000001</v>
      </c>
    </row>
    <row r="1188" spans="2:12" x14ac:dyDescent="0.2">
      <c r="B1188" t="s">
        <v>3988</v>
      </c>
      <c r="C1188" t="s">
        <v>3989</v>
      </c>
      <c r="D1188" t="s">
        <v>3990</v>
      </c>
      <c r="E1188" s="1">
        <v>1513.32698</v>
      </c>
      <c r="F1188" s="1">
        <v>115</v>
      </c>
      <c r="G1188" s="2">
        <v>13.159365043478262</v>
      </c>
      <c r="H1188" s="3">
        <v>7.0000007533071269</v>
      </c>
      <c r="I1188" s="3">
        <v>9.3333101085662271</v>
      </c>
      <c r="J1188" s="3">
        <v>10.59329</v>
      </c>
      <c r="K1188" s="3">
        <v>10.59329</v>
      </c>
      <c r="L1188" s="3">
        <v>14.12435</v>
      </c>
    </row>
    <row r="1189" spans="2:12" x14ac:dyDescent="0.2">
      <c r="B1189" t="s">
        <v>3991</v>
      </c>
      <c r="C1189" t="s">
        <v>3992</v>
      </c>
      <c r="D1189" t="s">
        <v>3993</v>
      </c>
      <c r="E1189" s="1">
        <v>2052.75324</v>
      </c>
      <c r="F1189" s="1">
        <v>283</v>
      </c>
      <c r="G1189" s="2">
        <v>7.2535450176678449</v>
      </c>
      <c r="H1189" s="3">
        <v>6.9999986944363561</v>
      </c>
      <c r="I1189" s="3">
        <v>9.3333088588865163</v>
      </c>
      <c r="J1189" s="3">
        <v>14.36927</v>
      </c>
      <c r="K1189" s="3">
        <v>14.36927</v>
      </c>
      <c r="L1189" s="3">
        <v>19.15898</v>
      </c>
    </row>
    <row r="1190" spans="2:12" x14ac:dyDescent="0.2">
      <c r="B1190" t="s">
        <v>3994</v>
      </c>
      <c r="C1190" t="s">
        <v>3995</v>
      </c>
      <c r="D1190" t="s">
        <v>3996</v>
      </c>
      <c r="E1190" s="1">
        <v>1791.6310000000001</v>
      </c>
      <c r="F1190" s="1">
        <v>439</v>
      </c>
      <c r="G1190" s="2">
        <v>4.0811640091116175</v>
      </c>
      <c r="H1190" s="3">
        <v>7.0000016744519371</v>
      </c>
      <c r="I1190" s="3">
        <v>9.3333113794079239</v>
      </c>
      <c r="J1190" s="3">
        <v>12.54142</v>
      </c>
      <c r="K1190" s="3">
        <v>12.54142</v>
      </c>
      <c r="L1190" s="3">
        <v>16.72185</v>
      </c>
    </row>
    <row r="1191" spans="2:12" x14ac:dyDescent="0.2">
      <c r="B1191" t="s">
        <v>3997</v>
      </c>
      <c r="C1191" t="s">
        <v>3998</v>
      </c>
      <c r="D1191" t="s">
        <v>3999</v>
      </c>
      <c r="E1191" s="1">
        <v>1852.3266900000001</v>
      </c>
      <c r="F1191" s="1">
        <v>377</v>
      </c>
      <c r="G1191" s="2">
        <v>4.9133333952254645</v>
      </c>
      <c r="H1191" s="3">
        <v>7.0000017113611852</v>
      </c>
      <c r="I1191" s="3">
        <v>9.3333104216081892</v>
      </c>
      <c r="J1191" s="3">
        <v>12.966290000000001</v>
      </c>
      <c r="K1191" s="3">
        <v>12.966290000000001</v>
      </c>
      <c r="L1191" s="3">
        <v>17.288340000000002</v>
      </c>
    </row>
    <row r="1192" spans="2:12" x14ac:dyDescent="0.2">
      <c r="B1192" t="s">
        <v>4000</v>
      </c>
      <c r="C1192" t="s">
        <v>4001</v>
      </c>
      <c r="D1192" t="s">
        <v>4002</v>
      </c>
      <c r="E1192" s="1">
        <v>3639.1662200000001</v>
      </c>
      <c r="F1192" s="1">
        <v>632</v>
      </c>
      <c r="G1192" s="2">
        <v>5.7581743987341776</v>
      </c>
      <c r="H1192" s="3">
        <v>4.999999697732961</v>
      </c>
      <c r="I1192" s="3">
        <v>6.6666506923116033</v>
      </c>
      <c r="J1192" s="3">
        <v>18.195830000000001</v>
      </c>
      <c r="K1192" s="3">
        <v>18.195830000000001</v>
      </c>
      <c r="L1192" s="3">
        <v>24.261050000000001</v>
      </c>
    </row>
    <row r="1193" spans="2:12" x14ac:dyDescent="0.2">
      <c r="B1193" t="s">
        <v>4003</v>
      </c>
      <c r="C1193" t="s">
        <v>4004</v>
      </c>
      <c r="D1193" t="s">
        <v>4005</v>
      </c>
      <c r="E1193" s="1">
        <v>3250.9519300000002</v>
      </c>
      <c r="F1193" s="1">
        <v>697</v>
      </c>
      <c r="G1193" s="2">
        <v>4.6642064992826402</v>
      </c>
      <c r="H1193" s="3">
        <v>5.0000001076607736</v>
      </c>
      <c r="I1193" s="3">
        <v>6.6666504047631356</v>
      </c>
      <c r="J1193" s="3">
        <v>16.254760000000001</v>
      </c>
      <c r="K1193" s="3">
        <v>16.254760000000001</v>
      </c>
      <c r="L1193" s="3">
        <v>21.67296</v>
      </c>
    </row>
    <row r="1194" spans="2:12" x14ac:dyDescent="0.2">
      <c r="B1194" t="s">
        <v>4006</v>
      </c>
      <c r="C1194" t="s">
        <v>4007</v>
      </c>
      <c r="D1194" t="s">
        <v>4008</v>
      </c>
      <c r="E1194" s="1">
        <v>2442.80897</v>
      </c>
      <c r="F1194" s="1">
        <v>2688</v>
      </c>
      <c r="G1194" s="2">
        <v>0.90878309895833331</v>
      </c>
      <c r="H1194" s="3">
        <v>6.9999988578722139</v>
      </c>
      <c r="I1194" s="3">
        <v>9.3333086131577438</v>
      </c>
      <c r="J1194" s="3">
        <v>17.09966</v>
      </c>
      <c r="K1194" s="3">
        <v>17.09966</v>
      </c>
      <c r="L1194" s="3">
        <v>22.799489999999999</v>
      </c>
    </row>
    <row r="1195" spans="2:12" x14ac:dyDescent="0.2">
      <c r="B1195" t="s">
        <v>4009</v>
      </c>
      <c r="C1195" t="s">
        <v>4010</v>
      </c>
      <c r="D1195" t="s">
        <v>4011</v>
      </c>
      <c r="E1195" s="1">
        <v>759.31988000000001</v>
      </c>
      <c r="F1195" s="1">
        <v>1336</v>
      </c>
      <c r="G1195" s="2">
        <v>0.56835320359281438</v>
      </c>
      <c r="H1195" s="3">
        <v>7.000001106253138</v>
      </c>
      <c r="I1195" s="3">
        <v>9.3333128588704923</v>
      </c>
      <c r="J1195" s="3">
        <v>5.3152400000000002</v>
      </c>
      <c r="K1195" s="3">
        <v>5.3152400000000002</v>
      </c>
      <c r="L1195" s="3">
        <v>7.08697</v>
      </c>
    </row>
    <row r="1196" spans="2:12" x14ac:dyDescent="0.2">
      <c r="B1196" t="s">
        <v>4012</v>
      </c>
      <c r="C1196" t="s">
        <v>4013</v>
      </c>
      <c r="D1196" t="s">
        <v>4014</v>
      </c>
      <c r="E1196" s="1">
        <v>12478.798479999999</v>
      </c>
      <c r="F1196" s="1">
        <v>2671</v>
      </c>
      <c r="G1196" s="2">
        <v>4.6719574990640211</v>
      </c>
      <c r="H1196" s="3">
        <v>4.9999998076737917</v>
      </c>
      <c r="I1196" s="3">
        <v>6.6666498488082002</v>
      </c>
      <c r="J1196" s="3">
        <v>62.393990000000002</v>
      </c>
      <c r="K1196" s="3">
        <v>62.393990000000002</v>
      </c>
      <c r="L1196" s="3">
        <v>83.191779999999994</v>
      </c>
    </row>
    <row r="1197" spans="2:12" x14ac:dyDescent="0.2">
      <c r="B1197" t="s">
        <v>4015</v>
      </c>
      <c r="C1197" t="s">
        <v>4016</v>
      </c>
      <c r="D1197" t="s">
        <v>4017</v>
      </c>
      <c r="E1197" s="1">
        <v>5425.1377899999998</v>
      </c>
      <c r="F1197" s="1">
        <v>644</v>
      </c>
      <c r="G1197" s="2">
        <v>8.424127003105589</v>
      </c>
      <c r="H1197" s="3">
        <v>5.000000193543471</v>
      </c>
      <c r="I1197" s="3">
        <v>6.6666491064367976</v>
      </c>
      <c r="J1197" s="3">
        <v>27.125689999999999</v>
      </c>
      <c r="K1197" s="3">
        <v>27.125689999999999</v>
      </c>
      <c r="L1197" s="3">
        <v>36.167490000000001</v>
      </c>
    </row>
    <row r="1198" spans="2:12" x14ac:dyDescent="0.2">
      <c r="B1198" t="s">
        <v>4018</v>
      </c>
      <c r="C1198" t="s">
        <v>4016</v>
      </c>
      <c r="D1198" t="s">
        <v>4017</v>
      </c>
      <c r="E1198" s="1">
        <v>7145.3558899999998</v>
      </c>
      <c r="F1198" s="1">
        <v>767</v>
      </c>
      <c r="G1198" s="2">
        <v>9.3159789960886563</v>
      </c>
      <c r="H1198" s="3">
        <v>5.0000000769730732</v>
      </c>
      <c r="I1198" s="3">
        <v>6.6666504416759018</v>
      </c>
      <c r="J1198" s="3">
        <v>35.726779999999998</v>
      </c>
      <c r="K1198" s="3">
        <v>35.726779999999998</v>
      </c>
      <c r="L1198" s="3">
        <v>47.635590000000001</v>
      </c>
    </row>
    <row r="1199" spans="2:12" x14ac:dyDescent="0.2">
      <c r="B1199" t="s">
        <v>4019</v>
      </c>
      <c r="C1199" t="s">
        <v>4020</v>
      </c>
      <c r="D1199" t="s">
        <v>4021</v>
      </c>
      <c r="E1199" s="1">
        <v>2364.2514700000002</v>
      </c>
      <c r="F1199" s="1">
        <v>456</v>
      </c>
      <c r="G1199" s="2">
        <v>5.1847619956140356</v>
      </c>
      <c r="H1199" s="3">
        <v>5.000001120862156</v>
      </c>
      <c r="I1199" s="3">
        <v>6.6666512424754885</v>
      </c>
      <c r="J1199" s="3">
        <v>11.821260000000001</v>
      </c>
      <c r="K1199" s="3">
        <v>11.821260000000001</v>
      </c>
      <c r="L1199" s="3">
        <v>15.76164</v>
      </c>
    </row>
    <row r="1200" spans="2:12" x14ac:dyDescent="0.2">
      <c r="B1200" t="s">
        <v>4022</v>
      </c>
      <c r="C1200" t="s">
        <v>4023</v>
      </c>
      <c r="D1200" t="s">
        <v>4024</v>
      </c>
      <c r="E1200" s="1">
        <v>672.45331999999996</v>
      </c>
      <c r="F1200" s="1">
        <v>167</v>
      </c>
      <c r="G1200" s="2">
        <v>4.0266665868263471</v>
      </c>
      <c r="H1200" s="3">
        <v>6.9999951818216921</v>
      </c>
      <c r="I1200" s="3">
        <v>9.3333169951484525</v>
      </c>
      <c r="J1200" s="3">
        <v>4.7071699999999996</v>
      </c>
      <c r="K1200" s="3">
        <v>4.7071699999999996</v>
      </c>
      <c r="L1200" s="3">
        <v>6.2762200000000004</v>
      </c>
    </row>
    <row r="1201" spans="2:12" x14ac:dyDescent="0.2">
      <c r="B1201" t="s">
        <v>4025</v>
      </c>
      <c r="C1201" t="s">
        <v>4026</v>
      </c>
      <c r="D1201" t="s">
        <v>4027</v>
      </c>
      <c r="E1201" s="1">
        <v>746.86539000000005</v>
      </c>
      <c r="F1201" s="1">
        <v>178</v>
      </c>
      <c r="G1201" s="2">
        <v>4.1958729775280901</v>
      </c>
      <c r="H1201" s="3">
        <v>7.0000030393696511</v>
      </c>
      <c r="I1201" s="3">
        <v>9.3333150703368375</v>
      </c>
      <c r="J1201" s="3">
        <v>5.2280600000000002</v>
      </c>
      <c r="K1201" s="3">
        <v>5.2280600000000002</v>
      </c>
      <c r="L1201" s="3">
        <v>6.9707299999999996</v>
      </c>
    </row>
    <row r="1202" spans="2:12" x14ac:dyDescent="0.2">
      <c r="B1202" t="s">
        <v>4028</v>
      </c>
      <c r="C1202" t="s">
        <v>4029</v>
      </c>
      <c r="D1202" t="s">
        <v>4030</v>
      </c>
      <c r="E1202" s="1">
        <v>6119.8378300000004</v>
      </c>
      <c r="F1202" s="1">
        <v>1864</v>
      </c>
      <c r="G1202" s="2">
        <v>3.2831748015021462</v>
      </c>
      <c r="H1202" s="3">
        <v>5.0000001388925686</v>
      </c>
      <c r="I1202" s="3">
        <v>6.6666505115544856</v>
      </c>
      <c r="J1202" s="3">
        <v>30.59919</v>
      </c>
      <c r="K1202" s="3">
        <v>30.59919</v>
      </c>
      <c r="L1202" s="3">
        <v>40.798819999999999</v>
      </c>
    </row>
    <row r="1203" spans="2:12" x14ac:dyDescent="0.2">
      <c r="B1203" t="s">
        <v>4031</v>
      </c>
      <c r="C1203" t="s">
        <v>4032</v>
      </c>
      <c r="D1203" t="s">
        <v>4033</v>
      </c>
      <c r="E1203" s="1">
        <v>12948.155269999999</v>
      </c>
      <c r="F1203" s="1">
        <v>2098</v>
      </c>
      <c r="G1203" s="2">
        <v>6.1716660009532882</v>
      </c>
      <c r="H1203" s="3">
        <v>7.0000002401886556</v>
      </c>
      <c r="I1203" s="3">
        <v>9.3333102268243042</v>
      </c>
      <c r="J1203" s="3">
        <v>90.637090000000001</v>
      </c>
      <c r="K1203" s="3">
        <v>90.637090000000001</v>
      </c>
      <c r="L1203" s="3">
        <v>120.84914999999999</v>
      </c>
    </row>
    <row r="1204" spans="2:12" x14ac:dyDescent="0.2">
      <c r="B1204" t="s">
        <v>4034</v>
      </c>
      <c r="C1204" t="s">
        <v>4035</v>
      </c>
      <c r="D1204" t="s">
        <v>4036</v>
      </c>
      <c r="E1204" s="1">
        <v>60530.293140000002</v>
      </c>
      <c r="F1204" s="1">
        <v>14444</v>
      </c>
      <c r="G1204" s="2">
        <v>4.19068770008308</v>
      </c>
      <c r="H1204" s="3">
        <v>6.9999999672891047</v>
      </c>
      <c r="I1204" s="3">
        <v>9.3333098303908191</v>
      </c>
      <c r="J1204" s="3">
        <v>423.71204999999998</v>
      </c>
      <c r="K1204" s="3">
        <v>423.71204999999998</v>
      </c>
      <c r="L1204" s="3">
        <v>564.94798000000003</v>
      </c>
    </row>
    <row r="1205" spans="2:12" x14ac:dyDescent="0.2">
      <c r="B1205" t="s">
        <v>4037</v>
      </c>
      <c r="C1205" t="s">
        <v>4038</v>
      </c>
      <c r="D1205" t="s">
        <v>4039</v>
      </c>
      <c r="E1205" s="1">
        <v>3189.73227</v>
      </c>
      <c r="F1205" s="1">
        <v>214</v>
      </c>
      <c r="G1205" s="2">
        <v>14.905290981308411</v>
      </c>
      <c r="H1205" s="3">
        <v>4.9999995767669869</v>
      </c>
      <c r="I1205" s="3">
        <v>6.6666504270591966</v>
      </c>
      <c r="J1205" s="3">
        <v>15.94866</v>
      </c>
      <c r="K1205" s="3">
        <v>15.94866</v>
      </c>
      <c r="L1205" s="3">
        <v>21.26483</v>
      </c>
    </row>
    <row r="1206" spans="2:12" x14ac:dyDescent="0.2">
      <c r="B1206" t="s">
        <v>4040</v>
      </c>
      <c r="C1206" t="s">
        <v>4041</v>
      </c>
      <c r="D1206" t="s">
        <v>4042</v>
      </c>
      <c r="E1206" s="1">
        <v>3479.0281199999999</v>
      </c>
      <c r="F1206" s="1">
        <v>284</v>
      </c>
      <c r="G1206" s="2">
        <v>12.250099014084507</v>
      </c>
      <c r="H1206" s="3">
        <v>4.9999998275380433</v>
      </c>
      <c r="I1206" s="3">
        <v>6.6666491905216345</v>
      </c>
      <c r="J1206" s="3">
        <v>17.395140000000001</v>
      </c>
      <c r="K1206" s="3">
        <v>17.395140000000001</v>
      </c>
      <c r="L1206" s="3">
        <v>23.193460000000002</v>
      </c>
    </row>
    <row r="1207" spans="2:12" x14ac:dyDescent="0.2">
      <c r="B1207" t="s">
        <v>4043</v>
      </c>
      <c r="C1207" t="s">
        <v>4044</v>
      </c>
      <c r="D1207" t="s">
        <v>4045</v>
      </c>
      <c r="E1207" s="1">
        <v>4676.4293100000004</v>
      </c>
      <c r="F1207" s="1">
        <v>373</v>
      </c>
      <c r="G1207" s="2">
        <v>12.537343994638071</v>
      </c>
      <c r="H1207" s="3">
        <v>7.0000010328393047</v>
      </c>
      <c r="I1207" s="3">
        <v>9.3333090498485465</v>
      </c>
      <c r="J1207" s="3">
        <v>32.735010000000003</v>
      </c>
      <c r="K1207" s="3">
        <v>32.735010000000003</v>
      </c>
      <c r="L1207" s="3">
        <v>43.646560000000001</v>
      </c>
    </row>
    <row r="1208" spans="2:12" x14ac:dyDescent="0.2">
      <c r="B1208" t="s">
        <v>4046</v>
      </c>
      <c r="C1208" t="s">
        <v>4047</v>
      </c>
      <c r="D1208" t="s">
        <v>4048</v>
      </c>
      <c r="E1208" s="1">
        <v>9576.5350899999994</v>
      </c>
      <c r="F1208" s="1">
        <v>1141</v>
      </c>
      <c r="G1208" s="2">
        <v>8.3931070026292716</v>
      </c>
      <c r="H1208" s="3">
        <v>7.0000004563237068</v>
      </c>
      <c r="I1208" s="3">
        <v>9.3333099247276916</v>
      </c>
      <c r="J1208" s="3">
        <v>67.035749999999993</v>
      </c>
      <c r="K1208" s="3">
        <v>67.035749999999993</v>
      </c>
      <c r="L1208" s="3">
        <v>89.380769999999998</v>
      </c>
    </row>
    <row r="1209" spans="2:12" x14ac:dyDescent="0.2">
      <c r="B1209" t="s">
        <v>4049</v>
      </c>
      <c r="C1209" t="s">
        <v>4050</v>
      </c>
      <c r="D1209" t="s">
        <v>4051</v>
      </c>
      <c r="E1209" s="1">
        <v>4926.0188200000002</v>
      </c>
      <c r="F1209" s="1">
        <v>1152</v>
      </c>
      <c r="G1209" s="2">
        <v>4.2760580034722224</v>
      </c>
      <c r="H1209" s="3">
        <v>6.9999996467735777</v>
      </c>
      <c r="I1209" s="3">
        <v>9.333309855279845</v>
      </c>
      <c r="J1209" s="3">
        <v>34.482129999999998</v>
      </c>
      <c r="K1209" s="3">
        <v>34.482129999999998</v>
      </c>
      <c r="L1209" s="3">
        <v>45.976059999999997</v>
      </c>
    </row>
    <row r="1210" spans="2:12" x14ac:dyDescent="0.2">
      <c r="B1210" t="s">
        <v>4052</v>
      </c>
      <c r="C1210" t="s">
        <v>4053</v>
      </c>
      <c r="D1210" t="s">
        <v>4054</v>
      </c>
      <c r="E1210" s="1">
        <v>22461.375660000002</v>
      </c>
      <c r="F1210" s="1">
        <v>1547</v>
      </c>
      <c r="G1210" s="2">
        <v>14.519311997414352</v>
      </c>
      <c r="H1210" s="3">
        <v>7.0000000169179293</v>
      </c>
      <c r="I1210" s="3">
        <v>9.3333099082320405</v>
      </c>
      <c r="J1210" s="3">
        <v>157.22962999999999</v>
      </c>
      <c r="K1210" s="3">
        <v>157.22962999999999</v>
      </c>
      <c r="L1210" s="3">
        <v>209.63898</v>
      </c>
    </row>
    <row r="1211" spans="2:12" x14ac:dyDescent="0.2">
      <c r="B1211" t="s">
        <v>4055</v>
      </c>
      <c r="C1211" t="s">
        <v>4056</v>
      </c>
      <c r="D1211" t="s">
        <v>4057</v>
      </c>
      <c r="E1211" s="1">
        <v>1882.1915899999999</v>
      </c>
      <c r="F1211" s="1">
        <v>158</v>
      </c>
      <c r="G1211" s="2">
        <v>11.912604999999999</v>
      </c>
      <c r="H1211" s="3">
        <v>6.9999993996360388</v>
      </c>
      <c r="I1211" s="3">
        <v>9.3333112810263916</v>
      </c>
      <c r="J1211" s="3">
        <v>13.17534</v>
      </c>
      <c r="K1211" s="3">
        <v>13.17534</v>
      </c>
      <c r="L1211" s="3">
        <v>17.567080000000001</v>
      </c>
    </row>
    <row r="1212" spans="2:12" x14ac:dyDescent="0.2">
      <c r="B1212" t="s">
        <v>4058</v>
      </c>
      <c r="C1212" t="s">
        <v>4059</v>
      </c>
      <c r="D1212" t="s">
        <v>4060</v>
      </c>
      <c r="E1212" s="1">
        <v>365.89260000000002</v>
      </c>
      <c r="F1212" s="1">
        <v>28</v>
      </c>
      <c r="G1212" s="2">
        <v>13.067592857142857</v>
      </c>
      <c r="H1212" s="3">
        <v>7.0000049194763703</v>
      </c>
      <c r="I1212" s="3">
        <v>9.3333125622108781</v>
      </c>
      <c r="J1212" s="3">
        <v>2.5612499999999998</v>
      </c>
      <c r="K1212" s="3">
        <v>2.5612499999999998</v>
      </c>
      <c r="L1212" s="3">
        <v>3.41499</v>
      </c>
    </row>
    <row r="1213" spans="2:12" x14ac:dyDescent="0.2">
      <c r="B1213" t="s">
        <v>4061</v>
      </c>
      <c r="C1213" t="s">
        <v>4062</v>
      </c>
      <c r="D1213" t="s">
        <v>4063</v>
      </c>
      <c r="E1213" s="1">
        <v>34.922539999999998</v>
      </c>
      <c r="F1213" s="1">
        <v>6</v>
      </c>
      <c r="G1213" s="2">
        <v>5.8204233333333333</v>
      </c>
      <c r="H1213" s="3">
        <v>7.0000635692592823</v>
      </c>
      <c r="I1213" s="3">
        <v>9.33322719366919</v>
      </c>
      <c r="J1213" s="3">
        <v>0.24446000000000001</v>
      </c>
      <c r="K1213" s="3">
        <v>0.24446000000000001</v>
      </c>
      <c r="L1213" s="3">
        <v>0.32594000000000001</v>
      </c>
    </row>
    <row r="1214" spans="2:12" x14ac:dyDescent="0.2">
      <c r="B1214" t="s">
        <v>4064</v>
      </c>
      <c r="C1214" t="s">
        <v>4065</v>
      </c>
      <c r="D1214" t="s">
        <v>4066</v>
      </c>
      <c r="E1214" s="1">
        <v>2001.4248299999999</v>
      </c>
      <c r="F1214" s="1">
        <v>387</v>
      </c>
      <c r="G1214" s="2">
        <v>5.1716403875968995</v>
      </c>
      <c r="H1214" s="3">
        <v>6.9999980963561841</v>
      </c>
      <c r="I1214" s="3">
        <v>9.3333108093797357</v>
      </c>
      <c r="J1214" s="3">
        <v>14.009969999999999</v>
      </c>
      <c r="K1214" s="3">
        <v>14.009969999999999</v>
      </c>
      <c r="L1214" s="3">
        <v>18.679919999999999</v>
      </c>
    </row>
    <row r="1215" spans="2:12" x14ac:dyDescent="0.2">
      <c r="B1215" t="s">
        <v>4067</v>
      </c>
      <c r="C1215" t="s">
        <v>4068</v>
      </c>
      <c r="D1215" t="s">
        <v>4069</v>
      </c>
      <c r="E1215" s="1">
        <v>1317.7510500000001</v>
      </c>
      <c r="F1215" s="1">
        <v>33</v>
      </c>
      <c r="G1215" s="2">
        <v>39.931850000000004</v>
      </c>
      <c r="H1215" s="3">
        <v>7.0000020110020014</v>
      </c>
      <c r="I1215" s="3">
        <v>9.3333107190466666</v>
      </c>
      <c r="J1215" s="3">
        <v>9.2242599999999992</v>
      </c>
      <c r="K1215" s="3">
        <v>9.2242599999999992</v>
      </c>
      <c r="L1215" s="3">
        <v>12.29898</v>
      </c>
    </row>
    <row r="1216" spans="2:12" x14ac:dyDescent="0.2">
      <c r="B1216" t="s">
        <v>4070</v>
      </c>
      <c r="C1216" t="s">
        <v>4071</v>
      </c>
      <c r="D1216" t="s">
        <v>4072</v>
      </c>
      <c r="E1216" s="1">
        <v>5987.5500700000002</v>
      </c>
      <c r="F1216" s="1">
        <v>491</v>
      </c>
      <c r="G1216" s="2">
        <v>12.194602993890021</v>
      </c>
      <c r="H1216" s="3">
        <v>6.9999999181635228</v>
      </c>
      <c r="I1216" s="3">
        <v>9.3333098423676315</v>
      </c>
      <c r="J1216" s="3">
        <v>41.912849999999999</v>
      </c>
      <c r="K1216" s="3">
        <v>41.912849999999999</v>
      </c>
      <c r="L1216" s="3">
        <v>55.883659999999999</v>
      </c>
    </row>
    <row r="1217" spans="2:12" x14ac:dyDescent="0.2">
      <c r="B1217" t="s">
        <v>4073</v>
      </c>
      <c r="C1217" t="s">
        <v>4074</v>
      </c>
      <c r="D1217" t="s">
        <v>4075</v>
      </c>
      <c r="E1217" s="1">
        <v>4932.63436</v>
      </c>
      <c r="F1217" s="1">
        <v>534</v>
      </c>
      <c r="G1217" s="2">
        <v>9.2371429962546809</v>
      </c>
      <c r="H1217" s="3">
        <v>6.9999998945796591</v>
      </c>
      <c r="I1217" s="3">
        <v>9.3333108923159678</v>
      </c>
      <c r="J1217" s="3">
        <v>34.528440000000003</v>
      </c>
      <c r="K1217" s="3">
        <v>34.528440000000003</v>
      </c>
      <c r="L1217" s="3">
        <v>46.03781</v>
      </c>
    </row>
    <row r="1218" spans="2:12" x14ac:dyDescent="0.2">
      <c r="B1218" t="s">
        <v>4076</v>
      </c>
      <c r="C1218" t="s">
        <v>4077</v>
      </c>
      <c r="D1218" t="s">
        <v>4078</v>
      </c>
      <c r="E1218" s="1">
        <v>4729.5300699999998</v>
      </c>
      <c r="F1218" s="1">
        <v>138</v>
      </c>
      <c r="G1218" s="2">
        <v>34.271957028985504</v>
      </c>
      <c r="H1218" s="3">
        <v>6.999999896395626</v>
      </c>
      <c r="I1218" s="3">
        <v>9.3333099370694974</v>
      </c>
      <c r="J1218" s="3">
        <v>33.10671</v>
      </c>
      <c r="K1218" s="3">
        <v>33.10671</v>
      </c>
      <c r="L1218" s="3">
        <v>44.14217</v>
      </c>
    </row>
    <row r="1219" spans="2:12" x14ac:dyDescent="0.2">
      <c r="B1219" t="s">
        <v>4079</v>
      </c>
      <c r="C1219" t="s">
        <v>4080</v>
      </c>
      <c r="D1219" t="s">
        <v>4081</v>
      </c>
      <c r="E1219" s="1">
        <v>3191.87871</v>
      </c>
      <c r="F1219" s="1">
        <v>293</v>
      </c>
      <c r="G1219" s="2">
        <v>10.893783993174061</v>
      </c>
      <c r="H1219" s="3">
        <v>6.9999996961037407</v>
      </c>
      <c r="I1219" s="3">
        <v>9.3333089088463517</v>
      </c>
      <c r="J1219" s="3">
        <v>22.343150000000001</v>
      </c>
      <c r="K1219" s="3">
        <v>22.343150000000001</v>
      </c>
      <c r="L1219" s="3">
        <v>29.790790000000001</v>
      </c>
    </row>
    <row r="1220" spans="2:12" x14ac:dyDescent="0.2">
      <c r="B1220" t="s">
        <v>4082</v>
      </c>
      <c r="C1220" t="s">
        <v>4083</v>
      </c>
      <c r="D1220" t="s">
        <v>4084</v>
      </c>
      <c r="E1220" s="1">
        <v>45.837299999999999</v>
      </c>
      <c r="F1220" s="1">
        <v>1</v>
      </c>
      <c r="G1220" s="2">
        <v>45.837299999999999</v>
      </c>
      <c r="H1220" s="3">
        <v>6.9999760020769113</v>
      </c>
      <c r="I1220" s="3">
        <v>9.3332286151234918</v>
      </c>
      <c r="J1220" s="3">
        <v>0.32085999999999998</v>
      </c>
      <c r="K1220" s="3">
        <v>0.32085999999999998</v>
      </c>
      <c r="L1220" s="3">
        <v>0.42781000000000002</v>
      </c>
    </row>
    <row r="1221" spans="2:12" x14ac:dyDescent="0.2">
      <c r="B1221" t="s">
        <v>4085</v>
      </c>
      <c r="C1221" t="s">
        <v>4086</v>
      </c>
      <c r="D1221" t="s">
        <v>4087</v>
      </c>
      <c r="E1221" s="1">
        <v>1476.76577</v>
      </c>
      <c r="F1221" s="1">
        <v>283</v>
      </c>
      <c r="G1221" s="2">
        <v>5.2182536042402825</v>
      </c>
      <c r="H1221" s="3">
        <v>6.9999997359093724</v>
      </c>
      <c r="I1221" s="3">
        <v>9.3333081521790699</v>
      </c>
      <c r="J1221" s="3">
        <v>10.33736</v>
      </c>
      <c r="K1221" s="3">
        <v>10.33736</v>
      </c>
      <c r="L1221" s="3">
        <v>13.783110000000001</v>
      </c>
    </row>
    <row r="1222" spans="2:12" x14ac:dyDescent="0.2">
      <c r="B1222" t="s">
        <v>4088</v>
      </c>
      <c r="C1222" t="s">
        <v>4086</v>
      </c>
      <c r="D1222" t="s">
        <v>4087</v>
      </c>
      <c r="E1222" s="1">
        <v>2607.4929400000001</v>
      </c>
      <c r="F1222" s="1">
        <v>431</v>
      </c>
      <c r="G1222" s="2">
        <v>6.0498676102088167</v>
      </c>
      <c r="H1222" s="3">
        <v>6.9999997775641143</v>
      </c>
      <c r="I1222" s="3">
        <v>9.3333100261433497</v>
      </c>
      <c r="J1222" s="3">
        <v>18.25245</v>
      </c>
      <c r="K1222" s="3">
        <v>18.25245</v>
      </c>
      <c r="L1222" s="3">
        <v>24.336539999999999</v>
      </c>
    </row>
    <row r="1223" spans="2:12" x14ac:dyDescent="0.2">
      <c r="B1223" t="s">
        <v>4089</v>
      </c>
      <c r="C1223" t="s">
        <v>4090</v>
      </c>
      <c r="D1223" t="s">
        <v>4091</v>
      </c>
      <c r="E1223" s="1">
        <v>120.15237</v>
      </c>
      <c r="F1223" s="1">
        <v>64</v>
      </c>
      <c r="G1223" s="2">
        <v>1.8773807812500001</v>
      </c>
      <c r="H1223" s="3">
        <v>4.9999846028838206</v>
      </c>
      <c r="I1223" s="3">
        <v>6.6666183946267559</v>
      </c>
      <c r="J1223" s="3">
        <v>0.60075999999999996</v>
      </c>
      <c r="K1223" s="3">
        <v>0.60075999999999996</v>
      </c>
      <c r="L1223" s="3">
        <v>0.80101</v>
      </c>
    </row>
    <row r="1224" spans="2:12" x14ac:dyDescent="0.2">
      <c r="B1224" t="s">
        <v>4092</v>
      </c>
      <c r="C1224" t="s">
        <v>4093</v>
      </c>
      <c r="D1224" t="s">
        <v>4094</v>
      </c>
      <c r="E1224" s="1">
        <v>370.01324</v>
      </c>
      <c r="F1224" s="1">
        <v>110</v>
      </c>
      <c r="G1224" s="2">
        <v>3.3637567272727273</v>
      </c>
      <c r="H1224" s="3">
        <v>5.0000102699027744</v>
      </c>
      <c r="I1224" s="3">
        <v>6.6666533338104337</v>
      </c>
      <c r="J1224" s="3">
        <v>1.8500700000000001</v>
      </c>
      <c r="K1224" s="3">
        <v>1.8500700000000001</v>
      </c>
      <c r="L1224" s="3">
        <v>2.4667500000000002</v>
      </c>
    </row>
    <row r="1225" spans="2:12" x14ac:dyDescent="0.2">
      <c r="B1225" t="s">
        <v>4095</v>
      </c>
      <c r="C1225" t="s">
        <v>4096</v>
      </c>
      <c r="D1225" t="s">
        <v>4097</v>
      </c>
      <c r="E1225" s="1">
        <v>168.30158</v>
      </c>
      <c r="F1225" s="1">
        <v>23</v>
      </c>
      <c r="G1225" s="2">
        <v>7.3174599999999996</v>
      </c>
      <c r="H1225" s="3">
        <v>5.0000124776012198</v>
      </c>
      <c r="I1225" s="3">
        <v>6.6666634977520705</v>
      </c>
      <c r="J1225" s="3">
        <v>0.84150999999999998</v>
      </c>
      <c r="K1225" s="3">
        <v>0.84150999999999998</v>
      </c>
      <c r="L1225" s="3">
        <v>1.12201</v>
      </c>
    </row>
    <row r="1226" spans="2:12" x14ac:dyDescent="0.2">
      <c r="B1226" t="s">
        <v>4098</v>
      </c>
      <c r="C1226" t="s">
        <v>4099</v>
      </c>
      <c r="D1226" t="s">
        <v>4100</v>
      </c>
      <c r="E1226" s="1">
        <v>1478.95406</v>
      </c>
      <c r="F1226" s="1">
        <v>174</v>
      </c>
      <c r="G1226" s="2">
        <v>8.4997359770114951</v>
      </c>
      <c r="H1226" s="3">
        <v>4.9999997971539427</v>
      </c>
      <c r="I1226" s="3">
        <v>6.6666506192896886</v>
      </c>
      <c r="J1226" s="3">
        <v>7.3947700000000003</v>
      </c>
      <c r="K1226" s="3">
        <v>7.3947700000000003</v>
      </c>
      <c r="L1226" s="3">
        <v>9.8596699999999995</v>
      </c>
    </row>
    <row r="1227" spans="2:12" x14ac:dyDescent="0.2">
      <c r="B1227" t="s">
        <v>4101</v>
      </c>
      <c r="C1227" t="s">
        <v>4102</v>
      </c>
      <c r="D1227" t="s">
        <v>4103</v>
      </c>
      <c r="E1227" s="1">
        <v>1695.5990899999999</v>
      </c>
      <c r="F1227" s="1">
        <v>129</v>
      </c>
      <c r="G1227" s="2">
        <v>13.144178992248062</v>
      </c>
      <c r="H1227" s="3">
        <v>6.9999978591637486</v>
      </c>
      <c r="I1227" s="3">
        <v>9.333308854276396</v>
      </c>
      <c r="J1227" s="3">
        <v>11.86919</v>
      </c>
      <c r="K1227" s="3">
        <v>11.86919</v>
      </c>
      <c r="L1227" s="3">
        <v>15.82555</v>
      </c>
    </row>
    <row r="1228" spans="2:12" x14ac:dyDescent="0.2">
      <c r="B1228" t="s">
        <v>4104</v>
      </c>
      <c r="C1228" t="s">
        <v>4105</v>
      </c>
      <c r="D1228" t="s">
        <v>4106</v>
      </c>
      <c r="E1228" s="1">
        <v>1146.29889</v>
      </c>
      <c r="F1228" s="1">
        <v>110</v>
      </c>
      <c r="G1228" s="2">
        <v>10.420899</v>
      </c>
      <c r="H1228" s="3">
        <v>6.9999980546086018</v>
      </c>
      <c r="I1228" s="3">
        <v>9.3333074762028261</v>
      </c>
      <c r="J1228" s="3">
        <v>8.0240899999999993</v>
      </c>
      <c r="K1228" s="3">
        <v>8.0240899999999993</v>
      </c>
      <c r="L1228" s="3">
        <v>10.69876</v>
      </c>
    </row>
    <row r="1229" spans="2:12" x14ac:dyDescent="0.2">
      <c r="B1229" t="s">
        <v>4107</v>
      </c>
      <c r="C1229" t="s">
        <v>4108</v>
      </c>
      <c r="D1229" t="s">
        <v>4109</v>
      </c>
      <c r="E1229" s="1">
        <v>236.1037</v>
      </c>
      <c r="F1229" s="1">
        <v>28</v>
      </c>
      <c r="G1229" s="2">
        <v>8.4322750000000006</v>
      </c>
      <c r="H1229" s="3">
        <v>5.0000063531405905</v>
      </c>
      <c r="I1229" s="3">
        <v>6.6666469013403855</v>
      </c>
      <c r="J1229" s="3">
        <v>1.18052</v>
      </c>
      <c r="K1229" s="3">
        <v>1.18052</v>
      </c>
      <c r="L1229" s="3">
        <v>1.57402</v>
      </c>
    </row>
    <row r="1230" spans="2:12" x14ac:dyDescent="0.2">
      <c r="B1230" t="s">
        <v>4110</v>
      </c>
      <c r="C1230" t="s">
        <v>4111</v>
      </c>
      <c r="D1230" t="s">
        <v>4112</v>
      </c>
      <c r="E1230" s="1">
        <v>66.230159999999998</v>
      </c>
      <c r="F1230" s="1">
        <v>25</v>
      </c>
      <c r="G1230" s="2">
        <v>2.6492063999999997</v>
      </c>
      <c r="H1230" s="3">
        <v>4.9999879209109572</v>
      </c>
      <c r="I1230" s="3">
        <v>6.6666002316769282</v>
      </c>
      <c r="J1230" s="3">
        <v>0.33115</v>
      </c>
      <c r="K1230" s="3">
        <v>0.33115</v>
      </c>
      <c r="L1230" s="3">
        <v>0.44152999999999998</v>
      </c>
    </row>
    <row r="1231" spans="2:12" x14ac:dyDescent="0.2">
      <c r="B1231" t="s">
        <v>4113</v>
      </c>
      <c r="C1231" t="s">
        <v>4114</v>
      </c>
      <c r="D1231" t="s">
        <v>4115</v>
      </c>
      <c r="E1231" s="1">
        <v>342.82008000000002</v>
      </c>
      <c r="F1231" s="1">
        <v>40</v>
      </c>
      <c r="G1231" s="2">
        <v>8.5705020000000012</v>
      </c>
      <c r="H1231" s="3">
        <v>4.9999988332072025</v>
      </c>
      <c r="I1231" s="3">
        <v>6.666645664396321</v>
      </c>
      <c r="J1231" s="3">
        <v>1.7141</v>
      </c>
      <c r="K1231" s="3">
        <v>1.7141</v>
      </c>
      <c r="L1231" s="3">
        <v>2.28546</v>
      </c>
    </row>
    <row r="1232" spans="2:12" x14ac:dyDescent="0.2">
      <c r="B1232" t="s">
        <v>4116</v>
      </c>
      <c r="C1232" t="s">
        <v>4117</v>
      </c>
      <c r="D1232" t="s">
        <v>4118</v>
      </c>
      <c r="E1232" s="1">
        <v>989.98257999999998</v>
      </c>
      <c r="F1232" s="1">
        <v>186</v>
      </c>
      <c r="G1232" s="2">
        <v>5.3224869892473121</v>
      </c>
      <c r="H1232" s="3">
        <v>4.9999970706555263</v>
      </c>
      <c r="I1232" s="3">
        <v>6.6666526596861946</v>
      </c>
      <c r="J1232" s="3">
        <v>4.94991</v>
      </c>
      <c r="K1232" s="3">
        <v>4.94991</v>
      </c>
      <c r="L1232" s="3">
        <v>6.5998700000000001</v>
      </c>
    </row>
    <row r="1233" spans="2:12" x14ac:dyDescent="0.2">
      <c r="B1233" t="s">
        <v>4119</v>
      </c>
      <c r="C1233" t="s">
        <v>4120</v>
      </c>
      <c r="D1233" t="s">
        <v>4121</v>
      </c>
      <c r="E1233" s="1">
        <v>281.97064</v>
      </c>
      <c r="F1233" s="1">
        <v>34</v>
      </c>
      <c r="G1233" s="2">
        <v>8.2932541176470593</v>
      </c>
      <c r="H1233" s="3">
        <v>6.9999841118210036</v>
      </c>
      <c r="I1233" s="3">
        <v>9.333312149094672</v>
      </c>
      <c r="J1233" s="3">
        <v>1.9737899999999999</v>
      </c>
      <c r="K1233" s="3">
        <v>1.9737899999999999</v>
      </c>
      <c r="L1233" s="3">
        <v>2.6317200000000001</v>
      </c>
    </row>
    <row r="1234" spans="2:12" x14ac:dyDescent="0.2">
      <c r="B1234" t="s">
        <v>4122</v>
      </c>
      <c r="C1234" t="s">
        <v>4123</v>
      </c>
      <c r="D1234" t="s">
        <v>4124</v>
      </c>
      <c r="E1234" s="1">
        <v>270.61455999999998</v>
      </c>
      <c r="F1234" s="1">
        <v>22</v>
      </c>
      <c r="G1234" s="2">
        <v>12.300661818181817</v>
      </c>
      <c r="H1234" s="3">
        <v>4.9999896531805232</v>
      </c>
      <c r="I1234" s="3">
        <v>6.6666405532651307</v>
      </c>
      <c r="J1234" s="3">
        <v>1.35307</v>
      </c>
      <c r="K1234" s="3">
        <v>1.35307</v>
      </c>
      <c r="L1234" s="3">
        <v>1.80409</v>
      </c>
    </row>
    <row r="1235" spans="2:12" x14ac:dyDescent="0.2">
      <c r="B1235" t="s">
        <v>4125</v>
      </c>
      <c r="C1235" t="s">
        <v>4126</v>
      </c>
      <c r="D1235" t="s">
        <v>4127</v>
      </c>
      <c r="E1235" s="1">
        <v>147.7165</v>
      </c>
      <c r="F1235" s="1">
        <v>34</v>
      </c>
      <c r="G1235" s="2">
        <v>4.3446029411764702</v>
      </c>
      <c r="H1235" s="3">
        <v>4.9999830756889043</v>
      </c>
      <c r="I1235" s="3">
        <v>6.6666215351704112</v>
      </c>
      <c r="J1235" s="3">
        <v>0.73858000000000001</v>
      </c>
      <c r="K1235" s="3">
        <v>0.73858000000000001</v>
      </c>
      <c r="L1235" s="3">
        <v>0.98477000000000003</v>
      </c>
    </row>
    <row r="1236" spans="2:12" x14ac:dyDescent="0.2">
      <c r="B1236" t="s">
        <v>4128</v>
      </c>
      <c r="C1236" t="s">
        <v>4129</v>
      </c>
      <c r="D1236" t="s">
        <v>4130</v>
      </c>
      <c r="E1236" s="1">
        <v>1922.16275</v>
      </c>
      <c r="F1236" s="1">
        <v>250</v>
      </c>
      <c r="G1236" s="2">
        <v>7.6886510000000001</v>
      </c>
      <c r="H1236" s="3">
        <v>4.9999980490725884</v>
      </c>
      <c r="I1236" s="3">
        <v>6.6666519263262174</v>
      </c>
      <c r="J1236" s="3">
        <v>9.6108100000000007</v>
      </c>
      <c r="K1236" s="3">
        <v>9.6108100000000007</v>
      </c>
      <c r="L1236" s="3">
        <v>12.81439</v>
      </c>
    </row>
    <row r="1237" spans="2:12" x14ac:dyDescent="0.2">
      <c r="B1237" t="s">
        <v>4131</v>
      </c>
      <c r="C1237" t="s">
        <v>4132</v>
      </c>
      <c r="D1237" t="s">
        <v>4133</v>
      </c>
      <c r="E1237" s="1">
        <v>3824.8133600000001</v>
      </c>
      <c r="F1237" s="1">
        <v>333</v>
      </c>
      <c r="G1237" s="2">
        <v>11.485926006006006</v>
      </c>
      <c r="H1237" s="3">
        <v>6.9999990796936551</v>
      </c>
      <c r="I1237" s="3">
        <v>9.3333103187027131</v>
      </c>
      <c r="J1237" s="3">
        <v>26.773689999999998</v>
      </c>
      <c r="K1237" s="3">
        <v>26.773689999999998</v>
      </c>
      <c r="L1237" s="3">
        <v>35.698169999999998</v>
      </c>
    </row>
    <row r="1238" spans="2:12" x14ac:dyDescent="0.2">
      <c r="B1238" t="s">
        <v>4134</v>
      </c>
      <c r="C1238" t="s">
        <v>4135</v>
      </c>
      <c r="D1238" t="s">
        <v>4136</v>
      </c>
      <c r="E1238" s="1">
        <v>15297.92045</v>
      </c>
      <c r="F1238" s="1">
        <v>4059</v>
      </c>
      <c r="G1238" s="2">
        <v>3.7688889997536337</v>
      </c>
      <c r="H1238" s="3">
        <v>6.9999997940896606</v>
      </c>
      <c r="I1238" s="3">
        <v>9.3333097440704762</v>
      </c>
      <c r="J1238" s="3">
        <v>107.08544000000001</v>
      </c>
      <c r="K1238" s="3">
        <v>107.08544000000001</v>
      </c>
      <c r="L1238" s="3">
        <v>142.78022999999999</v>
      </c>
    </row>
    <row r="1239" spans="2:12" x14ac:dyDescent="0.2">
      <c r="B1239" t="s">
        <v>4137</v>
      </c>
      <c r="C1239" t="s">
        <v>4138</v>
      </c>
      <c r="D1239" t="s">
        <v>4139</v>
      </c>
      <c r="E1239" s="1">
        <v>1922.20883</v>
      </c>
      <c r="F1239" s="1">
        <v>247</v>
      </c>
      <c r="G1239" s="2">
        <v>7.7822219838056679</v>
      </c>
      <c r="H1239" s="3">
        <v>6.999999058374943</v>
      </c>
      <c r="I1239" s="3">
        <v>9.333309534323595</v>
      </c>
      <c r="J1239" s="3">
        <v>13.45546</v>
      </c>
      <c r="K1239" s="3">
        <v>13.45546</v>
      </c>
      <c r="L1239" s="3">
        <v>17.940570000000001</v>
      </c>
    </row>
    <row r="1240" spans="2:12" x14ac:dyDescent="0.2">
      <c r="B1240" t="s">
        <v>4140</v>
      </c>
      <c r="C1240" t="s">
        <v>4141</v>
      </c>
      <c r="D1240" t="s">
        <v>4142</v>
      </c>
      <c r="E1240" s="1">
        <v>10076.76627</v>
      </c>
      <c r="F1240" s="1">
        <v>601</v>
      </c>
      <c r="G1240" s="2">
        <v>16.766666006655573</v>
      </c>
      <c r="H1240" s="3">
        <v>4.9999998660284497</v>
      </c>
      <c r="I1240" s="3">
        <v>6.666649617546403</v>
      </c>
      <c r="J1240" s="3">
        <v>50.383830000000003</v>
      </c>
      <c r="K1240" s="3">
        <v>50.383830000000003</v>
      </c>
      <c r="L1240" s="3">
        <v>67.178269999999998</v>
      </c>
    </row>
    <row r="1241" spans="2:12" x14ac:dyDescent="0.2">
      <c r="B1241" t="s">
        <v>4143</v>
      </c>
      <c r="C1241" t="s">
        <v>4144</v>
      </c>
      <c r="D1241" t="s">
        <v>4145</v>
      </c>
      <c r="E1241" s="1">
        <v>433.17619000000002</v>
      </c>
      <c r="F1241" s="1">
        <v>36</v>
      </c>
      <c r="G1241" s="2">
        <v>12.032671944444445</v>
      </c>
      <c r="H1241" s="3">
        <v>4.9999978068970039</v>
      </c>
      <c r="I1241" s="3">
        <v>6.6666406572346464</v>
      </c>
      <c r="J1241" s="3">
        <v>2.16588</v>
      </c>
      <c r="K1241" s="3">
        <v>2.16588</v>
      </c>
      <c r="L1241" s="3">
        <v>2.8878300000000001</v>
      </c>
    </row>
    <row r="1242" spans="2:12" x14ac:dyDescent="0.2">
      <c r="B1242" t="s">
        <v>4146</v>
      </c>
      <c r="C1242" t="s">
        <v>4147</v>
      </c>
      <c r="D1242" t="s">
        <v>4148</v>
      </c>
      <c r="E1242" s="1">
        <v>232.20474999999999</v>
      </c>
      <c r="F1242" s="1">
        <v>52</v>
      </c>
      <c r="G1242" s="2">
        <v>4.4654759615384609</v>
      </c>
      <c r="H1242" s="3">
        <v>6.9999860037316202</v>
      </c>
      <c r="I1242" s="3">
        <v>9.333314671642162</v>
      </c>
      <c r="J1242" s="3">
        <v>1.6254299999999999</v>
      </c>
      <c r="K1242" s="3">
        <v>1.6254299999999999</v>
      </c>
      <c r="L1242" s="3">
        <v>2.1672400000000001</v>
      </c>
    </row>
    <row r="1243" spans="2:12" x14ac:dyDescent="0.2">
      <c r="B1243" t="s">
        <v>4149</v>
      </c>
      <c r="C1243" t="s">
        <v>4150</v>
      </c>
      <c r="D1243" t="s">
        <v>4151</v>
      </c>
      <c r="E1243" s="1">
        <v>1948.78701</v>
      </c>
      <c r="F1243" s="1">
        <v>51</v>
      </c>
      <c r="G1243" s="2">
        <v>38.211509999999997</v>
      </c>
      <c r="H1243" s="3">
        <v>7.0000004772199302</v>
      </c>
      <c r="I1243" s="3">
        <v>9.3333083126411029</v>
      </c>
      <c r="J1243" s="3">
        <v>13.64151</v>
      </c>
      <c r="K1243" s="3">
        <v>13.64151</v>
      </c>
      <c r="L1243" s="3">
        <v>18.18863</v>
      </c>
    </row>
    <row r="1244" spans="2:12" x14ac:dyDescent="0.2">
      <c r="B1244" t="s">
        <v>4152</v>
      </c>
      <c r="C1244" t="s">
        <v>4153</v>
      </c>
      <c r="D1244" t="s">
        <v>4154</v>
      </c>
      <c r="E1244" s="1">
        <v>1276.1593</v>
      </c>
      <c r="F1244" s="1">
        <v>28</v>
      </c>
      <c r="G1244" s="2">
        <v>45.577117857142859</v>
      </c>
      <c r="H1244" s="3">
        <v>5.0000027426043125</v>
      </c>
      <c r="I1244" s="3">
        <v>6.6666520394436644</v>
      </c>
      <c r="J1244" s="3">
        <v>6.3807999999999998</v>
      </c>
      <c r="K1244" s="3">
        <v>6.3807999999999998</v>
      </c>
      <c r="L1244" s="3">
        <v>8.5077099999999994</v>
      </c>
    </row>
    <row r="1245" spans="2:12" x14ac:dyDescent="0.2">
      <c r="B1245" t="s">
        <v>4155</v>
      </c>
      <c r="C1245" t="s">
        <v>4156</v>
      </c>
      <c r="D1245" t="s">
        <v>4157</v>
      </c>
      <c r="E1245" s="1">
        <v>487.29446000000002</v>
      </c>
      <c r="F1245" s="1">
        <v>42</v>
      </c>
      <c r="G1245" s="2">
        <v>11.602249047619049</v>
      </c>
      <c r="H1245" s="3">
        <v>6.9999974963803195</v>
      </c>
      <c r="I1245" s="3">
        <v>9.3333094737009734</v>
      </c>
      <c r="J1245" s="3">
        <v>3.41106</v>
      </c>
      <c r="K1245" s="3">
        <v>3.41106</v>
      </c>
      <c r="L1245" s="3">
        <v>4.5480700000000001</v>
      </c>
    </row>
    <row r="1246" spans="2:12" x14ac:dyDescent="0.2">
      <c r="B1246" t="s">
        <v>4158</v>
      </c>
      <c r="C1246" t="s">
        <v>4159</v>
      </c>
      <c r="D1246" t="s">
        <v>4160</v>
      </c>
      <c r="E1246" s="1">
        <v>75.352379999999997</v>
      </c>
      <c r="F1246" s="1">
        <v>23</v>
      </c>
      <c r="G1246" s="2">
        <v>3.2761904347826087</v>
      </c>
      <c r="H1246" s="3">
        <v>4.9999747851361827</v>
      </c>
      <c r="I1246" s="3">
        <v>6.6666772834514312</v>
      </c>
      <c r="J1246" s="3">
        <v>0.37675999999999998</v>
      </c>
      <c r="K1246" s="3">
        <v>0.37675999999999998</v>
      </c>
      <c r="L1246" s="3">
        <v>0.50234999999999996</v>
      </c>
    </row>
    <row r="1247" spans="2:12" x14ac:dyDescent="0.2">
      <c r="B1247" t="s">
        <v>4161</v>
      </c>
      <c r="C1247" t="s">
        <v>4162</v>
      </c>
      <c r="D1247" t="s">
        <v>4163</v>
      </c>
      <c r="E1247" s="1">
        <v>279.99180000000001</v>
      </c>
      <c r="F1247" s="1">
        <v>34</v>
      </c>
      <c r="G1247" s="2">
        <v>8.2350529411764715</v>
      </c>
      <c r="H1247" s="3">
        <v>5.0000035715331661</v>
      </c>
      <c r="I1247" s="3">
        <v>6.6666595236003339</v>
      </c>
      <c r="J1247" s="3">
        <v>1.3999600000000001</v>
      </c>
      <c r="K1247" s="3">
        <v>1.3999600000000001</v>
      </c>
      <c r="L1247" s="3">
        <v>1.8666100000000001</v>
      </c>
    </row>
    <row r="1248" spans="2:12" x14ac:dyDescent="0.2">
      <c r="B1248" t="s">
        <v>4164</v>
      </c>
      <c r="C1248" t="s">
        <v>4165</v>
      </c>
      <c r="D1248" t="s">
        <v>4166</v>
      </c>
      <c r="E1248" s="1">
        <v>259.22895999999997</v>
      </c>
      <c r="F1248" s="1">
        <v>33</v>
      </c>
      <c r="G1248" s="2">
        <v>7.8554230303030295</v>
      </c>
      <c r="H1248" s="3">
        <v>4.9999814835502958</v>
      </c>
      <c r="I1248" s="3">
        <v>6.6666548367126888</v>
      </c>
      <c r="J1248" s="3">
        <v>1.2961400000000001</v>
      </c>
      <c r="K1248" s="3">
        <v>1.2961400000000001</v>
      </c>
      <c r="L1248" s="3">
        <v>1.7281899999999999</v>
      </c>
    </row>
    <row r="1249" spans="2:12" x14ac:dyDescent="0.2">
      <c r="B1249" t="s">
        <v>4167</v>
      </c>
      <c r="C1249" t="s">
        <v>4165</v>
      </c>
      <c r="D1249" t="s">
        <v>4166</v>
      </c>
      <c r="E1249" s="1">
        <v>214.44656000000001</v>
      </c>
      <c r="F1249" s="1">
        <v>29</v>
      </c>
      <c r="G1249" s="2">
        <v>7.3947089655172418</v>
      </c>
      <c r="H1249" s="3">
        <v>4.9999869431339912</v>
      </c>
      <c r="I1249" s="3">
        <v>6.6666492575119882</v>
      </c>
      <c r="J1249" s="3">
        <v>1.07223</v>
      </c>
      <c r="K1249" s="3">
        <v>1.07223</v>
      </c>
      <c r="L1249" s="3">
        <v>1.42964</v>
      </c>
    </row>
    <row r="1250" spans="2:12" x14ac:dyDescent="0.2">
      <c r="B1250" t="s">
        <v>4168</v>
      </c>
      <c r="C1250" t="s">
        <v>4169</v>
      </c>
      <c r="D1250" t="s">
        <v>4170</v>
      </c>
      <c r="E1250" s="1">
        <v>216.79101</v>
      </c>
      <c r="F1250" s="1">
        <v>38</v>
      </c>
      <c r="G1250" s="2">
        <v>5.7050265789473684</v>
      </c>
      <c r="H1250" s="3">
        <v>5.0000228330501342</v>
      </c>
      <c r="I1250" s="3">
        <v>6.6666509833595038</v>
      </c>
      <c r="J1250" s="3">
        <v>1.08396</v>
      </c>
      <c r="K1250" s="3">
        <v>1.08396</v>
      </c>
      <c r="L1250" s="3">
        <v>1.4452700000000001</v>
      </c>
    </row>
    <row r="1251" spans="2:12" x14ac:dyDescent="0.2">
      <c r="B1251" t="s">
        <v>4171</v>
      </c>
      <c r="C1251" t="s">
        <v>4169</v>
      </c>
      <c r="D1251" t="s">
        <v>4170</v>
      </c>
      <c r="E1251" s="1">
        <v>82.855559999999997</v>
      </c>
      <c r="F1251" s="1">
        <v>14</v>
      </c>
      <c r="G1251" s="2">
        <v>5.9182542857142852</v>
      </c>
      <c r="H1251" s="3">
        <v>5.0000265522313772</v>
      </c>
      <c r="I1251" s="3">
        <v>6.6666618389882348</v>
      </c>
      <c r="J1251" s="3">
        <v>0.41427999999999998</v>
      </c>
      <c r="K1251" s="3">
        <v>0.41427999999999998</v>
      </c>
      <c r="L1251" s="3">
        <v>0.55237000000000003</v>
      </c>
    </row>
    <row r="1252" spans="2:12" x14ac:dyDescent="0.2">
      <c r="B1252" t="s">
        <v>4172</v>
      </c>
      <c r="C1252" t="s">
        <v>4173</v>
      </c>
      <c r="D1252" t="s">
        <v>4174</v>
      </c>
      <c r="E1252" s="1">
        <v>304.96665000000002</v>
      </c>
      <c r="F1252" s="1">
        <v>28</v>
      </c>
      <c r="G1252" s="2">
        <v>10.891666071428572</v>
      </c>
      <c r="H1252" s="3">
        <v>4.9999893430970239</v>
      </c>
      <c r="I1252" s="3">
        <v>6.6666633876195975</v>
      </c>
      <c r="J1252" s="3">
        <v>1.5248299999999999</v>
      </c>
      <c r="K1252" s="3">
        <v>1.5248299999999999</v>
      </c>
      <c r="L1252" s="3">
        <v>2.0331100000000002</v>
      </c>
    </row>
    <row r="1253" spans="2:12" x14ac:dyDescent="0.2">
      <c r="B1253" t="s">
        <v>4175</v>
      </c>
      <c r="C1253" t="s">
        <v>4173</v>
      </c>
      <c r="D1253" t="s">
        <v>4174</v>
      </c>
      <c r="E1253" s="1">
        <v>335.40370999999999</v>
      </c>
      <c r="F1253" s="1">
        <v>34</v>
      </c>
      <c r="G1253" s="2">
        <v>9.8648150000000001</v>
      </c>
      <c r="H1253" s="3">
        <v>5.0000043231483637</v>
      </c>
      <c r="I1253" s="3">
        <v>6.6666525543202848</v>
      </c>
      <c r="J1253" s="3">
        <v>1.67702</v>
      </c>
      <c r="K1253" s="3">
        <v>1.67702</v>
      </c>
      <c r="L1253" s="3">
        <v>2.2360199999999999</v>
      </c>
    </row>
    <row r="1254" spans="2:12" x14ac:dyDescent="0.2">
      <c r="B1254" t="s">
        <v>4176</v>
      </c>
      <c r="C1254" t="s">
        <v>4177</v>
      </c>
      <c r="D1254" t="s">
        <v>4178</v>
      </c>
      <c r="E1254" s="1">
        <v>352.42964000000001</v>
      </c>
      <c r="F1254" s="1">
        <v>28</v>
      </c>
      <c r="G1254" s="2">
        <v>12.586772857142858</v>
      </c>
      <c r="H1254" s="3">
        <v>7.0000071503634036</v>
      </c>
      <c r="I1254" s="3">
        <v>9.3333239508459052</v>
      </c>
      <c r="J1254" s="3">
        <v>2.4670100000000001</v>
      </c>
      <c r="K1254" s="3">
        <v>2.4670100000000001</v>
      </c>
      <c r="L1254" s="3">
        <v>3.2893400000000002</v>
      </c>
    </row>
    <row r="1255" spans="2:12" x14ac:dyDescent="0.2">
      <c r="B1255" t="s">
        <v>4179</v>
      </c>
      <c r="C1255" t="s">
        <v>4177</v>
      </c>
      <c r="D1255" t="s">
        <v>4178</v>
      </c>
      <c r="E1255" s="1">
        <v>324.16773999999998</v>
      </c>
      <c r="F1255" s="1">
        <v>26</v>
      </c>
      <c r="G1255" s="2">
        <v>12.467989999999999</v>
      </c>
      <c r="H1255" s="3">
        <v>6.9999871054411527</v>
      </c>
      <c r="I1255" s="3">
        <v>9.3333161405882041</v>
      </c>
      <c r="J1255" s="3">
        <v>2.2691699999999999</v>
      </c>
      <c r="K1255" s="3">
        <v>2.2691699999999999</v>
      </c>
      <c r="L1255" s="3">
        <v>3.02556</v>
      </c>
    </row>
    <row r="1256" spans="2:12" x14ac:dyDescent="0.2">
      <c r="B1256" t="s">
        <v>4180</v>
      </c>
      <c r="C1256" t="s">
        <v>4181</v>
      </c>
      <c r="D1256" t="s">
        <v>4182</v>
      </c>
      <c r="E1256" s="1">
        <v>109.78570999999999</v>
      </c>
      <c r="F1256" s="1">
        <v>29</v>
      </c>
      <c r="G1256" s="2">
        <v>3.7857141379310342</v>
      </c>
      <c r="H1256" s="3">
        <v>5.0000132075476857</v>
      </c>
      <c r="I1256" s="3">
        <v>6.666623552373073</v>
      </c>
      <c r="J1256" s="3">
        <v>0.54893000000000003</v>
      </c>
      <c r="K1256" s="3">
        <v>0.54893000000000003</v>
      </c>
      <c r="L1256" s="3">
        <v>0.7319</v>
      </c>
    </row>
    <row r="1257" spans="2:12" x14ac:dyDescent="0.2">
      <c r="B1257" t="s">
        <v>4183</v>
      </c>
      <c r="C1257" t="s">
        <v>4181</v>
      </c>
      <c r="D1257" t="s">
        <v>4182</v>
      </c>
      <c r="E1257" s="1">
        <v>193.27964</v>
      </c>
      <c r="F1257" s="1">
        <v>29</v>
      </c>
      <c r="G1257" s="2">
        <v>6.6648151724137934</v>
      </c>
      <c r="H1257" s="3">
        <v>5.0000093129312537</v>
      </c>
      <c r="I1257" s="3">
        <v>6.6666618377393494</v>
      </c>
      <c r="J1257" s="3">
        <v>0.96640000000000004</v>
      </c>
      <c r="K1257" s="3">
        <v>0.96640000000000004</v>
      </c>
      <c r="L1257" s="3">
        <v>1.28853</v>
      </c>
    </row>
    <row r="1258" spans="2:12" x14ac:dyDescent="0.2">
      <c r="B1258" t="s">
        <v>4184</v>
      </c>
      <c r="C1258" t="s">
        <v>4185</v>
      </c>
      <c r="D1258" t="s">
        <v>4186</v>
      </c>
      <c r="E1258" s="1">
        <v>76.412840000000003</v>
      </c>
      <c r="F1258" s="1">
        <v>37</v>
      </c>
      <c r="G1258" s="2">
        <v>2.065211891891892</v>
      </c>
      <c r="H1258" s="3">
        <v>4.9999450354155135</v>
      </c>
      <c r="I1258" s="3">
        <v>6.6666806259262179</v>
      </c>
      <c r="J1258" s="3">
        <v>0.38206000000000001</v>
      </c>
      <c r="K1258" s="3">
        <v>0.38206000000000001</v>
      </c>
      <c r="L1258" s="3">
        <v>0.50941999999999998</v>
      </c>
    </row>
    <row r="1259" spans="2:12" x14ac:dyDescent="0.2">
      <c r="B1259" t="s">
        <v>4187</v>
      </c>
      <c r="C1259" t="s">
        <v>4188</v>
      </c>
      <c r="D1259" t="s">
        <v>4189</v>
      </c>
      <c r="E1259" s="1">
        <v>239.68518</v>
      </c>
      <c r="F1259" s="1">
        <v>28</v>
      </c>
      <c r="G1259" s="2">
        <v>8.5601850000000006</v>
      </c>
      <c r="H1259" s="3">
        <v>5.0000171057718301</v>
      </c>
      <c r="I1259" s="3">
        <v>6.6666616600993027</v>
      </c>
      <c r="J1259" s="3">
        <v>1.1984300000000001</v>
      </c>
      <c r="K1259" s="3">
        <v>1.1984300000000001</v>
      </c>
      <c r="L1259" s="3">
        <v>1.5979000000000001</v>
      </c>
    </row>
    <row r="1260" spans="2:12" x14ac:dyDescent="0.2">
      <c r="B1260" t="s">
        <v>4190</v>
      </c>
      <c r="C1260" t="s">
        <v>4191</v>
      </c>
      <c r="D1260" t="s">
        <v>4192</v>
      </c>
      <c r="E1260" s="1">
        <v>267.65359999999998</v>
      </c>
      <c r="F1260" s="1">
        <v>33</v>
      </c>
      <c r="G1260" s="2">
        <v>8.1107151515151514</v>
      </c>
      <c r="H1260" s="3">
        <v>5.0000074723448522</v>
      </c>
      <c r="I1260" s="3">
        <v>6.6666392680688773</v>
      </c>
      <c r="J1260" s="3">
        <v>1.3382700000000001</v>
      </c>
      <c r="K1260" s="3">
        <v>1.3382700000000001</v>
      </c>
      <c r="L1260" s="3">
        <v>1.7843500000000001</v>
      </c>
    </row>
    <row r="1261" spans="2:12" x14ac:dyDescent="0.2">
      <c r="B1261" t="s">
        <v>4193</v>
      </c>
      <c r="C1261" t="s">
        <v>4194</v>
      </c>
      <c r="D1261" t="s">
        <v>4195</v>
      </c>
      <c r="E1261" s="1">
        <v>283.27618000000001</v>
      </c>
      <c r="F1261" s="1">
        <v>24</v>
      </c>
      <c r="G1261" s="2">
        <v>11.803174166666667</v>
      </c>
      <c r="H1261" s="3">
        <v>4.9999968228885328</v>
      </c>
      <c r="I1261" s="3">
        <v>6.6666388963590233</v>
      </c>
      <c r="J1261" s="3">
        <v>1.41638</v>
      </c>
      <c r="K1261" s="3">
        <v>1.41638</v>
      </c>
      <c r="L1261" s="3">
        <v>1.8885000000000001</v>
      </c>
    </row>
    <row r="1262" spans="2:12" x14ac:dyDescent="0.2">
      <c r="B1262" t="s">
        <v>4196</v>
      </c>
      <c r="C1262" t="s">
        <v>4197</v>
      </c>
      <c r="D1262" t="s">
        <v>4198</v>
      </c>
      <c r="E1262" s="1">
        <v>47005.441559999999</v>
      </c>
      <c r="F1262" s="1">
        <v>3080</v>
      </c>
      <c r="G1262" s="2">
        <v>15.261507</v>
      </c>
      <c r="H1262" s="3">
        <v>5.0000000468030921</v>
      </c>
      <c r="I1262" s="3">
        <v>6.6666500643335302</v>
      </c>
      <c r="J1262" s="3">
        <v>235.02721</v>
      </c>
      <c r="K1262" s="3">
        <v>235.02721</v>
      </c>
      <c r="L1262" s="3">
        <v>313.36883</v>
      </c>
    </row>
    <row r="1263" spans="2:12" x14ac:dyDescent="0.2">
      <c r="B1263" t="s">
        <v>4199</v>
      </c>
      <c r="C1263" t="s">
        <v>4200</v>
      </c>
      <c r="D1263" t="s">
        <v>4201</v>
      </c>
      <c r="E1263" s="1">
        <v>16138.913549999999</v>
      </c>
      <c r="F1263" s="1">
        <v>4109</v>
      </c>
      <c r="G1263" s="2">
        <v>3.9276986006327572</v>
      </c>
      <c r="H1263" s="3">
        <v>6.9999996994841096</v>
      </c>
      <c r="I1263" s="3">
        <v>9.3333098001507064</v>
      </c>
      <c r="J1263" s="3">
        <v>112.97239</v>
      </c>
      <c r="K1263" s="3">
        <v>112.97239</v>
      </c>
      <c r="L1263" s="3">
        <v>150.62948</v>
      </c>
    </row>
    <row r="1264" spans="2:12" x14ac:dyDescent="0.2">
      <c r="B1264" t="s">
        <v>4202</v>
      </c>
      <c r="C1264" t="s">
        <v>4203</v>
      </c>
      <c r="D1264" t="s">
        <v>4204</v>
      </c>
      <c r="E1264" s="1">
        <v>13054</v>
      </c>
      <c r="F1264" s="1">
        <v>305</v>
      </c>
      <c r="G1264" s="2">
        <v>42.8</v>
      </c>
      <c r="H1264" s="3">
        <v>7</v>
      </c>
      <c r="I1264" s="3">
        <v>9.3333100965221387</v>
      </c>
      <c r="J1264" s="3">
        <v>91.378</v>
      </c>
      <c r="K1264" s="3">
        <v>91.378</v>
      </c>
      <c r="L1264" s="3">
        <v>121.83703</v>
      </c>
    </row>
    <row r="1265" spans="2:12" x14ac:dyDescent="0.2">
      <c r="B1265" t="s">
        <v>4205</v>
      </c>
      <c r="C1265" t="s">
        <v>4206</v>
      </c>
      <c r="D1265" t="s">
        <v>4207</v>
      </c>
      <c r="E1265" s="1">
        <v>4986.2883099999999</v>
      </c>
      <c r="F1265" s="1">
        <v>2587</v>
      </c>
      <c r="G1265" s="2">
        <v>1.9274403981445689</v>
      </c>
      <c r="H1265" s="3">
        <v>7.0000003670064563</v>
      </c>
      <c r="I1265" s="3">
        <v>9.3333110936780148</v>
      </c>
      <c r="J1265" s="3">
        <v>34.904020000000003</v>
      </c>
      <c r="K1265" s="3">
        <v>34.904020000000003</v>
      </c>
      <c r="L1265" s="3">
        <v>46.538580000000003</v>
      </c>
    </row>
    <row r="1266" spans="2:12" x14ac:dyDescent="0.2">
      <c r="B1266" t="s">
        <v>4208</v>
      </c>
      <c r="C1266" t="s">
        <v>4209</v>
      </c>
      <c r="D1266" t="s">
        <v>4210</v>
      </c>
      <c r="E1266" s="1">
        <v>3851.2443499999999</v>
      </c>
      <c r="F1266" s="1">
        <v>2979</v>
      </c>
      <c r="G1266" s="2">
        <v>1.2927977005706612</v>
      </c>
      <c r="H1266" s="3">
        <v>6.9999998831546488</v>
      </c>
      <c r="I1266" s="3">
        <v>9.3333106739903418</v>
      </c>
      <c r="J1266" s="3">
        <v>26.95871</v>
      </c>
      <c r="K1266" s="3">
        <v>26.95871</v>
      </c>
      <c r="L1266" s="3">
        <v>35.944859999999998</v>
      </c>
    </row>
    <row r="1267" spans="2:12" x14ac:dyDescent="0.2">
      <c r="B1267" t="s">
        <v>4211</v>
      </c>
      <c r="C1267" t="s">
        <v>4212</v>
      </c>
      <c r="D1267" t="s">
        <v>4213</v>
      </c>
      <c r="E1267" s="1">
        <v>1952.52827</v>
      </c>
      <c r="F1267" s="1">
        <v>204</v>
      </c>
      <c r="G1267" s="2">
        <v>9.571217009803922</v>
      </c>
      <c r="H1267" s="3">
        <v>4.9999993085887562</v>
      </c>
      <c r="I1267" s="3">
        <v>6.6666486729024417</v>
      </c>
      <c r="J1267" s="3">
        <v>9.7626399999999993</v>
      </c>
      <c r="K1267" s="3">
        <v>9.7626399999999993</v>
      </c>
      <c r="L1267" s="3">
        <v>13.016819999999999</v>
      </c>
    </row>
    <row r="1268" spans="2:12" x14ac:dyDescent="0.2">
      <c r="B1268" t="s">
        <v>4211</v>
      </c>
      <c r="C1268" t="s">
        <v>4212</v>
      </c>
      <c r="D1268" t="s">
        <v>4213</v>
      </c>
      <c r="E1268" s="1">
        <v>1723.41742</v>
      </c>
      <c r="F1268" s="1">
        <v>190</v>
      </c>
      <c r="G1268" s="2">
        <v>9.0706179999999996</v>
      </c>
      <c r="H1268" s="3">
        <v>5.0000016827031946</v>
      </c>
      <c r="I1268" s="3">
        <v>6.6666495688548864</v>
      </c>
      <c r="J1268" s="3">
        <v>8.6170899999999993</v>
      </c>
      <c r="K1268" s="3">
        <v>8.6170899999999993</v>
      </c>
      <c r="L1268" s="3">
        <v>11.489420000000001</v>
      </c>
    </row>
    <row r="1269" spans="2:12" x14ac:dyDescent="0.2">
      <c r="B1269" t="s">
        <v>4214</v>
      </c>
      <c r="C1269" t="s">
        <v>4215</v>
      </c>
      <c r="D1269" t="s">
        <v>4216</v>
      </c>
      <c r="E1269" s="1">
        <v>506.52183000000002</v>
      </c>
      <c r="F1269" s="1">
        <v>29</v>
      </c>
      <c r="G1269" s="2">
        <v>17.466270000000002</v>
      </c>
      <c r="H1269" s="3">
        <v>6.9999944523615101</v>
      </c>
      <c r="I1269" s="3">
        <v>9.3333193556534351</v>
      </c>
      <c r="J1269" s="3">
        <v>3.5456500000000002</v>
      </c>
      <c r="K1269" s="3">
        <v>3.5456500000000002</v>
      </c>
      <c r="L1269" s="3">
        <v>4.7275299999999998</v>
      </c>
    </row>
    <row r="1270" spans="2:12" x14ac:dyDescent="0.2">
      <c r="B1270" t="s">
        <v>4217</v>
      </c>
      <c r="C1270" t="s">
        <v>4218</v>
      </c>
      <c r="D1270" t="s">
        <v>4219</v>
      </c>
      <c r="E1270" s="1">
        <v>404.96048999999999</v>
      </c>
      <c r="F1270" s="1">
        <v>17</v>
      </c>
      <c r="G1270" s="2">
        <v>23.821205294117647</v>
      </c>
      <c r="H1270" s="3">
        <v>6.9999915300379056</v>
      </c>
      <c r="I1270" s="3">
        <v>9.333305577539182</v>
      </c>
      <c r="J1270" s="3">
        <v>2.8347199999999999</v>
      </c>
      <c r="K1270" s="3">
        <v>2.8347199999999999</v>
      </c>
      <c r="L1270" s="3">
        <v>3.77962</v>
      </c>
    </row>
    <row r="1271" spans="2:12" x14ac:dyDescent="0.2">
      <c r="B1271" t="s">
        <v>4220</v>
      </c>
      <c r="C1271" t="s">
        <v>4221</v>
      </c>
      <c r="D1271" t="s">
        <v>4222</v>
      </c>
      <c r="E1271" s="1">
        <v>598.43296999999995</v>
      </c>
      <c r="F1271" s="1">
        <v>41</v>
      </c>
      <c r="G1271" s="2">
        <v>14.595926097560975</v>
      </c>
      <c r="H1271" s="3">
        <v>4.9999918955000098</v>
      </c>
      <c r="I1271" s="3">
        <v>6.6666447204605053</v>
      </c>
      <c r="J1271" s="3">
        <v>2.9921600000000002</v>
      </c>
      <c r="K1271" s="3">
        <v>2.9921600000000002</v>
      </c>
      <c r="L1271" s="3">
        <v>3.9895399999999999</v>
      </c>
    </row>
    <row r="1272" spans="2:12" x14ac:dyDescent="0.2">
      <c r="B1272" t="s">
        <v>4223</v>
      </c>
      <c r="C1272" t="s">
        <v>4224</v>
      </c>
      <c r="D1272" t="s">
        <v>4225</v>
      </c>
      <c r="E1272" s="1">
        <v>4100.8155200000001</v>
      </c>
      <c r="F1272" s="1">
        <v>137</v>
      </c>
      <c r="G1272" s="2">
        <v>29.932960000000001</v>
      </c>
      <c r="H1272" s="3">
        <v>5.0000005852494427</v>
      </c>
      <c r="I1272" s="3">
        <v>6.66664956437738</v>
      </c>
      <c r="J1272" s="3">
        <v>20.504079999999998</v>
      </c>
      <c r="K1272" s="3">
        <v>20.504079999999998</v>
      </c>
      <c r="L1272" s="3">
        <v>27.338699999999999</v>
      </c>
    </row>
    <row r="1273" spans="2:12" x14ac:dyDescent="0.2">
      <c r="B1273" t="s">
        <v>4226</v>
      </c>
      <c r="C1273" t="s">
        <v>4227</v>
      </c>
      <c r="D1273" t="s">
        <v>4228</v>
      </c>
      <c r="E1273" s="1">
        <v>1277.98615</v>
      </c>
      <c r="F1273" s="1">
        <v>25</v>
      </c>
      <c r="G1273" s="2">
        <v>51.119445999999996</v>
      </c>
      <c r="H1273" s="3">
        <v>4.9999994131391796</v>
      </c>
      <c r="I1273" s="3">
        <v>6.6666528428340168</v>
      </c>
      <c r="J1273" s="3">
        <v>6.3899299999999997</v>
      </c>
      <c r="K1273" s="3">
        <v>6.3899299999999997</v>
      </c>
      <c r="L1273" s="3">
        <v>8.5198900000000002</v>
      </c>
    </row>
    <row r="1274" spans="2:12" x14ac:dyDescent="0.2">
      <c r="B1274" t="s">
        <v>4229</v>
      </c>
      <c r="C1274" t="s">
        <v>4230</v>
      </c>
      <c r="D1274" t="s">
        <v>4231</v>
      </c>
      <c r="E1274" s="1">
        <v>8248.7486900000004</v>
      </c>
      <c r="F1274" s="1">
        <v>339</v>
      </c>
      <c r="G1274" s="2">
        <v>24.332592005899706</v>
      </c>
      <c r="H1274" s="3">
        <v>6.9999998993786763</v>
      </c>
      <c r="I1274" s="3">
        <v>9.3333101653749111</v>
      </c>
      <c r="J1274" s="3">
        <v>57.741239999999998</v>
      </c>
      <c r="K1274" s="3">
        <v>57.741239999999998</v>
      </c>
      <c r="L1274" s="3">
        <v>76.988129999999998</v>
      </c>
    </row>
    <row r="1275" spans="2:12" x14ac:dyDescent="0.2">
      <c r="B1275" t="s">
        <v>4232</v>
      </c>
      <c r="C1275" t="s">
        <v>4233</v>
      </c>
      <c r="D1275" t="s">
        <v>4234</v>
      </c>
      <c r="E1275" s="1">
        <v>386.32592</v>
      </c>
      <c r="F1275" s="1">
        <v>32</v>
      </c>
      <c r="G1275" s="2">
        <v>12.072685</v>
      </c>
      <c r="H1275" s="3">
        <v>5.0000010353951918</v>
      </c>
      <c r="I1275" s="3">
        <v>6.6666507906070605</v>
      </c>
      <c r="J1275" s="3">
        <v>1.93163</v>
      </c>
      <c r="K1275" s="3">
        <v>1.93163</v>
      </c>
      <c r="L1275" s="3">
        <v>2.5754999999999999</v>
      </c>
    </row>
    <row r="1276" spans="2:12" x14ac:dyDescent="0.2">
      <c r="B1276" t="s">
        <v>4235</v>
      </c>
      <c r="C1276" t="s">
        <v>4236</v>
      </c>
      <c r="D1276" t="s">
        <v>4237</v>
      </c>
      <c r="E1276" s="1">
        <v>2026.85843</v>
      </c>
      <c r="F1276" s="1">
        <v>146</v>
      </c>
      <c r="G1276" s="2">
        <v>13.882591986301369</v>
      </c>
      <c r="H1276" s="3">
        <v>4.9999989392451054</v>
      </c>
      <c r="I1276" s="3">
        <v>6.6666520956769535</v>
      </c>
      <c r="J1276" s="3">
        <v>10.13429</v>
      </c>
      <c r="K1276" s="3">
        <v>10.13429</v>
      </c>
      <c r="L1276" s="3">
        <v>13.512359999999999</v>
      </c>
    </row>
    <row r="1277" spans="2:12" x14ac:dyDescent="0.2">
      <c r="B1277" t="s">
        <v>4238</v>
      </c>
      <c r="C1277" t="s">
        <v>4236</v>
      </c>
      <c r="D1277" t="s">
        <v>4237</v>
      </c>
      <c r="E1277" s="1">
        <v>1774.18821</v>
      </c>
      <c r="F1277" s="1">
        <v>193</v>
      </c>
      <c r="G1277" s="2">
        <v>9.1926850259067354</v>
      </c>
      <c r="H1277" s="3">
        <v>4.9999994081800372</v>
      </c>
      <c r="I1277" s="3">
        <v>6.6666489684315966</v>
      </c>
      <c r="J1277" s="3">
        <v>8.8709399999999992</v>
      </c>
      <c r="K1277" s="3">
        <v>8.8709399999999992</v>
      </c>
      <c r="L1277" s="3">
        <v>11.82789</v>
      </c>
    </row>
    <row r="1278" spans="2:12" x14ac:dyDescent="0.2">
      <c r="B1278" t="s">
        <v>4239</v>
      </c>
      <c r="C1278" t="s">
        <v>4240</v>
      </c>
      <c r="D1278" t="s">
        <v>4241</v>
      </c>
      <c r="E1278" s="1">
        <v>8978.8036200000006</v>
      </c>
      <c r="F1278" s="1">
        <v>296</v>
      </c>
      <c r="G1278" s="2">
        <v>30.333796013513517</v>
      </c>
      <c r="H1278" s="3">
        <v>7.0000005190001025</v>
      </c>
      <c r="I1278" s="3">
        <v>9.3333102656721199</v>
      </c>
      <c r="J1278" s="3">
        <v>62.85163</v>
      </c>
      <c r="K1278" s="3">
        <v>62.85163</v>
      </c>
      <c r="L1278" s="3">
        <v>83.801959999999994</v>
      </c>
    </row>
    <row r="1279" spans="2:12" x14ac:dyDescent="0.2">
      <c r="B1279" t="s">
        <v>4242</v>
      </c>
      <c r="C1279" t="s">
        <v>4240</v>
      </c>
      <c r="D1279" t="s">
        <v>4241</v>
      </c>
      <c r="E1279" s="1">
        <v>8683.5273500000003</v>
      </c>
      <c r="F1279" s="1">
        <v>285</v>
      </c>
      <c r="G1279" s="2">
        <v>30.46851701754386</v>
      </c>
      <c r="H1279" s="3">
        <v>6.9999998330171662</v>
      </c>
      <c r="I1279" s="3">
        <v>9.333309694706033</v>
      </c>
      <c r="J1279" s="3">
        <v>60.784689999999998</v>
      </c>
      <c r="K1279" s="3">
        <v>60.784689999999998</v>
      </c>
      <c r="L1279" s="3">
        <v>81.046049999999994</v>
      </c>
    </row>
    <row r="1280" spans="2:12" x14ac:dyDescent="0.2">
      <c r="B1280" t="s">
        <v>4243</v>
      </c>
      <c r="C1280" t="s">
        <v>4244</v>
      </c>
      <c r="D1280" t="s">
        <v>4245</v>
      </c>
      <c r="E1280" s="1">
        <v>1274.7428600000001</v>
      </c>
      <c r="F1280" s="1">
        <v>72</v>
      </c>
      <c r="G1280" s="2">
        <v>17.704761944444446</v>
      </c>
      <c r="H1280" s="3">
        <v>4.9999966267706721</v>
      </c>
      <c r="I1280" s="3">
        <v>6.6666464795888318</v>
      </c>
      <c r="J1280" s="3">
        <v>6.37371</v>
      </c>
      <c r="K1280" s="3">
        <v>6.37371</v>
      </c>
      <c r="L1280" s="3">
        <v>8.4982600000000001</v>
      </c>
    </row>
    <row r="1281" spans="2:12" x14ac:dyDescent="0.2">
      <c r="B1281" t="s">
        <v>4246</v>
      </c>
      <c r="C1281" t="s">
        <v>4247</v>
      </c>
      <c r="D1281" t="s">
        <v>4248</v>
      </c>
      <c r="E1281" s="1">
        <v>3753.6432399999999</v>
      </c>
      <c r="F1281" s="1">
        <v>97</v>
      </c>
      <c r="G1281" s="2">
        <v>38.697352989690721</v>
      </c>
      <c r="H1281" s="3">
        <v>5.3917537458887548</v>
      </c>
      <c r="I1281" s="3">
        <v>7.18898634596931</v>
      </c>
      <c r="J1281" s="3">
        <v>20.238720000000001</v>
      </c>
      <c r="K1281" s="3">
        <v>20.238720000000001</v>
      </c>
      <c r="L1281" s="3">
        <v>26.98489</v>
      </c>
    </row>
    <row r="1282" spans="2:12" x14ac:dyDescent="0.2">
      <c r="B1282" t="s">
        <v>4249</v>
      </c>
      <c r="C1282" t="s">
        <v>4247</v>
      </c>
      <c r="D1282" t="s">
        <v>4248</v>
      </c>
      <c r="E1282" s="1">
        <v>2901.53386</v>
      </c>
      <c r="F1282" s="1">
        <v>104</v>
      </c>
      <c r="G1282" s="2">
        <v>27.899364038461538</v>
      </c>
      <c r="H1282" s="3">
        <v>5.7692313127098922</v>
      </c>
      <c r="I1282" s="3">
        <v>7.692290035863997</v>
      </c>
      <c r="J1282" s="3">
        <v>16.739619999999999</v>
      </c>
      <c r="K1282" s="3">
        <v>16.739619999999999</v>
      </c>
      <c r="L1282" s="3">
        <v>22.31944</v>
      </c>
    </row>
    <row r="1283" spans="2:12" x14ac:dyDescent="0.2">
      <c r="B1283" t="s">
        <v>4250</v>
      </c>
      <c r="C1283" t="s">
        <v>4251</v>
      </c>
      <c r="D1283" t="s">
        <v>4252</v>
      </c>
      <c r="E1283" s="1">
        <v>606.73573999999996</v>
      </c>
      <c r="F1283" s="1">
        <v>173</v>
      </c>
      <c r="G1283" s="2">
        <v>3.5071430057803465</v>
      </c>
      <c r="H1283" s="3">
        <v>5.7514495519911186</v>
      </c>
      <c r="I1283" s="3">
        <v>7.6685774271349176</v>
      </c>
      <c r="J1283" s="3">
        <v>3.4896099999999999</v>
      </c>
      <c r="K1283" s="3">
        <v>3.4896099999999999</v>
      </c>
      <c r="L1283" s="3">
        <v>4.6528</v>
      </c>
    </row>
    <row r="1284" spans="2:12" x14ac:dyDescent="0.2">
      <c r="B1284" t="s">
        <v>4253</v>
      </c>
      <c r="C1284" t="s">
        <v>4254</v>
      </c>
      <c r="D1284" t="s">
        <v>4255</v>
      </c>
      <c r="E1284" s="1">
        <v>3366.90951</v>
      </c>
      <c r="F1284" s="1">
        <v>116</v>
      </c>
      <c r="G1284" s="2">
        <v>29.025081982758621</v>
      </c>
      <c r="H1284" s="3">
        <v>5.000000727670284</v>
      </c>
      <c r="I1284" s="3">
        <v>6.6666508064245544</v>
      </c>
      <c r="J1284" s="3">
        <v>16.83455</v>
      </c>
      <c r="K1284" s="3">
        <v>16.83455</v>
      </c>
      <c r="L1284" s="3">
        <v>22.446010000000001</v>
      </c>
    </row>
    <row r="1285" spans="2:12" x14ac:dyDescent="0.2">
      <c r="B1285" t="s">
        <v>4256</v>
      </c>
      <c r="C1285" t="s">
        <v>4257</v>
      </c>
      <c r="D1285" t="s">
        <v>4258</v>
      </c>
      <c r="E1285" s="1">
        <v>7067.9246999999996</v>
      </c>
      <c r="F1285" s="1">
        <v>189</v>
      </c>
      <c r="G1285" s="2">
        <v>37.396426984126983</v>
      </c>
      <c r="H1285" s="3">
        <v>6.9999995896956859</v>
      </c>
      <c r="I1285" s="3">
        <v>9.3333096771673301</v>
      </c>
      <c r="J1285" s="3">
        <v>49.475470000000001</v>
      </c>
      <c r="K1285" s="3">
        <v>49.475470000000001</v>
      </c>
      <c r="L1285" s="3">
        <v>65.967129999999997</v>
      </c>
    </row>
    <row r="1286" spans="2:12" x14ac:dyDescent="0.2">
      <c r="B1286" t="s">
        <v>4256</v>
      </c>
      <c r="C1286" t="s">
        <v>4257</v>
      </c>
      <c r="D1286" t="s">
        <v>4258</v>
      </c>
      <c r="E1286" s="1">
        <v>9427.2758200000007</v>
      </c>
      <c r="F1286" s="1">
        <v>269</v>
      </c>
      <c r="G1286" s="2">
        <v>35.045635018587362</v>
      </c>
      <c r="H1286" s="3">
        <v>5.000000095467664</v>
      </c>
      <c r="I1286" s="3">
        <v>6.6666501755116787</v>
      </c>
      <c r="J1286" s="3">
        <v>47.136380000000003</v>
      </c>
      <c r="K1286" s="3">
        <v>47.136380000000003</v>
      </c>
      <c r="L1286" s="3">
        <v>62.848350000000003</v>
      </c>
    </row>
    <row r="1287" spans="2:12" x14ac:dyDescent="0.2">
      <c r="B1287" t="s">
        <v>4259</v>
      </c>
      <c r="C1287" t="s">
        <v>4260</v>
      </c>
      <c r="D1287" t="s">
        <v>4261</v>
      </c>
      <c r="E1287" s="1">
        <v>132.15072000000001</v>
      </c>
      <c r="F1287" s="1">
        <v>17</v>
      </c>
      <c r="G1287" s="2">
        <v>7.7735717647058831</v>
      </c>
      <c r="H1287" s="3">
        <v>4.9999727583777069</v>
      </c>
      <c r="I1287" s="3">
        <v>6.6666303445036093</v>
      </c>
      <c r="J1287" s="3">
        <v>0.66074999999999995</v>
      </c>
      <c r="K1287" s="3">
        <v>0.66074999999999995</v>
      </c>
      <c r="L1287" s="3">
        <v>0.88100000000000001</v>
      </c>
    </row>
    <row r="1288" spans="2:12" x14ac:dyDescent="0.2">
      <c r="B1288" t="s">
        <v>4262</v>
      </c>
      <c r="C1288" t="s">
        <v>4263</v>
      </c>
      <c r="D1288" t="s">
        <v>4264</v>
      </c>
      <c r="E1288" s="1">
        <v>3815.7714000000001</v>
      </c>
      <c r="F1288" s="1">
        <v>180</v>
      </c>
      <c r="G1288" s="2">
        <v>21.198730000000001</v>
      </c>
      <c r="H1288" s="3">
        <v>5.0000007862106202</v>
      </c>
      <c r="I1288" s="3">
        <v>6.6666493700330163</v>
      </c>
      <c r="J1288" s="3">
        <v>19.078859999999999</v>
      </c>
      <c r="K1288" s="3">
        <v>19.078859999999999</v>
      </c>
      <c r="L1288" s="3">
        <v>25.438410000000001</v>
      </c>
    </row>
    <row r="1289" spans="2:12" x14ac:dyDescent="0.2">
      <c r="B1289" t="s">
        <v>4265</v>
      </c>
      <c r="C1289" t="s">
        <v>4266</v>
      </c>
      <c r="D1289" t="s">
        <v>4267</v>
      </c>
      <c r="E1289" s="1">
        <v>6270.3623100000004</v>
      </c>
      <c r="F1289" s="1">
        <v>103</v>
      </c>
      <c r="G1289" s="2">
        <v>60.877303980582532</v>
      </c>
      <c r="H1289" s="3">
        <v>7.000000610809999</v>
      </c>
      <c r="I1289" s="3">
        <v>9.3333107572854104</v>
      </c>
      <c r="J1289" s="3">
        <v>43.892539999999997</v>
      </c>
      <c r="K1289" s="3">
        <v>43.892539999999997</v>
      </c>
      <c r="L1289" s="3">
        <v>58.523240000000001</v>
      </c>
    </row>
    <row r="1290" spans="2:12" x14ac:dyDescent="0.2">
      <c r="B1290" t="s">
        <v>4268</v>
      </c>
      <c r="C1290" t="s">
        <v>4269</v>
      </c>
      <c r="D1290" t="s">
        <v>4270</v>
      </c>
      <c r="E1290" s="1">
        <v>27479.323240000002</v>
      </c>
      <c r="F1290" s="1">
        <v>749</v>
      </c>
      <c r="G1290" s="2">
        <v>36.68801500667557</v>
      </c>
      <c r="H1290" s="3">
        <v>6.9999999024721236</v>
      </c>
      <c r="I1290" s="3">
        <v>9.3333099130573789</v>
      </c>
      <c r="J1290" s="3">
        <v>192.35525999999999</v>
      </c>
      <c r="K1290" s="3">
        <v>192.35525999999999</v>
      </c>
      <c r="L1290" s="3">
        <v>256.47304000000003</v>
      </c>
    </row>
    <row r="1291" spans="2:12" x14ac:dyDescent="0.2">
      <c r="B1291" t="s">
        <v>4271</v>
      </c>
      <c r="C1291" t="s">
        <v>4272</v>
      </c>
      <c r="D1291" t="s">
        <v>4273</v>
      </c>
      <c r="E1291" s="1">
        <v>5629.8785399999997</v>
      </c>
      <c r="F1291" s="1">
        <v>688</v>
      </c>
      <c r="G1291" s="2">
        <v>8.1829629941860453</v>
      </c>
      <c r="H1291" s="3">
        <v>7.0000000390772188</v>
      </c>
      <c r="I1291" s="3">
        <v>9.3333097022729028</v>
      </c>
      <c r="J1291" s="3">
        <v>39.409149999999997</v>
      </c>
      <c r="K1291" s="3">
        <v>39.409149999999997</v>
      </c>
      <c r="L1291" s="3">
        <v>52.545400000000001</v>
      </c>
    </row>
    <row r="1292" spans="2:12" x14ac:dyDescent="0.2">
      <c r="B1292" t="s">
        <v>4274</v>
      </c>
      <c r="C1292" t="s">
        <v>4272</v>
      </c>
      <c r="D1292" t="s">
        <v>4273</v>
      </c>
      <c r="E1292" s="1">
        <v>10080.241969999999</v>
      </c>
      <c r="F1292" s="1">
        <v>1349</v>
      </c>
      <c r="G1292" s="2">
        <v>7.4723810007412892</v>
      </c>
      <c r="H1292" s="3">
        <v>6.9999996240169624</v>
      </c>
      <c r="I1292" s="3">
        <v>9.3333096844301249</v>
      </c>
      <c r="J1292" s="3">
        <v>70.561689999999999</v>
      </c>
      <c r="K1292" s="3">
        <v>70.561689999999999</v>
      </c>
      <c r="L1292" s="3">
        <v>94.08202</v>
      </c>
    </row>
    <row r="1293" spans="2:12" x14ac:dyDescent="0.2">
      <c r="B1293" t="s">
        <v>4275</v>
      </c>
      <c r="C1293" t="s">
        <v>4276</v>
      </c>
      <c r="D1293" t="s">
        <v>4277</v>
      </c>
      <c r="E1293" s="1">
        <v>14937.53919</v>
      </c>
      <c r="F1293" s="1">
        <v>1605</v>
      </c>
      <c r="G1293" s="2">
        <v>9.3068779999999993</v>
      </c>
      <c r="H1293" s="3">
        <v>6.9999997101262839</v>
      </c>
      <c r="I1293" s="3">
        <v>9.3333097390856139</v>
      </c>
      <c r="J1293" s="3">
        <v>104.56277</v>
      </c>
      <c r="K1293" s="3">
        <v>104.56277</v>
      </c>
      <c r="L1293" s="3">
        <v>139.41668000000001</v>
      </c>
    </row>
    <row r="1294" spans="2:12" x14ac:dyDescent="0.2">
      <c r="B1294" t="s">
        <v>4278</v>
      </c>
      <c r="C1294" t="s">
        <v>4279</v>
      </c>
      <c r="D1294" t="s">
        <v>4280</v>
      </c>
      <c r="E1294" s="1">
        <v>10299.522300000001</v>
      </c>
      <c r="F1294" s="1">
        <v>1211</v>
      </c>
      <c r="G1294" s="2">
        <v>8.5049729975227084</v>
      </c>
      <c r="H1294" s="3">
        <v>7.0000003786583376</v>
      </c>
      <c r="I1294" s="3">
        <v>9.3333105361595265</v>
      </c>
      <c r="J1294" s="3">
        <v>72.09666</v>
      </c>
      <c r="K1294" s="3">
        <v>72.09666</v>
      </c>
      <c r="L1294" s="3">
        <v>96.128640000000004</v>
      </c>
    </row>
    <row r="1295" spans="2:12" x14ac:dyDescent="0.2">
      <c r="B1295" t="s">
        <v>4281</v>
      </c>
      <c r="C1295" t="s">
        <v>4282</v>
      </c>
      <c r="D1295" t="s">
        <v>4283</v>
      </c>
      <c r="E1295" s="1">
        <v>1093.0894599999999</v>
      </c>
      <c r="F1295" s="1">
        <v>806</v>
      </c>
      <c r="G1295" s="2">
        <v>1.3561903970223324</v>
      </c>
      <c r="H1295" s="3">
        <v>7.0000034580884174</v>
      </c>
      <c r="I1295" s="3">
        <v>9.3333074495110413</v>
      </c>
      <c r="J1295" s="3">
        <v>7.6516299999999999</v>
      </c>
      <c r="K1295" s="3">
        <v>7.6516299999999999</v>
      </c>
      <c r="L1295" s="3">
        <v>10.20214</v>
      </c>
    </row>
    <row r="1296" spans="2:12" x14ac:dyDescent="0.2">
      <c r="B1296" t="s">
        <v>4284</v>
      </c>
      <c r="C1296" t="s">
        <v>4285</v>
      </c>
      <c r="D1296" t="s">
        <v>4286</v>
      </c>
      <c r="E1296" s="1">
        <v>2592.54846</v>
      </c>
      <c r="F1296" s="1">
        <v>612</v>
      </c>
      <c r="G1296" s="2">
        <v>4.2361902941176472</v>
      </c>
      <c r="H1296" s="3">
        <v>7.0000003008622631</v>
      </c>
      <c r="I1296" s="3">
        <v>9.3333105912319176</v>
      </c>
      <c r="J1296" s="3">
        <v>18.147839999999999</v>
      </c>
      <c r="K1296" s="3">
        <v>18.147839999999999</v>
      </c>
      <c r="L1296" s="3">
        <v>24.19706</v>
      </c>
    </row>
    <row r="1297" spans="2:12" x14ac:dyDescent="0.2">
      <c r="B1297" t="s">
        <v>4287</v>
      </c>
      <c r="C1297" t="s">
        <v>4288</v>
      </c>
      <c r="D1297" t="s">
        <v>4289</v>
      </c>
      <c r="E1297" s="1">
        <v>587.03067999999996</v>
      </c>
      <c r="F1297" s="1">
        <v>20</v>
      </c>
      <c r="G1297" s="2">
        <v>29.351533999999997</v>
      </c>
      <c r="H1297" s="3">
        <v>4.9999942081391735</v>
      </c>
      <c r="I1297" s="3">
        <v>6.6666532658906359</v>
      </c>
      <c r="J1297" s="3">
        <v>2.9351500000000001</v>
      </c>
      <c r="K1297" s="3">
        <v>2.9351500000000001</v>
      </c>
      <c r="L1297" s="3">
        <v>3.9135300000000002</v>
      </c>
    </row>
    <row r="1298" spans="2:12" x14ac:dyDescent="0.2">
      <c r="B1298" t="s">
        <v>4290</v>
      </c>
      <c r="C1298" t="s">
        <v>4291</v>
      </c>
      <c r="D1298" t="s">
        <v>4292</v>
      </c>
      <c r="E1298" s="1">
        <v>461.79806000000002</v>
      </c>
      <c r="F1298" s="1">
        <v>36</v>
      </c>
      <c r="G1298" s="2">
        <v>12.82772388888889</v>
      </c>
      <c r="H1298" s="3">
        <v>4.9999993503653961</v>
      </c>
      <c r="I1298" s="3">
        <v>6.6666585823249234</v>
      </c>
      <c r="J1298" s="3">
        <v>2.3089900000000001</v>
      </c>
      <c r="K1298" s="3">
        <v>2.3089900000000001</v>
      </c>
      <c r="L1298" s="3">
        <v>3.0786500000000001</v>
      </c>
    </row>
    <row r="1299" spans="2:12" x14ac:dyDescent="0.2">
      <c r="B1299" t="s">
        <v>4293</v>
      </c>
      <c r="C1299" t="s">
        <v>4294</v>
      </c>
      <c r="D1299" t="s">
        <v>4295</v>
      </c>
      <c r="E1299" s="1">
        <v>903.30791999999997</v>
      </c>
      <c r="F1299" s="1">
        <v>30</v>
      </c>
      <c r="G1299" s="2">
        <v>30.110263999999997</v>
      </c>
      <c r="H1299" s="3">
        <v>5.0000004428168863</v>
      </c>
      <c r="I1299" s="3">
        <v>6.6666524965263232</v>
      </c>
      <c r="J1299" s="3">
        <v>4.51654</v>
      </c>
      <c r="K1299" s="3">
        <v>4.51654</v>
      </c>
      <c r="L1299" s="3">
        <v>6.0220399999999996</v>
      </c>
    </row>
    <row r="1300" spans="2:12" x14ac:dyDescent="0.2">
      <c r="B1300" t="s">
        <v>4296</v>
      </c>
      <c r="C1300" t="s">
        <v>4291</v>
      </c>
      <c r="D1300" t="s">
        <v>4292</v>
      </c>
      <c r="E1300" s="1">
        <v>805.20447000000001</v>
      </c>
      <c r="F1300" s="1">
        <v>69</v>
      </c>
      <c r="G1300" s="2">
        <v>11.66963</v>
      </c>
      <c r="H1300" s="3">
        <v>4.9999970814866437</v>
      </c>
      <c r="I1300" s="3">
        <v>6.6666544958450107</v>
      </c>
      <c r="J1300" s="3">
        <v>4.0260199999999999</v>
      </c>
      <c r="K1300" s="3">
        <v>4.0260199999999999</v>
      </c>
      <c r="L1300" s="3">
        <v>5.3680199999999996</v>
      </c>
    </row>
    <row r="1301" spans="2:12" x14ac:dyDescent="0.2">
      <c r="B1301" t="s">
        <v>4297</v>
      </c>
      <c r="C1301" t="s">
        <v>4298</v>
      </c>
      <c r="D1301" t="s">
        <v>3977</v>
      </c>
      <c r="E1301" s="1">
        <v>361.67872999999997</v>
      </c>
      <c r="F1301" s="1">
        <v>24</v>
      </c>
      <c r="G1301" s="2">
        <v>15.069947083333332</v>
      </c>
      <c r="H1301" s="3">
        <v>6.999996930977944</v>
      </c>
      <c r="I1301" s="3">
        <v>9.3333108087390162</v>
      </c>
      <c r="J1301" s="3">
        <v>2.5317500000000002</v>
      </c>
      <c r="K1301" s="3">
        <v>2.5317500000000002</v>
      </c>
      <c r="L1301" s="3">
        <v>3.3756599999999999</v>
      </c>
    </row>
    <row r="1302" spans="2:12" x14ac:dyDescent="0.2">
      <c r="B1302" t="s">
        <v>4299</v>
      </c>
      <c r="C1302" t="s">
        <v>4300</v>
      </c>
      <c r="D1302" t="s">
        <v>4301</v>
      </c>
      <c r="E1302" s="1">
        <v>1137.7037</v>
      </c>
      <c r="F1302" s="1">
        <v>28</v>
      </c>
      <c r="G1302" s="2">
        <v>40.632275</v>
      </c>
      <c r="H1302" s="3">
        <v>7.0000036037502555</v>
      </c>
      <c r="I1302" s="3">
        <v>9.3333088395511048</v>
      </c>
      <c r="J1302" s="3">
        <v>7.9639300000000004</v>
      </c>
      <c r="K1302" s="3">
        <v>7.9639300000000004</v>
      </c>
      <c r="L1302" s="3">
        <v>10.618539999999999</v>
      </c>
    </row>
    <row r="1303" spans="2:12" x14ac:dyDescent="0.2">
      <c r="B1303" t="s">
        <v>4302</v>
      </c>
      <c r="C1303" t="s">
        <v>4303</v>
      </c>
      <c r="D1303" t="s">
        <v>4304</v>
      </c>
      <c r="E1303" s="1">
        <v>46.26191</v>
      </c>
      <c r="F1303" s="1">
        <v>6</v>
      </c>
      <c r="G1303" s="2">
        <v>7.7103183333333334</v>
      </c>
      <c r="H1303" s="3">
        <v>6.9999271538939913</v>
      </c>
      <c r="I1303" s="3">
        <v>9.3333803122266232</v>
      </c>
      <c r="J1303" s="3">
        <v>0.32383000000000001</v>
      </c>
      <c r="K1303" s="3">
        <v>0.32383000000000001</v>
      </c>
      <c r="L1303" s="3">
        <v>0.43178</v>
      </c>
    </row>
    <row r="1304" spans="2:12" x14ac:dyDescent="0.2">
      <c r="B1304" t="s">
        <v>4305</v>
      </c>
      <c r="C1304" t="s">
        <v>4306</v>
      </c>
      <c r="D1304" t="s">
        <v>4307</v>
      </c>
      <c r="E1304" s="1">
        <v>14265.236989999999</v>
      </c>
      <c r="F1304" s="1">
        <v>2341</v>
      </c>
      <c r="G1304" s="2">
        <v>6.0936509995728319</v>
      </c>
      <c r="H1304" s="3">
        <v>4.9999996530026101</v>
      </c>
      <c r="I1304" s="3">
        <v>6.6666498472241642</v>
      </c>
      <c r="J1304" s="3">
        <v>71.326179999999994</v>
      </c>
      <c r="K1304" s="3">
        <v>71.326179999999994</v>
      </c>
      <c r="L1304" s="3">
        <v>95.101339999999993</v>
      </c>
    </row>
    <row r="1305" spans="2:12" x14ac:dyDescent="0.2">
      <c r="B1305" t="s">
        <v>4308</v>
      </c>
      <c r="C1305" t="s">
        <v>4309</v>
      </c>
      <c r="D1305" t="s">
        <v>4310</v>
      </c>
      <c r="E1305" s="1">
        <v>663.77144999999996</v>
      </c>
      <c r="F1305" s="1">
        <v>528</v>
      </c>
      <c r="G1305" s="2">
        <v>1.2571428977272727</v>
      </c>
      <c r="H1305" s="3">
        <v>5.0000041429922906</v>
      </c>
      <c r="I1305" s="3">
        <v>6.6666470816122034</v>
      </c>
      <c r="J1305" s="3">
        <v>3.3188599999999999</v>
      </c>
      <c r="K1305" s="3">
        <v>3.3188599999999999</v>
      </c>
      <c r="L1305" s="3">
        <v>4.4251300000000002</v>
      </c>
    </row>
    <row r="1306" spans="2:12" x14ac:dyDescent="0.2">
      <c r="B1306" t="s">
        <v>4311</v>
      </c>
      <c r="C1306" t="s">
        <v>4312</v>
      </c>
      <c r="D1306" t="s">
        <v>4313</v>
      </c>
      <c r="E1306" s="1">
        <v>3129.2594300000001</v>
      </c>
      <c r="F1306" s="1">
        <v>138</v>
      </c>
      <c r="G1306" s="2">
        <v>22.675792971014495</v>
      </c>
      <c r="H1306" s="3">
        <v>7.0000012750620675</v>
      </c>
      <c r="I1306" s="3">
        <v>9.333310533476606</v>
      </c>
      <c r="J1306" s="3">
        <v>21.904820000000001</v>
      </c>
      <c r="K1306" s="3">
        <v>21.904820000000001</v>
      </c>
      <c r="L1306" s="3">
        <v>29.20635</v>
      </c>
    </row>
    <row r="1307" spans="2:12" x14ac:dyDescent="0.2">
      <c r="B1307" t="s">
        <v>4314</v>
      </c>
      <c r="C1307" t="s">
        <v>4315</v>
      </c>
      <c r="D1307" t="s">
        <v>4316</v>
      </c>
      <c r="E1307" s="1">
        <v>5115.8940499999999</v>
      </c>
      <c r="F1307" s="1">
        <v>1173</v>
      </c>
      <c r="G1307" s="2">
        <v>4.3613760017050298</v>
      </c>
      <c r="H1307" s="3">
        <v>7.0000003225242713</v>
      </c>
      <c r="I1307" s="3">
        <v>9.3333090039266953</v>
      </c>
      <c r="J1307" s="3">
        <v>35.811259999999997</v>
      </c>
      <c r="K1307" s="3">
        <v>35.811259999999997</v>
      </c>
      <c r="L1307" s="3">
        <v>47.748220000000003</v>
      </c>
    </row>
    <row r="1308" spans="2:12" x14ac:dyDescent="0.2">
      <c r="B1308" t="s">
        <v>4314</v>
      </c>
      <c r="C1308" t="s">
        <v>4315</v>
      </c>
      <c r="D1308" t="s">
        <v>4316</v>
      </c>
      <c r="E1308" s="1">
        <v>5569.8912799999998</v>
      </c>
      <c r="F1308" s="1">
        <v>1648</v>
      </c>
      <c r="G1308" s="2">
        <v>3.3797883980582522</v>
      </c>
      <c r="H1308" s="3">
        <v>7.0000001867181867</v>
      </c>
      <c r="I1308" s="3">
        <v>9.333309644061849</v>
      </c>
      <c r="J1308" s="3">
        <v>38.989240000000002</v>
      </c>
      <c r="K1308" s="3">
        <v>38.989240000000002</v>
      </c>
      <c r="L1308" s="3">
        <v>51.985520000000001</v>
      </c>
    </row>
    <row r="1309" spans="2:12" x14ac:dyDescent="0.2">
      <c r="B1309" t="s">
        <v>4317</v>
      </c>
      <c r="C1309" t="s">
        <v>4318</v>
      </c>
      <c r="D1309" t="s">
        <v>4319</v>
      </c>
      <c r="E1309" s="1">
        <v>11638.790859999999</v>
      </c>
      <c r="F1309" s="1">
        <v>2068</v>
      </c>
      <c r="G1309" s="2">
        <v>5.6280420019342356</v>
      </c>
      <c r="H1309" s="3">
        <v>4.9999996305458154</v>
      </c>
      <c r="I1309" s="3">
        <v>6.6666495629426583</v>
      </c>
      <c r="J1309" s="3">
        <v>58.193950000000001</v>
      </c>
      <c r="K1309" s="3">
        <v>58.193950000000001</v>
      </c>
      <c r="L1309" s="3">
        <v>77.591740000000001</v>
      </c>
    </row>
    <row r="1310" spans="2:12" x14ac:dyDescent="0.2">
      <c r="B1310" t="s">
        <v>4320</v>
      </c>
      <c r="C1310" t="s">
        <v>4318</v>
      </c>
      <c r="D1310" t="s">
        <v>4319</v>
      </c>
      <c r="E1310" s="1">
        <v>103.39682000000001</v>
      </c>
      <c r="F1310" s="1">
        <v>12</v>
      </c>
      <c r="G1310" s="2">
        <v>8.6164016666666665</v>
      </c>
      <c r="H1310" s="3">
        <v>4.9999603469429719</v>
      </c>
      <c r="I1310" s="3">
        <v>6.6666460341817082</v>
      </c>
      <c r="J1310" s="3">
        <v>0.51698</v>
      </c>
      <c r="K1310" s="3">
        <v>0.51698</v>
      </c>
      <c r="L1310" s="3">
        <v>0.68930999999999998</v>
      </c>
    </row>
    <row r="1311" spans="2:12" x14ac:dyDescent="0.2">
      <c r="B1311" t="s">
        <v>4321</v>
      </c>
      <c r="C1311" t="s">
        <v>4322</v>
      </c>
      <c r="D1311" t="s">
        <v>4323</v>
      </c>
      <c r="E1311" s="1">
        <v>10380.028270000001</v>
      </c>
      <c r="F1311" s="1">
        <v>1733</v>
      </c>
      <c r="G1311" s="2">
        <v>5.9896296999422969</v>
      </c>
      <c r="H1311" s="3">
        <v>7.0000002032749764</v>
      </c>
      <c r="I1311" s="3">
        <v>9.3333098407833148</v>
      </c>
      <c r="J1311" s="3">
        <v>72.660200000000003</v>
      </c>
      <c r="K1311" s="3">
        <v>72.660200000000003</v>
      </c>
      <c r="L1311" s="3">
        <v>96.880020000000002</v>
      </c>
    </row>
    <row r="1312" spans="2:12" x14ac:dyDescent="0.2">
      <c r="B1312" t="s">
        <v>4324</v>
      </c>
      <c r="C1312" t="s">
        <v>4325</v>
      </c>
      <c r="D1312" t="s">
        <v>4326</v>
      </c>
      <c r="E1312" s="1">
        <v>33.566670000000002</v>
      </c>
      <c r="F1312" s="1">
        <v>3</v>
      </c>
      <c r="G1312" s="2">
        <v>11.188890000000001</v>
      </c>
      <c r="H1312" s="3">
        <v>4.9999001986196427</v>
      </c>
      <c r="I1312" s="3">
        <v>6.6667322078716778</v>
      </c>
      <c r="J1312" s="3">
        <v>0.16783000000000001</v>
      </c>
      <c r="K1312" s="3">
        <v>0.16783000000000001</v>
      </c>
      <c r="L1312" s="3">
        <v>0.22378000000000001</v>
      </c>
    </row>
    <row r="1313" spans="2:12" x14ac:dyDescent="0.2">
      <c r="B1313" t="s">
        <v>4327</v>
      </c>
      <c r="C1313" t="s">
        <v>4328</v>
      </c>
      <c r="D1313" t="s">
        <v>4329</v>
      </c>
      <c r="E1313" s="1">
        <v>2072.0283300000001</v>
      </c>
      <c r="F1313" s="1">
        <v>202</v>
      </c>
      <c r="G1313" s="2">
        <v>10.25756599009901</v>
      </c>
      <c r="H1313" s="3">
        <v>7.0000008156259135</v>
      </c>
      <c r="I1313" s="3">
        <v>9.3333086811607426</v>
      </c>
      <c r="J1313" s="3">
        <v>14.504200000000001</v>
      </c>
      <c r="K1313" s="3">
        <v>14.504200000000001</v>
      </c>
      <c r="L1313" s="3">
        <v>19.33888</v>
      </c>
    </row>
    <row r="1314" spans="2:12" x14ac:dyDescent="0.2">
      <c r="B1314" t="s">
        <v>4330</v>
      </c>
      <c r="C1314" t="s">
        <v>4331</v>
      </c>
      <c r="D1314" t="s">
        <v>4332</v>
      </c>
      <c r="E1314" s="1">
        <v>6148.2829700000002</v>
      </c>
      <c r="F1314" s="1">
        <v>607</v>
      </c>
      <c r="G1314" s="2">
        <v>10.128967001647446</v>
      </c>
      <c r="H1314" s="3">
        <v>6.999999871508841</v>
      </c>
      <c r="I1314" s="3">
        <v>9.3333098492699982</v>
      </c>
      <c r="J1314" s="3">
        <v>43.037979999999997</v>
      </c>
      <c r="K1314" s="3">
        <v>43.037979999999997</v>
      </c>
      <c r="L1314" s="3">
        <v>57.383830000000003</v>
      </c>
    </row>
    <row r="1315" spans="2:12" x14ac:dyDescent="0.2">
      <c r="B1315" t="s">
        <v>4333</v>
      </c>
      <c r="C1315" t="s">
        <v>4334</v>
      </c>
      <c r="D1315" t="s">
        <v>4335</v>
      </c>
      <c r="E1315" s="1">
        <v>2349.1110699999999</v>
      </c>
      <c r="F1315" s="1">
        <v>616</v>
      </c>
      <c r="G1315" s="2">
        <v>3.8134919967532466</v>
      </c>
      <c r="H1315" s="3">
        <v>7.0000010684892828</v>
      </c>
      <c r="I1315" s="3">
        <v>9.333309216409253</v>
      </c>
      <c r="J1315" s="3">
        <v>16.44378</v>
      </c>
      <c r="K1315" s="3">
        <v>16.44378</v>
      </c>
      <c r="L1315" s="3">
        <v>21.924980000000001</v>
      </c>
    </row>
    <row r="1316" spans="2:12" x14ac:dyDescent="0.2">
      <c r="B1316" t="s">
        <v>4336</v>
      </c>
      <c r="C1316" t="s">
        <v>4337</v>
      </c>
      <c r="D1316" t="s">
        <v>4338</v>
      </c>
      <c r="E1316" s="1">
        <v>14613.43009</v>
      </c>
      <c r="F1316" s="1">
        <v>1019</v>
      </c>
      <c r="G1316" s="2">
        <v>14.340952001962709</v>
      </c>
      <c r="H1316" s="3">
        <v>4.9999999692064083</v>
      </c>
      <c r="I1316" s="3">
        <v>6.666649746158261</v>
      </c>
      <c r="J1316" s="3">
        <v>73.067149999999998</v>
      </c>
      <c r="K1316" s="3">
        <v>73.067149999999998</v>
      </c>
      <c r="L1316" s="3">
        <v>97.422619999999995</v>
      </c>
    </row>
    <row r="1317" spans="2:12" x14ac:dyDescent="0.2">
      <c r="B1317" t="s">
        <v>4339</v>
      </c>
      <c r="C1317" t="s">
        <v>4340</v>
      </c>
      <c r="D1317" t="s">
        <v>4341</v>
      </c>
      <c r="E1317" s="1">
        <v>664.93408999999997</v>
      </c>
      <c r="F1317" s="1">
        <v>69</v>
      </c>
      <c r="G1317" s="2">
        <v>9.6367259420289848</v>
      </c>
      <c r="H1317" s="3">
        <v>4.9999993232411954</v>
      </c>
      <c r="I1317" s="3">
        <v>6.6666457122088607</v>
      </c>
      <c r="J1317" s="3">
        <v>3.3246699999999998</v>
      </c>
      <c r="K1317" s="3">
        <v>3.3246699999999998</v>
      </c>
      <c r="L1317" s="3">
        <v>4.4328799999999999</v>
      </c>
    </row>
    <row r="1318" spans="2:12" x14ac:dyDescent="0.2">
      <c r="B1318" t="s">
        <v>4339</v>
      </c>
      <c r="C1318" t="s">
        <v>4340</v>
      </c>
      <c r="D1318" t="s">
        <v>4341</v>
      </c>
      <c r="E1318" s="1">
        <v>555.20919000000004</v>
      </c>
      <c r="F1318" s="1">
        <v>68</v>
      </c>
      <c r="G1318" s="2">
        <v>8.1648410294117646</v>
      </c>
      <c r="H1318" s="3">
        <v>6.9999922011377365</v>
      </c>
      <c r="I1318" s="3">
        <v>9.3333109273641526</v>
      </c>
      <c r="J1318" s="3">
        <v>3.88646</v>
      </c>
      <c r="K1318" s="3">
        <v>3.88646</v>
      </c>
      <c r="L1318" s="3">
        <v>5.18194</v>
      </c>
    </row>
    <row r="1319" spans="2:12" x14ac:dyDescent="0.2">
      <c r="B1319" t="s">
        <v>4342</v>
      </c>
      <c r="C1319" t="s">
        <v>4343</v>
      </c>
      <c r="D1319" t="s">
        <v>4344</v>
      </c>
      <c r="E1319" s="1">
        <v>520.34860000000003</v>
      </c>
      <c r="F1319" s="1">
        <v>82</v>
      </c>
      <c r="G1319" s="2">
        <v>6.3457146341463417</v>
      </c>
      <c r="H1319" s="3">
        <v>4.9999942346342428</v>
      </c>
      <c r="I1319" s="3">
        <v>6.6666461675884205</v>
      </c>
      <c r="J1319" s="3">
        <v>2.6017399999999999</v>
      </c>
      <c r="K1319" s="3">
        <v>2.6017399999999999</v>
      </c>
      <c r="L1319" s="3">
        <v>3.4689800000000002</v>
      </c>
    </row>
    <row r="1320" spans="2:12" x14ac:dyDescent="0.2">
      <c r="B1320" t="s">
        <v>4345</v>
      </c>
      <c r="C1320" t="s">
        <v>4346</v>
      </c>
      <c r="D1320" t="s">
        <v>4347</v>
      </c>
      <c r="E1320" s="1">
        <v>9261.3302299999996</v>
      </c>
      <c r="F1320" s="1">
        <v>565</v>
      </c>
      <c r="G1320" s="2">
        <v>16.391734920353983</v>
      </c>
      <c r="H1320" s="3">
        <v>4.9999998758277728</v>
      </c>
      <c r="I1320" s="3">
        <v>6.6666503047262573</v>
      </c>
      <c r="J1320" s="3">
        <v>46.306649999999998</v>
      </c>
      <c r="K1320" s="3">
        <v>46.306649999999998</v>
      </c>
      <c r="L1320" s="3">
        <v>61.742049999999999</v>
      </c>
    </row>
    <row r="1321" spans="2:12" x14ac:dyDescent="0.2">
      <c r="B1321" t="s">
        <v>4348</v>
      </c>
      <c r="C1321" t="s">
        <v>4349</v>
      </c>
      <c r="D1321" t="s">
        <v>4350</v>
      </c>
      <c r="E1321" s="1">
        <v>1909.92572</v>
      </c>
      <c r="F1321" s="1">
        <v>102</v>
      </c>
      <c r="G1321" s="2">
        <v>18.724761960784313</v>
      </c>
      <c r="H1321" s="3">
        <v>6.9999999790567768</v>
      </c>
      <c r="I1321" s="3">
        <v>9.3333106169176041</v>
      </c>
      <c r="J1321" s="3">
        <v>13.369479999999999</v>
      </c>
      <c r="K1321" s="3">
        <v>13.369479999999999</v>
      </c>
      <c r="L1321" s="3">
        <v>17.82593</v>
      </c>
    </row>
    <row r="1322" spans="2:12" x14ac:dyDescent="0.2">
      <c r="B1322" t="s">
        <v>4351</v>
      </c>
      <c r="C1322" t="s">
        <v>4352</v>
      </c>
      <c r="D1322" t="s">
        <v>4353</v>
      </c>
      <c r="E1322" s="1">
        <v>481.16075000000001</v>
      </c>
      <c r="F1322" s="1">
        <v>90</v>
      </c>
      <c r="G1322" s="2">
        <v>5.3462305555555556</v>
      </c>
      <c r="H1322" s="3">
        <v>7.0000098719606694</v>
      </c>
      <c r="I1322" s="3">
        <v>9.3333049297973698</v>
      </c>
      <c r="J1322" s="3">
        <v>3.3681299999999998</v>
      </c>
      <c r="K1322" s="3">
        <v>3.3681299999999998</v>
      </c>
      <c r="L1322" s="3">
        <v>4.4908200000000003</v>
      </c>
    </row>
    <row r="1323" spans="2:12" x14ac:dyDescent="0.2">
      <c r="B1323" t="s">
        <v>4354</v>
      </c>
      <c r="C1323" t="s">
        <v>4355</v>
      </c>
      <c r="D1323" t="s">
        <v>4356</v>
      </c>
      <c r="E1323" s="1">
        <v>1537.1843899999999</v>
      </c>
      <c r="F1323" s="1">
        <v>98</v>
      </c>
      <c r="G1323" s="2">
        <v>15.685554999999999</v>
      </c>
      <c r="H1323" s="3">
        <v>6.9999995251057685</v>
      </c>
      <c r="I1323" s="3">
        <v>9.3333110154729066</v>
      </c>
      <c r="J1323" s="3">
        <v>10.760289999999999</v>
      </c>
      <c r="K1323" s="3">
        <v>10.760289999999999</v>
      </c>
      <c r="L1323" s="3">
        <v>14.347020000000001</v>
      </c>
    </row>
    <row r="1324" spans="2:12" x14ac:dyDescent="0.2">
      <c r="B1324" t="s">
        <v>4357</v>
      </c>
      <c r="C1324" t="s">
        <v>4358</v>
      </c>
      <c r="D1324" t="s">
        <v>4359</v>
      </c>
      <c r="E1324" s="1">
        <v>226.80930000000001</v>
      </c>
      <c r="F1324" s="1">
        <v>31</v>
      </c>
      <c r="G1324" s="2">
        <v>7.316429032258065</v>
      </c>
      <c r="H1324" s="3">
        <v>7.0000216040523906</v>
      </c>
      <c r="I1324" s="3">
        <v>9.3333033521994029</v>
      </c>
      <c r="J1324" s="3">
        <v>1.5876699999999999</v>
      </c>
      <c r="K1324" s="3">
        <v>1.5876699999999999</v>
      </c>
      <c r="L1324" s="3">
        <v>2.1168800000000001</v>
      </c>
    </row>
    <row r="1325" spans="2:12" x14ac:dyDescent="0.2">
      <c r="B1325" t="s">
        <v>4360</v>
      </c>
      <c r="C1325" t="s">
        <v>4361</v>
      </c>
      <c r="D1325" t="s">
        <v>4362</v>
      </c>
      <c r="E1325" s="1">
        <v>900.64962000000003</v>
      </c>
      <c r="F1325" s="1">
        <v>82</v>
      </c>
      <c r="G1325" s="2">
        <v>10.983531951219513</v>
      </c>
      <c r="H1325" s="3">
        <v>7.000002953423774</v>
      </c>
      <c r="I1325" s="3">
        <v>9.3333076629733114</v>
      </c>
      <c r="J1325" s="3">
        <v>6.3045499999999999</v>
      </c>
      <c r="K1325" s="3">
        <v>6.3045499999999999</v>
      </c>
      <c r="L1325" s="3">
        <v>8.4060400000000008</v>
      </c>
    </row>
    <row r="1326" spans="2:12" x14ac:dyDescent="0.2">
      <c r="B1326" t="s">
        <v>4363</v>
      </c>
      <c r="C1326" t="s">
        <v>4364</v>
      </c>
      <c r="D1326" t="s">
        <v>4365</v>
      </c>
      <c r="E1326" s="1">
        <v>712.36666000000002</v>
      </c>
      <c r="F1326" s="1">
        <v>49</v>
      </c>
      <c r="G1326" s="2">
        <v>14.538095102040817</v>
      </c>
      <c r="H1326" s="3">
        <v>7.0000047447475993</v>
      </c>
      <c r="I1326" s="3">
        <v>9.3333115842338827</v>
      </c>
      <c r="J1326" s="3">
        <v>4.9865700000000004</v>
      </c>
      <c r="K1326" s="3">
        <v>4.9865700000000004</v>
      </c>
      <c r="L1326" s="3">
        <v>6.6487400000000001</v>
      </c>
    </row>
    <row r="1327" spans="2:12" x14ac:dyDescent="0.2">
      <c r="B1327" t="s">
        <v>4366</v>
      </c>
      <c r="C1327" t="s">
        <v>4367</v>
      </c>
      <c r="D1327" t="s">
        <v>4368</v>
      </c>
      <c r="E1327" s="1">
        <v>395.08929999999998</v>
      </c>
      <c r="F1327" s="1">
        <v>125</v>
      </c>
      <c r="G1327" s="2">
        <v>3.1607143999999998</v>
      </c>
      <c r="H1327" s="3">
        <v>5.0000088587567415</v>
      </c>
      <c r="I1327" s="3">
        <v>6.666644730697592</v>
      </c>
      <c r="J1327" s="3">
        <v>1.9754499999999999</v>
      </c>
      <c r="K1327" s="3">
        <v>1.9754499999999999</v>
      </c>
      <c r="L1327" s="3">
        <v>2.6339199999999998</v>
      </c>
    </row>
    <row r="1328" spans="2:12" x14ac:dyDescent="0.2">
      <c r="B1328" t="s">
        <v>4369</v>
      </c>
      <c r="C1328" t="s">
        <v>4370</v>
      </c>
      <c r="D1328" t="s">
        <v>4371</v>
      </c>
      <c r="E1328" s="1">
        <v>357.72897999999998</v>
      </c>
      <c r="F1328" s="1">
        <v>73</v>
      </c>
      <c r="G1328" s="2">
        <v>4.9003969863013692</v>
      </c>
      <c r="H1328" s="3">
        <v>6.9999920051207489</v>
      </c>
      <c r="I1328" s="3">
        <v>9.3333226734943313</v>
      </c>
      <c r="J1328" s="3">
        <v>2.5041000000000002</v>
      </c>
      <c r="K1328" s="3">
        <v>2.5041000000000002</v>
      </c>
      <c r="L1328" s="3">
        <v>3.3388</v>
      </c>
    </row>
    <row r="1329" spans="2:12" x14ac:dyDescent="0.2">
      <c r="B1329" t="s">
        <v>4372</v>
      </c>
      <c r="C1329" t="s">
        <v>4373</v>
      </c>
      <c r="D1329" t="s">
        <v>4374</v>
      </c>
      <c r="E1329" s="1">
        <v>5137.5311199999996</v>
      </c>
      <c r="F1329" s="1">
        <v>473</v>
      </c>
      <c r="G1329" s="2">
        <v>10.86158799154334</v>
      </c>
      <c r="H1329" s="3">
        <v>7.00000042043541</v>
      </c>
      <c r="I1329" s="3">
        <v>9.3333098875710565</v>
      </c>
      <c r="J1329" s="3">
        <v>35.962719999999997</v>
      </c>
      <c r="K1329" s="3">
        <v>35.962719999999997</v>
      </c>
      <c r="L1329" s="3">
        <v>47.95017</v>
      </c>
    </row>
    <row r="1330" spans="2:12" x14ac:dyDescent="0.2">
      <c r="B1330" t="s">
        <v>4375</v>
      </c>
      <c r="C1330" t="s">
        <v>4376</v>
      </c>
      <c r="D1330" t="s">
        <v>4377</v>
      </c>
      <c r="E1330" s="1">
        <v>67.481059999999999</v>
      </c>
      <c r="F1330" s="1">
        <v>8</v>
      </c>
      <c r="G1330" s="2">
        <v>8.4351324999999999</v>
      </c>
      <c r="H1330" s="3">
        <v>7.0000382329501054</v>
      </c>
      <c r="I1330" s="3">
        <v>9.3332855174474147</v>
      </c>
      <c r="J1330" s="3">
        <v>0.47237000000000001</v>
      </c>
      <c r="K1330" s="3">
        <v>0.47237000000000001</v>
      </c>
      <c r="L1330" s="3">
        <v>0.62982000000000005</v>
      </c>
    </row>
    <row r="1331" spans="2:12" x14ac:dyDescent="0.2">
      <c r="B1331" t="s">
        <v>4378</v>
      </c>
      <c r="C1331" t="s">
        <v>4379</v>
      </c>
      <c r="D1331" t="s">
        <v>4380</v>
      </c>
      <c r="E1331" s="1">
        <v>11888.03686</v>
      </c>
      <c r="F1331" s="1">
        <v>478</v>
      </c>
      <c r="G1331" s="2">
        <v>24.870370000000001</v>
      </c>
      <c r="H1331" s="3">
        <v>7.0000001665539928</v>
      </c>
      <c r="I1331" s="3">
        <v>9.333309721921573</v>
      </c>
      <c r="J1331" s="3">
        <v>83.216260000000005</v>
      </c>
      <c r="K1331" s="3">
        <v>83.216260000000005</v>
      </c>
      <c r="L1331" s="3">
        <v>110.95473</v>
      </c>
    </row>
    <row r="1332" spans="2:12" x14ac:dyDescent="0.2">
      <c r="B1332" t="s">
        <v>4381</v>
      </c>
      <c r="C1332" t="s">
        <v>4382</v>
      </c>
      <c r="D1332" t="s">
        <v>4383</v>
      </c>
      <c r="E1332" s="1">
        <v>384.75783999999999</v>
      </c>
      <c r="F1332" s="1">
        <v>172</v>
      </c>
      <c r="G1332" s="2">
        <v>2.2369641860465115</v>
      </c>
      <c r="H1332" s="3">
        <v>5.0000020792298869</v>
      </c>
      <c r="I1332" s="3">
        <v>6.6666607755153215</v>
      </c>
      <c r="J1332" s="3">
        <v>1.9237899999999999</v>
      </c>
      <c r="K1332" s="3">
        <v>1.9237899999999999</v>
      </c>
      <c r="L1332" s="3">
        <v>2.5650499999999998</v>
      </c>
    </row>
    <row r="1333" spans="2:12" x14ac:dyDescent="0.2">
      <c r="B1333" t="s">
        <v>4384</v>
      </c>
      <c r="C1333" t="s">
        <v>4385</v>
      </c>
      <c r="D1333" t="s">
        <v>4386</v>
      </c>
      <c r="E1333" s="1">
        <v>378.94287000000003</v>
      </c>
      <c r="F1333" s="1">
        <v>72</v>
      </c>
      <c r="G1333" s="2">
        <v>5.2630954166666672</v>
      </c>
      <c r="H1333" s="3">
        <v>6.9999997624971799</v>
      </c>
      <c r="I1333" s="3">
        <v>9.3333066274607557</v>
      </c>
      <c r="J1333" s="3">
        <v>2.6526000000000001</v>
      </c>
      <c r="K1333" s="3">
        <v>2.6526000000000001</v>
      </c>
      <c r="L1333" s="3">
        <v>3.5367899999999999</v>
      </c>
    </row>
    <row r="1334" spans="2:12" x14ac:dyDescent="0.2">
      <c r="B1334" t="s">
        <v>4387</v>
      </c>
      <c r="C1334" t="s">
        <v>4388</v>
      </c>
      <c r="D1334" t="s">
        <v>4389</v>
      </c>
      <c r="E1334" s="1">
        <v>1279.8508300000001</v>
      </c>
      <c r="F1334" s="1">
        <v>41</v>
      </c>
      <c r="G1334" s="2">
        <v>31.215873902439025</v>
      </c>
      <c r="H1334" s="3">
        <v>7.0000032738190274</v>
      </c>
      <c r="I1334" s="3">
        <v>9.3333064447830996</v>
      </c>
      <c r="J1334" s="3">
        <v>8.9589599999999994</v>
      </c>
      <c r="K1334" s="3">
        <v>8.9589599999999994</v>
      </c>
      <c r="L1334" s="3">
        <v>11.94524</v>
      </c>
    </row>
    <row r="1335" spans="2:12" x14ac:dyDescent="0.2">
      <c r="B1335" t="s">
        <v>4390</v>
      </c>
      <c r="C1335" t="s">
        <v>4391</v>
      </c>
      <c r="D1335" t="s">
        <v>4392</v>
      </c>
      <c r="E1335" s="1">
        <v>13178.25274</v>
      </c>
      <c r="F1335" s="1">
        <v>514</v>
      </c>
      <c r="G1335" s="2">
        <v>25.638624007782102</v>
      </c>
      <c r="H1335" s="3">
        <v>7.0000000622237275</v>
      </c>
      <c r="I1335" s="3">
        <v>9.3333101456361955</v>
      </c>
      <c r="J1335" s="3">
        <v>92.247770000000003</v>
      </c>
      <c r="K1335" s="3">
        <v>92.247770000000003</v>
      </c>
      <c r="L1335" s="3">
        <v>122.99672</v>
      </c>
    </row>
    <row r="1336" spans="2:12" x14ac:dyDescent="0.2">
      <c r="B1336" t="s">
        <v>4393</v>
      </c>
      <c r="C1336" t="s">
        <v>4394</v>
      </c>
      <c r="D1336" t="s">
        <v>4395</v>
      </c>
      <c r="E1336" s="1">
        <v>15540.36</v>
      </c>
      <c r="F1336" s="1">
        <v>366</v>
      </c>
      <c r="G1336" s="2">
        <v>42.46</v>
      </c>
      <c r="H1336" s="3">
        <v>7.0000000000000009</v>
      </c>
      <c r="I1336" s="3">
        <v>9.33331016784682</v>
      </c>
      <c r="J1336" s="3">
        <v>108.78252000000001</v>
      </c>
      <c r="K1336" s="3">
        <v>108.78252000000001</v>
      </c>
      <c r="L1336" s="3">
        <v>145.04300000000001</v>
      </c>
    </row>
    <row r="1337" spans="2:12" x14ac:dyDescent="0.2">
      <c r="B1337" t="s">
        <v>4396</v>
      </c>
      <c r="C1337" t="s">
        <v>4397</v>
      </c>
      <c r="D1337" t="s">
        <v>4398</v>
      </c>
      <c r="E1337" s="1">
        <v>982.80560000000003</v>
      </c>
      <c r="F1337" s="1">
        <v>112</v>
      </c>
      <c r="G1337" s="2">
        <v>8.7750500000000002</v>
      </c>
      <c r="H1337" s="3">
        <v>7.0000008139961754</v>
      </c>
      <c r="I1337" s="3">
        <v>9.3333106771064376</v>
      </c>
      <c r="J1337" s="3">
        <v>6.8796400000000002</v>
      </c>
      <c r="K1337" s="3">
        <v>6.8796400000000002</v>
      </c>
      <c r="L1337" s="3">
        <v>9.1728299999999994</v>
      </c>
    </row>
    <row r="1338" spans="2:12" x14ac:dyDescent="0.2">
      <c r="B1338" t="s">
        <v>4399</v>
      </c>
      <c r="C1338" t="s">
        <v>4400</v>
      </c>
      <c r="D1338" t="s">
        <v>4401</v>
      </c>
      <c r="E1338" s="1">
        <v>1989.1872000000001</v>
      </c>
      <c r="F1338" s="1">
        <v>128</v>
      </c>
      <c r="G1338" s="2">
        <v>15.540525000000001</v>
      </c>
      <c r="H1338" s="3">
        <v>6.9999997989128415</v>
      </c>
      <c r="I1338" s="3">
        <v>9.3333096050487345</v>
      </c>
      <c r="J1338" s="3">
        <v>13.92431</v>
      </c>
      <c r="K1338" s="3">
        <v>13.92431</v>
      </c>
      <c r="L1338" s="3">
        <v>18.5657</v>
      </c>
    </row>
    <row r="1339" spans="2:12" x14ac:dyDescent="0.2">
      <c r="B1339" t="s">
        <v>4402</v>
      </c>
      <c r="C1339" t="s">
        <v>4403</v>
      </c>
      <c r="D1339" t="s">
        <v>4404</v>
      </c>
      <c r="E1339" s="1">
        <v>1889.9107200000001</v>
      </c>
      <c r="F1339" s="1">
        <v>90</v>
      </c>
      <c r="G1339" s="2">
        <v>20.999008</v>
      </c>
      <c r="H1339" s="3">
        <v>7.0000026244625992</v>
      </c>
      <c r="I1339" s="3">
        <v>9.3333086125888514</v>
      </c>
      <c r="J1339" s="3">
        <v>13.229380000000001</v>
      </c>
      <c r="K1339" s="3">
        <v>13.229380000000001</v>
      </c>
      <c r="L1339" s="3">
        <v>17.639119999999998</v>
      </c>
    </row>
    <row r="1340" spans="2:12" x14ac:dyDescent="0.2">
      <c r="B1340" t="s">
        <v>4405</v>
      </c>
      <c r="C1340" t="s">
        <v>4406</v>
      </c>
      <c r="D1340" t="s">
        <v>4407</v>
      </c>
      <c r="E1340" s="1">
        <v>571.72996000000001</v>
      </c>
      <c r="F1340" s="1">
        <v>67</v>
      </c>
      <c r="G1340" s="2">
        <v>8.5332829850746261</v>
      </c>
      <c r="H1340" s="3">
        <v>7.0000004897416961</v>
      </c>
      <c r="I1340" s="3">
        <v>9.3333048350308605</v>
      </c>
      <c r="J1340" s="3">
        <v>4.0021100000000001</v>
      </c>
      <c r="K1340" s="3">
        <v>4.0021100000000001</v>
      </c>
      <c r="L1340" s="3">
        <v>5.3361299999999998</v>
      </c>
    </row>
    <row r="1341" spans="2:12" x14ac:dyDescent="0.2">
      <c r="B1341" t="s">
        <v>4408</v>
      </c>
      <c r="C1341" t="s">
        <v>4406</v>
      </c>
      <c r="D1341" t="s">
        <v>4407</v>
      </c>
      <c r="E1341" s="1">
        <v>1347.4820199999999</v>
      </c>
      <c r="F1341" s="1">
        <v>157</v>
      </c>
      <c r="G1341" s="2">
        <v>8.5826880254777063</v>
      </c>
      <c r="H1341" s="3">
        <v>6.9999969276027896</v>
      </c>
      <c r="I1341" s="3">
        <v>9.3333119205553494</v>
      </c>
      <c r="J1341" s="3">
        <v>9.4323700000000006</v>
      </c>
      <c r="K1341" s="3">
        <v>9.4323700000000006</v>
      </c>
      <c r="L1341" s="3">
        <v>12.57647</v>
      </c>
    </row>
    <row r="1342" spans="2:12" x14ac:dyDescent="0.2">
      <c r="B1342" t="s">
        <v>4409</v>
      </c>
      <c r="C1342" t="s">
        <v>4410</v>
      </c>
      <c r="D1342" t="s">
        <v>4411</v>
      </c>
      <c r="E1342" s="1">
        <v>602.69316000000003</v>
      </c>
      <c r="F1342" s="1">
        <v>215</v>
      </c>
      <c r="G1342" s="2">
        <v>2.8032240000000002</v>
      </c>
      <c r="H1342" s="3">
        <v>6.9999964824555159</v>
      </c>
      <c r="I1342" s="3">
        <v>9.3333065203527443</v>
      </c>
      <c r="J1342" s="3">
        <v>4.2188499999999998</v>
      </c>
      <c r="K1342" s="3">
        <v>4.2188499999999998</v>
      </c>
      <c r="L1342" s="3">
        <v>5.6251199999999999</v>
      </c>
    </row>
    <row r="1343" spans="2:12" x14ac:dyDescent="0.2">
      <c r="B1343" t="s">
        <v>4412</v>
      </c>
      <c r="C1343" t="s">
        <v>4413</v>
      </c>
      <c r="D1343" t="s">
        <v>4414</v>
      </c>
      <c r="E1343" s="1">
        <v>1419.1473100000001</v>
      </c>
      <c r="F1343" s="1">
        <v>195</v>
      </c>
      <c r="G1343" s="2">
        <v>7.277678512820513</v>
      </c>
      <c r="H1343" s="3">
        <v>5.0000024310372684</v>
      </c>
      <c r="I1343" s="3">
        <v>6.6666511174234619</v>
      </c>
      <c r="J1343" s="3">
        <v>7.0957400000000002</v>
      </c>
      <c r="K1343" s="3">
        <v>7.0957400000000002</v>
      </c>
      <c r="L1343" s="3">
        <v>9.46096</v>
      </c>
    </row>
    <row r="1344" spans="2:12" x14ac:dyDescent="0.2">
      <c r="B1344" t="s">
        <v>4412</v>
      </c>
      <c r="C1344" t="s">
        <v>4413</v>
      </c>
      <c r="D1344" t="s">
        <v>4414</v>
      </c>
      <c r="E1344" s="1">
        <v>1345.5317399999999</v>
      </c>
      <c r="F1344" s="1">
        <v>190</v>
      </c>
      <c r="G1344" s="2">
        <v>7.0817459999999999</v>
      </c>
      <c r="H1344" s="3">
        <v>6.9999983798226868</v>
      </c>
      <c r="I1344" s="3">
        <v>9.3333063997434955</v>
      </c>
      <c r="J1344" s="3">
        <v>9.4187200000000004</v>
      </c>
      <c r="K1344" s="3">
        <v>9.4187200000000004</v>
      </c>
      <c r="L1344" s="3">
        <v>12.558260000000001</v>
      </c>
    </row>
    <row r="1345" spans="2:12" x14ac:dyDescent="0.2">
      <c r="B1345" t="s">
        <v>4415</v>
      </c>
      <c r="C1345" t="s">
        <v>4416</v>
      </c>
      <c r="D1345" t="s">
        <v>4417</v>
      </c>
      <c r="E1345" s="1">
        <v>4308.3630000000003</v>
      </c>
      <c r="F1345" s="1">
        <v>200</v>
      </c>
      <c r="G1345" s="2">
        <v>21.541815</v>
      </c>
      <c r="H1345" s="3">
        <v>6.9999997678932804</v>
      </c>
      <c r="I1345" s="3">
        <v>9.3333105868748749</v>
      </c>
      <c r="J1345" s="3">
        <v>30.158539999999999</v>
      </c>
      <c r="K1345" s="3">
        <v>30.158539999999999</v>
      </c>
      <c r="L1345" s="3">
        <v>40.211289999999998</v>
      </c>
    </row>
    <row r="1346" spans="2:12" x14ac:dyDescent="0.2">
      <c r="B1346" t="s">
        <v>4418</v>
      </c>
      <c r="C1346" t="s">
        <v>4419</v>
      </c>
      <c r="D1346" t="s">
        <v>4420</v>
      </c>
      <c r="E1346" s="1">
        <v>1986.6311000000001</v>
      </c>
      <c r="F1346" s="1">
        <v>128</v>
      </c>
      <c r="G1346" s="2">
        <v>15.52055546875</v>
      </c>
      <c r="H1346" s="3">
        <v>7.000001157738847</v>
      </c>
      <c r="I1346" s="3">
        <v>9.3333080308669274</v>
      </c>
      <c r="J1346" s="3">
        <v>13.906420000000001</v>
      </c>
      <c r="K1346" s="3">
        <v>13.906420000000001</v>
      </c>
      <c r="L1346" s="3">
        <v>18.541840000000001</v>
      </c>
    </row>
    <row r="1347" spans="2:12" x14ac:dyDescent="0.2">
      <c r="B1347" t="s">
        <v>4421</v>
      </c>
      <c r="C1347" t="s">
        <v>4422</v>
      </c>
      <c r="D1347" t="s">
        <v>4423</v>
      </c>
      <c r="E1347" s="1">
        <v>2193.0482499999998</v>
      </c>
      <c r="F1347" s="1">
        <v>124</v>
      </c>
      <c r="G1347" s="2">
        <v>17.685872983870965</v>
      </c>
      <c r="H1347" s="3">
        <v>7.0000010259692189</v>
      </c>
      <c r="I1347" s="3">
        <v>9.333310382021919</v>
      </c>
      <c r="J1347" s="3">
        <v>15.35134</v>
      </c>
      <c r="K1347" s="3">
        <v>15.35134</v>
      </c>
      <c r="L1347" s="3">
        <v>20.468399999999999</v>
      </c>
    </row>
    <row r="1348" spans="2:12" x14ac:dyDescent="0.2">
      <c r="B1348" t="s">
        <v>4424</v>
      </c>
      <c r="C1348" t="s">
        <v>4419</v>
      </c>
      <c r="D1348" t="s">
        <v>4420</v>
      </c>
      <c r="E1348" s="1">
        <v>586.84306000000004</v>
      </c>
      <c r="F1348" s="1">
        <v>17</v>
      </c>
      <c r="G1348" s="2">
        <v>34.520180000000003</v>
      </c>
      <c r="H1348" s="3">
        <v>6.9999975802729937</v>
      </c>
      <c r="I1348" s="3">
        <v>9.3333130666996382</v>
      </c>
      <c r="J1348" s="3">
        <v>4.1078999999999999</v>
      </c>
      <c r="K1348" s="3">
        <v>4.1078999999999999</v>
      </c>
      <c r="L1348" s="3">
        <v>5.4771900000000002</v>
      </c>
    </row>
    <row r="1349" spans="2:12" x14ac:dyDescent="0.2">
      <c r="B1349" t="s">
        <v>4425</v>
      </c>
      <c r="C1349" t="s">
        <v>4426</v>
      </c>
      <c r="D1349" t="s">
        <v>4427</v>
      </c>
      <c r="E1349" s="1">
        <v>2404.7902100000001</v>
      </c>
      <c r="F1349" s="1">
        <v>127</v>
      </c>
      <c r="G1349" s="2">
        <v>18.93535598425197</v>
      </c>
      <c r="H1349" s="3">
        <v>6.9999993887200658</v>
      </c>
      <c r="I1349" s="3">
        <v>9.3333089542143455</v>
      </c>
      <c r="J1349" s="3">
        <v>16.83353</v>
      </c>
      <c r="K1349" s="3">
        <v>16.83353</v>
      </c>
      <c r="L1349" s="3">
        <v>22.444649999999999</v>
      </c>
    </row>
    <row r="1350" spans="2:12" x14ac:dyDescent="0.2">
      <c r="B1350" t="s">
        <v>4428</v>
      </c>
      <c r="C1350" t="s">
        <v>4429</v>
      </c>
      <c r="D1350" t="s">
        <v>4430</v>
      </c>
      <c r="E1350" s="1">
        <v>513.48626999999999</v>
      </c>
      <c r="F1350" s="1">
        <v>21</v>
      </c>
      <c r="G1350" s="2">
        <v>24.451727142857141</v>
      </c>
      <c r="H1350" s="3">
        <v>6.9999924243349287</v>
      </c>
      <c r="I1350" s="3">
        <v>9.3333167408741033</v>
      </c>
      <c r="J1350" s="3">
        <v>3.5943999999999998</v>
      </c>
      <c r="K1350" s="3">
        <v>3.5943999999999998</v>
      </c>
      <c r="L1350" s="3">
        <v>4.7925300000000002</v>
      </c>
    </row>
    <row r="1351" spans="2:12" x14ac:dyDescent="0.2">
      <c r="B1351" t="s">
        <v>4431</v>
      </c>
      <c r="C1351" t="s">
        <v>4432</v>
      </c>
      <c r="D1351" t="s">
        <v>4433</v>
      </c>
      <c r="E1351" s="1">
        <v>141.37768</v>
      </c>
      <c r="F1351" s="1">
        <v>3</v>
      </c>
      <c r="G1351" s="2">
        <v>47.12589333333333</v>
      </c>
      <c r="H1351" s="3">
        <v>6.9999734045713575</v>
      </c>
      <c r="I1351" s="3">
        <v>9.3332978727618112</v>
      </c>
      <c r="J1351" s="3">
        <v>0.98963999999999996</v>
      </c>
      <c r="K1351" s="3">
        <v>0.98963999999999996</v>
      </c>
      <c r="L1351" s="3">
        <v>1.31952</v>
      </c>
    </row>
    <row r="1352" spans="2:12" x14ac:dyDescent="0.2">
      <c r="B1352" t="s">
        <v>4434</v>
      </c>
      <c r="C1352" t="s">
        <v>4435</v>
      </c>
      <c r="D1352" t="s">
        <v>4436</v>
      </c>
      <c r="E1352" s="1">
        <v>27.929960000000001</v>
      </c>
      <c r="F1352" s="1">
        <v>1</v>
      </c>
      <c r="G1352" s="2">
        <v>27.929960000000001</v>
      </c>
      <c r="H1352" s="3">
        <v>7.0000100250770139</v>
      </c>
      <c r="I1352" s="3">
        <v>9.3333467001026857</v>
      </c>
      <c r="J1352" s="3">
        <v>0.19550999999999999</v>
      </c>
      <c r="K1352" s="3">
        <v>0.19550999999999999</v>
      </c>
      <c r="L1352" s="3">
        <v>0.26068000000000002</v>
      </c>
    </row>
    <row r="1353" spans="2:12" x14ac:dyDescent="0.2">
      <c r="B1353" t="s">
        <v>4437</v>
      </c>
      <c r="C1353" t="s">
        <v>4438</v>
      </c>
      <c r="D1353" t="s">
        <v>4439</v>
      </c>
      <c r="E1353" s="1">
        <v>195.87302</v>
      </c>
      <c r="F1353" s="1">
        <v>16</v>
      </c>
      <c r="G1353" s="2">
        <v>12.24206375</v>
      </c>
      <c r="H1353" s="3">
        <v>6.9999941799028775</v>
      </c>
      <c r="I1353" s="3">
        <v>9.3332915375481527</v>
      </c>
      <c r="J1353" s="3">
        <v>1.3711100000000001</v>
      </c>
      <c r="K1353" s="3">
        <v>1.3711100000000001</v>
      </c>
      <c r="L1353" s="3">
        <v>1.8281400000000001</v>
      </c>
    </row>
    <row r="1354" spans="2:12" x14ac:dyDescent="0.2">
      <c r="B1354" t="s">
        <v>4440</v>
      </c>
      <c r="C1354" t="s">
        <v>4441</v>
      </c>
      <c r="D1354" t="s">
        <v>4442</v>
      </c>
      <c r="E1354" s="1">
        <v>4057.4124000000002</v>
      </c>
      <c r="F1354" s="1">
        <v>120</v>
      </c>
      <c r="G1354" s="2">
        <v>33.811770000000003</v>
      </c>
      <c r="H1354" s="3">
        <v>7.0000007886799969</v>
      </c>
      <c r="I1354" s="3">
        <v>9.3333105601984148</v>
      </c>
      <c r="J1354" s="3">
        <v>28.401890000000002</v>
      </c>
      <c r="K1354" s="3">
        <v>28.401890000000002</v>
      </c>
      <c r="L1354" s="3">
        <v>37.86909</v>
      </c>
    </row>
    <row r="1355" spans="2:12" x14ac:dyDescent="0.2">
      <c r="B1355" t="s">
        <v>4443</v>
      </c>
      <c r="C1355" t="s">
        <v>4444</v>
      </c>
      <c r="D1355" t="s">
        <v>4445</v>
      </c>
      <c r="E1355" s="1">
        <v>438.14722</v>
      </c>
      <c r="F1355" s="1">
        <v>14</v>
      </c>
      <c r="G1355" s="2">
        <v>31.296230000000001</v>
      </c>
      <c r="H1355" s="3">
        <v>6.9999987675375408</v>
      </c>
      <c r="I1355" s="3">
        <v>9.3333012588782367</v>
      </c>
      <c r="J1355" s="3">
        <v>3.0670299999999999</v>
      </c>
      <c r="K1355" s="3">
        <v>3.0670299999999999</v>
      </c>
      <c r="L1355" s="3">
        <v>4.0893600000000001</v>
      </c>
    </row>
    <row r="1356" spans="2:12" x14ac:dyDescent="0.2">
      <c r="B1356" t="s">
        <v>4446</v>
      </c>
      <c r="C1356" t="s">
        <v>4441</v>
      </c>
      <c r="D1356" t="s">
        <v>4442</v>
      </c>
      <c r="E1356" s="1">
        <v>3325.3611599999999</v>
      </c>
      <c r="F1356" s="1">
        <v>110</v>
      </c>
      <c r="G1356" s="2">
        <v>30.230556</v>
      </c>
      <c r="H1356" s="3">
        <v>5.0000012630207058</v>
      </c>
      <c r="I1356" s="3">
        <v>6.6666503075413317</v>
      </c>
      <c r="J1356" s="3">
        <v>16.626809999999999</v>
      </c>
      <c r="K1356" s="3">
        <v>16.626809999999999</v>
      </c>
      <c r="L1356" s="3">
        <v>22.16902</v>
      </c>
    </row>
    <row r="1357" spans="2:12" x14ac:dyDescent="0.2">
      <c r="B1357" t="s">
        <v>4447</v>
      </c>
      <c r="C1357" t="s">
        <v>4448</v>
      </c>
      <c r="D1357" t="s">
        <v>4449</v>
      </c>
      <c r="E1357" s="1">
        <v>1440.0752600000001</v>
      </c>
      <c r="F1357" s="1">
        <v>222</v>
      </c>
      <c r="G1357" s="2">
        <v>6.4868254954954958</v>
      </c>
      <c r="H1357" s="3">
        <v>7.0000022082179232</v>
      </c>
      <c r="I1357" s="3">
        <v>9.3333108159916591</v>
      </c>
      <c r="J1357" s="3">
        <v>10.08053</v>
      </c>
      <c r="K1357" s="3">
        <v>10.08053</v>
      </c>
      <c r="L1357" s="3">
        <v>13.440670000000001</v>
      </c>
    </row>
    <row r="1358" spans="2:12" x14ac:dyDescent="0.2">
      <c r="B1358" t="s">
        <v>4450</v>
      </c>
      <c r="C1358" t="s">
        <v>4448</v>
      </c>
      <c r="D1358" t="s">
        <v>4449</v>
      </c>
      <c r="E1358" s="1">
        <v>951.78306999999995</v>
      </c>
      <c r="F1358" s="1">
        <v>58</v>
      </c>
      <c r="G1358" s="2">
        <v>16.410052931034482</v>
      </c>
      <c r="H1358" s="3">
        <v>6.9999984345172273</v>
      </c>
      <c r="I1358" s="3">
        <v>9.3333137350299804</v>
      </c>
      <c r="J1358" s="3">
        <v>6.6624800000000004</v>
      </c>
      <c r="K1358" s="3">
        <v>6.6624800000000004</v>
      </c>
      <c r="L1358" s="3">
        <v>8.8832900000000006</v>
      </c>
    </row>
    <row r="1359" spans="2:12" x14ac:dyDescent="0.2">
      <c r="B1359" t="s">
        <v>4451</v>
      </c>
      <c r="C1359" t="s">
        <v>4452</v>
      </c>
      <c r="D1359" t="s">
        <v>4453</v>
      </c>
      <c r="E1359" s="1">
        <v>1087.21922</v>
      </c>
      <c r="F1359" s="1">
        <v>238</v>
      </c>
      <c r="G1359" s="2">
        <v>4.5681479831932768</v>
      </c>
      <c r="H1359" s="3">
        <v>5.0000035871330528</v>
      </c>
      <c r="I1359" s="3">
        <v>6.6666499880309331</v>
      </c>
      <c r="J1359" s="3">
        <v>5.4360999999999997</v>
      </c>
      <c r="K1359" s="3">
        <v>5.4360999999999997</v>
      </c>
      <c r="L1359" s="3">
        <v>7.2481099999999996</v>
      </c>
    </row>
    <row r="1360" spans="2:12" x14ac:dyDescent="0.2">
      <c r="B1360" t="s">
        <v>4454</v>
      </c>
      <c r="C1360" t="s">
        <v>4455</v>
      </c>
      <c r="D1360" t="s">
        <v>4456</v>
      </c>
      <c r="E1360" s="1">
        <v>842.18538000000001</v>
      </c>
      <c r="F1360" s="1">
        <v>73</v>
      </c>
      <c r="G1360" s="2">
        <v>11.536786027397261</v>
      </c>
      <c r="H1360" s="3">
        <v>5.0000036808998045</v>
      </c>
      <c r="I1360" s="3">
        <v>6.6666557427059585</v>
      </c>
      <c r="J1360" s="3">
        <v>4.2109300000000003</v>
      </c>
      <c r="K1360" s="3">
        <v>4.2109300000000003</v>
      </c>
      <c r="L1360" s="3">
        <v>5.61456</v>
      </c>
    </row>
    <row r="1361" spans="2:12" x14ac:dyDescent="0.2">
      <c r="B1361" t="s">
        <v>4457</v>
      </c>
      <c r="C1361" t="s">
        <v>4458</v>
      </c>
      <c r="D1361" t="s">
        <v>4459</v>
      </c>
      <c r="E1361" s="1">
        <v>1384.8666700000001</v>
      </c>
      <c r="F1361" s="1">
        <v>560</v>
      </c>
      <c r="G1361" s="2">
        <v>2.4729761964285717</v>
      </c>
      <c r="H1361" s="3">
        <v>7.0000023901217867</v>
      </c>
      <c r="I1361" s="3">
        <v>9.3333100434859908</v>
      </c>
      <c r="J1361" s="3">
        <v>9.69407</v>
      </c>
      <c r="K1361" s="3">
        <v>9.69407</v>
      </c>
      <c r="L1361" s="3">
        <v>12.92539</v>
      </c>
    </row>
    <row r="1362" spans="2:12" x14ac:dyDescent="0.2">
      <c r="B1362" t="s">
        <v>4460</v>
      </c>
      <c r="C1362" t="s">
        <v>4458</v>
      </c>
      <c r="D1362" t="s">
        <v>4459</v>
      </c>
      <c r="E1362" s="1">
        <v>96.004999999999995</v>
      </c>
      <c r="F1362" s="1">
        <v>13</v>
      </c>
      <c r="G1362" s="2">
        <v>7.3849999999999998</v>
      </c>
      <c r="H1362" s="3">
        <v>7.0000520806208009</v>
      </c>
      <c r="I1362" s="3">
        <v>9.3332638925055988</v>
      </c>
      <c r="J1362" s="3">
        <v>0.67203999999999997</v>
      </c>
      <c r="K1362" s="3">
        <v>0.67203999999999997</v>
      </c>
      <c r="L1362" s="3">
        <v>0.89603999999999995</v>
      </c>
    </row>
    <row r="1363" spans="2:12" x14ac:dyDescent="0.2">
      <c r="B1363" t="s">
        <v>4461</v>
      </c>
      <c r="C1363" t="s">
        <v>4462</v>
      </c>
      <c r="D1363" t="s">
        <v>4463</v>
      </c>
      <c r="E1363" s="1">
        <v>291.53931</v>
      </c>
      <c r="F1363" s="1">
        <v>30</v>
      </c>
      <c r="G1363" s="2">
        <v>9.7179769999999994</v>
      </c>
      <c r="H1363" s="3">
        <v>5.0000118337386477</v>
      </c>
      <c r="I1363" s="3">
        <v>6.6666481442931316</v>
      </c>
      <c r="J1363" s="3">
        <v>1.4577</v>
      </c>
      <c r="K1363" s="3">
        <v>1.4577</v>
      </c>
      <c r="L1363" s="3">
        <v>1.9435899999999999</v>
      </c>
    </row>
    <row r="1364" spans="2:12" x14ac:dyDescent="0.2">
      <c r="B1364" t="s">
        <v>4464</v>
      </c>
      <c r="C1364" t="s">
        <v>4465</v>
      </c>
      <c r="D1364" t="s">
        <v>4466</v>
      </c>
      <c r="E1364" s="1">
        <v>3336.8017</v>
      </c>
      <c r="F1364" s="1">
        <v>309</v>
      </c>
      <c r="G1364" s="2">
        <v>10.798711003236246</v>
      </c>
      <c r="H1364" s="3">
        <v>6.9999994305924744</v>
      </c>
      <c r="I1364" s="3">
        <v>9.3333085990695821</v>
      </c>
      <c r="J1364" s="3">
        <v>23.357610000000001</v>
      </c>
      <c r="K1364" s="3">
        <v>23.357610000000001</v>
      </c>
      <c r="L1364" s="3">
        <v>31.1434</v>
      </c>
    </row>
    <row r="1365" spans="2:12" x14ac:dyDescent="0.2">
      <c r="B1365" t="s">
        <v>4467</v>
      </c>
      <c r="C1365" t="s">
        <v>4468</v>
      </c>
      <c r="D1365" t="s">
        <v>4469</v>
      </c>
      <c r="E1365" s="1">
        <v>2238.4532399999998</v>
      </c>
      <c r="F1365" s="1">
        <v>662</v>
      </c>
      <c r="G1365" s="2">
        <v>3.3813493051359513</v>
      </c>
      <c r="H1365" s="3">
        <v>5.0000016976007959</v>
      </c>
      <c r="I1365" s="3">
        <v>6.6666480824053318</v>
      </c>
      <c r="J1365" s="3">
        <v>11.192270000000001</v>
      </c>
      <c r="K1365" s="3">
        <v>11.192270000000001</v>
      </c>
      <c r="L1365" s="3">
        <v>14.922980000000001</v>
      </c>
    </row>
    <row r="1366" spans="2:12" x14ac:dyDescent="0.2">
      <c r="B1366" t="s">
        <v>4470</v>
      </c>
      <c r="C1366" t="s">
        <v>4471</v>
      </c>
      <c r="D1366" t="s">
        <v>4472</v>
      </c>
      <c r="E1366" s="1">
        <v>2045.03288</v>
      </c>
      <c r="F1366" s="1">
        <v>71</v>
      </c>
      <c r="G1366" s="2">
        <v>28.803280000000001</v>
      </c>
      <c r="H1366" s="3">
        <v>4.9999978484453518</v>
      </c>
      <c r="I1366" s="3">
        <v>6.6666507582019907</v>
      </c>
      <c r="J1366" s="3">
        <v>10.225160000000001</v>
      </c>
      <c r="K1366" s="3">
        <v>10.225160000000001</v>
      </c>
      <c r="L1366" s="3">
        <v>13.633520000000001</v>
      </c>
    </row>
    <row r="1367" spans="2:12" x14ac:dyDescent="0.2">
      <c r="B1367" t="s">
        <v>4473</v>
      </c>
      <c r="C1367" t="s">
        <v>4474</v>
      </c>
      <c r="D1367" t="s">
        <v>4475</v>
      </c>
      <c r="E1367" s="1">
        <v>316.72095000000002</v>
      </c>
      <c r="F1367" s="1">
        <v>23</v>
      </c>
      <c r="G1367" s="2">
        <v>13.770476086956522</v>
      </c>
      <c r="H1367" s="3">
        <v>7.0000105771342245</v>
      </c>
      <c r="I1367" s="3">
        <v>9.3332948136206326</v>
      </c>
      <c r="J1367" s="3">
        <v>2.21705</v>
      </c>
      <c r="K1367" s="3">
        <v>2.21705</v>
      </c>
      <c r="L1367" s="3">
        <v>2.9560499999999998</v>
      </c>
    </row>
    <row r="1368" spans="2:12" x14ac:dyDescent="0.2">
      <c r="B1368" t="s">
        <v>4476</v>
      </c>
      <c r="C1368" t="s">
        <v>4477</v>
      </c>
      <c r="D1368" t="s">
        <v>4478</v>
      </c>
      <c r="E1368" s="1">
        <v>1730.4166499999999</v>
      </c>
      <c r="F1368" s="1">
        <v>62</v>
      </c>
      <c r="G1368" s="2">
        <v>27.909945967741933</v>
      </c>
      <c r="H1368" s="3">
        <v>7.0000019937394855</v>
      </c>
      <c r="I1368" s="3">
        <v>9.3333128758325348</v>
      </c>
      <c r="J1368" s="3">
        <v>12.112920000000001</v>
      </c>
      <c r="K1368" s="3">
        <v>12.112920000000001</v>
      </c>
      <c r="L1368" s="3">
        <v>16.15052</v>
      </c>
    </row>
    <row r="1369" spans="2:12" x14ac:dyDescent="0.2">
      <c r="B1369" t="s">
        <v>4479</v>
      </c>
      <c r="C1369" t="s">
        <v>4477</v>
      </c>
      <c r="D1369" t="s">
        <v>4478</v>
      </c>
      <c r="E1369" s="1">
        <v>3578.0844200000001</v>
      </c>
      <c r="F1369" s="1">
        <v>138</v>
      </c>
      <c r="G1369" s="2">
        <v>25.928147971014493</v>
      </c>
      <c r="H1369" s="3">
        <v>6.9999997372895963</v>
      </c>
      <c r="I1369" s="3">
        <v>9.33330969312345</v>
      </c>
      <c r="J1369" s="3">
        <v>25.046589999999998</v>
      </c>
      <c r="K1369" s="3">
        <v>25.046589999999998</v>
      </c>
      <c r="L1369" s="3">
        <v>33.39537</v>
      </c>
    </row>
    <row r="1370" spans="2:12" x14ac:dyDescent="0.2">
      <c r="B1370" t="s">
        <v>4480</v>
      </c>
      <c r="C1370" t="s">
        <v>4471</v>
      </c>
      <c r="D1370" t="s">
        <v>4472</v>
      </c>
      <c r="E1370" s="1">
        <v>2580.8674299999998</v>
      </c>
      <c r="F1370" s="1">
        <v>156</v>
      </c>
      <c r="G1370" s="2">
        <v>16.544021987179487</v>
      </c>
      <c r="H1370" s="3">
        <v>5.0000011042798898</v>
      </c>
      <c r="I1370" s="3">
        <v>6.6666500572638867</v>
      </c>
      <c r="J1370" s="3">
        <v>12.904339999999999</v>
      </c>
      <c r="K1370" s="3">
        <v>12.904339999999999</v>
      </c>
      <c r="L1370" s="3">
        <v>17.205739999999999</v>
      </c>
    </row>
    <row r="1371" spans="2:12" x14ac:dyDescent="0.2">
      <c r="B1371" t="s">
        <v>4481</v>
      </c>
      <c r="C1371" t="s">
        <v>4482</v>
      </c>
      <c r="D1371" t="s">
        <v>4483</v>
      </c>
      <c r="E1371" s="1">
        <v>1783.1061</v>
      </c>
      <c r="F1371" s="1">
        <v>184</v>
      </c>
      <c r="G1371" s="2">
        <v>9.69079402173913</v>
      </c>
      <c r="H1371" s="3">
        <v>4.9999997195904387</v>
      </c>
      <c r="I1371" s="3">
        <v>6.6666475988164704</v>
      </c>
      <c r="J1371" s="3">
        <v>8.9155300000000004</v>
      </c>
      <c r="K1371" s="3">
        <v>8.9155300000000004</v>
      </c>
      <c r="L1371" s="3">
        <v>11.88734</v>
      </c>
    </row>
    <row r="1372" spans="2:12" x14ac:dyDescent="0.2">
      <c r="B1372" t="s">
        <v>4484</v>
      </c>
      <c r="C1372" t="s">
        <v>4485</v>
      </c>
      <c r="D1372" t="s">
        <v>4486</v>
      </c>
      <c r="E1372" s="1">
        <v>2945.6871599999999</v>
      </c>
      <c r="F1372" s="1">
        <v>104</v>
      </c>
      <c r="G1372" s="2">
        <v>28.323915</v>
      </c>
      <c r="H1372" s="3">
        <v>6.9999999592624773</v>
      </c>
      <c r="I1372" s="3">
        <v>9.3333095154612415</v>
      </c>
      <c r="J1372" s="3">
        <v>20.619810000000001</v>
      </c>
      <c r="K1372" s="3">
        <v>20.619810000000001</v>
      </c>
      <c r="L1372" s="3">
        <v>27.493010000000002</v>
      </c>
    </row>
    <row r="1373" spans="2:12" x14ac:dyDescent="0.2">
      <c r="B1373" t="s">
        <v>4487</v>
      </c>
      <c r="C1373" t="s">
        <v>4488</v>
      </c>
      <c r="D1373" t="s">
        <v>4489</v>
      </c>
      <c r="E1373" s="1">
        <v>2623.4852900000001</v>
      </c>
      <c r="F1373" s="1">
        <v>188</v>
      </c>
      <c r="G1373" s="2">
        <v>13.954708989361702</v>
      </c>
      <c r="H1373" s="3">
        <v>7.0000011320818194</v>
      </c>
      <c r="I1373" s="3">
        <v>9.3333094312871108</v>
      </c>
      <c r="J1373" s="3">
        <v>18.3644</v>
      </c>
      <c r="K1373" s="3">
        <v>18.3644</v>
      </c>
      <c r="L1373" s="3">
        <v>24.485800000000001</v>
      </c>
    </row>
    <row r="1374" spans="2:12" x14ac:dyDescent="0.2">
      <c r="B1374" t="s">
        <v>4490</v>
      </c>
      <c r="C1374" t="s">
        <v>4491</v>
      </c>
      <c r="D1374" t="s">
        <v>4492</v>
      </c>
      <c r="E1374" s="1">
        <v>3251.5970200000002</v>
      </c>
      <c r="F1374" s="1">
        <v>353</v>
      </c>
      <c r="G1374" s="2">
        <v>9.2113230028328612</v>
      </c>
      <c r="H1374" s="3">
        <v>5.0000015069518051</v>
      </c>
      <c r="I1374" s="3">
        <v>6.6666502234646527</v>
      </c>
      <c r="J1374" s="3">
        <v>16.257989999999999</v>
      </c>
      <c r="K1374" s="3">
        <v>16.257989999999999</v>
      </c>
      <c r="L1374" s="3">
        <v>21.67726</v>
      </c>
    </row>
    <row r="1375" spans="2:12" x14ac:dyDescent="0.2">
      <c r="B1375" t="s">
        <v>4493</v>
      </c>
      <c r="C1375" t="s">
        <v>4494</v>
      </c>
      <c r="D1375" t="s">
        <v>4495</v>
      </c>
      <c r="E1375" s="1">
        <v>2484.4317099999998</v>
      </c>
      <c r="F1375" s="1">
        <v>194</v>
      </c>
      <c r="G1375" s="2">
        <v>12.806349020618557</v>
      </c>
      <c r="H1375" s="3">
        <v>6.9999992070621255</v>
      </c>
      <c r="I1375" s="3">
        <v>9.333309467379161</v>
      </c>
      <c r="J1375" s="3">
        <v>17.391020000000001</v>
      </c>
      <c r="K1375" s="3">
        <v>17.391020000000001</v>
      </c>
      <c r="L1375" s="3">
        <v>23.18797</v>
      </c>
    </row>
    <row r="1376" spans="2:12" x14ac:dyDescent="0.2">
      <c r="B1376" t="s">
        <v>4496</v>
      </c>
      <c r="C1376" t="s">
        <v>4497</v>
      </c>
      <c r="D1376" t="s">
        <v>4498</v>
      </c>
      <c r="E1376" s="1">
        <v>3587.0533700000001</v>
      </c>
      <c r="F1376" s="1">
        <v>63</v>
      </c>
      <c r="G1376" s="2">
        <v>56.937355079365084</v>
      </c>
      <c r="H1376" s="3">
        <v>6.999998999178537</v>
      </c>
      <c r="I1376" s="3">
        <v>9.3333096964765829</v>
      </c>
      <c r="J1376" s="3">
        <v>25.109369999999998</v>
      </c>
      <c r="K1376" s="3">
        <v>25.109369999999998</v>
      </c>
      <c r="L1376" s="3">
        <v>33.479080000000003</v>
      </c>
    </row>
    <row r="1377" spans="2:12" x14ac:dyDescent="0.2">
      <c r="B1377" t="s">
        <v>4499</v>
      </c>
      <c r="C1377" t="s">
        <v>4500</v>
      </c>
      <c r="D1377" t="s">
        <v>4501</v>
      </c>
      <c r="E1377" s="1">
        <v>3927.8694599999999</v>
      </c>
      <c r="F1377" s="1">
        <v>112</v>
      </c>
      <c r="G1377" s="2">
        <v>35.070263035714284</v>
      </c>
      <c r="H1377" s="3">
        <v>7.0000009623537753</v>
      </c>
      <c r="I1377" s="3">
        <v>9.3333091573771405</v>
      </c>
      <c r="J1377" s="3">
        <v>27.495090000000001</v>
      </c>
      <c r="K1377" s="3">
        <v>27.495090000000001</v>
      </c>
      <c r="L1377" s="3">
        <v>36.660020000000003</v>
      </c>
    </row>
    <row r="1378" spans="2:12" x14ac:dyDescent="0.2">
      <c r="B1378" t="s">
        <v>4502</v>
      </c>
      <c r="C1378" t="s">
        <v>4503</v>
      </c>
      <c r="D1378" t="s">
        <v>4504</v>
      </c>
      <c r="E1378" s="1">
        <v>3145.6359000000002</v>
      </c>
      <c r="F1378" s="1">
        <v>274</v>
      </c>
      <c r="G1378" s="2">
        <v>11.480422992700731</v>
      </c>
      <c r="H1378" s="3">
        <v>5.0000001589503729</v>
      </c>
      <c r="I1378" s="3">
        <v>6.666648864224876</v>
      </c>
      <c r="J1378" s="3">
        <v>15.72818</v>
      </c>
      <c r="K1378" s="3">
        <v>15.72818</v>
      </c>
      <c r="L1378" s="3">
        <v>20.970849999999999</v>
      </c>
    </row>
    <row r="1379" spans="2:12" x14ac:dyDescent="0.2">
      <c r="B1379" t="s">
        <v>4505</v>
      </c>
      <c r="C1379" t="s">
        <v>4503</v>
      </c>
      <c r="D1379" t="s">
        <v>4504</v>
      </c>
      <c r="E1379" s="1">
        <v>3171.7333800000001</v>
      </c>
      <c r="F1379" s="1">
        <v>152</v>
      </c>
      <c r="G1379" s="2">
        <v>20.866666973684211</v>
      </c>
      <c r="H1379" s="3">
        <v>5.0000009773835403</v>
      </c>
      <c r="I1379" s="3">
        <v>6.6666511546440255</v>
      </c>
      <c r="J1379" s="3">
        <v>15.85867</v>
      </c>
      <c r="K1379" s="3">
        <v>15.85867</v>
      </c>
      <c r="L1379" s="3">
        <v>21.144839999999999</v>
      </c>
    </row>
    <row r="1380" spans="2:12" x14ac:dyDescent="0.2">
      <c r="B1380" t="s">
        <v>4506</v>
      </c>
      <c r="C1380" t="s">
        <v>4507</v>
      </c>
      <c r="D1380" t="s">
        <v>4508</v>
      </c>
      <c r="E1380" s="1">
        <v>2197.0004199999998</v>
      </c>
      <c r="F1380" s="1">
        <v>267</v>
      </c>
      <c r="G1380" s="2">
        <v>8.2284659925093635</v>
      </c>
      <c r="H1380" s="3">
        <v>4.9999990441512985</v>
      </c>
      <c r="I1380" s="3">
        <v>6.6666487027799484</v>
      </c>
      <c r="J1380" s="3">
        <v>10.984999999999999</v>
      </c>
      <c r="K1380" s="3">
        <v>10.984999999999999</v>
      </c>
      <c r="L1380" s="3">
        <v>14.64663</v>
      </c>
    </row>
    <row r="1381" spans="2:12" x14ac:dyDescent="0.2">
      <c r="B1381" t="s">
        <v>4509</v>
      </c>
      <c r="C1381" t="s">
        <v>4510</v>
      </c>
      <c r="D1381" t="s">
        <v>4511</v>
      </c>
      <c r="E1381" s="1">
        <v>3003.1745000000001</v>
      </c>
      <c r="F1381" s="1">
        <v>125</v>
      </c>
      <c r="G1381" s="2">
        <v>24.025396000000001</v>
      </c>
      <c r="H1381" s="3">
        <v>6.9999995005285243</v>
      </c>
      <c r="I1381" s="3">
        <v>9.3333104686391017</v>
      </c>
      <c r="J1381" s="3">
        <v>21.022220000000001</v>
      </c>
      <c r="K1381" s="3">
        <v>21.022220000000001</v>
      </c>
      <c r="L1381" s="3">
        <v>28.02956</v>
      </c>
    </row>
    <row r="1382" spans="2:12" x14ac:dyDescent="0.2">
      <c r="B1382" t="s">
        <v>4512</v>
      </c>
      <c r="C1382" t="s">
        <v>4513</v>
      </c>
      <c r="D1382" t="s">
        <v>4514</v>
      </c>
      <c r="E1382" s="1">
        <v>5663.9157500000001</v>
      </c>
      <c r="F1382" s="1">
        <v>839</v>
      </c>
      <c r="G1382" s="2">
        <v>6.7507935041716332</v>
      </c>
      <c r="H1382" s="3">
        <v>6.9999999558609254</v>
      </c>
      <c r="I1382" s="3">
        <v>9.3333097336414284</v>
      </c>
      <c r="J1382" s="3">
        <v>39.647410000000001</v>
      </c>
      <c r="K1382" s="3">
        <v>39.647410000000001</v>
      </c>
      <c r="L1382" s="3">
        <v>52.863079999999997</v>
      </c>
    </row>
    <row r="1383" spans="2:12" x14ac:dyDescent="0.2">
      <c r="B1383" t="s">
        <v>4515</v>
      </c>
      <c r="C1383" t="s">
        <v>4516</v>
      </c>
      <c r="D1383" t="s">
        <v>4517</v>
      </c>
      <c r="E1383" s="1">
        <v>75.180319999999995</v>
      </c>
      <c r="F1383" s="1">
        <v>3</v>
      </c>
      <c r="G1383" s="2">
        <v>25.060106666666666</v>
      </c>
      <c r="H1383" s="3">
        <v>6.9999702049685339</v>
      </c>
      <c r="I1383" s="3">
        <v>9.3332936066247125</v>
      </c>
      <c r="J1383" s="3">
        <v>0.52625999999999995</v>
      </c>
      <c r="K1383" s="3">
        <v>0.52625999999999995</v>
      </c>
      <c r="L1383" s="3">
        <v>0.70167999999999997</v>
      </c>
    </row>
    <row r="1384" spans="2:12" x14ac:dyDescent="0.2">
      <c r="B1384" t="s">
        <v>4518</v>
      </c>
      <c r="C1384" t="s">
        <v>4519</v>
      </c>
      <c r="D1384" t="s">
        <v>4520</v>
      </c>
      <c r="E1384" s="1">
        <v>390.12569999999999</v>
      </c>
      <c r="F1384" s="1">
        <v>16</v>
      </c>
      <c r="G1384" s="2">
        <v>24.38285625</v>
      </c>
      <c r="H1384" s="3">
        <v>7.00000025632764</v>
      </c>
      <c r="I1384" s="3">
        <v>9.3332994980848483</v>
      </c>
      <c r="J1384" s="3">
        <v>2.73088</v>
      </c>
      <c r="K1384" s="3">
        <v>2.73088</v>
      </c>
      <c r="L1384" s="3">
        <v>3.6411600000000002</v>
      </c>
    </row>
    <row r="1385" spans="2:12" x14ac:dyDescent="0.2">
      <c r="B1385" t="s">
        <v>4521</v>
      </c>
      <c r="C1385" t="s">
        <v>4522</v>
      </c>
      <c r="D1385" t="s">
        <v>4523</v>
      </c>
      <c r="E1385" s="1">
        <v>1908.1084699999999</v>
      </c>
      <c r="F1385" s="1">
        <v>54</v>
      </c>
      <c r="G1385" s="2">
        <v>35.335342037037037</v>
      </c>
      <c r="H1385" s="3">
        <v>7.0000003720962463</v>
      </c>
      <c r="I1385" s="3">
        <v>9.3333111193620972</v>
      </c>
      <c r="J1385" s="3">
        <v>13.35676</v>
      </c>
      <c r="K1385" s="3">
        <v>13.35676</v>
      </c>
      <c r="L1385" s="3">
        <v>17.808969999999999</v>
      </c>
    </row>
    <row r="1386" spans="2:12" x14ac:dyDescent="0.2">
      <c r="B1386" t="s">
        <v>4524</v>
      </c>
      <c r="C1386" t="s">
        <v>4525</v>
      </c>
      <c r="D1386" t="s">
        <v>4526</v>
      </c>
      <c r="E1386" s="1">
        <v>226.10603</v>
      </c>
      <c r="F1386" s="1">
        <v>38</v>
      </c>
      <c r="G1386" s="2">
        <v>5.9501586842105265</v>
      </c>
      <c r="H1386" s="3">
        <v>4.9999993365944286</v>
      </c>
      <c r="I1386" s="3">
        <v>6.6666510397798771</v>
      </c>
      <c r="J1386" s="3">
        <v>1.13053</v>
      </c>
      <c r="K1386" s="3">
        <v>1.13053</v>
      </c>
      <c r="L1386" s="3">
        <v>1.5073700000000001</v>
      </c>
    </row>
    <row r="1387" spans="2:12" x14ac:dyDescent="0.2">
      <c r="B1387" t="s">
        <v>4527</v>
      </c>
      <c r="C1387" t="s">
        <v>4528</v>
      </c>
      <c r="D1387" t="s">
        <v>4529</v>
      </c>
      <c r="E1387" s="1">
        <v>3261.2930299999998</v>
      </c>
      <c r="F1387" s="1">
        <v>86</v>
      </c>
      <c r="G1387" s="2">
        <v>37.922011976744187</v>
      </c>
      <c r="H1387" s="3">
        <v>6.9999996289815138</v>
      </c>
      <c r="I1387" s="3">
        <v>9.333310352673216</v>
      </c>
      <c r="J1387" s="3">
        <v>22.829049999999999</v>
      </c>
      <c r="K1387" s="3">
        <v>22.829049999999999</v>
      </c>
      <c r="L1387" s="3">
        <v>30.438659999999999</v>
      </c>
    </row>
    <row r="1388" spans="2:12" x14ac:dyDescent="0.2">
      <c r="B1388" t="s">
        <v>4530</v>
      </c>
      <c r="C1388" t="s">
        <v>4531</v>
      </c>
      <c r="D1388" t="s">
        <v>4532</v>
      </c>
      <c r="E1388" s="1">
        <v>5241.96576</v>
      </c>
      <c r="F1388" s="1">
        <v>216</v>
      </c>
      <c r="G1388" s="2">
        <v>24.268360000000001</v>
      </c>
      <c r="H1388" s="3">
        <v>6.9999999389541978</v>
      </c>
      <c r="I1388" s="3">
        <v>9.3333097238696947</v>
      </c>
      <c r="J1388" s="3">
        <v>36.693759999999997</v>
      </c>
      <c r="K1388" s="3">
        <v>36.693759999999997</v>
      </c>
      <c r="L1388" s="3">
        <v>48.924889999999998</v>
      </c>
    </row>
    <row r="1389" spans="2:12" x14ac:dyDescent="0.2">
      <c r="B1389" t="s">
        <v>4533</v>
      </c>
      <c r="C1389" t="s">
        <v>4531</v>
      </c>
      <c r="D1389" t="s">
        <v>4532</v>
      </c>
      <c r="E1389" s="1">
        <v>6912.4432299999999</v>
      </c>
      <c r="F1389" s="1">
        <v>339</v>
      </c>
      <c r="G1389" s="2">
        <v>20.390687994100293</v>
      </c>
      <c r="H1389" s="3">
        <v>6.9999996224200451</v>
      </c>
      <c r="I1389" s="3">
        <v>9.3333106476738461</v>
      </c>
      <c r="J1389" s="3">
        <v>48.387099999999997</v>
      </c>
      <c r="K1389" s="3">
        <v>48.387099999999997</v>
      </c>
      <c r="L1389" s="3">
        <v>64.515979999999999</v>
      </c>
    </row>
    <row r="1390" spans="2:12" x14ac:dyDescent="0.2">
      <c r="B1390" t="s">
        <v>4534</v>
      </c>
      <c r="C1390" t="s">
        <v>4516</v>
      </c>
      <c r="D1390" t="s">
        <v>4517</v>
      </c>
      <c r="E1390" s="1">
        <v>209.43239</v>
      </c>
      <c r="F1390" s="1">
        <v>8</v>
      </c>
      <c r="G1390" s="2">
        <v>26.17904875</v>
      </c>
      <c r="H1390" s="3">
        <v>7.0000156136307279</v>
      </c>
      <c r="I1390" s="3">
        <v>9.3333223194368369</v>
      </c>
      <c r="J1390" s="3">
        <v>1.4660299999999999</v>
      </c>
      <c r="K1390" s="3">
        <v>1.4660299999999999</v>
      </c>
      <c r="L1390" s="3">
        <v>1.9547000000000001</v>
      </c>
    </row>
    <row r="1391" spans="2:12" x14ac:dyDescent="0.2">
      <c r="B1391" t="s">
        <v>4535</v>
      </c>
      <c r="C1391" t="s">
        <v>4536</v>
      </c>
      <c r="D1391" t="s">
        <v>4537</v>
      </c>
      <c r="E1391" s="1">
        <v>390.41329999999999</v>
      </c>
      <c r="F1391" s="1">
        <v>47</v>
      </c>
      <c r="G1391" s="2">
        <v>8.3066659574468087</v>
      </c>
      <c r="H1391" s="3">
        <v>5.0000089648585231</v>
      </c>
      <c r="I1391" s="3">
        <v>6.6666530059298692</v>
      </c>
      <c r="J1391" s="3">
        <v>1.95207</v>
      </c>
      <c r="K1391" s="3">
        <v>1.95207</v>
      </c>
      <c r="L1391" s="3">
        <v>2.6027499999999999</v>
      </c>
    </row>
    <row r="1392" spans="2:12" x14ac:dyDescent="0.2">
      <c r="B1392" t="s">
        <v>4538</v>
      </c>
      <c r="C1392" t="s">
        <v>4539</v>
      </c>
      <c r="D1392" t="s">
        <v>4540</v>
      </c>
      <c r="E1392" s="1">
        <v>1331.82671</v>
      </c>
      <c r="F1392" s="1">
        <v>59</v>
      </c>
      <c r="G1392" s="2">
        <v>22.573334067796612</v>
      </c>
      <c r="H1392" s="3">
        <v>7.0000022750707549</v>
      </c>
      <c r="I1392" s="3">
        <v>9.3333088356517493</v>
      </c>
      <c r="J1392" s="3">
        <v>9.3227899999999995</v>
      </c>
      <c r="K1392" s="3">
        <v>9.3227899999999995</v>
      </c>
      <c r="L1392" s="3">
        <v>12.430350000000001</v>
      </c>
    </row>
    <row r="1393" spans="2:12" x14ac:dyDescent="0.2">
      <c r="B1393" t="s">
        <v>4541</v>
      </c>
      <c r="C1393" t="s">
        <v>4542</v>
      </c>
      <c r="D1393" t="s">
        <v>4543</v>
      </c>
      <c r="E1393" s="1">
        <v>4949.5599700000002</v>
      </c>
      <c r="F1393" s="1">
        <v>882</v>
      </c>
      <c r="G1393" s="2">
        <v>5.6117459977324264</v>
      </c>
      <c r="H1393" s="3">
        <v>7.000000042428014</v>
      </c>
      <c r="I1393" s="3">
        <v>9.3333104922456371</v>
      </c>
      <c r="J1393" s="3">
        <v>34.646920000000001</v>
      </c>
      <c r="K1393" s="3">
        <v>34.646920000000001</v>
      </c>
      <c r="L1393" s="3">
        <v>46.195779999999999</v>
      </c>
    </row>
    <row r="1394" spans="2:12" x14ac:dyDescent="0.2">
      <c r="B1394" t="s">
        <v>4544</v>
      </c>
      <c r="C1394" t="s">
        <v>4545</v>
      </c>
      <c r="D1394" t="s">
        <v>4546</v>
      </c>
      <c r="E1394" s="1">
        <v>4756.0419499999998</v>
      </c>
      <c r="F1394" s="1">
        <v>423</v>
      </c>
      <c r="G1394" s="2">
        <v>11.243597990543735</v>
      </c>
      <c r="H1394" s="3">
        <v>6.9999992325551288</v>
      </c>
      <c r="I1394" s="3">
        <v>9.3333091815979454</v>
      </c>
      <c r="J1394" s="3">
        <v>33.292290000000001</v>
      </c>
      <c r="K1394" s="3">
        <v>33.292290000000001</v>
      </c>
      <c r="L1394" s="3">
        <v>44.389609999999998</v>
      </c>
    </row>
    <row r="1395" spans="2:12" x14ac:dyDescent="0.2">
      <c r="B1395" t="s">
        <v>4547</v>
      </c>
      <c r="C1395" t="s">
        <v>4548</v>
      </c>
      <c r="D1395" t="s">
        <v>4549</v>
      </c>
      <c r="E1395" s="1">
        <v>5881.79871</v>
      </c>
      <c r="F1395" s="1">
        <v>893</v>
      </c>
      <c r="G1395" s="2">
        <v>6.5865607054871225</v>
      </c>
      <c r="H1395" s="3">
        <v>4.9999993964431333</v>
      </c>
      <c r="I1395" s="3">
        <v>6.6666494270423611</v>
      </c>
      <c r="J1395" s="3">
        <v>29.408989999999999</v>
      </c>
      <c r="K1395" s="3">
        <v>29.408989999999999</v>
      </c>
      <c r="L1395" s="3">
        <v>39.211889999999997</v>
      </c>
    </row>
    <row r="1396" spans="2:12" x14ac:dyDescent="0.2">
      <c r="B1396" t="s">
        <v>4550</v>
      </c>
      <c r="C1396" t="s">
        <v>4551</v>
      </c>
      <c r="D1396" t="s">
        <v>4552</v>
      </c>
      <c r="E1396" s="1">
        <v>4271.9951199999996</v>
      </c>
      <c r="F1396" s="1">
        <v>1810</v>
      </c>
      <c r="G1396" s="2">
        <v>2.360218298342541</v>
      </c>
      <c r="H1396" s="3">
        <v>7.0000009737838846</v>
      </c>
      <c r="I1396" s="3">
        <v>9.3333088826187627</v>
      </c>
      <c r="J1396" s="3">
        <v>29.903970000000001</v>
      </c>
      <c r="K1396" s="3">
        <v>29.903970000000001</v>
      </c>
      <c r="L1396" s="3">
        <v>39.871850000000002</v>
      </c>
    </row>
    <row r="1397" spans="2:12" x14ac:dyDescent="0.2">
      <c r="B1397" t="s">
        <v>4553</v>
      </c>
      <c r="C1397" t="s">
        <v>4554</v>
      </c>
      <c r="D1397" t="s">
        <v>4555</v>
      </c>
      <c r="E1397" s="1">
        <v>4190.5835900000002</v>
      </c>
      <c r="F1397" s="1">
        <v>1868</v>
      </c>
      <c r="G1397" s="2">
        <v>2.2433530995717348</v>
      </c>
      <c r="H1397" s="3">
        <v>7.0000011621293057</v>
      </c>
      <c r="I1397" s="3">
        <v>9.3333110198143068</v>
      </c>
      <c r="J1397" s="3">
        <v>29.33409</v>
      </c>
      <c r="K1397" s="3">
        <v>29.33409</v>
      </c>
      <c r="L1397" s="3">
        <v>39.112020000000001</v>
      </c>
    </row>
    <row r="1398" spans="2:12" x14ac:dyDescent="0.2">
      <c r="B1398" t="s">
        <v>4553</v>
      </c>
      <c r="C1398" t="s">
        <v>4554</v>
      </c>
      <c r="D1398" t="s">
        <v>4555</v>
      </c>
      <c r="E1398" s="1">
        <v>5018.6397399999996</v>
      </c>
      <c r="F1398" s="1">
        <v>1659</v>
      </c>
      <c r="G1398" s="2">
        <v>3.0250993007836042</v>
      </c>
      <c r="H1398" s="3">
        <v>7.0000003626480671</v>
      </c>
      <c r="I1398" s="3">
        <v>9.3333099060025386</v>
      </c>
      <c r="J1398" s="3">
        <v>35.130479999999999</v>
      </c>
      <c r="K1398" s="3">
        <v>35.130479999999999</v>
      </c>
      <c r="L1398" s="3">
        <v>46.840519999999998</v>
      </c>
    </row>
    <row r="1399" spans="2:12" x14ac:dyDescent="0.2">
      <c r="B1399" t="s">
        <v>4556</v>
      </c>
      <c r="C1399" t="s">
        <v>4557</v>
      </c>
      <c r="D1399" t="s">
        <v>4558</v>
      </c>
      <c r="E1399" s="1">
        <v>2183.50461</v>
      </c>
      <c r="F1399" s="1">
        <v>95</v>
      </c>
      <c r="G1399" s="2">
        <v>22.984259052631579</v>
      </c>
      <c r="H1399" s="3">
        <v>6.9999989603868986</v>
      </c>
      <c r="I1399" s="3">
        <v>9.3333121014111349</v>
      </c>
      <c r="J1399" s="3">
        <v>15.28453</v>
      </c>
      <c r="K1399" s="3">
        <v>15.28453</v>
      </c>
      <c r="L1399" s="3">
        <v>20.37933</v>
      </c>
    </row>
    <row r="1400" spans="2:12" x14ac:dyDescent="0.2">
      <c r="B1400" t="s">
        <v>4559</v>
      </c>
      <c r="C1400" t="s">
        <v>4560</v>
      </c>
      <c r="D1400" t="s">
        <v>4561</v>
      </c>
      <c r="E1400" s="1">
        <v>5714.7224800000004</v>
      </c>
      <c r="F1400" s="1">
        <v>188</v>
      </c>
      <c r="G1400" s="2">
        <v>30.397460000000002</v>
      </c>
      <c r="H1400" s="3">
        <v>4.9999995800320987</v>
      </c>
      <c r="I1400" s="3">
        <v>6.6666491913357087</v>
      </c>
      <c r="J1400" s="3">
        <v>28.573609999999999</v>
      </c>
      <c r="K1400" s="3">
        <v>28.573609999999999</v>
      </c>
      <c r="L1400" s="3">
        <v>38.098050000000001</v>
      </c>
    </row>
    <row r="1401" spans="2:12" x14ac:dyDescent="0.2">
      <c r="B1401" t="s">
        <v>4559</v>
      </c>
      <c r="C1401" t="s">
        <v>4560</v>
      </c>
      <c r="D1401" t="s">
        <v>4561</v>
      </c>
      <c r="E1401" s="1">
        <v>3933.3334300000001</v>
      </c>
      <c r="F1401" s="1">
        <v>168</v>
      </c>
      <c r="G1401" s="2">
        <v>23.41269898809524</v>
      </c>
      <c r="H1401" s="3">
        <v>6.999998980508499</v>
      </c>
      <c r="I1401" s="3">
        <v>9.3333099401135673</v>
      </c>
      <c r="J1401" s="3">
        <v>27.533329999999999</v>
      </c>
      <c r="K1401" s="3">
        <v>27.533329999999999</v>
      </c>
      <c r="L1401" s="3">
        <v>36.711019999999998</v>
      </c>
    </row>
    <row r="1402" spans="2:12" x14ac:dyDescent="0.2">
      <c r="B1402" t="s">
        <v>4562</v>
      </c>
      <c r="C1402" t="s">
        <v>4563</v>
      </c>
      <c r="D1402" t="s">
        <v>4564</v>
      </c>
      <c r="E1402" s="1">
        <v>7499.0726699999996</v>
      </c>
      <c r="F1402" s="1">
        <v>994</v>
      </c>
      <c r="G1402" s="2">
        <v>7.5443387022132793</v>
      </c>
      <c r="H1402" s="3">
        <v>4.9999995532780988</v>
      </c>
      <c r="I1402" s="3">
        <v>6.666649624559513</v>
      </c>
      <c r="J1402" s="3">
        <v>37.495359999999998</v>
      </c>
      <c r="K1402" s="3">
        <v>37.495359999999998</v>
      </c>
      <c r="L1402" s="3">
        <v>49.993690000000001</v>
      </c>
    </row>
    <row r="1403" spans="2:12" x14ac:dyDescent="0.2">
      <c r="B1403" t="s">
        <v>4565</v>
      </c>
      <c r="C1403" t="s">
        <v>4566</v>
      </c>
      <c r="D1403" t="s">
        <v>4567</v>
      </c>
      <c r="E1403" s="1">
        <v>8764.7656800000004</v>
      </c>
      <c r="F1403" s="1">
        <v>1032</v>
      </c>
      <c r="G1403" s="2">
        <v>8.4929900000000007</v>
      </c>
      <c r="H1403" s="3">
        <v>5.0000001825490905</v>
      </c>
      <c r="I1403" s="3">
        <v>6.6666505567094632</v>
      </c>
      <c r="J1403" s="3">
        <v>43.823830000000001</v>
      </c>
      <c r="K1403" s="3">
        <v>43.823830000000001</v>
      </c>
      <c r="L1403" s="3">
        <v>58.431629999999998</v>
      </c>
    </row>
    <row r="1404" spans="2:12" x14ac:dyDescent="0.2">
      <c r="B1404" t="s">
        <v>4568</v>
      </c>
      <c r="C1404" t="s">
        <v>4566</v>
      </c>
      <c r="D1404" t="s">
        <v>4567</v>
      </c>
      <c r="E1404" s="1">
        <v>5617.3397400000003</v>
      </c>
      <c r="F1404" s="1">
        <v>1207</v>
      </c>
      <c r="G1404" s="2">
        <v>4.6539683015741513</v>
      </c>
      <c r="H1404" s="3">
        <v>5.0000002314262728</v>
      </c>
      <c r="I1404" s="3">
        <v>6.6666503600154323</v>
      </c>
      <c r="J1404" s="3">
        <v>28.0867</v>
      </c>
      <c r="K1404" s="3">
        <v>28.0867</v>
      </c>
      <c r="L1404" s="3">
        <v>37.448839999999997</v>
      </c>
    </row>
    <row r="1405" spans="2:12" x14ac:dyDescent="0.2">
      <c r="B1405" t="s">
        <v>4569</v>
      </c>
      <c r="C1405" t="s">
        <v>4570</v>
      </c>
      <c r="D1405" t="s">
        <v>4571</v>
      </c>
      <c r="E1405" s="1">
        <v>890.42211999999995</v>
      </c>
      <c r="F1405" s="1">
        <v>23</v>
      </c>
      <c r="G1405" s="2">
        <v>38.714005217391303</v>
      </c>
      <c r="H1405" s="3">
        <v>6.9999945643758261</v>
      </c>
      <c r="I1405" s="3">
        <v>9.3333148552059768</v>
      </c>
      <c r="J1405" s="3">
        <v>6.2329499999999998</v>
      </c>
      <c r="K1405" s="3">
        <v>6.2329499999999998</v>
      </c>
      <c r="L1405" s="3">
        <v>8.3105899999999995</v>
      </c>
    </row>
    <row r="1406" spans="2:12" x14ac:dyDescent="0.2">
      <c r="B1406" t="s">
        <v>4572</v>
      </c>
      <c r="C1406" t="s">
        <v>4570</v>
      </c>
      <c r="D1406" t="s">
        <v>4571</v>
      </c>
      <c r="E1406" s="1">
        <v>1959.82386</v>
      </c>
      <c r="F1406" s="1">
        <v>47</v>
      </c>
      <c r="G1406" s="2">
        <v>41.69838</v>
      </c>
      <c r="H1406" s="3">
        <v>5.0000003571749554</v>
      </c>
      <c r="I1406" s="3">
        <v>6.6666501345687257</v>
      </c>
      <c r="J1406" s="3">
        <v>9.7991200000000003</v>
      </c>
      <c r="K1406" s="3">
        <v>9.7991200000000003</v>
      </c>
      <c r="L1406" s="3">
        <v>13.06546</v>
      </c>
    </row>
    <row r="1407" spans="2:12" x14ac:dyDescent="0.2">
      <c r="B1407" t="s">
        <v>4573</v>
      </c>
      <c r="C1407" t="s">
        <v>4574</v>
      </c>
      <c r="D1407" t="s">
        <v>4575</v>
      </c>
      <c r="E1407" s="1">
        <v>209.72381999999999</v>
      </c>
      <c r="F1407" s="1">
        <v>36</v>
      </c>
      <c r="G1407" s="2">
        <v>5.8256616666666661</v>
      </c>
      <c r="H1407" s="3">
        <v>5.000004291358036</v>
      </c>
      <c r="I1407" s="3">
        <v>6.6666723884773802</v>
      </c>
      <c r="J1407" s="3">
        <v>1.0486200000000001</v>
      </c>
      <c r="K1407" s="3">
        <v>1.0486200000000001</v>
      </c>
      <c r="L1407" s="3">
        <v>1.3981600000000001</v>
      </c>
    </row>
    <row r="1408" spans="2:12" x14ac:dyDescent="0.2">
      <c r="B1408" t="s">
        <v>4576</v>
      </c>
      <c r="C1408" t="s">
        <v>4577</v>
      </c>
      <c r="D1408" t="s">
        <v>4578</v>
      </c>
      <c r="E1408" s="1">
        <v>383.66287</v>
      </c>
      <c r="F1408" s="1">
        <v>51</v>
      </c>
      <c r="G1408" s="2">
        <v>7.5228013725490195</v>
      </c>
      <c r="H1408" s="3">
        <v>4.999988661920816</v>
      </c>
      <c r="I1408" s="3">
        <v>6.6666602374110377</v>
      </c>
      <c r="J1408" s="3">
        <v>1.91831</v>
      </c>
      <c r="K1408" s="3">
        <v>1.91831</v>
      </c>
      <c r="L1408" s="3">
        <v>2.55775</v>
      </c>
    </row>
    <row r="1409" spans="2:12" x14ac:dyDescent="0.2">
      <c r="B1409" t="s">
        <v>4579</v>
      </c>
      <c r="C1409" t="s">
        <v>4580</v>
      </c>
      <c r="D1409" t="s">
        <v>4581</v>
      </c>
      <c r="E1409" s="1">
        <v>6086.7607699999999</v>
      </c>
      <c r="F1409" s="1">
        <v>1089</v>
      </c>
      <c r="G1409" s="2">
        <v>5.5893120018365474</v>
      </c>
      <c r="H1409" s="3">
        <v>4.999999367479659</v>
      </c>
      <c r="I1409" s="3">
        <v>6.666649394206436</v>
      </c>
      <c r="J1409" s="3">
        <v>30.433800000000002</v>
      </c>
      <c r="K1409" s="3">
        <v>30.433800000000002</v>
      </c>
      <c r="L1409" s="3">
        <v>40.578299999999999</v>
      </c>
    </row>
    <row r="1410" spans="2:12" x14ac:dyDescent="0.2">
      <c r="B1410" t="s">
        <v>4582</v>
      </c>
      <c r="C1410" t="s">
        <v>4583</v>
      </c>
      <c r="D1410" t="s">
        <v>4584</v>
      </c>
      <c r="E1410" s="1">
        <v>618.91427999999996</v>
      </c>
      <c r="F1410" s="1">
        <v>30</v>
      </c>
      <c r="G1410" s="2">
        <v>20.630475999999998</v>
      </c>
      <c r="H1410" s="3">
        <v>4.9999977379743124</v>
      </c>
      <c r="I1410" s="3">
        <v>6.6666421075306266</v>
      </c>
      <c r="J1410" s="3">
        <v>3.09457</v>
      </c>
      <c r="K1410" s="3">
        <v>3.09457</v>
      </c>
      <c r="L1410" s="3">
        <v>4.12608</v>
      </c>
    </row>
    <row r="1411" spans="2:12" x14ac:dyDescent="0.2">
      <c r="B1411" t="s">
        <v>4585</v>
      </c>
      <c r="C1411" t="s">
        <v>4586</v>
      </c>
      <c r="D1411" t="s">
        <v>4587</v>
      </c>
      <c r="E1411" s="1">
        <v>9235.0568399999993</v>
      </c>
      <c r="F1411" s="1">
        <v>721</v>
      </c>
      <c r="G1411" s="2">
        <v>12.808678002773924</v>
      </c>
      <c r="H1411" s="3">
        <v>4.9999995452112458</v>
      </c>
      <c r="I1411" s="3">
        <v>6.6666498178261362</v>
      </c>
      <c r="J1411" s="3">
        <v>46.175280000000001</v>
      </c>
      <c r="K1411" s="3">
        <v>46.175280000000001</v>
      </c>
      <c r="L1411" s="3">
        <v>61.566890000000001</v>
      </c>
    </row>
    <row r="1412" spans="2:12" x14ac:dyDescent="0.2">
      <c r="B1412" t="s">
        <v>4588</v>
      </c>
      <c r="C1412" t="s">
        <v>4589</v>
      </c>
      <c r="D1412" t="s">
        <v>4590</v>
      </c>
      <c r="E1412" s="1">
        <v>2144.0944599999998</v>
      </c>
      <c r="F1412" s="1">
        <v>167</v>
      </c>
      <c r="G1412" s="2">
        <v>12.838888982035927</v>
      </c>
      <c r="H1412" s="3">
        <v>6.9999994309952189</v>
      </c>
      <c r="I1412" s="3">
        <v>9.333310809450067</v>
      </c>
      <c r="J1412" s="3">
        <v>15.008660000000001</v>
      </c>
      <c r="K1412" s="3">
        <v>15.008660000000001</v>
      </c>
      <c r="L1412" s="3">
        <v>20.011500000000002</v>
      </c>
    </row>
    <row r="1413" spans="2:12" x14ac:dyDescent="0.2">
      <c r="B1413" t="s">
        <v>4591</v>
      </c>
      <c r="C1413" t="s">
        <v>4592</v>
      </c>
      <c r="D1413" t="s">
        <v>4593</v>
      </c>
      <c r="E1413" s="1">
        <v>2018.28576</v>
      </c>
      <c r="F1413" s="1">
        <v>192</v>
      </c>
      <c r="G1413" s="2">
        <v>10.511905</v>
      </c>
      <c r="H1413" s="3">
        <v>6.9999998414496076</v>
      </c>
      <c r="I1413" s="3">
        <v>9.3333116515671204</v>
      </c>
      <c r="J1413" s="3">
        <v>14.128</v>
      </c>
      <c r="K1413" s="3">
        <v>14.128</v>
      </c>
      <c r="L1413" s="3">
        <v>18.837289999999999</v>
      </c>
    </row>
    <row r="1414" spans="2:12" x14ac:dyDescent="0.2">
      <c r="B1414" t="s">
        <v>4594</v>
      </c>
      <c r="C1414" t="s">
        <v>4595</v>
      </c>
      <c r="D1414" t="s">
        <v>4596</v>
      </c>
      <c r="E1414" s="1">
        <v>885.00477999999998</v>
      </c>
      <c r="F1414" s="1">
        <v>111</v>
      </c>
      <c r="G1414" s="2">
        <v>7.9730160360360358</v>
      </c>
      <c r="H1414" s="3">
        <v>6.9999960904165972</v>
      </c>
      <c r="I1414" s="3">
        <v>9.3333055218074659</v>
      </c>
      <c r="J1414" s="3">
        <v>6.19503</v>
      </c>
      <c r="K1414" s="3">
        <v>6.19503</v>
      </c>
      <c r="L1414" s="3">
        <v>8.2600200000000008</v>
      </c>
    </row>
    <row r="1415" spans="2:12" x14ac:dyDescent="0.2">
      <c r="B1415" t="s">
        <v>4597</v>
      </c>
      <c r="C1415" t="s">
        <v>4598</v>
      </c>
      <c r="D1415" t="s">
        <v>4599</v>
      </c>
      <c r="E1415" s="1">
        <v>5000.2997999999998</v>
      </c>
      <c r="F1415" s="1">
        <v>638</v>
      </c>
      <c r="G1415" s="2">
        <v>7.8374605015673975</v>
      </c>
      <c r="H1415" s="3">
        <v>7.0000002799832126</v>
      </c>
      <c r="I1415" s="3">
        <v>9.3333103747099333</v>
      </c>
      <c r="J1415" s="3">
        <v>35.002099999999999</v>
      </c>
      <c r="K1415" s="3">
        <v>35.002099999999999</v>
      </c>
      <c r="L1415" s="3">
        <v>46.669350000000001</v>
      </c>
    </row>
    <row r="1416" spans="2:12" x14ac:dyDescent="0.2">
      <c r="B1416" t="s">
        <v>4600</v>
      </c>
      <c r="C1416" t="s">
        <v>4601</v>
      </c>
      <c r="D1416" t="s">
        <v>4602</v>
      </c>
      <c r="E1416" s="1">
        <v>4862.6795199999997</v>
      </c>
      <c r="F1416" s="1">
        <v>160</v>
      </c>
      <c r="G1416" s="2">
        <v>30.391746999999999</v>
      </c>
      <c r="H1416" s="3">
        <v>7.0000006909770613</v>
      </c>
      <c r="I1416" s="3">
        <v>9.3333109478701584</v>
      </c>
      <c r="J1416" s="3">
        <v>34.038760000000003</v>
      </c>
      <c r="K1416" s="3">
        <v>34.038760000000003</v>
      </c>
      <c r="L1416" s="3">
        <v>45.384900000000002</v>
      </c>
    </row>
    <row r="1417" spans="2:12" x14ac:dyDescent="0.2">
      <c r="B1417" t="s">
        <v>4603</v>
      </c>
      <c r="C1417" t="s">
        <v>4604</v>
      </c>
      <c r="D1417" t="s">
        <v>4605</v>
      </c>
      <c r="E1417" s="1">
        <v>1260.1825799999999</v>
      </c>
      <c r="F1417" s="1">
        <v>25</v>
      </c>
      <c r="G1417" s="2">
        <v>50.407303199999994</v>
      </c>
      <c r="H1417" s="3">
        <v>7.0000015394594648</v>
      </c>
      <c r="I1417" s="3">
        <v>9.3333062896330468</v>
      </c>
      <c r="J1417" s="3">
        <v>8.8212799999999998</v>
      </c>
      <c r="K1417" s="3">
        <v>8.8212799999999998</v>
      </c>
      <c r="L1417" s="3">
        <v>11.761670000000001</v>
      </c>
    </row>
    <row r="1418" spans="2:12" x14ac:dyDescent="0.2">
      <c r="B1418" t="s">
        <v>4606</v>
      </c>
      <c r="C1418" t="s">
        <v>4607</v>
      </c>
      <c r="D1418" t="s">
        <v>4608</v>
      </c>
      <c r="E1418" s="1">
        <v>1457.37041</v>
      </c>
      <c r="F1418" s="1">
        <v>190</v>
      </c>
      <c r="G1418" s="2">
        <v>7.6703705789473684</v>
      </c>
      <c r="H1418" s="3">
        <v>6.9999980306996896</v>
      </c>
      <c r="I1418" s="3">
        <v>9.3333101225789257</v>
      </c>
      <c r="J1418" s="3">
        <v>10.201589999999999</v>
      </c>
      <c r="K1418" s="3">
        <v>10.201589999999999</v>
      </c>
      <c r="L1418" s="3">
        <v>13.60209</v>
      </c>
    </row>
    <row r="1419" spans="2:12" x14ac:dyDescent="0.2">
      <c r="B1419" t="s">
        <v>4609</v>
      </c>
      <c r="C1419" t="s">
        <v>4610</v>
      </c>
      <c r="D1419" t="s">
        <v>4611</v>
      </c>
      <c r="E1419" s="1">
        <v>175.60762</v>
      </c>
      <c r="F1419" s="1">
        <v>124</v>
      </c>
      <c r="G1419" s="2">
        <v>1.4161904838709678</v>
      </c>
      <c r="H1419" s="3">
        <v>6.9999809803242021</v>
      </c>
      <c r="I1419" s="3">
        <v>9.3333079737656028</v>
      </c>
      <c r="J1419" s="3">
        <v>1.22925</v>
      </c>
      <c r="K1419" s="3">
        <v>1.22925</v>
      </c>
      <c r="L1419" s="3">
        <v>1.639</v>
      </c>
    </row>
    <row r="1420" spans="2:12" x14ac:dyDescent="0.2">
      <c r="B1420" t="s">
        <v>4612</v>
      </c>
      <c r="C1420" t="s">
        <v>4613</v>
      </c>
      <c r="D1420" t="s">
        <v>4614</v>
      </c>
      <c r="E1420" s="1">
        <v>6427.1602499999999</v>
      </c>
      <c r="F1420" s="1">
        <v>255</v>
      </c>
      <c r="G1420" s="2">
        <v>25.204550000000001</v>
      </c>
      <c r="H1420" s="3">
        <v>6.9999997277180066</v>
      </c>
      <c r="I1420" s="3">
        <v>9.333310150466529</v>
      </c>
      <c r="J1420" s="3">
        <v>44.990119999999997</v>
      </c>
      <c r="K1420" s="3">
        <v>44.990119999999997</v>
      </c>
      <c r="L1420" s="3">
        <v>59.98668</v>
      </c>
    </row>
    <row r="1421" spans="2:12" x14ac:dyDescent="0.2">
      <c r="B1421" t="s">
        <v>4615</v>
      </c>
      <c r="C1421" t="s">
        <v>4616</v>
      </c>
      <c r="D1421" t="s">
        <v>4617</v>
      </c>
      <c r="E1421" s="1">
        <v>4159.4333399999996</v>
      </c>
      <c r="F1421" s="1">
        <v>149</v>
      </c>
      <c r="G1421" s="2">
        <v>27.915659999999995</v>
      </c>
      <c r="H1421" s="3">
        <v>6.9999991873893093</v>
      </c>
      <c r="I1421" s="3">
        <v>9.3333098108984256</v>
      </c>
      <c r="J1421" s="3">
        <v>29.116029999999999</v>
      </c>
      <c r="K1421" s="3">
        <v>29.116029999999999</v>
      </c>
      <c r="L1421" s="3">
        <v>38.821280000000002</v>
      </c>
    </row>
    <row r="1422" spans="2:12" x14ac:dyDescent="0.2">
      <c r="B1422" t="s">
        <v>4618</v>
      </c>
      <c r="C1422" t="s">
        <v>4619</v>
      </c>
      <c r="D1422" t="s">
        <v>4620</v>
      </c>
      <c r="E1422" s="1">
        <v>2032.8710599999999</v>
      </c>
      <c r="F1422" s="1">
        <v>168</v>
      </c>
      <c r="G1422" s="2">
        <v>12.100422976190476</v>
      </c>
      <c r="H1422" s="3">
        <v>5.0000023120010386</v>
      </c>
      <c r="I1422" s="3">
        <v>6.6666500727301425</v>
      </c>
      <c r="J1422" s="3">
        <v>10.16436</v>
      </c>
      <c r="K1422" s="3">
        <v>10.16436</v>
      </c>
      <c r="L1422" s="3">
        <v>13.552440000000001</v>
      </c>
    </row>
    <row r="1423" spans="2:12" x14ac:dyDescent="0.2">
      <c r="B1423" t="s">
        <v>4621</v>
      </c>
      <c r="C1423" t="s">
        <v>4622</v>
      </c>
      <c r="D1423" t="s">
        <v>4623</v>
      </c>
      <c r="E1423" s="1">
        <v>992.72497999999996</v>
      </c>
      <c r="F1423" s="1">
        <v>61</v>
      </c>
      <c r="G1423" s="2">
        <v>16.274179999999998</v>
      </c>
      <c r="H1423" s="3">
        <v>4.9999950640911646</v>
      </c>
      <c r="I1423" s="3">
        <v>6.666650012171548</v>
      </c>
      <c r="J1423" s="3">
        <v>4.9636199999999997</v>
      </c>
      <c r="K1423" s="3">
        <v>4.9636199999999997</v>
      </c>
      <c r="L1423" s="3">
        <v>6.61815</v>
      </c>
    </row>
    <row r="1424" spans="2:12" x14ac:dyDescent="0.2">
      <c r="B1424" t="s">
        <v>4624</v>
      </c>
      <c r="C1424" t="s">
        <v>4625</v>
      </c>
      <c r="D1424" t="s">
        <v>4626</v>
      </c>
      <c r="E1424" s="1">
        <v>2673.7042099999999</v>
      </c>
      <c r="F1424" s="1">
        <v>935</v>
      </c>
      <c r="G1424" s="2">
        <v>2.8595766951871657</v>
      </c>
      <c r="H1424" s="3">
        <v>4.9999996072864024</v>
      </c>
      <c r="I1424" s="3">
        <v>6.6666499358206863</v>
      </c>
      <c r="J1424" s="3">
        <v>13.36852</v>
      </c>
      <c r="K1424" s="3">
        <v>13.36852</v>
      </c>
      <c r="L1424" s="3">
        <v>17.824649999999998</v>
      </c>
    </row>
    <row r="1425" spans="2:12" x14ac:dyDescent="0.2">
      <c r="B1425" t="s">
        <v>4627</v>
      </c>
      <c r="C1425" t="s">
        <v>4628</v>
      </c>
      <c r="D1425" t="s">
        <v>4629</v>
      </c>
      <c r="E1425" s="1">
        <v>4664.8635100000001</v>
      </c>
      <c r="F1425" s="1">
        <v>847</v>
      </c>
      <c r="G1425" s="2">
        <v>5.5075129988193625</v>
      </c>
      <c r="H1425" s="3">
        <v>5.0000005252029336</v>
      </c>
      <c r="I1425" s="3">
        <v>6.666649502891886</v>
      </c>
      <c r="J1425" s="3">
        <v>23.32432</v>
      </c>
      <c r="K1425" s="3">
        <v>23.32432</v>
      </c>
      <c r="L1425" s="3">
        <v>31.09901</v>
      </c>
    </row>
    <row r="1426" spans="2:12" x14ac:dyDescent="0.2">
      <c r="B1426" t="s">
        <v>4630</v>
      </c>
      <c r="C1426" t="s">
        <v>4631</v>
      </c>
      <c r="D1426" t="s">
        <v>4632</v>
      </c>
      <c r="E1426" s="1">
        <v>26562.733609999999</v>
      </c>
      <c r="F1426" s="1">
        <v>559</v>
      </c>
      <c r="G1426" s="2">
        <v>47.518306994633271</v>
      </c>
      <c r="H1426" s="3">
        <v>7.0000001780690226</v>
      </c>
      <c r="I1426" s="3">
        <v>9.3333101042984108</v>
      </c>
      <c r="J1426" s="3">
        <v>185.93914000000001</v>
      </c>
      <c r="K1426" s="3">
        <v>185.93914000000001</v>
      </c>
      <c r="L1426" s="3">
        <v>247.91822999999999</v>
      </c>
    </row>
    <row r="1427" spans="2:12" x14ac:dyDescent="0.2">
      <c r="B1427" t="s">
        <v>4633</v>
      </c>
      <c r="C1427" t="s">
        <v>4634</v>
      </c>
      <c r="D1427" t="s">
        <v>4635</v>
      </c>
      <c r="E1427" s="1">
        <v>2084.5241000000001</v>
      </c>
      <c r="F1427" s="1">
        <v>67</v>
      </c>
      <c r="G1427" s="2">
        <v>31.112300000000001</v>
      </c>
      <c r="H1427" s="3">
        <v>7.0000006236435457</v>
      </c>
      <c r="I1427" s="3">
        <v>9.3333101785678565</v>
      </c>
      <c r="J1427" s="3">
        <v>14.591670000000001</v>
      </c>
      <c r="K1427" s="3">
        <v>14.591670000000001</v>
      </c>
      <c r="L1427" s="3">
        <v>19.45551</v>
      </c>
    </row>
    <row r="1428" spans="2:12" x14ac:dyDescent="0.2">
      <c r="B1428" t="s">
        <v>4636</v>
      </c>
      <c r="C1428" t="s">
        <v>4637</v>
      </c>
      <c r="D1428" t="s">
        <v>4638</v>
      </c>
      <c r="E1428" s="1">
        <v>4668.0116799999996</v>
      </c>
      <c r="F1428" s="1">
        <v>232</v>
      </c>
      <c r="G1428" s="2">
        <v>20.120739999999998</v>
      </c>
      <c r="H1428" s="3">
        <v>6.9999996229658112</v>
      </c>
      <c r="I1428" s="3">
        <v>9.333309980064147</v>
      </c>
      <c r="J1428" s="3">
        <v>32.676079999999999</v>
      </c>
      <c r="K1428" s="3">
        <v>32.676079999999999</v>
      </c>
      <c r="L1428" s="3">
        <v>43.567999999999998</v>
      </c>
    </row>
    <row r="1429" spans="2:12" x14ac:dyDescent="0.2">
      <c r="B1429" t="s">
        <v>4639</v>
      </c>
      <c r="C1429" t="s">
        <v>4640</v>
      </c>
      <c r="D1429" t="s">
        <v>4641</v>
      </c>
      <c r="E1429" s="1">
        <v>315.56380000000001</v>
      </c>
      <c r="F1429" s="1">
        <v>88</v>
      </c>
      <c r="G1429" s="2">
        <v>3.585952272727273</v>
      </c>
      <c r="H1429" s="3">
        <v>7.0000107743663884</v>
      </c>
      <c r="I1429" s="3">
        <v>9.3332948836336751</v>
      </c>
      <c r="J1429" s="3">
        <v>2.2089500000000002</v>
      </c>
      <c r="K1429" s="3">
        <v>2.2089500000000002</v>
      </c>
      <c r="L1429" s="3">
        <v>2.9452500000000001</v>
      </c>
    </row>
    <row r="1430" spans="2:12" x14ac:dyDescent="0.2">
      <c r="B1430" t="s">
        <v>4642</v>
      </c>
      <c r="C1430" t="s">
        <v>4643</v>
      </c>
      <c r="D1430" t="s">
        <v>4644</v>
      </c>
      <c r="E1430" s="1">
        <v>5602.3281100000004</v>
      </c>
      <c r="F1430" s="1">
        <v>515</v>
      </c>
      <c r="G1430" s="2">
        <v>10.878307009708738</v>
      </c>
      <c r="H1430" s="3">
        <v>4.999999901826528</v>
      </c>
      <c r="I1430" s="3">
        <v>6.6666498760280568</v>
      </c>
      <c r="J1430" s="3">
        <v>28.01164</v>
      </c>
      <c r="K1430" s="3">
        <v>28.01164</v>
      </c>
      <c r="L1430" s="3">
        <v>37.348759999999999</v>
      </c>
    </row>
    <row r="1431" spans="2:12" x14ac:dyDescent="0.2">
      <c r="B1431" t="s">
        <v>4645</v>
      </c>
      <c r="C1431" t="s">
        <v>4646</v>
      </c>
      <c r="D1431" t="s">
        <v>4647</v>
      </c>
      <c r="E1431" s="1">
        <v>1266.15949</v>
      </c>
      <c r="F1431" s="1">
        <v>313</v>
      </c>
      <c r="G1431" s="2">
        <v>4.0452379872204469</v>
      </c>
      <c r="H1431" s="3">
        <v>5.0000020139642913</v>
      </c>
      <c r="I1431" s="3">
        <v>6.6666482908879034</v>
      </c>
      <c r="J1431" s="3">
        <v>6.3308</v>
      </c>
      <c r="K1431" s="3">
        <v>6.3308</v>
      </c>
      <c r="L1431" s="3">
        <v>8.4410399999999992</v>
      </c>
    </row>
    <row r="1432" spans="2:12" x14ac:dyDescent="0.2">
      <c r="B1432" t="s">
        <v>4648</v>
      </c>
      <c r="C1432" t="s">
        <v>4649</v>
      </c>
      <c r="D1432" t="s">
        <v>4650</v>
      </c>
      <c r="E1432" s="1">
        <v>6946.4137300000002</v>
      </c>
      <c r="F1432" s="1">
        <v>1086</v>
      </c>
      <c r="G1432" s="2">
        <v>6.396329401473297</v>
      </c>
      <c r="H1432" s="3">
        <v>7.0000005600011956</v>
      </c>
      <c r="I1432" s="3">
        <v>9.3333096069415937</v>
      </c>
      <c r="J1432" s="3">
        <v>48.624899999999997</v>
      </c>
      <c r="K1432" s="3">
        <v>48.624899999999997</v>
      </c>
      <c r="L1432" s="3">
        <v>64.833029999999994</v>
      </c>
    </row>
    <row r="1433" spans="2:12" x14ac:dyDescent="0.2">
      <c r="B1433" t="s">
        <v>4651</v>
      </c>
      <c r="C1433" t="s">
        <v>4652</v>
      </c>
      <c r="D1433" t="s">
        <v>4653</v>
      </c>
      <c r="E1433" s="1">
        <v>361.87691000000001</v>
      </c>
      <c r="F1433" s="1">
        <v>37</v>
      </c>
      <c r="G1433" s="2">
        <v>9.7804570270270279</v>
      </c>
      <c r="H1433" s="3">
        <v>7.0000045042940151</v>
      </c>
      <c r="I1433" s="3">
        <v>9.3333117053530721</v>
      </c>
      <c r="J1433" s="3">
        <v>2.5331399999999999</v>
      </c>
      <c r="K1433" s="3">
        <v>2.5331399999999999</v>
      </c>
      <c r="L1433" s="3">
        <v>3.37751</v>
      </c>
    </row>
    <row r="1434" spans="2:12" x14ac:dyDescent="0.2">
      <c r="B1434" t="s">
        <v>4654</v>
      </c>
      <c r="C1434" t="s">
        <v>4655</v>
      </c>
      <c r="D1434" t="s">
        <v>4656</v>
      </c>
      <c r="E1434" s="1">
        <v>168.16285999999999</v>
      </c>
      <c r="F1434" s="1">
        <v>108</v>
      </c>
      <c r="G1434" s="2">
        <v>1.5570635185185184</v>
      </c>
      <c r="H1434" s="3">
        <v>4.9999744295500204</v>
      </c>
      <c r="I1434" s="3">
        <v>6.666632572733362</v>
      </c>
      <c r="J1434" s="3">
        <v>0.84080999999999995</v>
      </c>
      <c r="K1434" s="3">
        <v>0.84080999999999995</v>
      </c>
      <c r="L1434" s="3">
        <v>1.1210800000000001</v>
      </c>
    </row>
    <row r="1435" spans="2:12" x14ac:dyDescent="0.2">
      <c r="B1435" t="s">
        <v>4657</v>
      </c>
      <c r="C1435" t="s">
        <v>4658</v>
      </c>
      <c r="D1435" t="s">
        <v>4659</v>
      </c>
      <c r="E1435" s="1">
        <v>360.71391</v>
      </c>
      <c r="F1435" s="1">
        <v>65</v>
      </c>
      <c r="G1435" s="2">
        <v>5.5494447692307691</v>
      </c>
      <c r="H1435" s="3">
        <v>7.0000072910967033</v>
      </c>
      <c r="I1435" s="3">
        <v>9.3332968501270166</v>
      </c>
      <c r="J1435" s="3">
        <v>2.5249999999999999</v>
      </c>
      <c r="K1435" s="3">
        <v>2.5249999999999999</v>
      </c>
      <c r="L1435" s="3">
        <v>3.3666499999999999</v>
      </c>
    </row>
    <row r="1436" spans="2:12" x14ac:dyDescent="0.2">
      <c r="B1436" t="s">
        <v>4660</v>
      </c>
      <c r="C1436" t="s">
        <v>4661</v>
      </c>
      <c r="D1436" t="s">
        <v>4662</v>
      </c>
      <c r="E1436" s="1">
        <v>1659.68002</v>
      </c>
      <c r="F1436" s="1">
        <v>231</v>
      </c>
      <c r="G1436" s="2">
        <v>7.1847619913419916</v>
      </c>
      <c r="H1436" s="3">
        <v>6.9999999156463915</v>
      </c>
      <c r="I1436" s="3">
        <v>9.3333111282498891</v>
      </c>
      <c r="J1436" s="3">
        <v>11.617760000000001</v>
      </c>
      <c r="K1436" s="3">
        <v>11.617760000000001</v>
      </c>
      <c r="L1436" s="3">
        <v>15.490309999999999</v>
      </c>
    </row>
    <row r="1437" spans="2:12" x14ac:dyDescent="0.2">
      <c r="B1437" t="s">
        <v>4663</v>
      </c>
      <c r="C1437" t="s">
        <v>4664</v>
      </c>
      <c r="D1437" t="s">
        <v>4665</v>
      </c>
      <c r="E1437" s="1">
        <v>5495.0096000000003</v>
      </c>
      <c r="F1437" s="1">
        <v>160</v>
      </c>
      <c r="G1437" s="2">
        <v>34.343810000000005</v>
      </c>
      <c r="H1437" s="3">
        <v>7.0000005095532485</v>
      </c>
      <c r="I1437" s="3">
        <v>9.3333103549082068</v>
      </c>
      <c r="J1437" s="3">
        <v>38.465069999999997</v>
      </c>
      <c r="K1437" s="3">
        <v>38.465069999999997</v>
      </c>
      <c r="L1437" s="3">
        <v>51.286630000000002</v>
      </c>
    </row>
    <row r="1438" spans="2:12" x14ac:dyDescent="0.2">
      <c r="B1438" t="s">
        <v>4666</v>
      </c>
      <c r="C1438" t="s">
        <v>4667</v>
      </c>
      <c r="D1438" t="s">
        <v>4668</v>
      </c>
      <c r="E1438" s="1">
        <v>2056.5713999999998</v>
      </c>
      <c r="F1438" s="1">
        <v>150</v>
      </c>
      <c r="G1438" s="2">
        <v>13.710475999999998</v>
      </c>
      <c r="H1438" s="3">
        <v>5.0000014587385593</v>
      </c>
      <c r="I1438" s="3">
        <v>6.6666491618039627</v>
      </c>
      <c r="J1438" s="3">
        <v>10.282859999999999</v>
      </c>
      <c r="K1438" s="3">
        <v>10.282859999999999</v>
      </c>
      <c r="L1438" s="3">
        <v>13.71044</v>
      </c>
    </row>
    <row r="1439" spans="2:12" x14ac:dyDescent="0.2">
      <c r="B1439" t="s">
        <v>4669</v>
      </c>
      <c r="C1439" t="s">
        <v>4670</v>
      </c>
      <c r="D1439" t="s">
        <v>4671</v>
      </c>
      <c r="E1439" s="1">
        <v>1529.56023</v>
      </c>
      <c r="F1439" s="1">
        <v>422</v>
      </c>
      <c r="G1439" s="2">
        <v>3.6245503080568722</v>
      </c>
      <c r="H1439" s="3">
        <v>6.9999989474098712</v>
      </c>
      <c r="I1439" s="3">
        <v>9.3333101371235312</v>
      </c>
      <c r="J1439" s="3">
        <v>10.70692</v>
      </c>
      <c r="K1439" s="3">
        <v>10.70692</v>
      </c>
      <c r="L1439" s="3">
        <v>14.27586</v>
      </c>
    </row>
    <row r="1440" spans="2:12" x14ac:dyDescent="0.2">
      <c r="B1440" t="s">
        <v>4672</v>
      </c>
      <c r="C1440" t="s">
        <v>4673</v>
      </c>
      <c r="D1440" t="s">
        <v>4674</v>
      </c>
      <c r="E1440" s="1">
        <v>3573.7867500000002</v>
      </c>
      <c r="F1440" s="1">
        <v>427</v>
      </c>
      <c r="G1440" s="2">
        <v>8.3695240046838411</v>
      </c>
      <c r="H1440" s="3">
        <v>4.9999989506928468</v>
      </c>
      <c r="I1440" s="3">
        <v>6.6666512768284223</v>
      </c>
      <c r="J1440" s="3">
        <v>17.868929999999999</v>
      </c>
      <c r="K1440" s="3">
        <v>17.868929999999999</v>
      </c>
      <c r="L1440" s="3">
        <v>23.825189999999999</v>
      </c>
    </row>
    <row r="1441" spans="2:12" x14ac:dyDescent="0.2">
      <c r="B1441" t="s">
        <v>4675</v>
      </c>
      <c r="C1441" t="s">
        <v>4676</v>
      </c>
      <c r="D1441" t="s">
        <v>4677</v>
      </c>
      <c r="E1441" s="1">
        <v>843.02725999999996</v>
      </c>
      <c r="F1441" s="1">
        <v>442</v>
      </c>
      <c r="G1441" s="2">
        <v>1.9073014932126695</v>
      </c>
      <c r="H1441" s="3">
        <v>5.0000043889446708</v>
      </c>
      <c r="I1441" s="3">
        <v>6.6666527485718552</v>
      </c>
      <c r="J1441" s="3">
        <v>4.2151399999999999</v>
      </c>
      <c r="K1441" s="3">
        <v>4.2151399999999999</v>
      </c>
      <c r="L1441" s="3">
        <v>5.6201699999999999</v>
      </c>
    </row>
    <row r="1442" spans="2:12" x14ac:dyDescent="0.2">
      <c r="B1442" t="s">
        <v>4678</v>
      </c>
      <c r="C1442" t="s">
        <v>4679</v>
      </c>
      <c r="D1442" t="s">
        <v>4680</v>
      </c>
      <c r="E1442" s="1">
        <v>3909.8208</v>
      </c>
      <c r="F1442" s="1">
        <v>287</v>
      </c>
      <c r="G1442" s="2">
        <v>13.623068989547038</v>
      </c>
      <c r="H1442" s="3">
        <v>7.0000011253712699</v>
      </c>
      <c r="I1442" s="3">
        <v>9.3333101097625768</v>
      </c>
      <c r="J1442" s="3">
        <v>27.368749999999999</v>
      </c>
      <c r="K1442" s="3">
        <v>27.368749999999999</v>
      </c>
      <c r="L1442" s="3">
        <v>36.491570000000003</v>
      </c>
    </row>
    <row r="1443" spans="2:12" x14ac:dyDescent="0.2">
      <c r="B1443" t="s">
        <v>4681</v>
      </c>
      <c r="C1443" t="s">
        <v>4682</v>
      </c>
      <c r="D1443" t="s">
        <v>4683</v>
      </c>
      <c r="E1443" s="1">
        <v>1506.1177499999999</v>
      </c>
      <c r="F1443" s="1">
        <v>250</v>
      </c>
      <c r="G1443" s="2">
        <v>6.0244709999999992</v>
      </c>
      <c r="H1443" s="3">
        <v>6.9999971781754793</v>
      </c>
      <c r="I1443" s="3">
        <v>9.3333074389436028</v>
      </c>
      <c r="J1443" s="3">
        <v>10.542820000000001</v>
      </c>
      <c r="K1443" s="3">
        <v>10.542820000000001</v>
      </c>
      <c r="L1443" s="3">
        <v>14.05706</v>
      </c>
    </row>
    <row r="1444" spans="2:12" x14ac:dyDescent="0.2">
      <c r="B1444" t="s">
        <v>4681</v>
      </c>
      <c r="C1444" t="s">
        <v>4682</v>
      </c>
      <c r="D1444" t="s">
        <v>4683</v>
      </c>
      <c r="E1444" s="1">
        <v>1880.78107</v>
      </c>
      <c r="F1444" s="1">
        <v>307</v>
      </c>
      <c r="G1444" s="2">
        <v>6.1263227035830621</v>
      </c>
      <c r="H1444" s="3">
        <v>7.0000013345519259</v>
      </c>
      <c r="I1444" s="3">
        <v>9.3333085280361718</v>
      </c>
      <c r="J1444" s="3">
        <v>13.165469999999999</v>
      </c>
      <c r="K1444" s="3">
        <v>13.165469999999999</v>
      </c>
      <c r="L1444" s="3">
        <v>17.553909999999998</v>
      </c>
    </row>
    <row r="1445" spans="2:12" x14ac:dyDescent="0.2">
      <c r="B1445" t="s">
        <v>4684</v>
      </c>
      <c r="C1445" t="s">
        <v>4685</v>
      </c>
      <c r="D1445" t="s">
        <v>4686</v>
      </c>
      <c r="E1445" s="1">
        <v>2124.2654299999999</v>
      </c>
      <c r="F1445" s="1">
        <v>339</v>
      </c>
      <c r="G1445" s="2">
        <v>6.2662697050147491</v>
      </c>
      <c r="H1445" s="3">
        <v>5.0000013416402496</v>
      </c>
      <c r="I1445" s="3">
        <v>6.6666480563118711</v>
      </c>
      <c r="J1445" s="3">
        <v>10.62133</v>
      </c>
      <c r="K1445" s="3">
        <v>10.62133</v>
      </c>
      <c r="L1445" s="3">
        <v>14.16173</v>
      </c>
    </row>
    <row r="1446" spans="2:12" x14ac:dyDescent="0.2">
      <c r="B1446" t="s">
        <v>4687</v>
      </c>
      <c r="C1446" t="s">
        <v>4688</v>
      </c>
      <c r="D1446" t="s">
        <v>4689</v>
      </c>
      <c r="E1446" s="1">
        <v>1105.77908</v>
      </c>
      <c r="F1446" s="1">
        <v>223</v>
      </c>
      <c r="G1446" s="2">
        <v>4.958650582959641</v>
      </c>
      <c r="H1446" s="3">
        <v>6.9999967805504149</v>
      </c>
      <c r="I1446" s="3">
        <v>9.3333109539384669</v>
      </c>
      <c r="J1446" s="3">
        <v>7.7404500000000001</v>
      </c>
      <c r="K1446" s="3">
        <v>7.7404500000000001</v>
      </c>
      <c r="L1446" s="3">
        <v>10.32058</v>
      </c>
    </row>
    <row r="1447" spans="2:12" x14ac:dyDescent="0.2">
      <c r="B1447" t="s">
        <v>4690</v>
      </c>
      <c r="C1447" t="s">
        <v>4661</v>
      </c>
      <c r="D1447" t="s">
        <v>4662</v>
      </c>
      <c r="E1447" s="1">
        <v>607.06521999999995</v>
      </c>
      <c r="F1447" s="1">
        <v>173</v>
      </c>
      <c r="G1447" s="2">
        <v>3.5090475144508666</v>
      </c>
      <c r="H1447" s="3">
        <v>7.0000056995523483</v>
      </c>
      <c r="I1447" s="3">
        <v>9.3333134782453868</v>
      </c>
      <c r="J1447" s="3">
        <v>4.24946</v>
      </c>
      <c r="K1447" s="3">
        <v>4.24946</v>
      </c>
      <c r="L1447" s="3">
        <v>5.6659300000000004</v>
      </c>
    </row>
    <row r="1448" spans="2:12" x14ac:dyDescent="0.2">
      <c r="B1448" t="s">
        <v>4691</v>
      </c>
      <c r="C1448" t="s">
        <v>4692</v>
      </c>
      <c r="D1448" t="s">
        <v>4693</v>
      </c>
      <c r="E1448" s="1">
        <v>1212.7661800000001</v>
      </c>
      <c r="F1448" s="1">
        <v>174</v>
      </c>
      <c r="G1448" s="2">
        <v>6.9699205747126438</v>
      </c>
      <c r="H1448" s="3">
        <v>4.9999992578948733</v>
      </c>
      <c r="I1448" s="3">
        <v>6.6666519345056265</v>
      </c>
      <c r="J1448" s="3">
        <v>6.0638300000000003</v>
      </c>
      <c r="K1448" s="3">
        <v>6.0638300000000003</v>
      </c>
      <c r="L1448" s="3">
        <v>8.0850899999999992</v>
      </c>
    </row>
    <row r="1449" spans="2:12" x14ac:dyDescent="0.2">
      <c r="B1449" t="s">
        <v>4694</v>
      </c>
      <c r="C1449" t="s">
        <v>4695</v>
      </c>
      <c r="D1449" t="s">
        <v>4696</v>
      </c>
      <c r="E1449" s="1">
        <v>3566.3622399999999</v>
      </c>
      <c r="F1449" s="1">
        <v>437</v>
      </c>
      <c r="G1449" s="2">
        <v>8.1610119908466814</v>
      </c>
      <c r="H1449" s="3">
        <v>4.9999996635226829</v>
      </c>
      <c r="I1449" s="3">
        <v>6.6666503288235806</v>
      </c>
      <c r="J1449" s="3">
        <v>17.831810000000001</v>
      </c>
      <c r="K1449" s="3">
        <v>17.831810000000001</v>
      </c>
      <c r="L1449" s="3">
        <v>23.775690000000001</v>
      </c>
    </row>
    <row r="1450" spans="2:12" x14ac:dyDescent="0.2">
      <c r="B1450" t="s">
        <v>4697</v>
      </c>
      <c r="C1450" t="s">
        <v>4698</v>
      </c>
      <c r="D1450" t="s">
        <v>4699</v>
      </c>
      <c r="E1450" s="1">
        <v>3939.9630299999999</v>
      </c>
      <c r="F1450" s="1">
        <v>796</v>
      </c>
      <c r="G1450" s="2">
        <v>4.9497022989949748</v>
      </c>
      <c r="H1450" s="3">
        <v>5.0000012309760171</v>
      </c>
      <c r="I1450" s="3">
        <v>6.6666488492405982</v>
      </c>
      <c r="J1450" s="3">
        <v>19.699819999999999</v>
      </c>
      <c r="K1450" s="3">
        <v>19.699819999999999</v>
      </c>
      <c r="L1450" s="3">
        <v>26.266349999999999</v>
      </c>
    </row>
    <row r="1451" spans="2:12" x14ac:dyDescent="0.2">
      <c r="B1451" t="s">
        <v>4700</v>
      </c>
      <c r="C1451" t="s">
        <v>4701</v>
      </c>
      <c r="D1451" t="s">
        <v>4702</v>
      </c>
      <c r="E1451" s="1">
        <v>672.88284999999996</v>
      </c>
      <c r="F1451" s="1">
        <v>261</v>
      </c>
      <c r="G1451" s="2">
        <v>2.5780952107279691</v>
      </c>
      <c r="H1451" s="3">
        <v>4.999993683893118</v>
      </c>
      <c r="I1451" s="3">
        <v>6.6666433837628656</v>
      </c>
      <c r="J1451" s="3">
        <v>3.3644099999999999</v>
      </c>
      <c r="K1451" s="3">
        <v>3.3644099999999999</v>
      </c>
      <c r="L1451" s="3">
        <v>4.4858700000000002</v>
      </c>
    </row>
    <row r="1452" spans="2:12" x14ac:dyDescent="0.2">
      <c r="B1452" t="s">
        <v>4703</v>
      </c>
      <c r="C1452" t="s">
        <v>4704</v>
      </c>
      <c r="D1452" t="s">
        <v>4705</v>
      </c>
      <c r="E1452" s="1">
        <v>983.03998999999999</v>
      </c>
      <c r="F1452" s="1">
        <v>126</v>
      </c>
      <c r="G1452" s="2">
        <v>7.8019046825396821</v>
      </c>
      <c r="H1452" s="3">
        <v>5.0000000508626306</v>
      </c>
      <c r="I1452" s="3">
        <v>6.666646389431218</v>
      </c>
      <c r="J1452" s="3">
        <v>4.9151999999999996</v>
      </c>
      <c r="K1452" s="3">
        <v>4.9151999999999996</v>
      </c>
      <c r="L1452" s="3">
        <v>6.5535800000000002</v>
      </c>
    </row>
    <row r="1453" spans="2:12" x14ac:dyDescent="0.2">
      <c r="B1453" t="s">
        <v>4706</v>
      </c>
      <c r="C1453" t="s">
        <v>4707</v>
      </c>
      <c r="D1453" t="s">
        <v>4708</v>
      </c>
      <c r="E1453" s="1">
        <v>501.43488000000002</v>
      </c>
      <c r="F1453" s="1">
        <v>480</v>
      </c>
      <c r="G1453" s="2">
        <v>1.044656</v>
      </c>
      <c r="H1453" s="3">
        <v>4.9999912251816223</v>
      </c>
      <c r="I1453" s="3">
        <v>6.666648319319151</v>
      </c>
      <c r="J1453" s="3">
        <v>2.5071699999999999</v>
      </c>
      <c r="K1453" s="3">
        <v>2.5071699999999999</v>
      </c>
      <c r="L1453" s="3">
        <v>3.3428900000000001</v>
      </c>
    </row>
    <row r="1454" spans="2:12" x14ac:dyDescent="0.2">
      <c r="B1454" t="s">
        <v>4709</v>
      </c>
      <c r="C1454" t="s">
        <v>4707</v>
      </c>
      <c r="D1454" t="s">
        <v>4708</v>
      </c>
      <c r="E1454" s="1">
        <v>766.22743000000003</v>
      </c>
      <c r="F1454" s="1">
        <v>347</v>
      </c>
      <c r="G1454" s="2">
        <v>2.208148213256484</v>
      </c>
      <c r="H1454" s="3">
        <v>6.9999973767579684</v>
      </c>
      <c r="I1454" s="3">
        <v>9.3333124344034513</v>
      </c>
      <c r="J1454" s="3">
        <v>5.3635900000000003</v>
      </c>
      <c r="K1454" s="3">
        <v>5.3635900000000003</v>
      </c>
      <c r="L1454" s="3">
        <v>7.15144</v>
      </c>
    </row>
    <row r="1455" spans="2:12" x14ac:dyDescent="0.2">
      <c r="B1455" t="s">
        <v>4710</v>
      </c>
      <c r="C1455" t="s">
        <v>4711</v>
      </c>
      <c r="D1455" t="s">
        <v>4712</v>
      </c>
      <c r="E1455" s="1">
        <v>8259.4340499999998</v>
      </c>
      <c r="F1455" s="1">
        <v>811</v>
      </c>
      <c r="G1455" s="2">
        <v>10.184259001233045</v>
      </c>
      <c r="H1455" s="3">
        <v>4.9999999697315829</v>
      </c>
      <c r="I1455" s="3">
        <v>6.6666504831526563</v>
      </c>
      <c r="J1455" s="3">
        <v>41.297170000000001</v>
      </c>
      <c r="K1455" s="3">
        <v>41.297170000000001</v>
      </c>
      <c r="L1455" s="3">
        <v>55.062759999999997</v>
      </c>
    </row>
    <row r="1456" spans="2:12" x14ac:dyDescent="0.2">
      <c r="B1456" t="s">
        <v>4713</v>
      </c>
      <c r="C1456" t="s">
        <v>4714</v>
      </c>
      <c r="D1456" t="s">
        <v>4715</v>
      </c>
      <c r="E1456" s="1">
        <v>1857.5834600000001</v>
      </c>
      <c r="F1456" s="1">
        <v>87</v>
      </c>
      <c r="G1456" s="2">
        <v>21.351534022988506</v>
      </c>
      <c r="H1456" s="3">
        <v>6.9999977282312793</v>
      </c>
      <c r="I1456" s="3">
        <v>9.333308770955572</v>
      </c>
      <c r="J1456" s="3">
        <v>13.003080000000001</v>
      </c>
      <c r="K1456" s="3">
        <v>13.003080000000001</v>
      </c>
      <c r="L1456" s="3">
        <v>17.337399999999999</v>
      </c>
    </row>
    <row r="1457" spans="2:12" x14ac:dyDescent="0.2">
      <c r="B1457" t="s">
        <v>4716</v>
      </c>
      <c r="C1457" t="s">
        <v>4717</v>
      </c>
      <c r="D1457" t="s">
        <v>4718</v>
      </c>
      <c r="E1457" s="1">
        <v>2210.4444100000001</v>
      </c>
      <c r="F1457" s="1">
        <v>197</v>
      </c>
      <c r="G1457" s="2">
        <v>11.22053</v>
      </c>
      <c r="H1457" s="3">
        <v>6.9999996064139882</v>
      </c>
      <c r="I1457" s="3">
        <v>9.3333086806738557</v>
      </c>
      <c r="J1457" s="3">
        <v>15.47311</v>
      </c>
      <c r="K1457" s="3">
        <v>15.47311</v>
      </c>
      <c r="L1457" s="3">
        <v>20.630759999999999</v>
      </c>
    </row>
    <row r="1458" spans="2:12" x14ac:dyDescent="0.2">
      <c r="B1458" t="s">
        <v>4719</v>
      </c>
      <c r="C1458" t="s">
        <v>4720</v>
      </c>
      <c r="D1458" t="s">
        <v>4721</v>
      </c>
      <c r="E1458" s="1">
        <v>1969.2445499999999</v>
      </c>
      <c r="F1458" s="1">
        <v>114</v>
      </c>
      <c r="G1458" s="2">
        <v>17.274075</v>
      </c>
      <c r="H1458" s="3">
        <v>6.9999990605534492</v>
      </c>
      <c r="I1458" s="3">
        <v>9.3333100756835918</v>
      </c>
      <c r="J1458" s="3">
        <v>13.78471</v>
      </c>
      <c r="K1458" s="3">
        <v>13.78471</v>
      </c>
      <c r="L1458" s="3">
        <v>18.379570000000001</v>
      </c>
    </row>
    <row r="1459" spans="2:12" x14ac:dyDescent="0.2">
      <c r="B1459" t="s">
        <v>4719</v>
      </c>
      <c r="C1459" t="s">
        <v>4720</v>
      </c>
      <c r="D1459" t="s">
        <v>4721</v>
      </c>
      <c r="E1459" s="1">
        <v>2196.3860300000001</v>
      </c>
      <c r="F1459" s="1">
        <v>173</v>
      </c>
      <c r="G1459" s="2">
        <v>12.695873005780347</v>
      </c>
      <c r="H1459" s="3">
        <v>6.9999989938016496</v>
      </c>
      <c r="I1459" s="3">
        <v>9.3333092270669731</v>
      </c>
      <c r="J1459" s="3">
        <v>15.374700000000001</v>
      </c>
      <c r="K1459" s="3">
        <v>15.374700000000001</v>
      </c>
      <c r="L1459" s="3">
        <v>20.499549999999999</v>
      </c>
    </row>
    <row r="1460" spans="2:12" x14ac:dyDescent="0.2">
      <c r="B1460" t="s">
        <v>4722</v>
      </c>
      <c r="C1460" t="s">
        <v>4723</v>
      </c>
      <c r="D1460" t="s">
        <v>4724</v>
      </c>
      <c r="E1460" s="1">
        <v>8138.3610600000002</v>
      </c>
      <c r="F1460" s="1">
        <v>868</v>
      </c>
      <c r="G1460" s="2">
        <v>9.3759920046082943</v>
      </c>
      <c r="H1460" s="3">
        <v>7.0000003170171468</v>
      </c>
      <c r="I1460" s="3">
        <v>9.3333104097988979</v>
      </c>
      <c r="J1460" s="3">
        <v>56.968530000000001</v>
      </c>
      <c r="K1460" s="3">
        <v>56.968530000000001</v>
      </c>
      <c r="L1460" s="3">
        <v>75.957849999999993</v>
      </c>
    </row>
    <row r="1461" spans="2:12" x14ac:dyDescent="0.2">
      <c r="B1461" t="s">
        <v>4725</v>
      </c>
      <c r="C1461" t="s">
        <v>4726</v>
      </c>
      <c r="D1461" t="s">
        <v>4727</v>
      </c>
      <c r="E1461" s="1">
        <v>258.34962999999999</v>
      </c>
      <c r="F1461" s="1">
        <v>14</v>
      </c>
      <c r="G1461" s="2">
        <v>18.453544999999998</v>
      </c>
      <c r="H1461" s="3">
        <v>5.0000071608385888</v>
      </c>
      <c r="I1461" s="3">
        <v>6.6666633120395797</v>
      </c>
      <c r="J1461" s="3">
        <v>1.29175</v>
      </c>
      <c r="K1461" s="3">
        <v>1.29175</v>
      </c>
      <c r="L1461" s="3">
        <v>1.7223299999999999</v>
      </c>
    </row>
    <row r="1462" spans="2:12" x14ac:dyDescent="0.2">
      <c r="B1462" t="s">
        <v>4728</v>
      </c>
      <c r="C1462" t="s">
        <v>4729</v>
      </c>
      <c r="D1462" t="s">
        <v>4730</v>
      </c>
      <c r="E1462" s="1">
        <v>3222.5934699999998</v>
      </c>
      <c r="F1462" s="1">
        <v>335</v>
      </c>
      <c r="G1462" s="2">
        <v>9.6196819999999992</v>
      </c>
      <c r="H1462" s="3">
        <v>5.0000008223190502</v>
      </c>
      <c r="I1462" s="3">
        <v>6.6666491445475442</v>
      </c>
      <c r="J1462" s="3">
        <v>16.112970000000001</v>
      </c>
      <c r="K1462" s="3">
        <v>16.112970000000001</v>
      </c>
      <c r="L1462" s="3">
        <v>21.483899999999998</v>
      </c>
    </row>
    <row r="1463" spans="2:12" x14ac:dyDescent="0.2">
      <c r="B1463" t="s">
        <v>4731</v>
      </c>
      <c r="C1463" t="s">
        <v>4732</v>
      </c>
      <c r="D1463" t="s">
        <v>4733</v>
      </c>
      <c r="E1463" s="1">
        <v>729.02728999999999</v>
      </c>
      <c r="F1463" s="1">
        <v>12</v>
      </c>
      <c r="G1463" s="2">
        <v>60.752274166666666</v>
      </c>
      <c r="H1463" s="3">
        <v>6.9999985871585135</v>
      </c>
      <c r="I1463" s="3">
        <v>9.3333131603345052</v>
      </c>
      <c r="J1463" s="3">
        <v>5.1031899999999997</v>
      </c>
      <c r="K1463" s="3">
        <v>5.1031899999999997</v>
      </c>
      <c r="L1463" s="3">
        <v>6.8042400000000001</v>
      </c>
    </row>
    <row r="1464" spans="2:12" x14ac:dyDescent="0.2">
      <c r="B1464" t="s">
        <v>4734</v>
      </c>
      <c r="C1464" t="s">
        <v>4735</v>
      </c>
      <c r="D1464" t="s">
        <v>4736</v>
      </c>
      <c r="E1464" s="1">
        <v>10763.802159999999</v>
      </c>
      <c r="F1464" s="1">
        <v>410</v>
      </c>
      <c r="G1464" s="2">
        <v>26.253176</v>
      </c>
      <c r="H1464" s="3">
        <v>4.9999999256768204</v>
      </c>
      <c r="I1464" s="3">
        <v>6.6666498448537075</v>
      </c>
      <c r="J1464" s="3">
        <v>53.819009999999999</v>
      </c>
      <c r="K1464" s="3">
        <v>53.819009999999999</v>
      </c>
      <c r="L1464" s="3">
        <v>71.758499999999998</v>
      </c>
    </row>
    <row r="1465" spans="2:12" x14ac:dyDescent="0.2">
      <c r="B1465" t="s">
        <v>4737</v>
      </c>
      <c r="C1465" t="s">
        <v>4738</v>
      </c>
      <c r="D1465" t="s">
        <v>4739</v>
      </c>
      <c r="E1465" s="1">
        <v>3907.6026000000002</v>
      </c>
      <c r="F1465" s="1">
        <v>165</v>
      </c>
      <c r="G1465" s="2">
        <v>23.68244</v>
      </c>
      <c r="H1465" s="3">
        <v>4.9999992322658393</v>
      </c>
      <c r="I1465" s="3">
        <v>6.6666502883379177</v>
      </c>
      <c r="J1465" s="3">
        <v>19.53801</v>
      </c>
      <c r="K1465" s="3">
        <v>19.53801</v>
      </c>
      <c r="L1465" s="3">
        <v>26.050619999999999</v>
      </c>
    </row>
    <row r="1466" spans="2:12" x14ac:dyDescent="0.2">
      <c r="B1466" t="s">
        <v>4740</v>
      </c>
      <c r="C1466" t="s">
        <v>4741</v>
      </c>
      <c r="D1466" t="s">
        <v>4742</v>
      </c>
      <c r="E1466" s="1">
        <v>10039.630789999999</v>
      </c>
      <c r="F1466" s="1">
        <v>505</v>
      </c>
      <c r="G1466" s="2">
        <v>19.88045700990099</v>
      </c>
      <c r="H1466" s="3">
        <v>7.0000004452354982</v>
      </c>
      <c r="I1466" s="3">
        <v>9.3333103537366249</v>
      </c>
      <c r="J1466" s="3">
        <v>70.277420000000006</v>
      </c>
      <c r="K1466" s="3">
        <v>70.277420000000006</v>
      </c>
      <c r="L1466" s="3">
        <v>93.70299</v>
      </c>
    </row>
    <row r="1467" spans="2:12" x14ac:dyDescent="0.2">
      <c r="B1467" t="s">
        <v>4743</v>
      </c>
      <c r="C1467" t="s">
        <v>4744</v>
      </c>
      <c r="D1467" t="s">
        <v>4745</v>
      </c>
      <c r="E1467" s="1">
        <v>1784.40128</v>
      </c>
      <c r="F1467" s="1">
        <v>61</v>
      </c>
      <c r="G1467" s="2">
        <v>29.252480000000002</v>
      </c>
      <c r="H1467" s="3">
        <v>7.0000005828285436</v>
      </c>
      <c r="I1467" s="3">
        <v>9.333309825915391</v>
      </c>
      <c r="J1467" s="3">
        <v>12.49081</v>
      </c>
      <c r="K1467" s="3">
        <v>12.49081</v>
      </c>
      <c r="L1467" s="3">
        <v>16.65437</v>
      </c>
    </row>
    <row r="1468" spans="2:12" x14ac:dyDescent="0.2">
      <c r="B1468" t="s">
        <v>4746</v>
      </c>
      <c r="C1468" t="s">
        <v>4747</v>
      </c>
      <c r="D1468" t="s">
        <v>4748</v>
      </c>
      <c r="E1468" s="1">
        <v>3571.5063100000002</v>
      </c>
      <c r="F1468" s="1">
        <v>298</v>
      </c>
      <c r="G1468" s="2">
        <v>11.984920503355706</v>
      </c>
      <c r="H1468" s="3">
        <v>4.9999995660094463</v>
      </c>
      <c r="I1468" s="3">
        <v>6.6666492883782693</v>
      </c>
      <c r="J1468" s="3">
        <v>17.857530000000001</v>
      </c>
      <c r="K1468" s="3">
        <v>17.857530000000001</v>
      </c>
      <c r="L1468" s="3">
        <v>23.809979999999999</v>
      </c>
    </row>
    <row r="1469" spans="2:12" x14ac:dyDescent="0.2">
      <c r="B1469" t="s">
        <v>4749</v>
      </c>
      <c r="C1469" t="s">
        <v>4750</v>
      </c>
      <c r="D1469" t="s">
        <v>4751</v>
      </c>
      <c r="E1469" s="1">
        <v>35269.151539999999</v>
      </c>
      <c r="F1469" s="1">
        <v>4152</v>
      </c>
      <c r="G1469" s="2">
        <v>8.4944969990366079</v>
      </c>
      <c r="H1469" s="3">
        <v>6.9999999778843573</v>
      </c>
      <c r="I1469" s="3">
        <v>9.3333101485775085</v>
      </c>
      <c r="J1469" s="3">
        <v>246.88406000000001</v>
      </c>
      <c r="K1469" s="3">
        <v>246.88406000000001</v>
      </c>
      <c r="L1469" s="3">
        <v>329.17793</v>
      </c>
    </row>
    <row r="1470" spans="2:12" x14ac:dyDescent="0.2">
      <c r="B1470" t="s">
        <v>4752</v>
      </c>
      <c r="C1470" t="s">
        <v>4753</v>
      </c>
      <c r="D1470" t="s">
        <v>4754</v>
      </c>
      <c r="E1470" s="1">
        <v>17630.906719999999</v>
      </c>
      <c r="F1470" s="1">
        <v>3273</v>
      </c>
      <c r="G1470" s="2">
        <v>5.3867726000611054</v>
      </c>
      <c r="H1470" s="3">
        <v>7.0000001678869985</v>
      </c>
      <c r="I1470" s="3">
        <v>9.3333101135027743</v>
      </c>
      <c r="J1470" s="3">
        <v>123.41634999999999</v>
      </c>
      <c r="K1470" s="3">
        <v>123.41634999999999</v>
      </c>
      <c r="L1470" s="3">
        <v>164.55472</v>
      </c>
    </row>
    <row r="1471" spans="2:12" x14ac:dyDescent="0.2">
      <c r="B1471" t="s">
        <v>4755</v>
      </c>
      <c r="C1471" t="s">
        <v>4756</v>
      </c>
      <c r="D1471" t="s">
        <v>4757</v>
      </c>
      <c r="E1471" s="1">
        <v>7730.95093</v>
      </c>
      <c r="F1471" s="1">
        <v>824</v>
      </c>
      <c r="G1471" s="2">
        <v>9.3822220024271843</v>
      </c>
      <c r="H1471" s="3">
        <v>4.9999993985215996</v>
      </c>
      <c r="I1471" s="3">
        <v>6.6666494803376022</v>
      </c>
      <c r="J1471" s="3">
        <v>38.65475</v>
      </c>
      <c r="K1471" s="3">
        <v>38.65475</v>
      </c>
      <c r="L1471" s="3">
        <v>51.539540000000002</v>
      </c>
    </row>
    <row r="1472" spans="2:12" x14ac:dyDescent="0.2">
      <c r="B1472" t="s">
        <v>4758</v>
      </c>
      <c r="C1472" t="s">
        <v>4759</v>
      </c>
      <c r="D1472" t="s">
        <v>4760</v>
      </c>
      <c r="E1472" s="1">
        <v>9206.1514700000007</v>
      </c>
      <c r="F1472" s="1">
        <v>891</v>
      </c>
      <c r="G1472" s="2">
        <v>10.332380998877666</v>
      </c>
      <c r="H1472" s="3">
        <v>6.9999999684993233</v>
      </c>
      <c r="I1472" s="3">
        <v>9.3333104804976657</v>
      </c>
      <c r="J1472" s="3">
        <v>64.443060000000003</v>
      </c>
      <c r="K1472" s="3">
        <v>64.443060000000003</v>
      </c>
      <c r="L1472" s="3">
        <v>85.923869999999994</v>
      </c>
    </row>
    <row r="1473" spans="2:12" x14ac:dyDescent="0.2">
      <c r="B1473" t="s">
        <v>4761</v>
      </c>
      <c r="C1473" t="s">
        <v>4762</v>
      </c>
      <c r="D1473" t="s">
        <v>4763</v>
      </c>
      <c r="E1473" s="1">
        <v>6648.3527000000004</v>
      </c>
      <c r="F1473" s="1">
        <v>921</v>
      </c>
      <c r="G1473" s="2">
        <v>7.2186239956568947</v>
      </c>
      <c r="H1473" s="3">
        <v>4.9999994735538023</v>
      </c>
      <c r="I1473" s="3">
        <v>6.6666499206638061</v>
      </c>
      <c r="J1473" s="3">
        <v>33.241759999999999</v>
      </c>
      <c r="K1473" s="3">
        <v>33.241759999999999</v>
      </c>
      <c r="L1473" s="3">
        <v>44.322240000000001</v>
      </c>
    </row>
    <row r="1474" spans="2:12" x14ac:dyDescent="0.2">
      <c r="B1474" t="s">
        <v>4764</v>
      </c>
      <c r="C1474" t="s">
        <v>4765</v>
      </c>
      <c r="D1474" t="s">
        <v>4766</v>
      </c>
      <c r="E1474" s="1">
        <v>1445.0386599999999</v>
      </c>
      <c r="F1474" s="1">
        <v>192</v>
      </c>
      <c r="G1474" s="2">
        <v>7.5262430208333333</v>
      </c>
      <c r="H1474" s="3">
        <v>4.9999977163240734</v>
      </c>
      <c r="I1474" s="3">
        <v>6.6666520880486342</v>
      </c>
      <c r="J1474" s="3">
        <v>7.2251899999999996</v>
      </c>
      <c r="K1474" s="3">
        <v>7.2251899999999996</v>
      </c>
      <c r="L1474" s="3">
        <v>9.6335700000000006</v>
      </c>
    </row>
    <row r="1475" spans="2:12" x14ac:dyDescent="0.2">
      <c r="B1475" t="s">
        <v>4767</v>
      </c>
      <c r="C1475" t="s">
        <v>4768</v>
      </c>
      <c r="D1475" t="s">
        <v>4769</v>
      </c>
      <c r="E1475" s="1">
        <v>3734.23261</v>
      </c>
      <c r="F1475" s="1">
        <v>119</v>
      </c>
      <c r="G1475" s="2">
        <v>31.380105966386555</v>
      </c>
      <c r="H1475" s="3">
        <v>7.0000004632812631</v>
      </c>
      <c r="I1475" s="3">
        <v>9.3333098497043014</v>
      </c>
      <c r="J1475" s="3">
        <v>26.13963</v>
      </c>
      <c r="K1475" s="3">
        <v>26.13963</v>
      </c>
      <c r="L1475" s="3">
        <v>34.85275</v>
      </c>
    </row>
    <row r="1476" spans="2:12" x14ac:dyDescent="0.2">
      <c r="B1476" t="s">
        <v>4770</v>
      </c>
      <c r="C1476" t="s">
        <v>4771</v>
      </c>
      <c r="D1476" t="s">
        <v>4772</v>
      </c>
      <c r="E1476" s="1">
        <v>6658.8501200000001</v>
      </c>
      <c r="F1476" s="1">
        <v>676</v>
      </c>
      <c r="G1476" s="2">
        <v>9.8503699999999998</v>
      </c>
      <c r="H1476" s="3">
        <v>4.9999999098943526</v>
      </c>
      <c r="I1476" s="3">
        <v>6.6666495265702119</v>
      </c>
      <c r="J1476" s="3">
        <v>33.294249999999998</v>
      </c>
      <c r="K1476" s="3">
        <v>33.294249999999998</v>
      </c>
      <c r="L1476" s="3">
        <v>44.392220000000002</v>
      </c>
    </row>
    <row r="1477" spans="2:12" x14ac:dyDescent="0.2">
      <c r="B1477" t="s">
        <v>4773</v>
      </c>
      <c r="C1477" t="s">
        <v>4774</v>
      </c>
      <c r="D1477" t="s">
        <v>4775</v>
      </c>
      <c r="E1477" s="1">
        <v>11361.885899999999</v>
      </c>
      <c r="F1477" s="1">
        <v>669</v>
      </c>
      <c r="G1477" s="2">
        <v>16.983386995515694</v>
      </c>
      <c r="H1477" s="3">
        <v>5.0000000440067796</v>
      </c>
      <c r="I1477" s="3">
        <v>6.6666502961449394</v>
      </c>
      <c r="J1477" s="3">
        <v>56.809429999999999</v>
      </c>
      <c r="K1477" s="3">
        <v>56.809429999999999</v>
      </c>
      <c r="L1477" s="3">
        <v>75.745720000000006</v>
      </c>
    </row>
    <row r="1478" spans="2:12" x14ac:dyDescent="0.2">
      <c r="B1478" t="s">
        <v>4776</v>
      </c>
      <c r="C1478" t="s">
        <v>4777</v>
      </c>
      <c r="D1478" t="s">
        <v>4778</v>
      </c>
      <c r="E1478" s="1">
        <v>8202.5806599999996</v>
      </c>
      <c r="F1478" s="1">
        <v>744</v>
      </c>
      <c r="G1478" s="2">
        <v>11.024974005376343</v>
      </c>
      <c r="H1478" s="3">
        <v>6.9999994367626259</v>
      </c>
      <c r="I1478" s="3">
        <v>9.3333102316606809</v>
      </c>
      <c r="J1478" s="3">
        <v>57.418059999999997</v>
      </c>
      <c r="K1478" s="3">
        <v>57.418059999999997</v>
      </c>
      <c r="L1478" s="3">
        <v>76.557230000000004</v>
      </c>
    </row>
    <row r="1479" spans="2:12" x14ac:dyDescent="0.2">
      <c r="B1479" t="s">
        <v>4779</v>
      </c>
      <c r="C1479" t="s">
        <v>4780</v>
      </c>
      <c r="D1479" t="s">
        <v>4781</v>
      </c>
      <c r="E1479" s="1">
        <v>952.52533000000005</v>
      </c>
      <c r="F1479" s="1">
        <v>38</v>
      </c>
      <c r="G1479" s="2">
        <v>25.06645605263158</v>
      </c>
      <c r="H1479" s="3">
        <v>7.0000028240718803</v>
      </c>
      <c r="I1479" s="3">
        <v>9.3333056035370721</v>
      </c>
      <c r="J1479" s="3">
        <v>6.6676799999999998</v>
      </c>
      <c r="K1479" s="3">
        <v>6.6676799999999998</v>
      </c>
      <c r="L1479" s="3">
        <v>8.8902099999999997</v>
      </c>
    </row>
    <row r="1480" spans="2:12" x14ac:dyDescent="0.2">
      <c r="B1480" t="s">
        <v>4782</v>
      </c>
      <c r="C1480" t="s">
        <v>4783</v>
      </c>
      <c r="D1480" t="s">
        <v>4784</v>
      </c>
      <c r="E1480" s="1">
        <v>877.17627000000005</v>
      </c>
      <c r="F1480" s="1">
        <v>28</v>
      </c>
      <c r="G1480" s="2">
        <v>31.32772392857143</v>
      </c>
      <c r="H1480" s="3">
        <v>6.9999955653155084</v>
      </c>
      <c r="I1480" s="3">
        <v>9.333312220131079</v>
      </c>
      <c r="J1480" s="3">
        <v>6.1402299999999999</v>
      </c>
      <c r="K1480" s="3">
        <v>6.1402299999999999</v>
      </c>
      <c r="L1480" s="3">
        <v>8.1869599999999991</v>
      </c>
    </row>
    <row r="1481" spans="2:12" x14ac:dyDescent="0.2">
      <c r="B1481" t="s">
        <v>4785</v>
      </c>
      <c r="C1481" t="s">
        <v>4786</v>
      </c>
      <c r="D1481" t="s">
        <v>4787</v>
      </c>
      <c r="E1481" s="1">
        <v>667.20759999999996</v>
      </c>
      <c r="F1481" s="1">
        <v>33</v>
      </c>
      <c r="G1481" s="2">
        <v>20.218412121212118</v>
      </c>
      <c r="H1481" s="3">
        <v>6.9999952038915616</v>
      </c>
      <c r="I1481" s="3">
        <v>9.3333169466295054</v>
      </c>
      <c r="J1481" s="3">
        <v>4.6704499999999998</v>
      </c>
      <c r="K1481" s="3">
        <v>4.6704499999999998</v>
      </c>
      <c r="L1481" s="3">
        <v>6.2272600000000002</v>
      </c>
    </row>
    <row r="1482" spans="2:12" x14ac:dyDescent="0.2">
      <c r="B1482" t="s">
        <v>4788</v>
      </c>
      <c r="C1482" t="s">
        <v>4789</v>
      </c>
      <c r="D1482" t="s">
        <v>4790</v>
      </c>
      <c r="E1482" s="1">
        <v>1322.4615200000001</v>
      </c>
      <c r="F1482" s="1">
        <v>59</v>
      </c>
      <c r="G1482" s="2">
        <v>22.414602033898305</v>
      </c>
      <c r="H1482" s="3">
        <v>6.9999995160539719</v>
      </c>
      <c r="I1482" s="3">
        <v>9.333307482549662</v>
      </c>
      <c r="J1482" s="3">
        <v>9.2572299999999998</v>
      </c>
      <c r="K1482" s="3">
        <v>9.2572299999999998</v>
      </c>
      <c r="L1482" s="3">
        <v>12.34294</v>
      </c>
    </row>
    <row r="1483" spans="2:12" x14ac:dyDescent="0.2">
      <c r="B1483" t="s">
        <v>4791</v>
      </c>
      <c r="C1483" t="s">
        <v>4792</v>
      </c>
      <c r="D1483" t="s">
        <v>4793</v>
      </c>
      <c r="E1483" s="1">
        <v>2161.5349799999999</v>
      </c>
      <c r="F1483" s="1">
        <v>55</v>
      </c>
      <c r="G1483" s="2">
        <v>39.300635999999997</v>
      </c>
      <c r="H1483" s="3">
        <v>4.9999977330924343</v>
      </c>
      <c r="I1483" s="3">
        <v>6.6666513072113229</v>
      </c>
      <c r="J1483" s="3">
        <v>10.80767</v>
      </c>
      <c r="K1483" s="3">
        <v>10.80767</v>
      </c>
      <c r="L1483" s="3">
        <v>14.4102</v>
      </c>
    </row>
    <row r="1484" spans="2:12" x14ac:dyDescent="0.2">
      <c r="B1484" t="s">
        <v>4794</v>
      </c>
      <c r="C1484" t="s">
        <v>4795</v>
      </c>
      <c r="D1484" t="s">
        <v>4796</v>
      </c>
      <c r="E1484" s="1">
        <v>981.83998999999994</v>
      </c>
      <c r="F1484" s="1">
        <v>36</v>
      </c>
      <c r="G1484" s="2">
        <v>27.273333055555554</v>
      </c>
      <c r="H1484" s="3">
        <v>7.0000000712947132</v>
      </c>
      <c r="I1484" s="3">
        <v>9.3333130584750368</v>
      </c>
      <c r="J1484" s="3">
        <v>6.8728800000000003</v>
      </c>
      <c r="K1484" s="3">
        <v>6.8728800000000003</v>
      </c>
      <c r="L1484" s="3">
        <v>9.1638199999999994</v>
      </c>
    </row>
    <row r="1485" spans="2:12" x14ac:dyDescent="0.2">
      <c r="B1485" t="s">
        <v>4797</v>
      </c>
      <c r="C1485" t="s">
        <v>4798</v>
      </c>
      <c r="D1485" t="s">
        <v>4799</v>
      </c>
      <c r="E1485" s="1">
        <v>1304.58016</v>
      </c>
      <c r="F1485" s="1">
        <v>61</v>
      </c>
      <c r="G1485" s="2">
        <v>21.386559999999999</v>
      </c>
      <c r="H1485" s="3">
        <v>4.9999993867758956</v>
      </c>
      <c r="I1485" s="3">
        <v>6.666650518431922</v>
      </c>
      <c r="J1485" s="3">
        <v>6.5228999999999999</v>
      </c>
      <c r="K1485" s="3">
        <v>6.5228999999999999</v>
      </c>
      <c r="L1485" s="3">
        <v>8.6971799999999995</v>
      </c>
    </row>
    <row r="1486" spans="2:12" x14ac:dyDescent="0.2">
      <c r="B1486" t="s">
        <v>4800</v>
      </c>
      <c r="C1486" t="s">
        <v>4798</v>
      </c>
      <c r="D1486" t="s">
        <v>4799</v>
      </c>
      <c r="E1486" s="1">
        <v>986.80404999999996</v>
      </c>
      <c r="F1486" s="1">
        <v>58</v>
      </c>
      <c r="G1486" s="2">
        <v>17.013862931034481</v>
      </c>
      <c r="H1486" s="3">
        <v>4.9999997466568979</v>
      </c>
      <c r="I1486" s="3">
        <v>6.6666528172437083</v>
      </c>
      <c r="J1486" s="3">
        <v>4.9340200000000003</v>
      </c>
      <c r="K1486" s="3">
        <v>4.9340200000000003</v>
      </c>
      <c r="L1486" s="3">
        <v>6.5786800000000003</v>
      </c>
    </row>
    <row r="1487" spans="2:12" x14ac:dyDescent="0.2">
      <c r="B1487" t="s">
        <v>4801</v>
      </c>
      <c r="C1487" t="s">
        <v>4802</v>
      </c>
      <c r="D1487" t="s">
        <v>4803</v>
      </c>
      <c r="E1487" s="1">
        <v>720.60951999999997</v>
      </c>
      <c r="F1487" s="1">
        <v>80</v>
      </c>
      <c r="G1487" s="2">
        <v>9.007619</v>
      </c>
      <c r="H1487" s="3">
        <v>5.0000033305138682</v>
      </c>
      <c r="I1487" s="3">
        <v>6.6666479787832946</v>
      </c>
      <c r="J1487" s="3">
        <v>3.6030500000000001</v>
      </c>
      <c r="K1487" s="3">
        <v>3.6030500000000001</v>
      </c>
      <c r="L1487" s="3">
        <v>4.8040500000000002</v>
      </c>
    </row>
    <row r="1488" spans="2:12" x14ac:dyDescent="0.2">
      <c r="B1488" t="s">
        <v>4804</v>
      </c>
      <c r="C1488" t="s">
        <v>4802</v>
      </c>
      <c r="D1488" t="s">
        <v>4803</v>
      </c>
      <c r="E1488" s="1">
        <v>694.7672</v>
      </c>
      <c r="F1488" s="1">
        <v>50</v>
      </c>
      <c r="G1488" s="2">
        <v>13.895344</v>
      </c>
      <c r="H1488" s="3">
        <v>5.0000057573241801</v>
      </c>
      <c r="I1488" s="3">
        <v>6.6666503542481568</v>
      </c>
      <c r="J1488" s="3">
        <v>3.47384</v>
      </c>
      <c r="K1488" s="3">
        <v>3.47384</v>
      </c>
      <c r="L1488" s="3">
        <v>4.6317700000000004</v>
      </c>
    </row>
    <row r="1489" spans="2:12" x14ac:dyDescent="0.2">
      <c r="B1489" t="s">
        <v>4805</v>
      </c>
      <c r="C1489" t="s">
        <v>4806</v>
      </c>
      <c r="D1489" t="s">
        <v>4807</v>
      </c>
      <c r="E1489" s="1">
        <v>4576.0892000000003</v>
      </c>
      <c r="F1489" s="1">
        <v>47</v>
      </c>
      <c r="G1489" s="2">
        <v>97.363600000000005</v>
      </c>
      <c r="H1489" s="3">
        <v>6.999999038480281</v>
      </c>
      <c r="I1489" s="3">
        <v>9.3333101985861635</v>
      </c>
      <c r="J1489" s="3">
        <v>32.032620000000001</v>
      </c>
      <c r="K1489" s="3">
        <v>32.032620000000001</v>
      </c>
      <c r="L1489" s="3">
        <v>42.710059999999999</v>
      </c>
    </row>
    <row r="1490" spans="2:12" x14ac:dyDescent="0.2">
      <c r="B1490" t="s">
        <v>4808</v>
      </c>
      <c r="C1490" t="s">
        <v>4809</v>
      </c>
      <c r="D1490" t="s">
        <v>4810</v>
      </c>
      <c r="E1490" s="1">
        <v>4412.6775600000001</v>
      </c>
      <c r="F1490" s="1">
        <v>156</v>
      </c>
      <c r="G1490" s="2">
        <v>28.286394615384616</v>
      </c>
      <c r="H1490" s="3">
        <v>6.9999993382702543</v>
      </c>
      <c r="I1490" s="3">
        <v>9.3333105444486648</v>
      </c>
      <c r="J1490" s="3">
        <v>30.888739999999999</v>
      </c>
      <c r="K1490" s="3">
        <v>30.888739999999999</v>
      </c>
      <c r="L1490" s="3">
        <v>41.184890000000003</v>
      </c>
    </row>
    <row r="1491" spans="2:12" x14ac:dyDescent="0.2">
      <c r="B1491" t="s">
        <v>4811</v>
      </c>
      <c r="C1491" t="s">
        <v>4809</v>
      </c>
      <c r="D1491" t="s">
        <v>4810</v>
      </c>
      <c r="E1491" s="1">
        <v>3161.1501699999999</v>
      </c>
      <c r="F1491" s="1">
        <v>57</v>
      </c>
      <c r="G1491" s="2">
        <v>55.458774912280703</v>
      </c>
      <c r="H1491" s="3">
        <v>6.9999996235547401</v>
      </c>
      <c r="I1491" s="3">
        <v>9.3333085786304171</v>
      </c>
      <c r="J1491" s="3">
        <v>22.128050000000002</v>
      </c>
      <c r="K1491" s="3">
        <v>22.128050000000002</v>
      </c>
      <c r="L1491" s="3">
        <v>29.503990000000002</v>
      </c>
    </row>
    <row r="1492" spans="2:12" x14ac:dyDescent="0.2">
      <c r="B1492" t="s">
        <v>4812</v>
      </c>
      <c r="C1492" t="s">
        <v>4813</v>
      </c>
      <c r="D1492" t="s">
        <v>4814</v>
      </c>
      <c r="E1492" s="1">
        <v>1772.2899600000001</v>
      </c>
      <c r="F1492" s="1">
        <v>51</v>
      </c>
      <c r="G1492" s="2">
        <v>34.750783529411763</v>
      </c>
      <c r="H1492" s="3">
        <v>7.0000001579876905</v>
      </c>
      <c r="I1492" s="3">
        <v>9.3333090935074736</v>
      </c>
      <c r="J1492" s="3">
        <v>12.406029999999999</v>
      </c>
      <c r="K1492" s="3">
        <v>12.406029999999999</v>
      </c>
      <c r="L1492" s="3">
        <v>16.541329999999999</v>
      </c>
    </row>
    <row r="1493" spans="2:12" x14ac:dyDescent="0.2">
      <c r="B1493" t="s">
        <v>4815</v>
      </c>
      <c r="C1493" t="s">
        <v>4813</v>
      </c>
      <c r="D1493" t="s">
        <v>4814</v>
      </c>
      <c r="E1493" s="1">
        <v>6555.4653900000003</v>
      </c>
      <c r="F1493" s="1">
        <v>100</v>
      </c>
      <c r="G1493" s="2">
        <v>65.554653900000005</v>
      </c>
      <c r="H1493" s="3">
        <v>7.0000003462759492</v>
      </c>
      <c r="I1493" s="3">
        <v>9.3333098964008112</v>
      </c>
      <c r="J1493" s="3">
        <v>45.888260000000002</v>
      </c>
      <c r="K1493" s="3">
        <v>45.888260000000002</v>
      </c>
      <c r="L1493" s="3">
        <v>61.184190000000001</v>
      </c>
    </row>
    <row r="1494" spans="2:12" x14ac:dyDescent="0.2">
      <c r="B1494" t="s">
        <v>4816</v>
      </c>
      <c r="C1494" t="s">
        <v>4817</v>
      </c>
      <c r="D1494" t="s">
        <v>4818</v>
      </c>
      <c r="E1494" s="1">
        <v>7097.27261</v>
      </c>
      <c r="F1494" s="1">
        <v>87</v>
      </c>
      <c r="G1494" s="2">
        <v>81.577846091954029</v>
      </c>
      <c r="H1494" s="3">
        <v>4.9999995702574536</v>
      </c>
      <c r="I1494" s="3">
        <v>6.6666496554371468</v>
      </c>
      <c r="J1494" s="3">
        <v>35.486359999999998</v>
      </c>
      <c r="K1494" s="3">
        <v>35.486359999999998</v>
      </c>
      <c r="L1494" s="3">
        <v>47.31503</v>
      </c>
    </row>
    <row r="1495" spans="2:12" x14ac:dyDescent="0.2">
      <c r="B1495" t="s">
        <v>4819</v>
      </c>
      <c r="C1495" t="s">
        <v>4817</v>
      </c>
      <c r="D1495" t="s">
        <v>4818</v>
      </c>
      <c r="E1495" s="1">
        <v>93.136669999999995</v>
      </c>
      <c r="F1495" s="1">
        <v>1</v>
      </c>
      <c r="G1495" s="2">
        <v>93.136669999999995</v>
      </c>
      <c r="H1495" s="3">
        <v>7.0000355391705549</v>
      </c>
      <c r="I1495" s="3">
        <v>9.333273349798743</v>
      </c>
      <c r="J1495" s="3">
        <v>0.65195999999999998</v>
      </c>
      <c r="K1495" s="3">
        <v>0.65195999999999998</v>
      </c>
      <c r="L1495" s="3">
        <v>0.86926999999999999</v>
      </c>
    </row>
    <row r="1496" spans="2:12" x14ac:dyDescent="0.2">
      <c r="B1496" t="s">
        <v>4820</v>
      </c>
      <c r="C1496" t="s">
        <v>4821</v>
      </c>
      <c r="D1496" t="s">
        <v>4822</v>
      </c>
      <c r="E1496" s="1">
        <v>12820.312320000001</v>
      </c>
      <c r="F1496" s="1">
        <v>131</v>
      </c>
      <c r="G1496" s="2">
        <v>97.864979541984738</v>
      </c>
      <c r="H1496" s="3">
        <v>4.9999998751980481</v>
      </c>
      <c r="I1496" s="3">
        <v>6.6666503800119585</v>
      </c>
      <c r="J1496" s="3">
        <v>64.101560000000006</v>
      </c>
      <c r="K1496" s="3">
        <v>64.101560000000006</v>
      </c>
      <c r="L1496" s="3">
        <v>85.468540000000004</v>
      </c>
    </row>
    <row r="1497" spans="2:12" x14ac:dyDescent="0.2">
      <c r="B1497" t="s">
        <v>4823</v>
      </c>
      <c r="C1497" t="s">
        <v>4821</v>
      </c>
      <c r="D1497" t="s">
        <v>4822</v>
      </c>
      <c r="E1497" s="1">
        <v>13350.402179999999</v>
      </c>
      <c r="F1497" s="1">
        <v>103</v>
      </c>
      <c r="G1497" s="2">
        <v>129.61555514563105</v>
      </c>
      <c r="H1497" s="3">
        <v>4.9999999325863005</v>
      </c>
      <c r="I1497" s="3">
        <v>6.6666500978774259</v>
      </c>
      <c r="J1497" s="3">
        <v>66.752009999999999</v>
      </c>
      <c r="K1497" s="3">
        <v>66.752009999999999</v>
      </c>
      <c r="L1497" s="3">
        <v>89.002459999999999</v>
      </c>
    </row>
    <row r="1498" spans="2:12" x14ac:dyDescent="0.2">
      <c r="B1498" t="s">
        <v>4824</v>
      </c>
      <c r="C1498" t="s">
        <v>4825</v>
      </c>
      <c r="D1498" t="s">
        <v>4826</v>
      </c>
      <c r="E1498" s="1">
        <v>12830.23652</v>
      </c>
      <c r="F1498" s="1">
        <v>125</v>
      </c>
      <c r="G1498" s="2">
        <v>102.64189216</v>
      </c>
      <c r="H1498" s="3">
        <v>4.9999997973536967</v>
      </c>
      <c r="I1498" s="3">
        <v>6.6666502886885208</v>
      </c>
      <c r="J1498" s="3">
        <v>64.151179999999997</v>
      </c>
      <c r="K1498" s="3">
        <v>64.151179999999997</v>
      </c>
      <c r="L1498" s="3">
        <v>85.534700000000001</v>
      </c>
    </row>
    <row r="1499" spans="2:12" x14ac:dyDescent="0.2">
      <c r="B1499" t="s">
        <v>4827</v>
      </c>
      <c r="C1499" t="s">
        <v>4825</v>
      </c>
      <c r="D1499" t="s">
        <v>4826</v>
      </c>
      <c r="E1499" s="1">
        <v>11961.49728</v>
      </c>
      <c r="F1499" s="1">
        <v>93</v>
      </c>
      <c r="G1499" s="2">
        <v>128.61825032258065</v>
      </c>
      <c r="H1499" s="3">
        <v>6.9999999197424891</v>
      </c>
      <c r="I1499" s="3">
        <v>9.3333098178825988</v>
      </c>
      <c r="J1499" s="3">
        <v>83.73048</v>
      </c>
      <c r="K1499" s="3">
        <v>83.73048</v>
      </c>
      <c r="L1499" s="3">
        <v>111.64036</v>
      </c>
    </row>
    <row r="1500" spans="2:12" x14ac:dyDescent="0.2">
      <c r="B1500" t="s">
        <v>4828</v>
      </c>
      <c r="C1500" t="s">
        <v>4829</v>
      </c>
      <c r="D1500" t="s">
        <v>4830</v>
      </c>
      <c r="E1500" s="1">
        <v>6047.5924800000003</v>
      </c>
      <c r="F1500" s="1">
        <v>69</v>
      </c>
      <c r="G1500" s="2">
        <v>87.646267826086955</v>
      </c>
      <c r="H1500" s="3">
        <v>4.9999996031478631</v>
      </c>
      <c r="I1500" s="3">
        <v>6.666649602024771</v>
      </c>
      <c r="J1500" s="3">
        <v>30.237960000000001</v>
      </c>
      <c r="K1500" s="3">
        <v>30.237960000000001</v>
      </c>
      <c r="L1500" s="3">
        <v>40.31718</v>
      </c>
    </row>
    <row r="1501" spans="2:12" x14ac:dyDescent="0.2">
      <c r="B1501" t="s">
        <v>4831</v>
      </c>
      <c r="C1501" t="s">
        <v>4829</v>
      </c>
      <c r="D1501" t="s">
        <v>4830</v>
      </c>
      <c r="E1501" s="1">
        <v>2783.75369</v>
      </c>
      <c r="F1501" s="1">
        <v>38</v>
      </c>
      <c r="G1501" s="2">
        <v>73.256676052631576</v>
      </c>
      <c r="H1501" s="3">
        <v>7.0000014979773582</v>
      </c>
      <c r="I1501" s="3">
        <v>9.33331138215752</v>
      </c>
      <c r="J1501" s="3">
        <v>19.486280000000001</v>
      </c>
      <c r="K1501" s="3">
        <v>19.486280000000001</v>
      </c>
      <c r="L1501" s="3">
        <v>25.981639999999999</v>
      </c>
    </row>
    <row r="1502" spans="2:12" x14ac:dyDescent="0.2">
      <c r="B1502" t="s">
        <v>4832</v>
      </c>
      <c r="C1502" t="s">
        <v>4833</v>
      </c>
      <c r="D1502" t="s">
        <v>4834</v>
      </c>
      <c r="E1502" s="1">
        <v>7628.7943800000003</v>
      </c>
      <c r="F1502" s="1">
        <v>76</v>
      </c>
      <c r="G1502" s="2">
        <v>100.37887342105263</v>
      </c>
      <c r="H1502" s="3">
        <v>6.9999999134856745</v>
      </c>
      <c r="I1502" s="3">
        <v>9.3333096231648582</v>
      </c>
      <c r="J1502" s="3">
        <v>53.401560000000003</v>
      </c>
      <c r="K1502" s="3">
        <v>53.401560000000003</v>
      </c>
      <c r="L1502" s="3">
        <v>71.201899999999995</v>
      </c>
    </row>
    <row r="1503" spans="2:12" x14ac:dyDescent="0.2">
      <c r="B1503" t="s">
        <v>4835</v>
      </c>
      <c r="C1503" t="s">
        <v>4836</v>
      </c>
      <c r="D1503" t="s">
        <v>4837</v>
      </c>
      <c r="E1503" s="1">
        <v>10293.47345</v>
      </c>
      <c r="F1503" s="1">
        <v>984</v>
      </c>
      <c r="G1503" s="2">
        <v>10.460847002032519</v>
      </c>
      <c r="H1503" s="3">
        <v>6.9999995968319135</v>
      </c>
      <c r="I1503" s="3">
        <v>9.3333101276906696</v>
      </c>
      <c r="J1503" s="3">
        <v>72.054310000000001</v>
      </c>
      <c r="K1503" s="3">
        <v>72.054310000000001</v>
      </c>
      <c r="L1503" s="3">
        <v>96.072180000000003</v>
      </c>
    </row>
    <row r="1504" spans="2:12" x14ac:dyDescent="0.2">
      <c r="B1504" t="s">
        <v>4838</v>
      </c>
      <c r="C1504" t="s">
        <v>4839</v>
      </c>
      <c r="D1504" t="s">
        <v>4840</v>
      </c>
      <c r="E1504" s="1">
        <v>9236.1529900000005</v>
      </c>
      <c r="F1504" s="1">
        <v>1027</v>
      </c>
      <c r="G1504" s="2">
        <v>8.9933329990262898</v>
      </c>
      <c r="H1504" s="3">
        <v>4.9999994640625802</v>
      </c>
      <c r="I1504" s="3">
        <v>6.6666500724561937</v>
      </c>
      <c r="J1504" s="3">
        <v>46.180759999999999</v>
      </c>
      <c r="K1504" s="3">
        <v>46.180759999999999</v>
      </c>
      <c r="L1504" s="3">
        <v>61.574199999999998</v>
      </c>
    </row>
    <row r="1505" spans="2:12" x14ac:dyDescent="0.2">
      <c r="B1505" t="s">
        <v>4841</v>
      </c>
      <c r="C1505" t="s">
        <v>4842</v>
      </c>
      <c r="D1505" t="s">
        <v>4843</v>
      </c>
      <c r="E1505" s="1">
        <v>6510.8797699999996</v>
      </c>
      <c r="F1505" s="1">
        <v>1002</v>
      </c>
      <c r="G1505" s="2">
        <v>6.4978840019960078</v>
      </c>
      <c r="H1505" s="3">
        <v>5.0000001766274362</v>
      </c>
      <c r="I1505" s="3">
        <v>6.6666505193352696</v>
      </c>
      <c r="J1505" s="3">
        <v>32.554400000000001</v>
      </c>
      <c r="K1505" s="3">
        <v>32.554400000000001</v>
      </c>
      <c r="L1505" s="3">
        <v>43.405760000000001</v>
      </c>
    </row>
    <row r="1506" spans="2:12" x14ac:dyDescent="0.2">
      <c r="B1506" t="s">
        <v>4844</v>
      </c>
      <c r="C1506" t="s">
        <v>4845</v>
      </c>
      <c r="D1506" t="s">
        <v>4846</v>
      </c>
      <c r="E1506" s="1">
        <v>5869.6015600000001</v>
      </c>
      <c r="F1506" s="1">
        <v>629</v>
      </c>
      <c r="G1506" s="2">
        <v>9.3316400000000002</v>
      </c>
      <c r="H1506" s="3">
        <v>5.000000374812493</v>
      </c>
      <c r="I1506" s="3">
        <v>6.6666501294851095</v>
      </c>
      <c r="J1506" s="3">
        <v>29.348009999999999</v>
      </c>
      <c r="K1506" s="3">
        <v>29.348009999999999</v>
      </c>
      <c r="L1506" s="3">
        <v>39.130580000000002</v>
      </c>
    </row>
    <row r="1507" spans="2:12" x14ac:dyDescent="0.2">
      <c r="B1507" t="s">
        <v>4847</v>
      </c>
      <c r="C1507" t="s">
        <v>4848</v>
      </c>
      <c r="D1507" t="s">
        <v>4849</v>
      </c>
      <c r="E1507" s="1">
        <v>6908.7423900000003</v>
      </c>
      <c r="F1507" s="1">
        <v>938</v>
      </c>
      <c r="G1507" s="2">
        <v>7.365397004264393</v>
      </c>
      <c r="H1507" s="3">
        <v>4.9999997177489197</v>
      </c>
      <c r="I1507" s="3">
        <v>6.6666503684761063</v>
      </c>
      <c r="J1507" s="3">
        <v>34.543709999999997</v>
      </c>
      <c r="K1507" s="3">
        <v>34.543709999999997</v>
      </c>
      <c r="L1507" s="3">
        <v>46.058169999999997</v>
      </c>
    </row>
    <row r="1508" spans="2:12" x14ac:dyDescent="0.2">
      <c r="B1508" t="s">
        <v>4850</v>
      </c>
      <c r="C1508" t="s">
        <v>4851</v>
      </c>
      <c r="D1508" t="s">
        <v>4852</v>
      </c>
      <c r="E1508" s="1">
        <v>16575.154399999999</v>
      </c>
      <c r="F1508" s="1">
        <v>800</v>
      </c>
      <c r="G1508" s="2">
        <v>20.718942999999999</v>
      </c>
      <c r="H1508" s="3">
        <v>6.9999999517349893</v>
      </c>
      <c r="I1508" s="3">
        <v>9.3333097397874027</v>
      </c>
      <c r="J1508" s="3">
        <v>116.02607999999999</v>
      </c>
      <c r="K1508" s="3">
        <v>116.02607999999999</v>
      </c>
      <c r="L1508" s="3">
        <v>154.70105000000001</v>
      </c>
    </row>
    <row r="1509" spans="2:12" x14ac:dyDescent="0.2">
      <c r="B1509" t="s">
        <v>4853</v>
      </c>
      <c r="C1509" t="s">
        <v>4854</v>
      </c>
      <c r="D1509" t="s">
        <v>4855</v>
      </c>
      <c r="E1509" s="1">
        <v>5327.3842199999999</v>
      </c>
      <c r="F1509" s="1">
        <v>382</v>
      </c>
      <c r="G1509" s="2">
        <v>13.946031989528796</v>
      </c>
      <c r="H1509" s="3">
        <v>7.0000000863463168</v>
      </c>
      <c r="I1509" s="3">
        <v>9.3333102976379649</v>
      </c>
      <c r="J1509" s="3">
        <v>37.291690000000003</v>
      </c>
      <c r="K1509" s="3">
        <v>37.291690000000003</v>
      </c>
      <c r="L1509" s="3">
        <v>49.72213</v>
      </c>
    </row>
    <row r="1510" spans="2:12" x14ac:dyDescent="0.2">
      <c r="B1510" t="s">
        <v>4853</v>
      </c>
      <c r="C1510" t="s">
        <v>4854</v>
      </c>
      <c r="D1510" t="s">
        <v>4855</v>
      </c>
      <c r="E1510" s="1">
        <v>4552.6370800000004</v>
      </c>
      <c r="F1510" s="1">
        <v>351</v>
      </c>
      <c r="G1510" s="2">
        <v>12.970476011396013</v>
      </c>
      <c r="H1510" s="3">
        <v>7.0000000966472813</v>
      </c>
      <c r="I1510" s="3">
        <v>9.3333093003758592</v>
      </c>
      <c r="J1510" s="3">
        <v>31.868459999999999</v>
      </c>
      <c r="K1510" s="3">
        <v>31.868459999999999</v>
      </c>
      <c r="L1510" s="3">
        <v>42.491169999999997</v>
      </c>
    </row>
    <row r="1511" spans="2:12" x14ac:dyDescent="0.2">
      <c r="B1511" t="s">
        <v>4856</v>
      </c>
      <c r="C1511" t="s">
        <v>4857</v>
      </c>
      <c r="D1511" t="s">
        <v>4858</v>
      </c>
      <c r="E1511" s="1">
        <v>32462.449860000001</v>
      </c>
      <c r="F1511" s="1">
        <v>1646</v>
      </c>
      <c r="G1511" s="2">
        <v>19.722023001215067</v>
      </c>
      <c r="H1511" s="3">
        <v>7.0000000301887262</v>
      </c>
      <c r="I1511" s="3">
        <v>9.3333100646027454</v>
      </c>
      <c r="J1511" s="3">
        <v>227.23715000000001</v>
      </c>
      <c r="K1511" s="3">
        <v>227.23715000000001</v>
      </c>
      <c r="L1511" s="3">
        <v>302.98210999999998</v>
      </c>
    </row>
    <row r="1512" spans="2:12" x14ac:dyDescent="0.2">
      <c r="B1512" t="s">
        <v>4859</v>
      </c>
      <c r="C1512" t="s">
        <v>4860</v>
      </c>
      <c r="D1512" t="s">
        <v>4861</v>
      </c>
      <c r="E1512" s="1">
        <v>1406.47109</v>
      </c>
      <c r="F1512" s="1">
        <v>48</v>
      </c>
      <c r="G1512" s="2">
        <v>29.301481041666666</v>
      </c>
      <c r="H1512" s="3">
        <v>7.0000016850684084</v>
      </c>
      <c r="I1512" s="3">
        <v>9.3333095101158463</v>
      </c>
      <c r="J1512" s="3">
        <v>9.8452999999999999</v>
      </c>
      <c r="K1512" s="3">
        <v>9.8452999999999999</v>
      </c>
      <c r="L1512" s="3">
        <v>13.12703</v>
      </c>
    </row>
    <row r="1513" spans="2:12" x14ac:dyDescent="0.2">
      <c r="B1513" t="s">
        <v>4862</v>
      </c>
      <c r="C1513" t="s">
        <v>4863</v>
      </c>
      <c r="D1513" t="s">
        <v>4864</v>
      </c>
      <c r="E1513" s="1">
        <v>12294.9894</v>
      </c>
      <c r="F1513" s="1">
        <v>766</v>
      </c>
      <c r="G1513" s="2">
        <v>16.050900000000002</v>
      </c>
      <c r="H1513" s="3">
        <v>7.000000341602572</v>
      </c>
      <c r="I1513" s="3">
        <v>9.3333102019591809</v>
      </c>
      <c r="J1513" s="3">
        <v>86.064930000000004</v>
      </c>
      <c r="K1513" s="3">
        <v>86.064930000000004</v>
      </c>
      <c r="L1513" s="3">
        <v>114.75295</v>
      </c>
    </row>
    <row r="1514" spans="2:12" x14ac:dyDescent="0.2">
      <c r="B1514" t="s">
        <v>4865</v>
      </c>
      <c r="C1514" t="s">
        <v>4866</v>
      </c>
      <c r="D1514" t="s">
        <v>4867</v>
      </c>
      <c r="E1514" s="1">
        <v>2141.5025000000001</v>
      </c>
      <c r="F1514" s="1">
        <v>50</v>
      </c>
      <c r="G1514" s="2">
        <v>42.83005</v>
      </c>
      <c r="H1514" s="3">
        <v>7.0000011674046609</v>
      </c>
      <c r="I1514" s="3">
        <v>9.3333115417796613</v>
      </c>
      <c r="J1514" s="3">
        <v>14.99052</v>
      </c>
      <c r="K1514" s="3">
        <v>14.99052</v>
      </c>
      <c r="L1514" s="3">
        <v>19.987310000000001</v>
      </c>
    </row>
    <row r="1515" spans="2:12" x14ac:dyDescent="0.2">
      <c r="B1515" t="s">
        <v>4868</v>
      </c>
      <c r="C1515" t="s">
        <v>4869</v>
      </c>
      <c r="D1515" t="s">
        <v>4870</v>
      </c>
      <c r="E1515" s="1">
        <v>92.440950000000001</v>
      </c>
      <c r="F1515" s="1">
        <v>29</v>
      </c>
      <c r="G1515" s="2">
        <v>3.1876189655172413</v>
      </c>
      <c r="H1515" s="3">
        <v>4.9999486158461162</v>
      </c>
      <c r="I1515" s="3">
        <v>6.6666342135168453</v>
      </c>
      <c r="J1515" s="3">
        <v>0.4622</v>
      </c>
      <c r="K1515" s="3">
        <v>0.4622</v>
      </c>
      <c r="L1515" s="3">
        <v>0.61626999999999998</v>
      </c>
    </row>
    <row r="1516" spans="2:12" x14ac:dyDescent="0.2">
      <c r="B1516" t="s">
        <v>4871</v>
      </c>
      <c r="C1516" t="s">
        <v>4872</v>
      </c>
      <c r="D1516" t="s">
        <v>4873</v>
      </c>
      <c r="E1516" s="1">
        <v>429.86149</v>
      </c>
      <c r="F1516" s="1">
        <v>23</v>
      </c>
      <c r="G1516" s="2">
        <v>18.689630000000001</v>
      </c>
      <c r="H1516" s="3">
        <v>5.0000059321433978</v>
      </c>
      <c r="I1516" s="3">
        <v>6.6666590673195687</v>
      </c>
      <c r="J1516" s="3">
        <v>2.1493099999999998</v>
      </c>
      <c r="K1516" s="3">
        <v>2.1493099999999998</v>
      </c>
      <c r="L1516" s="3">
        <v>2.8657400000000002</v>
      </c>
    </row>
    <row r="1517" spans="2:12" x14ac:dyDescent="0.2">
      <c r="B1517" t="s">
        <v>4874</v>
      </c>
      <c r="C1517" t="s">
        <v>4875</v>
      </c>
      <c r="D1517" t="s">
        <v>4876</v>
      </c>
      <c r="E1517" s="1">
        <v>1345.97002</v>
      </c>
      <c r="F1517" s="1">
        <v>148</v>
      </c>
      <c r="G1517" s="2">
        <v>9.0943920270270269</v>
      </c>
      <c r="H1517" s="3">
        <v>6.9999998959857956</v>
      </c>
      <c r="I1517" s="3">
        <v>9.333313382418428</v>
      </c>
      <c r="J1517" s="3">
        <v>9.4217899999999997</v>
      </c>
      <c r="K1517" s="3">
        <v>9.4217899999999997</v>
      </c>
      <c r="L1517" s="3">
        <v>12.56236</v>
      </c>
    </row>
    <row r="1518" spans="2:12" x14ac:dyDescent="0.2">
      <c r="B1518" t="s">
        <v>4877</v>
      </c>
      <c r="C1518" t="s">
        <v>4878</v>
      </c>
      <c r="D1518" t="s">
        <v>4879</v>
      </c>
      <c r="E1518" s="1">
        <v>995.74942999999996</v>
      </c>
      <c r="F1518" s="1">
        <v>53</v>
      </c>
      <c r="G1518" s="2">
        <v>18.787725094339621</v>
      </c>
      <c r="H1518" s="3">
        <v>5.0000028621658368</v>
      </c>
      <c r="I1518" s="3">
        <v>6.666647049951111</v>
      </c>
      <c r="J1518" s="3">
        <v>4.9787499999999998</v>
      </c>
      <c r="K1518" s="3">
        <v>4.9787499999999998</v>
      </c>
      <c r="L1518" s="3">
        <v>6.6383099999999997</v>
      </c>
    </row>
    <row r="1519" spans="2:12" x14ac:dyDescent="0.2">
      <c r="B1519" t="s">
        <v>4880</v>
      </c>
      <c r="C1519" t="s">
        <v>4881</v>
      </c>
      <c r="D1519" t="s">
        <v>4882</v>
      </c>
      <c r="E1519" s="1">
        <v>2049.5170199999998</v>
      </c>
      <c r="F1519" s="1">
        <v>98</v>
      </c>
      <c r="G1519" s="2">
        <v>20.913438979591835</v>
      </c>
      <c r="H1519" s="3">
        <v>7.0000004196110561</v>
      </c>
      <c r="I1519" s="3">
        <v>9.3333111232225843</v>
      </c>
      <c r="J1519" s="3">
        <v>14.34662</v>
      </c>
      <c r="K1519" s="3">
        <v>14.34662</v>
      </c>
      <c r="L1519" s="3">
        <v>19.128779999999999</v>
      </c>
    </row>
    <row r="1520" spans="2:12" x14ac:dyDescent="0.2">
      <c r="B1520" t="s">
        <v>4883</v>
      </c>
      <c r="C1520" t="s">
        <v>4884</v>
      </c>
      <c r="D1520" t="s">
        <v>4885</v>
      </c>
      <c r="E1520" s="1">
        <v>674.78255999999999</v>
      </c>
      <c r="F1520" s="1">
        <v>265</v>
      </c>
      <c r="G1520" s="2">
        <v>2.5463492830188681</v>
      </c>
      <c r="H1520" s="3">
        <v>4.9999958505151643</v>
      </c>
      <c r="I1520" s="3">
        <v>6.6666512542944201</v>
      </c>
      <c r="J1520" s="3">
        <v>3.37391</v>
      </c>
      <c r="K1520" s="3">
        <v>3.37391</v>
      </c>
      <c r="L1520" s="3">
        <v>4.4985400000000002</v>
      </c>
    </row>
    <row r="1521" spans="2:12" x14ac:dyDescent="0.2">
      <c r="B1521" t="s">
        <v>4886</v>
      </c>
      <c r="C1521" t="s">
        <v>4887</v>
      </c>
      <c r="D1521" t="s">
        <v>4888</v>
      </c>
      <c r="E1521" s="1">
        <v>1064.5485900000001</v>
      </c>
      <c r="F1521" s="1">
        <v>297</v>
      </c>
      <c r="G1521" s="2">
        <v>3.5843386868686871</v>
      </c>
      <c r="H1521" s="3">
        <v>4.9999972288723802</v>
      </c>
      <c r="I1521" s="3">
        <v>6.6666473157415949</v>
      </c>
      <c r="J1521" s="3">
        <v>5.3227399999999996</v>
      </c>
      <c r="K1521" s="3">
        <v>5.3227399999999996</v>
      </c>
      <c r="L1521" s="3">
        <v>7.0969699999999998</v>
      </c>
    </row>
    <row r="1522" spans="2:12" x14ac:dyDescent="0.2">
      <c r="B1522" t="s">
        <v>4889</v>
      </c>
      <c r="C1522" t="s">
        <v>4890</v>
      </c>
      <c r="D1522" t="s">
        <v>4891</v>
      </c>
      <c r="E1522" s="1">
        <v>8657.2581499999997</v>
      </c>
      <c r="F1522" s="1">
        <v>904</v>
      </c>
      <c r="G1522" s="2">
        <v>9.5766129977876098</v>
      </c>
      <c r="H1522" s="3">
        <v>4.9999999133674899</v>
      </c>
      <c r="I1522" s="3">
        <v>6.6666499947214808</v>
      </c>
      <c r="J1522" s="3">
        <v>43.286290000000001</v>
      </c>
      <c r="K1522" s="3">
        <v>43.286290000000001</v>
      </c>
      <c r="L1522" s="3">
        <v>57.714910000000003</v>
      </c>
    </row>
    <row r="1523" spans="2:12" x14ac:dyDescent="0.2">
      <c r="B1523" t="s">
        <v>4892</v>
      </c>
      <c r="C1523" t="s">
        <v>4893</v>
      </c>
      <c r="D1523" t="s">
        <v>4894</v>
      </c>
      <c r="E1523" s="1">
        <v>4366.0666099999999</v>
      </c>
      <c r="F1523" s="1">
        <v>790</v>
      </c>
      <c r="G1523" s="2">
        <v>5.5266665949367084</v>
      </c>
      <c r="H1523" s="3">
        <v>7.0000008543158714</v>
      </c>
      <c r="I1523" s="3">
        <v>9.3333092781193283</v>
      </c>
      <c r="J1523" s="3">
        <v>30.562470000000001</v>
      </c>
      <c r="K1523" s="3">
        <v>30.562470000000001</v>
      </c>
      <c r="L1523" s="3">
        <v>40.749850000000002</v>
      </c>
    </row>
    <row r="1524" spans="2:12" x14ac:dyDescent="0.2">
      <c r="B1524" t="s">
        <v>4889</v>
      </c>
      <c r="C1524" t="s">
        <v>4890</v>
      </c>
      <c r="D1524" t="s">
        <v>4891</v>
      </c>
      <c r="E1524" s="1">
        <v>4762.6568799999995</v>
      </c>
      <c r="F1524" s="1">
        <v>791</v>
      </c>
      <c r="G1524" s="2">
        <v>6.0210580025284441</v>
      </c>
      <c r="H1524" s="3">
        <v>4.9999990761459179</v>
      </c>
      <c r="I1524" s="3">
        <v>6.6666507371826462</v>
      </c>
      <c r="J1524" s="3">
        <v>23.813279999999999</v>
      </c>
      <c r="K1524" s="3">
        <v>23.813279999999999</v>
      </c>
      <c r="L1524" s="3">
        <v>31.750969999999999</v>
      </c>
    </row>
    <row r="1525" spans="2:12" x14ac:dyDescent="0.2">
      <c r="B1525" t="s">
        <v>4895</v>
      </c>
      <c r="C1525" t="s">
        <v>4896</v>
      </c>
      <c r="D1525" t="s">
        <v>4897</v>
      </c>
      <c r="E1525" s="1">
        <v>748.22731999999996</v>
      </c>
      <c r="F1525" s="1">
        <v>142</v>
      </c>
      <c r="G1525" s="2">
        <v>5.2692064788732393</v>
      </c>
      <c r="H1525" s="3">
        <v>6.9999983427496346</v>
      </c>
      <c r="I1525" s="3">
        <v>9.3333133037697689</v>
      </c>
      <c r="J1525" s="3">
        <v>5.23759</v>
      </c>
      <c r="K1525" s="3">
        <v>5.23759</v>
      </c>
      <c r="L1525" s="3">
        <v>6.9834399999999999</v>
      </c>
    </row>
    <row r="1526" spans="2:12" x14ac:dyDescent="0.2">
      <c r="B1526" t="s">
        <v>4898</v>
      </c>
      <c r="C1526" t="s">
        <v>4899</v>
      </c>
      <c r="D1526" t="s">
        <v>4900</v>
      </c>
      <c r="E1526" s="1">
        <v>3007.5174400000001</v>
      </c>
      <c r="F1526" s="1">
        <v>237</v>
      </c>
      <c r="G1526" s="2">
        <v>12.689947004219409</v>
      </c>
      <c r="H1526" s="3">
        <v>5.0000009310004199</v>
      </c>
      <c r="I1526" s="3">
        <v>6.6666512829930591</v>
      </c>
      <c r="J1526" s="3">
        <v>15.03759</v>
      </c>
      <c r="K1526" s="3">
        <v>15.03759</v>
      </c>
      <c r="L1526" s="3">
        <v>20.050070000000002</v>
      </c>
    </row>
    <row r="1527" spans="2:12" x14ac:dyDescent="0.2">
      <c r="B1527" t="s">
        <v>4901</v>
      </c>
      <c r="C1527" t="s">
        <v>4902</v>
      </c>
      <c r="D1527" t="s">
        <v>4903</v>
      </c>
      <c r="E1527" s="1">
        <v>3035.9656399999999</v>
      </c>
      <c r="F1527" s="1">
        <v>876</v>
      </c>
      <c r="G1527" s="2">
        <v>3.4657142009132418</v>
      </c>
      <c r="H1527" s="3">
        <v>5.0000005928920865</v>
      </c>
      <c r="I1527" s="3">
        <v>6.6666498900165418</v>
      </c>
      <c r="J1527" s="3">
        <v>15.179830000000001</v>
      </c>
      <c r="K1527" s="3">
        <v>15.179830000000001</v>
      </c>
      <c r="L1527" s="3">
        <v>20.239719999999998</v>
      </c>
    </row>
    <row r="1528" spans="2:12" x14ac:dyDescent="0.2">
      <c r="B1528" t="s">
        <v>4904</v>
      </c>
      <c r="C1528" t="s">
        <v>4905</v>
      </c>
      <c r="D1528" t="s">
        <v>4906</v>
      </c>
      <c r="E1528" s="1">
        <v>4271.5689700000003</v>
      </c>
      <c r="F1528" s="1">
        <v>847</v>
      </c>
      <c r="G1528" s="2">
        <v>5.0431746989374266</v>
      </c>
      <c r="H1528" s="3">
        <v>6.9999993468442101</v>
      </c>
      <c r="I1528" s="3">
        <v>9.3333106125639809</v>
      </c>
      <c r="J1528" s="3">
        <v>29.900980000000001</v>
      </c>
      <c r="K1528" s="3">
        <v>29.900980000000001</v>
      </c>
      <c r="L1528" s="3">
        <v>39.86788</v>
      </c>
    </row>
    <row r="1529" spans="2:12" x14ac:dyDescent="0.2">
      <c r="B1529" t="s">
        <v>4907</v>
      </c>
      <c r="C1529" t="s">
        <v>4908</v>
      </c>
      <c r="D1529" t="s">
        <v>4909</v>
      </c>
      <c r="E1529" s="1">
        <v>4026.3652200000001</v>
      </c>
      <c r="F1529" s="1">
        <v>1311</v>
      </c>
      <c r="G1529" s="2">
        <v>3.0712167963386729</v>
      </c>
      <c r="H1529" s="3">
        <v>5.0000009686155602</v>
      </c>
      <c r="I1529" s="3">
        <v>6.6666505727466028</v>
      </c>
      <c r="J1529" s="3">
        <v>20.131830000000001</v>
      </c>
      <c r="K1529" s="3">
        <v>20.131830000000001</v>
      </c>
      <c r="L1529" s="3">
        <v>26.842369999999999</v>
      </c>
    </row>
    <row r="1530" spans="2:12" x14ac:dyDescent="0.2">
      <c r="B1530" t="s">
        <v>4910</v>
      </c>
      <c r="C1530" t="s">
        <v>4911</v>
      </c>
      <c r="D1530" t="s">
        <v>4912</v>
      </c>
      <c r="E1530" s="1">
        <v>1064.1007099999999</v>
      </c>
      <c r="F1530" s="1">
        <v>158</v>
      </c>
      <c r="G1530" s="2">
        <v>6.7348146202531645</v>
      </c>
      <c r="H1530" s="3">
        <v>4.9999966638496094</v>
      </c>
      <c r="I1530" s="3">
        <v>6.6666528208594089</v>
      </c>
      <c r="J1530" s="3">
        <v>5.3205</v>
      </c>
      <c r="K1530" s="3">
        <v>5.3205</v>
      </c>
      <c r="L1530" s="3">
        <v>7.0939899999999998</v>
      </c>
    </row>
    <row r="1531" spans="2:12" x14ac:dyDescent="0.2">
      <c r="B1531" t="s">
        <v>4913</v>
      </c>
      <c r="C1531" t="s">
        <v>4911</v>
      </c>
      <c r="D1531" t="s">
        <v>4912</v>
      </c>
      <c r="E1531" s="1">
        <v>5849.6928200000002</v>
      </c>
      <c r="F1531" s="1">
        <v>516</v>
      </c>
      <c r="G1531" s="2">
        <v>11.336613992248063</v>
      </c>
      <c r="H1531" s="3">
        <v>7.0000000444467778</v>
      </c>
      <c r="I1531" s="3">
        <v>9.3333105993760537</v>
      </c>
      <c r="J1531" s="3">
        <v>40.947850000000003</v>
      </c>
      <c r="K1531" s="3">
        <v>40.947850000000003</v>
      </c>
      <c r="L1531" s="3">
        <v>54.597000000000001</v>
      </c>
    </row>
    <row r="1532" spans="2:12" x14ac:dyDescent="0.2">
      <c r="B1532" t="s">
        <v>4914</v>
      </c>
      <c r="C1532" t="s">
        <v>4915</v>
      </c>
      <c r="D1532" t="s">
        <v>4916</v>
      </c>
      <c r="E1532" s="1">
        <v>8007.86319</v>
      </c>
      <c r="F1532" s="1">
        <v>263</v>
      </c>
      <c r="G1532" s="2">
        <v>30.448149011406844</v>
      </c>
      <c r="H1532" s="3">
        <v>6.999999709035988</v>
      </c>
      <c r="I1532" s="3">
        <v>9.3333100512172962</v>
      </c>
      <c r="J1532" s="3">
        <v>56.055039999999998</v>
      </c>
      <c r="K1532" s="3">
        <v>56.055039999999998</v>
      </c>
      <c r="L1532" s="3">
        <v>74.739869999999996</v>
      </c>
    </row>
    <row r="1533" spans="2:12" x14ac:dyDescent="0.2">
      <c r="B1533" t="s">
        <v>4917</v>
      </c>
      <c r="C1533" t="s">
        <v>4915</v>
      </c>
      <c r="D1533" t="s">
        <v>4916</v>
      </c>
      <c r="E1533" s="1">
        <v>13873.40704</v>
      </c>
      <c r="F1533" s="1">
        <v>197</v>
      </c>
      <c r="G1533" s="2">
        <v>70.423385989847716</v>
      </c>
      <c r="H1533" s="3">
        <v>7.0000000518978505</v>
      </c>
      <c r="I1533" s="3">
        <v>9.3333100965514539</v>
      </c>
      <c r="J1533" s="3">
        <v>97.113849999999999</v>
      </c>
      <c r="K1533" s="3">
        <v>97.113849999999999</v>
      </c>
      <c r="L1533" s="3">
        <v>129.48481000000001</v>
      </c>
    </row>
    <row r="1534" spans="2:12" x14ac:dyDescent="0.2">
      <c r="B1534" t="s">
        <v>4918</v>
      </c>
      <c r="C1534" t="s">
        <v>4919</v>
      </c>
      <c r="D1534" t="s">
        <v>4920</v>
      </c>
      <c r="E1534" s="1">
        <v>2019.8372199999999</v>
      </c>
      <c r="F1534" s="1">
        <v>223</v>
      </c>
      <c r="G1534" s="2">
        <v>9.0575660089686085</v>
      </c>
      <c r="H1534" s="3">
        <v>5.0000019308486658</v>
      </c>
      <c r="I1534" s="3">
        <v>6.6666510878535057</v>
      </c>
      <c r="J1534" s="3">
        <v>10.09919</v>
      </c>
      <c r="K1534" s="3">
        <v>10.09919</v>
      </c>
      <c r="L1534" s="3">
        <v>13.46555</v>
      </c>
    </row>
    <row r="1535" spans="2:12" x14ac:dyDescent="0.2">
      <c r="B1535" t="s">
        <v>4921</v>
      </c>
      <c r="C1535" t="s">
        <v>4922</v>
      </c>
      <c r="D1535" t="s">
        <v>4923</v>
      </c>
      <c r="E1535" s="1">
        <v>9548.8323199999995</v>
      </c>
      <c r="F1535" s="1">
        <v>337</v>
      </c>
      <c r="G1535" s="2">
        <v>28.334814005934717</v>
      </c>
      <c r="H1535" s="3">
        <v>7.0000003937654238</v>
      </c>
      <c r="I1535" s="3">
        <v>9.3333097716391791</v>
      </c>
      <c r="J1535" s="3">
        <v>66.841830000000002</v>
      </c>
      <c r="K1535" s="3">
        <v>66.841830000000002</v>
      </c>
      <c r="L1535" s="3">
        <v>89.122209999999995</v>
      </c>
    </row>
    <row r="1536" spans="2:12" x14ac:dyDescent="0.2">
      <c r="B1536" t="s">
        <v>4924</v>
      </c>
      <c r="C1536" t="s">
        <v>4922</v>
      </c>
      <c r="D1536" t="s">
        <v>4923</v>
      </c>
      <c r="E1536" s="1">
        <v>4167.3037000000004</v>
      </c>
      <c r="F1536" s="1">
        <v>219</v>
      </c>
      <c r="G1536" s="2">
        <v>19.02878401826484</v>
      </c>
      <c r="H1536" s="3">
        <v>7.0000009838495805</v>
      </c>
      <c r="I1536" s="3">
        <v>9.3333106488015236</v>
      </c>
      <c r="J1536" s="3">
        <v>29.171130000000002</v>
      </c>
      <c r="K1536" s="3">
        <v>29.171130000000002</v>
      </c>
      <c r="L1536" s="3">
        <v>38.894739999999999</v>
      </c>
    </row>
    <row r="1537" spans="2:12" x14ac:dyDescent="0.2">
      <c r="B1537" t="s">
        <v>4925</v>
      </c>
      <c r="C1537" t="s">
        <v>4926</v>
      </c>
      <c r="D1537" t="s">
        <v>4927</v>
      </c>
      <c r="E1537" s="1">
        <v>2968.6914400000001</v>
      </c>
      <c r="F1537" s="1">
        <v>124</v>
      </c>
      <c r="G1537" s="2">
        <v>23.94106</v>
      </c>
      <c r="H1537" s="3">
        <v>6.9999999730521001</v>
      </c>
      <c r="I1537" s="3">
        <v>9.3333108408194807</v>
      </c>
      <c r="J1537" s="3">
        <v>20.780840000000001</v>
      </c>
      <c r="K1537" s="3">
        <v>20.780840000000001</v>
      </c>
      <c r="L1537" s="3">
        <v>27.707719999999998</v>
      </c>
    </row>
    <row r="1538" spans="2:12" x14ac:dyDescent="0.2">
      <c r="B1538" t="s">
        <v>4928</v>
      </c>
      <c r="C1538" t="s">
        <v>4929</v>
      </c>
      <c r="D1538" t="s">
        <v>4930</v>
      </c>
      <c r="E1538" s="1">
        <v>3614.19994</v>
      </c>
      <c r="F1538" s="1">
        <v>189</v>
      </c>
      <c r="G1538" s="2">
        <v>19.122751005291004</v>
      </c>
      <c r="H1538" s="3">
        <v>7.0000001162082919</v>
      </c>
      <c r="I1538" s="3">
        <v>9.3333104310770381</v>
      </c>
      <c r="J1538" s="3">
        <v>25.299399999999999</v>
      </c>
      <c r="K1538" s="3">
        <v>25.299399999999999</v>
      </c>
      <c r="L1538" s="3">
        <v>33.73245</v>
      </c>
    </row>
    <row r="1539" spans="2:12" x14ac:dyDescent="0.2">
      <c r="B1539" t="s">
        <v>4931</v>
      </c>
      <c r="C1539" t="s">
        <v>4932</v>
      </c>
      <c r="D1539" t="s">
        <v>4933</v>
      </c>
      <c r="E1539" s="1">
        <v>2071.4096300000001</v>
      </c>
      <c r="F1539" s="1">
        <v>153</v>
      </c>
      <c r="G1539" s="2">
        <v>13.538625032679739</v>
      </c>
      <c r="H1539" s="3">
        <v>5.000000893111614</v>
      </c>
      <c r="I1539" s="3">
        <v>6.6666485469607473</v>
      </c>
      <c r="J1539" s="3">
        <v>10.357049999999999</v>
      </c>
      <c r="K1539" s="3">
        <v>10.357049999999999</v>
      </c>
      <c r="L1539" s="3">
        <v>13.80936</v>
      </c>
    </row>
    <row r="1540" spans="2:12" x14ac:dyDescent="0.2">
      <c r="B1540" t="s">
        <v>4934</v>
      </c>
      <c r="C1540" t="s">
        <v>4932</v>
      </c>
      <c r="D1540" t="s">
        <v>4933</v>
      </c>
      <c r="E1540" s="1">
        <v>1520.4057399999999</v>
      </c>
      <c r="F1540" s="1">
        <v>97</v>
      </c>
      <c r="G1540" s="2">
        <v>15.674285979381443</v>
      </c>
      <c r="H1540" s="3">
        <v>6.9999998816105498</v>
      </c>
      <c r="I1540" s="3">
        <v>9.3333112515084302</v>
      </c>
      <c r="J1540" s="3">
        <v>10.64284</v>
      </c>
      <c r="K1540" s="3">
        <v>10.64284</v>
      </c>
      <c r="L1540" s="3">
        <v>14.19042</v>
      </c>
    </row>
    <row r="1541" spans="2:12" x14ac:dyDescent="0.2">
      <c r="B1541" t="s">
        <v>4935</v>
      </c>
      <c r="C1541" t="s">
        <v>4936</v>
      </c>
      <c r="D1541" t="s">
        <v>4937</v>
      </c>
      <c r="E1541" s="1">
        <v>5124.4863999999998</v>
      </c>
      <c r="F1541" s="1">
        <v>1100</v>
      </c>
      <c r="G1541" s="2">
        <v>4.6586239999999997</v>
      </c>
      <c r="H1541" s="3">
        <v>4.9999996097169861</v>
      </c>
      <c r="I1541" s="3">
        <v>6.6666505349687339</v>
      </c>
      <c r="J1541" s="3">
        <v>25.622430000000001</v>
      </c>
      <c r="K1541" s="3">
        <v>25.622430000000001</v>
      </c>
      <c r="L1541" s="3">
        <v>34.163159999999998</v>
      </c>
    </row>
    <row r="1542" spans="2:12" x14ac:dyDescent="0.2">
      <c r="B1542" t="s">
        <v>4938</v>
      </c>
      <c r="C1542" t="s">
        <v>4936</v>
      </c>
      <c r="D1542" t="s">
        <v>4937</v>
      </c>
      <c r="E1542" s="1">
        <v>8213.65272</v>
      </c>
      <c r="F1542" s="1">
        <v>1008</v>
      </c>
      <c r="G1542" s="2">
        <v>8.1484649999999998</v>
      </c>
      <c r="H1542" s="3">
        <v>4.999999561705355</v>
      </c>
      <c r="I1542" s="3">
        <v>6.6666502549671955</v>
      </c>
      <c r="J1542" s="3">
        <v>41.068260000000002</v>
      </c>
      <c r="K1542" s="3">
        <v>41.068260000000002</v>
      </c>
      <c r="L1542" s="3">
        <v>54.757550000000002</v>
      </c>
    </row>
    <row r="1543" spans="2:12" x14ac:dyDescent="0.2">
      <c r="B1543" t="s">
        <v>4939</v>
      </c>
      <c r="C1543" t="s">
        <v>4940</v>
      </c>
      <c r="D1543" t="s">
        <v>4941</v>
      </c>
      <c r="E1543" s="1">
        <v>7947.8503600000004</v>
      </c>
      <c r="F1543" s="1">
        <v>478</v>
      </c>
      <c r="G1543" s="2">
        <v>16.627302008368201</v>
      </c>
      <c r="H1543" s="3">
        <v>4.9999997735236672</v>
      </c>
      <c r="I1543" s="3">
        <v>6.6666504274748322</v>
      </c>
      <c r="J1543" s="3">
        <v>39.739249999999998</v>
      </c>
      <c r="K1543" s="3">
        <v>39.739249999999998</v>
      </c>
      <c r="L1543" s="3">
        <v>52.98554</v>
      </c>
    </row>
    <row r="1544" spans="2:12" x14ac:dyDescent="0.2">
      <c r="B1544" t="s">
        <v>4942</v>
      </c>
      <c r="C1544" t="s">
        <v>4940</v>
      </c>
      <c r="D1544" t="s">
        <v>4941</v>
      </c>
      <c r="E1544" s="1">
        <v>16662.44209</v>
      </c>
      <c r="F1544" s="1">
        <v>922</v>
      </c>
      <c r="G1544" s="2">
        <v>18.072063004338396</v>
      </c>
      <c r="H1544" s="3">
        <v>6.9999997221295676</v>
      </c>
      <c r="I1544" s="3">
        <v>9.3333101570587367</v>
      </c>
      <c r="J1544" s="3">
        <v>116.63709</v>
      </c>
      <c r="K1544" s="3">
        <v>116.63709</v>
      </c>
      <c r="L1544" s="3">
        <v>155.51573999999999</v>
      </c>
    </row>
    <row r="1545" spans="2:12" x14ac:dyDescent="0.2">
      <c r="B1545" t="s">
        <v>4943</v>
      </c>
      <c r="C1545" t="s">
        <v>4944</v>
      </c>
      <c r="D1545" t="s">
        <v>4945</v>
      </c>
      <c r="E1545" s="1">
        <v>32286.214309999999</v>
      </c>
      <c r="F1545" s="1">
        <v>4173</v>
      </c>
      <c r="G1545" s="2">
        <v>7.7369312988257848</v>
      </c>
      <c r="H1545" s="3">
        <v>6.999999994734595</v>
      </c>
      <c r="I1545" s="3">
        <v>9.3333100965840678</v>
      </c>
      <c r="J1545" s="3">
        <v>226.0035</v>
      </c>
      <c r="K1545" s="3">
        <v>226.0035</v>
      </c>
      <c r="L1545" s="3">
        <v>301.33724999999998</v>
      </c>
    </row>
    <row r="1546" spans="2:12" x14ac:dyDescent="0.2">
      <c r="B1546" t="s">
        <v>4946</v>
      </c>
      <c r="C1546" t="s">
        <v>4944</v>
      </c>
      <c r="D1546" t="s">
        <v>4945</v>
      </c>
      <c r="E1546" s="1">
        <v>1543.44363</v>
      </c>
      <c r="F1546" s="1">
        <v>151</v>
      </c>
      <c r="G1546" s="2">
        <v>10.221480993377483</v>
      </c>
      <c r="H1546" s="3">
        <v>7.0000029738695408</v>
      </c>
      <c r="I1546" s="3">
        <v>9.3333113824182874</v>
      </c>
      <c r="J1546" s="3">
        <v>10.80411</v>
      </c>
      <c r="K1546" s="3">
        <v>10.80411</v>
      </c>
      <c r="L1546" s="3">
        <v>14.40544</v>
      </c>
    </row>
    <row r="1547" spans="2:12" x14ac:dyDescent="0.2">
      <c r="B1547" t="s">
        <v>4947</v>
      </c>
      <c r="C1547" t="s">
        <v>4948</v>
      </c>
      <c r="D1547" t="s">
        <v>4949</v>
      </c>
      <c r="E1547" s="1">
        <v>29218.86563</v>
      </c>
      <c r="F1547" s="1">
        <v>3941</v>
      </c>
      <c r="G1547" s="2">
        <v>7.4140739989850291</v>
      </c>
      <c r="H1547" s="3">
        <v>7.0000000201924335</v>
      </c>
      <c r="I1547" s="3">
        <v>9.3333099735398601</v>
      </c>
      <c r="J1547" s="3">
        <v>204.53206</v>
      </c>
      <c r="K1547" s="3">
        <v>204.53206</v>
      </c>
      <c r="L1547" s="3">
        <v>272.70873</v>
      </c>
    </row>
    <row r="1548" spans="2:12" x14ac:dyDescent="0.2">
      <c r="B1548" t="s">
        <v>4950</v>
      </c>
      <c r="C1548" t="s">
        <v>4951</v>
      </c>
      <c r="D1548" t="s">
        <v>4952</v>
      </c>
      <c r="E1548" s="1">
        <v>286.08571999999998</v>
      </c>
      <c r="F1548" s="1">
        <v>34</v>
      </c>
      <c r="G1548" s="2">
        <v>8.4142858823529405</v>
      </c>
      <c r="H1548" s="3">
        <v>5.0000048936381729</v>
      </c>
      <c r="I1548" s="3">
        <v>6.6666382369591881</v>
      </c>
      <c r="J1548" s="3">
        <v>1.4304300000000001</v>
      </c>
      <c r="K1548" s="3">
        <v>1.4304300000000001</v>
      </c>
      <c r="L1548" s="3">
        <v>1.90723</v>
      </c>
    </row>
    <row r="1549" spans="2:12" x14ac:dyDescent="0.2">
      <c r="B1549" t="s">
        <v>4953</v>
      </c>
      <c r="C1549" t="s">
        <v>4954</v>
      </c>
      <c r="D1549" t="s">
        <v>4955</v>
      </c>
      <c r="E1549" s="1">
        <v>1010.17152</v>
      </c>
      <c r="F1549" s="1">
        <v>120</v>
      </c>
      <c r="G1549" s="2">
        <v>8.4180960000000002</v>
      </c>
      <c r="H1549" s="3">
        <v>6.9999993664442259</v>
      </c>
      <c r="I1549" s="3">
        <v>9.3333060904350198</v>
      </c>
      <c r="J1549" s="3">
        <v>7.0712000000000002</v>
      </c>
      <c r="K1549" s="3">
        <v>7.0712000000000002</v>
      </c>
      <c r="L1549" s="3">
        <v>9.4282400000000006</v>
      </c>
    </row>
    <row r="1550" spans="2:12" x14ac:dyDescent="0.2">
      <c r="B1550" t="s">
        <v>4956</v>
      </c>
      <c r="C1550" t="s">
        <v>4954</v>
      </c>
      <c r="D1550" t="s">
        <v>4955</v>
      </c>
      <c r="E1550" s="1">
        <v>1535.52593</v>
      </c>
      <c r="F1550" s="1">
        <v>164</v>
      </c>
      <c r="G1550" s="2">
        <v>9.3629629878048775</v>
      </c>
      <c r="H1550" s="3">
        <v>6.9999990166235753</v>
      </c>
      <c r="I1550" s="3">
        <v>9.3333103140759075</v>
      </c>
      <c r="J1550" s="3">
        <v>10.74868</v>
      </c>
      <c r="K1550" s="3">
        <v>10.74868</v>
      </c>
      <c r="L1550" s="3">
        <v>14.33154</v>
      </c>
    </row>
    <row r="1551" spans="2:12" x14ac:dyDescent="0.2">
      <c r="B1551" t="s">
        <v>4957</v>
      </c>
      <c r="C1551" t="s">
        <v>4958</v>
      </c>
      <c r="D1551" t="s">
        <v>4959</v>
      </c>
      <c r="E1551" s="1">
        <v>48.184660000000001</v>
      </c>
      <c r="F1551" s="1">
        <v>2</v>
      </c>
      <c r="G1551" s="2">
        <v>24.09233</v>
      </c>
      <c r="H1551" s="3">
        <v>6.9999456258485573</v>
      </c>
      <c r="I1551" s="3">
        <v>9.3332608344647436</v>
      </c>
      <c r="J1551" s="3">
        <v>0.33728999999999998</v>
      </c>
      <c r="K1551" s="3">
        <v>0.33728999999999998</v>
      </c>
      <c r="L1551" s="3">
        <v>0.44972000000000001</v>
      </c>
    </row>
    <row r="1552" spans="2:12" x14ac:dyDescent="0.2">
      <c r="B1552" t="s">
        <v>4960</v>
      </c>
      <c r="C1552" t="s">
        <v>4958</v>
      </c>
      <c r="D1552" t="s">
        <v>4959</v>
      </c>
      <c r="E1552" s="1">
        <v>105.49603</v>
      </c>
      <c r="F1552" s="1">
        <v>6</v>
      </c>
      <c r="G1552" s="2">
        <v>17.582671666666666</v>
      </c>
      <c r="H1552" s="3">
        <v>4.9999985781455463</v>
      </c>
      <c r="I1552" s="3">
        <v>6.6666963676263453</v>
      </c>
      <c r="J1552" s="3">
        <v>0.52747999999999995</v>
      </c>
      <c r="K1552" s="3">
        <v>0.52747999999999995</v>
      </c>
      <c r="L1552" s="3">
        <v>0.70330999999999999</v>
      </c>
    </row>
    <row r="1553" spans="2:12" x14ac:dyDescent="0.2">
      <c r="B1553" t="s">
        <v>4961</v>
      </c>
      <c r="C1553" t="s">
        <v>4962</v>
      </c>
      <c r="D1553" t="s">
        <v>4963</v>
      </c>
      <c r="E1553" s="1">
        <v>232.37499</v>
      </c>
      <c r="F1553" s="1">
        <v>33</v>
      </c>
      <c r="G1553" s="2">
        <v>7.0416663636363639</v>
      </c>
      <c r="H1553" s="3">
        <v>6.9999787842917174</v>
      </c>
      <c r="I1553" s="3">
        <v>9.333319390352635</v>
      </c>
      <c r="J1553" s="3">
        <v>1.62662</v>
      </c>
      <c r="K1553" s="3">
        <v>1.62662</v>
      </c>
      <c r="L1553" s="3">
        <v>2.1688299999999998</v>
      </c>
    </row>
    <row r="1554" spans="2:12" x14ac:dyDescent="0.2">
      <c r="B1554" t="s">
        <v>4964</v>
      </c>
      <c r="C1554" t="s">
        <v>4965</v>
      </c>
      <c r="D1554" t="s">
        <v>4966</v>
      </c>
      <c r="E1554" s="1">
        <v>200.25396000000001</v>
      </c>
      <c r="F1554" s="1">
        <v>40</v>
      </c>
      <c r="G1554" s="2">
        <v>5.0063490000000002</v>
      </c>
      <c r="H1554" s="3">
        <v>5.000000998731811</v>
      </c>
      <c r="I1554" s="3">
        <v>6.6666347072487353</v>
      </c>
      <c r="J1554" s="3">
        <v>1.0012700000000001</v>
      </c>
      <c r="K1554" s="3">
        <v>1.0012700000000001</v>
      </c>
      <c r="L1554" s="3">
        <v>1.3350200000000001</v>
      </c>
    </row>
    <row r="1555" spans="2:12" x14ac:dyDescent="0.2">
      <c r="B1555" t="s">
        <v>4967</v>
      </c>
      <c r="C1555" t="s">
        <v>4968</v>
      </c>
      <c r="D1555" t="s">
        <v>4969</v>
      </c>
      <c r="E1555" s="1">
        <v>11.642329999999999</v>
      </c>
      <c r="F1555" s="1">
        <v>8</v>
      </c>
      <c r="G1555" s="2">
        <v>1.4552912499999999</v>
      </c>
      <c r="H1555" s="3">
        <v>4.9998582757918735</v>
      </c>
      <c r="I1555" s="3">
        <v>6.6670503241189696</v>
      </c>
      <c r="J1555" s="3">
        <v>5.8209999999999998E-2</v>
      </c>
      <c r="K1555" s="3">
        <v>5.8209999999999998E-2</v>
      </c>
      <c r="L1555" s="3">
        <v>7.7619999999999995E-2</v>
      </c>
    </row>
    <row r="1556" spans="2:12" x14ac:dyDescent="0.2">
      <c r="B1556" t="s">
        <v>4970</v>
      </c>
      <c r="C1556" t="s">
        <v>4971</v>
      </c>
      <c r="D1556" t="s">
        <v>4972</v>
      </c>
      <c r="E1556" s="1">
        <v>398.91638</v>
      </c>
      <c r="F1556" s="1">
        <v>32</v>
      </c>
      <c r="G1556" s="2">
        <v>12.466136875</v>
      </c>
      <c r="H1556" s="3">
        <v>4.9999952370970577</v>
      </c>
      <c r="I1556" s="3">
        <v>6.66666031612941</v>
      </c>
      <c r="J1556" s="3">
        <v>1.99458</v>
      </c>
      <c r="K1556" s="3">
        <v>1.99458</v>
      </c>
      <c r="L1556" s="3">
        <v>2.65944</v>
      </c>
    </row>
    <row r="1557" spans="2:12" x14ac:dyDescent="0.2">
      <c r="B1557" t="s">
        <v>4973</v>
      </c>
      <c r="C1557" t="s">
        <v>4974</v>
      </c>
      <c r="D1557" t="s">
        <v>4975</v>
      </c>
      <c r="E1557" s="1">
        <v>3352.0307600000001</v>
      </c>
      <c r="F1557" s="1">
        <v>122</v>
      </c>
      <c r="G1557" s="2">
        <v>27.475661967213117</v>
      </c>
      <c r="H1557" s="3">
        <v>4.9999988663588519</v>
      </c>
      <c r="I1557" s="3">
        <v>6.6666512332362968</v>
      </c>
      <c r="J1557" s="3">
        <v>16.760149999999999</v>
      </c>
      <c r="K1557" s="3">
        <v>16.760149999999999</v>
      </c>
      <c r="L1557" s="3">
        <v>22.346820000000001</v>
      </c>
    </row>
    <row r="1558" spans="2:12" x14ac:dyDescent="0.2">
      <c r="B1558" t="s">
        <v>4976</v>
      </c>
      <c r="C1558" t="s">
        <v>4977</v>
      </c>
      <c r="D1558" t="s">
        <v>4978</v>
      </c>
      <c r="E1558" s="1">
        <v>1201.27997</v>
      </c>
      <c r="F1558" s="1">
        <v>168</v>
      </c>
      <c r="G1558" s="2">
        <v>7.1504760119047619</v>
      </c>
      <c r="H1558" s="3">
        <v>7.0000001748135361</v>
      </c>
      <c r="I1558" s="3">
        <v>9.3333113678737174</v>
      </c>
      <c r="J1558" s="3">
        <v>8.4089600000000004</v>
      </c>
      <c r="K1558" s="3">
        <v>8.4089600000000004</v>
      </c>
      <c r="L1558" s="3">
        <v>11.211919999999999</v>
      </c>
    </row>
    <row r="1559" spans="2:12" x14ac:dyDescent="0.2">
      <c r="B1559" t="s">
        <v>4976</v>
      </c>
      <c r="C1559" t="s">
        <v>4977</v>
      </c>
      <c r="D1559" t="s">
        <v>4978</v>
      </c>
      <c r="E1559" s="1">
        <v>1029.6370400000001</v>
      </c>
      <c r="F1559" s="1">
        <v>194</v>
      </c>
      <c r="G1559" s="2">
        <v>5.3074074226804129</v>
      </c>
      <c r="H1559" s="3">
        <v>7.0000006992755424</v>
      </c>
      <c r="I1559" s="3">
        <v>9.3333083666065466</v>
      </c>
      <c r="J1559" s="3">
        <v>7.2074600000000002</v>
      </c>
      <c r="K1559" s="3">
        <v>7.2074600000000002</v>
      </c>
      <c r="L1559" s="3">
        <v>9.6099200000000007</v>
      </c>
    </row>
    <row r="1560" spans="2:12" x14ac:dyDescent="0.2">
      <c r="B1560" t="s">
        <v>4973</v>
      </c>
      <c r="C1560" t="s">
        <v>4974</v>
      </c>
      <c r="D1560" t="s">
        <v>4975</v>
      </c>
      <c r="E1560" s="1">
        <v>1433.9250400000001</v>
      </c>
      <c r="F1560" s="1">
        <v>66</v>
      </c>
      <c r="G1560" s="2">
        <v>21.72613696969697</v>
      </c>
      <c r="H1560" s="3">
        <v>7.0000032916643953</v>
      </c>
      <c r="I1560" s="3">
        <v>9.3333121513799622</v>
      </c>
      <c r="J1560" s="3">
        <v>10.03748</v>
      </c>
      <c r="K1560" s="3">
        <v>10.03748</v>
      </c>
      <c r="L1560" s="3">
        <v>13.38327</v>
      </c>
    </row>
    <row r="1561" spans="2:12" x14ac:dyDescent="0.2">
      <c r="B1561" t="s">
        <v>4979</v>
      </c>
      <c r="C1561" t="s">
        <v>4980</v>
      </c>
      <c r="D1561" t="s">
        <v>4981</v>
      </c>
      <c r="E1561" s="1">
        <v>2942.8521300000002</v>
      </c>
      <c r="F1561" s="1">
        <v>254</v>
      </c>
      <c r="G1561" s="2">
        <v>11.586032007874017</v>
      </c>
      <c r="H1561" s="3">
        <v>4.9999997791258366</v>
      </c>
      <c r="I1561" s="3">
        <v>6.6666516472236061</v>
      </c>
      <c r="J1561" s="3">
        <v>14.714259999999999</v>
      </c>
      <c r="K1561" s="3">
        <v>14.714259999999999</v>
      </c>
      <c r="L1561" s="3">
        <v>19.618970000000001</v>
      </c>
    </row>
    <row r="1562" spans="2:12" x14ac:dyDescent="0.2">
      <c r="B1562" t="s">
        <v>4982</v>
      </c>
      <c r="C1562" t="s">
        <v>4983</v>
      </c>
      <c r="D1562" t="s">
        <v>4984</v>
      </c>
      <c r="E1562" s="1">
        <v>1709.87024</v>
      </c>
      <c r="F1562" s="1">
        <v>52</v>
      </c>
      <c r="G1562" s="2">
        <v>32.88212</v>
      </c>
      <c r="H1562" s="3">
        <v>6.9999990174693023</v>
      </c>
      <c r="I1562" s="3">
        <v>9.3333105791700319</v>
      </c>
      <c r="J1562" s="3">
        <v>11.96909</v>
      </c>
      <c r="K1562" s="3">
        <v>11.96909</v>
      </c>
      <c r="L1562" s="3">
        <v>15.95875</v>
      </c>
    </row>
    <row r="1563" spans="2:12" x14ac:dyDescent="0.2">
      <c r="B1563" t="s">
        <v>4985</v>
      </c>
      <c r="C1563" t="s">
        <v>4986</v>
      </c>
      <c r="D1563" t="s">
        <v>4987</v>
      </c>
      <c r="E1563" s="1">
        <v>7828.6911399999999</v>
      </c>
      <c r="F1563" s="1">
        <v>326</v>
      </c>
      <c r="G1563" s="2">
        <v>24.014389999999999</v>
      </c>
      <c r="H1563" s="3">
        <v>5.0000005492616735</v>
      </c>
      <c r="I1563" s="3">
        <v>6.6666495160773449</v>
      </c>
      <c r="J1563" s="3">
        <v>39.143459999999997</v>
      </c>
      <c r="K1563" s="3">
        <v>39.143459999999997</v>
      </c>
      <c r="L1563" s="3">
        <v>52.191139999999997</v>
      </c>
    </row>
    <row r="1564" spans="2:12" x14ac:dyDescent="0.2">
      <c r="B1564" t="s">
        <v>4988</v>
      </c>
      <c r="C1564" t="s">
        <v>4989</v>
      </c>
      <c r="D1564" t="s">
        <v>4990</v>
      </c>
      <c r="E1564" s="1">
        <v>901.97618</v>
      </c>
      <c r="F1564" s="1">
        <v>75</v>
      </c>
      <c r="G1564" s="2">
        <v>12.026349066666667</v>
      </c>
      <c r="H1564" s="3">
        <v>6.9999963857138665</v>
      </c>
      <c r="I1564" s="3">
        <v>9.3333063407505943</v>
      </c>
      <c r="J1564" s="3">
        <v>6.3138300000000003</v>
      </c>
      <c r="K1564" s="3">
        <v>6.3138300000000003</v>
      </c>
      <c r="L1564" s="3">
        <v>8.4184199999999993</v>
      </c>
    </row>
    <row r="1565" spans="2:12" x14ac:dyDescent="0.2">
      <c r="B1565" t="s">
        <v>4991</v>
      </c>
      <c r="C1565" t="s">
        <v>4992</v>
      </c>
      <c r="D1565" t="s">
        <v>4993</v>
      </c>
      <c r="E1565" s="1">
        <v>1334.9052200000001</v>
      </c>
      <c r="F1565" s="1">
        <v>142</v>
      </c>
      <c r="G1565" s="2">
        <v>9.400740985915494</v>
      </c>
      <c r="H1565" s="3">
        <v>7.0000025919443187</v>
      </c>
      <c r="I1565" s="3">
        <v>9.3333068245848949</v>
      </c>
      <c r="J1565" s="3">
        <v>9.3443400000000008</v>
      </c>
      <c r="K1565" s="3">
        <v>9.3443400000000008</v>
      </c>
      <c r="L1565" s="3">
        <v>12.45908</v>
      </c>
    </row>
    <row r="1566" spans="2:12" x14ac:dyDescent="0.2">
      <c r="B1566" t="s">
        <v>4994</v>
      </c>
      <c r="C1566" t="s">
        <v>4995</v>
      </c>
      <c r="D1566" t="s">
        <v>4996</v>
      </c>
      <c r="E1566" s="1">
        <v>277.92635000000001</v>
      </c>
      <c r="F1566" s="1">
        <v>101</v>
      </c>
      <c r="G1566" s="2">
        <v>2.7517460396039604</v>
      </c>
      <c r="H1566" s="3">
        <v>4.9999937033678163</v>
      </c>
      <c r="I1566" s="3">
        <v>6.6666582711570896</v>
      </c>
      <c r="J1566" s="3">
        <v>1.3896299999999999</v>
      </c>
      <c r="K1566" s="3">
        <v>1.3896299999999999</v>
      </c>
      <c r="L1566" s="3">
        <v>1.85284</v>
      </c>
    </row>
    <row r="1567" spans="2:12" x14ac:dyDescent="0.2">
      <c r="B1567" t="s">
        <v>4997</v>
      </c>
      <c r="C1567" t="s">
        <v>4998</v>
      </c>
      <c r="D1567" t="s">
        <v>4999</v>
      </c>
      <c r="E1567" s="1">
        <v>7685.5914499999999</v>
      </c>
      <c r="F1567" s="1">
        <v>735</v>
      </c>
      <c r="G1567" s="2">
        <v>10.456587006802721</v>
      </c>
      <c r="H1567" s="3">
        <v>6.9999999804829605</v>
      </c>
      <c r="I1567" s="3">
        <v>9.3333103205739629</v>
      </c>
      <c r="J1567" s="3">
        <v>53.799140000000001</v>
      </c>
      <c r="K1567" s="3">
        <v>53.799140000000001</v>
      </c>
      <c r="L1567" s="3">
        <v>71.732010000000002</v>
      </c>
    </row>
    <row r="1568" spans="2:12" x14ac:dyDescent="0.2">
      <c r="B1568" t="s">
        <v>5000</v>
      </c>
      <c r="C1568" t="s">
        <v>5001</v>
      </c>
      <c r="D1568" t="s">
        <v>5002</v>
      </c>
      <c r="E1568" s="1">
        <v>2766.5079900000001</v>
      </c>
      <c r="F1568" s="1">
        <v>601</v>
      </c>
      <c r="G1568" s="2">
        <v>4.6031746921797003</v>
      </c>
      <c r="H1568" s="3">
        <v>5.0000000180733259</v>
      </c>
      <c r="I1568" s="3">
        <v>6.6666498223270985</v>
      </c>
      <c r="J1568" s="3">
        <v>13.83254</v>
      </c>
      <c r="K1568" s="3">
        <v>13.83254</v>
      </c>
      <c r="L1568" s="3">
        <v>18.443339999999999</v>
      </c>
    </row>
    <row r="1569" spans="2:12" x14ac:dyDescent="0.2">
      <c r="B1569" t="s">
        <v>5003</v>
      </c>
      <c r="C1569" t="s">
        <v>5001</v>
      </c>
      <c r="D1569" t="s">
        <v>5002</v>
      </c>
      <c r="E1569" s="1">
        <v>3063.3517299999999</v>
      </c>
      <c r="F1569" s="1">
        <v>469</v>
      </c>
      <c r="G1569" s="2">
        <v>6.5316668017057564</v>
      </c>
      <c r="H1569" s="3">
        <v>5.0000004406937624</v>
      </c>
      <c r="I1569" s="3">
        <v>6.6666487560016492</v>
      </c>
      <c r="J1569" s="3">
        <v>15.31676</v>
      </c>
      <c r="K1569" s="3">
        <v>15.31676</v>
      </c>
      <c r="L1569" s="3">
        <v>20.42229</v>
      </c>
    </row>
    <row r="1570" spans="2:12" x14ac:dyDescent="0.2">
      <c r="B1570" t="s">
        <v>5004</v>
      </c>
      <c r="C1570" t="s">
        <v>5005</v>
      </c>
      <c r="D1570" t="s">
        <v>5006</v>
      </c>
      <c r="E1570" s="1">
        <v>2605.1223399999999</v>
      </c>
      <c r="F1570" s="1">
        <v>113</v>
      </c>
      <c r="G1570" s="2">
        <v>23.054179999999999</v>
      </c>
      <c r="H1570" s="3">
        <v>7.0000013895700572</v>
      </c>
      <c r="I1570" s="3">
        <v>9.3333083159541754</v>
      </c>
      <c r="J1570" s="3">
        <v>18.235859999999999</v>
      </c>
      <c r="K1570" s="3">
        <v>18.235859999999999</v>
      </c>
      <c r="L1570" s="3">
        <v>24.314409999999999</v>
      </c>
    </row>
    <row r="1571" spans="2:12" x14ac:dyDescent="0.2">
      <c r="B1571" t="s">
        <v>5007</v>
      </c>
      <c r="C1571" t="s">
        <v>5008</v>
      </c>
      <c r="D1571" t="s">
        <v>5009</v>
      </c>
      <c r="E1571" s="1">
        <v>4020.6628799999999</v>
      </c>
      <c r="F1571" s="1">
        <v>864</v>
      </c>
      <c r="G1571" s="2">
        <v>4.6535450000000003</v>
      </c>
      <c r="H1571" s="3">
        <v>6.9999999602055674</v>
      </c>
      <c r="I1571" s="3">
        <v>9.3333092378040927</v>
      </c>
      <c r="J1571" s="3">
        <v>28.144639999999999</v>
      </c>
      <c r="K1571" s="3">
        <v>28.144639999999999</v>
      </c>
      <c r="L1571" s="3">
        <v>37.526090000000003</v>
      </c>
    </row>
    <row r="1572" spans="2:12" x14ac:dyDescent="0.2">
      <c r="B1572" t="s">
        <v>5007</v>
      </c>
      <c r="C1572" t="s">
        <v>5008</v>
      </c>
      <c r="D1572" t="s">
        <v>5009</v>
      </c>
      <c r="E1572" s="1">
        <v>3218.4922900000001</v>
      </c>
      <c r="F1572" s="1">
        <v>527</v>
      </c>
      <c r="G1572" s="2">
        <v>6.1071959962049336</v>
      </c>
      <c r="H1572" s="3">
        <v>7.0000012334968185</v>
      </c>
      <c r="I1572" s="3">
        <v>9.3333111573183238</v>
      </c>
      <c r="J1572" s="3">
        <v>22.529450000000001</v>
      </c>
      <c r="K1572" s="3">
        <v>22.529450000000001</v>
      </c>
      <c r="L1572" s="3">
        <v>30.039190000000001</v>
      </c>
    </row>
    <row r="1573" spans="2:12" x14ac:dyDescent="0.2">
      <c r="B1573" t="s">
        <v>5010</v>
      </c>
      <c r="C1573" t="s">
        <v>5011</v>
      </c>
      <c r="D1573" t="s">
        <v>5012</v>
      </c>
      <c r="E1573" s="1">
        <v>3850.01998</v>
      </c>
      <c r="F1573" s="1">
        <v>567</v>
      </c>
      <c r="G1573" s="2">
        <v>6.7901586948853616</v>
      </c>
      <c r="H1573" s="3">
        <v>7.0000000363634483</v>
      </c>
      <c r="I1573" s="3">
        <v>9.3333100053158695</v>
      </c>
      <c r="J1573" s="3">
        <v>26.950140000000001</v>
      </c>
      <c r="K1573" s="3">
        <v>26.950140000000001</v>
      </c>
      <c r="L1573" s="3">
        <v>35.933430000000001</v>
      </c>
    </row>
    <row r="1574" spans="2:12" x14ac:dyDescent="0.2">
      <c r="B1574" t="s">
        <v>5010</v>
      </c>
      <c r="C1574" t="s">
        <v>5011</v>
      </c>
      <c r="D1574" t="s">
        <v>5012</v>
      </c>
      <c r="E1574" s="1">
        <v>4223.7463100000004</v>
      </c>
      <c r="F1574" s="1">
        <v>137</v>
      </c>
      <c r="G1574" s="2">
        <v>30.830265036496353</v>
      </c>
      <c r="H1574" s="3">
        <v>6.9999990127247962</v>
      </c>
      <c r="I1574" s="3">
        <v>9.3333091304908411</v>
      </c>
      <c r="J1574" s="3">
        <v>29.566220000000001</v>
      </c>
      <c r="K1574" s="3">
        <v>29.566220000000001</v>
      </c>
      <c r="L1574" s="3">
        <v>39.421529999999997</v>
      </c>
    </row>
    <row r="1575" spans="2:12" x14ac:dyDescent="0.2">
      <c r="B1575" t="s">
        <v>5013</v>
      </c>
      <c r="C1575" t="s">
        <v>5014</v>
      </c>
      <c r="D1575" t="s">
        <v>5015</v>
      </c>
      <c r="E1575" s="1">
        <v>3337.9339799999998</v>
      </c>
      <c r="F1575" s="1">
        <v>133</v>
      </c>
      <c r="G1575" s="2">
        <v>25.097247969924812</v>
      </c>
      <c r="H1575" s="3">
        <v>5.0000000299586516</v>
      </c>
      <c r="I1575" s="3">
        <v>6.6666507286642016</v>
      </c>
      <c r="J1575" s="3">
        <v>16.68967</v>
      </c>
      <c r="K1575" s="3">
        <v>16.68967</v>
      </c>
      <c r="L1575" s="3">
        <v>22.252839999999999</v>
      </c>
    </row>
    <row r="1576" spans="2:12" x14ac:dyDescent="0.2">
      <c r="B1576" t="s">
        <v>5016</v>
      </c>
      <c r="C1576" t="s">
        <v>5017</v>
      </c>
      <c r="D1576" t="s">
        <v>5018</v>
      </c>
      <c r="E1576" s="1">
        <v>2337.9000299999998</v>
      </c>
      <c r="F1576" s="1">
        <v>135</v>
      </c>
      <c r="G1576" s="2">
        <v>17.317777999999997</v>
      </c>
      <c r="H1576" s="3">
        <v>6.9999999101758013</v>
      </c>
      <c r="I1576" s="3">
        <v>9.3333118268534374</v>
      </c>
      <c r="J1576" s="3">
        <v>16.365300000000001</v>
      </c>
      <c r="K1576" s="3">
        <v>16.365300000000001</v>
      </c>
      <c r="L1576" s="3">
        <v>21.820350000000001</v>
      </c>
    </row>
    <row r="1577" spans="2:12" x14ac:dyDescent="0.2">
      <c r="B1577" t="s">
        <v>5019</v>
      </c>
      <c r="C1577" t="s">
        <v>5020</v>
      </c>
      <c r="D1577" t="s">
        <v>5021</v>
      </c>
      <c r="E1577" s="1">
        <v>1686.5790099999999</v>
      </c>
      <c r="F1577" s="1">
        <v>138</v>
      </c>
      <c r="G1577" s="2">
        <v>12.221587028985507</v>
      </c>
      <c r="H1577" s="3">
        <v>6.9999981797472985</v>
      </c>
      <c r="I1577" s="3">
        <v>9.3333071896821487</v>
      </c>
      <c r="J1577" s="3">
        <v>11.806050000000001</v>
      </c>
      <c r="K1577" s="3">
        <v>11.806050000000001</v>
      </c>
      <c r="L1577" s="3">
        <v>15.74136</v>
      </c>
    </row>
    <row r="1578" spans="2:12" x14ac:dyDescent="0.2">
      <c r="B1578" t="s">
        <v>5022</v>
      </c>
      <c r="C1578" t="s">
        <v>5023</v>
      </c>
      <c r="D1578" t="s">
        <v>5024</v>
      </c>
      <c r="E1578" s="1">
        <v>1694.7026699999999</v>
      </c>
      <c r="F1578" s="1">
        <v>122</v>
      </c>
      <c r="G1578" s="2">
        <v>13.891005491803277</v>
      </c>
      <c r="H1578" s="3">
        <v>7.0000007729969536</v>
      </c>
      <c r="I1578" s="3">
        <v>9.3333127279489094</v>
      </c>
      <c r="J1578" s="3">
        <v>11.862920000000001</v>
      </c>
      <c r="K1578" s="3">
        <v>11.862920000000001</v>
      </c>
      <c r="L1578" s="3">
        <v>15.81719</v>
      </c>
    </row>
    <row r="1579" spans="2:12" x14ac:dyDescent="0.2">
      <c r="B1579" t="s">
        <v>5025</v>
      </c>
      <c r="C1579" t="s">
        <v>5026</v>
      </c>
      <c r="D1579" t="s">
        <v>5027</v>
      </c>
      <c r="E1579" s="1">
        <v>4420.5989099999997</v>
      </c>
      <c r="F1579" s="1">
        <v>51</v>
      </c>
      <c r="G1579" s="2">
        <v>86.67841</v>
      </c>
      <c r="H1579" s="3">
        <v>6.9999994638735501</v>
      </c>
      <c r="I1579" s="3">
        <v>9.3333099971288735</v>
      </c>
      <c r="J1579" s="3">
        <v>30.944189999999999</v>
      </c>
      <c r="K1579" s="3">
        <v>30.944189999999999</v>
      </c>
      <c r="L1579" s="3">
        <v>41.25882</v>
      </c>
    </row>
    <row r="1580" spans="2:12" x14ac:dyDescent="0.2">
      <c r="B1580" t="s">
        <v>5025</v>
      </c>
      <c r="C1580" t="s">
        <v>5026</v>
      </c>
      <c r="D1580" t="s">
        <v>5027</v>
      </c>
      <c r="E1580" s="1">
        <v>1650.0248099999999</v>
      </c>
      <c r="F1580" s="1">
        <v>9</v>
      </c>
      <c r="G1580" s="2">
        <v>183.33608999999998</v>
      </c>
      <c r="H1580" s="3">
        <v>4.9999975454914534</v>
      </c>
      <c r="I1580" s="3">
        <v>6.6666512729587382</v>
      </c>
      <c r="J1580" s="3">
        <v>8.2501200000000008</v>
      </c>
      <c r="K1580" s="3">
        <v>8.2501200000000008</v>
      </c>
      <c r="L1580" s="3">
        <v>11.00014</v>
      </c>
    </row>
    <row r="1581" spans="2:12" x14ac:dyDescent="0.2">
      <c r="B1581" t="s">
        <v>5028</v>
      </c>
      <c r="C1581" t="s">
        <v>5029</v>
      </c>
      <c r="D1581" t="s">
        <v>5030</v>
      </c>
      <c r="E1581" s="1">
        <v>721.30605000000003</v>
      </c>
      <c r="F1581" s="1">
        <v>186</v>
      </c>
      <c r="G1581" s="2">
        <v>3.8779895161290323</v>
      </c>
      <c r="H1581" s="3">
        <v>4.9999996534064834</v>
      </c>
      <c r="I1581" s="3">
        <v>6.6666569620482177</v>
      </c>
      <c r="J1581" s="3">
        <v>3.6065299999999998</v>
      </c>
      <c r="K1581" s="3">
        <v>3.6065299999999998</v>
      </c>
      <c r="L1581" s="3">
        <v>4.8087</v>
      </c>
    </row>
    <row r="1582" spans="2:12" x14ac:dyDescent="0.2">
      <c r="B1582" t="s">
        <v>5031</v>
      </c>
      <c r="C1582" t="s">
        <v>5032</v>
      </c>
      <c r="D1582" t="s">
        <v>5033</v>
      </c>
      <c r="E1582" s="1">
        <v>1965.8793599999999</v>
      </c>
      <c r="F1582" s="1">
        <v>120</v>
      </c>
      <c r="G1582" s="2">
        <v>16.382327999999998</v>
      </c>
      <c r="H1582" s="3">
        <v>7.0000022788783953</v>
      </c>
      <c r="I1582" s="3">
        <v>9.3333092423331614</v>
      </c>
      <c r="J1582" s="3">
        <v>13.76116</v>
      </c>
      <c r="K1582" s="3">
        <v>13.76116</v>
      </c>
      <c r="L1582" s="3">
        <v>18.34816</v>
      </c>
    </row>
    <row r="1583" spans="2:12" x14ac:dyDescent="0.2">
      <c r="B1583" t="s">
        <v>5034</v>
      </c>
      <c r="C1583" t="s">
        <v>5035</v>
      </c>
      <c r="D1583" t="s">
        <v>5036</v>
      </c>
      <c r="E1583" s="1">
        <v>728.34708999999998</v>
      </c>
      <c r="F1583" s="1">
        <v>160</v>
      </c>
      <c r="G1583" s="2">
        <v>4.5521693125000002</v>
      </c>
      <c r="H1583" s="3">
        <v>5.0000062470215951</v>
      </c>
      <c r="I1583" s="3">
        <v>6.6666566897384056</v>
      </c>
      <c r="J1583" s="3">
        <v>3.64174</v>
      </c>
      <c r="K1583" s="3">
        <v>3.64174</v>
      </c>
      <c r="L1583" s="3">
        <v>4.8556400000000002</v>
      </c>
    </row>
    <row r="1584" spans="2:12" x14ac:dyDescent="0.2">
      <c r="B1584" t="s">
        <v>5013</v>
      </c>
      <c r="C1584" t="s">
        <v>5014</v>
      </c>
      <c r="D1584" t="s">
        <v>5015</v>
      </c>
      <c r="E1584" s="1">
        <v>1812.0532499999999</v>
      </c>
      <c r="F1584" s="1">
        <v>126</v>
      </c>
      <c r="G1584" s="2">
        <v>14.381375</v>
      </c>
      <c r="H1584" s="3">
        <v>6.9999984823845542</v>
      </c>
      <c r="I1584" s="3">
        <v>9.333307395905722</v>
      </c>
      <c r="J1584" s="3">
        <v>12.684369999999999</v>
      </c>
      <c r="K1584" s="3">
        <v>12.684369999999999</v>
      </c>
      <c r="L1584" s="3">
        <v>16.91245</v>
      </c>
    </row>
    <row r="1585" spans="2:12" x14ac:dyDescent="0.2">
      <c r="B1585" t="s">
        <v>5022</v>
      </c>
      <c r="C1585" t="s">
        <v>5023</v>
      </c>
      <c r="D1585" t="s">
        <v>5024</v>
      </c>
      <c r="E1585" s="1">
        <v>1129.9585500000001</v>
      </c>
      <c r="F1585" s="1">
        <v>119</v>
      </c>
      <c r="G1585" s="2">
        <v>9.4954499999999999</v>
      </c>
      <c r="H1585" s="3">
        <v>7.000000132748232</v>
      </c>
      <c r="I1585" s="3">
        <v>9.3333069606845314</v>
      </c>
      <c r="J1585" s="3">
        <v>7.9097099999999996</v>
      </c>
      <c r="K1585" s="3">
        <v>7.9097099999999996</v>
      </c>
      <c r="L1585" s="3">
        <v>10.546250000000001</v>
      </c>
    </row>
    <row r="1586" spans="2:12" x14ac:dyDescent="0.2">
      <c r="B1586" t="s">
        <v>5037</v>
      </c>
      <c r="C1586" t="s">
        <v>5038</v>
      </c>
      <c r="D1586" t="s">
        <v>5039</v>
      </c>
      <c r="E1586" s="1">
        <v>1216.19055</v>
      </c>
      <c r="F1586" s="1">
        <v>150</v>
      </c>
      <c r="G1586" s="2">
        <v>8.1079369999999997</v>
      </c>
      <c r="H1586" s="3">
        <v>4.99999773884117</v>
      </c>
      <c r="I1586" s="3">
        <v>6.6666526885939046</v>
      </c>
      <c r="J1586" s="3">
        <v>6.0809499999999996</v>
      </c>
      <c r="K1586" s="3">
        <v>6.0809499999999996</v>
      </c>
      <c r="L1586" s="3">
        <v>8.10792</v>
      </c>
    </row>
    <row r="1587" spans="2:12" x14ac:dyDescent="0.2">
      <c r="B1587" t="s">
        <v>5040</v>
      </c>
      <c r="C1587" t="s">
        <v>5041</v>
      </c>
      <c r="D1587" t="s">
        <v>5042</v>
      </c>
      <c r="E1587" s="1">
        <v>2515.8220500000002</v>
      </c>
      <c r="F1587" s="1">
        <v>105</v>
      </c>
      <c r="G1587" s="2">
        <v>23.960210000000004</v>
      </c>
      <c r="H1587" s="3">
        <v>4.9999999006289011</v>
      </c>
      <c r="I1587" s="3">
        <v>6.666651959744132</v>
      </c>
      <c r="J1587" s="3">
        <v>12.57911</v>
      </c>
      <c r="K1587" s="3">
        <v>12.57911</v>
      </c>
      <c r="L1587" s="3">
        <v>16.772110000000001</v>
      </c>
    </row>
    <row r="1588" spans="2:12" x14ac:dyDescent="0.2">
      <c r="B1588" t="s">
        <v>5040</v>
      </c>
      <c r="C1588" t="s">
        <v>5041</v>
      </c>
      <c r="D1588" t="s">
        <v>5042</v>
      </c>
      <c r="E1588" s="1">
        <v>2853.9259099999999</v>
      </c>
      <c r="F1588" s="1">
        <v>98</v>
      </c>
      <c r="G1588" s="2">
        <v>29.121692959183672</v>
      </c>
      <c r="H1588" s="3">
        <v>5.0000001576775341</v>
      </c>
      <c r="I1588" s="3">
        <v>6.6666516931408353</v>
      </c>
      <c r="J1588" s="3">
        <v>14.269629999999999</v>
      </c>
      <c r="K1588" s="3">
        <v>14.269629999999999</v>
      </c>
      <c r="L1588" s="3">
        <v>19.026129999999998</v>
      </c>
    </row>
    <row r="1589" spans="2:12" x14ac:dyDescent="0.2">
      <c r="B1589" t="s">
        <v>5043</v>
      </c>
      <c r="C1589" t="s">
        <v>5044</v>
      </c>
      <c r="D1589" t="s">
        <v>5045</v>
      </c>
      <c r="E1589" s="1">
        <v>976.30649000000005</v>
      </c>
      <c r="F1589" s="1">
        <v>152</v>
      </c>
      <c r="G1589" s="2">
        <v>6.4230690131578951</v>
      </c>
      <c r="H1589" s="3">
        <v>7.0000046809071197</v>
      </c>
      <c r="I1589" s="3">
        <v>9.3333088464873359</v>
      </c>
      <c r="J1589" s="3">
        <v>6.8341500000000002</v>
      </c>
      <c r="K1589" s="3">
        <v>6.8341500000000002</v>
      </c>
      <c r="L1589" s="3">
        <v>9.1121700000000008</v>
      </c>
    </row>
    <row r="1590" spans="2:12" x14ac:dyDescent="0.2">
      <c r="B1590" t="s">
        <v>5043</v>
      </c>
      <c r="C1590" t="s">
        <v>5044</v>
      </c>
      <c r="D1590" t="s">
        <v>5045</v>
      </c>
      <c r="E1590" s="1">
        <v>1623.7163800000001</v>
      </c>
      <c r="F1590" s="1">
        <v>110</v>
      </c>
      <c r="G1590" s="2">
        <v>14.761058</v>
      </c>
      <c r="H1590" s="3">
        <v>6.9999971300406534</v>
      </c>
      <c r="I1590" s="3">
        <v>9.3333110305877423</v>
      </c>
      <c r="J1590" s="3">
        <v>11.366009999999999</v>
      </c>
      <c r="K1590" s="3">
        <v>11.366009999999999</v>
      </c>
      <c r="L1590" s="3">
        <v>15.15465</v>
      </c>
    </row>
    <row r="1591" spans="2:12" x14ac:dyDescent="0.2">
      <c r="B1591" t="s">
        <v>5046</v>
      </c>
      <c r="C1591" t="s">
        <v>5047</v>
      </c>
      <c r="D1591" t="s">
        <v>5048</v>
      </c>
      <c r="E1591" s="1">
        <v>8370.1290300000001</v>
      </c>
      <c r="F1591" s="1">
        <v>881</v>
      </c>
      <c r="G1591" s="2">
        <v>9.5007139954597051</v>
      </c>
      <c r="H1591" s="3">
        <v>5.0000005794414859</v>
      </c>
      <c r="I1591" s="3">
        <v>6.6666499166261959</v>
      </c>
      <c r="J1591" s="3">
        <v>41.850650000000002</v>
      </c>
      <c r="K1591" s="3">
        <v>41.850650000000002</v>
      </c>
      <c r="L1591" s="3">
        <v>55.800719999999998</v>
      </c>
    </row>
    <row r="1592" spans="2:12" x14ac:dyDescent="0.2">
      <c r="B1592" t="s">
        <v>5046</v>
      </c>
      <c r="C1592" t="s">
        <v>5047</v>
      </c>
      <c r="D1592" t="s">
        <v>5048</v>
      </c>
      <c r="E1592" s="1">
        <v>10248.69601</v>
      </c>
      <c r="F1592" s="1">
        <v>927</v>
      </c>
      <c r="G1592" s="2">
        <v>11.055767001078749</v>
      </c>
      <c r="H1592" s="3">
        <v>4.9999999951213301</v>
      </c>
      <c r="I1592" s="3">
        <v>6.6666500726856865</v>
      </c>
      <c r="J1592" s="3">
        <v>51.243479999999998</v>
      </c>
      <c r="K1592" s="3">
        <v>51.243479999999998</v>
      </c>
      <c r="L1592" s="3">
        <v>68.324470000000005</v>
      </c>
    </row>
    <row r="1593" spans="2:12" x14ac:dyDescent="0.2">
      <c r="B1593" t="s">
        <v>5049</v>
      </c>
      <c r="C1593" t="s">
        <v>5050</v>
      </c>
      <c r="D1593" t="s">
        <v>5051</v>
      </c>
      <c r="E1593" s="1">
        <v>2585.5984899999999</v>
      </c>
      <c r="F1593" s="1">
        <v>417</v>
      </c>
      <c r="G1593" s="2">
        <v>6.2004759952038366</v>
      </c>
      <c r="H1593" s="3">
        <v>4.9999990524437541</v>
      </c>
      <c r="I1593" s="3">
        <v>6.6666499329522733</v>
      </c>
      <c r="J1593" s="3">
        <v>12.927989999999999</v>
      </c>
      <c r="K1593" s="3">
        <v>12.927989999999999</v>
      </c>
      <c r="L1593" s="3">
        <v>17.237279999999998</v>
      </c>
    </row>
    <row r="1594" spans="2:12" x14ac:dyDescent="0.2">
      <c r="B1594" t="s">
        <v>5049</v>
      </c>
      <c r="C1594" t="s">
        <v>5050</v>
      </c>
      <c r="D1594" t="s">
        <v>5051</v>
      </c>
      <c r="E1594" s="1">
        <v>3016.0996599999999</v>
      </c>
      <c r="F1594" s="1">
        <v>501</v>
      </c>
      <c r="G1594" s="2">
        <v>6.0201590019960074</v>
      </c>
      <c r="H1594" s="3">
        <v>5.0000005636418523</v>
      </c>
      <c r="I1594" s="3">
        <v>6.6666497353074865</v>
      </c>
      <c r="J1594" s="3">
        <v>15.080500000000001</v>
      </c>
      <c r="K1594" s="3">
        <v>15.080500000000001</v>
      </c>
      <c r="L1594" s="3">
        <v>20.107279999999999</v>
      </c>
    </row>
    <row r="1595" spans="2:12" x14ac:dyDescent="0.2">
      <c r="B1595" t="s">
        <v>5052</v>
      </c>
      <c r="C1595" t="s">
        <v>5053</v>
      </c>
      <c r="D1595" t="s">
        <v>5054</v>
      </c>
      <c r="E1595" s="1">
        <v>314.14285999999998</v>
      </c>
      <c r="F1595" s="1">
        <v>18</v>
      </c>
      <c r="G1595" s="2">
        <v>17.452381111111109</v>
      </c>
      <c r="H1595" s="3">
        <v>6.9999999363346985</v>
      </c>
      <c r="I1595" s="3">
        <v>9.3333014157953489</v>
      </c>
      <c r="J1595" s="3">
        <v>2.1989999999999998</v>
      </c>
      <c r="K1595" s="3">
        <v>2.1989999999999998</v>
      </c>
      <c r="L1595" s="3">
        <v>2.9319899999999999</v>
      </c>
    </row>
    <row r="1596" spans="2:12" x14ac:dyDescent="0.2">
      <c r="B1596" t="s">
        <v>5055</v>
      </c>
      <c r="C1596" t="s">
        <v>5053</v>
      </c>
      <c r="D1596" t="s">
        <v>5054</v>
      </c>
      <c r="E1596" s="1">
        <v>26.511220000000002</v>
      </c>
      <c r="F1596" s="1">
        <v>1</v>
      </c>
      <c r="G1596" s="2">
        <v>26.511220000000002</v>
      </c>
      <c r="H1596" s="3">
        <v>5.0001471075265496</v>
      </c>
      <c r="I1596" s="3">
        <v>6.6666113441780501</v>
      </c>
      <c r="J1596" s="3">
        <v>0.13256000000000001</v>
      </c>
      <c r="K1596" s="3">
        <v>0.13256000000000001</v>
      </c>
      <c r="L1596" s="3">
        <v>0.17674000000000001</v>
      </c>
    </row>
    <row r="1597" spans="2:12" x14ac:dyDescent="0.2">
      <c r="B1597" t="s">
        <v>5056</v>
      </c>
      <c r="C1597" t="s">
        <v>5057</v>
      </c>
      <c r="D1597" t="s">
        <v>5058</v>
      </c>
      <c r="E1597" s="1">
        <v>2980.4537799999998</v>
      </c>
      <c r="F1597" s="1">
        <v>197</v>
      </c>
      <c r="G1597" s="2">
        <v>15.129207005076141</v>
      </c>
      <c r="H1597" s="3">
        <v>5.0000003690713166</v>
      </c>
      <c r="I1597" s="3">
        <v>6.6666492643949002</v>
      </c>
      <c r="J1597" s="3">
        <v>14.90227</v>
      </c>
      <c r="K1597" s="3">
        <v>14.90227</v>
      </c>
      <c r="L1597" s="3">
        <v>19.86964</v>
      </c>
    </row>
    <row r="1598" spans="2:12" x14ac:dyDescent="0.2">
      <c r="B1598" t="s">
        <v>5059</v>
      </c>
      <c r="C1598" t="s">
        <v>5057</v>
      </c>
      <c r="D1598" t="s">
        <v>5058</v>
      </c>
      <c r="E1598" s="1">
        <v>3609.0691000000002</v>
      </c>
      <c r="F1598" s="1">
        <v>248</v>
      </c>
      <c r="G1598" s="2">
        <v>14.552697983870969</v>
      </c>
      <c r="H1598" s="3">
        <v>5.0000012468589192</v>
      </c>
      <c r="I1598" s="3">
        <v>6.6666498571612278</v>
      </c>
      <c r="J1598" s="3">
        <v>18.045349999999999</v>
      </c>
      <c r="K1598" s="3">
        <v>18.045349999999999</v>
      </c>
      <c r="L1598" s="3">
        <v>24.060400000000001</v>
      </c>
    </row>
    <row r="1599" spans="2:12" x14ac:dyDescent="0.2">
      <c r="B1599" t="s">
        <v>5060</v>
      </c>
      <c r="C1599" t="s">
        <v>5061</v>
      </c>
      <c r="D1599" t="s">
        <v>5062</v>
      </c>
      <c r="E1599" s="1">
        <v>1740.70805</v>
      </c>
      <c r="F1599" s="1">
        <v>98</v>
      </c>
      <c r="G1599" s="2">
        <v>17.762327040816327</v>
      </c>
      <c r="H1599" s="3">
        <v>4.9999998563802812</v>
      </c>
      <c r="I1599" s="3">
        <v>6.6666492408074971</v>
      </c>
      <c r="J1599" s="3">
        <v>8.7035400000000003</v>
      </c>
      <c r="K1599" s="3">
        <v>8.7035400000000003</v>
      </c>
      <c r="L1599" s="3">
        <v>11.60469</v>
      </c>
    </row>
    <row r="1600" spans="2:12" x14ac:dyDescent="0.2">
      <c r="B1600" t="s">
        <v>5063</v>
      </c>
      <c r="C1600" t="s">
        <v>5064</v>
      </c>
      <c r="D1600" t="s">
        <v>5065</v>
      </c>
      <c r="E1600" s="1">
        <v>2283.8562000000002</v>
      </c>
      <c r="F1600" s="1">
        <v>134</v>
      </c>
      <c r="G1600" s="2">
        <v>17.043702985074628</v>
      </c>
      <c r="H1600" s="3">
        <v>6.9999985112898084</v>
      </c>
      <c r="I1600" s="3">
        <v>9.3333109151092781</v>
      </c>
      <c r="J1600" s="3">
        <v>15.98699</v>
      </c>
      <c r="K1600" s="3">
        <v>15.98699</v>
      </c>
      <c r="L1600" s="3">
        <v>21.315940000000001</v>
      </c>
    </row>
    <row r="1601" spans="2:12" x14ac:dyDescent="0.2">
      <c r="B1601" t="s">
        <v>5066</v>
      </c>
      <c r="C1601" t="s">
        <v>5064</v>
      </c>
      <c r="D1601" t="s">
        <v>5065</v>
      </c>
      <c r="E1601" s="1">
        <v>490.86856</v>
      </c>
      <c r="F1601" s="1">
        <v>27</v>
      </c>
      <c r="G1601" s="2">
        <v>18.180317037037039</v>
      </c>
      <c r="H1601" s="3">
        <v>7.000000162976419</v>
      </c>
      <c r="I1601" s="3">
        <v>9.3333131785828769</v>
      </c>
      <c r="J1601" s="3">
        <v>3.43608</v>
      </c>
      <c r="K1601" s="3">
        <v>3.43608</v>
      </c>
      <c r="L1601" s="3">
        <v>4.5814300000000001</v>
      </c>
    </row>
    <row r="1602" spans="2:12" x14ac:dyDescent="0.2">
      <c r="B1602" t="s">
        <v>5067</v>
      </c>
      <c r="C1602" t="s">
        <v>5068</v>
      </c>
      <c r="D1602" t="s">
        <v>5069</v>
      </c>
      <c r="E1602" s="1">
        <v>1604.5140899999999</v>
      </c>
      <c r="F1602" s="1">
        <v>161</v>
      </c>
      <c r="G1602" s="2">
        <v>9.9659260248447197</v>
      </c>
      <c r="H1602" s="3">
        <v>4.9999997195412602</v>
      </c>
      <c r="I1602" s="3">
        <v>6.6666475954723472</v>
      </c>
      <c r="J1602" s="3">
        <v>8.02257</v>
      </c>
      <c r="K1602" s="3">
        <v>8.02257</v>
      </c>
      <c r="L1602" s="3">
        <v>10.696730000000001</v>
      </c>
    </row>
    <row r="1603" spans="2:12" x14ac:dyDescent="0.2">
      <c r="B1603" t="s">
        <v>5070</v>
      </c>
      <c r="C1603" t="s">
        <v>5068</v>
      </c>
      <c r="D1603" t="s">
        <v>5069</v>
      </c>
      <c r="E1603" s="1">
        <v>1432.68237</v>
      </c>
      <c r="F1603" s="1">
        <v>202</v>
      </c>
      <c r="G1603" s="2">
        <v>7.0924869801980197</v>
      </c>
      <c r="H1603" s="3">
        <v>4.999998708715875</v>
      </c>
      <c r="I1603" s="3">
        <v>6.6666486584880644</v>
      </c>
      <c r="J1603" s="3">
        <v>7.1634099999999998</v>
      </c>
      <c r="K1603" s="3">
        <v>7.1634099999999998</v>
      </c>
      <c r="L1603" s="3">
        <v>9.5511900000000001</v>
      </c>
    </row>
    <row r="1604" spans="2:12" x14ac:dyDescent="0.2">
      <c r="B1604" t="s">
        <v>5071</v>
      </c>
      <c r="C1604" t="s">
        <v>5072</v>
      </c>
      <c r="D1604" t="s">
        <v>5073</v>
      </c>
      <c r="E1604" s="1">
        <v>8770.0759799999996</v>
      </c>
      <c r="F1604" s="1">
        <v>271</v>
      </c>
      <c r="G1604" s="2">
        <v>32.361903985239849</v>
      </c>
      <c r="H1604" s="3">
        <v>5.0000000114024097</v>
      </c>
      <c r="I1604" s="3">
        <v>6.6666503384158826</v>
      </c>
      <c r="J1604" s="3">
        <v>43.850380000000001</v>
      </c>
      <c r="K1604" s="3">
        <v>43.850380000000001</v>
      </c>
      <c r="L1604" s="3">
        <v>58.467030000000001</v>
      </c>
    </row>
    <row r="1605" spans="2:12" x14ac:dyDescent="0.2">
      <c r="B1605" t="s">
        <v>5074</v>
      </c>
      <c r="C1605" t="s">
        <v>5075</v>
      </c>
      <c r="D1605" t="s">
        <v>5076</v>
      </c>
      <c r="E1605" s="1">
        <v>1164.7577900000001</v>
      </c>
      <c r="F1605" s="1">
        <v>61</v>
      </c>
      <c r="G1605" s="2">
        <v>19.094390000000001</v>
      </c>
      <c r="H1605" s="3">
        <v>5.0000009014749747</v>
      </c>
      <c r="I1605" s="3">
        <v>6.6666478358560708</v>
      </c>
      <c r="J1605" s="3">
        <v>5.8237899999999998</v>
      </c>
      <c r="K1605" s="3">
        <v>5.8237899999999998</v>
      </c>
      <c r="L1605" s="3">
        <v>7.7650300000000003</v>
      </c>
    </row>
    <row r="1606" spans="2:12" x14ac:dyDescent="0.2">
      <c r="B1606" t="s">
        <v>5077</v>
      </c>
      <c r="C1606" t="s">
        <v>5075</v>
      </c>
      <c r="D1606" t="s">
        <v>5076</v>
      </c>
      <c r="E1606" s="1">
        <v>4121.5928999999996</v>
      </c>
      <c r="F1606" s="1">
        <v>158</v>
      </c>
      <c r="G1606" s="2">
        <v>26.086031012658225</v>
      </c>
      <c r="H1606" s="3">
        <v>4.999998908189113</v>
      </c>
      <c r="I1606" s="3">
        <v>6.6666506534403247</v>
      </c>
      <c r="J1606" s="3">
        <v>20.607959999999999</v>
      </c>
      <c r="K1606" s="3">
        <v>20.607959999999999</v>
      </c>
      <c r="L1606" s="3">
        <v>27.477219999999999</v>
      </c>
    </row>
    <row r="1607" spans="2:12" x14ac:dyDescent="0.2">
      <c r="B1607" t="s">
        <v>5078</v>
      </c>
      <c r="C1607" t="s">
        <v>5079</v>
      </c>
      <c r="D1607" t="s">
        <v>5080</v>
      </c>
      <c r="E1607" s="1">
        <v>6672.1550699999998</v>
      </c>
      <c r="F1607" s="1">
        <v>422</v>
      </c>
      <c r="G1607" s="2">
        <v>15.810794004739336</v>
      </c>
      <c r="H1607" s="3">
        <v>5.0000006969262483</v>
      </c>
      <c r="I1607" s="3">
        <v>6.6666496107081636</v>
      </c>
      <c r="J1607" s="3">
        <v>33.360779999999998</v>
      </c>
      <c r="K1607" s="3">
        <v>33.360779999999998</v>
      </c>
      <c r="L1607" s="3">
        <v>44.480919999999998</v>
      </c>
    </row>
    <row r="1608" spans="2:12" x14ac:dyDescent="0.2">
      <c r="B1608" t="s">
        <v>5081</v>
      </c>
      <c r="C1608" t="s">
        <v>5082</v>
      </c>
      <c r="D1608" t="s">
        <v>5083</v>
      </c>
      <c r="E1608" s="1">
        <v>6047.6390899999997</v>
      </c>
      <c r="F1608" s="1">
        <v>374</v>
      </c>
      <c r="G1608" s="2">
        <v>16.170157994652406</v>
      </c>
      <c r="H1608" s="3">
        <v>5.0000007523597114</v>
      </c>
      <c r="I1608" s="3">
        <v>6.6666494808968508</v>
      </c>
      <c r="J1608" s="3">
        <v>30.238199999999999</v>
      </c>
      <c r="K1608" s="3">
        <v>30.238199999999999</v>
      </c>
      <c r="L1608" s="3">
        <v>40.317489999999999</v>
      </c>
    </row>
    <row r="1609" spans="2:12" x14ac:dyDescent="0.2">
      <c r="B1609" t="s">
        <v>5084</v>
      </c>
      <c r="C1609" t="s">
        <v>5085</v>
      </c>
      <c r="D1609" t="s">
        <v>5086</v>
      </c>
      <c r="E1609" s="1">
        <v>7396.6282700000002</v>
      </c>
      <c r="F1609" s="1">
        <v>351</v>
      </c>
      <c r="G1609" s="2">
        <v>21.073015014245016</v>
      </c>
      <c r="H1609" s="3">
        <v>7.0000002852651138</v>
      </c>
      <c r="I1609" s="3">
        <v>9.3333093782743255</v>
      </c>
      <c r="J1609" s="3">
        <v>51.776400000000002</v>
      </c>
      <c r="K1609" s="3">
        <v>51.776400000000002</v>
      </c>
      <c r="L1609" s="3">
        <v>69.035020000000003</v>
      </c>
    </row>
    <row r="1610" spans="2:12" x14ac:dyDescent="0.2">
      <c r="B1610" t="s">
        <v>5087</v>
      </c>
      <c r="C1610" t="s">
        <v>5088</v>
      </c>
      <c r="D1610" t="s">
        <v>5089</v>
      </c>
      <c r="E1610" s="1">
        <v>3507.6509500000002</v>
      </c>
      <c r="F1610" s="1">
        <v>253</v>
      </c>
      <c r="G1610" s="2">
        <v>13.86423300395257</v>
      </c>
      <c r="H1610" s="3">
        <v>4.9999986458173664</v>
      </c>
      <c r="I1610" s="3">
        <v>6.6666496562321855</v>
      </c>
      <c r="J1610" s="3">
        <v>17.538250000000001</v>
      </c>
      <c r="K1610" s="3">
        <v>17.538250000000001</v>
      </c>
      <c r="L1610" s="3">
        <v>23.38428</v>
      </c>
    </row>
    <row r="1611" spans="2:12" x14ac:dyDescent="0.2">
      <c r="B1611" t="s">
        <v>5090</v>
      </c>
      <c r="C1611" t="s">
        <v>5091</v>
      </c>
      <c r="D1611" t="s">
        <v>5092</v>
      </c>
      <c r="E1611" s="1">
        <v>1620.6235899999999</v>
      </c>
      <c r="F1611" s="1">
        <v>116</v>
      </c>
      <c r="G1611" s="2">
        <v>13.970893017241378</v>
      </c>
      <c r="H1611" s="3">
        <v>5.0000012649451815</v>
      </c>
      <c r="I1611" s="3">
        <v>6.6666498418673523</v>
      </c>
      <c r="J1611" s="3">
        <v>8.1031200000000005</v>
      </c>
      <c r="K1611" s="3">
        <v>8.1031200000000005</v>
      </c>
      <c r="L1611" s="3">
        <v>10.804130000000001</v>
      </c>
    </row>
    <row r="1612" spans="2:12" x14ac:dyDescent="0.2">
      <c r="B1612" t="s">
        <v>5093</v>
      </c>
      <c r="C1612" t="s">
        <v>5094</v>
      </c>
      <c r="D1612" t="s">
        <v>5095</v>
      </c>
      <c r="E1612" s="1">
        <v>17927.737880000001</v>
      </c>
      <c r="F1612" s="1">
        <v>1125</v>
      </c>
      <c r="G1612" s="2">
        <v>15.935767004444445</v>
      </c>
      <c r="H1612" s="3">
        <v>5.0000000334676908</v>
      </c>
      <c r="I1612" s="3">
        <v>6.6666497915129037</v>
      </c>
      <c r="J1612" s="3">
        <v>89.638689999999997</v>
      </c>
      <c r="K1612" s="3">
        <v>89.638689999999997</v>
      </c>
      <c r="L1612" s="3">
        <v>119.51795</v>
      </c>
    </row>
    <row r="1613" spans="2:12" x14ac:dyDescent="0.2">
      <c r="B1613" t="s">
        <v>5096</v>
      </c>
      <c r="C1613" t="s">
        <v>5097</v>
      </c>
      <c r="D1613" t="s">
        <v>5098</v>
      </c>
      <c r="E1613" s="1">
        <v>1694.8395399999999</v>
      </c>
      <c r="F1613" s="1">
        <v>298</v>
      </c>
      <c r="G1613" s="2">
        <v>5.6873810067114094</v>
      </c>
      <c r="H1613" s="3">
        <v>5.0000013570606212</v>
      </c>
      <c r="I1613" s="3">
        <v>6.6666488085355855</v>
      </c>
      <c r="J1613" s="3">
        <v>8.4741999999999997</v>
      </c>
      <c r="K1613" s="3">
        <v>8.4741999999999997</v>
      </c>
      <c r="L1613" s="3">
        <v>11.2989</v>
      </c>
    </row>
    <row r="1614" spans="2:12" x14ac:dyDescent="0.2">
      <c r="B1614" t="s">
        <v>5099</v>
      </c>
      <c r="C1614" t="s">
        <v>5100</v>
      </c>
      <c r="D1614" t="s">
        <v>5101</v>
      </c>
      <c r="E1614" s="1">
        <v>29.92381</v>
      </c>
      <c r="F1614" s="1">
        <v>1</v>
      </c>
      <c r="G1614" s="2">
        <v>29.92381</v>
      </c>
      <c r="H1614" s="3">
        <v>7.0001112826207628</v>
      </c>
      <c r="I1614" s="3">
        <v>9.3333703161462385</v>
      </c>
      <c r="J1614" s="3">
        <v>0.20946999999999999</v>
      </c>
      <c r="K1614" s="3">
        <v>0.20946999999999999</v>
      </c>
      <c r="L1614" s="3">
        <v>0.27928999999999998</v>
      </c>
    </row>
    <row r="1615" spans="2:12" x14ac:dyDescent="0.2">
      <c r="B1615" t="s">
        <v>5102</v>
      </c>
      <c r="C1615" t="s">
        <v>5103</v>
      </c>
      <c r="D1615" t="s">
        <v>5104</v>
      </c>
      <c r="E1615" s="1">
        <v>2035.5070900000001</v>
      </c>
      <c r="F1615" s="1">
        <v>358</v>
      </c>
      <c r="G1615" s="2">
        <v>5.6857739944134078</v>
      </c>
      <c r="H1615" s="3">
        <v>7.0000001817728874</v>
      </c>
      <c r="I1615" s="3">
        <v>9.3333106493871281</v>
      </c>
      <c r="J1615" s="3">
        <v>14.24855</v>
      </c>
      <c r="K1615" s="3">
        <v>14.24855</v>
      </c>
      <c r="L1615" s="3">
        <v>18.99802</v>
      </c>
    </row>
    <row r="1616" spans="2:12" x14ac:dyDescent="0.2">
      <c r="B1616" t="s">
        <v>5105</v>
      </c>
      <c r="C1616" t="s">
        <v>5106</v>
      </c>
      <c r="D1616" t="s">
        <v>5107</v>
      </c>
      <c r="E1616" s="1">
        <v>1403.71111</v>
      </c>
      <c r="F1616" s="1">
        <v>364</v>
      </c>
      <c r="G1616" s="2">
        <v>3.8563492032967033</v>
      </c>
      <c r="H1616" s="3">
        <v>7.0000015886459712</v>
      </c>
      <c r="I1616" s="3">
        <v>9.3333093302937531</v>
      </c>
      <c r="J1616" s="3">
        <v>9.8259799999999995</v>
      </c>
      <c r="K1616" s="3">
        <v>9.8259799999999995</v>
      </c>
      <c r="L1616" s="3">
        <v>13.10127</v>
      </c>
    </row>
    <row r="1617" spans="2:12" x14ac:dyDescent="0.2">
      <c r="B1617" t="s">
        <v>5108</v>
      </c>
      <c r="C1617" t="s">
        <v>5109</v>
      </c>
      <c r="D1617" t="s">
        <v>5110</v>
      </c>
      <c r="E1617" s="1">
        <v>5118.5608000000002</v>
      </c>
      <c r="F1617" s="1">
        <v>400</v>
      </c>
      <c r="G1617" s="2">
        <v>12.796402</v>
      </c>
      <c r="H1617" s="3">
        <v>7.0000008596166321</v>
      </c>
      <c r="I1617" s="3">
        <v>9.3333090817246909</v>
      </c>
      <c r="J1617" s="3">
        <v>35.829929999999997</v>
      </c>
      <c r="K1617" s="3">
        <v>35.829929999999997</v>
      </c>
      <c r="L1617" s="3">
        <v>47.773110000000003</v>
      </c>
    </row>
    <row r="1618" spans="2:12" x14ac:dyDescent="0.2">
      <c r="B1618" t="s">
        <v>5111</v>
      </c>
      <c r="C1618" t="s">
        <v>5112</v>
      </c>
      <c r="D1618" t="s">
        <v>5113</v>
      </c>
      <c r="E1618" s="1">
        <v>2098.69526</v>
      </c>
      <c r="F1618" s="1">
        <v>299</v>
      </c>
      <c r="G1618" s="2">
        <v>7.0190476923076925</v>
      </c>
      <c r="H1618" s="3">
        <v>7.0000015152271322</v>
      </c>
      <c r="I1618" s="3">
        <v>9.3333083527334022</v>
      </c>
      <c r="J1618" s="3">
        <v>14.69087</v>
      </c>
      <c r="K1618" s="3">
        <v>14.69087</v>
      </c>
      <c r="L1618" s="3">
        <v>19.587769999999999</v>
      </c>
    </row>
    <row r="1619" spans="2:12" x14ac:dyDescent="0.2">
      <c r="B1619" t="s">
        <v>5114</v>
      </c>
      <c r="C1619" t="s">
        <v>5115</v>
      </c>
      <c r="D1619" t="s">
        <v>5116</v>
      </c>
      <c r="E1619" s="1">
        <v>1712.67779</v>
      </c>
      <c r="F1619" s="1">
        <v>273</v>
      </c>
      <c r="G1619" s="2">
        <v>6.2735450183150183</v>
      </c>
      <c r="H1619" s="3">
        <v>5.0000006130750378</v>
      </c>
      <c r="I1619" s="3">
        <v>6.6666480214004533</v>
      </c>
      <c r="J1619" s="3">
        <v>8.5633900000000001</v>
      </c>
      <c r="K1619" s="3">
        <v>8.5633900000000001</v>
      </c>
      <c r="L1619" s="3">
        <v>11.417820000000001</v>
      </c>
    </row>
    <row r="1620" spans="2:12" x14ac:dyDescent="0.2">
      <c r="B1620" t="s">
        <v>5117</v>
      </c>
      <c r="C1620" t="s">
        <v>5118</v>
      </c>
      <c r="D1620" t="s">
        <v>5119</v>
      </c>
      <c r="E1620" s="1">
        <v>395.02667000000002</v>
      </c>
      <c r="F1620" s="1">
        <v>53</v>
      </c>
      <c r="G1620" s="2">
        <v>7.4533333962264159</v>
      </c>
      <c r="H1620" s="3">
        <v>7.0000083791810814</v>
      </c>
      <c r="I1620" s="3">
        <v>9.3333191908283055</v>
      </c>
      <c r="J1620" s="3">
        <v>2.76519</v>
      </c>
      <c r="K1620" s="3">
        <v>2.76519</v>
      </c>
      <c r="L1620" s="3">
        <v>3.6869100000000001</v>
      </c>
    </row>
    <row r="1621" spans="2:12" x14ac:dyDescent="0.2">
      <c r="B1621" t="s">
        <v>5120</v>
      </c>
      <c r="C1621" t="s">
        <v>5121</v>
      </c>
      <c r="D1621" t="s">
        <v>5122</v>
      </c>
      <c r="E1621" s="1">
        <v>681.03048000000001</v>
      </c>
      <c r="F1621" s="1">
        <v>174</v>
      </c>
      <c r="G1621" s="2">
        <v>3.9139682758620689</v>
      </c>
      <c r="H1621" s="3">
        <v>6.9999950663001167</v>
      </c>
      <c r="I1621" s="3">
        <v>9.3333120714362163</v>
      </c>
      <c r="J1621" s="3">
        <v>4.7672100000000004</v>
      </c>
      <c r="K1621" s="3">
        <v>4.7672100000000004</v>
      </c>
      <c r="L1621" s="3">
        <v>6.3562700000000003</v>
      </c>
    </row>
    <row r="1622" spans="2:12" x14ac:dyDescent="0.2">
      <c r="B1622" t="s">
        <v>5123</v>
      </c>
      <c r="C1622" t="s">
        <v>5124</v>
      </c>
      <c r="D1622" t="s">
        <v>5125</v>
      </c>
      <c r="E1622" s="1">
        <v>1120.22784</v>
      </c>
      <c r="F1622" s="1">
        <v>28</v>
      </c>
      <c r="G1622" s="2">
        <v>40.008137142857144</v>
      </c>
      <c r="H1622" s="3">
        <v>6.9999956437433291</v>
      </c>
      <c r="I1622" s="3">
        <v>9.3333066958950059</v>
      </c>
      <c r="J1622" s="3">
        <v>7.8415900000000001</v>
      </c>
      <c r="K1622" s="3">
        <v>7.8415900000000001</v>
      </c>
      <c r="L1622" s="3">
        <v>10.45543</v>
      </c>
    </row>
    <row r="1623" spans="2:12" x14ac:dyDescent="0.2">
      <c r="B1623" t="s">
        <v>5123</v>
      </c>
      <c r="C1623" t="s">
        <v>5124</v>
      </c>
      <c r="D1623" t="s">
        <v>5125</v>
      </c>
      <c r="E1623" s="1">
        <v>155.16069999999999</v>
      </c>
      <c r="F1623" s="1">
        <v>4</v>
      </c>
      <c r="G1623" s="2">
        <v>38.790174999999998</v>
      </c>
      <c r="H1623" s="3">
        <v>6.9999684198382717</v>
      </c>
      <c r="I1623" s="3">
        <v>9.3332912264510277</v>
      </c>
      <c r="J1623" s="3">
        <v>1.08612</v>
      </c>
      <c r="K1623" s="3">
        <v>1.08612</v>
      </c>
      <c r="L1623" s="3">
        <v>1.4481599999999999</v>
      </c>
    </row>
    <row r="1624" spans="2:12" x14ac:dyDescent="0.2">
      <c r="B1624" t="s">
        <v>5126</v>
      </c>
      <c r="C1624" t="s">
        <v>5127</v>
      </c>
      <c r="D1624" t="s">
        <v>5128</v>
      </c>
      <c r="E1624" s="1">
        <v>9106.8097500000003</v>
      </c>
      <c r="F1624" s="1">
        <v>2631</v>
      </c>
      <c r="G1624" s="2">
        <v>3.4613492018244014</v>
      </c>
      <c r="H1624" s="3">
        <v>5.0000001372599225</v>
      </c>
      <c r="I1624" s="3">
        <v>6.6666496464362837</v>
      </c>
      <c r="J1624" s="3">
        <v>45.534050000000001</v>
      </c>
      <c r="K1624" s="3">
        <v>45.534050000000001</v>
      </c>
      <c r="L1624" s="3">
        <v>60.711910000000003</v>
      </c>
    </row>
    <row r="1625" spans="2:12" x14ac:dyDescent="0.2">
      <c r="B1625" t="s">
        <v>5129</v>
      </c>
      <c r="C1625" t="s">
        <v>5130</v>
      </c>
      <c r="D1625" t="s">
        <v>5131</v>
      </c>
      <c r="E1625" s="1">
        <v>756.89140999999995</v>
      </c>
      <c r="F1625" s="1">
        <v>48</v>
      </c>
      <c r="G1625" s="2">
        <v>15.768571041666666</v>
      </c>
      <c r="H1625" s="3">
        <v>7.0000001717551532</v>
      </c>
      <c r="I1625" s="3">
        <v>9.3333071384704986</v>
      </c>
      <c r="J1625" s="3">
        <v>5.2982399999999998</v>
      </c>
      <c r="K1625" s="3">
        <v>5.2982399999999998</v>
      </c>
      <c r="L1625" s="3">
        <v>7.0643000000000002</v>
      </c>
    </row>
    <row r="1626" spans="2:12" x14ac:dyDescent="0.2">
      <c r="B1626" t="s">
        <v>5129</v>
      </c>
      <c r="C1626" t="s">
        <v>5130</v>
      </c>
      <c r="D1626" t="s">
        <v>5131</v>
      </c>
      <c r="E1626" s="1">
        <v>274.33332999999999</v>
      </c>
      <c r="F1626" s="1">
        <v>21</v>
      </c>
      <c r="G1626" s="2">
        <v>13.063491904761904</v>
      </c>
      <c r="H1626" s="3">
        <v>5.0000122114217769</v>
      </c>
      <c r="I1626" s="3">
        <v>6.6666343458886317</v>
      </c>
      <c r="J1626" s="3">
        <v>1.3716699999999999</v>
      </c>
      <c r="K1626" s="3">
        <v>1.3716699999999999</v>
      </c>
      <c r="L1626" s="3">
        <v>1.8288800000000001</v>
      </c>
    </row>
    <row r="1627" spans="2:12" x14ac:dyDescent="0.2">
      <c r="B1627" t="s">
        <v>5132</v>
      </c>
      <c r="C1627" t="s">
        <v>5133</v>
      </c>
      <c r="D1627" t="s">
        <v>5134</v>
      </c>
      <c r="E1627" s="1">
        <v>3881.0102200000001</v>
      </c>
      <c r="F1627" s="1">
        <v>182</v>
      </c>
      <c r="G1627" s="2">
        <v>21.324231978021977</v>
      </c>
      <c r="H1627" s="3">
        <v>6.9999996031960974</v>
      </c>
      <c r="I1627" s="3">
        <v>9.333309614423019</v>
      </c>
      <c r="J1627" s="3">
        <v>27.167069999999999</v>
      </c>
      <c r="K1627" s="3">
        <v>27.167069999999999</v>
      </c>
      <c r="L1627" s="3">
        <v>36.222670000000001</v>
      </c>
    </row>
    <row r="1628" spans="2:12" x14ac:dyDescent="0.2">
      <c r="B1628" t="s">
        <v>5135</v>
      </c>
      <c r="C1628" t="s">
        <v>5136</v>
      </c>
      <c r="D1628" t="s">
        <v>5137</v>
      </c>
      <c r="E1628" s="1">
        <v>1114.3203699999999</v>
      </c>
      <c r="F1628" s="1">
        <v>51</v>
      </c>
      <c r="G1628" s="2">
        <v>21.84941901960784</v>
      </c>
      <c r="H1628" s="3">
        <v>6.9999976757133142</v>
      </c>
      <c r="I1628" s="3">
        <v>9.3333122861246807</v>
      </c>
      <c r="J1628" s="3">
        <v>7.8002399999999996</v>
      </c>
      <c r="K1628" s="3">
        <v>7.8002399999999996</v>
      </c>
      <c r="L1628" s="3">
        <v>10.4003</v>
      </c>
    </row>
    <row r="1629" spans="2:12" x14ac:dyDescent="0.2">
      <c r="B1629" t="s">
        <v>5138</v>
      </c>
      <c r="C1629" t="s">
        <v>5139</v>
      </c>
      <c r="D1629" t="s">
        <v>5140</v>
      </c>
      <c r="E1629" s="1">
        <v>3188.5038800000002</v>
      </c>
      <c r="F1629" s="1">
        <v>94</v>
      </c>
      <c r="G1629" s="2">
        <v>33.920254042553196</v>
      </c>
      <c r="H1629" s="3">
        <v>7.0000008906998721</v>
      </c>
      <c r="I1629" s="3">
        <v>9.3333115216406757</v>
      </c>
      <c r="J1629" s="3">
        <v>22.31953</v>
      </c>
      <c r="K1629" s="3">
        <v>22.31953</v>
      </c>
      <c r="L1629" s="3">
        <v>29.7593</v>
      </c>
    </row>
    <row r="1630" spans="2:12" x14ac:dyDescent="0.2">
      <c r="B1630" t="s">
        <v>4672</v>
      </c>
      <c r="C1630" t="s">
        <v>4673</v>
      </c>
      <c r="D1630" t="s">
        <v>4674</v>
      </c>
      <c r="E1630" s="1">
        <v>6279.5704699999997</v>
      </c>
      <c r="F1630" s="1">
        <v>303</v>
      </c>
      <c r="G1630" s="2">
        <v>20.72465501650165</v>
      </c>
      <c r="H1630" s="3">
        <v>4.9999996257705828</v>
      </c>
      <c r="I1630" s="3">
        <v>6.666650243038041</v>
      </c>
      <c r="J1630" s="3">
        <v>31.397849999999998</v>
      </c>
      <c r="K1630" s="3">
        <v>31.397849999999998</v>
      </c>
      <c r="L1630" s="3">
        <v>41.863700000000001</v>
      </c>
    </row>
    <row r="1631" spans="2:12" x14ac:dyDescent="0.2">
      <c r="B1631" t="s">
        <v>5141</v>
      </c>
      <c r="C1631" t="s">
        <v>5142</v>
      </c>
      <c r="D1631" t="s">
        <v>5143</v>
      </c>
      <c r="E1631" s="1">
        <v>5545.6857799999998</v>
      </c>
      <c r="F1631" s="1">
        <v>202</v>
      </c>
      <c r="G1631" s="2">
        <v>27.453889999999998</v>
      </c>
      <c r="H1631" s="3">
        <v>5.0000001983523852</v>
      </c>
      <c r="I1631" s="3">
        <v>6.6666507023050281</v>
      </c>
      <c r="J1631" s="3">
        <v>27.728429999999999</v>
      </c>
      <c r="K1631" s="3">
        <v>27.728429999999999</v>
      </c>
      <c r="L1631" s="3">
        <v>36.971150000000002</v>
      </c>
    </row>
    <row r="1632" spans="2:12" x14ac:dyDescent="0.2">
      <c r="B1632" t="s">
        <v>5144</v>
      </c>
      <c r="C1632" t="s">
        <v>5145</v>
      </c>
      <c r="D1632" t="s">
        <v>5146</v>
      </c>
      <c r="E1632" s="1">
        <v>1108.8328799999999</v>
      </c>
      <c r="F1632" s="1">
        <v>53</v>
      </c>
      <c r="G1632" s="2">
        <v>20.92137509433962</v>
      </c>
      <c r="H1632" s="3">
        <v>4.9999960318637013</v>
      </c>
      <c r="I1632" s="3">
        <v>6.6666493511628184</v>
      </c>
      <c r="J1632" s="3">
        <v>5.5441599999999998</v>
      </c>
      <c r="K1632" s="3">
        <v>5.5441599999999998</v>
      </c>
      <c r="L1632" s="3">
        <v>7.3921999999999999</v>
      </c>
    </row>
    <row r="1633" spans="2:12" x14ac:dyDescent="0.2">
      <c r="B1633" t="s">
        <v>5147</v>
      </c>
      <c r="C1633" t="s">
        <v>5148</v>
      </c>
      <c r="D1633" t="s">
        <v>5149</v>
      </c>
      <c r="E1633" s="1">
        <v>3171.7877600000002</v>
      </c>
      <c r="F1633" s="1">
        <v>242</v>
      </c>
      <c r="G1633" s="2">
        <v>13.106560991735538</v>
      </c>
      <c r="H1633" s="3">
        <v>5.0000003783355291</v>
      </c>
      <c r="I1633" s="3">
        <v>6.6666503562016395</v>
      </c>
      <c r="J1633" s="3">
        <v>15.85894</v>
      </c>
      <c r="K1633" s="3">
        <v>15.85894</v>
      </c>
      <c r="L1633" s="3">
        <v>21.145199999999999</v>
      </c>
    </row>
    <row r="1634" spans="2:12" x14ac:dyDescent="0.2">
      <c r="B1634" t="s">
        <v>5150</v>
      </c>
      <c r="C1634" t="s">
        <v>5151</v>
      </c>
      <c r="D1634" t="s">
        <v>5152</v>
      </c>
      <c r="E1634" s="1">
        <v>3151.2333899999999</v>
      </c>
      <c r="F1634" s="1">
        <v>255</v>
      </c>
      <c r="G1634" s="2">
        <v>12.357778</v>
      </c>
      <c r="H1634" s="3">
        <v>5.0000009678749944</v>
      </c>
      <c r="I1634" s="3">
        <v>6.6666499747897126</v>
      </c>
      <c r="J1634" s="3">
        <v>15.756169999999999</v>
      </c>
      <c r="K1634" s="3">
        <v>15.756169999999999</v>
      </c>
      <c r="L1634" s="3">
        <v>21.00817</v>
      </c>
    </row>
    <row r="1635" spans="2:12" x14ac:dyDescent="0.2">
      <c r="B1635" t="s">
        <v>5153</v>
      </c>
      <c r="C1635" t="s">
        <v>5154</v>
      </c>
      <c r="D1635" t="s">
        <v>5155</v>
      </c>
      <c r="E1635" s="1">
        <v>3077.0342700000001</v>
      </c>
      <c r="F1635" s="1">
        <v>154</v>
      </c>
      <c r="G1635" s="2">
        <v>19.980742012987015</v>
      </c>
      <c r="H1635" s="3">
        <v>4.999999561265855</v>
      </c>
      <c r="I1635" s="3">
        <v>6.6666498322750236</v>
      </c>
      <c r="J1635" s="3">
        <v>15.38517</v>
      </c>
      <c r="K1635" s="3">
        <v>15.38517</v>
      </c>
      <c r="L1635" s="3">
        <v>20.51351</v>
      </c>
    </row>
    <row r="1636" spans="2:12" x14ac:dyDescent="0.2">
      <c r="B1636" t="s">
        <v>5156</v>
      </c>
      <c r="C1636" t="s">
        <v>5154</v>
      </c>
      <c r="D1636" t="s">
        <v>5155</v>
      </c>
      <c r="E1636" s="1">
        <v>3093.6242000000002</v>
      </c>
      <c r="F1636" s="1">
        <v>92</v>
      </c>
      <c r="G1636" s="2">
        <v>33.626350000000002</v>
      </c>
      <c r="H1636" s="3">
        <v>4.9999996767545323</v>
      </c>
      <c r="I1636" s="3">
        <v>6.6666500733993486</v>
      </c>
      <c r="J1636" s="3">
        <v>15.468120000000001</v>
      </c>
      <c r="K1636" s="3">
        <v>15.468120000000001</v>
      </c>
      <c r="L1636" s="3">
        <v>20.624110000000002</v>
      </c>
    </row>
    <row r="1637" spans="2:12" x14ac:dyDescent="0.2">
      <c r="B1637" t="s">
        <v>5157</v>
      </c>
      <c r="C1637" t="s">
        <v>2729</v>
      </c>
      <c r="D1637" t="s">
        <v>2730</v>
      </c>
      <c r="E1637" s="1">
        <v>1161.12437</v>
      </c>
      <c r="F1637" s="1">
        <v>158</v>
      </c>
      <c r="G1637" s="2">
        <v>7.3488884177215192</v>
      </c>
      <c r="H1637" s="3">
        <v>4.9999984067167587</v>
      </c>
      <c r="I1637" s="3">
        <v>6.666650188385935</v>
      </c>
      <c r="J1637" s="3">
        <v>5.8056200000000002</v>
      </c>
      <c r="K1637" s="3">
        <v>5.8056200000000002</v>
      </c>
      <c r="L1637" s="3">
        <v>7.7408099999999997</v>
      </c>
    </row>
    <row r="1638" spans="2:12" x14ac:dyDescent="0.2">
      <c r="B1638" t="s">
        <v>5158</v>
      </c>
      <c r="C1638" t="s">
        <v>5159</v>
      </c>
      <c r="D1638" t="s">
        <v>5160</v>
      </c>
      <c r="E1638" s="1">
        <v>8348.6429000000007</v>
      </c>
      <c r="F1638" s="1">
        <v>470</v>
      </c>
      <c r="G1638" s="2">
        <v>17.763070000000003</v>
      </c>
      <c r="H1638" s="3">
        <v>4.9999994609902396</v>
      </c>
      <c r="I1638" s="3">
        <v>6.6666499773274515</v>
      </c>
      <c r="J1638" s="3">
        <v>41.743209999999998</v>
      </c>
      <c r="K1638" s="3">
        <v>41.743209999999998</v>
      </c>
      <c r="L1638" s="3">
        <v>55.65748</v>
      </c>
    </row>
    <row r="1639" spans="2:12" x14ac:dyDescent="0.2">
      <c r="B1639" t="s">
        <v>5161</v>
      </c>
      <c r="C1639" t="s">
        <v>5162</v>
      </c>
      <c r="D1639" t="s">
        <v>5163</v>
      </c>
      <c r="E1639" s="1">
        <v>4936.3203400000002</v>
      </c>
      <c r="F1639" s="1">
        <v>139</v>
      </c>
      <c r="G1639" s="2">
        <v>35.513095971223024</v>
      </c>
      <c r="H1639" s="3">
        <v>6.9999995178594911</v>
      </c>
      <c r="I1639" s="3">
        <v>9.3333104066742951</v>
      </c>
      <c r="J1639" s="3">
        <v>34.55424</v>
      </c>
      <c r="K1639" s="3">
        <v>34.55424</v>
      </c>
      <c r="L1639" s="3">
        <v>46.072209999999998</v>
      </c>
    </row>
    <row r="1640" spans="2:12" x14ac:dyDescent="0.2">
      <c r="B1640" t="s">
        <v>5164</v>
      </c>
      <c r="C1640" t="s">
        <v>5162</v>
      </c>
      <c r="D1640" t="s">
        <v>5163</v>
      </c>
      <c r="E1640" s="1">
        <v>8647.143</v>
      </c>
      <c r="F1640" s="1">
        <v>300</v>
      </c>
      <c r="G1640" s="2">
        <v>28.823810000000002</v>
      </c>
      <c r="H1640" s="3">
        <v>6.9999998843548674</v>
      </c>
      <c r="I1640" s="3">
        <v>9.3333104355970526</v>
      </c>
      <c r="J1640" s="3">
        <v>60.53</v>
      </c>
      <c r="K1640" s="3">
        <v>60.53</v>
      </c>
      <c r="L1640" s="3">
        <v>80.706469999999996</v>
      </c>
    </row>
    <row r="1641" spans="2:12" x14ac:dyDescent="0.2">
      <c r="B1641" t="s">
        <v>5165</v>
      </c>
      <c r="C1641" t="s">
        <v>5166</v>
      </c>
      <c r="D1641" t="s">
        <v>5167</v>
      </c>
      <c r="E1641" s="1">
        <v>1469</v>
      </c>
      <c r="F1641" s="1">
        <v>203</v>
      </c>
      <c r="G1641" s="2">
        <v>7.2364532019704431</v>
      </c>
      <c r="H1641" s="3">
        <v>6</v>
      </c>
      <c r="I1641" s="3">
        <v>7.9999795779441794</v>
      </c>
      <c r="J1641" s="3">
        <v>8.8140000000000001</v>
      </c>
      <c r="K1641" s="3">
        <v>8.8140000000000001</v>
      </c>
      <c r="L1641" s="3">
        <v>11.75197</v>
      </c>
    </row>
    <row r="1642" spans="2:12" x14ac:dyDescent="0.2">
      <c r="B1642" t="s">
        <v>5168</v>
      </c>
      <c r="C1642" t="s">
        <v>5169</v>
      </c>
      <c r="D1642" t="s">
        <v>5170</v>
      </c>
      <c r="E1642" s="1">
        <v>1114</v>
      </c>
      <c r="F1642" s="1">
        <v>114</v>
      </c>
      <c r="G1642" s="2">
        <v>9.7719298245614041</v>
      </c>
      <c r="H1642" s="3">
        <v>6</v>
      </c>
      <c r="I1642" s="3">
        <v>7.9999820466786344</v>
      </c>
      <c r="J1642" s="3">
        <v>6.6840000000000002</v>
      </c>
      <c r="K1642" s="3">
        <v>6.6840000000000002</v>
      </c>
      <c r="L1642" s="3">
        <v>8.9119799999999998</v>
      </c>
    </row>
    <row r="1643" spans="2:12" x14ac:dyDescent="0.2">
      <c r="B1643" t="s">
        <v>5171</v>
      </c>
      <c r="C1643" t="s">
        <v>1755</v>
      </c>
      <c r="D1643" t="s">
        <v>1756</v>
      </c>
      <c r="E1643" s="1">
        <v>716.72860000000003</v>
      </c>
      <c r="F1643" s="1">
        <v>44</v>
      </c>
      <c r="G1643" s="2">
        <v>16.289286363636364</v>
      </c>
      <c r="H1643" s="3">
        <v>6.1499987582468441</v>
      </c>
      <c r="I1643" s="3">
        <v>8.1999797412856132</v>
      </c>
      <c r="J1643" s="3">
        <v>4.4078799999999996</v>
      </c>
      <c r="K1643" s="3">
        <v>4.4078799999999996</v>
      </c>
      <c r="L1643" s="3">
        <v>5.8771599999999999</v>
      </c>
    </row>
    <row r="1644" spans="2:12" x14ac:dyDescent="0.2">
      <c r="B1644" t="s">
        <v>5172</v>
      </c>
      <c r="C1644" t="s">
        <v>5173</v>
      </c>
      <c r="D1644" t="s">
        <v>5174</v>
      </c>
      <c r="E1644" s="1">
        <v>1420.4775</v>
      </c>
      <c r="F1644" s="1">
        <v>29</v>
      </c>
      <c r="G1644" s="2">
        <v>48.981982758620688</v>
      </c>
      <c r="H1644" s="3">
        <v>6.3000012319800902</v>
      </c>
      <c r="I1644" s="3">
        <v>8.3999781763526702</v>
      </c>
      <c r="J1644" s="3">
        <v>8.9490099999999995</v>
      </c>
      <c r="K1644" s="3">
        <v>8.9490099999999995</v>
      </c>
      <c r="L1644" s="3">
        <v>11.931979999999999</v>
      </c>
    </row>
    <row r="1645" spans="2:12" x14ac:dyDescent="0.2">
      <c r="B1645" t="s">
        <v>5175</v>
      </c>
      <c r="C1645" t="s">
        <v>5173</v>
      </c>
      <c r="D1645" t="s">
        <v>5174</v>
      </c>
      <c r="E1645" s="1">
        <v>1527.7043000000001</v>
      </c>
      <c r="F1645" s="1">
        <v>59</v>
      </c>
      <c r="G1645" s="2">
        <v>25.893293220338986</v>
      </c>
      <c r="H1645" s="3">
        <v>6.3000019048188838</v>
      </c>
      <c r="I1645" s="3">
        <v>8.3999763566810657</v>
      </c>
      <c r="J1645" s="3">
        <v>9.6245399999999997</v>
      </c>
      <c r="K1645" s="3">
        <v>9.6245399999999997</v>
      </c>
      <c r="L1645" s="3">
        <v>12.83268</v>
      </c>
    </row>
    <row r="1646" spans="2:12" x14ac:dyDescent="0.2">
      <c r="B1646" t="s">
        <v>5176</v>
      </c>
      <c r="C1646" t="s">
        <v>5177</v>
      </c>
      <c r="D1646" t="s">
        <v>5178</v>
      </c>
      <c r="E1646" s="1">
        <v>2469.3746999999998</v>
      </c>
      <c r="F1646" s="1">
        <v>59</v>
      </c>
      <c r="G1646" s="2">
        <v>41.853808474576269</v>
      </c>
      <c r="H1646" s="3">
        <v>6.2999997529739007</v>
      </c>
      <c r="I1646" s="3">
        <v>8.3999807724603315</v>
      </c>
      <c r="J1646" s="3">
        <v>15.55706</v>
      </c>
      <c r="K1646" s="3">
        <v>15.55706</v>
      </c>
      <c r="L1646" s="3">
        <v>20.742699999999999</v>
      </c>
    </row>
    <row r="1647" spans="2:12" x14ac:dyDescent="0.2">
      <c r="B1647" t="s">
        <v>5179</v>
      </c>
      <c r="C1647" t="s">
        <v>5177</v>
      </c>
      <c r="D1647" t="s">
        <v>5180</v>
      </c>
      <c r="E1647" s="1">
        <v>3249.0554999999999</v>
      </c>
      <c r="F1647" s="1">
        <v>61</v>
      </c>
      <c r="G1647" s="2">
        <v>53.263204918032784</v>
      </c>
      <c r="H1647" s="3">
        <v>6.3000001077236139</v>
      </c>
      <c r="I1647" s="3">
        <v>8.3999796248478997</v>
      </c>
      <c r="J1647" s="3">
        <v>20.469049999999999</v>
      </c>
      <c r="K1647" s="3">
        <v>20.469049999999999</v>
      </c>
      <c r="L1647" s="3">
        <v>27.292000000000002</v>
      </c>
    </row>
    <row r="1648" spans="2:12" x14ac:dyDescent="0.2">
      <c r="B1648" t="s">
        <v>5181</v>
      </c>
      <c r="C1648" t="s">
        <v>5182</v>
      </c>
      <c r="D1648" t="s">
        <v>5183</v>
      </c>
      <c r="E1648" s="1">
        <v>3232.6761999999999</v>
      </c>
      <c r="F1648" s="1">
        <v>53</v>
      </c>
      <c r="G1648" s="2">
        <v>60.993890566037734</v>
      </c>
      <c r="H1648" s="3">
        <v>6.2999999814395276</v>
      </c>
      <c r="I1648" s="3">
        <v>8.3999783213672927</v>
      </c>
      <c r="J1648" s="3">
        <v>20.365860000000001</v>
      </c>
      <c r="K1648" s="3">
        <v>20.365860000000001</v>
      </c>
      <c r="L1648" s="3">
        <v>27.154409999999999</v>
      </c>
    </row>
    <row r="1649" spans="2:12" x14ac:dyDescent="0.2">
      <c r="B1649" t="s">
        <v>5184</v>
      </c>
      <c r="C1649" t="s">
        <v>5182</v>
      </c>
      <c r="D1649" t="s">
        <v>5183</v>
      </c>
      <c r="E1649" s="1">
        <v>4791.5897999999997</v>
      </c>
      <c r="F1649" s="1">
        <v>88</v>
      </c>
      <c r="G1649" s="2">
        <v>54.449884090909087</v>
      </c>
      <c r="H1649" s="3">
        <v>6.300000889057741</v>
      </c>
      <c r="I1649" s="3">
        <v>8.3999782285203146</v>
      </c>
      <c r="J1649" s="3">
        <v>30.18702</v>
      </c>
      <c r="K1649" s="3">
        <v>30.18702</v>
      </c>
      <c r="L1649" s="3">
        <v>40.249250000000004</v>
      </c>
    </row>
    <row r="1650" spans="2:12" x14ac:dyDescent="0.2">
      <c r="B1650" t="s">
        <v>5185</v>
      </c>
      <c r="C1650" t="s">
        <v>5186</v>
      </c>
      <c r="D1650" t="s">
        <v>5187</v>
      </c>
      <c r="E1650" s="1">
        <v>54579.445800000001</v>
      </c>
      <c r="F1650" s="1">
        <v>2433</v>
      </c>
      <c r="G1650" s="2">
        <v>22.432982244143034</v>
      </c>
      <c r="H1650" s="3">
        <v>6.3000000267499967</v>
      </c>
      <c r="I1650" s="3">
        <v>8.3999790265367622</v>
      </c>
      <c r="J1650" s="3">
        <v>343.85050999999999</v>
      </c>
      <c r="K1650" s="3">
        <v>343.85050999999999</v>
      </c>
      <c r="L1650" s="3">
        <v>458.46620000000001</v>
      </c>
    </row>
    <row r="1651" spans="2:12" x14ac:dyDescent="0.2">
      <c r="B1651" t="s">
        <v>5188</v>
      </c>
      <c r="C1651" t="s">
        <v>5189</v>
      </c>
      <c r="D1651" t="s">
        <v>5190</v>
      </c>
      <c r="E1651" s="1">
        <v>1689.9657999999999</v>
      </c>
      <c r="F1651" s="1">
        <v>39</v>
      </c>
      <c r="G1651" s="2">
        <v>43.332456410256405</v>
      </c>
      <c r="H1651" s="3">
        <v>6.2999973135551031</v>
      </c>
      <c r="I1651" s="3">
        <v>8.3999806386614448</v>
      </c>
      <c r="J1651" s="3">
        <v>10.64678</v>
      </c>
      <c r="K1651" s="3">
        <v>10.64678</v>
      </c>
      <c r="L1651" s="3">
        <v>14.195679999999999</v>
      </c>
    </row>
    <row r="1652" spans="2:12" x14ac:dyDescent="0.2">
      <c r="B1652" t="s">
        <v>5191</v>
      </c>
      <c r="C1652" t="s">
        <v>5192</v>
      </c>
      <c r="D1652" t="s">
        <v>5193</v>
      </c>
      <c r="E1652" s="1">
        <v>4097.6963999999998</v>
      </c>
      <c r="F1652" s="1">
        <v>67</v>
      </c>
      <c r="G1652" s="2">
        <v>61.15964776119403</v>
      </c>
      <c r="H1652" s="3">
        <v>6.300000654026003</v>
      </c>
      <c r="I1652" s="3">
        <v>8.3999780950096739</v>
      </c>
      <c r="J1652" s="3">
        <v>25.81549</v>
      </c>
      <c r="K1652" s="3">
        <v>25.81549</v>
      </c>
      <c r="L1652" s="3">
        <v>34.420560000000002</v>
      </c>
    </row>
    <row r="1653" spans="2:12" x14ac:dyDescent="0.2">
      <c r="B1653" t="s">
        <v>5194</v>
      </c>
      <c r="C1653" t="s">
        <v>5195</v>
      </c>
      <c r="D1653" t="s">
        <v>5196</v>
      </c>
      <c r="E1653" s="1">
        <v>3761.1014</v>
      </c>
      <c r="F1653" s="1">
        <v>71</v>
      </c>
      <c r="G1653" s="2">
        <v>52.973259154929579</v>
      </c>
      <c r="H1653" s="3">
        <v>6.3000003137378853</v>
      </c>
      <c r="I1653" s="3">
        <v>8.3999782616868561</v>
      </c>
      <c r="J1653" s="3">
        <v>23.694939999999999</v>
      </c>
      <c r="K1653" s="3">
        <v>23.694939999999999</v>
      </c>
      <c r="L1653" s="3">
        <v>31.593170000000001</v>
      </c>
    </row>
    <row r="1654" spans="2:12" x14ac:dyDescent="0.2">
      <c r="B1654" t="s">
        <v>5197</v>
      </c>
      <c r="C1654" t="s">
        <v>5198</v>
      </c>
      <c r="D1654" t="s">
        <v>5199</v>
      </c>
      <c r="E1654" s="1">
        <v>3655.3525</v>
      </c>
      <c r="F1654" s="1">
        <v>74</v>
      </c>
      <c r="G1654" s="2">
        <v>49.396655405405404</v>
      </c>
      <c r="H1654" s="3">
        <v>6.2999997948214297</v>
      </c>
      <c r="I1654" s="3">
        <v>8.3999778407144046</v>
      </c>
      <c r="J1654" s="3">
        <v>23.02872</v>
      </c>
      <c r="K1654" s="3">
        <v>23.02872</v>
      </c>
      <c r="L1654" s="3">
        <v>30.704879999999999</v>
      </c>
    </row>
    <row r="1655" spans="2:12" x14ac:dyDescent="0.2">
      <c r="B1655" t="s">
        <v>5200</v>
      </c>
      <c r="C1655" t="s">
        <v>5201</v>
      </c>
      <c r="D1655" t="s">
        <v>5202</v>
      </c>
      <c r="E1655" s="1">
        <v>29.5137</v>
      </c>
      <c r="F1655" s="1">
        <v>22</v>
      </c>
      <c r="G1655" s="2">
        <v>1.3415318181818181</v>
      </c>
      <c r="H1655" s="3">
        <v>12.750011011835182</v>
      </c>
      <c r="I1655" s="3">
        <v>16.99990174054761</v>
      </c>
      <c r="J1655" s="3">
        <v>0.37630000000000002</v>
      </c>
      <c r="K1655" s="3">
        <v>0.37630000000000002</v>
      </c>
      <c r="L1655" s="3">
        <v>0.50173000000000001</v>
      </c>
    </row>
    <row r="1656" spans="2:12" x14ac:dyDescent="0.2">
      <c r="B1656" t="s">
        <v>5203</v>
      </c>
      <c r="C1656" t="s">
        <v>1587</v>
      </c>
      <c r="D1656" t="s">
        <v>1588</v>
      </c>
      <c r="E1656" s="1">
        <v>77.1006</v>
      </c>
      <c r="F1656" s="1">
        <v>34</v>
      </c>
      <c r="G1656" s="2">
        <v>2.2676647058823529</v>
      </c>
      <c r="H1656" s="3">
        <v>12.749965629320652</v>
      </c>
      <c r="I1656" s="3">
        <v>16.999997405986463</v>
      </c>
      <c r="J1656" s="3">
        <v>0.98302999999999996</v>
      </c>
      <c r="K1656" s="3">
        <v>0.98302999999999996</v>
      </c>
      <c r="L1656" s="3">
        <v>1.31071</v>
      </c>
    </row>
    <row r="1657" spans="2:12" x14ac:dyDescent="0.2">
      <c r="B1657" t="s">
        <v>5204</v>
      </c>
      <c r="C1657" t="s">
        <v>1601</v>
      </c>
      <c r="D1657" t="s">
        <v>1602</v>
      </c>
      <c r="E1657" s="1">
        <v>35.073</v>
      </c>
      <c r="F1657" s="1">
        <v>32</v>
      </c>
      <c r="G1657" s="2">
        <v>1.09603125</v>
      </c>
      <c r="H1657" s="3">
        <v>12.749978616029425</v>
      </c>
      <c r="I1657" s="3">
        <v>16.999971488039233</v>
      </c>
      <c r="J1657" s="3">
        <v>0.44718000000000002</v>
      </c>
      <c r="K1657" s="3">
        <v>0.44718000000000002</v>
      </c>
      <c r="L1657" s="3">
        <v>0.59623999999999999</v>
      </c>
    </row>
    <row r="1658" spans="2:12" x14ac:dyDescent="0.2">
      <c r="B1658" t="s">
        <v>5205</v>
      </c>
      <c r="C1658" t="s">
        <v>5206</v>
      </c>
      <c r="D1658" t="s">
        <v>5207</v>
      </c>
      <c r="E1658" s="1">
        <v>79.005200000000002</v>
      </c>
      <c r="F1658" s="1">
        <v>34</v>
      </c>
      <c r="G1658" s="2">
        <v>2.3236823529411765</v>
      </c>
      <c r="H1658" s="3">
        <v>12.750046832360402</v>
      </c>
      <c r="I1658" s="3">
        <v>17.000020251831526</v>
      </c>
      <c r="J1658" s="3">
        <v>1.00732</v>
      </c>
      <c r="K1658" s="3">
        <v>1.00732</v>
      </c>
      <c r="L1658" s="3">
        <v>1.3430899999999999</v>
      </c>
    </row>
    <row r="1659" spans="2:12" x14ac:dyDescent="0.2">
      <c r="B1659" t="s">
        <v>5208</v>
      </c>
      <c r="C1659" t="s">
        <v>5209</v>
      </c>
      <c r="D1659" t="s">
        <v>5210</v>
      </c>
      <c r="E1659" s="1">
        <v>64.642700000000005</v>
      </c>
      <c r="F1659" s="1">
        <v>26</v>
      </c>
      <c r="G1659" s="2">
        <v>2.4862576923076927</v>
      </c>
      <c r="H1659" s="3">
        <v>12.749931546794917</v>
      </c>
      <c r="I1659" s="3">
        <v>16.999908729059889</v>
      </c>
      <c r="J1659" s="3">
        <v>0.82418999999999998</v>
      </c>
      <c r="K1659" s="3">
        <v>0.82418999999999998</v>
      </c>
      <c r="L1659" s="3">
        <v>1.0989199999999999</v>
      </c>
    </row>
    <row r="1660" spans="2:12" x14ac:dyDescent="0.2">
      <c r="B1660" t="s">
        <v>5211</v>
      </c>
      <c r="C1660" t="s">
        <v>1631</v>
      </c>
      <c r="D1660" t="s">
        <v>1632</v>
      </c>
      <c r="E1660" s="1">
        <v>79.994600000000005</v>
      </c>
      <c r="F1660" s="1">
        <v>22</v>
      </c>
      <c r="G1660" s="2">
        <v>3.636118181818182</v>
      </c>
      <c r="H1660" s="3">
        <v>12.749985624029621</v>
      </c>
      <c r="I1660" s="3">
        <v>16.999897493080784</v>
      </c>
      <c r="J1660" s="3">
        <v>1.01993</v>
      </c>
      <c r="K1660" s="3">
        <v>1.01993</v>
      </c>
      <c r="L1660" s="3">
        <v>1.3599000000000001</v>
      </c>
    </row>
    <row r="1661" spans="2:12" x14ac:dyDescent="0.2">
      <c r="B1661" t="s">
        <v>5212</v>
      </c>
      <c r="C1661" t="s">
        <v>1628</v>
      </c>
      <c r="D1661" t="s">
        <v>1629</v>
      </c>
      <c r="E1661" s="1">
        <v>46.87</v>
      </c>
      <c r="F1661" s="1">
        <v>22</v>
      </c>
      <c r="G1661" s="2">
        <v>2.1304545454545454</v>
      </c>
      <c r="H1661" s="3">
        <v>12.749946660977171</v>
      </c>
      <c r="I1661" s="3">
        <v>17.000000000000004</v>
      </c>
      <c r="J1661" s="3">
        <v>0.59758999999999995</v>
      </c>
      <c r="K1661" s="3">
        <v>0.59758999999999995</v>
      </c>
      <c r="L1661" s="3">
        <v>0.79679</v>
      </c>
    </row>
    <row r="1662" spans="2:12" x14ac:dyDescent="0.2">
      <c r="B1662" t="s">
        <v>5213</v>
      </c>
      <c r="C1662" t="s">
        <v>1613</v>
      </c>
      <c r="D1662" t="s">
        <v>1614</v>
      </c>
      <c r="E1662" s="1">
        <v>15.2941</v>
      </c>
      <c r="F1662" s="1">
        <v>27</v>
      </c>
      <c r="G1662" s="2">
        <v>0.56644814814814815</v>
      </c>
      <c r="H1662" s="3">
        <v>12.750014711555437</v>
      </c>
      <c r="I1662" s="3">
        <v>17.00001961540725</v>
      </c>
      <c r="J1662" s="3">
        <v>0.19500000000000001</v>
      </c>
      <c r="K1662" s="3">
        <v>0.19500000000000001</v>
      </c>
      <c r="L1662" s="3">
        <v>0.26</v>
      </c>
    </row>
    <row r="1663" spans="2:12" x14ac:dyDescent="0.2">
      <c r="B1663" t="s">
        <v>5214</v>
      </c>
      <c r="C1663" t="s">
        <v>5215</v>
      </c>
      <c r="D1663" t="s">
        <v>1623</v>
      </c>
      <c r="E1663" s="1">
        <v>26.7499</v>
      </c>
      <c r="F1663" s="1">
        <v>22</v>
      </c>
      <c r="G1663" s="2">
        <v>1.2159045454545454</v>
      </c>
      <c r="H1663" s="3">
        <v>12.74995420543628</v>
      </c>
      <c r="I1663" s="3">
        <v>17.000063551639446</v>
      </c>
      <c r="J1663" s="3">
        <v>0.34105999999999997</v>
      </c>
      <c r="K1663" s="3">
        <v>0.34105999999999997</v>
      </c>
      <c r="L1663" s="3">
        <v>0.45474999999999999</v>
      </c>
    </row>
    <row r="1664" spans="2:12" x14ac:dyDescent="0.2">
      <c r="B1664" t="s">
        <v>5216</v>
      </c>
      <c r="C1664" t="s">
        <v>5217</v>
      </c>
      <c r="D1664" t="s">
        <v>5218</v>
      </c>
      <c r="E1664" s="1">
        <v>90.634399999999999</v>
      </c>
      <c r="F1664" s="1">
        <v>24</v>
      </c>
      <c r="G1664" s="2">
        <v>3.7764333333333333</v>
      </c>
      <c r="H1664" s="3">
        <v>12.750015446673668</v>
      </c>
      <c r="I1664" s="3">
        <v>16.999947039975993</v>
      </c>
      <c r="J1664" s="3">
        <v>1.1555899999999999</v>
      </c>
      <c r="K1664" s="3">
        <v>1.1555899999999999</v>
      </c>
      <c r="L1664" s="3">
        <v>1.54078</v>
      </c>
    </row>
    <row r="1665" spans="2:12" x14ac:dyDescent="0.2">
      <c r="B1665" t="s">
        <v>5219</v>
      </c>
      <c r="C1665" t="s">
        <v>5220</v>
      </c>
      <c r="D1665" t="s">
        <v>5221</v>
      </c>
      <c r="E1665" s="1">
        <v>135.3048</v>
      </c>
      <c r="F1665" s="1">
        <v>31</v>
      </c>
      <c r="G1665" s="2">
        <v>4.3646709677419357</v>
      </c>
      <c r="H1665" s="3">
        <v>12.750028084739048</v>
      </c>
      <c r="I1665" s="3">
        <v>16.999988174846717</v>
      </c>
      <c r="J1665" s="3">
        <v>1.7251399999999999</v>
      </c>
      <c r="K1665" s="3">
        <v>1.7251399999999999</v>
      </c>
      <c r="L1665" s="3">
        <v>2.3001800000000001</v>
      </c>
    </row>
    <row r="1666" spans="2:12" x14ac:dyDescent="0.2">
      <c r="B1666" t="s">
        <v>5222</v>
      </c>
      <c r="C1666" t="s">
        <v>5223</v>
      </c>
      <c r="D1666" t="s">
        <v>5224</v>
      </c>
      <c r="E1666" s="1">
        <v>75.306799999999996</v>
      </c>
      <c r="F1666" s="1">
        <v>38</v>
      </c>
      <c r="G1666" s="2">
        <v>1.9817578947368419</v>
      </c>
      <c r="H1666" s="3">
        <v>12.749977425677363</v>
      </c>
      <c r="I1666" s="3">
        <v>16.999925637525433</v>
      </c>
      <c r="J1666" s="3">
        <v>0.96016000000000001</v>
      </c>
      <c r="K1666" s="3">
        <v>0.96016000000000001</v>
      </c>
      <c r="L1666" s="3">
        <v>1.2802100000000001</v>
      </c>
    </row>
    <row r="1667" spans="2:12" x14ac:dyDescent="0.2">
      <c r="B1667" t="s">
        <v>5225</v>
      </c>
      <c r="C1667" t="s">
        <v>5226</v>
      </c>
      <c r="D1667" t="s">
        <v>5227</v>
      </c>
      <c r="E1667" s="1">
        <v>38.911900000000003</v>
      </c>
      <c r="F1667" s="1">
        <v>30</v>
      </c>
      <c r="G1667" s="2">
        <v>1.2970633333333335</v>
      </c>
      <c r="H1667" s="3">
        <v>12.750084164484385</v>
      </c>
      <c r="I1667" s="3">
        <v>16.999940892117831</v>
      </c>
      <c r="J1667" s="3">
        <v>0.49613000000000002</v>
      </c>
      <c r="K1667" s="3">
        <v>0.49613000000000002</v>
      </c>
      <c r="L1667" s="3">
        <v>0.66149999999999998</v>
      </c>
    </row>
    <row r="1668" spans="2:12" x14ac:dyDescent="0.2">
      <c r="B1668" t="s">
        <v>5228</v>
      </c>
      <c r="C1668" t="s">
        <v>5229</v>
      </c>
      <c r="D1668" t="s">
        <v>5230</v>
      </c>
      <c r="E1668" s="1">
        <v>112.63679999999999</v>
      </c>
      <c r="F1668" s="1">
        <v>24</v>
      </c>
      <c r="G1668" s="2">
        <v>4.6932</v>
      </c>
      <c r="H1668" s="3">
        <v>12.750007102474504</v>
      </c>
      <c r="I1668" s="3">
        <v>16.999950282678487</v>
      </c>
      <c r="J1668" s="3">
        <v>1.4361200000000001</v>
      </c>
      <c r="K1668" s="3">
        <v>1.4361200000000001</v>
      </c>
      <c r="L1668" s="3">
        <v>1.91482</v>
      </c>
    </row>
    <row r="1669" spans="2:12" x14ac:dyDescent="0.2">
      <c r="B1669" t="s">
        <v>5231</v>
      </c>
      <c r="C1669" t="s">
        <v>5232</v>
      </c>
      <c r="D1669" t="s">
        <v>5233</v>
      </c>
      <c r="E1669" s="1">
        <v>53.806199999999997</v>
      </c>
      <c r="F1669" s="1">
        <v>15</v>
      </c>
      <c r="G1669" s="2">
        <v>3.5870799999999998</v>
      </c>
      <c r="H1669" s="3">
        <v>12.750017655957864</v>
      </c>
      <c r="I1669" s="3">
        <v>16.999899639818459</v>
      </c>
      <c r="J1669" s="3">
        <v>0.68603000000000003</v>
      </c>
      <c r="K1669" s="3">
        <v>0.68603000000000003</v>
      </c>
      <c r="L1669" s="3">
        <v>0.91469999999999996</v>
      </c>
    </row>
    <row r="1670" spans="2:12" x14ac:dyDescent="0.2">
      <c r="B1670" t="s">
        <v>5234</v>
      </c>
      <c r="C1670" t="s">
        <v>5235</v>
      </c>
      <c r="D1670" t="s">
        <v>5236</v>
      </c>
      <c r="E1670" s="1">
        <v>31.338999999999999</v>
      </c>
      <c r="F1670" s="1">
        <v>31</v>
      </c>
      <c r="G1670" s="2">
        <v>1.0109354838709677</v>
      </c>
      <c r="H1670" s="3">
        <v>12.749928204473658</v>
      </c>
      <c r="I1670" s="3">
        <v>16.999904272631547</v>
      </c>
      <c r="J1670" s="3">
        <v>0.39956999999999998</v>
      </c>
      <c r="K1670" s="3">
        <v>0.39956999999999998</v>
      </c>
      <c r="L1670" s="3">
        <v>0.53276000000000001</v>
      </c>
    </row>
    <row r="1671" spans="2:12" x14ac:dyDescent="0.2">
      <c r="B1671" t="s">
        <v>5237</v>
      </c>
      <c r="C1671" t="s">
        <v>5238</v>
      </c>
      <c r="D1671" t="s">
        <v>5239</v>
      </c>
      <c r="E1671" s="1">
        <v>14989.010700000001</v>
      </c>
      <c r="F1671" s="1">
        <v>705</v>
      </c>
      <c r="G1671" s="2">
        <v>21.261008085106383</v>
      </c>
      <c r="H1671" s="3">
        <v>6.3000001727932577</v>
      </c>
      <c r="I1671" s="3">
        <v>8.3999793261872835</v>
      </c>
      <c r="J1671" s="3">
        <v>94.430769999999995</v>
      </c>
      <c r="K1671" s="3">
        <v>94.430769999999995</v>
      </c>
      <c r="L1671" s="3">
        <v>125.90738</v>
      </c>
    </row>
    <row r="1672" spans="2:12" x14ac:dyDescent="0.2">
      <c r="B1672" t="s">
        <v>5240</v>
      </c>
      <c r="C1672" t="s">
        <v>5241</v>
      </c>
      <c r="D1672" t="s">
        <v>5242</v>
      </c>
      <c r="E1672" s="1">
        <v>4472</v>
      </c>
      <c r="F1672" s="1">
        <v>47</v>
      </c>
      <c r="G1672" s="2">
        <v>95.148936170212764</v>
      </c>
      <c r="H1672" s="3">
        <v>6</v>
      </c>
      <c r="I1672" s="3">
        <v>7.9999798747763862</v>
      </c>
      <c r="J1672" s="3">
        <v>26.832000000000001</v>
      </c>
      <c r="K1672" s="3">
        <v>26.832000000000001</v>
      </c>
      <c r="L1672" s="3">
        <v>35.775910000000003</v>
      </c>
    </row>
    <row r="1673" spans="2:12" x14ac:dyDescent="0.2">
      <c r="B1673" t="s">
        <v>5243</v>
      </c>
      <c r="C1673" t="s">
        <v>5244</v>
      </c>
      <c r="D1673" t="s">
        <v>5245</v>
      </c>
      <c r="E1673" s="1">
        <v>456</v>
      </c>
      <c r="F1673" s="1">
        <v>54</v>
      </c>
      <c r="G1673" s="2">
        <v>8.4444444444444446</v>
      </c>
      <c r="H1673" s="3">
        <v>6</v>
      </c>
      <c r="I1673" s="3">
        <v>7.9999780701754384</v>
      </c>
      <c r="J1673" s="3">
        <v>2.7360000000000002</v>
      </c>
      <c r="K1673" s="3">
        <v>2.7360000000000002</v>
      </c>
      <c r="L1673" s="3">
        <v>3.6479900000000001</v>
      </c>
    </row>
    <row r="1674" spans="2:12" x14ac:dyDescent="0.2">
      <c r="B1674" t="s">
        <v>5246</v>
      </c>
      <c r="C1674" t="s">
        <v>5247</v>
      </c>
      <c r="D1674" t="s">
        <v>5248</v>
      </c>
      <c r="E1674" s="1">
        <v>4393</v>
      </c>
      <c r="F1674" s="1">
        <v>154</v>
      </c>
      <c r="G1674" s="2">
        <v>28.525974025974026</v>
      </c>
      <c r="H1674" s="3">
        <v>6</v>
      </c>
      <c r="I1674" s="3">
        <v>7.99997951286137</v>
      </c>
      <c r="J1674" s="3">
        <v>26.358000000000001</v>
      </c>
      <c r="K1674" s="3">
        <v>26.358000000000001</v>
      </c>
      <c r="L1674" s="3">
        <v>35.143909999999998</v>
      </c>
    </row>
    <row r="1675" spans="2:12" x14ac:dyDescent="0.2">
      <c r="B1675" t="s">
        <v>5249</v>
      </c>
      <c r="C1675" t="s">
        <v>5250</v>
      </c>
      <c r="D1675" t="s">
        <v>5251</v>
      </c>
      <c r="E1675" s="1">
        <v>383</v>
      </c>
      <c r="F1675" s="1">
        <v>106</v>
      </c>
      <c r="G1675" s="2">
        <v>3.6132075471698113</v>
      </c>
      <c r="H1675" s="3">
        <v>6</v>
      </c>
      <c r="I1675" s="3">
        <v>7.9999738903394251</v>
      </c>
      <c r="J1675" s="3">
        <v>2.298</v>
      </c>
      <c r="K1675" s="3">
        <v>2.298</v>
      </c>
      <c r="L1675" s="3">
        <v>3.06399</v>
      </c>
    </row>
    <row r="1676" spans="2:12" x14ac:dyDescent="0.2">
      <c r="B1676" t="s">
        <v>5252</v>
      </c>
      <c r="C1676" t="s">
        <v>5253</v>
      </c>
      <c r="D1676" t="s">
        <v>5254</v>
      </c>
      <c r="E1676" s="1">
        <v>213</v>
      </c>
      <c r="F1676" s="1">
        <v>5</v>
      </c>
      <c r="G1676" s="2">
        <v>42.6</v>
      </c>
      <c r="H1676" s="3">
        <v>6</v>
      </c>
      <c r="I1676" s="3">
        <v>8</v>
      </c>
      <c r="J1676" s="3">
        <v>1.278</v>
      </c>
      <c r="K1676" s="3">
        <v>1.278</v>
      </c>
      <c r="L1676" s="3">
        <v>1.704</v>
      </c>
    </row>
    <row r="1677" spans="2:12" x14ac:dyDescent="0.2">
      <c r="B1677" t="s">
        <v>5255</v>
      </c>
      <c r="C1677" t="s">
        <v>5256</v>
      </c>
      <c r="D1677" t="s">
        <v>5257</v>
      </c>
      <c r="E1677" s="1">
        <v>1879</v>
      </c>
      <c r="F1677" s="1">
        <v>44</v>
      </c>
      <c r="G1677" s="2">
        <v>42.704545454545453</v>
      </c>
      <c r="H1677" s="3">
        <v>5.9999999999999991</v>
      </c>
      <c r="I1677" s="3">
        <v>7.9999787120808943</v>
      </c>
      <c r="J1677" s="3">
        <v>11.273999999999999</v>
      </c>
      <c r="K1677" s="3">
        <v>11.273999999999999</v>
      </c>
      <c r="L1677" s="3">
        <v>15.03196</v>
      </c>
    </row>
    <row r="1678" spans="2:12" x14ac:dyDescent="0.2">
      <c r="B1678" t="s">
        <v>5258</v>
      </c>
      <c r="C1678" t="s">
        <v>5259</v>
      </c>
      <c r="D1678" t="s">
        <v>5260</v>
      </c>
      <c r="E1678" s="1">
        <v>1668</v>
      </c>
      <c r="F1678" s="1">
        <v>91</v>
      </c>
      <c r="G1678" s="2">
        <v>18.329670329670328</v>
      </c>
      <c r="H1678" s="3">
        <v>6</v>
      </c>
      <c r="I1678" s="3">
        <v>7.9999820143884897</v>
      </c>
      <c r="J1678" s="3">
        <v>10.007999999999999</v>
      </c>
      <c r="K1678" s="3">
        <v>10.007999999999999</v>
      </c>
      <c r="L1678" s="3">
        <v>13.343970000000001</v>
      </c>
    </row>
    <row r="1679" spans="2:12" x14ac:dyDescent="0.2">
      <c r="B1679" t="s">
        <v>5261</v>
      </c>
      <c r="C1679" t="s">
        <v>5262</v>
      </c>
      <c r="D1679" t="s">
        <v>5263</v>
      </c>
      <c r="E1679" s="1">
        <v>1134</v>
      </c>
      <c r="F1679" s="1">
        <v>39</v>
      </c>
      <c r="G1679" s="2">
        <v>29.076923076923077</v>
      </c>
      <c r="H1679" s="3">
        <v>6.0000000000000009</v>
      </c>
      <c r="I1679" s="3">
        <v>7.9999823633156977</v>
      </c>
      <c r="J1679" s="3">
        <v>6.8040000000000003</v>
      </c>
      <c r="K1679" s="3">
        <v>6.8040000000000003</v>
      </c>
      <c r="L1679" s="3">
        <v>9.0719799999999999</v>
      </c>
    </row>
    <row r="1680" spans="2:12" x14ac:dyDescent="0.2">
      <c r="B1680" t="s">
        <v>5264</v>
      </c>
      <c r="C1680" t="s">
        <v>5265</v>
      </c>
      <c r="D1680" t="s">
        <v>5266</v>
      </c>
      <c r="E1680" s="1">
        <v>5885</v>
      </c>
      <c r="F1680" s="1">
        <v>53</v>
      </c>
      <c r="G1680" s="2">
        <v>111.0377358490566</v>
      </c>
      <c r="H1680" s="3">
        <v>6.5</v>
      </c>
      <c r="I1680" s="3">
        <v>8.6666457094307567</v>
      </c>
      <c r="J1680" s="3">
        <v>38.252499999999998</v>
      </c>
      <c r="K1680" s="3">
        <v>38.252499999999998</v>
      </c>
      <c r="L1680" s="3">
        <v>51.003210000000003</v>
      </c>
    </row>
    <row r="1681" spans="2:12" x14ac:dyDescent="0.2">
      <c r="B1681" t="s">
        <v>5267</v>
      </c>
      <c r="C1681" t="s">
        <v>5268</v>
      </c>
      <c r="D1681" t="s">
        <v>5269</v>
      </c>
      <c r="E1681" s="1">
        <v>372</v>
      </c>
      <c r="F1681" s="1">
        <v>11</v>
      </c>
      <c r="G1681" s="2">
        <v>33.81818181818182</v>
      </c>
      <c r="H1681" s="3">
        <v>6.0000000000000009</v>
      </c>
      <c r="I1681" s="3">
        <v>7.9999731182795699</v>
      </c>
      <c r="J1681" s="3">
        <v>2.2320000000000002</v>
      </c>
      <c r="K1681" s="3">
        <v>2.2320000000000002</v>
      </c>
      <c r="L1681" s="3">
        <v>2.9759899999999999</v>
      </c>
    </row>
    <row r="1682" spans="2:12" x14ac:dyDescent="0.2">
      <c r="B1682" t="s">
        <v>5270</v>
      </c>
      <c r="C1682" t="s">
        <v>5271</v>
      </c>
      <c r="D1682" t="s">
        <v>5272</v>
      </c>
      <c r="E1682" s="1">
        <v>1592</v>
      </c>
      <c r="F1682" s="1">
        <v>53</v>
      </c>
      <c r="G1682" s="2">
        <v>30.037735849056602</v>
      </c>
      <c r="H1682" s="3">
        <v>5.9999999999999991</v>
      </c>
      <c r="I1682" s="3">
        <v>7.9999811557788938</v>
      </c>
      <c r="J1682" s="3">
        <v>9.5519999999999996</v>
      </c>
      <c r="K1682" s="3">
        <v>9.5519999999999996</v>
      </c>
      <c r="L1682" s="3">
        <v>12.73597</v>
      </c>
    </row>
    <row r="1683" spans="2:12" x14ac:dyDescent="0.2">
      <c r="B1683" t="s">
        <v>5273</v>
      </c>
      <c r="C1683" t="s">
        <v>5274</v>
      </c>
      <c r="D1683" t="s">
        <v>5275</v>
      </c>
      <c r="E1683" s="1">
        <v>957</v>
      </c>
      <c r="F1683" s="1">
        <v>87</v>
      </c>
      <c r="G1683" s="2">
        <v>11</v>
      </c>
      <c r="H1683" s="3">
        <v>6</v>
      </c>
      <c r="I1683" s="3">
        <v>7.9999791013584112</v>
      </c>
      <c r="J1683" s="3">
        <v>5.742</v>
      </c>
      <c r="K1683" s="3">
        <v>5.742</v>
      </c>
      <c r="L1683" s="3">
        <v>7.6559799999999996</v>
      </c>
    </row>
    <row r="1684" spans="2:12" x14ac:dyDescent="0.2">
      <c r="B1684" t="s">
        <v>5276</v>
      </c>
      <c r="C1684" t="s">
        <v>5277</v>
      </c>
      <c r="D1684" t="s">
        <v>5278</v>
      </c>
      <c r="E1684" s="1">
        <v>1566</v>
      </c>
      <c r="F1684" s="1">
        <v>235</v>
      </c>
      <c r="G1684" s="2">
        <v>6.6638297872340422</v>
      </c>
      <c r="H1684" s="3">
        <v>6</v>
      </c>
      <c r="I1684" s="3">
        <v>7.9999808429118771</v>
      </c>
      <c r="J1684" s="3">
        <v>9.3960000000000008</v>
      </c>
      <c r="K1684" s="3">
        <v>9.3960000000000008</v>
      </c>
      <c r="L1684" s="3">
        <v>12.52797</v>
      </c>
    </row>
    <row r="1685" spans="2:12" x14ac:dyDescent="0.2">
      <c r="B1685" t="s">
        <v>5279</v>
      </c>
      <c r="C1685" t="s">
        <v>5280</v>
      </c>
      <c r="D1685" t="s">
        <v>5281</v>
      </c>
      <c r="E1685" s="1">
        <v>391</v>
      </c>
      <c r="F1685" s="1">
        <v>65</v>
      </c>
      <c r="G1685" s="2">
        <v>6.0153846153846153</v>
      </c>
      <c r="H1685" s="3">
        <v>6</v>
      </c>
      <c r="I1685" s="3">
        <v>7.9999744245524296</v>
      </c>
      <c r="J1685" s="3">
        <v>2.3460000000000001</v>
      </c>
      <c r="K1685" s="3">
        <v>2.3460000000000001</v>
      </c>
      <c r="L1685" s="3">
        <v>3.12799</v>
      </c>
    </row>
    <row r="1686" spans="2:12" x14ac:dyDescent="0.2">
      <c r="B1686" t="s">
        <v>5282</v>
      </c>
      <c r="C1686" t="s">
        <v>5283</v>
      </c>
      <c r="D1686" t="s">
        <v>5284</v>
      </c>
      <c r="E1686" s="1">
        <v>711</v>
      </c>
      <c r="F1686" s="1">
        <v>60</v>
      </c>
      <c r="G1686" s="2">
        <v>11.85</v>
      </c>
      <c r="H1686" s="3">
        <v>6</v>
      </c>
      <c r="I1686" s="3">
        <v>7.9999859353023917</v>
      </c>
      <c r="J1686" s="3">
        <v>4.266</v>
      </c>
      <c r="K1686" s="3">
        <v>4.266</v>
      </c>
      <c r="L1686" s="3">
        <v>5.6879900000000001</v>
      </c>
    </row>
    <row r="1687" spans="2:12" x14ac:dyDescent="0.2">
      <c r="B1687" t="s">
        <v>5285</v>
      </c>
      <c r="C1687" t="s">
        <v>5286</v>
      </c>
      <c r="D1687" t="s">
        <v>5287</v>
      </c>
      <c r="E1687" s="1">
        <v>1695</v>
      </c>
      <c r="F1687" s="1">
        <v>83</v>
      </c>
      <c r="G1687" s="2">
        <v>20.421686746987952</v>
      </c>
      <c r="H1687" s="3">
        <v>6</v>
      </c>
      <c r="I1687" s="3">
        <v>7.9999823008849553</v>
      </c>
      <c r="J1687" s="3">
        <v>10.17</v>
      </c>
      <c r="K1687" s="3">
        <v>10.17</v>
      </c>
      <c r="L1687" s="3">
        <v>13.55997</v>
      </c>
    </row>
    <row r="1688" spans="2:12" x14ac:dyDescent="0.2">
      <c r="B1688" t="s">
        <v>5288</v>
      </c>
      <c r="C1688" t="s">
        <v>5289</v>
      </c>
      <c r="D1688" t="s">
        <v>5290</v>
      </c>
      <c r="E1688" s="1">
        <v>860</v>
      </c>
      <c r="F1688" s="1">
        <v>10</v>
      </c>
      <c r="G1688" s="2">
        <v>86</v>
      </c>
      <c r="H1688" s="3">
        <v>6</v>
      </c>
      <c r="I1688" s="3">
        <v>7.9999767441860463</v>
      </c>
      <c r="J1688" s="3">
        <v>5.16</v>
      </c>
      <c r="K1688" s="3">
        <v>5.16</v>
      </c>
      <c r="L1688" s="3">
        <v>6.8799799999999998</v>
      </c>
    </row>
    <row r="1689" spans="2:12" x14ac:dyDescent="0.2">
      <c r="B1689" t="s">
        <v>5291</v>
      </c>
      <c r="C1689" t="s">
        <v>5292</v>
      </c>
      <c r="D1689" t="s">
        <v>5293</v>
      </c>
      <c r="E1689" s="1">
        <v>3860</v>
      </c>
      <c r="F1689" s="1">
        <v>46</v>
      </c>
      <c r="G1689" s="2">
        <v>83.913043478260875</v>
      </c>
      <c r="H1689" s="3">
        <v>6</v>
      </c>
      <c r="I1689" s="3">
        <v>7.9999792746113991</v>
      </c>
      <c r="J1689" s="3">
        <v>23.16</v>
      </c>
      <c r="K1689" s="3">
        <v>23.16</v>
      </c>
      <c r="L1689" s="3">
        <v>30.879919999999998</v>
      </c>
    </row>
    <row r="1690" spans="2:12" x14ac:dyDescent="0.2">
      <c r="B1690" t="s">
        <v>5294</v>
      </c>
      <c r="C1690" t="s">
        <v>5295</v>
      </c>
      <c r="D1690" t="s">
        <v>5296</v>
      </c>
      <c r="E1690" s="1">
        <v>1533</v>
      </c>
      <c r="F1690" s="1">
        <v>64</v>
      </c>
      <c r="G1690" s="2">
        <v>23.953125</v>
      </c>
      <c r="H1690" s="3">
        <v>6.0000000000000009</v>
      </c>
      <c r="I1690" s="3">
        <v>7.9999804305283764</v>
      </c>
      <c r="J1690" s="3">
        <v>9.1980000000000004</v>
      </c>
      <c r="K1690" s="3">
        <v>9.1980000000000004</v>
      </c>
      <c r="L1690" s="3">
        <v>12.26397</v>
      </c>
    </row>
    <row r="1691" spans="2:12" x14ac:dyDescent="0.2">
      <c r="B1691" t="s">
        <v>5297</v>
      </c>
      <c r="C1691" t="s">
        <v>5298</v>
      </c>
      <c r="D1691" t="s">
        <v>5299</v>
      </c>
      <c r="E1691" s="1">
        <v>19969</v>
      </c>
      <c r="F1691" s="1">
        <v>1654</v>
      </c>
      <c r="G1691" s="2">
        <v>12.073155985489722</v>
      </c>
      <c r="H1691" s="3">
        <v>5.9999999999999991</v>
      </c>
      <c r="I1691" s="3">
        <v>7.9999799689518749</v>
      </c>
      <c r="J1691" s="3">
        <v>119.81399999999999</v>
      </c>
      <c r="K1691" s="3">
        <v>119.81399999999999</v>
      </c>
      <c r="L1691" s="3">
        <v>159.7516</v>
      </c>
    </row>
    <row r="1692" spans="2:12" x14ac:dyDescent="0.2">
      <c r="B1692" t="s">
        <v>5300</v>
      </c>
      <c r="C1692" t="s">
        <v>5301</v>
      </c>
      <c r="D1692" t="s">
        <v>5302</v>
      </c>
      <c r="E1692" s="1">
        <v>1208</v>
      </c>
      <c r="F1692" s="1">
        <v>174</v>
      </c>
      <c r="G1692" s="2">
        <v>6.9425287356321839</v>
      </c>
      <c r="H1692" s="3">
        <v>6</v>
      </c>
      <c r="I1692" s="3">
        <v>7.9999834437086097</v>
      </c>
      <c r="J1692" s="3">
        <v>7.2480000000000002</v>
      </c>
      <c r="K1692" s="3">
        <v>7.2480000000000002</v>
      </c>
      <c r="L1692" s="3">
        <v>9.6639800000000005</v>
      </c>
    </row>
    <row r="1693" spans="2:12" x14ac:dyDescent="0.2">
      <c r="B1693" t="s">
        <v>5303</v>
      </c>
      <c r="C1693" t="s">
        <v>5304</v>
      </c>
      <c r="D1693" t="s">
        <v>5305</v>
      </c>
      <c r="E1693" s="1">
        <v>579</v>
      </c>
      <c r="F1693" s="1">
        <v>206</v>
      </c>
      <c r="G1693" s="2">
        <v>2.8106796116504853</v>
      </c>
      <c r="H1693" s="3">
        <v>6.0000000000000009</v>
      </c>
      <c r="I1693" s="3">
        <v>7.9999827288428333</v>
      </c>
      <c r="J1693" s="3">
        <v>3.4740000000000002</v>
      </c>
      <c r="K1693" s="3">
        <v>3.4740000000000002</v>
      </c>
      <c r="L1693" s="3">
        <v>4.6319900000000001</v>
      </c>
    </row>
    <row r="1694" spans="2:12" x14ac:dyDescent="0.2">
      <c r="B1694" t="s">
        <v>5306</v>
      </c>
      <c r="C1694" t="s">
        <v>5307</v>
      </c>
      <c r="D1694" t="s">
        <v>5308</v>
      </c>
      <c r="E1694" s="1">
        <v>532</v>
      </c>
      <c r="F1694" s="1">
        <v>143</v>
      </c>
      <c r="G1694" s="2">
        <v>3.7202797202797204</v>
      </c>
      <c r="H1694" s="3">
        <v>6</v>
      </c>
      <c r="I1694" s="3">
        <v>7.9999812030075175</v>
      </c>
      <c r="J1694" s="3">
        <v>3.1920000000000002</v>
      </c>
      <c r="K1694" s="3">
        <v>3.1920000000000002</v>
      </c>
      <c r="L1694" s="3">
        <v>4.2559899999999997</v>
      </c>
    </row>
    <row r="1695" spans="2:12" x14ac:dyDescent="0.2">
      <c r="B1695" t="s">
        <v>5309</v>
      </c>
      <c r="C1695" t="s">
        <v>5310</v>
      </c>
      <c r="D1695" t="s">
        <v>5311</v>
      </c>
      <c r="E1695" s="1">
        <v>5910</v>
      </c>
      <c r="F1695" s="1">
        <v>117</v>
      </c>
      <c r="G1695" s="2">
        <v>50.512820512820511</v>
      </c>
      <c r="H1695" s="3">
        <v>6</v>
      </c>
      <c r="I1695" s="3">
        <v>7.9999796954314712</v>
      </c>
      <c r="J1695" s="3">
        <v>35.46</v>
      </c>
      <c r="K1695" s="3">
        <v>35.46</v>
      </c>
      <c r="L1695" s="3">
        <v>47.279879999999999</v>
      </c>
    </row>
    <row r="1696" spans="2:12" x14ac:dyDescent="0.2">
      <c r="B1696" t="s">
        <v>5312</v>
      </c>
      <c r="C1696" t="s">
        <v>5313</v>
      </c>
      <c r="D1696" t="s">
        <v>5314</v>
      </c>
      <c r="E1696" s="1">
        <v>2676</v>
      </c>
      <c r="F1696" s="1">
        <v>175</v>
      </c>
      <c r="G1696" s="2">
        <v>15.291428571428572</v>
      </c>
      <c r="H1696" s="3">
        <v>6</v>
      </c>
      <c r="I1696" s="3">
        <v>7.9999813153961128</v>
      </c>
      <c r="J1696" s="3">
        <v>16.056000000000001</v>
      </c>
      <c r="K1696" s="3">
        <v>16.056000000000001</v>
      </c>
      <c r="L1696" s="3">
        <v>21.40795</v>
      </c>
    </row>
    <row r="1697" spans="2:12" x14ac:dyDescent="0.2">
      <c r="B1697" t="s">
        <v>5315</v>
      </c>
      <c r="C1697" t="s">
        <v>5316</v>
      </c>
      <c r="D1697" t="s">
        <v>5317</v>
      </c>
      <c r="E1697" s="1">
        <v>42311</v>
      </c>
      <c r="F1697" s="1">
        <v>912</v>
      </c>
      <c r="G1697" s="2">
        <v>46.393640350877192</v>
      </c>
      <c r="H1697" s="3">
        <v>6</v>
      </c>
      <c r="I1697" s="3">
        <v>7.9999799106615299</v>
      </c>
      <c r="J1697" s="3">
        <v>253.86600000000001</v>
      </c>
      <c r="K1697" s="3">
        <v>253.86600000000001</v>
      </c>
      <c r="L1697" s="3">
        <v>338.48714999999999</v>
      </c>
    </row>
    <row r="1698" spans="2:12" x14ac:dyDescent="0.2">
      <c r="B1698" t="s">
        <v>5318</v>
      </c>
      <c r="C1698" t="s">
        <v>5319</v>
      </c>
      <c r="D1698" t="s">
        <v>5320</v>
      </c>
      <c r="E1698" s="1">
        <v>1932</v>
      </c>
      <c r="F1698" s="1">
        <v>66</v>
      </c>
      <c r="G1698" s="2">
        <v>29.272727272727273</v>
      </c>
      <c r="H1698" s="3">
        <v>6.0000000000000009</v>
      </c>
      <c r="I1698" s="3">
        <v>7.9999792960662521</v>
      </c>
      <c r="J1698" s="3">
        <v>11.592000000000001</v>
      </c>
      <c r="K1698" s="3">
        <v>11.592000000000001</v>
      </c>
      <c r="L1698" s="3">
        <v>15.455959999999999</v>
      </c>
    </row>
    <row r="1699" spans="2:12" x14ac:dyDescent="0.2">
      <c r="B1699" t="s">
        <v>5321</v>
      </c>
      <c r="C1699" t="s">
        <v>5322</v>
      </c>
      <c r="D1699" t="s">
        <v>5323</v>
      </c>
      <c r="E1699" s="1">
        <v>663</v>
      </c>
      <c r="F1699" s="1">
        <v>117</v>
      </c>
      <c r="G1699" s="2">
        <v>5.666666666666667</v>
      </c>
      <c r="H1699" s="3">
        <v>8.5</v>
      </c>
      <c r="I1699" s="3">
        <v>11.333303167420814</v>
      </c>
      <c r="J1699" s="3">
        <v>5.6355000000000004</v>
      </c>
      <c r="K1699" s="3">
        <v>5.6355000000000004</v>
      </c>
      <c r="L1699" s="3">
        <v>7.5139800000000001</v>
      </c>
    </row>
    <row r="1700" spans="2:12" x14ac:dyDescent="0.2">
      <c r="B1700" t="s">
        <v>5324</v>
      </c>
      <c r="C1700" t="s">
        <v>5325</v>
      </c>
      <c r="D1700" t="s">
        <v>5326</v>
      </c>
      <c r="E1700" s="1">
        <v>1216</v>
      </c>
      <c r="F1700" s="1">
        <v>45</v>
      </c>
      <c r="G1700" s="2">
        <v>27.022222222222222</v>
      </c>
      <c r="H1700" s="3">
        <v>6</v>
      </c>
      <c r="I1700" s="3">
        <v>7.9999835526315799</v>
      </c>
      <c r="J1700" s="3">
        <v>7.2960000000000003</v>
      </c>
      <c r="K1700" s="3">
        <v>7.2960000000000003</v>
      </c>
      <c r="L1700" s="3">
        <v>9.7279800000000005</v>
      </c>
    </row>
    <row r="1701" spans="2:12" x14ac:dyDescent="0.2">
      <c r="B1701" t="s">
        <v>5327</v>
      </c>
      <c r="C1701" t="s">
        <v>5328</v>
      </c>
      <c r="D1701" t="s">
        <v>5329</v>
      </c>
      <c r="E1701" s="1">
        <v>847</v>
      </c>
      <c r="F1701" s="1">
        <v>33</v>
      </c>
      <c r="G1701" s="2">
        <v>25.666666666666668</v>
      </c>
      <c r="H1701" s="3">
        <v>6</v>
      </c>
      <c r="I1701" s="3">
        <v>7.9999763872491148</v>
      </c>
      <c r="J1701" s="3">
        <v>5.0819999999999999</v>
      </c>
      <c r="K1701" s="3">
        <v>5.0819999999999999</v>
      </c>
      <c r="L1701" s="3">
        <v>6.7759799999999997</v>
      </c>
    </row>
    <row r="1702" spans="2:12" x14ac:dyDescent="0.2">
      <c r="B1702" t="s">
        <v>5330</v>
      </c>
      <c r="C1702" t="s">
        <v>5331</v>
      </c>
      <c r="D1702" t="s">
        <v>5332</v>
      </c>
      <c r="E1702" s="1">
        <v>431</v>
      </c>
      <c r="F1702" s="1">
        <v>102</v>
      </c>
      <c r="G1702" s="2">
        <v>4.2254901960784315</v>
      </c>
      <c r="H1702" s="3">
        <v>6</v>
      </c>
      <c r="I1702" s="3">
        <v>7.9999767981438517</v>
      </c>
      <c r="J1702" s="3">
        <v>2.5859999999999999</v>
      </c>
      <c r="K1702" s="3">
        <v>2.5859999999999999</v>
      </c>
      <c r="L1702" s="3">
        <v>3.4479899999999999</v>
      </c>
    </row>
    <row r="1703" spans="2:12" x14ac:dyDescent="0.2">
      <c r="B1703" t="s">
        <v>5333</v>
      </c>
      <c r="C1703" t="s">
        <v>5265</v>
      </c>
      <c r="D1703" t="s">
        <v>5334</v>
      </c>
      <c r="E1703" s="1">
        <v>9195</v>
      </c>
      <c r="F1703" s="1">
        <v>110</v>
      </c>
      <c r="G1703" s="2">
        <v>83.590909090909093</v>
      </c>
      <c r="H1703" s="3">
        <v>6.5</v>
      </c>
      <c r="I1703" s="3">
        <v>8.6666449157150627</v>
      </c>
      <c r="J1703" s="3">
        <v>59.767499999999998</v>
      </c>
      <c r="K1703" s="3">
        <v>59.767499999999998</v>
      </c>
      <c r="L1703" s="3">
        <v>79.689800000000005</v>
      </c>
    </row>
    <row r="1704" spans="2:12" x14ac:dyDescent="0.2">
      <c r="B1704" t="s">
        <v>5335</v>
      </c>
      <c r="C1704" t="s">
        <v>5336</v>
      </c>
      <c r="D1704" t="s">
        <v>5337</v>
      </c>
      <c r="E1704" s="1">
        <v>15588</v>
      </c>
      <c r="F1704" s="1">
        <v>343</v>
      </c>
      <c r="G1704" s="2">
        <v>45.44606413994169</v>
      </c>
      <c r="H1704" s="3">
        <v>6.0000000000000009</v>
      </c>
      <c r="I1704" s="3">
        <v>7.9999801129073651</v>
      </c>
      <c r="J1704" s="3">
        <v>93.528000000000006</v>
      </c>
      <c r="K1704" s="3">
        <v>93.528000000000006</v>
      </c>
      <c r="L1704" s="3">
        <v>124.70368999999999</v>
      </c>
    </row>
    <row r="1705" spans="2:12" x14ac:dyDescent="0.2">
      <c r="B1705" t="s">
        <v>5338</v>
      </c>
      <c r="C1705" t="s">
        <v>5339</v>
      </c>
      <c r="D1705" t="s">
        <v>5340</v>
      </c>
      <c r="E1705" s="1">
        <v>5283</v>
      </c>
      <c r="F1705" s="1">
        <v>229</v>
      </c>
      <c r="G1705" s="2">
        <v>23.069868995633186</v>
      </c>
      <c r="H1705" s="3">
        <v>6</v>
      </c>
      <c r="I1705" s="3">
        <v>7.9999791784970657</v>
      </c>
      <c r="J1705" s="3">
        <v>31.698</v>
      </c>
      <c r="K1705" s="3">
        <v>31.698</v>
      </c>
      <c r="L1705" s="3">
        <v>42.263890000000004</v>
      </c>
    </row>
    <row r="1706" spans="2:12" x14ac:dyDescent="0.2">
      <c r="B1706" t="s">
        <v>5341</v>
      </c>
      <c r="C1706" t="s">
        <v>5342</v>
      </c>
      <c r="D1706" t="s">
        <v>5343</v>
      </c>
      <c r="E1706" s="1">
        <v>783</v>
      </c>
      <c r="F1706" s="1">
        <v>25</v>
      </c>
      <c r="G1706" s="2">
        <v>31.32</v>
      </c>
      <c r="H1706" s="3">
        <v>6</v>
      </c>
      <c r="I1706" s="3">
        <v>7.9999744572158367</v>
      </c>
      <c r="J1706" s="3">
        <v>4.6980000000000004</v>
      </c>
      <c r="K1706" s="3">
        <v>4.6980000000000004</v>
      </c>
      <c r="L1706" s="3">
        <v>6.2639800000000001</v>
      </c>
    </row>
    <row r="1707" spans="2:12" x14ac:dyDescent="0.2">
      <c r="B1707" t="s">
        <v>5344</v>
      </c>
      <c r="C1707" t="s">
        <v>5345</v>
      </c>
      <c r="D1707" t="s">
        <v>5346</v>
      </c>
      <c r="E1707" s="1">
        <v>158</v>
      </c>
      <c r="F1707" s="1">
        <v>12</v>
      </c>
      <c r="G1707" s="2">
        <v>13.166666666666666</v>
      </c>
      <c r="H1707" s="3">
        <v>6</v>
      </c>
      <c r="I1707" s="3">
        <v>8</v>
      </c>
      <c r="J1707" s="3">
        <v>0.94799999999999995</v>
      </c>
      <c r="K1707" s="3">
        <v>0.94799999999999995</v>
      </c>
      <c r="L1707" s="3">
        <v>1.264</v>
      </c>
    </row>
    <row r="1708" spans="2:12" x14ac:dyDescent="0.2">
      <c r="B1708" t="s">
        <v>5347</v>
      </c>
      <c r="C1708" t="s">
        <v>5348</v>
      </c>
      <c r="D1708" t="s">
        <v>5349</v>
      </c>
      <c r="E1708" s="1">
        <v>1083</v>
      </c>
      <c r="F1708" s="1">
        <v>25</v>
      </c>
      <c r="G1708" s="2">
        <v>43.32</v>
      </c>
      <c r="H1708" s="3">
        <v>6</v>
      </c>
      <c r="I1708" s="3">
        <v>7.9999815327793176</v>
      </c>
      <c r="J1708" s="3">
        <v>6.4980000000000002</v>
      </c>
      <c r="K1708" s="3">
        <v>6.4980000000000002</v>
      </c>
      <c r="L1708" s="3">
        <v>8.6639800000000005</v>
      </c>
    </row>
    <row r="1709" spans="2:12" x14ac:dyDescent="0.2">
      <c r="B1709" t="s">
        <v>5350</v>
      </c>
      <c r="C1709" t="s">
        <v>5351</v>
      </c>
      <c r="D1709" t="s">
        <v>5352</v>
      </c>
      <c r="E1709" s="1">
        <v>3542</v>
      </c>
      <c r="F1709" s="1">
        <v>174</v>
      </c>
      <c r="G1709" s="2">
        <v>20.356321839080461</v>
      </c>
      <c r="H1709" s="3">
        <v>6</v>
      </c>
      <c r="I1709" s="3">
        <v>7.9999802371541513</v>
      </c>
      <c r="J1709" s="3">
        <v>21.251999999999999</v>
      </c>
      <c r="K1709" s="3">
        <v>21.251999999999999</v>
      </c>
      <c r="L1709" s="3">
        <v>28.335930000000001</v>
      </c>
    </row>
    <row r="1710" spans="2:12" x14ac:dyDescent="0.2">
      <c r="B1710" t="s">
        <v>5353</v>
      </c>
      <c r="C1710" t="s">
        <v>5354</v>
      </c>
      <c r="D1710" t="s">
        <v>5355</v>
      </c>
      <c r="E1710" s="1">
        <v>1707</v>
      </c>
      <c r="F1710" s="1">
        <v>82</v>
      </c>
      <c r="G1710" s="2">
        <v>20.817073170731707</v>
      </c>
      <c r="H1710" s="3">
        <v>6</v>
      </c>
      <c r="I1710" s="3">
        <v>7.9999824253075564</v>
      </c>
      <c r="J1710" s="3">
        <v>10.242000000000001</v>
      </c>
      <c r="K1710" s="3">
        <v>10.242000000000001</v>
      </c>
      <c r="L1710" s="3">
        <v>13.65597</v>
      </c>
    </row>
    <row r="1711" spans="2:12" x14ac:dyDescent="0.2">
      <c r="B1711" t="s">
        <v>5356</v>
      </c>
      <c r="C1711" t="s">
        <v>5357</v>
      </c>
      <c r="D1711" t="s">
        <v>5358</v>
      </c>
      <c r="E1711" s="1">
        <v>458</v>
      </c>
      <c r="F1711" s="1">
        <v>19</v>
      </c>
      <c r="G1711" s="2">
        <v>24.105263157894736</v>
      </c>
      <c r="H1711" s="3">
        <v>6</v>
      </c>
      <c r="I1711" s="3">
        <v>7.9999781659388649</v>
      </c>
      <c r="J1711" s="3">
        <v>2.7480000000000002</v>
      </c>
      <c r="K1711" s="3">
        <v>2.7480000000000002</v>
      </c>
      <c r="L1711" s="3">
        <v>3.6639900000000001</v>
      </c>
    </row>
    <row r="1712" spans="2:12" x14ac:dyDescent="0.2">
      <c r="B1712" t="s">
        <v>5359</v>
      </c>
      <c r="C1712" t="s">
        <v>5360</v>
      </c>
      <c r="D1712" t="s">
        <v>5361</v>
      </c>
      <c r="E1712" s="1">
        <v>6789</v>
      </c>
      <c r="F1712" s="1">
        <v>1149</v>
      </c>
      <c r="G1712" s="2">
        <v>5.9086161879895558</v>
      </c>
      <c r="H1712" s="3">
        <v>8.5</v>
      </c>
      <c r="I1712" s="3">
        <v>11.333305346884668</v>
      </c>
      <c r="J1712" s="3">
        <v>57.706499999999998</v>
      </c>
      <c r="K1712" s="3">
        <v>57.706499999999998</v>
      </c>
      <c r="L1712" s="3">
        <v>76.941810000000004</v>
      </c>
    </row>
    <row r="1713" spans="2:12" x14ac:dyDescent="0.2">
      <c r="B1713" t="s">
        <v>5362</v>
      </c>
      <c r="C1713" t="s">
        <v>5363</v>
      </c>
      <c r="D1713" t="s">
        <v>5364</v>
      </c>
      <c r="E1713" s="1">
        <v>3246</v>
      </c>
      <c r="F1713" s="1">
        <v>117</v>
      </c>
      <c r="G1713" s="2">
        <v>27.743589743589745</v>
      </c>
      <c r="H1713" s="3">
        <v>6</v>
      </c>
      <c r="I1713" s="3">
        <v>7.999981515711645</v>
      </c>
      <c r="J1713" s="3">
        <v>19.475999999999999</v>
      </c>
      <c r="K1713" s="3">
        <v>19.475999999999999</v>
      </c>
      <c r="L1713" s="3">
        <v>25.967939999999999</v>
      </c>
    </row>
    <row r="1714" spans="2:12" x14ac:dyDescent="0.2">
      <c r="B1714" t="s">
        <v>5365</v>
      </c>
      <c r="C1714" t="s">
        <v>5366</v>
      </c>
      <c r="D1714" t="s">
        <v>5367</v>
      </c>
      <c r="E1714" s="1">
        <v>3091</v>
      </c>
      <c r="F1714" s="1">
        <v>388</v>
      </c>
      <c r="G1714" s="2">
        <v>7.9664948453608249</v>
      </c>
      <c r="H1714" s="3">
        <v>5.9999999999999991</v>
      </c>
      <c r="I1714" s="3">
        <v>7.9999805888062108</v>
      </c>
      <c r="J1714" s="3">
        <v>18.545999999999999</v>
      </c>
      <c r="K1714" s="3">
        <v>18.545999999999999</v>
      </c>
      <c r="L1714" s="3">
        <v>24.72794</v>
      </c>
    </row>
    <row r="1715" spans="2:12" x14ac:dyDescent="0.2">
      <c r="B1715" t="s">
        <v>5368</v>
      </c>
      <c r="C1715" t="s">
        <v>5369</v>
      </c>
      <c r="D1715" t="s">
        <v>5370</v>
      </c>
      <c r="E1715" s="1">
        <v>2112</v>
      </c>
      <c r="F1715" s="1">
        <v>161</v>
      </c>
      <c r="G1715" s="2">
        <v>13.118012422360248</v>
      </c>
      <c r="H1715" s="3">
        <v>6.5</v>
      </c>
      <c r="I1715" s="3">
        <v>8.6666429924242419</v>
      </c>
      <c r="J1715" s="3">
        <v>13.728</v>
      </c>
      <c r="K1715" s="3">
        <v>13.728</v>
      </c>
      <c r="L1715" s="3">
        <v>18.30395</v>
      </c>
    </row>
    <row r="1716" spans="2:12" x14ac:dyDescent="0.2">
      <c r="B1716" t="s">
        <v>5371</v>
      </c>
      <c r="C1716" t="s">
        <v>5372</v>
      </c>
      <c r="D1716" t="s">
        <v>5373</v>
      </c>
      <c r="E1716" s="1">
        <v>1733</v>
      </c>
      <c r="F1716" s="1">
        <v>46</v>
      </c>
      <c r="G1716" s="2">
        <v>37.673913043478258</v>
      </c>
      <c r="H1716" s="3">
        <v>6.5</v>
      </c>
      <c r="I1716" s="3">
        <v>8.6666474321984985</v>
      </c>
      <c r="J1716" s="3">
        <v>11.2645</v>
      </c>
      <c r="K1716" s="3">
        <v>11.2645</v>
      </c>
      <c r="L1716" s="3">
        <v>15.019299999999999</v>
      </c>
    </row>
    <row r="1717" spans="2:12" x14ac:dyDescent="0.2">
      <c r="B1717" t="s">
        <v>5374</v>
      </c>
      <c r="C1717" t="s">
        <v>5375</v>
      </c>
      <c r="D1717" t="s">
        <v>5376</v>
      </c>
      <c r="E1717" s="1">
        <v>1006</v>
      </c>
      <c r="F1717" s="1">
        <v>46</v>
      </c>
      <c r="G1717" s="2">
        <v>21.869565217391305</v>
      </c>
      <c r="H1717" s="3">
        <v>6</v>
      </c>
      <c r="I1717" s="3">
        <v>7.9999801192842952</v>
      </c>
      <c r="J1717" s="3">
        <v>6.0359999999999996</v>
      </c>
      <c r="K1717" s="3">
        <v>6.0359999999999996</v>
      </c>
      <c r="L1717" s="3">
        <v>8.0479800000000008</v>
      </c>
    </row>
    <row r="1718" spans="2:12" x14ac:dyDescent="0.2">
      <c r="B1718" t="s">
        <v>5377</v>
      </c>
      <c r="C1718" t="s">
        <v>5378</v>
      </c>
      <c r="D1718" t="s">
        <v>5379</v>
      </c>
      <c r="E1718" s="1">
        <v>3826</v>
      </c>
      <c r="F1718" s="1">
        <v>154</v>
      </c>
      <c r="G1718" s="2">
        <v>24.844155844155843</v>
      </c>
      <c r="H1718" s="3">
        <v>6</v>
      </c>
      <c r="I1718" s="3">
        <v>7.9999790904338735</v>
      </c>
      <c r="J1718" s="3">
        <v>22.956</v>
      </c>
      <c r="K1718" s="3">
        <v>22.956</v>
      </c>
      <c r="L1718" s="3">
        <v>30.60792</v>
      </c>
    </row>
    <row r="1719" spans="2:12" x14ac:dyDescent="0.2">
      <c r="B1719" t="s">
        <v>5380</v>
      </c>
      <c r="C1719" t="s">
        <v>5381</v>
      </c>
      <c r="D1719" t="s">
        <v>5382</v>
      </c>
      <c r="E1719" s="1">
        <v>3080</v>
      </c>
      <c r="F1719" s="1">
        <v>185</v>
      </c>
      <c r="G1719" s="2">
        <v>16.648648648648649</v>
      </c>
      <c r="H1719" s="3">
        <v>6</v>
      </c>
      <c r="I1719" s="3">
        <v>7.9999805194805189</v>
      </c>
      <c r="J1719" s="3">
        <v>18.48</v>
      </c>
      <c r="K1719" s="3">
        <v>18.48</v>
      </c>
      <c r="L1719" s="3">
        <v>24.639939999999999</v>
      </c>
    </row>
    <row r="1720" spans="2:12" x14ac:dyDescent="0.2">
      <c r="B1720" t="s">
        <v>5383</v>
      </c>
      <c r="C1720" t="s">
        <v>5384</v>
      </c>
      <c r="D1720" t="s">
        <v>5385</v>
      </c>
      <c r="E1720" s="1">
        <v>1157</v>
      </c>
      <c r="F1720" s="1">
        <v>38</v>
      </c>
      <c r="G1720" s="2">
        <v>30.44736842105263</v>
      </c>
      <c r="H1720" s="3">
        <v>6</v>
      </c>
      <c r="I1720" s="3">
        <v>7.9999827139152977</v>
      </c>
      <c r="J1720" s="3">
        <v>6.9420000000000002</v>
      </c>
      <c r="K1720" s="3">
        <v>6.9420000000000002</v>
      </c>
      <c r="L1720" s="3">
        <v>9.2559799999999992</v>
      </c>
    </row>
    <row r="1721" spans="2:12" x14ac:dyDescent="0.2">
      <c r="B1721" t="s">
        <v>5386</v>
      </c>
      <c r="C1721" t="s">
        <v>5387</v>
      </c>
      <c r="D1721" t="s">
        <v>5388</v>
      </c>
      <c r="E1721" s="1">
        <v>2933</v>
      </c>
      <c r="F1721" s="1">
        <v>120</v>
      </c>
      <c r="G1721" s="2">
        <v>24.441666666666666</v>
      </c>
      <c r="H1721" s="3">
        <v>6</v>
      </c>
      <c r="I1721" s="3">
        <v>7.9999795431299017</v>
      </c>
      <c r="J1721" s="3">
        <v>17.597999999999999</v>
      </c>
      <c r="K1721" s="3">
        <v>17.597999999999999</v>
      </c>
      <c r="L1721" s="3">
        <v>23.463940000000001</v>
      </c>
    </row>
    <row r="1722" spans="2:12" x14ac:dyDescent="0.2">
      <c r="B1722" t="s">
        <v>5389</v>
      </c>
      <c r="C1722" t="s">
        <v>5390</v>
      </c>
      <c r="D1722" t="s">
        <v>5391</v>
      </c>
      <c r="E1722" s="1">
        <v>1472</v>
      </c>
      <c r="F1722" s="1">
        <v>33</v>
      </c>
      <c r="G1722" s="2">
        <v>44.606060606060609</v>
      </c>
      <c r="H1722" s="3">
        <v>6.0000000000000009</v>
      </c>
      <c r="I1722" s="3">
        <v>7.9999796195652166</v>
      </c>
      <c r="J1722" s="3">
        <v>8.8320000000000007</v>
      </c>
      <c r="K1722" s="3">
        <v>8.8320000000000007</v>
      </c>
      <c r="L1722" s="3">
        <v>11.775969999999999</v>
      </c>
    </row>
    <row r="1723" spans="2:12" x14ac:dyDescent="0.2">
      <c r="B1723" t="s">
        <v>5392</v>
      </c>
      <c r="C1723" t="s">
        <v>5393</v>
      </c>
      <c r="D1723" t="s">
        <v>5394</v>
      </c>
      <c r="E1723" s="1">
        <v>10253</v>
      </c>
      <c r="F1723" s="1">
        <v>311</v>
      </c>
      <c r="G1723" s="2">
        <v>32.967845659163984</v>
      </c>
      <c r="H1723" s="3">
        <v>6</v>
      </c>
      <c r="I1723" s="3">
        <v>7.9999795181897984</v>
      </c>
      <c r="J1723" s="3">
        <v>61.518000000000001</v>
      </c>
      <c r="K1723" s="3">
        <v>61.518000000000001</v>
      </c>
      <c r="L1723" s="3">
        <v>82.023790000000005</v>
      </c>
    </row>
    <row r="1724" spans="2:12" x14ac:dyDescent="0.2">
      <c r="B1724" t="s">
        <v>5395</v>
      </c>
      <c r="C1724" t="s">
        <v>5396</v>
      </c>
      <c r="D1724" t="s">
        <v>5397</v>
      </c>
      <c r="E1724" s="1">
        <v>497</v>
      </c>
      <c r="F1724" s="1">
        <v>49</v>
      </c>
      <c r="G1724" s="2">
        <v>10.142857142857142</v>
      </c>
      <c r="H1724" s="3">
        <v>6.0000000000000009</v>
      </c>
      <c r="I1724" s="3">
        <v>7.9999798792756538</v>
      </c>
      <c r="J1724" s="3">
        <v>2.9820000000000002</v>
      </c>
      <c r="K1724" s="3">
        <v>2.9820000000000002</v>
      </c>
      <c r="L1724" s="3">
        <v>3.9759899999999999</v>
      </c>
    </row>
    <row r="1725" spans="2:12" x14ac:dyDescent="0.2">
      <c r="B1725" t="s">
        <v>5398</v>
      </c>
      <c r="C1725" t="s">
        <v>5399</v>
      </c>
      <c r="D1725" t="s">
        <v>5400</v>
      </c>
      <c r="E1725" s="1">
        <v>3921</v>
      </c>
      <c r="F1725" s="1">
        <v>82</v>
      </c>
      <c r="G1725" s="2">
        <v>47.81707317073171</v>
      </c>
      <c r="H1725" s="3">
        <v>6</v>
      </c>
      <c r="I1725" s="3">
        <v>7.9999795970415715</v>
      </c>
      <c r="J1725" s="3">
        <v>23.526</v>
      </c>
      <c r="K1725" s="3">
        <v>23.526</v>
      </c>
      <c r="L1725" s="3">
        <v>31.367920000000002</v>
      </c>
    </row>
    <row r="1726" spans="2:12" x14ac:dyDescent="0.2">
      <c r="B1726" t="s">
        <v>5401</v>
      </c>
      <c r="C1726" t="s">
        <v>5402</v>
      </c>
      <c r="D1726" t="s">
        <v>5403</v>
      </c>
      <c r="E1726" s="1">
        <v>14462</v>
      </c>
      <c r="F1726" s="1">
        <v>1166</v>
      </c>
      <c r="G1726" s="2">
        <v>12.403087478559177</v>
      </c>
      <c r="H1726" s="3">
        <v>6.0000000000000009</v>
      </c>
      <c r="I1726" s="3">
        <v>7.9999799474484865</v>
      </c>
      <c r="J1726" s="3">
        <v>86.772000000000006</v>
      </c>
      <c r="K1726" s="3">
        <v>86.772000000000006</v>
      </c>
      <c r="L1726" s="3">
        <v>115.69571000000001</v>
      </c>
    </row>
    <row r="1727" spans="2:12" x14ac:dyDescent="0.2">
      <c r="B1727" t="s">
        <v>5404</v>
      </c>
      <c r="C1727" t="s">
        <v>5256</v>
      </c>
      <c r="D1727" t="s">
        <v>5257</v>
      </c>
      <c r="E1727" s="1">
        <v>2051</v>
      </c>
      <c r="F1727" s="1">
        <v>73</v>
      </c>
      <c r="G1727" s="2">
        <v>28.095890410958905</v>
      </c>
      <c r="H1727" s="3">
        <v>5.9999999999999991</v>
      </c>
      <c r="I1727" s="3">
        <v>7.9999804973183801</v>
      </c>
      <c r="J1727" s="3">
        <v>12.305999999999999</v>
      </c>
      <c r="K1727" s="3">
        <v>12.305999999999999</v>
      </c>
      <c r="L1727" s="3">
        <v>16.407959999999999</v>
      </c>
    </row>
    <row r="1728" spans="2:12" x14ac:dyDescent="0.2">
      <c r="B1728" t="s">
        <v>5405</v>
      </c>
      <c r="C1728" t="s">
        <v>5406</v>
      </c>
      <c r="D1728" t="s">
        <v>5407</v>
      </c>
      <c r="E1728" s="1">
        <v>425</v>
      </c>
      <c r="F1728" s="1">
        <v>34</v>
      </c>
      <c r="G1728" s="2">
        <v>12.5</v>
      </c>
      <c r="H1728" s="3">
        <v>6</v>
      </c>
      <c r="I1728" s="3">
        <v>7.9999764705882352</v>
      </c>
      <c r="J1728" s="3">
        <v>2.5499999999999998</v>
      </c>
      <c r="K1728" s="3">
        <v>2.5499999999999998</v>
      </c>
      <c r="L1728" s="3">
        <v>3.3999899999999998</v>
      </c>
    </row>
    <row r="1729" spans="2:12" x14ac:dyDescent="0.2">
      <c r="B1729" t="s">
        <v>5408</v>
      </c>
      <c r="C1729" t="s">
        <v>5409</v>
      </c>
      <c r="D1729" t="s">
        <v>5410</v>
      </c>
      <c r="E1729" s="1">
        <v>1382</v>
      </c>
      <c r="F1729" s="1">
        <v>69</v>
      </c>
      <c r="G1729" s="2">
        <v>20.028985507246375</v>
      </c>
      <c r="H1729" s="3">
        <v>6</v>
      </c>
      <c r="I1729" s="3">
        <v>7.9999782923299572</v>
      </c>
      <c r="J1729" s="3">
        <v>8.2919999999999998</v>
      </c>
      <c r="K1729" s="3">
        <v>8.2919999999999998</v>
      </c>
      <c r="L1729" s="3">
        <v>11.05597</v>
      </c>
    </row>
    <row r="1730" spans="2:12" x14ac:dyDescent="0.2">
      <c r="B1730" t="s">
        <v>5411</v>
      </c>
      <c r="C1730" t="s">
        <v>5412</v>
      </c>
      <c r="D1730" t="s">
        <v>5413</v>
      </c>
      <c r="E1730" s="1">
        <v>2435</v>
      </c>
      <c r="F1730" s="1">
        <v>38</v>
      </c>
      <c r="G1730" s="2">
        <v>64.078947368421055</v>
      </c>
      <c r="H1730" s="3">
        <v>6.5</v>
      </c>
      <c r="I1730" s="3">
        <v>8.6666447638603703</v>
      </c>
      <c r="J1730" s="3">
        <v>15.827500000000001</v>
      </c>
      <c r="K1730" s="3">
        <v>15.827500000000001</v>
      </c>
      <c r="L1730" s="3">
        <v>21.103280000000002</v>
      </c>
    </row>
    <row r="1731" spans="2:12" x14ac:dyDescent="0.2">
      <c r="B1731" t="s">
        <v>5414</v>
      </c>
      <c r="C1731" t="s">
        <v>5415</v>
      </c>
      <c r="D1731" t="s">
        <v>5416</v>
      </c>
      <c r="E1731" s="1">
        <v>1986</v>
      </c>
      <c r="F1731" s="1">
        <v>100</v>
      </c>
      <c r="G1731" s="2">
        <v>19.86</v>
      </c>
      <c r="H1731" s="3">
        <v>6</v>
      </c>
      <c r="I1731" s="3">
        <v>7.9999798590130915</v>
      </c>
      <c r="J1731" s="3">
        <v>11.916</v>
      </c>
      <c r="K1731" s="3">
        <v>11.916</v>
      </c>
      <c r="L1731" s="3">
        <v>15.88796</v>
      </c>
    </row>
    <row r="1732" spans="2:12" x14ac:dyDescent="0.2">
      <c r="B1732" t="s">
        <v>5417</v>
      </c>
      <c r="C1732" t="s">
        <v>5418</v>
      </c>
      <c r="D1732" t="s">
        <v>5419</v>
      </c>
      <c r="E1732" s="1">
        <v>1646</v>
      </c>
      <c r="F1732" s="1">
        <v>43</v>
      </c>
      <c r="G1732" s="2">
        <v>38.279069767441861</v>
      </c>
      <c r="H1732" s="3">
        <v>6.5</v>
      </c>
      <c r="I1732" s="3">
        <v>8.6666464155528562</v>
      </c>
      <c r="J1732" s="3">
        <v>10.699</v>
      </c>
      <c r="K1732" s="3">
        <v>10.699</v>
      </c>
      <c r="L1732" s="3">
        <v>14.2653</v>
      </c>
    </row>
    <row r="1733" spans="2:12" x14ac:dyDescent="0.2">
      <c r="B1733" t="s">
        <v>5420</v>
      </c>
      <c r="C1733" t="s">
        <v>5421</v>
      </c>
      <c r="D1733" t="s">
        <v>5422</v>
      </c>
      <c r="E1733" s="1">
        <v>15990</v>
      </c>
      <c r="F1733" s="1">
        <v>1033</v>
      </c>
      <c r="G1733" s="2">
        <v>15.47918683446273</v>
      </c>
      <c r="H1733" s="3">
        <v>6</v>
      </c>
      <c r="I1733" s="3">
        <v>7.9999799874921829</v>
      </c>
      <c r="J1733" s="3">
        <v>95.94</v>
      </c>
      <c r="K1733" s="3">
        <v>95.94</v>
      </c>
      <c r="L1733" s="3">
        <v>127.91968</v>
      </c>
    </row>
    <row r="1734" spans="2:12" x14ac:dyDescent="0.2">
      <c r="B1734" t="s">
        <v>5423</v>
      </c>
      <c r="C1734" t="s">
        <v>5424</v>
      </c>
      <c r="D1734" t="s">
        <v>5425</v>
      </c>
      <c r="E1734" s="1">
        <v>1311</v>
      </c>
      <c r="F1734" s="1">
        <v>58</v>
      </c>
      <c r="G1734" s="2">
        <v>22.603448275862068</v>
      </c>
      <c r="H1734" s="3">
        <v>6</v>
      </c>
      <c r="I1734" s="3">
        <v>7.9999771167048062</v>
      </c>
      <c r="J1734" s="3">
        <v>7.8659999999999997</v>
      </c>
      <c r="K1734" s="3">
        <v>7.8659999999999997</v>
      </c>
      <c r="L1734" s="3">
        <v>10.487970000000001</v>
      </c>
    </row>
    <row r="1735" spans="2:12" x14ac:dyDescent="0.2">
      <c r="B1735" t="s">
        <v>5426</v>
      </c>
      <c r="C1735" t="s">
        <v>5427</v>
      </c>
      <c r="D1735" t="s">
        <v>5428</v>
      </c>
      <c r="E1735" s="1">
        <v>14124</v>
      </c>
      <c r="F1735" s="1">
        <v>774</v>
      </c>
      <c r="G1735" s="2">
        <v>18.248062015503876</v>
      </c>
      <c r="H1735" s="3">
        <v>6</v>
      </c>
      <c r="I1735" s="3">
        <v>7.9999801755876518</v>
      </c>
      <c r="J1735" s="3">
        <v>84.744</v>
      </c>
      <c r="K1735" s="3">
        <v>84.744</v>
      </c>
      <c r="L1735" s="3">
        <v>112.99172</v>
      </c>
    </row>
    <row r="1736" spans="2:12" x14ac:dyDescent="0.2">
      <c r="B1736" t="s">
        <v>5429</v>
      </c>
      <c r="C1736" t="s">
        <v>5430</v>
      </c>
      <c r="D1736" t="s">
        <v>5431</v>
      </c>
      <c r="E1736" s="1">
        <v>1712</v>
      </c>
      <c r="F1736" s="1">
        <v>116</v>
      </c>
      <c r="G1736" s="2">
        <v>14.758620689655173</v>
      </c>
      <c r="H1736" s="3">
        <v>6</v>
      </c>
      <c r="I1736" s="3">
        <v>7.9999824766355143</v>
      </c>
      <c r="J1736" s="3">
        <v>10.272</v>
      </c>
      <c r="K1736" s="3">
        <v>10.272</v>
      </c>
      <c r="L1736" s="3">
        <v>13.695970000000001</v>
      </c>
    </row>
    <row r="1737" spans="2:12" x14ac:dyDescent="0.2">
      <c r="B1737" t="s">
        <v>5432</v>
      </c>
      <c r="C1737" t="s">
        <v>5433</v>
      </c>
      <c r="D1737" t="s">
        <v>5434</v>
      </c>
      <c r="E1737" s="1">
        <v>1036</v>
      </c>
      <c r="F1737" s="1">
        <v>135</v>
      </c>
      <c r="G1737" s="2">
        <v>7.674074074074074</v>
      </c>
      <c r="H1737" s="3">
        <v>6</v>
      </c>
      <c r="I1737" s="3">
        <v>7.9999806949806942</v>
      </c>
      <c r="J1737" s="3">
        <v>6.2160000000000002</v>
      </c>
      <c r="K1737" s="3">
        <v>6.2160000000000002</v>
      </c>
      <c r="L1737" s="3">
        <v>8.2879799999999992</v>
      </c>
    </row>
    <row r="1738" spans="2:12" x14ac:dyDescent="0.2">
      <c r="B1738" t="s">
        <v>5435</v>
      </c>
      <c r="C1738" t="s">
        <v>5436</v>
      </c>
      <c r="D1738" t="s">
        <v>5437</v>
      </c>
      <c r="E1738" s="1">
        <v>14390</v>
      </c>
      <c r="F1738" s="1">
        <v>1891</v>
      </c>
      <c r="G1738" s="2">
        <v>7.6097303014278159</v>
      </c>
      <c r="H1738" s="3">
        <v>6</v>
      </c>
      <c r="I1738" s="3">
        <v>7.9999798471160526</v>
      </c>
      <c r="J1738" s="3">
        <v>86.34</v>
      </c>
      <c r="K1738" s="3">
        <v>86.34</v>
      </c>
      <c r="L1738" s="3">
        <v>115.11971</v>
      </c>
    </row>
    <row r="1739" spans="2:12" x14ac:dyDescent="0.2">
      <c r="B1739" t="s">
        <v>5438</v>
      </c>
      <c r="C1739" t="s">
        <v>5439</v>
      </c>
      <c r="D1739" t="s">
        <v>5440</v>
      </c>
      <c r="E1739" s="1">
        <v>561</v>
      </c>
      <c r="F1739" s="1">
        <v>102</v>
      </c>
      <c r="G1739" s="2">
        <v>5.5</v>
      </c>
      <c r="H1739" s="3">
        <v>6</v>
      </c>
      <c r="I1739" s="3">
        <v>7.9999821746880562</v>
      </c>
      <c r="J1739" s="3">
        <v>3.3660000000000001</v>
      </c>
      <c r="K1739" s="3">
        <v>3.3660000000000001</v>
      </c>
      <c r="L1739" s="3">
        <v>4.4879899999999999</v>
      </c>
    </row>
    <row r="1740" spans="2:12" x14ac:dyDescent="0.2">
      <c r="B1740" t="s">
        <v>5441</v>
      </c>
      <c r="C1740" t="s">
        <v>5442</v>
      </c>
      <c r="D1740" t="s">
        <v>5443</v>
      </c>
      <c r="E1740" s="1">
        <v>3357</v>
      </c>
      <c r="F1740" s="1">
        <v>24</v>
      </c>
      <c r="G1740" s="2">
        <v>139.875</v>
      </c>
      <c r="H1740" s="3">
        <v>5.9999999999999991</v>
      </c>
      <c r="I1740" s="3">
        <v>7.9999791480488529</v>
      </c>
      <c r="J1740" s="3">
        <v>20.141999999999999</v>
      </c>
      <c r="K1740" s="3">
        <v>20.141999999999999</v>
      </c>
      <c r="L1740" s="3">
        <v>26.855930000000001</v>
      </c>
    </row>
    <row r="1741" spans="2:12" x14ac:dyDescent="0.2">
      <c r="B1741" t="s">
        <v>5444</v>
      </c>
      <c r="C1741" t="s">
        <v>5445</v>
      </c>
      <c r="D1741" t="s">
        <v>5446</v>
      </c>
      <c r="E1741" s="1">
        <v>1590</v>
      </c>
      <c r="F1741" s="1">
        <v>76</v>
      </c>
      <c r="G1741" s="2">
        <v>20.921052631578949</v>
      </c>
      <c r="H1741" s="3">
        <v>8.5</v>
      </c>
      <c r="I1741" s="3">
        <v>11.333301886792453</v>
      </c>
      <c r="J1741" s="3">
        <v>13.515000000000001</v>
      </c>
      <c r="K1741" s="3">
        <v>13.515000000000001</v>
      </c>
      <c r="L1741" s="3">
        <v>18.019950000000001</v>
      </c>
    </row>
    <row r="1742" spans="2:12" x14ac:dyDescent="0.2">
      <c r="B1742" t="s">
        <v>5447</v>
      </c>
      <c r="C1742" t="s">
        <v>5448</v>
      </c>
      <c r="D1742" t="s">
        <v>5449</v>
      </c>
      <c r="E1742" s="1">
        <v>631</v>
      </c>
      <c r="F1742" s="1">
        <v>20</v>
      </c>
      <c r="G1742" s="2">
        <v>31.55</v>
      </c>
      <c r="H1742" s="3">
        <v>6.4999999999999991</v>
      </c>
      <c r="I1742" s="3">
        <v>8.6666402535657685</v>
      </c>
      <c r="J1742" s="3">
        <v>4.1014999999999997</v>
      </c>
      <c r="K1742" s="3">
        <v>4.1014999999999997</v>
      </c>
      <c r="L1742" s="3">
        <v>5.4686500000000002</v>
      </c>
    </row>
    <row r="1743" spans="2:12" x14ac:dyDescent="0.2">
      <c r="B1743" t="s">
        <v>5450</v>
      </c>
      <c r="C1743" t="s">
        <v>5451</v>
      </c>
      <c r="D1743" t="s">
        <v>5452</v>
      </c>
      <c r="E1743" s="1">
        <v>1686</v>
      </c>
      <c r="F1743" s="1">
        <v>42</v>
      </c>
      <c r="G1743" s="2">
        <v>40.142857142857146</v>
      </c>
      <c r="H1743" s="3">
        <v>6</v>
      </c>
      <c r="I1743" s="3">
        <v>7.9999822064056945</v>
      </c>
      <c r="J1743" s="3">
        <v>10.116</v>
      </c>
      <c r="K1743" s="3">
        <v>10.116</v>
      </c>
      <c r="L1743" s="3">
        <v>13.487970000000001</v>
      </c>
    </row>
    <row r="1744" spans="2:12" x14ac:dyDescent="0.2">
      <c r="B1744" t="s">
        <v>5453</v>
      </c>
      <c r="C1744" t="s">
        <v>5454</v>
      </c>
      <c r="D1744" t="s">
        <v>5455</v>
      </c>
      <c r="E1744" s="1">
        <v>1444</v>
      </c>
      <c r="F1744" s="1">
        <v>26</v>
      </c>
      <c r="G1744" s="2">
        <v>55.53846153846154</v>
      </c>
      <c r="H1744" s="3">
        <v>6</v>
      </c>
      <c r="I1744" s="3">
        <v>7.999979224376732</v>
      </c>
      <c r="J1744" s="3">
        <v>8.6639999999999997</v>
      </c>
      <c r="K1744" s="3">
        <v>8.6639999999999997</v>
      </c>
      <c r="L1744" s="3">
        <v>11.551970000000001</v>
      </c>
    </row>
    <row r="1745" spans="2:12" x14ac:dyDescent="0.2">
      <c r="B1745" t="s">
        <v>5456</v>
      </c>
      <c r="C1745" t="s">
        <v>5457</v>
      </c>
      <c r="D1745" t="s">
        <v>5458</v>
      </c>
      <c r="E1745" s="1">
        <v>3053</v>
      </c>
      <c r="F1745" s="1">
        <v>89</v>
      </c>
      <c r="G1745" s="2">
        <v>34.303370786516851</v>
      </c>
      <c r="H1745" s="3">
        <v>6.0000000000000009</v>
      </c>
      <c r="I1745" s="3">
        <v>7.999980347199477</v>
      </c>
      <c r="J1745" s="3">
        <v>18.318000000000001</v>
      </c>
      <c r="K1745" s="3">
        <v>18.318000000000001</v>
      </c>
      <c r="L1745" s="3">
        <v>24.423940000000002</v>
      </c>
    </row>
    <row r="1746" spans="2:12" x14ac:dyDescent="0.2">
      <c r="B1746" t="s">
        <v>5459</v>
      </c>
      <c r="C1746" t="s">
        <v>5460</v>
      </c>
      <c r="D1746" t="s">
        <v>5461</v>
      </c>
      <c r="E1746" s="1">
        <v>465</v>
      </c>
      <c r="F1746" s="1">
        <v>157</v>
      </c>
      <c r="G1746" s="2">
        <v>2.9617834394904459</v>
      </c>
      <c r="H1746" s="3">
        <v>6.5</v>
      </c>
      <c r="I1746" s="3">
        <v>8.6666451612903224</v>
      </c>
      <c r="J1746" s="3">
        <v>3.0225</v>
      </c>
      <c r="K1746" s="3">
        <v>3.0225</v>
      </c>
      <c r="L1746" s="3">
        <v>4.0299899999999997</v>
      </c>
    </row>
    <row r="1747" spans="2:12" x14ac:dyDescent="0.2">
      <c r="B1747" t="s">
        <v>5462</v>
      </c>
      <c r="C1747" t="s">
        <v>5463</v>
      </c>
      <c r="D1747" t="s">
        <v>5464</v>
      </c>
      <c r="E1747" s="1">
        <v>6733</v>
      </c>
      <c r="F1747" s="1">
        <v>201</v>
      </c>
      <c r="G1747" s="2">
        <v>33.497512437810947</v>
      </c>
      <c r="H1747" s="3">
        <v>6.0000000000000009</v>
      </c>
      <c r="I1747" s="3">
        <v>7.9999806921134713</v>
      </c>
      <c r="J1747" s="3">
        <v>40.398000000000003</v>
      </c>
      <c r="K1747" s="3">
        <v>40.398000000000003</v>
      </c>
      <c r="L1747" s="3">
        <v>53.863869999999999</v>
      </c>
    </row>
    <row r="1748" spans="2:12" x14ac:dyDescent="0.2">
      <c r="B1748" t="s">
        <v>5465</v>
      </c>
      <c r="C1748" t="s">
        <v>5466</v>
      </c>
      <c r="D1748" t="s">
        <v>5467</v>
      </c>
      <c r="E1748" s="1">
        <v>2424</v>
      </c>
      <c r="F1748" s="1">
        <v>281</v>
      </c>
      <c r="G1748" s="2">
        <v>8.6263345195729535</v>
      </c>
      <c r="H1748" s="3">
        <v>6.5</v>
      </c>
      <c r="I1748" s="3">
        <v>8.6666460396039611</v>
      </c>
      <c r="J1748" s="3">
        <v>15.756</v>
      </c>
      <c r="K1748" s="3">
        <v>15.756</v>
      </c>
      <c r="L1748" s="3">
        <v>21.007950000000001</v>
      </c>
    </row>
    <row r="1749" spans="2:12" x14ac:dyDescent="0.2">
      <c r="B1749" t="s">
        <v>5468</v>
      </c>
      <c r="C1749" t="s">
        <v>5412</v>
      </c>
      <c r="D1749" t="s">
        <v>5413</v>
      </c>
      <c r="E1749" s="1">
        <v>3192</v>
      </c>
      <c r="F1749" s="1">
        <v>84</v>
      </c>
      <c r="G1749" s="2">
        <v>38</v>
      </c>
      <c r="H1749" s="3">
        <v>6.5</v>
      </c>
      <c r="I1749" s="3">
        <v>8.6666447368421053</v>
      </c>
      <c r="J1749" s="3">
        <v>20.748000000000001</v>
      </c>
      <c r="K1749" s="3">
        <v>20.748000000000001</v>
      </c>
      <c r="L1749" s="3">
        <v>27.663930000000001</v>
      </c>
    </row>
    <row r="1750" spans="2:12" x14ac:dyDescent="0.2">
      <c r="B1750" t="s">
        <v>5469</v>
      </c>
      <c r="C1750" t="s">
        <v>5470</v>
      </c>
      <c r="D1750" t="s">
        <v>5471</v>
      </c>
      <c r="E1750" s="1">
        <v>1788</v>
      </c>
      <c r="F1750" s="1">
        <v>37</v>
      </c>
      <c r="G1750" s="2">
        <v>48.324324324324323</v>
      </c>
      <c r="H1750" s="3">
        <v>6</v>
      </c>
      <c r="I1750" s="3">
        <v>7.9999776286353468</v>
      </c>
      <c r="J1750" s="3">
        <v>10.728</v>
      </c>
      <c r="K1750" s="3">
        <v>10.728</v>
      </c>
      <c r="L1750" s="3">
        <v>14.30396</v>
      </c>
    </row>
    <row r="1751" spans="2:12" x14ac:dyDescent="0.2">
      <c r="B1751" t="s">
        <v>5472</v>
      </c>
      <c r="C1751" t="s">
        <v>5473</v>
      </c>
      <c r="D1751" t="s">
        <v>5474</v>
      </c>
      <c r="E1751" s="1">
        <v>1409</v>
      </c>
      <c r="F1751" s="1">
        <v>59</v>
      </c>
      <c r="G1751" s="2">
        <v>23.881355932203391</v>
      </c>
      <c r="H1751" s="3">
        <v>6</v>
      </c>
      <c r="I1751" s="3">
        <v>7.999978708303761</v>
      </c>
      <c r="J1751" s="3">
        <v>8.4540000000000006</v>
      </c>
      <c r="K1751" s="3">
        <v>8.4540000000000006</v>
      </c>
      <c r="L1751" s="3">
        <v>11.27197</v>
      </c>
    </row>
    <row r="1752" spans="2:12" x14ac:dyDescent="0.2">
      <c r="B1752" t="s">
        <v>5475</v>
      </c>
      <c r="C1752" t="s">
        <v>5476</v>
      </c>
      <c r="D1752" t="s">
        <v>5477</v>
      </c>
      <c r="E1752" s="1">
        <v>913</v>
      </c>
      <c r="F1752" s="1">
        <v>295</v>
      </c>
      <c r="G1752" s="2">
        <v>3.094915254237288</v>
      </c>
      <c r="H1752" s="3">
        <v>5.9999999999999991</v>
      </c>
      <c r="I1752" s="3">
        <v>7.9999780941949616</v>
      </c>
      <c r="J1752" s="3">
        <v>5.4779999999999998</v>
      </c>
      <c r="K1752" s="3">
        <v>5.4779999999999998</v>
      </c>
      <c r="L1752" s="3">
        <v>7.3039800000000001</v>
      </c>
    </row>
    <row r="1753" spans="2:12" x14ac:dyDescent="0.2">
      <c r="B1753" t="s">
        <v>5478</v>
      </c>
      <c r="C1753" t="s">
        <v>5479</v>
      </c>
      <c r="D1753" t="s">
        <v>5480</v>
      </c>
      <c r="E1753" s="1">
        <v>1769</v>
      </c>
      <c r="F1753" s="1">
        <v>106</v>
      </c>
      <c r="G1753" s="2">
        <v>16.688679245283019</v>
      </c>
      <c r="H1753" s="3">
        <v>6.0000000000000009</v>
      </c>
      <c r="I1753" s="3">
        <v>7.9999773883550036</v>
      </c>
      <c r="J1753" s="3">
        <v>10.614000000000001</v>
      </c>
      <c r="K1753" s="3">
        <v>10.614000000000001</v>
      </c>
      <c r="L1753" s="3">
        <v>14.151960000000001</v>
      </c>
    </row>
    <row r="1754" spans="2:12" x14ac:dyDescent="0.2">
      <c r="B1754" t="s">
        <v>5481</v>
      </c>
      <c r="C1754" t="s">
        <v>5482</v>
      </c>
      <c r="D1754" t="s">
        <v>5483</v>
      </c>
      <c r="E1754" s="1">
        <v>42</v>
      </c>
      <c r="F1754" s="1">
        <v>1</v>
      </c>
      <c r="G1754" s="2">
        <v>42</v>
      </c>
      <c r="H1754" s="3">
        <v>6</v>
      </c>
      <c r="I1754" s="3">
        <v>8</v>
      </c>
      <c r="J1754" s="3">
        <v>0.252</v>
      </c>
      <c r="K1754" s="3">
        <v>0.252</v>
      </c>
      <c r="L1754" s="3">
        <v>0.33600000000000002</v>
      </c>
    </row>
    <row r="1755" spans="2:12" x14ac:dyDescent="0.2">
      <c r="B1755" t="s">
        <v>5484</v>
      </c>
      <c r="C1755" t="s">
        <v>5485</v>
      </c>
      <c r="D1755" t="s">
        <v>5486</v>
      </c>
      <c r="E1755" s="1">
        <v>1156</v>
      </c>
      <c r="F1755" s="1">
        <v>35</v>
      </c>
      <c r="G1755" s="2">
        <v>33.028571428571432</v>
      </c>
      <c r="H1755" s="3">
        <v>6</v>
      </c>
      <c r="I1755" s="3">
        <v>7.9999826989619383</v>
      </c>
      <c r="J1755" s="3">
        <v>6.9359999999999999</v>
      </c>
      <c r="K1755" s="3">
        <v>6.9359999999999999</v>
      </c>
      <c r="L1755" s="3">
        <v>9.2479800000000001</v>
      </c>
    </row>
    <row r="1756" spans="2:12" x14ac:dyDescent="0.2">
      <c r="B1756" t="s">
        <v>5487</v>
      </c>
      <c r="C1756" t="s">
        <v>5488</v>
      </c>
      <c r="D1756" t="s">
        <v>5489</v>
      </c>
      <c r="E1756" s="1">
        <v>2566</v>
      </c>
      <c r="F1756" s="1">
        <v>178</v>
      </c>
      <c r="G1756" s="2">
        <v>14.415730337078651</v>
      </c>
      <c r="H1756" s="3">
        <v>8.5</v>
      </c>
      <c r="I1756" s="3">
        <v>11.333304754481684</v>
      </c>
      <c r="J1756" s="3">
        <v>21.811</v>
      </c>
      <c r="K1756" s="3">
        <v>21.811</v>
      </c>
      <c r="L1756" s="3">
        <v>29.08126</v>
      </c>
    </row>
    <row r="1757" spans="2:12" x14ac:dyDescent="0.2">
      <c r="B1757" t="s">
        <v>5490</v>
      </c>
      <c r="C1757" t="s">
        <v>5491</v>
      </c>
      <c r="D1757" t="s">
        <v>5492</v>
      </c>
      <c r="E1757" s="1">
        <v>1230</v>
      </c>
      <c r="F1757" s="1">
        <v>46</v>
      </c>
      <c r="G1757" s="2">
        <v>26.739130434782609</v>
      </c>
      <c r="H1757" s="3">
        <v>6</v>
      </c>
      <c r="I1757" s="3">
        <v>7.9999837398373987</v>
      </c>
      <c r="J1757" s="3">
        <v>7.38</v>
      </c>
      <c r="K1757" s="3">
        <v>7.38</v>
      </c>
      <c r="L1757" s="3">
        <v>9.8399800000000006</v>
      </c>
    </row>
    <row r="1758" spans="2:12" x14ac:dyDescent="0.2">
      <c r="B1758" t="s">
        <v>5493</v>
      </c>
      <c r="C1758" t="s">
        <v>5494</v>
      </c>
      <c r="D1758" t="s">
        <v>5495</v>
      </c>
      <c r="E1758" s="1">
        <v>6901</v>
      </c>
      <c r="F1758" s="1">
        <v>657</v>
      </c>
      <c r="G1758" s="2">
        <v>10.503805175038051</v>
      </c>
      <c r="H1758" s="3">
        <v>6</v>
      </c>
      <c r="I1758" s="3">
        <v>7.9999797130850601</v>
      </c>
      <c r="J1758" s="3">
        <v>41.405999999999999</v>
      </c>
      <c r="K1758" s="3">
        <v>41.405999999999999</v>
      </c>
      <c r="L1758" s="3">
        <v>55.207859999999997</v>
      </c>
    </row>
    <row r="1759" spans="2:12" x14ac:dyDescent="0.2">
      <c r="B1759" t="s">
        <v>5496</v>
      </c>
      <c r="C1759" t="s">
        <v>5497</v>
      </c>
      <c r="D1759" t="s">
        <v>5498</v>
      </c>
      <c r="E1759" s="1">
        <v>1042</v>
      </c>
      <c r="F1759" s="1">
        <v>285</v>
      </c>
      <c r="G1759" s="2">
        <v>3.6561403508771928</v>
      </c>
      <c r="H1759" s="3">
        <v>6</v>
      </c>
      <c r="I1759" s="3">
        <v>7.9999808061420339</v>
      </c>
      <c r="J1759" s="3">
        <v>6.2519999999999998</v>
      </c>
      <c r="K1759" s="3">
        <v>6.2519999999999998</v>
      </c>
      <c r="L1759" s="3">
        <v>8.3359799999999993</v>
      </c>
    </row>
    <row r="1760" spans="2:12" x14ac:dyDescent="0.2">
      <c r="B1760" t="s">
        <v>5499</v>
      </c>
      <c r="C1760" t="s">
        <v>5445</v>
      </c>
      <c r="D1760" t="s">
        <v>5446</v>
      </c>
      <c r="E1760" s="1">
        <v>1322</v>
      </c>
      <c r="F1760" s="1">
        <v>143</v>
      </c>
      <c r="G1760" s="2">
        <v>9.244755244755245</v>
      </c>
      <c r="H1760" s="3">
        <v>8.5</v>
      </c>
      <c r="I1760" s="3">
        <v>11.333305597579425</v>
      </c>
      <c r="J1760" s="3">
        <v>11.237</v>
      </c>
      <c r="K1760" s="3">
        <v>11.237</v>
      </c>
      <c r="L1760" s="3">
        <v>14.98263</v>
      </c>
    </row>
    <row r="1761" spans="2:12" x14ac:dyDescent="0.2">
      <c r="B1761" t="s">
        <v>5500</v>
      </c>
      <c r="C1761" t="s">
        <v>5501</v>
      </c>
      <c r="D1761" t="s">
        <v>5502</v>
      </c>
      <c r="E1761" s="1">
        <v>960</v>
      </c>
      <c r="F1761" s="1">
        <v>110</v>
      </c>
      <c r="G1761" s="2">
        <v>8.7272727272727266</v>
      </c>
      <c r="H1761" s="3">
        <v>6</v>
      </c>
      <c r="I1761" s="3">
        <v>7.9999791666666669</v>
      </c>
      <c r="J1761" s="3">
        <v>5.76</v>
      </c>
      <c r="K1761" s="3">
        <v>5.76</v>
      </c>
      <c r="L1761" s="3">
        <v>7.6799799999999996</v>
      </c>
    </row>
    <row r="1762" spans="2:12" x14ac:dyDescent="0.2">
      <c r="B1762" t="s">
        <v>5503</v>
      </c>
      <c r="C1762" t="s">
        <v>5504</v>
      </c>
      <c r="D1762" t="s">
        <v>5355</v>
      </c>
      <c r="E1762" s="1">
        <v>1602</v>
      </c>
      <c r="F1762" s="1">
        <v>83</v>
      </c>
      <c r="G1762" s="2">
        <v>19.301204819277107</v>
      </c>
      <c r="H1762" s="3">
        <v>6</v>
      </c>
      <c r="I1762" s="3">
        <v>7.9999812734082392</v>
      </c>
      <c r="J1762" s="3">
        <v>9.6120000000000001</v>
      </c>
      <c r="K1762" s="3">
        <v>9.6120000000000001</v>
      </c>
      <c r="L1762" s="3">
        <v>12.81597</v>
      </c>
    </row>
    <row r="1763" spans="2:12" x14ac:dyDescent="0.2">
      <c r="B1763" t="s">
        <v>5505</v>
      </c>
      <c r="C1763" t="s">
        <v>5506</v>
      </c>
      <c r="D1763" t="s">
        <v>5507</v>
      </c>
      <c r="E1763" s="1">
        <v>1584</v>
      </c>
      <c r="F1763" s="1">
        <v>73</v>
      </c>
      <c r="G1763" s="2">
        <v>21.698630136986303</v>
      </c>
      <c r="H1763" s="3">
        <v>5.9999999999999991</v>
      </c>
      <c r="I1763" s="3">
        <v>7.9999810606060606</v>
      </c>
      <c r="J1763" s="3">
        <v>9.5039999999999996</v>
      </c>
      <c r="K1763" s="3">
        <v>9.5039999999999996</v>
      </c>
      <c r="L1763" s="3">
        <v>12.67197</v>
      </c>
    </row>
    <row r="1764" spans="2:12" x14ac:dyDescent="0.2">
      <c r="B1764" t="s">
        <v>5508</v>
      </c>
      <c r="C1764" t="s">
        <v>5509</v>
      </c>
      <c r="D1764" t="s">
        <v>5510</v>
      </c>
      <c r="E1764" s="1">
        <v>2815</v>
      </c>
      <c r="F1764" s="1">
        <v>57</v>
      </c>
      <c r="G1764" s="2">
        <v>49.385964912280699</v>
      </c>
      <c r="H1764" s="3">
        <v>6</v>
      </c>
      <c r="I1764" s="3">
        <v>7.9999786856127884</v>
      </c>
      <c r="J1764" s="3">
        <v>16.89</v>
      </c>
      <c r="K1764" s="3">
        <v>16.89</v>
      </c>
      <c r="L1764" s="3">
        <v>22.519939999999998</v>
      </c>
    </row>
    <row r="1765" spans="2:12" x14ac:dyDescent="0.2">
      <c r="B1765" t="s">
        <v>5511</v>
      </c>
      <c r="C1765" t="s">
        <v>5512</v>
      </c>
      <c r="D1765" t="s">
        <v>5513</v>
      </c>
      <c r="E1765" s="1">
        <v>1167</v>
      </c>
      <c r="F1765" s="1">
        <v>61</v>
      </c>
      <c r="G1765" s="2">
        <v>19.131147540983605</v>
      </c>
      <c r="H1765" s="3">
        <v>6</v>
      </c>
      <c r="I1765" s="3">
        <v>7.999982862039416</v>
      </c>
      <c r="J1765" s="3">
        <v>7.0019999999999998</v>
      </c>
      <c r="K1765" s="3">
        <v>7.0019999999999998</v>
      </c>
      <c r="L1765" s="3">
        <v>9.3359799999999993</v>
      </c>
    </row>
    <row r="1766" spans="2:12" x14ac:dyDescent="0.2">
      <c r="B1766" t="s">
        <v>5514</v>
      </c>
      <c r="C1766" t="s">
        <v>5515</v>
      </c>
      <c r="D1766" t="s">
        <v>5516</v>
      </c>
      <c r="E1766" s="1">
        <v>1673</v>
      </c>
      <c r="F1766" s="1">
        <v>168</v>
      </c>
      <c r="G1766" s="2">
        <v>9.9583333333333339</v>
      </c>
      <c r="H1766" s="3">
        <v>6.4999999999999991</v>
      </c>
      <c r="I1766" s="3">
        <v>8.6666467423789602</v>
      </c>
      <c r="J1766" s="3">
        <v>10.874499999999999</v>
      </c>
      <c r="K1766" s="3">
        <v>10.874499999999999</v>
      </c>
      <c r="L1766" s="3">
        <v>14.4993</v>
      </c>
    </row>
    <row r="1767" spans="2:12" x14ac:dyDescent="0.2">
      <c r="B1767" t="s">
        <v>5517</v>
      </c>
      <c r="C1767" t="s">
        <v>5518</v>
      </c>
      <c r="D1767" t="s">
        <v>5519</v>
      </c>
      <c r="E1767" s="1">
        <v>440</v>
      </c>
      <c r="F1767" s="1">
        <v>50</v>
      </c>
      <c r="G1767" s="2">
        <v>8.8000000000000007</v>
      </c>
      <c r="H1767" s="3">
        <v>6</v>
      </c>
      <c r="I1767" s="3">
        <v>7.9999772727272722</v>
      </c>
      <c r="J1767" s="3">
        <v>2.64</v>
      </c>
      <c r="K1767" s="3">
        <v>2.64</v>
      </c>
      <c r="L1767" s="3">
        <v>3.51999</v>
      </c>
    </row>
    <row r="1768" spans="2:12" x14ac:dyDescent="0.2">
      <c r="B1768" t="s">
        <v>5520</v>
      </c>
      <c r="C1768" t="s">
        <v>5521</v>
      </c>
      <c r="D1768" t="s">
        <v>5522</v>
      </c>
      <c r="E1768" s="1">
        <v>295</v>
      </c>
      <c r="F1768" s="1">
        <v>7</v>
      </c>
      <c r="G1768" s="2">
        <v>42.142857142857146</v>
      </c>
      <c r="H1768" s="3">
        <v>6.5</v>
      </c>
      <c r="I1768" s="3">
        <v>8.6666440677966108</v>
      </c>
      <c r="J1768" s="3">
        <v>1.9175</v>
      </c>
      <c r="K1768" s="3">
        <v>1.9175</v>
      </c>
      <c r="L1768" s="3">
        <v>2.5566599999999999</v>
      </c>
    </row>
    <row r="1769" spans="2:12" x14ac:dyDescent="0.2">
      <c r="B1769" t="s">
        <v>5523</v>
      </c>
      <c r="C1769" t="s">
        <v>5524</v>
      </c>
      <c r="D1769" t="s">
        <v>5525</v>
      </c>
      <c r="E1769" s="1">
        <v>1116</v>
      </c>
      <c r="F1769" s="1">
        <v>14</v>
      </c>
      <c r="G1769" s="2">
        <v>79.714285714285708</v>
      </c>
      <c r="H1769" s="3">
        <v>5.9999999999999991</v>
      </c>
      <c r="I1769" s="3">
        <v>7.999982078853046</v>
      </c>
      <c r="J1769" s="3">
        <v>6.6959999999999997</v>
      </c>
      <c r="K1769" s="3">
        <v>6.6959999999999997</v>
      </c>
      <c r="L1769" s="3">
        <v>8.9279799999999998</v>
      </c>
    </row>
    <row r="1770" spans="2:12" x14ac:dyDescent="0.2">
      <c r="B1770" t="s">
        <v>5526</v>
      </c>
      <c r="C1770" t="s">
        <v>5527</v>
      </c>
      <c r="D1770" t="s">
        <v>5528</v>
      </c>
      <c r="E1770" s="1">
        <v>1114</v>
      </c>
      <c r="F1770" s="1">
        <v>69</v>
      </c>
      <c r="G1770" s="2">
        <v>16.144927536231883</v>
      </c>
      <c r="H1770" s="3">
        <v>6</v>
      </c>
      <c r="I1770" s="3">
        <v>7.9999820466786344</v>
      </c>
      <c r="J1770" s="3">
        <v>6.6840000000000002</v>
      </c>
      <c r="K1770" s="3">
        <v>6.6840000000000002</v>
      </c>
      <c r="L1770" s="3">
        <v>8.9119799999999998</v>
      </c>
    </row>
    <row r="1771" spans="2:12" x14ac:dyDescent="0.2">
      <c r="B1771" t="s">
        <v>5529</v>
      </c>
      <c r="C1771" t="s">
        <v>5530</v>
      </c>
      <c r="D1771" t="s">
        <v>5531</v>
      </c>
      <c r="E1771" s="1">
        <v>48276</v>
      </c>
      <c r="F1771" s="1">
        <v>1312</v>
      </c>
      <c r="G1771" s="2">
        <v>36.795731707317074</v>
      </c>
      <c r="H1771" s="3">
        <v>6</v>
      </c>
      <c r="I1771" s="3">
        <v>7.999979907200264</v>
      </c>
      <c r="J1771" s="3">
        <v>289.65600000000001</v>
      </c>
      <c r="K1771" s="3">
        <v>289.65600000000001</v>
      </c>
      <c r="L1771" s="3">
        <v>386.20702999999997</v>
      </c>
    </row>
    <row r="1772" spans="2:12" x14ac:dyDescent="0.2">
      <c r="B1772" t="s">
        <v>5532</v>
      </c>
      <c r="C1772" t="s">
        <v>5533</v>
      </c>
      <c r="D1772" t="s">
        <v>5534</v>
      </c>
      <c r="E1772" s="1">
        <v>904</v>
      </c>
      <c r="F1772" s="1">
        <v>47</v>
      </c>
      <c r="G1772" s="2">
        <v>19.23404255319149</v>
      </c>
      <c r="H1772" s="3">
        <v>6</v>
      </c>
      <c r="I1772" s="3">
        <v>7.9999778761061942</v>
      </c>
      <c r="J1772" s="3">
        <v>5.4240000000000004</v>
      </c>
      <c r="K1772" s="3">
        <v>5.4240000000000004</v>
      </c>
      <c r="L1772" s="3">
        <v>7.2319800000000001</v>
      </c>
    </row>
    <row r="1773" spans="2:12" x14ac:dyDescent="0.2">
      <c r="B1773" t="s">
        <v>5535</v>
      </c>
      <c r="C1773" t="s">
        <v>5536</v>
      </c>
      <c r="D1773" t="s">
        <v>5537</v>
      </c>
      <c r="E1773" s="1">
        <v>854</v>
      </c>
      <c r="F1773" s="1">
        <v>59</v>
      </c>
      <c r="G1773" s="2">
        <v>14.474576271186441</v>
      </c>
      <c r="H1773" s="3">
        <v>6</v>
      </c>
      <c r="I1773" s="3">
        <v>7.9999765807962531</v>
      </c>
      <c r="J1773" s="3">
        <v>5.1239999999999997</v>
      </c>
      <c r="K1773" s="3">
        <v>5.1239999999999997</v>
      </c>
      <c r="L1773" s="3">
        <v>6.8319799999999997</v>
      </c>
    </row>
    <row r="1774" spans="2:12" x14ac:dyDescent="0.2">
      <c r="B1774" t="s">
        <v>5538</v>
      </c>
      <c r="C1774" t="s">
        <v>5539</v>
      </c>
      <c r="D1774" t="s">
        <v>5540</v>
      </c>
      <c r="E1774" s="1">
        <v>520</v>
      </c>
      <c r="F1774" s="1">
        <v>22</v>
      </c>
      <c r="G1774" s="2">
        <v>23.636363636363637</v>
      </c>
      <c r="H1774" s="3">
        <v>6</v>
      </c>
      <c r="I1774" s="3">
        <v>7.9999807692307678</v>
      </c>
      <c r="J1774" s="3">
        <v>3.12</v>
      </c>
      <c r="K1774" s="3">
        <v>3.12</v>
      </c>
      <c r="L1774" s="3">
        <v>4.1599899999999996</v>
      </c>
    </row>
    <row r="1775" spans="2:12" x14ac:dyDescent="0.2">
      <c r="B1775" t="s">
        <v>5541</v>
      </c>
      <c r="C1775" t="s">
        <v>5542</v>
      </c>
      <c r="D1775" t="s">
        <v>5543</v>
      </c>
      <c r="E1775" s="1">
        <v>6838</v>
      </c>
      <c r="F1775" s="1">
        <v>166</v>
      </c>
      <c r="G1775" s="2">
        <v>41.192771084337352</v>
      </c>
      <c r="H1775" s="3">
        <v>6.5</v>
      </c>
      <c r="I1775" s="3">
        <v>8.6666452178999709</v>
      </c>
      <c r="J1775" s="3">
        <v>44.447000000000003</v>
      </c>
      <c r="K1775" s="3">
        <v>44.447000000000003</v>
      </c>
      <c r="L1775" s="3">
        <v>59.262520000000002</v>
      </c>
    </row>
    <row r="1776" spans="2:12" x14ac:dyDescent="0.2">
      <c r="B1776" t="s">
        <v>5544</v>
      </c>
      <c r="C1776" t="s">
        <v>5545</v>
      </c>
      <c r="D1776" t="s">
        <v>5546</v>
      </c>
      <c r="E1776" s="1">
        <v>3717</v>
      </c>
      <c r="F1776" s="1">
        <v>197</v>
      </c>
      <c r="G1776" s="2">
        <v>18.868020304568528</v>
      </c>
      <c r="H1776" s="3">
        <v>6.5</v>
      </c>
      <c r="I1776" s="3">
        <v>8.6666451439332803</v>
      </c>
      <c r="J1776" s="3">
        <v>24.160499999999999</v>
      </c>
      <c r="K1776" s="3">
        <v>24.160499999999999</v>
      </c>
      <c r="L1776" s="3">
        <v>32.213920000000002</v>
      </c>
    </row>
    <row r="1777" spans="2:12" x14ac:dyDescent="0.2">
      <c r="B1777" t="s">
        <v>5547</v>
      </c>
      <c r="C1777" t="s">
        <v>5548</v>
      </c>
      <c r="D1777" t="s">
        <v>5549</v>
      </c>
      <c r="E1777" s="1">
        <v>5629</v>
      </c>
      <c r="F1777" s="1">
        <v>216</v>
      </c>
      <c r="G1777" s="2">
        <v>26.060185185185187</v>
      </c>
      <c r="H1777" s="3">
        <v>6.0000000000000009</v>
      </c>
      <c r="I1777" s="3">
        <v>7.9999804583407359</v>
      </c>
      <c r="J1777" s="3">
        <v>33.774000000000001</v>
      </c>
      <c r="K1777" s="3">
        <v>33.774000000000001</v>
      </c>
      <c r="L1777" s="3">
        <v>45.031889999999997</v>
      </c>
    </row>
    <row r="1778" spans="2:12" x14ac:dyDescent="0.2">
      <c r="B1778" t="s">
        <v>5550</v>
      </c>
      <c r="C1778" t="s">
        <v>5551</v>
      </c>
      <c r="D1778" t="s">
        <v>5552</v>
      </c>
      <c r="E1778" s="1">
        <v>932</v>
      </c>
      <c r="F1778" s="1">
        <v>269</v>
      </c>
      <c r="G1778" s="2">
        <v>3.4646840148698885</v>
      </c>
      <c r="H1778" s="3">
        <v>5.9999999999999991</v>
      </c>
      <c r="I1778" s="3">
        <v>7.9999785407725321</v>
      </c>
      <c r="J1778" s="3">
        <v>5.5919999999999996</v>
      </c>
      <c r="K1778" s="3">
        <v>5.5919999999999996</v>
      </c>
      <c r="L1778" s="3">
        <v>7.4559800000000003</v>
      </c>
    </row>
    <row r="1779" spans="2:12" x14ac:dyDescent="0.2">
      <c r="B1779" t="s">
        <v>5553</v>
      </c>
      <c r="C1779" t="s">
        <v>5554</v>
      </c>
      <c r="D1779" t="s">
        <v>5555</v>
      </c>
      <c r="E1779" s="1">
        <v>1219</v>
      </c>
      <c r="F1779" s="1">
        <v>81</v>
      </c>
      <c r="G1779" s="2">
        <v>15.049382716049383</v>
      </c>
      <c r="H1779" s="3">
        <v>6</v>
      </c>
      <c r="I1779" s="3">
        <v>7.9999835931091052</v>
      </c>
      <c r="J1779" s="3">
        <v>7.3140000000000001</v>
      </c>
      <c r="K1779" s="3">
        <v>7.3140000000000001</v>
      </c>
      <c r="L1779" s="3">
        <v>9.7519799999999996</v>
      </c>
    </row>
    <row r="1780" spans="2:12" x14ac:dyDescent="0.2">
      <c r="B1780" t="s">
        <v>5556</v>
      </c>
      <c r="C1780" t="s">
        <v>5557</v>
      </c>
      <c r="D1780" t="s">
        <v>5558</v>
      </c>
      <c r="E1780" s="1">
        <v>1109</v>
      </c>
      <c r="F1780" s="1">
        <v>151</v>
      </c>
      <c r="G1780" s="2">
        <v>7.3443708609271523</v>
      </c>
      <c r="H1780" s="3">
        <v>6</v>
      </c>
      <c r="I1780" s="3">
        <v>7.9999819657348974</v>
      </c>
      <c r="J1780" s="3">
        <v>6.6539999999999999</v>
      </c>
      <c r="K1780" s="3">
        <v>6.6539999999999999</v>
      </c>
      <c r="L1780" s="3">
        <v>8.8719800000000006</v>
      </c>
    </row>
    <row r="1781" spans="2:12" x14ac:dyDescent="0.2">
      <c r="B1781" t="s">
        <v>5559</v>
      </c>
      <c r="C1781" t="s">
        <v>5560</v>
      </c>
      <c r="D1781" t="s">
        <v>5561</v>
      </c>
      <c r="E1781" s="1">
        <v>915</v>
      </c>
      <c r="F1781" s="1">
        <v>173</v>
      </c>
      <c r="G1781" s="2">
        <v>5.2890173410404628</v>
      </c>
      <c r="H1781" s="3">
        <v>6</v>
      </c>
      <c r="I1781" s="3">
        <v>7.9999781420765022</v>
      </c>
      <c r="J1781" s="3">
        <v>5.49</v>
      </c>
      <c r="K1781" s="3">
        <v>5.49</v>
      </c>
      <c r="L1781" s="3">
        <v>7.3199800000000002</v>
      </c>
    </row>
    <row r="1782" spans="2:12" x14ac:dyDescent="0.2">
      <c r="B1782" t="s">
        <v>5562</v>
      </c>
      <c r="C1782" t="s">
        <v>5563</v>
      </c>
      <c r="D1782" t="s">
        <v>5564</v>
      </c>
      <c r="E1782" s="1">
        <v>2556</v>
      </c>
      <c r="F1782" s="1">
        <v>114</v>
      </c>
      <c r="G1782" s="2">
        <v>22.421052631578949</v>
      </c>
      <c r="H1782" s="3">
        <v>6</v>
      </c>
      <c r="I1782" s="3">
        <v>7.9999804381846626</v>
      </c>
      <c r="J1782" s="3">
        <v>15.336</v>
      </c>
      <c r="K1782" s="3">
        <v>15.336</v>
      </c>
      <c r="L1782" s="3">
        <v>20.447949999999999</v>
      </c>
    </row>
    <row r="1783" spans="2:12" x14ac:dyDescent="0.2">
      <c r="B1783" t="s">
        <v>5565</v>
      </c>
      <c r="C1783" t="s">
        <v>5566</v>
      </c>
      <c r="D1783" t="s">
        <v>5567</v>
      </c>
      <c r="E1783" s="1">
        <v>134</v>
      </c>
      <c r="F1783" s="1">
        <v>3</v>
      </c>
      <c r="G1783" s="2">
        <v>44.666666666666664</v>
      </c>
      <c r="H1783" s="3">
        <v>6</v>
      </c>
      <c r="I1783" s="3">
        <v>8</v>
      </c>
      <c r="J1783" s="3">
        <v>0.80400000000000005</v>
      </c>
      <c r="K1783" s="3">
        <v>0.80400000000000005</v>
      </c>
      <c r="L1783" s="3">
        <v>1.0720000000000001</v>
      </c>
    </row>
    <row r="1784" spans="2:12" x14ac:dyDescent="0.2">
      <c r="B1784" t="s">
        <v>5568</v>
      </c>
      <c r="C1784" t="s">
        <v>5569</v>
      </c>
      <c r="D1784" t="s">
        <v>5570</v>
      </c>
      <c r="E1784" s="1">
        <v>791</v>
      </c>
      <c r="F1784" s="1">
        <v>288</v>
      </c>
      <c r="G1784" s="2">
        <v>2.7465277777777777</v>
      </c>
      <c r="H1784" s="3">
        <v>6</v>
      </c>
      <c r="I1784" s="3">
        <v>7.9999747155499366</v>
      </c>
      <c r="J1784" s="3">
        <v>4.7460000000000004</v>
      </c>
      <c r="K1784" s="3">
        <v>4.7460000000000004</v>
      </c>
      <c r="L1784" s="3">
        <v>6.3279800000000002</v>
      </c>
    </row>
    <row r="1785" spans="2:12" x14ac:dyDescent="0.2">
      <c r="B1785" t="s">
        <v>5571</v>
      </c>
      <c r="C1785" t="s">
        <v>5572</v>
      </c>
      <c r="D1785" t="s">
        <v>5573</v>
      </c>
      <c r="E1785" s="1">
        <v>2653</v>
      </c>
      <c r="F1785" s="1">
        <v>90</v>
      </c>
      <c r="G1785" s="2">
        <v>29.477777777777778</v>
      </c>
      <c r="H1785" s="3">
        <v>6</v>
      </c>
      <c r="I1785" s="3">
        <v>7.9999811534112322</v>
      </c>
      <c r="J1785" s="3">
        <v>15.917999999999999</v>
      </c>
      <c r="K1785" s="3">
        <v>15.917999999999999</v>
      </c>
      <c r="L1785" s="3">
        <v>21.223949999999999</v>
      </c>
    </row>
    <row r="1786" spans="2:12" x14ac:dyDescent="0.2">
      <c r="B1786" t="s">
        <v>5574</v>
      </c>
      <c r="C1786" t="s">
        <v>5575</v>
      </c>
      <c r="D1786" t="s">
        <v>5443</v>
      </c>
      <c r="E1786" s="1">
        <v>4439</v>
      </c>
      <c r="F1786" s="1">
        <v>83</v>
      </c>
      <c r="G1786" s="2">
        <v>53.481927710843372</v>
      </c>
      <c r="H1786" s="3">
        <v>6</v>
      </c>
      <c r="I1786" s="3">
        <v>7.9999797251633247</v>
      </c>
      <c r="J1786" s="3">
        <v>26.634</v>
      </c>
      <c r="K1786" s="3">
        <v>26.634</v>
      </c>
      <c r="L1786" s="3">
        <v>35.51191</v>
      </c>
    </row>
    <row r="1787" spans="2:12" x14ac:dyDescent="0.2">
      <c r="B1787" t="s">
        <v>5576</v>
      </c>
      <c r="C1787" t="s">
        <v>5577</v>
      </c>
      <c r="D1787" t="s">
        <v>5578</v>
      </c>
      <c r="E1787" s="1">
        <v>1599</v>
      </c>
      <c r="F1787" s="1">
        <v>42</v>
      </c>
      <c r="G1787" s="2">
        <v>38.071428571428569</v>
      </c>
      <c r="H1787" s="3">
        <v>6</v>
      </c>
      <c r="I1787" s="3">
        <v>7.9999812382739206</v>
      </c>
      <c r="J1787" s="3">
        <v>9.5939999999999994</v>
      </c>
      <c r="K1787" s="3">
        <v>9.5939999999999994</v>
      </c>
      <c r="L1787" s="3">
        <v>12.791969999999999</v>
      </c>
    </row>
    <row r="1788" spans="2:12" x14ac:dyDescent="0.2">
      <c r="B1788" t="s">
        <v>5579</v>
      </c>
      <c r="C1788" t="s">
        <v>5580</v>
      </c>
      <c r="D1788" t="s">
        <v>5581</v>
      </c>
      <c r="E1788" s="1">
        <v>7348</v>
      </c>
      <c r="F1788" s="1">
        <v>862</v>
      </c>
      <c r="G1788" s="2">
        <v>8.5243619489559173</v>
      </c>
      <c r="H1788" s="3">
        <v>6.5</v>
      </c>
      <c r="I1788" s="3">
        <v>8.6666453456722916</v>
      </c>
      <c r="J1788" s="3">
        <v>47.762</v>
      </c>
      <c r="K1788" s="3">
        <v>47.762</v>
      </c>
      <c r="L1788" s="3">
        <v>63.682510000000001</v>
      </c>
    </row>
    <row r="1789" spans="2:12" x14ac:dyDescent="0.2">
      <c r="B1789" t="s">
        <v>5582</v>
      </c>
      <c r="C1789" t="s">
        <v>5583</v>
      </c>
      <c r="D1789" t="s">
        <v>5584</v>
      </c>
      <c r="E1789" s="1">
        <v>947</v>
      </c>
      <c r="F1789" s="1">
        <v>23</v>
      </c>
      <c r="G1789" s="2">
        <v>41.173913043478258</v>
      </c>
      <c r="H1789" s="3">
        <v>6.0000000000000009</v>
      </c>
      <c r="I1789" s="3">
        <v>7.999978880675819</v>
      </c>
      <c r="J1789" s="3">
        <v>5.6820000000000004</v>
      </c>
      <c r="K1789" s="3">
        <v>5.6820000000000004</v>
      </c>
      <c r="L1789" s="3">
        <v>7.5759800000000004</v>
      </c>
    </row>
    <row r="1790" spans="2:12" x14ac:dyDescent="0.2">
      <c r="B1790" t="s">
        <v>5585</v>
      </c>
      <c r="C1790" t="s">
        <v>5586</v>
      </c>
      <c r="D1790" t="s">
        <v>5587</v>
      </c>
      <c r="E1790" s="1">
        <v>432</v>
      </c>
      <c r="F1790" s="1">
        <v>14</v>
      </c>
      <c r="G1790" s="2">
        <v>30.857142857142858</v>
      </c>
      <c r="H1790" s="3">
        <v>6</v>
      </c>
      <c r="I1790" s="3">
        <v>7.9999768518518515</v>
      </c>
      <c r="J1790" s="3">
        <v>2.5920000000000001</v>
      </c>
      <c r="K1790" s="3">
        <v>2.5920000000000001</v>
      </c>
      <c r="L1790" s="3">
        <v>3.4559899999999999</v>
      </c>
    </row>
    <row r="1791" spans="2:12" x14ac:dyDescent="0.2">
      <c r="B1791" t="s">
        <v>5588</v>
      </c>
      <c r="C1791" t="s">
        <v>5589</v>
      </c>
      <c r="D1791" t="s">
        <v>5590</v>
      </c>
      <c r="E1791" s="1">
        <v>3183</v>
      </c>
      <c r="F1791" s="1">
        <v>134</v>
      </c>
      <c r="G1791" s="2">
        <v>23.753731343283583</v>
      </c>
      <c r="H1791" s="3">
        <v>6</v>
      </c>
      <c r="I1791" s="3">
        <v>7.9999811498586251</v>
      </c>
      <c r="J1791" s="3">
        <v>19.097999999999999</v>
      </c>
      <c r="K1791" s="3">
        <v>19.097999999999999</v>
      </c>
      <c r="L1791" s="3">
        <v>25.463940000000001</v>
      </c>
    </row>
    <row r="1792" spans="2:12" x14ac:dyDescent="0.2">
      <c r="B1792" t="s">
        <v>5591</v>
      </c>
      <c r="C1792" t="s">
        <v>5592</v>
      </c>
      <c r="D1792" t="s">
        <v>5593</v>
      </c>
      <c r="E1792" s="1">
        <v>27443</v>
      </c>
      <c r="F1792" s="1">
        <v>651</v>
      </c>
      <c r="G1792" s="2">
        <v>42.155145929339476</v>
      </c>
      <c r="H1792" s="3">
        <v>6.5</v>
      </c>
      <c r="I1792" s="3">
        <v>8.6666450460955424</v>
      </c>
      <c r="J1792" s="3">
        <v>178.37950000000001</v>
      </c>
      <c r="K1792" s="3">
        <v>178.37950000000001</v>
      </c>
      <c r="L1792" s="3">
        <v>237.83874</v>
      </c>
    </row>
    <row r="1793" spans="2:12" x14ac:dyDescent="0.2">
      <c r="B1793" t="s">
        <v>5594</v>
      </c>
      <c r="C1793" t="s">
        <v>5342</v>
      </c>
      <c r="D1793" t="s">
        <v>5343</v>
      </c>
      <c r="E1793" s="1">
        <v>558</v>
      </c>
      <c r="F1793" s="1">
        <v>21</v>
      </c>
      <c r="G1793" s="2">
        <v>26.571428571428573</v>
      </c>
      <c r="H1793" s="3">
        <v>5.9999999999999991</v>
      </c>
      <c r="I1793" s="3">
        <v>7.999982078853046</v>
      </c>
      <c r="J1793" s="3">
        <v>3.3479999999999999</v>
      </c>
      <c r="K1793" s="3">
        <v>3.3479999999999999</v>
      </c>
      <c r="L1793" s="3">
        <v>4.4639899999999999</v>
      </c>
    </row>
    <row r="1794" spans="2:12" x14ac:dyDescent="0.2">
      <c r="B1794" t="s">
        <v>5595</v>
      </c>
      <c r="C1794" t="s">
        <v>5596</v>
      </c>
      <c r="D1794" t="s">
        <v>5597</v>
      </c>
      <c r="E1794" s="1">
        <v>12616</v>
      </c>
      <c r="F1794" s="1">
        <v>1002</v>
      </c>
      <c r="G1794" s="2">
        <v>12.590818363273453</v>
      </c>
      <c r="H1794" s="3">
        <v>6</v>
      </c>
      <c r="I1794" s="3">
        <v>7.9999801838934692</v>
      </c>
      <c r="J1794" s="3">
        <v>75.695999999999998</v>
      </c>
      <c r="K1794" s="3">
        <v>75.695999999999998</v>
      </c>
      <c r="L1794" s="3">
        <v>100.92775</v>
      </c>
    </row>
    <row r="1795" spans="2:12" x14ac:dyDescent="0.2">
      <c r="B1795" t="s">
        <v>5598</v>
      </c>
      <c r="C1795" t="s">
        <v>5599</v>
      </c>
      <c r="D1795" t="s">
        <v>5600</v>
      </c>
      <c r="E1795" s="1">
        <v>2193</v>
      </c>
      <c r="F1795" s="1">
        <v>144</v>
      </c>
      <c r="G1795" s="2">
        <v>15.229166666666666</v>
      </c>
      <c r="H1795" s="3">
        <v>6</v>
      </c>
      <c r="I1795" s="3">
        <v>7.9999817601459178</v>
      </c>
      <c r="J1795" s="3">
        <v>13.157999999999999</v>
      </c>
      <c r="K1795" s="3">
        <v>13.157999999999999</v>
      </c>
      <c r="L1795" s="3">
        <v>17.543959999999998</v>
      </c>
    </row>
    <row r="1796" spans="2:12" x14ac:dyDescent="0.2">
      <c r="B1796" t="s">
        <v>5601</v>
      </c>
      <c r="C1796" t="s">
        <v>5602</v>
      </c>
      <c r="D1796" t="s">
        <v>5558</v>
      </c>
      <c r="E1796" s="1">
        <v>730</v>
      </c>
      <c r="F1796" s="1">
        <v>127</v>
      </c>
      <c r="G1796" s="2">
        <v>5.7480314960629917</v>
      </c>
      <c r="H1796" s="3">
        <v>6</v>
      </c>
      <c r="I1796" s="3">
        <v>7.9999863013698631</v>
      </c>
      <c r="J1796" s="3">
        <v>4.38</v>
      </c>
      <c r="K1796" s="3">
        <v>4.38</v>
      </c>
      <c r="L1796" s="3">
        <v>5.8399900000000002</v>
      </c>
    </row>
    <row r="1797" spans="2:12" x14ac:dyDescent="0.2">
      <c r="B1797" t="s">
        <v>5603</v>
      </c>
      <c r="C1797" t="s">
        <v>5604</v>
      </c>
      <c r="D1797" t="s">
        <v>5605</v>
      </c>
      <c r="E1797" s="1">
        <v>1825</v>
      </c>
      <c r="F1797" s="1">
        <v>69</v>
      </c>
      <c r="G1797" s="2">
        <v>26.44927536231884</v>
      </c>
      <c r="H1797" s="3">
        <v>6</v>
      </c>
      <c r="I1797" s="3">
        <v>7.999978082191781</v>
      </c>
      <c r="J1797" s="3">
        <v>10.95</v>
      </c>
      <c r="K1797" s="3">
        <v>10.95</v>
      </c>
      <c r="L1797" s="3">
        <v>14.599959999999999</v>
      </c>
    </row>
    <row r="1798" spans="2:12" x14ac:dyDescent="0.2">
      <c r="B1798" t="s">
        <v>5606</v>
      </c>
      <c r="C1798" t="s">
        <v>5607</v>
      </c>
      <c r="D1798" t="s">
        <v>5608</v>
      </c>
      <c r="E1798" s="1">
        <v>1653</v>
      </c>
      <c r="F1798" s="1">
        <v>62</v>
      </c>
      <c r="G1798" s="2">
        <v>26.661290322580644</v>
      </c>
      <c r="H1798" s="3">
        <v>5.9999999999999991</v>
      </c>
      <c r="I1798" s="3">
        <v>7.9999818511796725</v>
      </c>
      <c r="J1798" s="3">
        <v>9.9179999999999993</v>
      </c>
      <c r="K1798" s="3">
        <v>9.9179999999999993</v>
      </c>
      <c r="L1798" s="3">
        <v>13.22397</v>
      </c>
    </row>
    <row r="1799" spans="2:12" x14ac:dyDescent="0.2">
      <c r="B1799" t="s">
        <v>5609</v>
      </c>
      <c r="C1799" t="s">
        <v>5610</v>
      </c>
      <c r="D1799" t="s">
        <v>5611</v>
      </c>
      <c r="E1799" s="1">
        <v>696</v>
      </c>
      <c r="F1799" s="1">
        <v>30</v>
      </c>
      <c r="G1799" s="2">
        <v>23.2</v>
      </c>
      <c r="H1799" s="3">
        <v>6.0000000000000009</v>
      </c>
      <c r="I1799" s="3">
        <v>7.9999856321839085</v>
      </c>
      <c r="J1799" s="3">
        <v>4.1760000000000002</v>
      </c>
      <c r="K1799" s="3">
        <v>4.1760000000000002</v>
      </c>
      <c r="L1799" s="3">
        <v>5.56799</v>
      </c>
    </row>
    <row r="1800" spans="2:12" x14ac:dyDescent="0.2">
      <c r="B1800" t="s">
        <v>5612</v>
      </c>
      <c r="C1800" t="s">
        <v>5613</v>
      </c>
      <c r="D1800" t="s">
        <v>5614</v>
      </c>
      <c r="E1800" s="1">
        <v>7205</v>
      </c>
      <c r="F1800" s="1">
        <v>243</v>
      </c>
      <c r="G1800" s="2">
        <v>29.650205761316872</v>
      </c>
      <c r="H1800" s="3">
        <v>5.9999999999999991</v>
      </c>
      <c r="I1800" s="3">
        <v>7.9999805690492707</v>
      </c>
      <c r="J1800" s="3">
        <v>43.23</v>
      </c>
      <c r="K1800" s="3">
        <v>43.23</v>
      </c>
      <c r="L1800" s="3">
        <v>57.639859999999999</v>
      </c>
    </row>
    <row r="1801" spans="2:12" x14ac:dyDescent="0.2">
      <c r="B1801" t="s">
        <v>5615</v>
      </c>
      <c r="C1801" t="s">
        <v>5616</v>
      </c>
      <c r="D1801" t="s">
        <v>5471</v>
      </c>
      <c r="E1801" s="1">
        <v>650</v>
      </c>
      <c r="F1801" s="1">
        <v>18</v>
      </c>
      <c r="G1801" s="2">
        <v>36.111111111111114</v>
      </c>
      <c r="H1801" s="3">
        <v>6</v>
      </c>
      <c r="I1801" s="3">
        <v>7.9999846153846148</v>
      </c>
      <c r="J1801" s="3">
        <v>3.9</v>
      </c>
      <c r="K1801" s="3">
        <v>3.9</v>
      </c>
      <c r="L1801" s="3">
        <v>5.1999899999999997</v>
      </c>
    </row>
    <row r="1802" spans="2:12" x14ac:dyDescent="0.2">
      <c r="B1802" t="s">
        <v>5617</v>
      </c>
      <c r="C1802" t="s">
        <v>5618</v>
      </c>
      <c r="D1802" t="s">
        <v>5619</v>
      </c>
      <c r="E1802" s="1">
        <v>308</v>
      </c>
      <c r="F1802" s="1">
        <v>66</v>
      </c>
      <c r="G1802" s="2">
        <v>4.666666666666667</v>
      </c>
      <c r="H1802" s="3">
        <v>6</v>
      </c>
      <c r="I1802" s="3">
        <v>7.9999675324675321</v>
      </c>
      <c r="J1802" s="3">
        <v>1.8480000000000001</v>
      </c>
      <c r="K1802" s="3">
        <v>1.8480000000000001</v>
      </c>
      <c r="L1802" s="3">
        <v>2.4639899999999999</v>
      </c>
    </row>
    <row r="1803" spans="2:12" x14ac:dyDescent="0.2">
      <c r="B1803" t="s">
        <v>5620</v>
      </c>
      <c r="C1803" t="s">
        <v>5621</v>
      </c>
      <c r="D1803" t="s">
        <v>5622</v>
      </c>
      <c r="E1803" s="1">
        <v>247</v>
      </c>
      <c r="F1803" s="1">
        <v>13</v>
      </c>
      <c r="G1803" s="2">
        <v>19</v>
      </c>
      <c r="H1803" s="3">
        <v>6</v>
      </c>
      <c r="I1803" s="3">
        <v>8</v>
      </c>
      <c r="J1803" s="3">
        <v>1.482</v>
      </c>
      <c r="K1803" s="3">
        <v>1.482</v>
      </c>
      <c r="L1803" s="3">
        <v>1.976</v>
      </c>
    </row>
    <row r="1804" spans="2:12" x14ac:dyDescent="0.2">
      <c r="B1804" t="s">
        <v>5623</v>
      </c>
      <c r="C1804" t="s">
        <v>5274</v>
      </c>
      <c r="D1804" t="s">
        <v>5624</v>
      </c>
      <c r="E1804" s="1">
        <v>99</v>
      </c>
      <c r="F1804" s="1">
        <v>7</v>
      </c>
      <c r="G1804" s="2">
        <v>14.142857142857142</v>
      </c>
      <c r="H1804" s="3">
        <v>5.9999999999999991</v>
      </c>
      <c r="I1804" s="3">
        <v>8</v>
      </c>
      <c r="J1804" s="3">
        <v>0.59399999999999997</v>
      </c>
      <c r="K1804" s="3">
        <v>0.59399999999999997</v>
      </c>
      <c r="L1804" s="3">
        <v>0.79200000000000004</v>
      </c>
    </row>
    <row r="1805" spans="2:12" x14ac:dyDescent="0.2">
      <c r="B1805" t="s">
        <v>5625</v>
      </c>
      <c r="C1805" t="s">
        <v>5626</v>
      </c>
      <c r="D1805" t="s">
        <v>5627</v>
      </c>
      <c r="E1805" s="1">
        <v>9819</v>
      </c>
      <c r="F1805" s="1">
        <v>367</v>
      </c>
      <c r="G1805" s="2">
        <v>26.754768392370572</v>
      </c>
      <c r="H1805" s="3">
        <v>6</v>
      </c>
      <c r="I1805" s="3">
        <v>7.9999796313270179</v>
      </c>
      <c r="J1805" s="3">
        <v>58.914000000000001</v>
      </c>
      <c r="K1805" s="3">
        <v>58.914000000000001</v>
      </c>
      <c r="L1805" s="3">
        <v>78.5518</v>
      </c>
    </row>
    <row r="1806" spans="2:12" x14ac:dyDescent="0.2">
      <c r="B1806" t="s">
        <v>5628</v>
      </c>
      <c r="C1806" t="s">
        <v>5399</v>
      </c>
      <c r="D1806" t="s">
        <v>5400</v>
      </c>
      <c r="E1806" s="1">
        <v>5670</v>
      </c>
      <c r="F1806" s="1">
        <v>202</v>
      </c>
      <c r="G1806" s="2">
        <v>28.06930693069307</v>
      </c>
      <c r="H1806" s="3">
        <v>6.0000000000000009</v>
      </c>
      <c r="I1806" s="3">
        <v>7.9999805996472668</v>
      </c>
      <c r="J1806" s="3">
        <v>34.020000000000003</v>
      </c>
      <c r="K1806" s="3">
        <v>34.020000000000003</v>
      </c>
      <c r="L1806" s="3">
        <v>45.35989</v>
      </c>
    </row>
    <row r="1807" spans="2:12" x14ac:dyDescent="0.2">
      <c r="B1807" t="s">
        <v>5629</v>
      </c>
      <c r="C1807" t="s">
        <v>5630</v>
      </c>
      <c r="D1807" t="s">
        <v>5631</v>
      </c>
      <c r="E1807" s="1">
        <v>466</v>
      </c>
      <c r="F1807" s="1">
        <v>69</v>
      </c>
      <c r="G1807" s="2">
        <v>6.7536231884057969</v>
      </c>
      <c r="H1807" s="3">
        <v>5.9999999999999991</v>
      </c>
      <c r="I1807" s="3">
        <v>7.9999785407725321</v>
      </c>
      <c r="J1807" s="3">
        <v>2.7959999999999998</v>
      </c>
      <c r="K1807" s="3">
        <v>2.7959999999999998</v>
      </c>
      <c r="L1807" s="3">
        <v>3.7279900000000001</v>
      </c>
    </row>
    <row r="1808" spans="2:12" x14ac:dyDescent="0.2">
      <c r="B1808" t="s">
        <v>5632</v>
      </c>
      <c r="C1808" t="s">
        <v>5633</v>
      </c>
      <c r="D1808" t="s">
        <v>5634</v>
      </c>
      <c r="E1808" s="1">
        <v>869</v>
      </c>
      <c r="F1808" s="1">
        <v>56</v>
      </c>
      <c r="G1808" s="2">
        <v>15.517857142857142</v>
      </c>
      <c r="H1808" s="3">
        <v>8.5</v>
      </c>
      <c r="I1808" s="3">
        <v>11.333302646720368</v>
      </c>
      <c r="J1808" s="3">
        <v>7.3864999999999998</v>
      </c>
      <c r="K1808" s="3">
        <v>7.3864999999999998</v>
      </c>
      <c r="L1808" s="3">
        <v>9.8486399999999996</v>
      </c>
    </row>
    <row r="1809" spans="2:12" x14ac:dyDescent="0.2">
      <c r="B1809" t="s">
        <v>5635</v>
      </c>
      <c r="C1809" t="s">
        <v>5636</v>
      </c>
      <c r="D1809" t="s">
        <v>5637</v>
      </c>
      <c r="E1809" s="1">
        <v>2755</v>
      </c>
      <c r="F1809" s="1">
        <v>83</v>
      </c>
      <c r="G1809" s="2">
        <v>33.192771084337352</v>
      </c>
      <c r="H1809" s="3">
        <v>6.0000000000000009</v>
      </c>
      <c r="I1809" s="3">
        <v>7.999978221415609</v>
      </c>
      <c r="J1809" s="3">
        <v>16.53</v>
      </c>
      <c r="K1809" s="3">
        <v>16.53</v>
      </c>
      <c r="L1809" s="3">
        <v>22.039940000000001</v>
      </c>
    </row>
    <row r="1810" spans="2:12" x14ac:dyDescent="0.2">
      <c r="B1810" t="s">
        <v>5638</v>
      </c>
      <c r="C1810" t="s">
        <v>5639</v>
      </c>
      <c r="D1810" t="s">
        <v>5640</v>
      </c>
      <c r="E1810" s="1">
        <v>430</v>
      </c>
      <c r="F1810" s="1">
        <v>17</v>
      </c>
      <c r="G1810" s="2">
        <v>25.294117647058822</v>
      </c>
      <c r="H1810" s="3">
        <v>6</v>
      </c>
      <c r="I1810" s="3">
        <v>7.9999767441860463</v>
      </c>
      <c r="J1810" s="3">
        <v>2.58</v>
      </c>
      <c r="K1810" s="3">
        <v>2.58</v>
      </c>
      <c r="L1810" s="3">
        <v>3.4399899999999999</v>
      </c>
    </row>
    <row r="1811" spans="2:12" x14ac:dyDescent="0.2">
      <c r="B1811" t="s">
        <v>5641</v>
      </c>
      <c r="C1811" t="s">
        <v>5642</v>
      </c>
      <c r="D1811" t="s">
        <v>5643</v>
      </c>
      <c r="E1811" s="1">
        <v>221</v>
      </c>
      <c r="F1811" s="1">
        <v>17</v>
      </c>
      <c r="G1811" s="2">
        <v>13</v>
      </c>
      <c r="H1811" s="3">
        <v>6</v>
      </c>
      <c r="I1811" s="3">
        <v>8</v>
      </c>
      <c r="J1811" s="3">
        <v>1.3260000000000001</v>
      </c>
      <c r="K1811" s="3">
        <v>1.3260000000000001</v>
      </c>
      <c r="L1811" s="3">
        <v>1.768</v>
      </c>
    </row>
    <row r="1812" spans="2:12" x14ac:dyDescent="0.2">
      <c r="B1812" t="s">
        <v>5644</v>
      </c>
      <c r="C1812" t="s">
        <v>5645</v>
      </c>
      <c r="D1812" t="s">
        <v>5646</v>
      </c>
      <c r="E1812" s="1">
        <v>2459</v>
      </c>
      <c r="F1812" s="1">
        <v>71</v>
      </c>
      <c r="G1812" s="2">
        <v>34.633802816901408</v>
      </c>
      <c r="H1812" s="3">
        <v>6</v>
      </c>
      <c r="I1812" s="3">
        <v>7.9999796665311091</v>
      </c>
      <c r="J1812" s="3">
        <v>14.754</v>
      </c>
      <c r="K1812" s="3">
        <v>14.754</v>
      </c>
      <c r="L1812" s="3">
        <v>19.671949999999999</v>
      </c>
    </row>
    <row r="1813" spans="2:12" x14ac:dyDescent="0.2">
      <c r="B1813" t="s">
        <v>5647</v>
      </c>
      <c r="C1813" t="s">
        <v>5648</v>
      </c>
      <c r="D1813" t="s">
        <v>5649</v>
      </c>
      <c r="E1813" s="1">
        <v>24</v>
      </c>
      <c r="F1813" s="1">
        <v>1</v>
      </c>
      <c r="G1813" s="2">
        <v>24</v>
      </c>
      <c r="H1813" s="3">
        <v>5.9999999999999991</v>
      </c>
      <c r="I1813" s="3">
        <v>8</v>
      </c>
      <c r="J1813" s="3">
        <v>0.14399999999999999</v>
      </c>
      <c r="K1813" s="3">
        <v>0.14399999999999999</v>
      </c>
      <c r="L1813" s="3">
        <v>0.192</v>
      </c>
    </row>
    <row r="1814" spans="2:12" x14ac:dyDescent="0.2">
      <c r="B1814" t="s">
        <v>5650</v>
      </c>
      <c r="C1814" t="s">
        <v>5366</v>
      </c>
      <c r="D1814" t="s">
        <v>5651</v>
      </c>
      <c r="E1814" s="1">
        <v>4026</v>
      </c>
      <c r="F1814" s="1">
        <v>331</v>
      </c>
      <c r="G1814" s="2">
        <v>12.163141993957703</v>
      </c>
      <c r="H1814" s="3">
        <v>6</v>
      </c>
      <c r="I1814" s="3">
        <v>7.9999801291604582</v>
      </c>
      <c r="J1814" s="3">
        <v>24.155999999999999</v>
      </c>
      <c r="K1814" s="3">
        <v>24.155999999999999</v>
      </c>
      <c r="L1814" s="3">
        <v>32.207920000000001</v>
      </c>
    </row>
    <row r="1815" spans="2:12" x14ac:dyDescent="0.2">
      <c r="B1815" t="s">
        <v>5652</v>
      </c>
      <c r="C1815" t="s">
        <v>5653</v>
      </c>
      <c r="D1815" t="s">
        <v>5654</v>
      </c>
      <c r="E1815" s="1">
        <v>2444</v>
      </c>
      <c r="F1815" s="1">
        <v>228</v>
      </c>
      <c r="G1815" s="2">
        <v>10.719298245614034</v>
      </c>
      <c r="H1815" s="3">
        <v>8.5</v>
      </c>
      <c r="I1815" s="3">
        <v>11.333306055646482</v>
      </c>
      <c r="J1815" s="3">
        <v>20.774000000000001</v>
      </c>
      <c r="K1815" s="3">
        <v>20.774000000000001</v>
      </c>
      <c r="L1815" s="3">
        <v>27.698599999999999</v>
      </c>
    </row>
    <row r="1816" spans="2:12" x14ac:dyDescent="0.2">
      <c r="B1816" t="s">
        <v>5655</v>
      </c>
      <c r="C1816" t="s">
        <v>5656</v>
      </c>
      <c r="D1816" t="s">
        <v>5657</v>
      </c>
      <c r="E1816" s="1">
        <v>952</v>
      </c>
      <c r="F1816" s="1">
        <v>35</v>
      </c>
      <c r="G1816" s="2">
        <v>27.2</v>
      </c>
      <c r="H1816" s="3">
        <v>6</v>
      </c>
      <c r="I1816" s="3">
        <v>7.9999789915966391</v>
      </c>
      <c r="J1816" s="3">
        <v>5.7119999999999997</v>
      </c>
      <c r="K1816" s="3">
        <v>5.7119999999999997</v>
      </c>
      <c r="L1816" s="3">
        <v>7.6159800000000004</v>
      </c>
    </row>
    <row r="1817" spans="2:12" x14ac:dyDescent="0.2">
      <c r="B1817" t="s">
        <v>5658</v>
      </c>
      <c r="C1817" t="s">
        <v>5659</v>
      </c>
      <c r="D1817" t="s">
        <v>5660</v>
      </c>
      <c r="E1817" s="1">
        <v>392</v>
      </c>
      <c r="F1817" s="1">
        <v>11</v>
      </c>
      <c r="G1817" s="2">
        <v>35.636363636363633</v>
      </c>
      <c r="H1817" s="3">
        <v>6.5</v>
      </c>
      <c r="I1817" s="3">
        <v>8.6666326530612245</v>
      </c>
      <c r="J1817" s="3">
        <v>2.548</v>
      </c>
      <c r="K1817" s="3">
        <v>2.548</v>
      </c>
      <c r="L1817" s="3">
        <v>3.3973200000000001</v>
      </c>
    </row>
    <row r="1818" spans="2:12" x14ac:dyDescent="0.2">
      <c r="B1818" t="s">
        <v>5661</v>
      </c>
      <c r="C1818" t="s">
        <v>5662</v>
      </c>
      <c r="D1818" t="s">
        <v>5663</v>
      </c>
      <c r="E1818" s="1">
        <v>1883</v>
      </c>
      <c r="F1818" s="1">
        <v>57</v>
      </c>
      <c r="G1818" s="2">
        <v>33.035087719298247</v>
      </c>
      <c r="H1818" s="3">
        <v>6</v>
      </c>
      <c r="I1818" s="3">
        <v>7.999978757302177</v>
      </c>
      <c r="J1818" s="3">
        <v>11.298</v>
      </c>
      <c r="K1818" s="3">
        <v>11.298</v>
      </c>
      <c r="L1818" s="3">
        <v>15.06396</v>
      </c>
    </row>
    <row r="1819" spans="2:12" x14ac:dyDescent="0.2">
      <c r="B1819" t="s">
        <v>5664</v>
      </c>
      <c r="C1819" t="s">
        <v>5665</v>
      </c>
      <c r="D1819" t="s">
        <v>5666</v>
      </c>
      <c r="E1819" s="1">
        <v>212</v>
      </c>
      <c r="F1819" s="1">
        <v>4</v>
      </c>
      <c r="G1819" s="2">
        <v>53</v>
      </c>
      <c r="H1819" s="3">
        <v>6</v>
      </c>
      <c r="I1819" s="3">
        <v>8</v>
      </c>
      <c r="J1819" s="3">
        <v>1.272</v>
      </c>
      <c r="K1819" s="3">
        <v>1.272</v>
      </c>
      <c r="L1819" s="3">
        <v>1.696</v>
      </c>
    </row>
    <row r="1820" spans="2:12" x14ac:dyDescent="0.2">
      <c r="B1820" t="s">
        <v>5667</v>
      </c>
      <c r="C1820" t="s">
        <v>5668</v>
      </c>
      <c r="D1820" t="s">
        <v>5669</v>
      </c>
      <c r="E1820" s="1">
        <v>984</v>
      </c>
      <c r="F1820" s="1">
        <v>54</v>
      </c>
      <c r="G1820" s="2">
        <v>18.222222222222221</v>
      </c>
      <c r="H1820" s="3">
        <v>6</v>
      </c>
      <c r="I1820" s="3">
        <v>7.999979674796748</v>
      </c>
      <c r="J1820" s="3">
        <v>5.9039999999999999</v>
      </c>
      <c r="K1820" s="3">
        <v>5.9039999999999999</v>
      </c>
      <c r="L1820" s="3">
        <v>7.8719799999999998</v>
      </c>
    </row>
    <row r="1821" spans="2:12" x14ac:dyDescent="0.2">
      <c r="B1821" t="s">
        <v>5670</v>
      </c>
      <c r="C1821" t="s">
        <v>5671</v>
      </c>
      <c r="D1821" t="s">
        <v>5672</v>
      </c>
      <c r="E1821" s="1">
        <v>1082</v>
      </c>
      <c r="F1821" s="1">
        <v>21</v>
      </c>
      <c r="G1821" s="2">
        <v>51.523809523809526</v>
      </c>
      <c r="H1821" s="3">
        <v>6</v>
      </c>
      <c r="I1821" s="3">
        <v>7.9999815157116441</v>
      </c>
      <c r="J1821" s="3">
        <v>6.492</v>
      </c>
      <c r="K1821" s="3">
        <v>6.492</v>
      </c>
      <c r="L1821" s="3">
        <v>8.6559799999999996</v>
      </c>
    </row>
    <row r="1822" spans="2:12" x14ac:dyDescent="0.2">
      <c r="B1822" t="s">
        <v>5673</v>
      </c>
      <c r="C1822" t="s">
        <v>5674</v>
      </c>
      <c r="D1822" t="s">
        <v>5675</v>
      </c>
      <c r="E1822" s="1">
        <v>171</v>
      </c>
      <c r="F1822" s="1">
        <v>5</v>
      </c>
      <c r="G1822" s="2">
        <v>34.200000000000003</v>
      </c>
      <c r="H1822" s="3">
        <v>6</v>
      </c>
      <c r="I1822" s="3">
        <v>8</v>
      </c>
      <c r="J1822" s="3">
        <v>1.026</v>
      </c>
      <c r="K1822" s="3">
        <v>1.026</v>
      </c>
      <c r="L1822" s="3">
        <v>1.3680000000000001</v>
      </c>
    </row>
    <row r="1823" spans="2:12" x14ac:dyDescent="0.2">
      <c r="B1823" t="s">
        <v>5676</v>
      </c>
      <c r="C1823" t="s">
        <v>5677</v>
      </c>
      <c r="D1823" t="s">
        <v>5678</v>
      </c>
      <c r="E1823" s="1">
        <v>5003</v>
      </c>
      <c r="F1823" s="1">
        <v>357</v>
      </c>
      <c r="G1823" s="2">
        <v>14.014005602240896</v>
      </c>
      <c r="H1823" s="3">
        <v>6.5</v>
      </c>
      <c r="I1823" s="3">
        <v>8.6666440135918457</v>
      </c>
      <c r="J1823" s="3">
        <v>32.519500000000001</v>
      </c>
      <c r="K1823" s="3">
        <v>32.519500000000001</v>
      </c>
      <c r="L1823" s="3">
        <v>43.359220000000001</v>
      </c>
    </row>
    <row r="1824" spans="2:12" x14ac:dyDescent="0.2">
      <c r="B1824" t="s">
        <v>5679</v>
      </c>
      <c r="C1824" t="s">
        <v>5680</v>
      </c>
      <c r="D1824" t="s">
        <v>5681</v>
      </c>
      <c r="E1824" s="1">
        <v>4259</v>
      </c>
      <c r="F1824" s="1">
        <v>183</v>
      </c>
      <c r="G1824" s="2">
        <v>23.273224043715846</v>
      </c>
      <c r="H1824" s="3">
        <v>8.5</v>
      </c>
      <c r="I1824" s="3">
        <v>11.333305940361585</v>
      </c>
      <c r="J1824" s="3">
        <v>36.201500000000003</v>
      </c>
      <c r="K1824" s="3">
        <v>36.201500000000003</v>
      </c>
      <c r="L1824" s="3">
        <v>48.268549999999998</v>
      </c>
    </row>
    <row r="1825" spans="2:12" x14ac:dyDescent="0.2">
      <c r="B1825" t="s">
        <v>5682</v>
      </c>
      <c r="C1825" t="s">
        <v>5683</v>
      </c>
      <c r="D1825" t="s">
        <v>5684</v>
      </c>
      <c r="E1825" s="1">
        <v>823</v>
      </c>
      <c r="F1825" s="1">
        <v>53</v>
      </c>
      <c r="G1825" s="2">
        <v>15.528301886792454</v>
      </c>
      <c r="H1825" s="3">
        <v>6</v>
      </c>
      <c r="I1825" s="3">
        <v>7.9999756986634276</v>
      </c>
      <c r="J1825" s="3">
        <v>4.9379999999999997</v>
      </c>
      <c r="K1825" s="3">
        <v>4.9379999999999997</v>
      </c>
      <c r="L1825" s="3">
        <v>6.5839800000000004</v>
      </c>
    </row>
    <row r="1826" spans="2:12" x14ac:dyDescent="0.2">
      <c r="B1826" t="s">
        <v>5685</v>
      </c>
      <c r="C1826" t="s">
        <v>5686</v>
      </c>
      <c r="D1826" t="s">
        <v>5687</v>
      </c>
      <c r="E1826" s="1">
        <v>2681</v>
      </c>
      <c r="F1826" s="1">
        <v>38</v>
      </c>
      <c r="G1826" s="2">
        <v>70.55263157894737</v>
      </c>
      <c r="H1826" s="3">
        <v>5.9999999999999991</v>
      </c>
      <c r="I1826" s="3">
        <v>7.9999813502424466</v>
      </c>
      <c r="J1826" s="3">
        <v>16.085999999999999</v>
      </c>
      <c r="K1826" s="3">
        <v>16.085999999999999</v>
      </c>
      <c r="L1826" s="3">
        <v>21.447949999999999</v>
      </c>
    </row>
    <row r="1827" spans="2:12" x14ac:dyDescent="0.2">
      <c r="B1827" t="s">
        <v>5688</v>
      </c>
      <c r="C1827" t="s">
        <v>5689</v>
      </c>
      <c r="D1827" t="s">
        <v>5690</v>
      </c>
      <c r="E1827" s="1">
        <v>7810</v>
      </c>
      <c r="F1827" s="1">
        <v>96</v>
      </c>
      <c r="G1827" s="2">
        <v>81.354166666666671</v>
      </c>
      <c r="H1827" s="3">
        <v>6</v>
      </c>
      <c r="I1827" s="3">
        <v>7.9999795134443028</v>
      </c>
      <c r="J1827" s="3">
        <v>46.86</v>
      </c>
      <c r="K1827" s="3">
        <v>46.86</v>
      </c>
      <c r="L1827" s="3">
        <v>62.479840000000003</v>
      </c>
    </row>
    <row r="1828" spans="2:12" x14ac:dyDescent="0.2">
      <c r="B1828" t="s">
        <v>5691</v>
      </c>
      <c r="C1828" t="s">
        <v>5692</v>
      </c>
      <c r="D1828" t="s">
        <v>5693</v>
      </c>
      <c r="E1828" s="1">
        <v>1212</v>
      </c>
      <c r="F1828" s="1">
        <v>35</v>
      </c>
      <c r="G1828" s="2">
        <v>34.628571428571426</v>
      </c>
      <c r="H1828" s="3">
        <v>6</v>
      </c>
      <c r="I1828" s="3">
        <v>7.9999834983498355</v>
      </c>
      <c r="J1828" s="3">
        <v>7.2720000000000002</v>
      </c>
      <c r="K1828" s="3">
        <v>7.2720000000000002</v>
      </c>
      <c r="L1828" s="3">
        <v>9.6959800000000005</v>
      </c>
    </row>
    <row r="1829" spans="2:12" x14ac:dyDescent="0.2">
      <c r="B1829" t="s">
        <v>5694</v>
      </c>
      <c r="C1829" t="s">
        <v>5695</v>
      </c>
      <c r="D1829" t="s">
        <v>5696</v>
      </c>
      <c r="E1829" s="1">
        <v>1186</v>
      </c>
      <c r="F1829" s="1">
        <v>136</v>
      </c>
      <c r="G1829" s="2">
        <v>8.7205882352941178</v>
      </c>
      <c r="H1829" s="3">
        <v>8.5</v>
      </c>
      <c r="I1829" s="3">
        <v>11.333305227655988</v>
      </c>
      <c r="J1829" s="3">
        <v>10.081</v>
      </c>
      <c r="K1829" s="3">
        <v>10.081</v>
      </c>
      <c r="L1829" s="3">
        <v>13.4413</v>
      </c>
    </row>
    <row r="1830" spans="2:12" x14ac:dyDescent="0.2">
      <c r="B1830" t="s">
        <v>5697</v>
      </c>
      <c r="C1830" t="s">
        <v>5698</v>
      </c>
      <c r="D1830" t="s">
        <v>5699</v>
      </c>
      <c r="E1830" s="1">
        <v>2923</v>
      </c>
      <c r="F1830" s="1">
        <v>291</v>
      </c>
      <c r="G1830" s="2">
        <v>10.0446735395189</v>
      </c>
      <c r="H1830" s="3">
        <v>8.5</v>
      </c>
      <c r="I1830" s="3">
        <v>11.333304823811151</v>
      </c>
      <c r="J1830" s="3">
        <v>24.845500000000001</v>
      </c>
      <c r="K1830" s="3">
        <v>24.845500000000001</v>
      </c>
      <c r="L1830" s="3">
        <v>33.127249999999997</v>
      </c>
    </row>
    <row r="1831" spans="2:12" x14ac:dyDescent="0.2">
      <c r="B1831" t="s">
        <v>5700</v>
      </c>
      <c r="C1831" t="s">
        <v>5701</v>
      </c>
      <c r="D1831" t="s">
        <v>5702</v>
      </c>
      <c r="E1831" s="1">
        <v>439</v>
      </c>
      <c r="F1831" s="1">
        <v>188</v>
      </c>
      <c r="G1831" s="2">
        <v>2.3351063829787235</v>
      </c>
      <c r="H1831" s="3">
        <v>6.5</v>
      </c>
      <c r="I1831" s="3">
        <v>8.6666514806378139</v>
      </c>
      <c r="J1831" s="3">
        <v>2.8534999999999999</v>
      </c>
      <c r="K1831" s="3">
        <v>2.8534999999999999</v>
      </c>
      <c r="L1831" s="3">
        <v>3.8046600000000002</v>
      </c>
    </row>
    <row r="1832" spans="2:12" x14ac:dyDescent="0.2">
      <c r="B1832" t="s">
        <v>5703</v>
      </c>
      <c r="C1832" t="s">
        <v>5704</v>
      </c>
      <c r="D1832" t="s">
        <v>5705</v>
      </c>
      <c r="E1832" s="1">
        <v>37456</v>
      </c>
      <c r="F1832" s="1">
        <v>617</v>
      </c>
      <c r="G1832" s="2">
        <v>60.706645056726096</v>
      </c>
      <c r="H1832" s="3">
        <v>6.4999999999999991</v>
      </c>
      <c r="I1832" s="3">
        <v>8.6666451302862022</v>
      </c>
      <c r="J1832" s="3">
        <v>243.464</v>
      </c>
      <c r="K1832" s="3">
        <v>243.464</v>
      </c>
      <c r="L1832" s="3">
        <v>324.61786000000001</v>
      </c>
    </row>
    <row r="1833" spans="2:12" x14ac:dyDescent="0.2">
      <c r="B1833" t="s">
        <v>5706</v>
      </c>
      <c r="C1833" t="s">
        <v>5360</v>
      </c>
      <c r="D1833" t="s">
        <v>5707</v>
      </c>
      <c r="E1833" s="1">
        <v>7060</v>
      </c>
      <c r="F1833" s="1">
        <v>1202</v>
      </c>
      <c r="G1833" s="2">
        <v>5.8735440931780367</v>
      </c>
      <c r="H1833" s="3">
        <v>8.5</v>
      </c>
      <c r="I1833" s="3">
        <v>11.333304532577905</v>
      </c>
      <c r="J1833" s="3">
        <v>60.01</v>
      </c>
      <c r="K1833" s="3">
        <v>60.01</v>
      </c>
      <c r="L1833" s="3">
        <v>80.013130000000004</v>
      </c>
    </row>
    <row r="1834" spans="2:12" x14ac:dyDescent="0.2">
      <c r="B1834" t="s">
        <v>5708</v>
      </c>
      <c r="C1834" t="s">
        <v>5709</v>
      </c>
      <c r="D1834" t="s">
        <v>5710</v>
      </c>
      <c r="E1834" s="1">
        <v>1616</v>
      </c>
      <c r="F1834" s="1">
        <v>202</v>
      </c>
      <c r="G1834" s="2">
        <v>8</v>
      </c>
      <c r="H1834" s="3">
        <v>5.9999999999999991</v>
      </c>
      <c r="I1834" s="3">
        <v>7.9999814356435639</v>
      </c>
      <c r="J1834" s="3">
        <v>9.6959999999999997</v>
      </c>
      <c r="K1834" s="3">
        <v>9.6959999999999997</v>
      </c>
      <c r="L1834" s="3">
        <v>12.92797</v>
      </c>
    </row>
    <row r="1835" spans="2:12" x14ac:dyDescent="0.2">
      <c r="B1835" t="s">
        <v>5711</v>
      </c>
      <c r="C1835" t="s">
        <v>5712</v>
      </c>
      <c r="D1835" t="s">
        <v>5713</v>
      </c>
      <c r="E1835" s="1">
        <v>2143</v>
      </c>
      <c r="F1835" s="1">
        <v>71</v>
      </c>
      <c r="G1835" s="2">
        <v>30.183098591549296</v>
      </c>
      <c r="H1835" s="3">
        <v>6.5000000000000009</v>
      </c>
      <c r="I1835" s="3">
        <v>8.6666448903406454</v>
      </c>
      <c r="J1835" s="3">
        <v>13.929500000000001</v>
      </c>
      <c r="K1835" s="3">
        <v>13.929500000000001</v>
      </c>
      <c r="L1835" s="3">
        <v>18.572620000000001</v>
      </c>
    </row>
    <row r="1836" spans="2:12" x14ac:dyDescent="0.2">
      <c r="B1836" t="s">
        <v>5714</v>
      </c>
      <c r="C1836" t="s">
        <v>5715</v>
      </c>
      <c r="D1836" t="s">
        <v>5716</v>
      </c>
      <c r="E1836" s="1">
        <v>5412</v>
      </c>
      <c r="F1836" s="1">
        <v>339</v>
      </c>
      <c r="G1836" s="2">
        <v>15.964601769911505</v>
      </c>
      <c r="H1836" s="3">
        <v>6</v>
      </c>
      <c r="I1836" s="3">
        <v>7.999979674796748</v>
      </c>
      <c r="J1836" s="3">
        <v>32.472000000000001</v>
      </c>
      <c r="K1836" s="3">
        <v>32.472000000000001</v>
      </c>
      <c r="L1836" s="3">
        <v>43.29589</v>
      </c>
    </row>
    <row r="1837" spans="2:12" x14ac:dyDescent="0.2">
      <c r="B1837" t="s">
        <v>5717</v>
      </c>
      <c r="C1837" t="s">
        <v>5718</v>
      </c>
      <c r="D1837" t="s">
        <v>5719</v>
      </c>
      <c r="E1837" s="1">
        <v>898</v>
      </c>
      <c r="F1837" s="1">
        <v>33</v>
      </c>
      <c r="G1837" s="2">
        <v>27.212121212121211</v>
      </c>
      <c r="H1837" s="3">
        <v>6</v>
      </c>
      <c r="I1837" s="3">
        <v>7.9999777282850779</v>
      </c>
      <c r="J1837" s="3">
        <v>5.3879999999999999</v>
      </c>
      <c r="K1837" s="3">
        <v>5.3879999999999999</v>
      </c>
      <c r="L1837" s="3">
        <v>7.18398</v>
      </c>
    </row>
    <row r="1838" spans="2:12" x14ac:dyDescent="0.2">
      <c r="B1838" t="s">
        <v>5720</v>
      </c>
      <c r="C1838" t="s">
        <v>5721</v>
      </c>
      <c r="D1838" t="s">
        <v>5722</v>
      </c>
      <c r="E1838" s="1">
        <v>2575</v>
      </c>
      <c r="F1838" s="1">
        <v>123</v>
      </c>
      <c r="G1838" s="2">
        <v>20.934959349593495</v>
      </c>
      <c r="H1838" s="3">
        <v>8.5</v>
      </c>
      <c r="I1838" s="3">
        <v>11.333304854368931</v>
      </c>
      <c r="J1838" s="3">
        <v>21.887499999999999</v>
      </c>
      <c r="K1838" s="3">
        <v>21.887499999999999</v>
      </c>
      <c r="L1838" s="3">
        <v>29.183260000000001</v>
      </c>
    </row>
    <row r="1839" spans="2:12" x14ac:dyDescent="0.2">
      <c r="B1839" t="s">
        <v>5723</v>
      </c>
      <c r="C1839" t="s">
        <v>5724</v>
      </c>
      <c r="D1839" t="s">
        <v>5725</v>
      </c>
      <c r="E1839" s="1">
        <v>1162</v>
      </c>
      <c r="F1839" s="1">
        <v>44</v>
      </c>
      <c r="G1839" s="2">
        <v>26.40909090909091</v>
      </c>
      <c r="H1839" s="3">
        <v>6.0000000000000009</v>
      </c>
      <c r="I1839" s="3">
        <v>7.9999827882960419</v>
      </c>
      <c r="J1839" s="3">
        <v>6.9720000000000004</v>
      </c>
      <c r="K1839" s="3">
        <v>6.9720000000000004</v>
      </c>
      <c r="L1839" s="3">
        <v>9.2959800000000001</v>
      </c>
    </row>
    <row r="1840" spans="2:12" x14ac:dyDescent="0.2">
      <c r="B1840" t="s">
        <v>5726</v>
      </c>
      <c r="C1840" t="s">
        <v>5727</v>
      </c>
      <c r="D1840" t="s">
        <v>5728</v>
      </c>
      <c r="E1840" s="1">
        <v>2222</v>
      </c>
      <c r="F1840" s="1">
        <v>85</v>
      </c>
      <c r="G1840" s="2">
        <v>26.141176470588235</v>
      </c>
      <c r="H1840" s="3">
        <v>6</v>
      </c>
      <c r="I1840" s="3">
        <v>7.9999819981998206</v>
      </c>
      <c r="J1840" s="3">
        <v>13.332000000000001</v>
      </c>
      <c r="K1840" s="3">
        <v>13.332000000000001</v>
      </c>
      <c r="L1840" s="3">
        <v>17.775960000000001</v>
      </c>
    </row>
    <row r="1841" spans="2:12" x14ac:dyDescent="0.2">
      <c r="B1841" t="s">
        <v>5729</v>
      </c>
      <c r="C1841" t="s">
        <v>5730</v>
      </c>
      <c r="D1841" t="s">
        <v>5731</v>
      </c>
      <c r="E1841" s="1">
        <v>694</v>
      </c>
      <c r="F1841" s="1">
        <v>18</v>
      </c>
      <c r="G1841" s="2">
        <v>38.555555555555557</v>
      </c>
      <c r="H1841" s="3">
        <v>6</v>
      </c>
      <c r="I1841" s="3">
        <v>7.9999855907780981</v>
      </c>
      <c r="J1841" s="3">
        <v>4.1639999999999997</v>
      </c>
      <c r="K1841" s="3">
        <v>4.1639999999999997</v>
      </c>
      <c r="L1841" s="3">
        <v>5.55199</v>
      </c>
    </row>
    <row r="1842" spans="2:12" x14ac:dyDescent="0.2">
      <c r="B1842" t="s">
        <v>5732</v>
      </c>
      <c r="C1842" t="s">
        <v>5733</v>
      </c>
      <c r="D1842" t="s">
        <v>5734</v>
      </c>
      <c r="E1842" s="1">
        <v>3005</v>
      </c>
      <c r="F1842" s="1">
        <v>160</v>
      </c>
      <c r="G1842" s="2">
        <v>18.78125</v>
      </c>
      <c r="H1842" s="3">
        <v>6.0000000000000009</v>
      </c>
      <c r="I1842" s="3">
        <v>7.999980033277871</v>
      </c>
      <c r="J1842" s="3">
        <v>18.03</v>
      </c>
      <c r="K1842" s="3">
        <v>18.03</v>
      </c>
      <c r="L1842" s="3">
        <v>24.039940000000001</v>
      </c>
    </row>
    <row r="1843" spans="2:12" x14ac:dyDescent="0.2">
      <c r="B1843" t="s">
        <v>5735</v>
      </c>
      <c r="C1843" t="s">
        <v>5736</v>
      </c>
      <c r="D1843" t="s">
        <v>5737</v>
      </c>
      <c r="E1843" s="1">
        <v>4384</v>
      </c>
      <c r="F1843" s="1">
        <v>576</v>
      </c>
      <c r="G1843" s="2">
        <v>7.6111111111111107</v>
      </c>
      <c r="H1843" s="3">
        <v>5.9999999999999991</v>
      </c>
      <c r="I1843" s="3">
        <v>7.9999794708029199</v>
      </c>
      <c r="J1843" s="3">
        <v>26.303999999999998</v>
      </c>
      <c r="K1843" s="3">
        <v>26.303999999999998</v>
      </c>
      <c r="L1843" s="3">
        <v>35.071910000000003</v>
      </c>
    </row>
    <row r="1844" spans="2:12" x14ac:dyDescent="0.2">
      <c r="B1844" t="s">
        <v>5738</v>
      </c>
      <c r="C1844" t="s">
        <v>5739</v>
      </c>
      <c r="D1844" t="s">
        <v>5740</v>
      </c>
      <c r="E1844" s="1">
        <v>8499</v>
      </c>
      <c r="F1844" s="1">
        <v>549</v>
      </c>
      <c r="G1844" s="2">
        <v>15.480874316939891</v>
      </c>
      <c r="H1844" s="3">
        <v>6</v>
      </c>
      <c r="I1844" s="3">
        <v>7.9999799976467809</v>
      </c>
      <c r="J1844" s="3">
        <v>50.994</v>
      </c>
      <c r="K1844" s="3">
        <v>50.994</v>
      </c>
      <c r="L1844" s="3">
        <v>67.991829999999993</v>
      </c>
    </row>
    <row r="1845" spans="2:12" x14ac:dyDescent="0.2">
      <c r="B1845" t="s">
        <v>5741</v>
      </c>
      <c r="C1845" t="s">
        <v>5742</v>
      </c>
      <c r="D1845" t="s">
        <v>5743</v>
      </c>
      <c r="E1845" s="1">
        <v>4530</v>
      </c>
      <c r="F1845" s="1">
        <v>682</v>
      </c>
      <c r="G1845" s="2">
        <v>6.6422287390029329</v>
      </c>
      <c r="H1845" s="3">
        <v>6</v>
      </c>
      <c r="I1845" s="3">
        <v>7.9999801324503315</v>
      </c>
      <c r="J1845" s="3">
        <v>27.18</v>
      </c>
      <c r="K1845" s="3">
        <v>27.18</v>
      </c>
      <c r="L1845" s="3">
        <v>36.239910000000002</v>
      </c>
    </row>
    <row r="1846" spans="2:12" x14ac:dyDescent="0.2">
      <c r="B1846" t="s">
        <v>5744</v>
      </c>
      <c r="C1846" t="s">
        <v>5433</v>
      </c>
      <c r="D1846" t="s">
        <v>5434</v>
      </c>
      <c r="E1846" s="1">
        <v>849</v>
      </c>
      <c r="F1846" s="1">
        <v>169</v>
      </c>
      <c r="G1846" s="2">
        <v>5.0236686390532546</v>
      </c>
      <c r="H1846" s="3">
        <v>6.0000000000000009</v>
      </c>
      <c r="I1846" s="3">
        <v>7.9999764428739688</v>
      </c>
      <c r="J1846" s="3">
        <v>5.0940000000000003</v>
      </c>
      <c r="K1846" s="3">
        <v>5.0940000000000003</v>
      </c>
      <c r="L1846" s="3">
        <v>6.7919799999999997</v>
      </c>
    </row>
    <row r="1847" spans="2:12" x14ac:dyDescent="0.2">
      <c r="B1847" t="s">
        <v>5745</v>
      </c>
      <c r="C1847" t="s">
        <v>5746</v>
      </c>
      <c r="D1847" t="s">
        <v>5747</v>
      </c>
      <c r="E1847" s="1">
        <v>2614</v>
      </c>
      <c r="F1847" s="1">
        <v>63</v>
      </c>
      <c r="G1847" s="2">
        <v>41.492063492063494</v>
      </c>
      <c r="H1847" s="3">
        <v>6</v>
      </c>
      <c r="I1847" s="3">
        <v>7.9999808722264731</v>
      </c>
      <c r="J1847" s="3">
        <v>15.683999999999999</v>
      </c>
      <c r="K1847" s="3">
        <v>15.683999999999999</v>
      </c>
      <c r="L1847" s="3">
        <v>20.911950000000001</v>
      </c>
    </row>
    <row r="1848" spans="2:12" x14ac:dyDescent="0.2">
      <c r="B1848" t="s">
        <v>5748</v>
      </c>
      <c r="C1848" t="s">
        <v>5749</v>
      </c>
      <c r="D1848" t="s">
        <v>5750</v>
      </c>
      <c r="E1848" s="1">
        <v>10553</v>
      </c>
      <c r="F1848" s="1">
        <v>481</v>
      </c>
      <c r="G1848" s="2">
        <v>21.93970893970894</v>
      </c>
      <c r="H1848" s="3">
        <v>5.9999999999999991</v>
      </c>
      <c r="I1848" s="3">
        <v>7.9999801004453701</v>
      </c>
      <c r="J1848" s="3">
        <v>63.317999999999998</v>
      </c>
      <c r="K1848" s="3">
        <v>63.317999999999998</v>
      </c>
      <c r="L1848" s="3">
        <v>84.423789999999997</v>
      </c>
    </row>
    <row r="1849" spans="2:12" x14ac:dyDescent="0.2">
      <c r="B1849" t="s">
        <v>5751</v>
      </c>
      <c r="C1849" t="s">
        <v>5752</v>
      </c>
      <c r="D1849" t="s">
        <v>5753</v>
      </c>
      <c r="E1849" s="1">
        <v>2843</v>
      </c>
      <c r="F1849" s="1">
        <v>190</v>
      </c>
      <c r="G1849" s="2">
        <v>14.963157894736842</v>
      </c>
      <c r="H1849" s="3">
        <v>6</v>
      </c>
      <c r="I1849" s="3">
        <v>7.9999788955328874</v>
      </c>
      <c r="J1849" s="3">
        <v>17.058</v>
      </c>
      <c r="K1849" s="3">
        <v>17.058</v>
      </c>
      <c r="L1849" s="3">
        <v>22.743939999999998</v>
      </c>
    </row>
    <row r="1850" spans="2:12" x14ac:dyDescent="0.2">
      <c r="B1850" t="s">
        <v>5754</v>
      </c>
      <c r="C1850" t="s">
        <v>5755</v>
      </c>
      <c r="D1850" t="s">
        <v>5756</v>
      </c>
      <c r="E1850" s="1">
        <v>2097</v>
      </c>
      <c r="F1850" s="1">
        <v>143</v>
      </c>
      <c r="G1850" s="2">
        <v>14.664335664335665</v>
      </c>
      <c r="H1850" s="3">
        <v>6</v>
      </c>
      <c r="I1850" s="3">
        <v>7.9999809251311405</v>
      </c>
      <c r="J1850" s="3">
        <v>12.582000000000001</v>
      </c>
      <c r="K1850" s="3">
        <v>12.582000000000001</v>
      </c>
      <c r="L1850" s="3">
        <v>16.775960000000001</v>
      </c>
    </row>
    <row r="1851" spans="2:12" x14ac:dyDescent="0.2">
      <c r="B1851" t="s">
        <v>5757</v>
      </c>
      <c r="C1851" t="s">
        <v>5758</v>
      </c>
      <c r="D1851" t="s">
        <v>5747</v>
      </c>
      <c r="E1851" s="1">
        <v>3473</v>
      </c>
      <c r="F1851" s="1">
        <v>84</v>
      </c>
      <c r="G1851" s="2">
        <v>41.345238095238095</v>
      </c>
      <c r="H1851" s="3">
        <v>6.0000000000000009</v>
      </c>
      <c r="I1851" s="3">
        <v>7.9999798445148294</v>
      </c>
      <c r="J1851" s="3">
        <v>20.838000000000001</v>
      </c>
      <c r="K1851" s="3">
        <v>20.838000000000001</v>
      </c>
      <c r="L1851" s="3">
        <v>27.783930000000002</v>
      </c>
    </row>
    <row r="1852" spans="2:12" x14ac:dyDescent="0.2">
      <c r="B1852" t="s">
        <v>5759</v>
      </c>
      <c r="C1852" t="s">
        <v>5760</v>
      </c>
      <c r="D1852" t="s">
        <v>5761</v>
      </c>
      <c r="E1852" s="1">
        <v>16175</v>
      </c>
      <c r="F1852" s="1">
        <v>836</v>
      </c>
      <c r="G1852" s="2">
        <v>19.348086124401913</v>
      </c>
      <c r="H1852" s="3">
        <v>6.5</v>
      </c>
      <c r="I1852" s="3">
        <v>8.6666448222565684</v>
      </c>
      <c r="J1852" s="3">
        <v>105.1375</v>
      </c>
      <c r="K1852" s="3">
        <v>105.1375</v>
      </c>
      <c r="L1852" s="3">
        <v>140.18297999999999</v>
      </c>
    </row>
    <row r="1853" spans="2:12" x14ac:dyDescent="0.2">
      <c r="B1853" t="s">
        <v>5762</v>
      </c>
      <c r="C1853" t="s">
        <v>5763</v>
      </c>
      <c r="D1853" t="s">
        <v>5637</v>
      </c>
      <c r="E1853" s="1">
        <v>323</v>
      </c>
      <c r="F1853" s="1">
        <v>22</v>
      </c>
      <c r="G1853" s="2">
        <v>14.681818181818182</v>
      </c>
      <c r="H1853" s="3">
        <v>6</v>
      </c>
      <c r="I1853" s="3">
        <v>7.9999690402476782</v>
      </c>
      <c r="J1853" s="3">
        <v>1.9379999999999999</v>
      </c>
      <c r="K1853" s="3">
        <v>1.9379999999999999</v>
      </c>
      <c r="L1853" s="3">
        <v>2.58399</v>
      </c>
    </row>
    <row r="1854" spans="2:12" x14ac:dyDescent="0.2">
      <c r="B1854" t="s">
        <v>5764</v>
      </c>
      <c r="C1854" t="s">
        <v>5765</v>
      </c>
      <c r="D1854" t="s">
        <v>5766</v>
      </c>
      <c r="E1854" s="1">
        <v>1092</v>
      </c>
      <c r="F1854" s="1">
        <v>33</v>
      </c>
      <c r="G1854" s="2">
        <v>33.090909090909093</v>
      </c>
      <c r="H1854" s="3">
        <v>5.9999999999999991</v>
      </c>
      <c r="I1854" s="3">
        <v>7.9999816849816838</v>
      </c>
      <c r="J1854" s="3">
        <v>6.5519999999999996</v>
      </c>
      <c r="K1854" s="3">
        <v>6.5519999999999996</v>
      </c>
      <c r="L1854" s="3">
        <v>8.7359799999999996</v>
      </c>
    </row>
    <row r="1855" spans="2:12" x14ac:dyDescent="0.2">
      <c r="B1855" t="s">
        <v>5767</v>
      </c>
      <c r="C1855" t="s">
        <v>5768</v>
      </c>
      <c r="D1855" t="s">
        <v>5769</v>
      </c>
      <c r="E1855" s="1">
        <v>979</v>
      </c>
      <c r="F1855" s="1">
        <v>102</v>
      </c>
      <c r="G1855" s="2">
        <v>9.5980392156862742</v>
      </c>
      <c r="H1855" s="3">
        <v>6</v>
      </c>
      <c r="I1855" s="3">
        <v>7.9999795709908073</v>
      </c>
      <c r="J1855" s="3">
        <v>5.8739999999999997</v>
      </c>
      <c r="K1855" s="3">
        <v>5.8739999999999997</v>
      </c>
      <c r="L1855" s="3">
        <v>7.8319799999999997</v>
      </c>
    </row>
    <row r="1856" spans="2:12" x14ac:dyDescent="0.2">
      <c r="B1856" t="s">
        <v>5770</v>
      </c>
      <c r="C1856" t="s">
        <v>5771</v>
      </c>
      <c r="D1856" t="s">
        <v>5772</v>
      </c>
      <c r="E1856" s="1">
        <v>1854</v>
      </c>
      <c r="F1856" s="1">
        <v>42</v>
      </c>
      <c r="G1856" s="2">
        <v>44.142857142857146</v>
      </c>
      <c r="H1856" s="3">
        <v>6</v>
      </c>
      <c r="I1856" s="3">
        <v>7.9999784250269688</v>
      </c>
      <c r="J1856" s="3">
        <v>11.124000000000001</v>
      </c>
      <c r="K1856" s="3">
        <v>11.124000000000001</v>
      </c>
      <c r="L1856" s="3">
        <v>14.83196</v>
      </c>
    </row>
    <row r="1857" spans="2:12" x14ac:dyDescent="0.2">
      <c r="B1857" t="s">
        <v>5773</v>
      </c>
      <c r="C1857" t="s">
        <v>5774</v>
      </c>
      <c r="D1857" t="s">
        <v>5775</v>
      </c>
      <c r="E1857" s="1">
        <v>3542</v>
      </c>
      <c r="F1857" s="1">
        <v>91</v>
      </c>
      <c r="G1857" s="2">
        <v>38.92307692307692</v>
      </c>
      <c r="H1857" s="3">
        <v>6</v>
      </c>
      <c r="I1857" s="3">
        <v>7.9999802371541513</v>
      </c>
      <c r="J1857" s="3">
        <v>21.251999999999999</v>
      </c>
      <c r="K1857" s="3">
        <v>21.251999999999999</v>
      </c>
      <c r="L1857" s="3">
        <v>28.335930000000001</v>
      </c>
    </row>
    <row r="1858" spans="2:12" x14ac:dyDescent="0.2">
      <c r="B1858" t="s">
        <v>5776</v>
      </c>
      <c r="C1858" t="s">
        <v>5777</v>
      </c>
      <c r="D1858" t="s">
        <v>5778</v>
      </c>
      <c r="E1858" s="1">
        <v>6275</v>
      </c>
      <c r="F1858" s="1">
        <v>262</v>
      </c>
      <c r="G1858" s="2">
        <v>23.950381679389313</v>
      </c>
      <c r="H1858" s="3">
        <v>5.9999999999999991</v>
      </c>
      <c r="I1858" s="3">
        <v>7.9999792828685248</v>
      </c>
      <c r="J1858" s="3">
        <v>37.65</v>
      </c>
      <c r="K1858" s="3">
        <v>37.65</v>
      </c>
      <c r="L1858" s="3">
        <v>50.199869999999997</v>
      </c>
    </row>
    <row r="1859" spans="2:12" x14ac:dyDescent="0.2">
      <c r="B1859" t="s">
        <v>5779</v>
      </c>
      <c r="C1859" t="s">
        <v>5780</v>
      </c>
      <c r="D1859" t="s">
        <v>5781</v>
      </c>
      <c r="E1859" s="1">
        <v>13346</v>
      </c>
      <c r="F1859" s="1">
        <v>634</v>
      </c>
      <c r="G1859" s="2">
        <v>21.050473186119874</v>
      </c>
      <c r="H1859" s="3">
        <v>5.9999999999999991</v>
      </c>
      <c r="I1859" s="3">
        <v>7.9999797692192418</v>
      </c>
      <c r="J1859" s="3">
        <v>80.075999999999993</v>
      </c>
      <c r="K1859" s="3">
        <v>80.075999999999993</v>
      </c>
      <c r="L1859" s="3">
        <v>106.76773</v>
      </c>
    </row>
    <row r="1860" spans="2:12" x14ac:dyDescent="0.2">
      <c r="B1860" t="s">
        <v>5782</v>
      </c>
      <c r="C1860" t="s">
        <v>5783</v>
      </c>
      <c r="D1860" t="s">
        <v>5784</v>
      </c>
      <c r="E1860" s="1">
        <v>1509</v>
      </c>
      <c r="F1860" s="1">
        <v>30</v>
      </c>
      <c r="G1860" s="2">
        <v>50.3</v>
      </c>
      <c r="H1860" s="3">
        <v>6.5000000000000009</v>
      </c>
      <c r="I1860" s="3">
        <v>8.6666467859509613</v>
      </c>
      <c r="J1860" s="3">
        <v>9.8085000000000004</v>
      </c>
      <c r="K1860" s="3">
        <v>9.8085000000000004</v>
      </c>
      <c r="L1860" s="3">
        <v>13.077970000000001</v>
      </c>
    </row>
    <row r="1861" spans="2:12" x14ac:dyDescent="0.2">
      <c r="B1861" t="s">
        <v>5785</v>
      </c>
      <c r="C1861" t="s">
        <v>5648</v>
      </c>
      <c r="D1861" t="s">
        <v>5786</v>
      </c>
      <c r="E1861" s="1">
        <v>5073</v>
      </c>
      <c r="F1861" s="1">
        <v>318</v>
      </c>
      <c r="G1861" s="2">
        <v>15.952830188679245</v>
      </c>
      <c r="H1861" s="3">
        <v>5.9999999999999991</v>
      </c>
      <c r="I1861" s="3">
        <v>7.9999802877981461</v>
      </c>
      <c r="J1861" s="3">
        <v>30.437999999999999</v>
      </c>
      <c r="K1861" s="3">
        <v>30.437999999999999</v>
      </c>
      <c r="L1861" s="3">
        <v>40.5839</v>
      </c>
    </row>
    <row r="1862" spans="2:12" x14ac:dyDescent="0.2">
      <c r="B1862" t="s">
        <v>5787</v>
      </c>
      <c r="C1862" t="s">
        <v>5545</v>
      </c>
      <c r="D1862" t="s">
        <v>5788</v>
      </c>
      <c r="E1862" s="1">
        <v>5154</v>
      </c>
      <c r="F1862" s="1">
        <v>126</v>
      </c>
      <c r="G1862" s="2">
        <v>40.904761904761905</v>
      </c>
      <c r="H1862" s="3">
        <v>6.5</v>
      </c>
      <c r="I1862" s="3">
        <v>8.6666453240201786</v>
      </c>
      <c r="J1862" s="3">
        <v>33.500999999999998</v>
      </c>
      <c r="K1862" s="3">
        <v>33.500999999999998</v>
      </c>
      <c r="L1862" s="3">
        <v>44.66789</v>
      </c>
    </row>
    <row r="1863" spans="2:12" x14ac:dyDescent="0.2">
      <c r="B1863" t="s">
        <v>5789</v>
      </c>
      <c r="C1863" t="s">
        <v>5790</v>
      </c>
      <c r="D1863" t="s">
        <v>5791</v>
      </c>
      <c r="E1863" s="1">
        <v>1265</v>
      </c>
      <c r="F1863" s="1">
        <v>39</v>
      </c>
      <c r="G1863" s="2">
        <v>32.435897435897438</v>
      </c>
      <c r="H1863" s="3">
        <v>6</v>
      </c>
      <c r="I1863" s="3">
        <v>7.9999762845849816</v>
      </c>
      <c r="J1863" s="3">
        <v>7.59</v>
      </c>
      <c r="K1863" s="3">
        <v>7.59</v>
      </c>
      <c r="L1863" s="3">
        <v>10.11997</v>
      </c>
    </row>
    <row r="1864" spans="2:12" x14ac:dyDescent="0.2">
      <c r="B1864" t="s">
        <v>5792</v>
      </c>
      <c r="C1864" t="s">
        <v>5793</v>
      </c>
      <c r="D1864" t="s">
        <v>5794</v>
      </c>
      <c r="E1864" s="1">
        <v>1393</v>
      </c>
      <c r="F1864" s="1">
        <v>66</v>
      </c>
      <c r="G1864" s="2">
        <v>21.106060606060606</v>
      </c>
      <c r="H1864" s="3">
        <v>6.5000000000000009</v>
      </c>
      <c r="I1864" s="3">
        <v>8.6666475233309406</v>
      </c>
      <c r="J1864" s="3">
        <v>9.0545000000000009</v>
      </c>
      <c r="K1864" s="3">
        <v>9.0545000000000009</v>
      </c>
      <c r="L1864" s="3">
        <v>12.07264</v>
      </c>
    </row>
    <row r="1865" spans="2:12" x14ac:dyDescent="0.2">
      <c r="B1865" t="s">
        <v>5795</v>
      </c>
      <c r="C1865" t="s">
        <v>5796</v>
      </c>
      <c r="D1865" t="s">
        <v>5797</v>
      </c>
      <c r="E1865" s="1">
        <v>1160</v>
      </c>
      <c r="F1865" s="1">
        <v>43</v>
      </c>
      <c r="G1865" s="2">
        <v>26.976744186046513</v>
      </c>
      <c r="H1865" s="3">
        <v>6</v>
      </c>
      <c r="I1865" s="3">
        <v>7.99998275862069</v>
      </c>
      <c r="J1865" s="3">
        <v>6.96</v>
      </c>
      <c r="K1865" s="3">
        <v>6.96</v>
      </c>
      <c r="L1865" s="3">
        <v>9.2799800000000001</v>
      </c>
    </row>
    <row r="1866" spans="2:12" x14ac:dyDescent="0.2">
      <c r="B1866" t="s">
        <v>5798</v>
      </c>
      <c r="C1866" t="s">
        <v>5799</v>
      </c>
      <c r="D1866" t="s">
        <v>5800</v>
      </c>
      <c r="E1866" s="1">
        <v>1601</v>
      </c>
      <c r="F1866" s="1">
        <v>45</v>
      </c>
      <c r="G1866" s="2">
        <v>35.577777777777776</v>
      </c>
      <c r="H1866" s="3">
        <v>6</v>
      </c>
      <c r="I1866" s="3">
        <v>7.9999812617114303</v>
      </c>
      <c r="J1866" s="3">
        <v>9.6059999999999999</v>
      </c>
      <c r="K1866" s="3">
        <v>9.6059999999999999</v>
      </c>
      <c r="L1866" s="3">
        <v>12.807969999999999</v>
      </c>
    </row>
    <row r="1867" spans="2:12" x14ac:dyDescent="0.2">
      <c r="B1867" t="s">
        <v>5801</v>
      </c>
      <c r="C1867" t="s">
        <v>5802</v>
      </c>
      <c r="D1867" t="s">
        <v>5803</v>
      </c>
      <c r="E1867" s="1">
        <v>2587</v>
      </c>
      <c r="F1867" s="1">
        <v>38</v>
      </c>
      <c r="G1867" s="2">
        <v>68.078947368421055</v>
      </c>
      <c r="H1867" s="3">
        <v>6</v>
      </c>
      <c r="I1867" s="3">
        <v>7.999980672593737</v>
      </c>
      <c r="J1867" s="3">
        <v>15.522</v>
      </c>
      <c r="K1867" s="3">
        <v>15.522</v>
      </c>
      <c r="L1867" s="3">
        <v>20.69595</v>
      </c>
    </row>
    <row r="1868" spans="2:12" x14ac:dyDescent="0.2">
      <c r="B1868" t="s">
        <v>5804</v>
      </c>
      <c r="C1868" t="s">
        <v>5387</v>
      </c>
      <c r="D1868" t="s">
        <v>5805</v>
      </c>
      <c r="E1868" s="1">
        <v>991</v>
      </c>
      <c r="F1868" s="1">
        <v>38</v>
      </c>
      <c r="G1868" s="2">
        <v>26.078947368421051</v>
      </c>
      <c r="H1868" s="3">
        <v>6</v>
      </c>
      <c r="I1868" s="3">
        <v>7.9999798183652873</v>
      </c>
      <c r="J1868" s="3">
        <v>5.9459999999999997</v>
      </c>
      <c r="K1868" s="3">
        <v>5.9459999999999997</v>
      </c>
      <c r="L1868" s="3">
        <v>7.9279799999999998</v>
      </c>
    </row>
    <row r="1869" spans="2:12" x14ac:dyDescent="0.2">
      <c r="B1869" t="s">
        <v>5806</v>
      </c>
      <c r="C1869" t="s">
        <v>5807</v>
      </c>
      <c r="D1869" t="s">
        <v>5808</v>
      </c>
      <c r="E1869" s="1">
        <v>1699</v>
      </c>
      <c r="F1869" s="1">
        <v>75</v>
      </c>
      <c r="G1869" s="2">
        <v>22.653333333333332</v>
      </c>
      <c r="H1869" s="3">
        <v>6</v>
      </c>
      <c r="I1869" s="3">
        <v>7.9999823425544436</v>
      </c>
      <c r="J1869" s="3">
        <v>10.194000000000001</v>
      </c>
      <c r="K1869" s="3">
        <v>10.194000000000001</v>
      </c>
      <c r="L1869" s="3">
        <v>13.59197</v>
      </c>
    </row>
    <row r="1870" spans="2:12" x14ac:dyDescent="0.2">
      <c r="B1870" t="s">
        <v>5809</v>
      </c>
      <c r="C1870" t="s">
        <v>5810</v>
      </c>
      <c r="D1870" t="s">
        <v>5811</v>
      </c>
      <c r="E1870" s="1">
        <v>6104</v>
      </c>
      <c r="F1870" s="1">
        <v>268</v>
      </c>
      <c r="G1870" s="2">
        <v>22.776119402985074</v>
      </c>
      <c r="H1870" s="3">
        <v>6</v>
      </c>
      <c r="I1870" s="3">
        <v>7.9999803407601568</v>
      </c>
      <c r="J1870" s="3">
        <v>36.624000000000002</v>
      </c>
      <c r="K1870" s="3">
        <v>36.624000000000002</v>
      </c>
      <c r="L1870" s="3">
        <v>48.831879999999998</v>
      </c>
    </row>
    <row r="1871" spans="2:12" x14ac:dyDescent="0.2">
      <c r="B1871" t="s">
        <v>5812</v>
      </c>
      <c r="C1871" t="s">
        <v>5813</v>
      </c>
      <c r="D1871" t="s">
        <v>5814</v>
      </c>
      <c r="E1871" s="1">
        <v>2019</v>
      </c>
      <c r="F1871" s="1">
        <v>89</v>
      </c>
      <c r="G1871" s="2">
        <v>22.685393258426966</v>
      </c>
      <c r="H1871" s="3">
        <v>6</v>
      </c>
      <c r="I1871" s="3">
        <v>7.9999801882119854</v>
      </c>
      <c r="J1871" s="3">
        <v>12.114000000000001</v>
      </c>
      <c r="K1871" s="3">
        <v>12.114000000000001</v>
      </c>
      <c r="L1871" s="3">
        <v>16.151959999999999</v>
      </c>
    </row>
    <row r="1872" spans="2:12" x14ac:dyDescent="0.2">
      <c r="B1872" t="s">
        <v>5815</v>
      </c>
      <c r="C1872" t="s">
        <v>5363</v>
      </c>
      <c r="D1872" t="s">
        <v>5364</v>
      </c>
      <c r="E1872" s="1">
        <v>3914</v>
      </c>
      <c r="F1872" s="1">
        <v>123</v>
      </c>
      <c r="G1872" s="2">
        <v>31.821138211382113</v>
      </c>
      <c r="H1872" s="3">
        <v>6</v>
      </c>
      <c r="I1872" s="3">
        <v>7.9999795605518651</v>
      </c>
      <c r="J1872" s="3">
        <v>23.484000000000002</v>
      </c>
      <c r="K1872" s="3">
        <v>23.484000000000002</v>
      </c>
      <c r="L1872" s="3">
        <v>31.311920000000001</v>
      </c>
    </row>
    <row r="1873" spans="2:12" x14ac:dyDescent="0.2">
      <c r="B1873" t="s">
        <v>5816</v>
      </c>
      <c r="C1873" t="s">
        <v>5817</v>
      </c>
      <c r="D1873" t="s">
        <v>5818</v>
      </c>
      <c r="E1873" s="1">
        <v>776</v>
      </c>
      <c r="F1873" s="1">
        <v>95</v>
      </c>
      <c r="G1873" s="2">
        <v>8.1684210526315795</v>
      </c>
      <c r="H1873" s="3">
        <v>5.9999999999999991</v>
      </c>
      <c r="I1873" s="3">
        <v>7.9999742268041238</v>
      </c>
      <c r="J1873" s="3">
        <v>4.6559999999999997</v>
      </c>
      <c r="K1873" s="3">
        <v>4.6559999999999997</v>
      </c>
      <c r="L1873" s="3">
        <v>6.2079800000000001</v>
      </c>
    </row>
    <row r="1874" spans="2:12" x14ac:dyDescent="0.2">
      <c r="B1874" t="s">
        <v>5819</v>
      </c>
      <c r="C1874" t="s">
        <v>5820</v>
      </c>
      <c r="D1874" t="s">
        <v>5821</v>
      </c>
      <c r="E1874" s="1">
        <v>11143</v>
      </c>
      <c r="F1874" s="1">
        <v>787</v>
      </c>
      <c r="G1874" s="2">
        <v>14.158831003811944</v>
      </c>
      <c r="H1874" s="3">
        <v>6</v>
      </c>
      <c r="I1874" s="3">
        <v>7.9999802566633766</v>
      </c>
      <c r="J1874" s="3">
        <v>66.858000000000004</v>
      </c>
      <c r="K1874" s="3">
        <v>66.858000000000004</v>
      </c>
      <c r="L1874" s="3">
        <v>89.143780000000007</v>
      </c>
    </row>
    <row r="1875" spans="2:12" x14ac:dyDescent="0.2">
      <c r="B1875" t="s">
        <v>5822</v>
      </c>
      <c r="C1875" t="s">
        <v>5823</v>
      </c>
      <c r="D1875" t="s">
        <v>5824</v>
      </c>
      <c r="E1875" s="1">
        <v>23870</v>
      </c>
      <c r="F1875" s="1">
        <v>928</v>
      </c>
      <c r="G1875" s="2">
        <v>25.72198275862069</v>
      </c>
      <c r="H1875" s="3">
        <v>6</v>
      </c>
      <c r="I1875" s="3">
        <v>7.9999798910766646</v>
      </c>
      <c r="J1875" s="3">
        <v>143.22</v>
      </c>
      <c r="K1875" s="3">
        <v>143.22</v>
      </c>
      <c r="L1875" s="3">
        <v>190.95952</v>
      </c>
    </row>
    <row r="1876" spans="2:12" x14ac:dyDescent="0.2">
      <c r="B1876" t="s">
        <v>5825</v>
      </c>
      <c r="C1876" t="s">
        <v>5826</v>
      </c>
      <c r="D1876" t="s">
        <v>5827</v>
      </c>
      <c r="E1876" s="1">
        <v>643.93802000000005</v>
      </c>
      <c r="F1876" s="1">
        <v>65</v>
      </c>
      <c r="G1876" s="2">
        <v>9.9067387692307705</v>
      </c>
      <c r="H1876" s="3">
        <v>9.9999996894111014</v>
      </c>
      <c r="I1876" s="3">
        <v>13.333301860325005</v>
      </c>
      <c r="J1876" s="3">
        <v>6.4393799999999999</v>
      </c>
      <c r="K1876" s="3">
        <v>6.4393799999999999</v>
      </c>
      <c r="L1876" s="3">
        <v>8.58582</v>
      </c>
    </row>
    <row r="1877" spans="2:12" x14ac:dyDescent="0.2">
      <c r="B1877" t="s">
        <v>5828</v>
      </c>
      <c r="C1877" t="s">
        <v>5826</v>
      </c>
      <c r="D1877" t="s">
        <v>5827</v>
      </c>
      <c r="E1877" s="1">
        <v>2354.0529900000001</v>
      </c>
      <c r="F1877" s="1">
        <v>261</v>
      </c>
      <c r="G1877" s="2">
        <v>9.0193601149425291</v>
      </c>
      <c r="H1877" s="3">
        <v>10.000000042479927</v>
      </c>
      <c r="I1877" s="3">
        <v>13.333297990033776</v>
      </c>
      <c r="J1877" s="3">
        <v>23.54053</v>
      </c>
      <c r="K1877" s="3">
        <v>23.54053</v>
      </c>
      <c r="L1877" s="3">
        <v>31.38729</v>
      </c>
    </row>
    <row r="1878" spans="2:12" x14ac:dyDescent="0.2">
      <c r="B1878" t="s">
        <v>5829</v>
      </c>
      <c r="C1878" t="s">
        <v>5830</v>
      </c>
      <c r="D1878" t="s">
        <v>5831</v>
      </c>
      <c r="E1878" s="1">
        <v>2763.58014</v>
      </c>
      <c r="F1878" s="1">
        <v>147</v>
      </c>
      <c r="G1878" s="2">
        <v>18.799864897959186</v>
      </c>
      <c r="H1878" s="3">
        <v>9.9999994934107459</v>
      </c>
      <c r="I1878" s="3">
        <v>13.333298885264096</v>
      </c>
      <c r="J1878" s="3">
        <v>27.6358</v>
      </c>
      <c r="K1878" s="3">
        <v>27.6358</v>
      </c>
      <c r="L1878" s="3">
        <v>36.847639999999998</v>
      </c>
    </row>
    <row r="1879" spans="2:12" x14ac:dyDescent="0.2">
      <c r="B1879" t="s">
        <v>5832</v>
      </c>
      <c r="C1879" t="s">
        <v>5830</v>
      </c>
      <c r="D1879" t="s">
        <v>5831</v>
      </c>
      <c r="E1879" s="1">
        <v>1887.7080000000001</v>
      </c>
      <c r="F1879" s="1">
        <v>161</v>
      </c>
      <c r="G1879" s="2">
        <v>11.724894409937889</v>
      </c>
      <c r="H1879" s="3">
        <v>9.9999999999999982</v>
      </c>
      <c r="I1879" s="3">
        <v>13.333301548756481</v>
      </c>
      <c r="J1879" s="3">
        <v>18.877079999999999</v>
      </c>
      <c r="K1879" s="3">
        <v>18.877079999999999</v>
      </c>
      <c r="L1879" s="3">
        <v>25.16938</v>
      </c>
    </row>
    <row r="1880" spans="2:12" x14ac:dyDescent="0.2">
      <c r="B1880" t="s">
        <v>5833</v>
      </c>
      <c r="C1880" t="s">
        <v>5834</v>
      </c>
      <c r="D1880" t="s">
        <v>5835</v>
      </c>
      <c r="E1880" s="1">
        <v>2207.4908999999998</v>
      </c>
      <c r="F1880" s="1">
        <v>213</v>
      </c>
      <c r="G1880" s="2">
        <v>10.363807042253519</v>
      </c>
      <c r="H1880" s="3">
        <v>10.000000453003</v>
      </c>
      <c r="I1880" s="3">
        <v>13.333300717117341</v>
      </c>
      <c r="J1880" s="3">
        <v>22.074909999999999</v>
      </c>
      <c r="K1880" s="3">
        <v>22.074909999999999</v>
      </c>
      <c r="L1880" s="3">
        <v>29.433140000000002</v>
      </c>
    </row>
    <row r="1881" spans="2:12" x14ac:dyDescent="0.2">
      <c r="B1881" t="s">
        <v>5836</v>
      </c>
      <c r="C1881" t="s">
        <v>5834</v>
      </c>
      <c r="D1881" t="s">
        <v>5835</v>
      </c>
      <c r="E1881" s="1">
        <v>725.34294999999997</v>
      </c>
      <c r="F1881" s="1">
        <v>165</v>
      </c>
      <c r="G1881" s="2">
        <v>4.3960178787878785</v>
      </c>
      <c r="H1881" s="3">
        <v>10.000000689329097</v>
      </c>
      <c r="I1881" s="3">
        <v>13.333306679274957</v>
      </c>
      <c r="J1881" s="3">
        <v>7.2534299999999998</v>
      </c>
      <c r="K1881" s="3">
        <v>7.2534299999999998</v>
      </c>
      <c r="L1881" s="3">
        <v>9.6712199999999999</v>
      </c>
    </row>
    <row r="1882" spans="2:12" x14ac:dyDescent="0.2">
      <c r="B1882" t="s">
        <v>5837</v>
      </c>
      <c r="C1882" t="s">
        <v>5838</v>
      </c>
      <c r="D1882" t="s">
        <v>5839</v>
      </c>
      <c r="E1882" s="1">
        <v>619.61477000000002</v>
      </c>
      <c r="F1882" s="1">
        <v>130</v>
      </c>
      <c r="G1882" s="2">
        <v>4.7662674615384617</v>
      </c>
      <c r="H1882" s="3">
        <v>10.000003711983819</v>
      </c>
      <c r="I1882" s="3">
        <v>13.333300624838236</v>
      </c>
      <c r="J1882" s="3">
        <v>6.1961500000000003</v>
      </c>
      <c r="K1882" s="3">
        <v>6.1961500000000003</v>
      </c>
      <c r="L1882" s="3">
        <v>8.2615099999999995</v>
      </c>
    </row>
    <row r="1883" spans="2:12" x14ac:dyDescent="0.2">
      <c r="B1883" t="s">
        <v>5840</v>
      </c>
      <c r="C1883" t="s">
        <v>5838</v>
      </c>
      <c r="D1883" t="s">
        <v>5839</v>
      </c>
      <c r="E1883" s="1">
        <v>2206.93174</v>
      </c>
      <c r="F1883" s="1">
        <v>212</v>
      </c>
      <c r="G1883" s="2">
        <v>10.410055377358491</v>
      </c>
      <c r="H1883" s="3">
        <v>10.000001178106217</v>
      </c>
      <c r="I1883" s="3">
        <v>13.333298654719608</v>
      </c>
      <c r="J1883" s="3">
        <v>22.069320000000001</v>
      </c>
      <c r="K1883" s="3">
        <v>22.069320000000001</v>
      </c>
      <c r="L1883" s="3">
        <v>29.42568</v>
      </c>
    </row>
    <row r="1884" spans="2:12" x14ac:dyDescent="0.2">
      <c r="B1884" t="s">
        <v>5841</v>
      </c>
      <c r="C1884" t="s">
        <v>5830</v>
      </c>
      <c r="D1884" t="s">
        <v>5842</v>
      </c>
      <c r="E1884" s="1">
        <v>987.77047000000005</v>
      </c>
      <c r="F1884" s="1">
        <v>239</v>
      </c>
      <c r="G1884" s="2">
        <v>4.1329308368200834</v>
      </c>
      <c r="H1884" s="3">
        <v>9.9999952418095681</v>
      </c>
      <c r="I1884" s="3">
        <v>13.333299992254272</v>
      </c>
      <c r="J1884" s="3">
        <v>9.8777000000000008</v>
      </c>
      <c r="K1884" s="3">
        <v>9.8777000000000008</v>
      </c>
      <c r="L1884" s="3">
        <v>13.17024</v>
      </c>
    </row>
    <row r="1885" spans="2:12" x14ac:dyDescent="0.2">
      <c r="B1885" t="s">
        <v>5843</v>
      </c>
      <c r="C1885" t="s">
        <v>5844</v>
      </c>
      <c r="D1885" t="s">
        <v>5845</v>
      </c>
      <c r="E1885" s="1">
        <v>710.29219000000001</v>
      </c>
      <c r="F1885" s="1">
        <v>163</v>
      </c>
      <c r="G1885" s="2">
        <v>4.3576207975460122</v>
      </c>
      <c r="H1885" s="3">
        <v>9.9999973250445002</v>
      </c>
      <c r="I1885" s="3">
        <v>13.333301609299689</v>
      </c>
      <c r="J1885" s="3">
        <v>7.1029200000000001</v>
      </c>
      <c r="K1885" s="3">
        <v>7.1029200000000001</v>
      </c>
      <c r="L1885" s="3">
        <v>9.4705399999999997</v>
      </c>
    </row>
    <row r="1886" spans="2:12" x14ac:dyDescent="0.2">
      <c r="B1886" t="s">
        <v>5846</v>
      </c>
      <c r="C1886" t="s">
        <v>5830</v>
      </c>
      <c r="D1886" t="s">
        <v>5842</v>
      </c>
      <c r="E1886" s="1">
        <v>1326.17101</v>
      </c>
      <c r="F1886" s="1">
        <v>250</v>
      </c>
      <c r="G1886" s="2">
        <v>5.3046840399999997</v>
      </c>
      <c r="H1886" s="3">
        <v>9.9999999245949454</v>
      </c>
      <c r="I1886" s="3">
        <v>13.33330307077064</v>
      </c>
      <c r="J1886" s="3">
        <v>13.261710000000001</v>
      </c>
      <c r="K1886" s="3">
        <v>13.261710000000001</v>
      </c>
      <c r="L1886" s="3">
        <v>17.68224</v>
      </c>
    </row>
    <row r="1887" spans="2:12" x14ac:dyDescent="0.2">
      <c r="B1887" t="s">
        <v>5847</v>
      </c>
      <c r="C1887" t="s">
        <v>5844</v>
      </c>
      <c r="D1887" t="s">
        <v>5845</v>
      </c>
      <c r="E1887" s="1">
        <v>361.02165000000002</v>
      </c>
      <c r="F1887" s="1">
        <v>186</v>
      </c>
      <c r="G1887" s="2">
        <v>1.940976612903226</v>
      </c>
      <c r="H1887" s="3">
        <v>10.000009694709444</v>
      </c>
      <c r="I1887" s="3">
        <v>13.333300094329521</v>
      </c>
      <c r="J1887" s="3">
        <v>3.61022</v>
      </c>
      <c r="K1887" s="3">
        <v>3.61022</v>
      </c>
      <c r="L1887" s="3">
        <v>4.8136099999999997</v>
      </c>
    </row>
    <row r="1888" spans="2:12" x14ac:dyDescent="0.2">
      <c r="B1888" t="s">
        <v>5848</v>
      </c>
      <c r="C1888" t="s">
        <v>5849</v>
      </c>
      <c r="D1888" t="s">
        <v>5850</v>
      </c>
      <c r="E1888" s="1">
        <v>2608.7642300000002</v>
      </c>
      <c r="F1888" s="1">
        <v>1060</v>
      </c>
      <c r="G1888" s="2">
        <v>2.4610983301886793</v>
      </c>
      <c r="H1888" s="3">
        <v>9.9999991183565093</v>
      </c>
      <c r="I1888" s="3">
        <v>13.333301491948161</v>
      </c>
      <c r="J1888" s="3">
        <v>26.08764</v>
      </c>
      <c r="K1888" s="3">
        <v>26.08764</v>
      </c>
      <c r="L1888" s="3">
        <v>34.783439999999999</v>
      </c>
    </row>
    <row r="1889" spans="2:12" x14ac:dyDescent="0.2">
      <c r="B1889" t="s">
        <v>5851</v>
      </c>
      <c r="C1889" t="s">
        <v>5852</v>
      </c>
      <c r="D1889" t="s">
        <v>5853</v>
      </c>
      <c r="E1889" s="1">
        <v>814.61419999999998</v>
      </c>
      <c r="F1889" s="1">
        <v>47</v>
      </c>
      <c r="G1889" s="2">
        <v>17.332217021276595</v>
      </c>
      <c r="H1889" s="3">
        <v>11.000004664784877</v>
      </c>
      <c r="I1889" s="3">
        <v>14.666636059130813</v>
      </c>
      <c r="J1889" s="3">
        <v>8.9607600000000005</v>
      </c>
      <c r="K1889" s="3">
        <v>8.9607600000000005</v>
      </c>
      <c r="L1889" s="3">
        <v>11.947649999999999</v>
      </c>
    </row>
    <row r="1890" spans="2:12" x14ac:dyDescent="0.2">
      <c r="B1890" t="s">
        <v>5854</v>
      </c>
      <c r="C1890" t="s">
        <v>5855</v>
      </c>
      <c r="D1890" t="s">
        <v>5856</v>
      </c>
      <c r="E1890" s="1">
        <v>805.03830000000005</v>
      </c>
      <c r="F1890" s="1">
        <v>47</v>
      </c>
      <c r="G1890" s="2">
        <v>17.128474468085109</v>
      </c>
      <c r="H1890" s="3">
        <v>10.999998385169997</v>
      </c>
      <c r="I1890" s="3">
        <v>14.666631388841996</v>
      </c>
      <c r="J1890" s="3">
        <v>8.8554200000000005</v>
      </c>
      <c r="K1890" s="3">
        <v>8.8554200000000005</v>
      </c>
      <c r="L1890" s="3">
        <v>11.8072</v>
      </c>
    </row>
    <row r="1891" spans="2:12" x14ac:dyDescent="0.2">
      <c r="B1891" t="s">
        <v>5857</v>
      </c>
      <c r="C1891" t="s">
        <v>5855</v>
      </c>
      <c r="D1891" t="s">
        <v>5856</v>
      </c>
      <c r="E1891" s="1">
        <v>827.26926000000003</v>
      </c>
      <c r="F1891" s="1">
        <v>44</v>
      </c>
      <c r="G1891" s="2">
        <v>18.801574090909092</v>
      </c>
      <c r="H1891" s="3">
        <v>10.999997751638928</v>
      </c>
      <c r="I1891" s="3">
        <v>14.666627404963652</v>
      </c>
      <c r="J1891" s="3">
        <v>9.0999599999999994</v>
      </c>
      <c r="K1891" s="3">
        <v>9.0999599999999994</v>
      </c>
      <c r="L1891" s="3">
        <v>12.13325</v>
      </c>
    </row>
    <row r="1892" spans="2:12" x14ac:dyDescent="0.2">
      <c r="B1892" t="s">
        <v>5858</v>
      </c>
      <c r="C1892" t="s">
        <v>5859</v>
      </c>
      <c r="D1892" t="s">
        <v>5860</v>
      </c>
      <c r="E1892" s="1">
        <v>1810.9900600000001</v>
      </c>
      <c r="F1892" s="1">
        <v>28</v>
      </c>
      <c r="G1892" s="2">
        <v>64.678216428571432</v>
      </c>
      <c r="H1892" s="3">
        <v>9.9999996686895116</v>
      </c>
      <c r="I1892" s="3">
        <v>13.333297919923425</v>
      </c>
      <c r="J1892" s="3">
        <v>18.1099</v>
      </c>
      <c r="K1892" s="3">
        <v>18.1099</v>
      </c>
      <c r="L1892" s="3">
        <v>24.146470000000001</v>
      </c>
    </row>
    <row r="1893" spans="2:12" x14ac:dyDescent="0.2">
      <c r="B1893" t="s">
        <v>5861</v>
      </c>
      <c r="C1893" t="s">
        <v>5862</v>
      </c>
      <c r="D1893" t="s">
        <v>2050</v>
      </c>
      <c r="E1893" s="1">
        <v>1218.2500399999999</v>
      </c>
      <c r="F1893" s="1">
        <v>62</v>
      </c>
      <c r="G1893" s="2">
        <v>19.649194193548386</v>
      </c>
      <c r="H1893" s="3">
        <v>9.9999996716601807</v>
      </c>
      <c r="I1893" s="3">
        <v>13.333297325399636</v>
      </c>
      <c r="J1893" s="3">
        <v>12.182499999999999</v>
      </c>
      <c r="K1893" s="3">
        <v>12.182499999999999</v>
      </c>
      <c r="L1893" s="3">
        <v>16.243289999999998</v>
      </c>
    </row>
    <row r="1894" spans="2:12" x14ac:dyDescent="0.2">
      <c r="B1894" t="s">
        <v>5863</v>
      </c>
      <c r="C1894" t="s">
        <v>5864</v>
      </c>
      <c r="D1894" t="s">
        <v>5865</v>
      </c>
      <c r="E1894" s="1">
        <v>789.15259000000003</v>
      </c>
      <c r="F1894" s="1">
        <v>30</v>
      </c>
      <c r="G1894" s="2">
        <v>26.305086333333335</v>
      </c>
      <c r="H1894" s="3">
        <v>10.000005195446422</v>
      </c>
      <c r="I1894" s="3">
        <v>13.333302245133606</v>
      </c>
      <c r="J1894" s="3">
        <v>7.8915300000000004</v>
      </c>
      <c r="K1894" s="3">
        <v>7.8915300000000004</v>
      </c>
      <c r="L1894" s="3">
        <v>10.52201</v>
      </c>
    </row>
    <row r="1895" spans="2:12" x14ac:dyDescent="0.2">
      <c r="B1895" t="s">
        <v>5866</v>
      </c>
      <c r="C1895" t="s">
        <v>5867</v>
      </c>
      <c r="D1895" t="s">
        <v>5868</v>
      </c>
      <c r="E1895" s="1">
        <v>2405.4580599999999</v>
      </c>
      <c r="F1895" s="1">
        <v>50</v>
      </c>
      <c r="G1895" s="2">
        <v>48.109161199999996</v>
      </c>
      <c r="H1895" s="3">
        <v>9.9999997505672589</v>
      </c>
      <c r="I1895" s="3">
        <v>13.333298357319936</v>
      </c>
      <c r="J1895" s="3">
        <v>24.054580000000001</v>
      </c>
      <c r="K1895" s="3">
        <v>24.054580000000001</v>
      </c>
      <c r="L1895" s="3">
        <v>32.072690000000001</v>
      </c>
    </row>
    <row r="1896" spans="2:12" x14ac:dyDescent="0.2">
      <c r="B1896" t="s">
        <v>5869</v>
      </c>
      <c r="C1896" t="s">
        <v>5870</v>
      </c>
      <c r="D1896" t="s">
        <v>5871</v>
      </c>
      <c r="E1896" s="1">
        <v>730.69039999999995</v>
      </c>
      <c r="F1896" s="1">
        <v>38</v>
      </c>
      <c r="G1896" s="2">
        <v>19.228694736842105</v>
      </c>
      <c r="H1896" s="3">
        <v>9.9999945257252598</v>
      </c>
      <c r="I1896" s="3">
        <v>13.333294101031024</v>
      </c>
      <c r="J1896" s="3">
        <v>7.3068999999999997</v>
      </c>
      <c r="K1896" s="3">
        <v>7.3068999999999997</v>
      </c>
      <c r="L1896" s="3">
        <v>9.7425099999999993</v>
      </c>
    </row>
    <row r="1897" spans="2:12" x14ac:dyDescent="0.2">
      <c r="B1897" t="s">
        <v>5872</v>
      </c>
      <c r="C1897" t="s">
        <v>5873</v>
      </c>
      <c r="D1897" t="s">
        <v>5874</v>
      </c>
      <c r="E1897" s="1">
        <v>2050.16723</v>
      </c>
      <c r="F1897" s="1">
        <v>50</v>
      </c>
      <c r="G1897" s="2">
        <v>41.003344599999998</v>
      </c>
      <c r="H1897" s="3">
        <v>9.999998878140298</v>
      </c>
      <c r="I1897" s="3">
        <v>13.333297693964214</v>
      </c>
      <c r="J1897" s="3">
        <v>20.501670000000001</v>
      </c>
      <c r="K1897" s="3">
        <v>20.501670000000001</v>
      </c>
      <c r="L1897" s="3">
        <v>27.33549</v>
      </c>
    </row>
    <row r="1898" spans="2:12" x14ac:dyDescent="0.2">
      <c r="B1898" t="s">
        <v>5875</v>
      </c>
      <c r="C1898" t="s">
        <v>5876</v>
      </c>
      <c r="D1898" t="s">
        <v>2219</v>
      </c>
      <c r="E1898" s="1">
        <v>1315.65381</v>
      </c>
      <c r="F1898" s="1">
        <v>50</v>
      </c>
      <c r="G1898" s="2">
        <v>26.313076200000001</v>
      </c>
      <c r="H1898" s="3">
        <v>10.000001444148898</v>
      </c>
      <c r="I1898" s="3">
        <v>13.333302322135944</v>
      </c>
      <c r="J1898" s="3">
        <v>13.15654</v>
      </c>
      <c r="K1898" s="3">
        <v>13.15654</v>
      </c>
      <c r="L1898" s="3">
        <v>17.542010000000001</v>
      </c>
    </row>
    <row r="1899" spans="2:12" x14ac:dyDescent="0.2">
      <c r="B1899" t="s">
        <v>5877</v>
      </c>
      <c r="C1899" t="s">
        <v>5878</v>
      </c>
      <c r="D1899" t="s">
        <v>5879</v>
      </c>
      <c r="E1899" s="1">
        <v>1115.27198</v>
      </c>
      <c r="F1899" s="1">
        <v>36</v>
      </c>
      <c r="G1899" s="2">
        <v>30.979777222222221</v>
      </c>
      <c r="H1899" s="3">
        <v>10.000000179328454</v>
      </c>
      <c r="I1899" s="3">
        <v>13.333303684362267</v>
      </c>
      <c r="J1899" s="3">
        <v>11.15272</v>
      </c>
      <c r="K1899" s="3">
        <v>11.15272</v>
      </c>
      <c r="L1899" s="3">
        <v>14.87026</v>
      </c>
    </row>
    <row r="1900" spans="2:12" x14ac:dyDescent="0.2">
      <c r="B1900" t="s">
        <v>5880</v>
      </c>
      <c r="C1900" t="s">
        <v>5881</v>
      </c>
      <c r="D1900" t="s">
        <v>5882</v>
      </c>
      <c r="E1900" s="1">
        <v>643.02562</v>
      </c>
      <c r="F1900" s="1">
        <v>30</v>
      </c>
      <c r="G1900" s="2">
        <v>21.434187333333334</v>
      </c>
      <c r="H1900" s="3">
        <v>10.000005909562359</v>
      </c>
      <c r="I1900" s="3">
        <v>13.333294558310136</v>
      </c>
      <c r="J1900" s="3">
        <v>6.4302599999999996</v>
      </c>
      <c r="K1900" s="3">
        <v>6.4302599999999996</v>
      </c>
      <c r="L1900" s="3">
        <v>8.5736500000000007</v>
      </c>
    </row>
    <row r="1901" spans="2:12" x14ac:dyDescent="0.2">
      <c r="B1901" t="s">
        <v>5883</v>
      </c>
      <c r="C1901" t="s">
        <v>2427</v>
      </c>
      <c r="D1901" t="s">
        <v>5884</v>
      </c>
      <c r="E1901" s="1">
        <v>2650.41113</v>
      </c>
      <c r="F1901" s="1">
        <v>40</v>
      </c>
      <c r="G1901" s="2">
        <v>66.260278249999999</v>
      </c>
      <c r="H1901" s="3">
        <v>9.999999509510058</v>
      </c>
      <c r="I1901" s="3">
        <v>13.333301237683829</v>
      </c>
      <c r="J1901" s="3">
        <v>26.504110000000001</v>
      </c>
      <c r="K1901" s="3">
        <v>26.504110000000001</v>
      </c>
      <c r="L1901" s="3">
        <v>35.338729999999998</v>
      </c>
    </row>
    <row r="1902" spans="2:12" x14ac:dyDescent="0.2">
      <c r="B1902" t="s">
        <v>5885</v>
      </c>
      <c r="C1902" t="s">
        <v>5886</v>
      </c>
      <c r="D1902" t="s">
        <v>5887</v>
      </c>
      <c r="E1902" s="1">
        <v>834.20870000000002</v>
      </c>
      <c r="F1902" s="1">
        <v>28</v>
      </c>
      <c r="G1902" s="2">
        <v>29.793167857142858</v>
      </c>
      <c r="H1902" s="3">
        <v>10.000003596222385</v>
      </c>
      <c r="I1902" s="3">
        <v>13.333294174467373</v>
      </c>
      <c r="J1902" s="3">
        <v>8.3420900000000007</v>
      </c>
      <c r="K1902" s="3">
        <v>8.3420900000000007</v>
      </c>
      <c r="L1902" s="3">
        <v>11.12275</v>
      </c>
    </row>
    <row r="1903" spans="2:12" x14ac:dyDescent="0.2">
      <c r="B1903" t="s">
        <v>5888</v>
      </c>
      <c r="C1903" t="s">
        <v>5889</v>
      </c>
      <c r="D1903" t="s">
        <v>5890</v>
      </c>
      <c r="E1903" s="1">
        <v>1183.9681800000001</v>
      </c>
      <c r="F1903" s="1">
        <v>38</v>
      </c>
      <c r="G1903" s="2">
        <v>31.157057368421054</v>
      </c>
      <c r="H1903" s="3">
        <v>9.9999984796888697</v>
      </c>
      <c r="I1903" s="3">
        <v>13.333297521560079</v>
      </c>
      <c r="J1903" s="3">
        <v>11.83968</v>
      </c>
      <c r="K1903" s="3">
        <v>11.83968</v>
      </c>
      <c r="L1903" s="3">
        <v>15.786199999999999</v>
      </c>
    </row>
    <row r="1904" spans="2:12" x14ac:dyDescent="0.2">
      <c r="B1904" t="s">
        <v>5891</v>
      </c>
      <c r="C1904" t="s">
        <v>5892</v>
      </c>
      <c r="D1904" t="s">
        <v>5893</v>
      </c>
      <c r="E1904" s="1">
        <v>1418.89273</v>
      </c>
      <c r="F1904" s="1">
        <v>96</v>
      </c>
      <c r="G1904" s="2">
        <v>14.780132604166667</v>
      </c>
      <c r="H1904" s="3">
        <v>10.000001902892263</v>
      </c>
      <c r="I1904" s="3">
        <v>13.333298282527672</v>
      </c>
      <c r="J1904" s="3">
        <v>14.188929999999999</v>
      </c>
      <c r="K1904" s="3">
        <v>14.188929999999999</v>
      </c>
      <c r="L1904" s="3">
        <v>18.918520000000001</v>
      </c>
    </row>
    <row r="1905" spans="2:12" x14ac:dyDescent="0.2">
      <c r="B1905" t="s">
        <v>5894</v>
      </c>
      <c r="C1905" t="s">
        <v>5895</v>
      </c>
      <c r="D1905" t="s">
        <v>5896</v>
      </c>
      <c r="E1905" s="1">
        <v>1772.3081500000001</v>
      </c>
      <c r="F1905" s="1">
        <v>60</v>
      </c>
      <c r="G1905" s="2">
        <v>29.538469166666669</v>
      </c>
      <c r="H1905" s="3">
        <v>9.9999991536460513</v>
      </c>
      <c r="I1905" s="3">
        <v>13.333302112276581</v>
      </c>
      <c r="J1905" s="3">
        <v>17.72308</v>
      </c>
      <c r="K1905" s="3">
        <v>17.72308</v>
      </c>
      <c r="L1905" s="3">
        <v>23.63072</v>
      </c>
    </row>
    <row r="1906" spans="2:12" x14ac:dyDescent="0.2">
      <c r="B1906" t="s">
        <v>5897</v>
      </c>
      <c r="C1906" t="s">
        <v>5898</v>
      </c>
      <c r="D1906" t="s">
        <v>5899</v>
      </c>
      <c r="E1906" s="1">
        <v>1716.1679999999999</v>
      </c>
      <c r="F1906" s="1">
        <v>84</v>
      </c>
      <c r="G1906" s="2">
        <v>20.430571428571426</v>
      </c>
      <c r="H1906" s="3">
        <v>10</v>
      </c>
      <c r="I1906" s="3">
        <v>13.333298371721185</v>
      </c>
      <c r="J1906" s="3">
        <v>17.16168</v>
      </c>
      <c r="K1906" s="3">
        <v>17.16168</v>
      </c>
      <c r="L1906" s="3">
        <v>22.882180000000002</v>
      </c>
    </row>
    <row r="1907" spans="2:12" x14ac:dyDescent="0.2">
      <c r="B1907" t="s">
        <v>5900</v>
      </c>
      <c r="C1907" t="s">
        <v>5901</v>
      </c>
      <c r="D1907" t="s">
        <v>5902</v>
      </c>
      <c r="E1907" s="1">
        <v>1269.6393</v>
      </c>
      <c r="F1907" s="1">
        <v>64</v>
      </c>
      <c r="G1907" s="2">
        <v>19.838114062500001</v>
      </c>
      <c r="H1907" s="3">
        <v>9.9999976371241797</v>
      </c>
      <c r="I1907" s="3">
        <v>13.333298677821329</v>
      </c>
      <c r="J1907" s="3">
        <v>12.696389999999999</v>
      </c>
      <c r="K1907" s="3">
        <v>12.696389999999999</v>
      </c>
      <c r="L1907" s="3">
        <v>16.92848</v>
      </c>
    </row>
    <row r="1908" spans="2:12" x14ac:dyDescent="0.2">
      <c r="B1908" t="s">
        <v>5903</v>
      </c>
      <c r="C1908" t="s">
        <v>2343</v>
      </c>
      <c r="D1908" t="s">
        <v>5904</v>
      </c>
      <c r="E1908" s="1">
        <v>1198.3297</v>
      </c>
      <c r="F1908" s="1">
        <v>48</v>
      </c>
      <c r="G1908" s="2">
        <v>24.965202083333335</v>
      </c>
      <c r="H1908" s="3">
        <v>10.000002503484643</v>
      </c>
      <c r="I1908" s="3">
        <v>13.333300509868028</v>
      </c>
      <c r="J1908" s="3">
        <v>11.9833</v>
      </c>
      <c r="K1908" s="3">
        <v>11.9833</v>
      </c>
      <c r="L1908" s="3">
        <v>15.977690000000001</v>
      </c>
    </row>
    <row r="1909" spans="2:12" x14ac:dyDescent="0.2">
      <c r="B1909" t="s">
        <v>5905</v>
      </c>
      <c r="C1909" t="s">
        <v>5906</v>
      </c>
      <c r="D1909" t="s">
        <v>5907</v>
      </c>
      <c r="E1909" s="1">
        <v>912.52214000000004</v>
      </c>
      <c r="F1909" s="1">
        <v>32</v>
      </c>
      <c r="G1909" s="2">
        <v>28.516316875000001</v>
      </c>
      <c r="H1909" s="3">
        <v>9.9999984657906502</v>
      </c>
      <c r="I1909" s="3">
        <v>13.333298411806206</v>
      </c>
      <c r="J1909" s="3">
        <v>9.1252200000000006</v>
      </c>
      <c r="K1909" s="3">
        <v>9.1252200000000006</v>
      </c>
      <c r="L1909" s="3">
        <v>12.166930000000001</v>
      </c>
    </row>
    <row r="1910" spans="2:12" x14ac:dyDescent="0.2">
      <c r="B1910" t="s">
        <v>5908</v>
      </c>
      <c r="C1910" t="s">
        <v>5909</v>
      </c>
      <c r="D1910" t="s">
        <v>5910</v>
      </c>
      <c r="E1910" s="1">
        <v>1785.4529399999999</v>
      </c>
      <c r="F1910" s="1">
        <v>52</v>
      </c>
      <c r="G1910" s="2">
        <v>34.335633461538457</v>
      </c>
      <c r="H1910" s="3">
        <v>10.000000336049183</v>
      </c>
      <c r="I1910" s="3">
        <v>13.33330017648071</v>
      </c>
      <c r="J1910" s="3">
        <v>17.85453</v>
      </c>
      <c r="K1910" s="3">
        <v>17.85453</v>
      </c>
      <c r="L1910" s="3">
        <v>23.805980000000002</v>
      </c>
    </row>
    <row r="1911" spans="2:12" x14ac:dyDescent="0.2">
      <c r="B1911" t="s">
        <v>5911</v>
      </c>
      <c r="C1911" t="s">
        <v>5912</v>
      </c>
      <c r="D1911" t="s">
        <v>5913</v>
      </c>
      <c r="E1911" s="1">
        <v>1656.8470400000001</v>
      </c>
      <c r="F1911" s="1">
        <v>58</v>
      </c>
      <c r="G1911" s="2">
        <v>28.56632827586207</v>
      </c>
      <c r="H1911" s="3">
        <v>9.9999997585775926</v>
      </c>
      <c r="I1911" s="3">
        <v>13.333300821782556</v>
      </c>
      <c r="J1911" s="3">
        <v>16.568470000000001</v>
      </c>
      <c r="K1911" s="3">
        <v>16.568470000000001</v>
      </c>
      <c r="L1911" s="3">
        <v>22.091239999999999</v>
      </c>
    </row>
    <row r="1912" spans="2:12" x14ac:dyDescent="0.2">
      <c r="B1912" t="s">
        <v>5914</v>
      </c>
      <c r="C1912" t="s">
        <v>5915</v>
      </c>
      <c r="D1912" t="s">
        <v>5916</v>
      </c>
      <c r="E1912" s="1">
        <v>721.08133999999995</v>
      </c>
      <c r="F1912" s="1">
        <v>26</v>
      </c>
      <c r="G1912" s="2">
        <v>27.733897692307689</v>
      </c>
      <c r="H1912" s="3">
        <v>9.999995284859267</v>
      </c>
      <c r="I1912" s="3">
        <v>13.333294687670051</v>
      </c>
      <c r="J1912" s="3">
        <v>7.2108100000000004</v>
      </c>
      <c r="K1912" s="3">
        <v>7.2108100000000004</v>
      </c>
      <c r="L1912" s="3">
        <v>9.6143900000000002</v>
      </c>
    </row>
    <row r="1913" spans="2:12" x14ac:dyDescent="0.2">
      <c r="B1913" t="s">
        <v>5917</v>
      </c>
      <c r="C1913" t="s">
        <v>5918</v>
      </c>
      <c r="D1913" t="s">
        <v>5919</v>
      </c>
      <c r="E1913" s="1">
        <v>132.12153000000001</v>
      </c>
      <c r="F1913" s="1">
        <v>8</v>
      </c>
      <c r="G1913" s="2">
        <v>16.515191250000001</v>
      </c>
      <c r="H1913" s="3">
        <v>10.000035573308907</v>
      </c>
      <c r="I1913" s="3">
        <v>13.333330305817681</v>
      </c>
      <c r="J1913" s="3">
        <v>1.3212200000000001</v>
      </c>
      <c r="K1913" s="3">
        <v>1.3212200000000001</v>
      </c>
      <c r="L1913" s="3">
        <v>1.76162</v>
      </c>
    </row>
    <row r="1914" spans="2:12" x14ac:dyDescent="0.2">
      <c r="B1914" t="s">
        <v>5920</v>
      </c>
      <c r="C1914" t="s">
        <v>5921</v>
      </c>
      <c r="D1914" t="s">
        <v>5922</v>
      </c>
      <c r="E1914" s="1">
        <v>2205.8865300000002</v>
      </c>
      <c r="F1914" s="1">
        <v>52</v>
      </c>
      <c r="G1914" s="2">
        <v>42.420894807692314</v>
      </c>
      <c r="H1914" s="3">
        <v>10.000002130662629</v>
      </c>
      <c r="I1914" s="3">
        <v>13.333301418727098</v>
      </c>
      <c r="J1914" s="3">
        <v>22.058869999999999</v>
      </c>
      <c r="K1914" s="3">
        <v>22.058869999999999</v>
      </c>
      <c r="L1914" s="3">
        <v>29.411750000000001</v>
      </c>
    </row>
    <row r="1915" spans="2:12" x14ac:dyDescent="0.2">
      <c r="B1915" t="s">
        <v>5923</v>
      </c>
      <c r="C1915" t="s">
        <v>5924</v>
      </c>
      <c r="D1915" t="s">
        <v>5925</v>
      </c>
      <c r="E1915" s="1">
        <v>614.39616999999998</v>
      </c>
      <c r="F1915" s="1">
        <v>42</v>
      </c>
      <c r="G1915" s="2">
        <v>14.628480238095237</v>
      </c>
      <c r="H1915" s="3">
        <v>9.9999972330556677</v>
      </c>
      <c r="I1915" s="3">
        <v>13.33330251716901</v>
      </c>
      <c r="J1915" s="3">
        <v>6.1439599999999999</v>
      </c>
      <c r="K1915" s="3">
        <v>6.1439599999999999</v>
      </c>
      <c r="L1915" s="3">
        <v>8.1919299999999993</v>
      </c>
    </row>
    <row r="1916" spans="2:12" x14ac:dyDescent="0.2">
      <c r="B1916" t="s">
        <v>5926</v>
      </c>
      <c r="C1916" t="s">
        <v>5927</v>
      </c>
      <c r="D1916" t="s">
        <v>5928</v>
      </c>
      <c r="E1916" s="1">
        <v>570.51493000000005</v>
      </c>
      <c r="F1916" s="1">
        <v>24</v>
      </c>
      <c r="G1916" s="2">
        <v>23.771455416666669</v>
      </c>
      <c r="H1916" s="3">
        <v>10.000001226961754</v>
      </c>
      <c r="I1916" s="3">
        <v>13.33330575590721</v>
      </c>
      <c r="J1916" s="3">
        <v>5.7051499999999997</v>
      </c>
      <c r="K1916" s="3">
        <v>5.7051499999999997</v>
      </c>
      <c r="L1916" s="3">
        <v>7.6068499999999997</v>
      </c>
    </row>
    <row r="1917" spans="2:12" x14ac:dyDescent="0.2">
      <c r="B1917" t="s">
        <v>5929</v>
      </c>
      <c r="C1917" t="s">
        <v>5930</v>
      </c>
      <c r="D1917" t="s">
        <v>5931</v>
      </c>
      <c r="E1917" s="1">
        <v>1058.23063</v>
      </c>
      <c r="F1917" s="1">
        <v>58</v>
      </c>
      <c r="G1917" s="2">
        <v>18.245355689655174</v>
      </c>
      <c r="H1917" s="3">
        <v>10.000003496402291</v>
      </c>
      <c r="I1917" s="3">
        <v>13.333303346171336</v>
      </c>
      <c r="J1917" s="3">
        <v>10.58231</v>
      </c>
      <c r="K1917" s="3">
        <v>10.58231</v>
      </c>
      <c r="L1917" s="3">
        <v>14.10971</v>
      </c>
    </row>
    <row r="1918" spans="2:12" x14ac:dyDescent="0.2">
      <c r="B1918" t="s">
        <v>5932</v>
      </c>
      <c r="C1918" t="s">
        <v>5933</v>
      </c>
      <c r="D1918" t="s">
        <v>5934</v>
      </c>
      <c r="E1918" s="1">
        <v>1359.16841</v>
      </c>
      <c r="F1918" s="1">
        <v>56</v>
      </c>
      <c r="G1918" s="2">
        <v>24.270864464285715</v>
      </c>
      <c r="H1918" s="3">
        <v>9.9999969834496074</v>
      </c>
      <c r="I1918" s="3">
        <v>13.333299881506221</v>
      </c>
      <c r="J1918" s="3">
        <v>13.59168</v>
      </c>
      <c r="K1918" s="3">
        <v>13.59168</v>
      </c>
      <c r="L1918" s="3">
        <v>18.122199999999999</v>
      </c>
    </row>
    <row r="1919" spans="2:12" x14ac:dyDescent="0.2">
      <c r="B1919" t="s">
        <v>5935</v>
      </c>
      <c r="C1919" t="s">
        <v>5936</v>
      </c>
      <c r="D1919" t="s">
        <v>5937</v>
      </c>
      <c r="E1919" s="1">
        <v>2057.2412800000002</v>
      </c>
      <c r="F1919" s="1">
        <v>56</v>
      </c>
      <c r="G1919" s="2">
        <v>36.736451428571435</v>
      </c>
      <c r="H1919" s="3">
        <v>9.9999986389540059</v>
      </c>
      <c r="I1919" s="3">
        <v>13.333302353334069</v>
      </c>
      <c r="J1919" s="3">
        <v>20.572410000000001</v>
      </c>
      <c r="K1919" s="3">
        <v>20.572410000000001</v>
      </c>
      <c r="L1919" s="3">
        <v>27.429819999999999</v>
      </c>
    </row>
    <row r="1920" spans="2:12" x14ac:dyDescent="0.2">
      <c r="B1920" t="s">
        <v>5938</v>
      </c>
      <c r="C1920" t="s">
        <v>5939</v>
      </c>
      <c r="D1920" t="s">
        <v>5940</v>
      </c>
      <c r="E1920" s="1">
        <v>607.52126999999996</v>
      </c>
      <c r="F1920" s="1">
        <v>18</v>
      </c>
      <c r="G1920" s="2">
        <v>33.751181666666668</v>
      </c>
      <c r="H1920" s="3">
        <v>9.9999955557111608</v>
      </c>
      <c r="I1920" s="3">
        <v>13.333294486956811</v>
      </c>
      <c r="J1920" s="3">
        <v>6.0752100000000002</v>
      </c>
      <c r="K1920" s="3">
        <v>6.0752100000000002</v>
      </c>
      <c r="L1920" s="3">
        <v>8.1002600000000005</v>
      </c>
    </row>
    <row r="1921" spans="2:12" x14ac:dyDescent="0.2">
      <c r="B1921" t="s">
        <v>5941</v>
      </c>
      <c r="C1921" t="s">
        <v>5942</v>
      </c>
      <c r="D1921" t="s">
        <v>2065</v>
      </c>
      <c r="E1921" s="1">
        <v>2160.30404</v>
      </c>
      <c r="F1921" s="1">
        <v>68</v>
      </c>
      <c r="G1921" s="2">
        <v>31.76917705882353</v>
      </c>
      <c r="H1921" s="3">
        <v>9.9999998148408764</v>
      </c>
      <c r="I1921" s="3">
        <v>13.333299140615409</v>
      </c>
      <c r="J1921" s="3">
        <v>21.60304</v>
      </c>
      <c r="K1921" s="3">
        <v>21.60304</v>
      </c>
      <c r="L1921" s="3">
        <v>28.803979999999999</v>
      </c>
    </row>
    <row r="1922" spans="2:12" x14ac:dyDescent="0.2">
      <c r="B1922" t="s">
        <v>5943</v>
      </c>
      <c r="C1922" t="s">
        <v>5944</v>
      </c>
      <c r="D1922" t="s">
        <v>5945</v>
      </c>
      <c r="E1922" s="1">
        <v>1467.7549100000001</v>
      </c>
      <c r="F1922" s="1">
        <v>26</v>
      </c>
      <c r="G1922" s="2">
        <v>56.452111923076927</v>
      </c>
      <c r="H1922" s="3">
        <v>10.000000613181392</v>
      </c>
      <c r="I1922" s="3">
        <v>13.333302356317786</v>
      </c>
      <c r="J1922" s="3">
        <v>14.67755</v>
      </c>
      <c r="K1922" s="3">
        <v>14.67755</v>
      </c>
      <c r="L1922" s="3">
        <v>19.57002</v>
      </c>
    </row>
    <row r="1923" spans="2:12" x14ac:dyDescent="0.2">
      <c r="B1923" t="s">
        <v>5946</v>
      </c>
      <c r="C1923" t="s">
        <v>5947</v>
      </c>
      <c r="D1923" t="s">
        <v>5948</v>
      </c>
      <c r="E1923" s="1">
        <v>2244.2879400000002</v>
      </c>
      <c r="F1923" s="1">
        <v>92</v>
      </c>
      <c r="G1923" s="2">
        <v>24.394434130434785</v>
      </c>
      <c r="H1923" s="3">
        <v>10.000000267345374</v>
      </c>
      <c r="I1923" s="3">
        <v>13.333298043743889</v>
      </c>
      <c r="J1923" s="3">
        <v>22.442879999999999</v>
      </c>
      <c r="K1923" s="3">
        <v>22.442879999999999</v>
      </c>
      <c r="L1923" s="3">
        <v>29.923760000000001</v>
      </c>
    </row>
    <row r="1924" spans="2:12" x14ac:dyDescent="0.2">
      <c r="B1924" t="s">
        <v>5949</v>
      </c>
      <c r="C1924" t="s">
        <v>5950</v>
      </c>
      <c r="D1924" t="s">
        <v>5951</v>
      </c>
      <c r="E1924" s="1">
        <v>1167.6240700000001</v>
      </c>
      <c r="F1924" s="1">
        <v>48</v>
      </c>
      <c r="G1924" s="2">
        <v>24.325501458333335</v>
      </c>
      <c r="H1924" s="3">
        <v>9.9999994004919746</v>
      </c>
      <c r="I1924" s="3">
        <v>13.333298276387879</v>
      </c>
      <c r="J1924" s="3">
        <v>11.67624</v>
      </c>
      <c r="K1924" s="3">
        <v>11.67624</v>
      </c>
      <c r="L1924" s="3">
        <v>15.56828</v>
      </c>
    </row>
    <row r="1925" spans="2:12" x14ac:dyDescent="0.2">
      <c r="B1925" t="s">
        <v>5952</v>
      </c>
      <c r="C1925" t="s">
        <v>5953</v>
      </c>
      <c r="D1925" t="s">
        <v>5954</v>
      </c>
      <c r="E1925" s="1">
        <v>467.93938000000003</v>
      </c>
      <c r="F1925" s="1">
        <v>30</v>
      </c>
      <c r="G1925" s="2">
        <v>15.597979333333335</v>
      </c>
      <c r="H1925" s="3">
        <v>9.999991879290004</v>
      </c>
      <c r="I1925" s="3">
        <v>13.333308258860368</v>
      </c>
      <c r="J1925" s="3">
        <v>4.6793899999999997</v>
      </c>
      <c r="K1925" s="3">
        <v>4.6793899999999997</v>
      </c>
      <c r="L1925" s="3">
        <v>6.2391800000000002</v>
      </c>
    </row>
    <row r="1926" spans="2:12" x14ac:dyDescent="0.2">
      <c r="B1926" t="s">
        <v>5955</v>
      </c>
      <c r="C1926" t="s">
        <v>5956</v>
      </c>
      <c r="D1926" t="s">
        <v>5957</v>
      </c>
      <c r="E1926" s="1">
        <v>1220.1784399999999</v>
      </c>
      <c r="F1926" s="1">
        <v>40</v>
      </c>
      <c r="G1926" s="2">
        <v>30.504460999999999</v>
      </c>
      <c r="H1926" s="3">
        <v>9.9999963939700489</v>
      </c>
      <c r="I1926" s="3">
        <v>13.333303938725553</v>
      </c>
      <c r="J1926" s="3">
        <v>12.201779999999999</v>
      </c>
      <c r="K1926" s="3">
        <v>12.201779999999999</v>
      </c>
      <c r="L1926" s="3">
        <v>16.269010000000002</v>
      </c>
    </row>
    <row r="1927" spans="2:12" x14ac:dyDescent="0.2">
      <c r="B1927" t="s">
        <v>5958</v>
      </c>
      <c r="C1927" t="s">
        <v>5959</v>
      </c>
      <c r="D1927" t="s">
        <v>5960</v>
      </c>
      <c r="E1927" s="1">
        <v>1154.65122</v>
      </c>
      <c r="F1927" s="1">
        <v>80</v>
      </c>
      <c r="G1927" s="2">
        <v>14.433140249999999</v>
      </c>
      <c r="H1927" s="3">
        <v>9.9999980946627343</v>
      </c>
      <c r="I1927" s="3">
        <v>13.333299037262528</v>
      </c>
      <c r="J1927" s="3">
        <v>11.54651</v>
      </c>
      <c r="K1927" s="3">
        <v>11.54651</v>
      </c>
      <c r="L1927" s="3">
        <v>15.39531</v>
      </c>
    </row>
    <row r="1928" spans="2:12" x14ac:dyDescent="0.2">
      <c r="B1928" t="s">
        <v>5961</v>
      </c>
      <c r="C1928" t="s">
        <v>5962</v>
      </c>
      <c r="D1928" t="s">
        <v>5963</v>
      </c>
      <c r="E1928" s="1">
        <v>1057.96245</v>
      </c>
      <c r="F1928" s="1">
        <v>36</v>
      </c>
      <c r="G1928" s="2">
        <v>29.387845833333333</v>
      </c>
      <c r="H1928" s="3">
        <v>9.9999957465409093</v>
      </c>
      <c r="I1928" s="3">
        <v>13.333299305660612</v>
      </c>
      <c r="J1928" s="3">
        <v>10.57962</v>
      </c>
      <c r="K1928" s="3">
        <v>10.57962</v>
      </c>
      <c r="L1928" s="3">
        <v>14.10613</v>
      </c>
    </row>
    <row r="1929" spans="2:12" x14ac:dyDescent="0.2">
      <c r="B1929" t="s">
        <v>5964</v>
      </c>
      <c r="C1929" t="s">
        <v>5965</v>
      </c>
      <c r="D1929" t="s">
        <v>5966</v>
      </c>
      <c r="E1929" s="1">
        <v>1142.58305</v>
      </c>
      <c r="F1929" s="1">
        <v>56</v>
      </c>
      <c r="G1929" s="2">
        <v>20.403268749999999</v>
      </c>
      <c r="H1929" s="3">
        <v>9.9999995623950486</v>
      </c>
      <c r="I1929" s="3">
        <v>13.333297741463957</v>
      </c>
      <c r="J1929" s="3">
        <v>11.425829999999999</v>
      </c>
      <c r="K1929" s="3">
        <v>11.425829999999999</v>
      </c>
      <c r="L1929" s="3">
        <v>15.234400000000001</v>
      </c>
    </row>
    <row r="1930" spans="2:12" x14ac:dyDescent="0.2">
      <c r="B1930" t="s">
        <v>5967</v>
      </c>
      <c r="C1930" t="s">
        <v>5968</v>
      </c>
      <c r="D1930" t="s">
        <v>5969</v>
      </c>
      <c r="E1930" s="1">
        <v>1244.5444299999999</v>
      </c>
      <c r="F1930" s="1">
        <v>54</v>
      </c>
      <c r="G1930" s="2">
        <v>23.047119074074072</v>
      </c>
      <c r="H1930" s="3">
        <v>9.9999965449204584</v>
      </c>
      <c r="I1930" s="3">
        <v>13.333296586285794</v>
      </c>
      <c r="J1930" s="3">
        <v>12.44544</v>
      </c>
      <c r="K1930" s="3">
        <v>12.44544</v>
      </c>
      <c r="L1930" s="3">
        <v>16.593879999999999</v>
      </c>
    </row>
    <row r="1931" spans="2:12" x14ac:dyDescent="0.2">
      <c r="B1931" t="s">
        <v>5970</v>
      </c>
      <c r="C1931" t="s">
        <v>5971</v>
      </c>
      <c r="D1931" t="s">
        <v>5945</v>
      </c>
      <c r="E1931" s="1">
        <v>1039.2593199999999</v>
      </c>
      <c r="F1931" s="1">
        <v>36</v>
      </c>
      <c r="G1931" s="2">
        <v>28.86831444444444</v>
      </c>
      <c r="H1931" s="3">
        <v>9.9999969208840014</v>
      </c>
      <c r="I1931" s="3">
        <v>13.333303568545336</v>
      </c>
      <c r="J1931" s="3">
        <v>10.39259</v>
      </c>
      <c r="K1931" s="3">
        <v>10.39259</v>
      </c>
      <c r="L1931" s="3">
        <v>13.85676</v>
      </c>
    </row>
    <row r="1932" spans="2:12" x14ac:dyDescent="0.2">
      <c r="B1932" t="s">
        <v>5972</v>
      </c>
      <c r="C1932" t="s">
        <v>5973</v>
      </c>
      <c r="D1932" t="s">
        <v>5974</v>
      </c>
      <c r="E1932" s="1">
        <v>1235.2608399999999</v>
      </c>
      <c r="F1932" s="1">
        <v>78</v>
      </c>
      <c r="G1932" s="2">
        <v>15.836677435897435</v>
      </c>
      <c r="H1932" s="3">
        <v>10.000001295272989</v>
      </c>
      <c r="I1932" s="3">
        <v>13.33329728156848</v>
      </c>
      <c r="J1932" s="3">
        <v>12.35261</v>
      </c>
      <c r="K1932" s="3">
        <v>12.35261</v>
      </c>
      <c r="L1932" s="3">
        <v>16.470099999999999</v>
      </c>
    </row>
    <row r="1933" spans="2:12" x14ac:dyDescent="0.2">
      <c r="B1933" t="s">
        <v>5975</v>
      </c>
      <c r="C1933" t="s">
        <v>5976</v>
      </c>
      <c r="D1933" t="s">
        <v>5977</v>
      </c>
      <c r="E1933" s="1">
        <v>880.29711999999995</v>
      </c>
      <c r="F1933" s="1">
        <v>22</v>
      </c>
      <c r="G1933" s="2">
        <v>40.013505454545452</v>
      </c>
      <c r="H1933" s="3">
        <v>9.9999986368238947</v>
      </c>
      <c r="I1933" s="3">
        <v>13.333305009563137</v>
      </c>
      <c r="J1933" s="3">
        <v>8.8029700000000002</v>
      </c>
      <c r="K1933" s="3">
        <v>8.8029700000000002</v>
      </c>
      <c r="L1933" s="3">
        <v>11.737270000000001</v>
      </c>
    </row>
    <row r="1934" spans="2:12" x14ac:dyDescent="0.2">
      <c r="B1934" t="s">
        <v>5978</v>
      </c>
      <c r="C1934" t="s">
        <v>5979</v>
      </c>
      <c r="D1934" t="s">
        <v>5980</v>
      </c>
      <c r="E1934" s="1">
        <v>2091.1007399999999</v>
      </c>
      <c r="F1934" s="1">
        <v>46</v>
      </c>
      <c r="G1934" s="2">
        <v>45.458711739130429</v>
      </c>
      <c r="H1934" s="3">
        <v>10.000001243364297</v>
      </c>
      <c r="I1934" s="3">
        <v>13.333298327846224</v>
      </c>
      <c r="J1934" s="3">
        <v>20.911010000000001</v>
      </c>
      <c r="K1934" s="3">
        <v>20.911010000000001</v>
      </c>
      <c r="L1934" s="3">
        <v>27.881270000000001</v>
      </c>
    </row>
    <row r="1935" spans="2:12" x14ac:dyDescent="0.2">
      <c r="B1935" t="s">
        <v>5981</v>
      </c>
      <c r="C1935" t="s">
        <v>5982</v>
      </c>
      <c r="D1935" t="s">
        <v>5983</v>
      </c>
      <c r="E1935" s="1">
        <v>1023.21264</v>
      </c>
      <c r="F1935" s="1">
        <v>48</v>
      </c>
      <c r="G1935" s="2">
        <v>21.316929999999999</v>
      </c>
      <c r="H1935" s="3">
        <v>7.0000014855172239</v>
      </c>
      <c r="I1935" s="3">
        <v>9.3333092523172905</v>
      </c>
      <c r="J1935" s="3">
        <v>7.16249</v>
      </c>
      <c r="K1935" s="3">
        <v>7.16249</v>
      </c>
      <c r="L1935" s="3">
        <v>9.5499600000000004</v>
      </c>
    </row>
    <row r="1936" spans="2:12" x14ac:dyDescent="0.2">
      <c r="B1936" t="s">
        <v>5984</v>
      </c>
      <c r="C1936" t="s">
        <v>5982</v>
      </c>
      <c r="D1936" t="s">
        <v>5983</v>
      </c>
      <c r="E1936" s="1">
        <v>1344.77008</v>
      </c>
      <c r="F1936" s="1">
        <v>62</v>
      </c>
      <c r="G1936" s="2">
        <v>21.68984</v>
      </c>
      <c r="H1936" s="3">
        <v>6.9999995835719364</v>
      </c>
      <c r="I1936" s="3">
        <v>9.3333129481881389</v>
      </c>
      <c r="J1936" s="3">
        <v>9.4133899999999997</v>
      </c>
      <c r="K1936" s="3">
        <v>9.4133899999999997</v>
      </c>
      <c r="L1936" s="3">
        <v>12.551159999999999</v>
      </c>
    </row>
    <row r="1937" spans="2:12" x14ac:dyDescent="0.2">
      <c r="B1937" t="s">
        <v>5985</v>
      </c>
      <c r="C1937" t="s">
        <v>5986</v>
      </c>
      <c r="D1937" t="s">
        <v>5987</v>
      </c>
      <c r="E1937" s="1">
        <v>4788.4533899999997</v>
      </c>
      <c r="F1937" s="1">
        <v>158</v>
      </c>
      <c r="G1937" s="2">
        <v>30.306667025316454</v>
      </c>
      <c r="H1937" s="3">
        <v>6.9999992210428514</v>
      </c>
      <c r="I1937" s="3">
        <v>9.3333100189161495</v>
      </c>
      <c r="J1937" s="3">
        <v>33.519170000000003</v>
      </c>
      <c r="K1937" s="3">
        <v>33.519170000000003</v>
      </c>
      <c r="L1937" s="3">
        <v>44.692120000000003</v>
      </c>
    </row>
    <row r="1938" spans="2:12" x14ac:dyDescent="0.2">
      <c r="B1938" t="s">
        <v>5988</v>
      </c>
      <c r="C1938" t="s">
        <v>5989</v>
      </c>
      <c r="D1938" t="s">
        <v>5990</v>
      </c>
      <c r="E1938" s="1">
        <v>19724.247650000001</v>
      </c>
      <c r="F1938" s="1">
        <v>9054</v>
      </c>
      <c r="G1938" s="2">
        <v>2.1785120002208971</v>
      </c>
      <c r="H1938" s="3">
        <v>5.0000000887232821</v>
      </c>
      <c r="I1938" s="3">
        <v>6.6666502232849423</v>
      </c>
      <c r="J1938" s="3">
        <v>98.62124</v>
      </c>
      <c r="K1938" s="3">
        <v>98.62124</v>
      </c>
      <c r="L1938" s="3">
        <v>131.49466000000001</v>
      </c>
    </row>
    <row r="1939" spans="2:12" x14ac:dyDescent="0.2">
      <c r="B1939" t="s">
        <v>5991</v>
      </c>
      <c r="C1939" t="s">
        <v>5992</v>
      </c>
      <c r="D1939" t="s">
        <v>5993</v>
      </c>
      <c r="E1939" s="1">
        <v>392.48099999999999</v>
      </c>
      <c r="F1939" s="1">
        <v>12</v>
      </c>
      <c r="G1939" s="2">
        <v>32.70675</v>
      </c>
      <c r="H1939" s="3">
        <v>7.0000076436821157</v>
      </c>
      <c r="I1939" s="3">
        <v>9.3333180459691043</v>
      </c>
      <c r="J1939" s="3">
        <v>2.7473700000000001</v>
      </c>
      <c r="K1939" s="3">
        <v>2.7473700000000001</v>
      </c>
      <c r="L1939" s="3">
        <v>3.6631499999999999</v>
      </c>
    </row>
    <row r="1940" spans="2:12" x14ac:dyDescent="0.2">
      <c r="B1940" t="s">
        <v>5994</v>
      </c>
      <c r="C1940" t="s">
        <v>5992</v>
      </c>
      <c r="D1940" t="s">
        <v>5993</v>
      </c>
      <c r="E1940" s="1">
        <v>287.75927999999999</v>
      </c>
      <c r="F1940" s="1">
        <v>14</v>
      </c>
      <c r="G1940" s="2">
        <v>20.554234285714283</v>
      </c>
      <c r="H1940" s="3">
        <v>5.0000125104566573</v>
      </c>
      <c r="I1940" s="3">
        <v>6.6666485960070512</v>
      </c>
      <c r="J1940" s="3">
        <v>1.4388000000000001</v>
      </c>
      <c r="K1940" s="3">
        <v>1.4388000000000001</v>
      </c>
      <c r="L1940" s="3">
        <v>1.91839</v>
      </c>
    </row>
    <row r="1941" spans="2:12" x14ac:dyDescent="0.2">
      <c r="B1941" t="s">
        <v>5995</v>
      </c>
      <c r="C1941" t="s">
        <v>5996</v>
      </c>
      <c r="D1941" t="s">
        <v>5997</v>
      </c>
      <c r="E1941" s="1">
        <v>753</v>
      </c>
      <c r="F1941" s="1">
        <v>71</v>
      </c>
      <c r="G1941" s="2">
        <v>10.605633802816902</v>
      </c>
      <c r="H1941" s="3">
        <v>6</v>
      </c>
      <c r="I1941" s="3">
        <v>7.999973439575033</v>
      </c>
      <c r="J1941" s="3">
        <v>4.5179999999999998</v>
      </c>
      <c r="K1941" s="3">
        <v>4.5179999999999998</v>
      </c>
      <c r="L1941" s="3">
        <v>6.0239799999999999</v>
      </c>
    </row>
    <row r="1942" spans="2:12" x14ac:dyDescent="0.2">
      <c r="B1942" t="s">
        <v>5998</v>
      </c>
      <c r="C1942" t="s">
        <v>5999</v>
      </c>
      <c r="D1942" t="s">
        <v>6000</v>
      </c>
      <c r="E1942" s="1">
        <v>4937</v>
      </c>
      <c r="F1942" s="1">
        <v>785</v>
      </c>
      <c r="G1942" s="2">
        <v>6.2891719745222927</v>
      </c>
      <c r="H1942" s="3">
        <v>6</v>
      </c>
      <c r="I1942" s="3">
        <v>7.9999797447842811</v>
      </c>
      <c r="J1942" s="3">
        <v>29.622</v>
      </c>
      <c r="K1942" s="3">
        <v>29.622</v>
      </c>
      <c r="L1942" s="3">
        <v>39.495899999999999</v>
      </c>
    </row>
    <row r="1943" spans="2:12" x14ac:dyDescent="0.2">
      <c r="B1943" t="s">
        <v>6001</v>
      </c>
      <c r="C1943" t="s">
        <v>6002</v>
      </c>
      <c r="D1943" t="s">
        <v>6003</v>
      </c>
      <c r="E1943" s="1">
        <v>12913</v>
      </c>
      <c r="F1943" s="1">
        <v>184</v>
      </c>
      <c r="G1943" s="2">
        <v>70.179347826086953</v>
      </c>
      <c r="H1943" s="3">
        <v>8.5</v>
      </c>
      <c r="I1943" s="3">
        <v>11.333305196313791</v>
      </c>
      <c r="J1943" s="3">
        <v>109.76049999999999</v>
      </c>
      <c r="K1943" s="3">
        <v>109.76049999999999</v>
      </c>
      <c r="L1943" s="3">
        <v>146.34697</v>
      </c>
    </row>
    <row r="1944" spans="2:12" x14ac:dyDescent="0.2">
      <c r="B1944" t="s">
        <v>6004</v>
      </c>
      <c r="C1944" t="s">
        <v>6005</v>
      </c>
      <c r="D1944" t="s">
        <v>6006</v>
      </c>
      <c r="E1944" s="1">
        <v>6188</v>
      </c>
      <c r="F1944" s="1">
        <v>89</v>
      </c>
      <c r="G1944" s="2">
        <v>69.528089887640448</v>
      </c>
      <c r="H1944" s="3">
        <v>8.5</v>
      </c>
      <c r="I1944" s="3">
        <v>11.333304783451842</v>
      </c>
      <c r="J1944" s="3">
        <v>52.597999999999999</v>
      </c>
      <c r="K1944" s="3">
        <v>52.597999999999999</v>
      </c>
      <c r="L1944" s="3">
        <v>70.130489999999995</v>
      </c>
    </row>
    <row r="1945" spans="2:12" x14ac:dyDescent="0.2">
      <c r="B1945" t="s">
        <v>6007</v>
      </c>
      <c r="C1945" t="s">
        <v>6008</v>
      </c>
      <c r="D1945" t="s">
        <v>6009</v>
      </c>
      <c r="E1945" s="1">
        <v>3031</v>
      </c>
      <c r="F1945" s="1">
        <v>91</v>
      </c>
      <c r="G1945" s="2">
        <v>33.307692307692307</v>
      </c>
      <c r="H1945" s="3">
        <v>6.4999999999999991</v>
      </c>
      <c r="I1945" s="3">
        <v>8.6666446717255017</v>
      </c>
      <c r="J1945" s="3">
        <v>19.701499999999999</v>
      </c>
      <c r="K1945" s="3">
        <v>19.701499999999999</v>
      </c>
      <c r="L1945" s="3">
        <v>26.268599999999999</v>
      </c>
    </row>
    <row r="1946" spans="2:12" x14ac:dyDescent="0.2">
      <c r="B1946" t="s">
        <v>6010</v>
      </c>
      <c r="C1946" t="s">
        <v>6008</v>
      </c>
      <c r="D1946" t="s">
        <v>6009</v>
      </c>
      <c r="E1946" s="1">
        <v>4856</v>
      </c>
      <c r="F1946" s="1">
        <v>209</v>
      </c>
      <c r="G1946" s="2">
        <v>23.23444976076555</v>
      </c>
      <c r="H1946" s="3">
        <v>6.5</v>
      </c>
      <c r="I1946" s="3">
        <v>8.6666453871499183</v>
      </c>
      <c r="J1946" s="3">
        <v>31.564</v>
      </c>
      <c r="K1946" s="3">
        <v>31.564</v>
      </c>
      <c r="L1946" s="3">
        <v>42.085230000000003</v>
      </c>
    </row>
    <row r="1947" spans="2:12" x14ac:dyDescent="0.2">
      <c r="B1947" t="s">
        <v>6011</v>
      </c>
      <c r="C1947" t="s">
        <v>6012</v>
      </c>
      <c r="D1947" t="s">
        <v>6013</v>
      </c>
      <c r="E1947" s="1">
        <v>6556</v>
      </c>
      <c r="F1947" s="1">
        <v>335</v>
      </c>
      <c r="G1947" s="2">
        <v>19.570149253731344</v>
      </c>
      <c r="H1947" s="3">
        <v>6.4999999999999991</v>
      </c>
      <c r="I1947" s="3">
        <v>8.6666442953020137</v>
      </c>
      <c r="J1947" s="3">
        <v>42.613999999999997</v>
      </c>
      <c r="K1947" s="3">
        <v>42.613999999999997</v>
      </c>
      <c r="L1947" s="3">
        <v>56.818519999999999</v>
      </c>
    </row>
    <row r="1948" spans="2:12" x14ac:dyDescent="0.2">
      <c r="B1948" t="s">
        <v>6014</v>
      </c>
      <c r="C1948" t="s">
        <v>6015</v>
      </c>
      <c r="D1948" t="s">
        <v>6016</v>
      </c>
      <c r="E1948" s="1">
        <v>2517</v>
      </c>
      <c r="F1948" s="1">
        <v>31</v>
      </c>
      <c r="G1948" s="2">
        <v>81.193548387096769</v>
      </c>
      <c r="H1948" s="3">
        <v>6</v>
      </c>
      <c r="I1948" s="3">
        <v>7.9999801350814472</v>
      </c>
      <c r="J1948" s="3">
        <v>15.102</v>
      </c>
      <c r="K1948" s="3">
        <v>15.102</v>
      </c>
      <c r="L1948" s="3">
        <v>20.135950000000001</v>
      </c>
    </row>
    <row r="1949" spans="2:12" x14ac:dyDescent="0.2">
      <c r="B1949" t="s">
        <v>6017</v>
      </c>
      <c r="C1949" t="s">
        <v>6018</v>
      </c>
      <c r="D1949" t="s">
        <v>6019</v>
      </c>
      <c r="E1949" s="1">
        <v>1614</v>
      </c>
      <c r="F1949" s="1">
        <v>141</v>
      </c>
      <c r="G1949" s="2">
        <v>11.446808510638299</v>
      </c>
      <c r="H1949" s="3">
        <v>5.9999999999999991</v>
      </c>
      <c r="I1949" s="3">
        <v>7.9999814126394044</v>
      </c>
      <c r="J1949" s="3">
        <v>9.6839999999999993</v>
      </c>
      <c r="K1949" s="3">
        <v>9.6839999999999993</v>
      </c>
      <c r="L1949" s="3">
        <v>12.91197</v>
      </c>
    </row>
    <row r="1950" spans="2:12" x14ac:dyDescent="0.2">
      <c r="B1950" t="s">
        <v>6020</v>
      </c>
      <c r="C1950" t="s">
        <v>6021</v>
      </c>
      <c r="D1950" t="s">
        <v>6022</v>
      </c>
      <c r="E1950" s="1">
        <v>1716</v>
      </c>
      <c r="F1950" s="1">
        <v>270</v>
      </c>
      <c r="G1950" s="2">
        <v>6.3555555555555552</v>
      </c>
      <c r="H1950" s="3">
        <v>6</v>
      </c>
      <c r="I1950" s="3">
        <v>7.9999825174825174</v>
      </c>
      <c r="J1950" s="3">
        <v>10.295999999999999</v>
      </c>
      <c r="K1950" s="3">
        <v>10.295999999999999</v>
      </c>
      <c r="L1950" s="3">
        <v>13.727969999999999</v>
      </c>
    </row>
    <row r="1951" spans="2:12" x14ac:dyDescent="0.2">
      <c r="B1951" t="s">
        <v>6023</v>
      </c>
      <c r="C1951" t="s">
        <v>6024</v>
      </c>
      <c r="D1951" t="s">
        <v>6025</v>
      </c>
      <c r="E1951" s="1">
        <v>528</v>
      </c>
      <c r="F1951" s="1">
        <v>44</v>
      </c>
      <c r="G1951" s="2">
        <v>12</v>
      </c>
      <c r="H1951" s="3">
        <v>6</v>
      </c>
      <c r="I1951" s="3">
        <v>7.9999810606060597</v>
      </c>
      <c r="J1951" s="3">
        <v>3.1680000000000001</v>
      </c>
      <c r="K1951" s="3">
        <v>3.1680000000000001</v>
      </c>
      <c r="L1951" s="3">
        <v>4.2239899999999997</v>
      </c>
    </row>
    <row r="1952" spans="2:12" x14ac:dyDescent="0.2">
      <c r="B1952" t="s">
        <v>6026</v>
      </c>
      <c r="C1952" t="s">
        <v>5393</v>
      </c>
      <c r="D1952" t="s">
        <v>5394</v>
      </c>
      <c r="E1952" s="1">
        <v>8520</v>
      </c>
      <c r="F1952" s="1">
        <v>307</v>
      </c>
      <c r="G1952" s="2">
        <v>27.752442996742673</v>
      </c>
      <c r="H1952" s="3">
        <v>6</v>
      </c>
      <c r="I1952" s="3">
        <v>7.9999800469483571</v>
      </c>
      <c r="J1952" s="3">
        <v>51.12</v>
      </c>
      <c r="K1952" s="3">
        <v>51.12</v>
      </c>
      <c r="L1952" s="3">
        <v>68.159829999999999</v>
      </c>
    </row>
    <row r="1953" spans="2:12" x14ac:dyDescent="0.2">
      <c r="B1953" t="s">
        <v>6027</v>
      </c>
      <c r="C1953" t="s">
        <v>6028</v>
      </c>
      <c r="D1953" t="s">
        <v>6029</v>
      </c>
      <c r="E1953" s="1">
        <v>9581</v>
      </c>
      <c r="F1953" s="1">
        <v>289</v>
      </c>
      <c r="G1953" s="2">
        <v>33.1522491349481</v>
      </c>
      <c r="H1953" s="3">
        <v>6</v>
      </c>
      <c r="I1953" s="3">
        <v>7.9999801690846475</v>
      </c>
      <c r="J1953" s="3">
        <v>57.485999999999997</v>
      </c>
      <c r="K1953" s="3">
        <v>57.485999999999997</v>
      </c>
      <c r="L1953" s="3">
        <v>76.647810000000007</v>
      </c>
    </row>
    <row r="1954" spans="2:12" x14ac:dyDescent="0.2">
      <c r="B1954" t="s">
        <v>6030</v>
      </c>
      <c r="C1954" t="s">
        <v>6024</v>
      </c>
      <c r="D1954" t="s">
        <v>6025</v>
      </c>
      <c r="E1954" s="1">
        <v>1097</v>
      </c>
      <c r="F1954" s="1">
        <v>75</v>
      </c>
      <c r="G1954" s="2">
        <v>14.626666666666667</v>
      </c>
      <c r="H1954" s="3">
        <v>6</v>
      </c>
      <c r="I1954" s="3">
        <v>7.9999817684594356</v>
      </c>
      <c r="J1954" s="3">
        <v>6.5819999999999999</v>
      </c>
      <c r="K1954" s="3">
        <v>6.5819999999999999</v>
      </c>
      <c r="L1954" s="3">
        <v>8.7759800000000006</v>
      </c>
    </row>
    <row r="1955" spans="2:12" x14ac:dyDescent="0.2">
      <c r="B1955" t="s">
        <v>6031</v>
      </c>
      <c r="C1955" t="s">
        <v>6032</v>
      </c>
      <c r="D1955" t="s">
        <v>6033</v>
      </c>
      <c r="E1955" s="1">
        <v>8095</v>
      </c>
      <c r="F1955" s="1">
        <v>235</v>
      </c>
      <c r="G1955" s="2">
        <v>34.446808510638299</v>
      </c>
      <c r="H1955" s="3">
        <v>6</v>
      </c>
      <c r="I1955" s="3">
        <v>7.9999802347127851</v>
      </c>
      <c r="J1955" s="3">
        <v>48.57</v>
      </c>
      <c r="K1955" s="3">
        <v>48.57</v>
      </c>
      <c r="L1955" s="3">
        <v>64.759839999999997</v>
      </c>
    </row>
    <row r="1956" spans="2:12" x14ac:dyDescent="0.2">
      <c r="B1956" t="s">
        <v>6034</v>
      </c>
      <c r="C1956" t="s">
        <v>6035</v>
      </c>
      <c r="D1956" t="s">
        <v>6036</v>
      </c>
      <c r="E1956" s="1">
        <v>6407</v>
      </c>
      <c r="F1956" s="1">
        <v>471</v>
      </c>
      <c r="G1956" s="2">
        <v>13.602972399150744</v>
      </c>
      <c r="H1956" s="3">
        <v>6</v>
      </c>
      <c r="I1956" s="3">
        <v>7.999979709692524</v>
      </c>
      <c r="J1956" s="3">
        <v>38.442</v>
      </c>
      <c r="K1956" s="3">
        <v>38.442</v>
      </c>
      <c r="L1956" s="3">
        <v>51.255870000000002</v>
      </c>
    </row>
    <row r="1957" spans="2:12" x14ac:dyDescent="0.2">
      <c r="B1957" t="s">
        <v>6037</v>
      </c>
      <c r="C1957" t="s">
        <v>6038</v>
      </c>
      <c r="D1957" t="s">
        <v>6039</v>
      </c>
      <c r="E1957" s="1">
        <v>7805</v>
      </c>
      <c r="F1957" s="1">
        <v>238</v>
      </c>
      <c r="G1957" s="2">
        <v>32.794117647058826</v>
      </c>
      <c r="H1957" s="3">
        <v>6</v>
      </c>
      <c r="I1957" s="3">
        <v>7.9999795003203076</v>
      </c>
      <c r="J1957" s="3">
        <v>46.83</v>
      </c>
      <c r="K1957" s="3">
        <v>46.83</v>
      </c>
      <c r="L1957" s="3">
        <v>62.439839999999997</v>
      </c>
    </row>
    <row r="1958" spans="2:12" x14ac:dyDescent="0.2">
      <c r="B1958" t="s">
        <v>6040</v>
      </c>
      <c r="C1958" t="s">
        <v>6041</v>
      </c>
      <c r="D1958" t="s">
        <v>6042</v>
      </c>
      <c r="E1958" s="1">
        <v>4176</v>
      </c>
      <c r="F1958" s="1">
        <v>58</v>
      </c>
      <c r="G1958" s="2">
        <v>72</v>
      </c>
      <c r="H1958" s="3">
        <v>6</v>
      </c>
      <c r="I1958" s="3">
        <v>7.9999808429118762</v>
      </c>
      <c r="J1958" s="3">
        <v>25.056000000000001</v>
      </c>
      <c r="K1958" s="3">
        <v>25.056000000000001</v>
      </c>
      <c r="L1958" s="3">
        <v>33.407919999999997</v>
      </c>
    </row>
    <row r="1959" spans="2:12" x14ac:dyDescent="0.2">
      <c r="B1959" t="s">
        <v>6043</v>
      </c>
      <c r="C1959" t="s">
        <v>5430</v>
      </c>
      <c r="D1959" t="s">
        <v>5431</v>
      </c>
      <c r="E1959" s="1">
        <v>595</v>
      </c>
      <c r="F1959" s="1">
        <v>97</v>
      </c>
      <c r="G1959" s="2">
        <v>6.1340206185567014</v>
      </c>
      <c r="H1959" s="3">
        <v>6</v>
      </c>
      <c r="I1959" s="3">
        <v>7.9999831932773118</v>
      </c>
      <c r="J1959" s="3">
        <v>3.57</v>
      </c>
      <c r="K1959" s="3">
        <v>3.57</v>
      </c>
      <c r="L1959" s="3">
        <v>4.7599900000000002</v>
      </c>
    </row>
    <row r="1960" spans="2:12" x14ac:dyDescent="0.2">
      <c r="B1960" t="s">
        <v>6044</v>
      </c>
      <c r="C1960" t="s">
        <v>6035</v>
      </c>
      <c r="D1960" t="s">
        <v>6036</v>
      </c>
      <c r="E1960" s="1">
        <v>10632</v>
      </c>
      <c r="F1960" s="1">
        <v>368</v>
      </c>
      <c r="G1960" s="2">
        <v>28.891304347826086</v>
      </c>
      <c r="H1960" s="3">
        <v>6</v>
      </c>
      <c r="I1960" s="3">
        <v>7.9999802483069979</v>
      </c>
      <c r="J1960" s="3">
        <v>63.792000000000002</v>
      </c>
      <c r="K1960" s="3">
        <v>63.792000000000002</v>
      </c>
      <c r="L1960" s="3">
        <v>85.055790000000002</v>
      </c>
    </row>
    <row r="1961" spans="2:12" x14ac:dyDescent="0.2">
      <c r="B1961" t="s">
        <v>6045</v>
      </c>
      <c r="C1961" t="s">
        <v>6046</v>
      </c>
      <c r="D1961" t="s">
        <v>6047</v>
      </c>
      <c r="E1961" s="1">
        <v>2161</v>
      </c>
      <c r="F1961" s="1">
        <v>80</v>
      </c>
      <c r="G1961" s="2">
        <v>27.012499999999999</v>
      </c>
      <c r="H1961" s="3">
        <v>6</v>
      </c>
      <c r="I1961" s="3">
        <v>7.999981490050903</v>
      </c>
      <c r="J1961" s="3">
        <v>12.965999999999999</v>
      </c>
      <c r="K1961" s="3">
        <v>12.965999999999999</v>
      </c>
      <c r="L1961" s="3">
        <v>17.287960000000002</v>
      </c>
    </row>
    <row r="1962" spans="2:12" x14ac:dyDescent="0.2">
      <c r="B1962" t="s">
        <v>6048</v>
      </c>
      <c r="C1962" t="s">
        <v>6049</v>
      </c>
      <c r="D1962" t="s">
        <v>6050</v>
      </c>
      <c r="E1962" s="1">
        <v>144</v>
      </c>
      <c r="F1962" s="1">
        <v>3</v>
      </c>
      <c r="G1962" s="2">
        <v>48</v>
      </c>
      <c r="H1962" s="3">
        <v>6</v>
      </c>
      <c r="I1962" s="3">
        <v>8</v>
      </c>
      <c r="J1962" s="3">
        <v>0.86399999999999999</v>
      </c>
      <c r="K1962" s="3">
        <v>0.86399999999999999</v>
      </c>
      <c r="L1962" s="3">
        <v>1.1519999999999999</v>
      </c>
    </row>
    <row r="1963" spans="2:12" x14ac:dyDescent="0.2">
      <c r="B1963" t="s">
        <v>6051</v>
      </c>
      <c r="C1963" t="s">
        <v>6052</v>
      </c>
      <c r="D1963" t="s">
        <v>6053</v>
      </c>
      <c r="E1963" s="1">
        <v>897</v>
      </c>
      <c r="F1963" s="1">
        <v>21</v>
      </c>
      <c r="G1963" s="2">
        <v>42.714285714285715</v>
      </c>
      <c r="H1963" s="3">
        <v>5.9999999999999991</v>
      </c>
      <c r="I1963" s="3">
        <v>7.999977703455964</v>
      </c>
      <c r="J1963" s="3">
        <v>5.3819999999999997</v>
      </c>
      <c r="K1963" s="3">
        <v>5.3819999999999997</v>
      </c>
      <c r="L1963" s="3">
        <v>7.17598</v>
      </c>
    </row>
    <row r="1964" spans="2:12" x14ac:dyDescent="0.2">
      <c r="B1964" t="s">
        <v>6054</v>
      </c>
      <c r="C1964" t="s">
        <v>6055</v>
      </c>
      <c r="D1964" t="s">
        <v>6056</v>
      </c>
      <c r="E1964" s="1">
        <v>3174</v>
      </c>
      <c r="F1964" s="1">
        <v>196</v>
      </c>
      <c r="G1964" s="2">
        <v>16.193877551020407</v>
      </c>
      <c r="H1964" s="3">
        <v>6</v>
      </c>
      <c r="I1964" s="3">
        <v>7.9999810964083187</v>
      </c>
      <c r="J1964" s="3">
        <v>19.044</v>
      </c>
      <c r="K1964" s="3">
        <v>19.044</v>
      </c>
      <c r="L1964" s="3">
        <v>25.391940000000002</v>
      </c>
    </row>
    <row r="1965" spans="2:12" x14ac:dyDescent="0.2">
      <c r="B1965" t="s">
        <v>6057</v>
      </c>
      <c r="C1965" t="s">
        <v>6058</v>
      </c>
      <c r="D1965" t="s">
        <v>6059</v>
      </c>
      <c r="E1965" s="1">
        <v>1806</v>
      </c>
      <c r="F1965" s="1">
        <v>41</v>
      </c>
      <c r="G1965" s="2">
        <v>44.048780487804876</v>
      </c>
      <c r="H1965" s="3">
        <v>6</v>
      </c>
      <c r="I1965" s="3">
        <v>7.9999778516057587</v>
      </c>
      <c r="J1965" s="3">
        <v>10.836</v>
      </c>
      <c r="K1965" s="3">
        <v>10.836</v>
      </c>
      <c r="L1965" s="3">
        <v>14.44796</v>
      </c>
    </row>
    <row r="1966" spans="2:12" x14ac:dyDescent="0.2">
      <c r="B1966" t="s">
        <v>6060</v>
      </c>
      <c r="C1966" t="s">
        <v>6061</v>
      </c>
      <c r="D1966" t="s">
        <v>6062</v>
      </c>
      <c r="E1966" s="1">
        <v>1400</v>
      </c>
      <c r="F1966" s="1">
        <v>137</v>
      </c>
      <c r="G1966" s="2">
        <v>10.218978102189782</v>
      </c>
      <c r="H1966" s="3">
        <v>6.0000000000000009</v>
      </c>
      <c r="I1966" s="3">
        <v>7.9999785714285725</v>
      </c>
      <c r="J1966" s="3">
        <v>8.4</v>
      </c>
      <c r="K1966" s="3">
        <v>8.4</v>
      </c>
      <c r="L1966" s="3">
        <v>11.19997</v>
      </c>
    </row>
    <row r="1967" spans="2:12" x14ac:dyDescent="0.2">
      <c r="B1967" t="s">
        <v>6063</v>
      </c>
      <c r="C1967" t="s">
        <v>6064</v>
      </c>
      <c r="D1967" t="s">
        <v>6059</v>
      </c>
      <c r="E1967" s="1">
        <v>1298</v>
      </c>
      <c r="F1967" s="1">
        <v>29</v>
      </c>
      <c r="G1967" s="2">
        <v>44.758620689655174</v>
      </c>
      <c r="H1967" s="3">
        <v>6</v>
      </c>
      <c r="I1967" s="3">
        <v>7.9999768875192601</v>
      </c>
      <c r="J1967" s="3">
        <v>7.7880000000000003</v>
      </c>
      <c r="K1967" s="3">
        <v>7.7880000000000003</v>
      </c>
      <c r="L1967" s="3">
        <v>10.38397</v>
      </c>
    </row>
    <row r="1968" spans="2:12" x14ac:dyDescent="0.2">
      <c r="B1968" t="s">
        <v>6065</v>
      </c>
      <c r="C1968" t="s">
        <v>6066</v>
      </c>
      <c r="D1968" t="s">
        <v>6067</v>
      </c>
      <c r="E1968" s="1">
        <v>891</v>
      </c>
      <c r="F1968" s="1">
        <v>25</v>
      </c>
      <c r="G1968" s="2">
        <v>35.64</v>
      </c>
      <c r="H1968" s="3">
        <v>6</v>
      </c>
      <c r="I1968" s="3">
        <v>7.9999775533108863</v>
      </c>
      <c r="J1968" s="3">
        <v>5.3460000000000001</v>
      </c>
      <c r="K1968" s="3">
        <v>5.3460000000000001</v>
      </c>
      <c r="L1968" s="3">
        <v>7.12798</v>
      </c>
    </row>
    <row r="1969" spans="2:12" x14ac:dyDescent="0.2">
      <c r="B1969" t="s">
        <v>6068</v>
      </c>
      <c r="C1969" t="s">
        <v>6021</v>
      </c>
      <c r="D1969" t="s">
        <v>6022</v>
      </c>
      <c r="E1969" s="1">
        <v>1490</v>
      </c>
      <c r="F1969" s="1">
        <v>169</v>
      </c>
      <c r="G1969" s="2">
        <v>8.8165680473372774</v>
      </c>
      <c r="H1969" s="3">
        <v>6</v>
      </c>
      <c r="I1969" s="3">
        <v>7.9999798657718113</v>
      </c>
      <c r="J1969" s="3">
        <v>8.94</v>
      </c>
      <c r="K1969" s="3">
        <v>8.94</v>
      </c>
      <c r="L1969" s="3">
        <v>11.919969999999999</v>
      </c>
    </row>
    <row r="1970" spans="2:12" x14ac:dyDescent="0.2">
      <c r="B1970" t="s">
        <v>6069</v>
      </c>
      <c r="C1970" t="s">
        <v>6070</v>
      </c>
      <c r="D1970" t="s">
        <v>6071</v>
      </c>
      <c r="E1970" s="1">
        <v>1532.2257300000001</v>
      </c>
      <c r="F1970" s="1">
        <v>103</v>
      </c>
      <c r="G1970" s="2">
        <v>14.87597796116505</v>
      </c>
      <c r="H1970" s="3">
        <v>6.9999999282090108</v>
      </c>
      <c r="I1970" s="3">
        <v>9.3333114827669661</v>
      </c>
      <c r="J1970" s="3">
        <v>10.725580000000001</v>
      </c>
      <c r="K1970" s="3">
        <v>10.725580000000001</v>
      </c>
      <c r="L1970" s="3">
        <v>14.300739999999999</v>
      </c>
    </row>
    <row r="1971" spans="2:12" x14ac:dyDescent="0.2">
      <c r="B1971" t="s">
        <v>6072</v>
      </c>
      <c r="C1971" t="s">
        <v>6073</v>
      </c>
      <c r="D1971" t="s">
        <v>6074</v>
      </c>
      <c r="E1971" s="1">
        <v>998.05286000000001</v>
      </c>
      <c r="F1971" s="1">
        <v>73</v>
      </c>
      <c r="G1971" s="2">
        <v>13.671956986301369</v>
      </c>
      <c r="H1971" s="3">
        <v>6.9999999799609807</v>
      </c>
      <c r="I1971" s="3">
        <v>9.3333132675958659</v>
      </c>
      <c r="J1971" s="3">
        <v>6.98637</v>
      </c>
      <c r="K1971" s="3">
        <v>6.98637</v>
      </c>
      <c r="L1971" s="3">
        <v>9.3151399999999995</v>
      </c>
    </row>
    <row r="1972" spans="2:12" x14ac:dyDescent="0.2">
      <c r="B1972" t="s">
        <v>6075</v>
      </c>
      <c r="C1972" t="s">
        <v>6073</v>
      </c>
      <c r="D1972" t="s">
        <v>6074</v>
      </c>
      <c r="E1972" s="1">
        <v>1202.8982000000001</v>
      </c>
      <c r="F1972" s="1">
        <v>70</v>
      </c>
      <c r="G1972" s="2">
        <v>17.184260000000002</v>
      </c>
      <c r="H1972" s="3">
        <v>7.0000021614464121</v>
      </c>
      <c r="I1972" s="3">
        <v>9.3333085044104305</v>
      </c>
      <c r="J1972" s="3">
        <v>8.4202899999999996</v>
      </c>
      <c r="K1972" s="3">
        <v>8.4202899999999996</v>
      </c>
      <c r="L1972" s="3">
        <v>11.22702</v>
      </c>
    </row>
    <row r="1973" spans="2:12" x14ac:dyDescent="0.2">
      <c r="B1973" t="s">
        <v>6076</v>
      </c>
      <c r="C1973" t="s">
        <v>6077</v>
      </c>
      <c r="D1973" t="s">
        <v>6078</v>
      </c>
      <c r="E1973" s="1">
        <v>153.80000000000001</v>
      </c>
      <c r="F1973" s="1">
        <v>5</v>
      </c>
      <c r="G1973" s="2">
        <v>30.76</v>
      </c>
      <c r="H1973" s="3">
        <v>28.499999999999996</v>
      </c>
      <c r="I1973" s="3">
        <v>37.999934980494139</v>
      </c>
      <c r="J1973" s="3">
        <v>4.3833000000000002</v>
      </c>
      <c r="K1973" s="3">
        <v>4.3833000000000002</v>
      </c>
      <c r="L1973" s="3">
        <v>5.8443899999999998</v>
      </c>
    </row>
    <row r="1974" spans="2:12" x14ac:dyDescent="0.2">
      <c r="B1974" t="s">
        <v>6079</v>
      </c>
      <c r="C1974" t="s">
        <v>6080</v>
      </c>
      <c r="D1974" t="s">
        <v>6081</v>
      </c>
      <c r="E1974" s="1">
        <v>679.41148999999996</v>
      </c>
      <c r="F1974" s="1">
        <v>49</v>
      </c>
      <c r="G1974" s="2">
        <v>13.865540612244898</v>
      </c>
      <c r="H1974" s="3">
        <v>11.000005313422061</v>
      </c>
      <c r="I1974" s="3">
        <v>14.666634501574295</v>
      </c>
      <c r="J1974" s="3">
        <v>7.4735300000000002</v>
      </c>
      <c r="K1974" s="3">
        <v>7.4735300000000002</v>
      </c>
      <c r="L1974" s="3">
        <v>9.9646799999999995</v>
      </c>
    </row>
    <row r="1975" spans="2:12" x14ac:dyDescent="0.2">
      <c r="B1975" t="s">
        <v>6082</v>
      </c>
      <c r="C1975" t="s">
        <v>6080</v>
      </c>
      <c r="D1975" t="s">
        <v>6081</v>
      </c>
      <c r="E1975" s="1">
        <v>767.53606000000002</v>
      </c>
      <c r="F1975" s="1">
        <v>58</v>
      </c>
      <c r="G1975" s="2">
        <v>13.233380344827587</v>
      </c>
      <c r="H1975" s="3">
        <v>11.000004351587076</v>
      </c>
      <c r="I1975" s="3">
        <v>14.666633382671296</v>
      </c>
      <c r="J1975" s="3">
        <v>8.4428999999999998</v>
      </c>
      <c r="K1975" s="3">
        <v>8.4428999999999998</v>
      </c>
      <c r="L1975" s="3">
        <v>11.25717</v>
      </c>
    </row>
    <row r="1976" spans="2:12" x14ac:dyDescent="0.2">
      <c r="B1976" t="s">
        <v>6083</v>
      </c>
      <c r="C1976" t="s">
        <v>6084</v>
      </c>
      <c r="D1976" t="s">
        <v>6085</v>
      </c>
      <c r="E1976" s="1">
        <v>68.599209999999999</v>
      </c>
      <c r="F1976" s="1">
        <v>10</v>
      </c>
      <c r="G1976" s="2">
        <v>6.8599209999999999</v>
      </c>
      <c r="H1976" s="3">
        <v>6.9999348388997493</v>
      </c>
      <c r="I1976" s="3">
        <v>9.3333436347153285</v>
      </c>
      <c r="J1976" s="3">
        <v>0.48019000000000001</v>
      </c>
      <c r="K1976" s="3">
        <v>0.48019000000000001</v>
      </c>
      <c r="L1976" s="3">
        <v>0.64026000000000005</v>
      </c>
    </row>
    <row r="1977" spans="2:12" x14ac:dyDescent="0.2">
      <c r="B1977" t="s">
        <v>6086</v>
      </c>
      <c r="C1977" t="s">
        <v>6087</v>
      </c>
      <c r="D1977" t="s">
        <v>6088</v>
      </c>
      <c r="E1977" s="1">
        <v>266.42083000000002</v>
      </c>
      <c r="F1977" s="1">
        <v>86</v>
      </c>
      <c r="G1977" s="2">
        <v>3.0979166279069772</v>
      </c>
      <c r="H1977" s="3">
        <v>4.999984423139888</v>
      </c>
      <c r="I1977" s="3">
        <v>6.6666333859856231</v>
      </c>
      <c r="J1977" s="3">
        <v>1.3321000000000001</v>
      </c>
      <c r="K1977" s="3">
        <v>1.3321000000000001</v>
      </c>
      <c r="L1977" s="3">
        <v>1.77613</v>
      </c>
    </row>
    <row r="1978" spans="2:12" x14ac:dyDescent="0.2">
      <c r="B1978" t="s">
        <v>6089</v>
      </c>
      <c r="C1978" t="s">
        <v>6090</v>
      </c>
      <c r="D1978" t="s">
        <v>6091</v>
      </c>
      <c r="E1978" s="1">
        <v>333.29525000000001</v>
      </c>
      <c r="F1978" s="1">
        <v>52</v>
      </c>
      <c r="G1978" s="2">
        <v>6.4095240384615391</v>
      </c>
      <c r="H1978" s="3">
        <v>7.0000097511140655</v>
      </c>
      <c r="I1978" s="3">
        <v>9.3333163313908614</v>
      </c>
      <c r="J1978" s="3">
        <v>2.3330700000000002</v>
      </c>
      <c r="K1978" s="3">
        <v>2.3330700000000002</v>
      </c>
      <c r="L1978" s="3">
        <v>3.1107499999999999</v>
      </c>
    </row>
    <row r="1979" spans="2:12" x14ac:dyDescent="0.2">
      <c r="B1979" t="s">
        <v>6092</v>
      </c>
      <c r="C1979" t="s">
        <v>6093</v>
      </c>
      <c r="D1979" t="s">
        <v>6094</v>
      </c>
      <c r="E1979" s="1">
        <v>612.67142000000001</v>
      </c>
      <c r="F1979" s="1">
        <v>108</v>
      </c>
      <c r="G1979" s="2">
        <v>5.6728835185185185</v>
      </c>
      <c r="H1979" s="3">
        <v>7.0000000979317765</v>
      </c>
      <c r="I1979" s="3">
        <v>9.3333062606380448</v>
      </c>
      <c r="J1979" s="3">
        <v>4.2887000000000004</v>
      </c>
      <c r="K1979" s="3">
        <v>4.2887000000000004</v>
      </c>
      <c r="L1979" s="3">
        <v>5.7182500000000003</v>
      </c>
    </row>
    <row r="1980" spans="2:12" x14ac:dyDescent="0.2">
      <c r="B1980" t="s">
        <v>6095</v>
      </c>
      <c r="C1980" t="s">
        <v>6096</v>
      </c>
      <c r="D1980" t="s">
        <v>6097</v>
      </c>
      <c r="E1980" s="1">
        <v>67.113759999999999</v>
      </c>
      <c r="F1980" s="1">
        <v>20</v>
      </c>
      <c r="G1980" s="2">
        <v>3.3556879999999998</v>
      </c>
      <c r="H1980" s="3">
        <v>7.0000548322728458</v>
      </c>
      <c r="I1980" s="3">
        <v>9.3332574422890335</v>
      </c>
      <c r="J1980" s="3">
        <v>0.4698</v>
      </c>
      <c r="K1980" s="3">
        <v>0.4698</v>
      </c>
      <c r="L1980" s="3">
        <v>0.62639</v>
      </c>
    </row>
    <row r="1981" spans="2:12" x14ac:dyDescent="0.2">
      <c r="B1981" t="s">
        <v>6098</v>
      </c>
      <c r="C1981" t="s">
        <v>6099</v>
      </c>
      <c r="D1981" t="s">
        <v>6100</v>
      </c>
      <c r="E1981" s="1">
        <v>248.47223</v>
      </c>
      <c r="F1981" s="1">
        <v>150</v>
      </c>
      <c r="G1981" s="2">
        <v>1.6564815333333334</v>
      </c>
      <c r="H1981" s="3">
        <v>7.0000176679703801</v>
      </c>
      <c r="I1981" s="3">
        <v>9.333316644680977</v>
      </c>
      <c r="J1981" s="3">
        <v>1.7393099999999999</v>
      </c>
      <c r="K1981" s="3">
        <v>1.7393099999999999</v>
      </c>
      <c r="L1981" s="3">
        <v>2.31907</v>
      </c>
    </row>
    <row r="1982" spans="2:12" x14ac:dyDescent="0.2">
      <c r="B1982" t="s">
        <v>6101</v>
      </c>
      <c r="C1982" t="s">
        <v>6102</v>
      </c>
      <c r="D1982" t="s">
        <v>6103</v>
      </c>
      <c r="E1982" s="1">
        <v>865.21106999999995</v>
      </c>
      <c r="F1982" s="1">
        <v>154</v>
      </c>
      <c r="G1982" s="2">
        <v>5.6182537012987011</v>
      </c>
      <c r="H1982" s="3">
        <v>7.0000029010262201</v>
      </c>
      <c r="I1982" s="3">
        <v>9.3333063803725942</v>
      </c>
      <c r="J1982" s="3">
        <v>6.0564799999999996</v>
      </c>
      <c r="K1982" s="3">
        <v>6.0564799999999996</v>
      </c>
      <c r="L1982" s="3">
        <v>8.0752799999999993</v>
      </c>
    </row>
    <row r="1983" spans="2:12" x14ac:dyDescent="0.2">
      <c r="B1983" t="s">
        <v>6104</v>
      </c>
      <c r="C1983" t="s">
        <v>6105</v>
      </c>
      <c r="D1983" t="s">
        <v>6106</v>
      </c>
      <c r="E1983" s="1">
        <v>427.64787999999999</v>
      </c>
      <c r="F1983" s="1">
        <v>46</v>
      </c>
      <c r="G1983" s="2">
        <v>9.2966930434782604</v>
      </c>
      <c r="H1983" s="3">
        <v>5.0000014030234414</v>
      </c>
      <c r="I1983" s="3">
        <v>6.6666529482152468</v>
      </c>
      <c r="J1983" s="3">
        <v>2.1382400000000001</v>
      </c>
      <c r="K1983" s="3">
        <v>2.1382400000000001</v>
      </c>
      <c r="L1983" s="3">
        <v>2.8509799999999998</v>
      </c>
    </row>
    <row r="1984" spans="2:12" x14ac:dyDescent="0.2">
      <c r="B1984" t="s">
        <v>6107</v>
      </c>
      <c r="C1984" t="s">
        <v>6105</v>
      </c>
      <c r="D1984" t="s">
        <v>6106</v>
      </c>
      <c r="E1984" s="1">
        <v>427.75161000000003</v>
      </c>
      <c r="F1984" s="1">
        <v>33</v>
      </c>
      <c r="G1984" s="2">
        <v>12.96217</v>
      </c>
      <c r="H1984" s="3">
        <v>5.0000045587204216</v>
      </c>
      <c r="I1984" s="3">
        <v>6.6666493669071167</v>
      </c>
      <c r="J1984" s="3">
        <v>2.13876</v>
      </c>
      <c r="K1984" s="3">
        <v>2.13876</v>
      </c>
      <c r="L1984" s="3">
        <v>2.8516699999999999</v>
      </c>
    </row>
    <row r="1985" spans="2:12" x14ac:dyDescent="0.2">
      <c r="B1985" t="s">
        <v>6108</v>
      </c>
      <c r="C1985" t="s">
        <v>6109</v>
      </c>
      <c r="D1985" t="s">
        <v>6110</v>
      </c>
      <c r="E1985" s="1">
        <v>1946.6766500000001</v>
      </c>
      <c r="F1985" s="1">
        <v>278</v>
      </c>
      <c r="G1985" s="2">
        <v>7.0024339928057557</v>
      </c>
      <c r="H1985" s="3">
        <v>7.0000017722511849</v>
      </c>
      <c r="I1985" s="3">
        <v>9.3333117238551146</v>
      </c>
      <c r="J1985" s="3">
        <v>13.62674</v>
      </c>
      <c r="K1985" s="3">
        <v>13.62674</v>
      </c>
      <c r="L1985" s="3">
        <v>18.168939999999999</v>
      </c>
    </row>
    <row r="1986" spans="2:12" x14ac:dyDescent="0.2">
      <c r="B1986" t="s">
        <v>6111</v>
      </c>
      <c r="C1986" t="s">
        <v>6109</v>
      </c>
      <c r="D1986" t="s">
        <v>6110</v>
      </c>
      <c r="E1986" s="1">
        <v>1006.14494</v>
      </c>
      <c r="F1986" s="1">
        <v>545</v>
      </c>
      <c r="G1986" s="2">
        <v>1.846137504587156</v>
      </c>
      <c r="H1986" s="3">
        <v>6.9999954479719388</v>
      </c>
      <c r="I1986" s="3">
        <v>9.3333073861107927</v>
      </c>
      <c r="J1986" s="3">
        <v>7.0430099999999998</v>
      </c>
      <c r="K1986" s="3">
        <v>7.0430099999999998</v>
      </c>
      <c r="L1986" s="3">
        <v>9.3906600000000005</v>
      </c>
    </row>
    <row r="1987" spans="2:12" x14ac:dyDescent="0.2">
      <c r="B1987" t="s">
        <v>6112</v>
      </c>
      <c r="C1987" t="s">
        <v>6113</v>
      </c>
      <c r="D1987" t="s">
        <v>6114</v>
      </c>
      <c r="E1987" s="1">
        <v>39615.081559999999</v>
      </c>
      <c r="F1987" s="1">
        <v>914</v>
      </c>
      <c r="G1987" s="2">
        <v>43.34254</v>
      </c>
      <c r="H1987" s="3">
        <v>6.9999999767765209</v>
      </c>
      <c r="I1987" s="3">
        <v>9.3333100788900669</v>
      </c>
      <c r="J1987" s="3">
        <v>277.30556999999999</v>
      </c>
      <c r="K1987" s="3">
        <v>277.30556999999999</v>
      </c>
      <c r="L1987" s="3">
        <v>369.73984000000002</v>
      </c>
    </row>
    <row r="1988" spans="2:12" x14ac:dyDescent="0.2">
      <c r="B1988" t="s">
        <v>2731</v>
      </c>
      <c r="C1988" t="s">
        <v>2732</v>
      </c>
      <c r="D1988" t="s">
        <v>2733</v>
      </c>
      <c r="E1988" s="1">
        <v>445.54712999999998</v>
      </c>
      <c r="F1988" s="1">
        <v>104</v>
      </c>
      <c r="G1988" s="2">
        <v>4.2841070192307686</v>
      </c>
      <c r="H1988" s="3">
        <v>5.0000097632768954</v>
      </c>
      <c r="I1988" s="3">
        <v>6.6666572400544926</v>
      </c>
      <c r="J1988" s="3">
        <v>2.2277399999999998</v>
      </c>
      <c r="K1988" s="3">
        <v>2.2277399999999998</v>
      </c>
      <c r="L1988" s="3">
        <v>2.97031</v>
      </c>
    </row>
    <row r="1989" spans="2:12" x14ac:dyDescent="0.2">
      <c r="B1989" t="s">
        <v>6115</v>
      </c>
      <c r="C1989" t="s">
        <v>3397</v>
      </c>
      <c r="D1989" t="s">
        <v>6116</v>
      </c>
      <c r="E1989" s="1">
        <v>952.06926999999996</v>
      </c>
      <c r="F1989" s="1">
        <v>303</v>
      </c>
      <c r="G1989" s="2">
        <v>3.1421428052805278</v>
      </c>
      <c r="H1989" s="3">
        <v>5.0000038337546595</v>
      </c>
      <c r="I1989" s="3">
        <v>6.6666472703188919</v>
      </c>
      <c r="J1989" s="3">
        <v>4.7603499999999999</v>
      </c>
      <c r="K1989" s="3">
        <v>4.7603499999999999</v>
      </c>
      <c r="L1989" s="3">
        <v>6.3471099999999998</v>
      </c>
    </row>
    <row r="1990" spans="2:12" x14ac:dyDescent="0.2">
      <c r="B1990" t="s">
        <v>6117</v>
      </c>
      <c r="C1990" t="s">
        <v>6118</v>
      </c>
      <c r="D1990" t="s">
        <v>6119</v>
      </c>
      <c r="E1990" s="1">
        <v>7397.9899500000001</v>
      </c>
      <c r="F1990" s="1">
        <v>195</v>
      </c>
      <c r="G1990" s="2">
        <v>37.938409999999998</v>
      </c>
      <c r="H1990" s="3">
        <v>7.0000000473101478</v>
      </c>
      <c r="I1990" s="3">
        <v>9.3333095160530739</v>
      </c>
      <c r="J1990" s="3">
        <v>51.78593</v>
      </c>
      <c r="K1990" s="3">
        <v>51.78593</v>
      </c>
      <c r="L1990" s="3">
        <v>69.047730000000001</v>
      </c>
    </row>
    <row r="1991" spans="2:12" x14ac:dyDescent="0.2">
      <c r="B1991" t="s">
        <v>6120</v>
      </c>
      <c r="C1991" t="s">
        <v>6121</v>
      </c>
      <c r="D1991" t="s">
        <v>6122</v>
      </c>
      <c r="E1991" s="1">
        <v>9044.8176299999996</v>
      </c>
      <c r="F1991" s="1">
        <v>551</v>
      </c>
      <c r="G1991" s="2">
        <v>16.415277005444644</v>
      </c>
      <c r="H1991" s="3">
        <v>5.0000002045370149</v>
      </c>
      <c r="I1991" s="3">
        <v>6.6666496182300596</v>
      </c>
      <c r="J1991" s="3">
        <v>45.224089999999997</v>
      </c>
      <c r="K1991" s="3">
        <v>45.224089999999997</v>
      </c>
      <c r="L1991" s="3">
        <v>60.298630000000003</v>
      </c>
    </row>
    <row r="1992" spans="2:12" x14ac:dyDescent="0.2">
      <c r="B1992" t="s">
        <v>6123</v>
      </c>
      <c r="C1992" t="s">
        <v>6124</v>
      </c>
      <c r="D1992" t="s">
        <v>6125</v>
      </c>
      <c r="E1992" s="1">
        <v>9319.4611700000005</v>
      </c>
      <c r="F1992" s="1">
        <v>508</v>
      </c>
      <c r="G1992" s="2">
        <v>18.345396003937008</v>
      </c>
      <c r="H1992" s="3">
        <v>7.0000001942172378</v>
      </c>
      <c r="I1992" s="3">
        <v>9.3333099857746387</v>
      </c>
      <c r="J1992" s="3">
        <v>65.236230000000006</v>
      </c>
      <c r="K1992" s="3">
        <v>65.236230000000006</v>
      </c>
      <c r="L1992" s="3">
        <v>86.98142</v>
      </c>
    </row>
    <row r="1993" spans="2:12" x14ac:dyDescent="0.2">
      <c r="B1993" t="s">
        <v>6126</v>
      </c>
      <c r="C1993" t="s">
        <v>6124</v>
      </c>
      <c r="D1993" t="s">
        <v>6125</v>
      </c>
      <c r="E1993" s="1">
        <v>7488.3348400000004</v>
      </c>
      <c r="F1993" s="1">
        <v>394</v>
      </c>
      <c r="G1993" s="2">
        <v>19.005925989847718</v>
      </c>
      <c r="H1993" s="3">
        <v>6.999999481860776</v>
      </c>
      <c r="I1993" s="3">
        <v>9.3333099405047442</v>
      </c>
      <c r="J1993" s="3">
        <v>52.418340000000001</v>
      </c>
      <c r="K1993" s="3">
        <v>52.418340000000001</v>
      </c>
      <c r="L1993" s="3">
        <v>69.890950000000004</v>
      </c>
    </row>
    <row r="1994" spans="2:12" x14ac:dyDescent="0.2">
      <c r="B1994" t="s">
        <v>6127</v>
      </c>
      <c r="C1994" t="s">
        <v>6128</v>
      </c>
      <c r="D1994" t="s">
        <v>6129</v>
      </c>
      <c r="E1994" s="1">
        <v>4464.3428800000002</v>
      </c>
      <c r="F1994" s="1">
        <v>174</v>
      </c>
      <c r="G1994" s="2">
        <v>25.657142988505747</v>
      </c>
      <c r="H1994" s="3">
        <v>6.999999964160458</v>
      </c>
      <c r="I1994" s="3">
        <v>9.3333108858341092</v>
      </c>
      <c r="J1994" s="3">
        <v>31.250399999999999</v>
      </c>
      <c r="K1994" s="3">
        <v>31.250399999999999</v>
      </c>
      <c r="L1994" s="3">
        <v>41.667099999999998</v>
      </c>
    </row>
    <row r="1995" spans="2:12" x14ac:dyDescent="0.2">
      <c r="B1995" t="s">
        <v>6130</v>
      </c>
      <c r="C1995" t="s">
        <v>6131</v>
      </c>
      <c r="D1995" t="s">
        <v>6132</v>
      </c>
      <c r="E1995" s="1">
        <v>10436.418460000001</v>
      </c>
      <c r="F1995" s="1">
        <v>4085</v>
      </c>
      <c r="G1995" s="2">
        <v>2.5548148004895963</v>
      </c>
      <c r="H1995" s="3">
        <v>4.9999997796178821</v>
      </c>
      <c r="I1995" s="3">
        <v>6.666650083710806</v>
      </c>
      <c r="J1995" s="3">
        <v>52.182090000000002</v>
      </c>
      <c r="K1995" s="3">
        <v>52.182090000000002</v>
      </c>
      <c r="L1995" s="3">
        <v>69.575950000000006</v>
      </c>
    </row>
    <row r="1996" spans="2:12" x14ac:dyDescent="0.2">
      <c r="B1996" t="s">
        <v>6133</v>
      </c>
      <c r="C1996" t="s">
        <v>6134</v>
      </c>
      <c r="D1996" t="s">
        <v>6135</v>
      </c>
      <c r="E1996" s="1">
        <v>1132.4154900000001</v>
      </c>
      <c r="F1996" s="1">
        <v>113</v>
      </c>
      <c r="G1996" s="2">
        <v>10.021376017699115</v>
      </c>
      <c r="H1996" s="3">
        <v>7.0000013864169235</v>
      </c>
      <c r="I1996" s="3">
        <v>9.3333057462857543</v>
      </c>
      <c r="J1996" s="3">
        <v>7.9269100000000003</v>
      </c>
      <c r="K1996" s="3">
        <v>7.9269100000000003</v>
      </c>
      <c r="L1996" s="3">
        <v>10.569179999999999</v>
      </c>
    </row>
    <row r="1997" spans="2:12" x14ac:dyDescent="0.2">
      <c r="B1997" t="s">
        <v>6136</v>
      </c>
      <c r="C1997" t="s">
        <v>6012</v>
      </c>
      <c r="D1997" t="s">
        <v>6013</v>
      </c>
      <c r="E1997" s="1">
        <v>3630</v>
      </c>
      <c r="F1997" s="1">
        <v>92</v>
      </c>
      <c r="G1997" s="2">
        <v>39.456521739130437</v>
      </c>
      <c r="H1997" s="3">
        <v>6.0000000000000009</v>
      </c>
      <c r="I1997" s="3">
        <v>7.9999807162534431</v>
      </c>
      <c r="J1997" s="3">
        <v>21.78</v>
      </c>
      <c r="K1997" s="3">
        <v>21.78</v>
      </c>
      <c r="L1997" s="3">
        <v>29.039929999999998</v>
      </c>
    </row>
    <row r="1998" spans="2:12" x14ac:dyDescent="0.2">
      <c r="B1998" t="s">
        <v>6137</v>
      </c>
      <c r="C1998" t="s">
        <v>6138</v>
      </c>
      <c r="D1998" t="s">
        <v>6139</v>
      </c>
      <c r="E1998" s="1">
        <v>7637.4821000000002</v>
      </c>
      <c r="F1998" s="1">
        <v>45</v>
      </c>
      <c r="G1998" s="2">
        <v>169.72182444444445</v>
      </c>
      <c r="H1998" s="3">
        <v>6.3000003626849743</v>
      </c>
      <c r="I1998" s="3">
        <v>8.3999790978233513</v>
      </c>
      <c r="J1998" s="3">
        <v>48.116140000000001</v>
      </c>
      <c r="K1998" s="3">
        <v>48.116140000000001</v>
      </c>
      <c r="L1998" s="3">
        <v>64.154690000000002</v>
      </c>
    </row>
    <row r="1999" spans="2:12" x14ac:dyDescent="0.2">
      <c r="B1999" t="s">
        <v>6140</v>
      </c>
      <c r="C1999" t="s">
        <v>6138</v>
      </c>
      <c r="D1999" t="s">
        <v>6139</v>
      </c>
      <c r="E1999" s="1">
        <v>8352.9997999999996</v>
      </c>
      <c r="F1999" s="1">
        <v>86</v>
      </c>
      <c r="G1999" s="2">
        <v>97.12790465116278</v>
      </c>
      <c r="H1999" s="3">
        <v>6.3000001508440127</v>
      </c>
      <c r="I1999" s="3">
        <v>8.3999786519808133</v>
      </c>
      <c r="J1999" s="3">
        <v>52.623899999999999</v>
      </c>
      <c r="K1999" s="3">
        <v>52.623899999999999</v>
      </c>
      <c r="L1999" s="3">
        <v>70.165019999999998</v>
      </c>
    </row>
    <row r="2000" spans="2:12" x14ac:dyDescent="0.2">
      <c r="B2000" t="s">
        <v>6141</v>
      </c>
      <c r="C2000" t="s">
        <v>6142</v>
      </c>
      <c r="D2000" t="s">
        <v>6143</v>
      </c>
      <c r="E2000" s="1">
        <v>6807.9128000000001</v>
      </c>
      <c r="F2000" s="1">
        <v>113</v>
      </c>
      <c r="G2000" s="2">
        <v>60.247015929203542</v>
      </c>
      <c r="H2000" s="3">
        <v>6.2999999059917453</v>
      </c>
      <c r="I2000" s="3">
        <v>8.3999783310973068</v>
      </c>
      <c r="J2000" s="3">
        <v>42.889850000000003</v>
      </c>
      <c r="K2000" s="3">
        <v>42.889850000000003</v>
      </c>
      <c r="L2000" s="3">
        <v>57.186320000000002</v>
      </c>
    </row>
    <row r="2001" spans="2:12" x14ac:dyDescent="0.2">
      <c r="B2001" t="s">
        <v>6144</v>
      </c>
      <c r="C2001" t="s">
        <v>6145</v>
      </c>
      <c r="D2001" t="s">
        <v>6146</v>
      </c>
      <c r="E2001" s="1">
        <v>18.025400000000001</v>
      </c>
      <c r="F2001" s="1">
        <v>22</v>
      </c>
      <c r="G2001" s="2">
        <v>0.81933636363636364</v>
      </c>
      <c r="H2001" s="3">
        <v>12.749786412506795</v>
      </c>
      <c r="I2001" s="3">
        <v>16.999900140912267</v>
      </c>
      <c r="J2001" s="3">
        <v>0.22982</v>
      </c>
      <c r="K2001" s="3">
        <v>0.22982</v>
      </c>
      <c r="L2001" s="3">
        <v>0.30642999999999998</v>
      </c>
    </row>
    <row r="2002" spans="2:12" x14ac:dyDescent="0.2">
      <c r="B2002" t="s">
        <v>6147</v>
      </c>
      <c r="C2002" t="s">
        <v>6148</v>
      </c>
      <c r="D2002" t="s">
        <v>6149</v>
      </c>
      <c r="E2002" s="1">
        <v>20786.7624</v>
      </c>
      <c r="F2002" s="1">
        <v>537</v>
      </c>
      <c r="G2002" s="2">
        <v>38.70905474860335</v>
      </c>
      <c r="H2002" s="3">
        <v>6.2999998499044763</v>
      </c>
      <c r="I2002" s="3">
        <v>8.3999791136305095</v>
      </c>
      <c r="J2002" s="3">
        <v>130.95660000000001</v>
      </c>
      <c r="K2002" s="3">
        <v>130.95660000000001</v>
      </c>
      <c r="L2002" s="3">
        <v>174.60837000000001</v>
      </c>
    </row>
    <row r="2003" spans="2:12" x14ac:dyDescent="0.2">
      <c r="B2003" t="s">
        <v>6150</v>
      </c>
      <c r="C2003" t="s">
        <v>6151</v>
      </c>
      <c r="D2003" t="s">
        <v>6152</v>
      </c>
      <c r="E2003" s="1">
        <v>1672.9945</v>
      </c>
      <c r="F2003" s="1">
        <v>590</v>
      </c>
      <c r="G2003" s="2">
        <v>2.8355838983050847</v>
      </c>
      <c r="H2003" s="3">
        <v>12.750000074716326</v>
      </c>
      <c r="I2003" s="3">
        <v>16.99996025091535</v>
      </c>
      <c r="J2003" s="3">
        <v>21.330680000000001</v>
      </c>
      <c r="K2003" s="3">
        <v>21.330680000000001</v>
      </c>
      <c r="L2003" s="3">
        <v>28.440840000000001</v>
      </c>
    </row>
    <row r="2004" spans="2:12" x14ac:dyDescent="0.2">
      <c r="B2004" t="s">
        <v>6153</v>
      </c>
      <c r="C2004" t="s">
        <v>6154</v>
      </c>
      <c r="D2004" t="s">
        <v>6155</v>
      </c>
      <c r="E2004" s="1">
        <v>4008.6606000000002</v>
      </c>
      <c r="F2004" s="1">
        <v>68</v>
      </c>
      <c r="G2004" s="2">
        <v>58.950891176470591</v>
      </c>
      <c r="H2004" s="3">
        <v>6.2999995559614108</v>
      </c>
      <c r="I2004" s="3">
        <v>8.3999777880921123</v>
      </c>
      <c r="J2004" s="3">
        <v>25.254560000000001</v>
      </c>
      <c r="K2004" s="3">
        <v>25.254560000000001</v>
      </c>
      <c r="L2004" s="3">
        <v>33.67266</v>
      </c>
    </row>
    <row r="2005" spans="2:12" x14ac:dyDescent="0.2">
      <c r="B2005" t="s">
        <v>6156</v>
      </c>
      <c r="C2005" t="s">
        <v>6154</v>
      </c>
      <c r="D2005" t="s">
        <v>6155</v>
      </c>
      <c r="E2005" s="1">
        <v>4086.3319000000001</v>
      </c>
      <c r="F2005" s="1">
        <v>53</v>
      </c>
      <c r="G2005" s="2">
        <v>77.100601886792461</v>
      </c>
      <c r="H2005" s="3">
        <v>6.2999997626232949</v>
      </c>
      <c r="I2005" s="3">
        <v>8.3999784745825465</v>
      </c>
      <c r="J2005" s="3">
        <v>25.74389</v>
      </c>
      <c r="K2005" s="3">
        <v>25.74389</v>
      </c>
      <c r="L2005" s="3">
        <v>34.325099999999999</v>
      </c>
    </row>
    <row r="2006" spans="2:12" x14ac:dyDescent="0.2">
      <c r="B2006" t="s">
        <v>6157</v>
      </c>
      <c r="C2006" t="s">
        <v>6158</v>
      </c>
      <c r="D2006" t="s">
        <v>6159</v>
      </c>
      <c r="E2006" s="1">
        <v>1744.2475999999999</v>
      </c>
      <c r="F2006" s="1">
        <v>82</v>
      </c>
      <c r="G2006" s="2">
        <v>21.271312195121951</v>
      </c>
      <c r="H2006" s="3">
        <v>6.3000000687975719</v>
      </c>
      <c r="I2006" s="3">
        <v>8.3999771592060668</v>
      </c>
      <c r="J2006" s="3">
        <v>10.988759999999999</v>
      </c>
      <c r="K2006" s="3">
        <v>10.988759999999999</v>
      </c>
      <c r="L2006" s="3">
        <v>14.65164</v>
      </c>
    </row>
    <row r="2007" spans="2:12" x14ac:dyDescent="0.2">
      <c r="B2007" t="s">
        <v>6160</v>
      </c>
      <c r="C2007" t="s">
        <v>6161</v>
      </c>
      <c r="D2007" t="s">
        <v>6162</v>
      </c>
      <c r="E2007" s="1">
        <v>2010.4295999999999</v>
      </c>
      <c r="F2007" s="1">
        <v>543</v>
      </c>
      <c r="G2007" s="2">
        <v>3.7024486187845302</v>
      </c>
      <c r="H2007" s="3">
        <v>12.750001293255927</v>
      </c>
      <c r="I2007" s="3">
        <v>16.999958615810272</v>
      </c>
      <c r="J2007" s="3">
        <v>25.63298</v>
      </c>
      <c r="K2007" s="3">
        <v>25.63298</v>
      </c>
      <c r="L2007" s="3">
        <v>34.177219999999998</v>
      </c>
    </row>
    <row r="2008" spans="2:12" x14ac:dyDescent="0.2">
      <c r="B2008" t="s">
        <v>6163</v>
      </c>
      <c r="C2008" t="s">
        <v>6164</v>
      </c>
      <c r="D2008" t="s">
        <v>6165</v>
      </c>
      <c r="E2008" s="1">
        <v>2360.3076999999998</v>
      </c>
      <c r="F2008" s="1">
        <v>137</v>
      </c>
      <c r="G2008" s="2">
        <v>17.228523357664233</v>
      </c>
      <c r="H2008" s="3">
        <v>6.149999002248733</v>
      </c>
      <c r="I2008" s="3">
        <v>8.1999774859862544</v>
      </c>
      <c r="J2008" s="3">
        <v>14.515890000000001</v>
      </c>
      <c r="K2008" s="3">
        <v>14.515890000000001</v>
      </c>
      <c r="L2008" s="3">
        <v>19.354469999999999</v>
      </c>
    </row>
    <row r="2009" spans="2:12" x14ac:dyDescent="0.2">
      <c r="B2009" t="s">
        <v>6166</v>
      </c>
      <c r="C2009" t="s">
        <v>6167</v>
      </c>
      <c r="D2009" t="s">
        <v>6168</v>
      </c>
      <c r="E2009" s="1">
        <v>2764.1142</v>
      </c>
      <c r="F2009" s="1">
        <v>47</v>
      </c>
      <c r="G2009" s="2">
        <v>58.810940425531918</v>
      </c>
      <c r="H2009" s="3">
        <v>6.3000001953609592</v>
      </c>
      <c r="I2009" s="3">
        <v>8.3999785537080918</v>
      </c>
      <c r="J2009" s="3">
        <v>17.413920000000001</v>
      </c>
      <c r="K2009" s="3">
        <v>17.413920000000001</v>
      </c>
      <c r="L2009" s="3">
        <v>23.218499999999999</v>
      </c>
    </row>
    <row r="2010" spans="2:12" x14ac:dyDescent="0.2">
      <c r="B2010" t="s">
        <v>6169</v>
      </c>
      <c r="C2010" t="s">
        <v>6167</v>
      </c>
      <c r="D2010" t="s">
        <v>6168</v>
      </c>
      <c r="E2010" s="1">
        <v>1931.6950999999999</v>
      </c>
      <c r="F2010" s="1">
        <v>33</v>
      </c>
      <c r="G2010" s="2">
        <v>58.536215151515151</v>
      </c>
      <c r="H2010" s="3">
        <v>6.3000004503816358</v>
      </c>
      <c r="I2010" s="3">
        <v>8.3999798933071776</v>
      </c>
      <c r="J2010" s="3">
        <v>12.16968</v>
      </c>
      <c r="K2010" s="3">
        <v>12.16968</v>
      </c>
      <c r="L2010" s="3">
        <v>16.226199999999999</v>
      </c>
    </row>
    <row r="2011" spans="2:12" x14ac:dyDescent="0.2">
      <c r="B2011" t="s">
        <v>6170</v>
      </c>
      <c r="C2011" t="s">
        <v>6171</v>
      </c>
      <c r="D2011" t="s">
        <v>6172</v>
      </c>
      <c r="E2011" s="1">
        <v>1049.5581</v>
      </c>
      <c r="F2011" s="1">
        <v>69</v>
      </c>
      <c r="G2011" s="2">
        <v>15.210986956521738</v>
      </c>
      <c r="H2011" s="3">
        <v>6.3000037825442909</v>
      </c>
      <c r="I2011" s="3">
        <v>8.3999828118138478</v>
      </c>
      <c r="J2011" s="3">
        <v>6.6122199999999998</v>
      </c>
      <c r="K2011" s="3">
        <v>6.6122199999999998</v>
      </c>
      <c r="L2011" s="3">
        <v>8.8162699999999994</v>
      </c>
    </row>
    <row r="2012" spans="2:12" x14ac:dyDescent="0.2">
      <c r="B2012" t="s">
        <v>6173</v>
      </c>
      <c r="C2012" t="s">
        <v>6174</v>
      </c>
      <c r="D2012" t="s">
        <v>6175</v>
      </c>
      <c r="E2012" s="1">
        <v>1323.771</v>
      </c>
      <c r="F2012" s="1">
        <v>86</v>
      </c>
      <c r="G2012" s="2">
        <v>15.392686046511628</v>
      </c>
      <c r="H2012" s="3">
        <v>6.3000020396276994</v>
      </c>
      <c r="I2012" s="3">
        <v>8.3999800569736003</v>
      </c>
      <c r="J2012" s="3">
        <v>8.3397600000000001</v>
      </c>
      <c r="K2012" s="3">
        <v>8.3397600000000001</v>
      </c>
      <c r="L2012" s="3">
        <v>11.11965</v>
      </c>
    </row>
    <row r="2013" spans="2:12" x14ac:dyDescent="0.2">
      <c r="B2013" t="s">
        <v>6176</v>
      </c>
      <c r="C2013" t="s">
        <v>6177</v>
      </c>
      <c r="D2013" t="s">
        <v>6178</v>
      </c>
      <c r="E2013" s="1">
        <v>44.134900000000002</v>
      </c>
      <c r="F2013" s="1">
        <v>24</v>
      </c>
      <c r="G2013" s="2">
        <v>1.8389541666666667</v>
      </c>
      <c r="H2013" s="3">
        <v>12.750000566445147</v>
      </c>
      <c r="I2013" s="3">
        <v>16.99992522924035</v>
      </c>
      <c r="J2013" s="3">
        <v>0.56272</v>
      </c>
      <c r="K2013" s="3">
        <v>0.56272</v>
      </c>
      <c r="L2013" s="3">
        <v>0.75029000000000001</v>
      </c>
    </row>
    <row r="2014" spans="2:12" x14ac:dyDescent="0.2">
      <c r="B2014" t="s">
        <v>6179</v>
      </c>
      <c r="C2014" t="s">
        <v>1758</v>
      </c>
      <c r="D2014" t="s">
        <v>1759</v>
      </c>
      <c r="E2014" s="1">
        <v>293.4744</v>
      </c>
      <c r="F2014" s="1">
        <v>32</v>
      </c>
      <c r="G2014" s="2">
        <v>9.1710750000000001</v>
      </c>
      <c r="H2014" s="3">
        <v>6.1500083141834514</v>
      </c>
      <c r="I2014" s="3">
        <v>8.1999656528814775</v>
      </c>
      <c r="J2014" s="3">
        <v>1.80487</v>
      </c>
      <c r="K2014" s="3">
        <v>1.80487</v>
      </c>
      <c r="L2014" s="3">
        <v>2.4064800000000002</v>
      </c>
    </row>
    <row r="2015" spans="2:12" x14ac:dyDescent="0.2">
      <c r="B2015" t="s">
        <v>6180</v>
      </c>
      <c r="C2015" t="s">
        <v>6181</v>
      </c>
      <c r="D2015" t="s">
        <v>6182</v>
      </c>
      <c r="E2015" s="1">
        <v>6</v>
      </c>
      <c r="F2015" s="1">
        <v>6</v>
      </c>
      <c r="G2015" s="2">
        <v>1</v>
      </c>
      <c r="H2015" s="3">
        <v>8</v>
      </c>
      <c r="I2015" s="3">
        <v>10.666666666666666</v>
      </c>
      <c r="J2015" s="3">
        <v>4.8000000000000001E-2</v>
      </c>
      <c r="K2015" s="3">
        <v>4.8000000000000001E-2</v>
      </c>
      <c r="L2015" s="3">
        <v>6.4000000000000001E-2</v>
      </c>
    </row>
    <row r="2016" spans="2:12" x14ac:dyDescent="0.2">
      <c r="B2016" t="s">
        <v>6183</v>
      </c>
      <c r="C2016" t="s">
        <v>6184</v>
      </c>
      <c r="D2016" t="s">
        <v>6185</v>
      </c>
      <c r="E2016" s="1">
        <v>13</v>
      </c>
      <c r="F2016" s="1">
        <v>6</v>
      </c>
      <c r="G2016" s="2">
        <v>2.1666666666666665</v>
      </c>
      <c r="H2016" s="3">
        <v>8</v>
      </c>
      <c r="I2016" s="3">
        <v>10.666923076923077</v>
      </c>
      <c r="J2016" s="3">
        <v>0.104</v>
      </c>
      <c r="K2016" s="3">
        <v>0.104</v>
      </c>
      <c r="L2016" s="3">
        <v>0.13866999999999999</v>
      </c>
    </row>
    <row r="2017" spans="2:12" x14ac:dyDescent="0.2">
      <c r="B2017" t="s">
        <v>6186</v>
      </c>
      <c r="C2017" t="s">
        <v>6187</v>
      </c>
      <c r="D2017" t="s">
        <v>6188</v>
      </c>
      <c r="E2017" s="1">
        <v>38</v>
      </c>
      <c r="F2017" s="1">
        <v>5</v>
      </c>
      <c r="G2017" s="2">
        <v>7.6</v>
      </c>
      <c r="H2017" s="3">
        <v>12</v>
      </c>
      <c r="I2017" s="3">
        <v>16</v>
      </c>
      <c r="J2017" s="3">
        <v>0.45600000000000002</v>
      </c>
      <c r="K2017" s="3">
        <v>0.45600000000000002</v>
      </c>
      <c r="L2017" s="3">
        <v>0.60799999999999998</v>
      </c>
    </row>
    <row r="2018" spans="2:12" x14ac:dyDescent="0.2">
      <c r="B2018" t="s">
        <v>6189</v>
      </c>
      <c r="C2018" t="s">
        <v>6190</v>
      </c>
      <c r="D2018" t="s">
        <v>6191</v>
      </c>
      <c r="E2018" s="1">
        <v>24</v>
      </c>
      <c r="F2018" s="1">
        <v>5</v>
      </c>
      <c r="G2018" s="2">
        <v>4.8</v>
      </c>
      <c r="H2018" s="3">
        <v>11.999999999999998</v>
      </c>
      <c r="I2018" s="3">
        <v>16</v>
      </c>
      <c r="J2018" s="3">
        <v>0.28799999999999998</v>
      </c>
      <c r="K2018" s="3">
        <v>0.28799999999999998</v>
      </c>
      <c r="L2018" s="3">
        <v>0.38400000000000001</v>
      </c>
    </row>
    <row r="2019" spans="2:12" x14ac:dyDescent="0.2">
      <c r="B2019" t="s">
        <v>6192</v>
      </c>
      <c r="C2019" t="s">
        <v>6193</v>
      </c>
      <c r="D2019" t="s">
        <v>6194</v>
      </c>
      <c r="E2019" s="1">
        <v>1</v>
      </c>
      <c r="F2019" s="1">
        <v>1</v>
      </c>
      <c r="G2019" s="2">
        <v>1</v>
      </c>
      <c r="H2019" s="3">
        <v>12</v>
      </c>
      <c r="I2019" s="3">
        <v>16</v>
      </c>
      <c r="J2019" s="3">
        <v>1.2E-2</v>
      </c>
      <c r="K2019" s="3">
        <v>1.2E-2</v>
      </c>
      <c r="L2019" s="3">
        <v>1.6E-2</v>
      </c>
    </row>
    <row r="2020" spans="2:12" x14ac:dyDescent="0.2">
      <c r="B2020" t="s">
        <v>6195</v>
      </c>
      <c r="C2020" t="s">
        <v>6196</v>
      </c>
      <c r="D2020" t="s">
        <v>6197</v>
      </c>
      <c r="E2020" s="1">
        <v>69</v>
      </c>
      <c r="F2020" s="1">
        <v>5</v>
      </c>
      <c r="G2020" s="2">
        <v>13.8</v>
      </c>
      <c r="H2020" s="3">
        <v>11.999999999999998</v>
      </c>
      <c r="I2020" s="3">
        <v>16</v>
      </c>
      <c r="J2020" s="3">
        <v>0.82799999999999996</v>
      </c>
      <c r="K2020" s="3">
        <v>0.82799999999999996</v>
      </c>
      <c r="L2020" s="3">
        <v>1.1040000000000001</v>
      </c>
    </row>
    <row r="2021" spans="2:12" x14ac:dyDescent="0.2">
      <c r="B2021" t="s">
        <v>6198</v>
      </c>
      <c r="C2021" t="s">
        <v>6199</v>
      </c>
      <c r="D2021" t="s">
        <v>6200</v>
      </c>
      <c r="E2021" s="1">
        <v>4</v>
      </c>
      <c r="F2021" s="1">
        <v>3</v>
      </c>
      <c r="G2021" s="2">
        <v>1.3333333333333333</v>
      </c>
      <c r="H2021" s="3">
        <v>8</v>
      </c>
      <c r="I2021" s="3">
        <v>10.6675</v>
      </c>
      <c r="J2021" s="3">
        <v>3.2000000000000001E-2</v>
      </c>
      <c r="K2021" s="3">
        <v>3.2000000000000001E-2</v>
      </c>
      <c r="L2021" s="3">
        <v>4.267E-2</v>
      </c>
    </row>
    <row r="2022" spans="2:12" x14ac:dyDescent="0.2">
      <c r="B2022" t="s">
        <v>6201</v>
      </c>
      <c r="C2022" t="s">
        <v>6202</v>
      </c>
      <c r="D2022" t="s">
        <v>6203</v>
      </c>
      <c r="E2022" s="1">
        <v>50</v>
      </c>
      <c r="F2022" s="1">
        <v>10</v>
      </c>
      <c r="G2022" s="2">
        <v>5</v>
      </c>
      <c r="H2022" s="3">
        <v>11.999999999999998</v>
      </c>
      <c r="I2022" s="3">
        <v>16</v>
      </c>
      <c r="J2022" s="3">
        <v>0.6</v>
      </c>
      <c r="K2022" s="3">
        <v>0.6</v>
      </c>
      <c r="L2022" s="3">
        <v>0.8</v>
      </c>
    </row>
    <row r="2023" spans="2:12" x14ac:dyDescent="0.2">
      <c r="B2023" t="s">
        <v>6204</v>
      </c>
      <c r="C2023" t="s">
        <v>6205</v>
      </c>
      <c r="D2023" t="s">
        <v>6206</v>
      </c>
      <c r="E2023" s="1">
        <v>21</v>
      </c>
      <c r="F2023" s="1">
        <v>4</v>
      </c>
      <c r="G2023" s="2">
        <v>5.25</v>
      </c>
      <c r="H2023" s="3">
        <v>12</v>
      </c>
      <c r="I2023" s="3">
        <v>16</v>
      </c>
      <c r="J2023" s="3">
        <v>0.252</v>
      </c>
      <c r="K2023" s="3">
        <v>0.252</v>
      </c>
      <c r="L2023" s="3">
        <v>0.33600000000000002</v>
      </c>
    </row>
    <row r="2024" spans="2:12" x14ac:dyDescent="0.2">
      <c r="B2024" t="s">
        <v>6207</v>
      </c>
      <c r="C2024" t="s">
        <v>6208</v>
      </c>
      <c r="D2024" t="s">
        <v>6209</v>
      </c>
      <c r="E2024" s="1">
        <v>11</v>
      </c>
      <c r="F2024" s="1">
        <v>5</v>
      </c>
      <c r="G2024" s="2">
        <v>2.2000000000000002</v>
      </c>
      <c r="H2024" s="3">
        <v>12.000000000000002</v>
      </c>
      <c r="I2024" s="3">
        <v>16</v>
      </c>
      <c r="J2024" s="3">
        <v>0.13200000000000001</v>
      </c>
      <c r="K2024" s="3">
        <v>0.13200000000000001</v>
      </c>
      <c r="L2024" s="3">
        <v>0.17599999999999999</v>
      </c>
    </row>
    <row r="2025" spans="2:12" x14ac:dyDescent="0.2">
      <c r="B2025" t="s">
        <v>6210</v>
      </c>
      <c r="C2025" t="s">
        <v>6211</v>
      </c>
      <c r="D2025" t="s">
        <v>6212</v>
      </c>
      <c r="E2025" s="1">
        <v>6</v>
      </c>
      <c r="F2025" s="1">
        <v>5</v>
      </c>
      <c r="G2025" s="2">
        <v>1.2</v>
      </c>
      <c r="H2025" s="3">
        <v>8</v>
      </c>
      <c r="I2025" s="3">
        <v>10.666666666666666</v>
      </c>
      <c r="J2025" s="3">
        <v>4.8000000000000001E-2</v>
      </c>
      <c r="K2025" s="3">
        <v>4.8000000000000001E-2</v>
      </c>
      <c r="L2025" s="3">
        <v>6.4000000000000001E-2</v>
      </c>
    </row>
    <row r="2026" spans="2:12" x14ac:dyDescent="0.2">
      <c r="B2026" t="s">
        <v>6213</v>
      </c>
      <c r="C2026" t="s">
        <v>6214</v>
      </c>
      <c r="D2026" t="s">
        <v>6215</v>
      </c>
      <c r="E2026" s="1">
        <v>4028</v>
      </c>
      <c r="F2026" s="1">
        <v>91</v>
      </c>
      <c r="G2026" s="2">
        <v>44.263736263736263</v>
      </c>
      <c r="H2026" s="3">
        <v>6.5</v>
      </c>
      <c r="I2026" s="3">
        <v>8.6666459781529301</v>
      </c>
      <c r="J2026" s="3">
        <v>26.181999999999999</v>
      </c>
      <c r="K2026" s="3">
        <v>26.181999999999999</v>
      </c>
      <c r="L2026" s="3">
        <v>34.90925</v>
      </c>
    </row>
    <row r="2027" spans="2:12" x14ac:dyDescent="0.2">
      <c r="B2027" t="s">
        <v>6216</v>
      </c>
      <c r="C2027" t="s">
        <v>6217</v>
      </c>
      <c r="D2027" t="s">
        <v>6218</v>
      </c>
      <c r="E2027" s="1">
        <v>53</v>
      </c>
      <c r="F2027" s="1">
        <v>12</v>
      </c>
      <c r="G2027" s="2">
        <v>4.416666666666667</v>
      </c>
      <c r="H2027" s="3">
        <v>12</v>
      </c>
      <c r="I2027" s="3">
        <v>16</v>
      </c>
      <c r="J2027" s="3">
        <v>0.63600000000000001</v>
      </c>
      <c r="K2027" s="3">
        <v>0.63600000000000001</v>
      </c>
      <c r="L2027" s="3">
        <v>0.84799999999999998</v>
      </c>
    </row>
    <row r="2028" spans="2:12" x14ac:dyDescent="0.2">
      <c r="B2028" t="s">
        <v>6219</v>
      </c>
      <c r="C2028" t="s">
        <v>6220</v>
      </c>
      <c r="D2028" t="s">
        <v>6221</v>
      </c>
      <c r="E2028" s="1">
        <v>50</v>
      </c>
      <c r="F2028" s="1">
        <v>26</v>
      </c>
      <c r="G2028" s="2">
        <v>1.9230769230769231</v>
      </c>
      <c r="H2028" s="3">
        <v>8</v>
      </c>
      <c r="I2028" s="3">
        <v>10.666599999999999</v>
      </c>
      <c r="J2028" s="3">
        <v>0.4</v>
      </c>
      <c r="K2028" s="3">
        <v>0.4</v>
      </c>
      <c r="L2028" s="3">
        <v>0.53332999999999997</v>
      </c>
    </row>
    <row r="2029" spans="2:12" x14ac:dyDescent="0.2">
      <c r="B2029" t="s">
        <v>6222</v>
      </c>
      <c r="C2029" t="s">
        <v>6223</v>
      </c>
      <c r="D2029" t="s">
        <v>6224</v>
      </c>
      <c r="E2029" s="1">
        <v>33</v>
      </c>
      <c r="F2029" s="1">
        <v>4</v>
      </c>
      <c r="G2029" s="2">
        <v>8.25</v>
      </c>
      <c r="H2029" s="3">
        <v>12</v>
      </c>
      <c r="I2029" s="3">
        <v>16</v>
      </c>
      <c r="J2029" s="3">
        <v>0.39600000000000002</v>
      </c>
      <c r="K2029" s="3">
        <v>0.39600000000000002</v>
      </c>
      <c r="L2029" s="3">
        <v>0.52800000000000002</v>
      </c>
    </row>
    <row r="2030" spans="2:12" x14ac:dyDescent="0.2">
      <c r="B2030" t="s">
        <v>6225</v>
      </c>
      <c r="C2030" t="s">
        <v>6226</v>
      </c>
      <c r="D2030" t="s">
        <v>2268</v>
      </c>
      <c r="E2030" s="1">
        <v>17</v>
      </c>
      <c r="F2030" s="1">
        <v>5</v>
      </c>
      <c r="G2030" s="2">
        <v>3.4</v>
      </c>
      <c r="H2030" s="3">
        <v>11.999999999999998</v>
      </c>
      <c r="I2030" s="3">
        <v>16</v>
      </c>
      <c r="J2030" s="3">
        <v>0.20399999999999999</v>
      </c>
      <c r="K2030" s="3">
        <v>0.20399999999999999</v>
      </c>
      <c r="L2030" s="3">
        <v>0.27200000000000002</v>
      </c>
    </row>
    <row r="2031" spans="2:12" x14ac:dyDescent="0.2">
      <c r="B2031" t="s">
        <v>6227</v>
      </c>
      <c r="C2031" t="s">
        <v>6228</v>
      </c>
      <c r="D2031" t="s">
        <v>6229</v>
      </c>
      <c r="E2031" s="1">
        <v>29</v>
      </c>
      <c r="F2031" s="1">
        <v>6</v>
      </c>
      <c r="G2031" s="2">
        <v>4.833333333333333</v>
      </c>
      <c r="H2031" s="3">
        <v>8</v>
      </c>
      <c r="I2031" s="3">
        <v>10.66655172413793</v>
      </c>
      <c r="J2031" s="3">
        <v>0.23200000000000001</v>
      </c>
      <c r="K2031" s="3">
        <v>0.23200000000000001</v>
      </c>
      <c r="L2031" s="3">
        <v>0.30932999999999999</v>
      </c>
    </row>
    <row r="2032" spans="2:12" x14ac:dyDescent="0.2">
      <c r="B2032" t="s">
        <v>6230</v>
      </c>
      <c r="C2032" t="s">
        <v>6231</v>
      </c>
      <c r="D2032" t="s">
        <v>6232</v>
      </c>
      <c r="E2032" s="1">
        <v>6</v>
      </c>
      <c r="F2032" s="1">
        <v>2</v>
      </c>
      <c r="G2032" s="2">
        <v>3</v>
      </c>
      <c r="H2032" s="3">
        <v>11.999999999999998</v>
      </c>
      <c r="I2032" s="3">
        <v>16</v>
      </c>
      <c r="J2032" s="3">
        <v>7.1999999999999995E-2</v>
      </c>
      <c r="K2032" s="3">
        <v>7.1999999999999995E-2</v>
      </c>
      <c r="L2032" s="3">
        <v>9.6000000000000002E-2</v>
      </c>
    </row>
    <row r="2033" spans="2:12" x14ac:dyDescent="0.2">
      <c r="B2033" t="s">
        <v>6233</v>
      </c>
      <c r="C2033" t="s">
        <v>6234</v>
      </c>
      <c r="D2033" t="s">
        <v>6235</v>
      </c>
      <c r="E2033" s="1">
        <v>38</v>
      </c>
      <c r="F2033" s="1">
        <v>12</v>
      </c>
      <c r="G2033" s="2">
        <v>3.1666666666666665</v>
      </c>
      <c r="H2033" s="3">
        <v>8</v>
      </c>
      <c r="I2033" s="3">
        <v>10.666578947368421</v>
      </c>
      <c r="J2033" s="3">
        <v>0.30399999999999999</v>
      </c>
      <c r="K2033" s="3">
        <v>0.30399999999999999</v>
      </c>
      <c r="L2033" s="3">
        <v>0.40533000000000002</v>
      </c>
    </row>
    <row r="2034" spans="2:12" x14ac:dyDescent="0.2">
      <c r="B2034" t="s">
        <v>6236</v>
      </c>
      <c r="C2034" t="s">
        <v>6237</v>
      </c>
      <c r="D2034" t="s">
        <v>6238</v>
      </c>
      <c r="E2034" s="1">
        <v>98</v>
      </c>
      <c r="F2034" s="1">
        <v>17</v>
      </c>
      <c r="G2034" s="2">
        <v>5.7647058823529411</v>
      </c>
      <c r="H2034" s="3">
        <v>11.999999999999998</v>
      </c>
      <c r="I2034" s="3">
        <v>16</v>
      </c>
      <c r="J2034" s="3">
        <v>1.1759999999999999</v>
      </c>
      <c r="K2034" s="3">
        <v>1.1759999999999999</v>
      </c>
      <c r="L2034" s="3">
        <v>1.5680000000000001</v>
      </c>
    </row>
    <row r="2035" spans="2:12" x14ac:dyDescent="0.2">
      <c r="B2035" t="s">
        <v>6239</v>
      </c>
      <c r="C2035" t="s">
        <v>6240</v>
      </c>
      <c r="D2035" t="s">
        <v>6241</v>
      </c>
      <c r="E2035" s="1">
        <v>2</v>
      </c>
      <c r="F2035" s="1">
        <v>2</v>
      </c>
      <c r="G2035" s="2">
        <v>1</v>
      </c>
      <c r="H2035" s="3">
        <v>12</v>
      </c>
      <c r="I2035" s="3">
        <v>16</v>
      </c>
      <c r="J2035" s="3">
        <v>2.4E-2</v>
      </c>
      <c r="K2035" s="3">
        <v>2.4E-2</v>
      </c>
      <c r="L2035" s="3">
        <v>3.2000000000000001E-2</v>
      </c>
    </row>
    <row r="2036" spans="2:12" x14ac:dyDescent="0.2">
      <c r="B2036" t="s">
        <v>6242</v>
      </c>
      <c r="C2036" t="s">
        <v>6243</v>
      </c>
      <c r="D2036" t="s">
        <v>6244</v>
      </c>
      <c r="E2036" s="1">
        <v>23</v>
      </c>
      <c r="F2036" s="1">
        <v>6</v>
      </c>
      <c r="G2036" s="2">
        <v>3.8333333333333335</v>
      </c>
      <c r="H2036" s="3">
        <v>12.000000000000002</v>
      </c>
      <c r="I2036" s="3">
        <v>16</v>
      </c>
      <c r="J2036" s="3">
        <v>0.27600000000000002</v>
      </c>
      <c r="K2036" s="3">
        <v>0.27600000000000002</v>
      </c>
      <c r="L2036" s="3">
        <v>0.36799999999999999</v>
      </c>
    </row>
    <row r="2037" spans="2:12" x14ac:dyDescent="0.2">
      <c r="B2037" t="s">
        <v>6245</v>
      </c>
      <c r="C2037" t="s">
        <v>6246</v>
      </c>
      <c r="D2037" t="s">
        <v>6247</v>
      </c>
      <c r="E2037" s="1">
        <v>20</v>
      </c>
      <c r="F2037" s="1">
        <v>3</v>
      </c>
      <c r="G2037" s="2">
        <v>6.666666666666667</v>
      </c>
      <c r="H2037" s="3">
        <v>12</v>
      </c>
      <c r="I2037" s="3">
        <v>16</v>
      </c>
      <c r="J2037" s="3">
        <v>0.24</v>
      </c>
      <c r="K2037" s="3">
        <v>0.24</v>
      </c>
      <c r="L2037" s="3">
        <v>0.32</v>
      </c>
    </row>
    <row r="2038" spans="2:12" x14ac:dyDescent="0.2">
      <c r="B2038" t="s">
        <v>6248</v>
      </c>
      <c r="C2038" t="s">
        <v>6249</v>
      </c>
      <c r="D2038" t="s">
        <v>2155</v>
      </c>
      <c r="E2038" s="1">
        <v>32</v>
      </c>
      <c r="F2038" s="1">
        <v>5</v>
      </c>
      <c r="G2038" s="2">
        <v>6.4</v>
      </c>
      <c r="H2038" s="3">
        <v>12</v>
      </c>
      <c r="I2038" s="3">
        <v>16</v>
      </c>
      <c r="J2038" s="3">
        <v>0.38400000000000001</v>
      </c>
      <c r="K2038" s="3">
        <v>0.38400000000000001</v>
      </c>
      <c r="L2038" s="3">
        <v>0.51200000000000001</v>
      </c>
    </row>
    <row r="2039" spans="2:12" x14ac:dyDescent="0.2">
      <c r="B2039" t="s">
        <v>6250</v>
      </c>
      <c r="C2039" t="s">
        <v>6220</v>
      </c>
      <c r="D2039" t="s">
        <v>6221</v>
      </c>
      <c r="E2039" s="1">
        <v>2</v>
      </c>
      <c r="F2039" s="1">
        <v>1</v>
      </c>
      <c r="G2039" s="2">
        <v>2</v>
      </c>
      <c r="H2039" s="3">
        <v>12</v>
      </c>
      <c r="I2039" s="3">
        <v>16</v>
      </c>
      <c r="J2039" s="3">
        <v>2.4E-2</v>
      </c>
      <c r="K2039" s="3">
        <v>2.4E-2</v>
      </c>
      <c r="L2039" s="3">
        <v>3.2000000000000001E-2</v>
      </c>
    </row>
    <row r="2040" spans="2:12" x14ac:dyDescent="0.2">
      <c r="B2040" t="s">
        <v>6251</v>
      </c>
      <c r="C2040" t="s">
        <v>6252</v>
      </c>
      <c r="D2040" t="s">
        <v>6253</v>
      </c>
      <c r="E2040" s="1">
        <v>7</v>
      </c>
      <c r="F2040" s="1">
        <v>1</v>
      </c>
      <c r="G2040" s="2">
        <v>7</v>
      </c>
      <c r="H2040" s="3">
        <v>12</v>
      </c>
      <c r="I2040" s="3">
        <v>16</v>
      </c>
      <c r="J2040" s="3">
        <v>8.4000000000000005E-2</v>
      </c>
      <c r="K2040" s="3">
        <v>8.4000000000000005E-2</v>
      </c>
      <c r="L2040" s="3">
        <v>0.112</v>
      </c>
    </row>
    <row r="2041" spans="2:12" x14ac:dyDescent="0.2">
      <c r="B2041" t="s">
        <v>6254</v>
      </c>
      <c r="C2041" t="s">
        <v>6255</v>
      </c>
      <c r="D2041" t="s">
        <v>6256</v>
      </c>
      <c r="E2041" s="1">
        <v>8</v>
      </c>
      <c r="F2041" s="1">
        <v>2</v>
      </c>
      <c r="G2041" s="2">
        <v>4</v>
      </c>
      <c r="H2041" s="3">
        <v>12</v>
      </c>
      <c r="I2041" s="3">
        <v>16</v>
      </c>
      <c r="J2041" s="3">
        <v>9.6000000000000002E-2</v>
      </c>
      <c r="K2041" s="3">
        <v>9.6000000000000002E-2</v>
      </c>
      <c r="L2041" s="3">
        <v>0.128</v>
      </c>
    </row>
    <row r="2042" spans="2:12" x14ac:dyDescent="0.2">
      <c r="B2042" t="s">
        <v>6257</v>
      </c>
      <c r="C2042" t="s">
        <v>6258</v>
      </c>
      <c r="D2042" t="s">
        <v>6259</v>
      </c>
      <c r="E2042" s="1">
        <v>52</v>
      </c>
      <c r="F2042" s="1">
        <v>6</v>
      </c>
      <c r="G2042" s="2">
        <v>8.6666666666666661</v>
      </c>
      <c r="H2042" s="3">
        <v>12</v>
      </c>
      <c r="I2042" s="3">
        <v>16</v>
      </c>
      <c r="J2042" s="3">
        <v>0.624</v>
      </c>
      <c r="K2042" s="3">
        <v>0.624</v>
      </c>
      <c r="L2042" s="3">
        <v>0.83199999999999996</v>
      </c>
    </row>
    <row r="2043" spans="2:12" x14ac:dyDescent="0.2">
      <c r="B2043" t="s">
        <v>6260</v>
      </c>
      <c r="C2043" t="s">
        <v>6261</v>
      </c>
      <c r="D2043" t="s">
        <v>6262</v>
      </c>
      <c r="E2043" s="1">
        <v>9</v>
      </c>
      <c r="F2043" s="1">
        <v>5</v>
      </c>
      <c r="G2043" s="2">
        <v>1.8</v>
      </c>
      <c r="H2043" s="3">
        <v>8</v>
      </c>
      <c r="I2043" s="3">
        <v>10.666666666666668</v>
      </c>
      <c r="J2043" s="3">
        <v>7.1999999999999995E-2</v>
      </c>
      <c r="K2043" s="3">
        <v>7.1999999999999995E-2</v>
      </c>
      <c r="L2043" s="3">
        <v>9.6000000000000002E-2</v>
      </c>
    </row>
    <row r="2044" spans="2:12" x14ac:dyDescent="0.2">
      <c r="B2044" t="s">
        <v>6263</v>
      </c>
      <c r="C2044" t="s">
        <v>6264</v>
      </c>
      <c r="D2044" t="s">
        <v>6265</v>
      </c>
      <c r="E2044" s="1">
        <v>786</v>
      </c>
      <c r="F2044" s="1">
        <v>97</v>
      </c>
      <c r="G2044" s="2">
        <v>8.1030927835051543</v>
      </c>
      <c r="H2044" s="3">
        <v>6</v>
      </c>
      <c r="I2044" s="3">
        <v>7.9999745547073786</v>
      </c>
      <c r="J2044" s="3">
        <v>4.7160000000000002</v>
      </c>
      <c r="K2044" s="3">
        <v>4.7160000000000002</v>
      </c>
      <c r="L2044" s="3">
        <v>6.2879800000000001</v>
      </c>
    </row>
    <row r="2045" spans="2:12" x14ac:dyDescent="0.2">
      <c r="B2045" t="s">
        <v>6266</v>
      </c>
      <c r="C2045" t="s">
        <v>6193</v>
      </c>
      <c r="D2045" t="s">
        <v>6194</v>
      </c>
      <c r="E2045" s="1">
        <v>12</v>
      </c>
      <c r="F2045" s="1">
        <v>8</v>
      </c>
      <c r="G2045" s="2">
        <v>1.5</v>
      </c>
      <c r="H2045" s="3">
        <v>8</v>
      </c>
      <c r="I2045" s="3">
        <v>10.666666666666666</v>
      </c>
      <c r="J2045" s="3">
        <v>9.6000000000000002E-2</v>
      </c>
      <c r="K2045" s="3">
        <v>9.6000000000000002E-2</v>
      </c>
      <c r="L2045" s="3">
        <v>0.128</v>
      </c>
    </row>
    <row r="2046" spans="2:12" x14ac:dyDescent="0.2">
      <c r="B2046" t="s">
        <v>6267</v>
      </c>
      <c r="C2046" t="s">
        <v>6268</v>
      </c>
      <c r="D2046" t="s">
        <v>6269</v>
      </c>
      <c r="E2046" s="1">
        <v>5</v>
      </c>
      <c r="F2046" s="1">
        <v>2</v>
      </c>
      <c r="G2046" s="2">
        <v>2.5</v>
      </c>
      <c r="H2046" s="3">
        <v>12</v>
      </c>
      <c r="I2046" s="3">
        <v>16</v>
      </c>
      <c r="J2046" s="3">
        <v>0.06</v>
      </c>
      <c r="K2046" s="3">
        <v>0.06</v>
      </c>
      <c r="L2046" s="3">
        <v>0.08</v>
      </c>
    </row>
    <row r="2047" spans="2:12" x14ac:dyDescent="0.2">
      <c r="B2047" t="s">
        <v>6270</v>
      </c>
      <c r="C2047" t="s">
        <v>6271</v>
      </c>
      <c r="D2047" t="s">
        <v>6272</v>
      </c>
      <c r="E2047" s="1">
        <v>16</v>
      </c>
      <c r="F2047" s="1">
        <v>3</v>
      </c>
      <c r="G2047" s="2">
        <v>5.333333333333333</v>
      </c>
      <c r="H2047" s="3">
        <v>8</v>
      </c>
      <c r="I2047" s="3">
        <v>10.666874999999999</v>
      </c>
      <c r="J2047" s="3">
        <v>0.128</v>
      </c>
      <c r="K2047" s="3">
        <v>0.128</v>
      </c>
      <c r="L2047" s="3">
        <v>0.17066999999999999</v>
      </c>
    </row>
    <row r="2048" spans="2:12" x14ac:dyDescent="0.2">
      <c r="B2048" t="s">
        <v>6273</v>
      </c>
      <c r="C2048" t="s">
        <v>6274</v>
      </c>
      <c r="D2048" t="s">
        <v>6275</v>
      </c>
      <c r="E2048" s="1">
        <v>22</v>
      </c>
      <c r="F2048" s="1">
        <v>5</v>
      </c>
      <c r="G2048" s="2">
        <v>4.4000000000000004</v>
      </c>
      <c r="H2048" s="3">
        <v>12.000000000000002</v>
      </c>
      <c r="I2048" s="3">
        <v>16</v>
      </c>
      <c r="J2048" s="3">
        <v>0.26400000000000001</v>
      </c>
      <c r="K2048" s="3">
        <v>0.26400000000000001</v>
      </c>
      <c r="L2048" s="3">
        <v>0.35199999999999998</v>
      </c>
    </row>
    <row r="2049" spans="2:12" x14ac:dyDescent="0.2">
      <c r="B2049" t="s">
        <v>6276</v>
      </c>
      <c r="C2049" t="s">
        <v>6277</v>
      </c>
      <c r="D2049" t="s">
        <v>6278</v>
      </c>
      <c r="E2049" s="1">
        <v>2401</v>
      </c>
      <c r="F2049" s="1">
        <v>47</v>
      </c>
      <c r="G2049" s="2">
        <v>51.085106382978722</v>
      </c>
      <c r="H2049" s="3">
        <v>6.0000000000000009</v>
      </c>
      <c r="I2049" s="3">
        <v>7.9999791753436078</v>
      </c>
      <c r="J2049" s="3">
        <v>14.406000000000001</v>
      </c>
      <c r="K2049" s="3">
        <v>14.406000000000001</v>
      </c>
      <c r="L2049" s="3">
        <v>19.20795</v>
      </c>
    </row>
    <row r="2050" spans="2:12" x14ac:dyDescent="0.2">
      <c r="B2050" t="s">
        <v>6279</v>
      </c>
      <c r="C2050" t="s">
        <v>6280</v>
      </c>
      <c r="D2050" t="s">
        <v>6281</v>
      </c>
      <c r="E2050" s="1">
        <v>26</v>
      </c>
      <c r="F2050" s="1">
        <v>8</v>
      </c>
      <c r="G2050" s="2">
        <v>3.25</v>
      </c>
      <c r="H2050" s="3">
        <v>8</v>
      </c>
      <c r="I2050" s="3">
        <v>10.666538461538464</v>
      </c>
      <c r="J2050" s="3">
        <v>0.20799999999999999</v>
      </c>
      <c r="K2050" s="3">
        <v>0.20799999999999999</v>
      </c>
      <c r="L2050" s="3">
        <v>0.27733000000000002</v>
      </c>
    </row>
    <row r="2051" spans="2:12" x14ac:dyDescent="0.2">
      <c r="B2051" t="s">
        <v>6282</v>
      </c>
      <c r="C2051" t="s">
        <v>6283</v>
      </c>
      <c r="D2051" t="s">
        <v>6284</v>
      </c>
      <c r="E2051" s="1">
        <v>901</v>
      </c>
      <c r="F2051" s="1">
        <v>82</v>
      </c>
      <c r="G2051" s="2">
        <v>10.987804878048781</v>
      </c>
      <c r="H2051" s="3">
        <v>5.9999999999999991</v>
      </c>
      <c r="I2051" s="3">
        <v>7.9999778024417312</v>
      </c>
      <c r="J2051" s="3">
        <v>5.4059999999999997</v>
      </c>
      <c r="K2051" s="3">
        <v>5.4059999999999997</v>
      </c>
      <c r="L2051" s="3">
        <v>7.2079800000000001</v>
      </c>
    </row>
    <row r="2052" spans="2:12" x14ac:dyDescent="0.2">
      <c r="B2052" t="s">
        <v>6285</v>
      </c>
      <c r="C2052" t="s">
        <v>6286</v>
      </c>
      <c r="D2052" t="s">
        <v>6287</v>
      </c>
      <c r="E2052" s="1">
        <v>31</v>
      </c>
      <c r="F2052" s="1">
        <v>4</v>
      </c>
      <c r="G2052" s="2">
        <v>7.75</v>
      </c>
      <c r="H2052" s="3">
        <v>12</v>
      </c>
      <c r="I2052" s="3">
        <v>16</v>
      </c>
      <c r="J2052" s="3">
        <v>0.372</v>
      </c>
      <c r="K2052" s="3">
        <v>0.372</v>
      </c>
      <c r="L2052" s="3">
        <v>0.496</v>
      </c>
    </row>
    <row r="2053" spans="2:12" x14ac:dyDescent="0.2">
      <c r="B2053" t="s">
        <v>6288</v>
      </c>
      <c r="C2053" t="s">
        <v>6289</v>
      </c>
      <c r="D2053" t="s">
        <v>6290</v>
      </c>
      <c r="E2053" s="1">
        <v>8</v>
      </c>
      <c r="F2053" s="1">
        <v>3</v>
      </c>
      <c r="G2053" s="2">
        <v>2.6666666666666665</v>
      </c>
      <c r="H2053" s="3">
        <v>12</v>
      </c>
      <c r="I2053" s="3">
        <v>16</v>
      </c>
      <c r="J2053" s="3">
        <v>9.6000000000000002E-2</v>
      </c>
      <c r="K2053" s="3">
        <v>9.6000000000000002E-2</v>
      </c>
      <c r="L2053" s="3">
        <v>0.128</v>
      </c>
    </row>
    <row r="2054" spans="2:12" x14ac:dyDescent="0.2">
      <c r="B2054" t="s">
        <v>6291</v>
      </c>
      <c r="C2054" t="s">
        <v>6292</v>
      </c>
      <c r="D2054" t="s">
        <v>6293</v>
      </c>
      <c r="E2054" s="1">
        <v>32</v>
      </c>
      <c r="F2054" s="1">
        <v>6</v>
      </c>
      <c r="G2054" s="2">
        <v>5.333333333333333</v>
      </c>
      <c r="H2054" s="3">
        <v>12</v>
      </c>
      <c r="I2054" s="3">
        <v>16</v>
      </c>
      <c r="J2054" s="3">
        <v>0.38400000000000001</v>
      </c>
      <c r="K2054" s="3">
        <v>0.38400000000000001</v>
      </c>
      <c r="L2054" s="3">
        <v>0.51200000000000001</v>
      </c>
    </row>
    <row r="2055" spans="2:12" x14ac:dyDescent="0.2">
      <c r="B2055" t="s">
        <v>6294</v>
      </c>
      <c r="C2055" t="s">
        <v>6295</v>
      </c>
      <c r="D2055" t="s">
        <v>6296</v>
      </c>
      <c r="E2055" s="1">
        <v>4</v>
      </c>
      <c r="F2055" s="1">
        <v>4</v>
      </c>
      <c r="G2055" s="2">
        <v>1</v>
      </c>
      <c r="H2055" s="3">
        <v>8</v>
      </c>
      <c r="I2055" s="3">
        <v>10.6675</v>
      </c>
      <c r="J2055" s="3">
        <v>3.2000000000000001E-2</v>
      </c>
      <c r="K2055" s="3">
        <v>3.2000000000000001E-2</v>
      </c>
      <c r="L2055" s="3">
        <v>4.267E-2</v>
      </c>
    </row>
    <row r="2056" spans="2:12" x14ac:dyDescent="0.2">
      <c r="B2056" t="s">
        <v>6297</v>
      </c>
      <c r="C2056" t="s">
        <v>6298</v>
      </c>
      <c r="D2056" t="s">
        <v>6299</v>
      </c>
      <c r="E2056" s="1">
        <v>3</v>
      </c>
      <c r="F2056" s="1">
        <v>1</v>
      </c>
      <c r="G2056" s="2">
        <v>3</v>
      </c>
      <c r="H2056" s="3">
        <v>11.999999999999998</v>
      </c>
      <c r="I2056" s="3">
        <v>16</v>
      </c>
      <c r="J2056" s="3">
        <v>3.5999999999999997E-2</v>
      </c>
      <c r="K2056" s="3">
        <v>3.5999999999999997E-2</v>
      </c>
      <c r="L2056" s="3">
        <v>4.8000000000000001E-2</v>
      </c>
    </row>
    <row r="2057" spans="2:12" x14ac:dyDescent="0.2">
      <c r="B2057" t="s">
        <v>6300</v>
      </c>
      <c r="C2057" t="s">
        <v>6301</v>
      </c>
      <c r="D2057" t="s">
        <v>6302</v>
      </c>
      <c r="E2057" s="1">
        <v>14</v>
      </c>
      <c r="F2057" s="1">
        <v>3</v>
      </c>
      <c r="G2057" s="2">
        <v>4.666666666666667</v>
      </c>
      <c r="H2057" s="3">
        <v>12</v>
      </c>
      <c r="I2057" s="3">
        <v>16</v>
      </c>
      <c r="J2057" s="3">
        <v>0.16800000000000001</v>
      </c>
      <c r="K2057" s="3">
        <v>0.16800000000000001</v>
      </c>
      <c r="L2057" s="3">
        <v>0.224</v>
      </c>
    </row>
    <row r="2058" spans="2:12" x14ac:dyDescent="0.2">
      <c r="B2058" t="s">
        <v>6303</v>
      </c>
      <c r="C2058" t="s">
        <v>6258</v>
      </c>
      <c r="D2058" t="s">
        <v>6304</v>
      </c>
      <c r="E2058" s="1">
        <v>3</v>
      </c>
      <c r="F2058" s="1">
        <v>3</v>
      </c>
      <c r="G2058" s="2">
        <v>1</v>
      </c>
      <c r="H2058" s="3">
        <v>8</v>
      </c>
      <c r="I2058" s="3">
        <v>10.666666666666666</v>
      </c>
      <c r="J2058" s="3">
        <v>2.4E-2</v>
      </c>
      <c r="K2058" s="3">
        <v>2.4E-2</v>
      </c>
      <c r="L2058" s="3">
        <v>3.2000000000000001E-2</v>
      </c>
    </row>
    <row r="2059" spans="2:12" x14ac:dyDescent="0.2">
      <c r="B2059" t="s">
        <v>6305</v>
      </c>
      <c r="C2059" t="s">
        <v>6306</v>
      </c>
      <c r="D2059" t="s">
        <v>6307</v>
      </c>
      <c r="E2059" s="1">
        <v>9</v>
      </c>
      <c r="F2059" s="1">
        <v>3</v>
      </c>
      <c r="G2059" s="2">
        <v>3</v>
      </c>
      <c r="H2059" s="3">
        <v>12</v>
      </c>
      <c r="I2059" s="3">
        <v>16</v>
      </c>
      <c r="J2059" s="3">
        <v>0.108</v>
      </c>
      <c r="K2059" s="3">
        <v>0.108</v>
      </c>
      <c r="L2059" s="3">
        <v>0.14399999999999999</v>
      </c>
    </row>
    <row r="2060" spans="2:12" x14ac:dyDescent="0.2">
      <c r="B2060" t="s">
        <v>6308</v>
      </c>
      <c r="C2060" t="s">
        <v>6298</v>
      </c>
      <c r="D2060" t="s">
        <v>6299</v>
      </c>
      <c r="E2060" s="1">
        <v>6</v>
      </c>
      <c r="F2060" s="1">
        <v>2</v>
      </c>
      <c r="G2060" s="2">
        <v>3</v>
      </c>
      <c r="H2060" s="3">
        <v>8</v>
      </c>
      <c r="I2060" s="3">
        <v>10.666666666666666</v>
      </c>
      <c r="J2060" s="3">
        <v>4.8000000000000001E-2</v>
      </c>
      <c r="K2060" s="3">
        <v>4.8000000000000001E-2</v>
      </c>
      <c r="L2060" s="3">
        <v>6.4000000000000001E-2</v>
      </c>
    </row>
    <row r="2061" spans="2:12" x14ac:dyDescent="0.2">
      <c r="B2061" t="s">
        <v>6309</v>
      </c>
      <c r="C2061" t="s">
        <v>6310</v>
      </c>
      <c r="D2061" t="s">
        <v>6311</v>
      </c>
      <c r="E2061" s="1">
        <v>16</v>
      </c>
      <c r="F2061" s="1">
        <v>9</v>
      </c>
      <c r="G2061" s="2">
        <v>1.7777777777777777</v>
      </c>
      <c r="H2061" s="3">
        <v>12</v>
      </c>
      <c r="I2061" s="3">
        <v>16</v>
      </c>
      <c r="J2061" s="3">
        <v>0.192</v>
      </c>
      <c r="K2061" s="3">
        <v>0.192</v>
      </c>
      <c r="L2061" s="3">
        <v>0.25600000000000001</v>
      </c>
    </row>
    <row r="2062" spans="2:12" x14ac:dyDescent="0.2">
      <c r="B2062" t="s">
        <v>6312</v>
      </c>
      <c r="C2062" t="s">
        <v>6313</v>
      </c>
      <c r="D2062" t="s">
        <v>6314</v>
      </c>
      <c r="E2062" s="1">
        <v>3</v>
      </c>
      <c r="F2062" s="1">
        <v>1</v>
      </c>
      <c r="G2062" s="2">
        <v>3</v>
      </c>
      <c r="H2062" s="3">
        <v>8</v>
      </c>
      <c r="I2062" s="3">
        <v>10.666666666666666</v>
      </c>
      <c r="J2062" s="3">
        <v>2.4E-2</v>
      </c>
      <c r="K2062" s="3">
        <v>2.4E-2</v>
      </c>
      <c r="L2062" s="3">
        <v>3.2000000000000001E-2</v>
      </c>
    </row>
    <row r="2063" spans="2:12" x14ac:dyDescent="0.2">
      <c r="B2063" t="s">
        <v>6315</v>
      </c>
      <c r="C2063" t="s">
        <v>6280</v>
      </c>
      <c r="D2063" t="s">
        <v>6281</v>
      </c>
      <c r="E2063" s="1">
        <v>17</v>
      </c>
      <c r="F2063" s="1">
        <v>5</v>
      </c>
      <c r="G2063" s="2">
        <v>3.4</v>
      </c>
      <c r="H2063" s="3">
        <v>11.999999999999998</v>
      </c>
      <c r="I2063" s="3">
        <v>16</v>
      </c>
      <c r="J2063" s="3">
        <v>0.20399999999999999</v>
      </c>
      <c r="K2063" s="3">
        <v>0.20399999999999999</v>
      </c>
      <c r="L2063" s="3">
        <v>0.27200000000000002</v>
      </c>
    </row>
    <row r="2064" spans="2:12" x14ac:dyDescent="0.2">
      <c r="B2064" t="s">
        <v>6316</v>
      </c>
      <c r="C2064" t="s">
        <v>6317</v>
      </c>
      <c r="D2064" t="s">
        <v>6318</v>
      </c>
      <c r="E2064" s="1">
        <v>7</v>
      </c>
      <c r="F2064" s="1">
        <v>3</v>
      </c>
      <c r="G2064" s="2">
        <v>2.3333333333333335</v>
      </c>
      <c r="H2064" s="3">
        <v>8</v>
      </c>
      <c r="I2064" s="3">
        <v>10.667142857142856</v>
      </c>
      <c r="J2064" s="3">
        <v>5.6000000000000001E-2</v>
      </c>
      <c r="K2064" s="3">
        <v>5.6000000000000001E-2</v>
      </c>
      <c r="L2064" s="3">
        <v>7.467E-2</v>
      </c>
    </row>
    <row r="2065" spans="2:12" x14ac:dyDescent="0.2">
      <c r="B2065" t="s">
        <v>6319</v>
      </c>
      <c r="C2065" t="s">
        <v>6320</v>
      </c>
      <c r="D2065" t="s">
        <v>6321</v>
      </c>
      <c r="E2065" s="1">
        <v>12</v>
      </c>
      <c r="F2065" s="1">
        <v>2</v>
      </c>
      <c r="G2065" s="2">
        <v>6</v>
      </c>
      <c r="H2065" s="3">
        <v>11.999999999999998</v>
      </c>
      <c r="I2065" s="3">
        <v>16</v>
      </c>
      <c r="J2065" s="3">
        <v>0.14399999999999999</v>
      </c>
      <c r="K2065" s="3">
        <v>0.14399999999999999</v>
      </c>
      <c r="L2065" s="3">
        <v>0.192</v>
      </c>
    </row>
    <row r="2066" spans="2:12" x14ac:dyDescent="0.2">
      <c r="B2066" t="s">
        <v>6322</v>
      </c>
      <c r="C2066" t="s">
        <v>6323</v>
      </c>
      <c r="D2066" t="s">
        <v>6324</v>
      </c>
      <c r="E2066" s="1">
        <v>4</v>
      </c>
      <c r="F2066" s="1">
        <v>1</v>
      </c>
      <c r="G2066" s="2">
        <v>4</v>
      </c>
      <c r="H2066" s="3">
        <v>12</v>
      </c>
      <c r="I2066" s="3">
        <v>16</v>
      </c>
      <c r="J2066" s="3">
        <v>4.8000000000000001E-2</v>
      </c>
      <c r="K2066" s="3">
        <v>4.8000000000000001E-2</v>
      </c>
      <c r="L2066" s="3">
        <v>6.4000000000000001E-2</v>
      </c>
    </row>
    <row r="2067" spans="2:12" x14ac:dyDescent="0.2">
      <c r="B2067" t="s">
        <v>6325</v>
      </c>
      <c r="C2067" t="s">
        <v>6326</v>
      </c>
      <c r="D2067" t="s">
        <v>6327</v>
      </c>
      <c r="E2067" s="1">
        <v>12</v>
      </c>
      <c r="F2067" s="1">
        <v>3</v>
      </c>
      <c r="G2067" s="2">
        <v>4</v>
      </c>
      <c r="H2067" s="3">
        <v>11.999999999999998</v>
      </c>
      <c r="I2067" s="3">
        <v>16</v>
      </c>
      <c r="J2067" s="3">
        <v>0.14399999999999999</v>
      </c>
      <c r="K2067" s="3">
        <v>0.14399999999999999</v>
      </c>
      <c r="L2067" s="3">
        <v>0.192</v>
      </c>
    </row>
    <row r="2068" spans="2:12" x14ac:dyDescent="0.2">
      <c r="B2068" t="s">
        <v>6328</v>
      </c>
      <c r="C2068" t="s">
        <v>6329</v>
      </c>
      <c r="D2068" t="s">
        <v>6330</v>
      </c>
      <c r="E2068" s="1">
        <v>6</v>
      </c>
      <c r="F2068" s="1">
        <v>1</v>
      </c>
      <c r="G2068" s="2">
        <v>6</v>
      </c>
      <c r="H2068" s="3">
        <v>8</v>
      </c>
      <c r="I2068" s="3">
        <v>10.666666666666666</v>
      </c>
      <c r="J2068" s="3">
        <v>4.8000000000000001E-2</v>
      </c>
      <c r="K2068" s="3">
        <v>4.8000000000000001E-2</v>
      </c>
      <c r="L2068" s="3">
        <v>6.4000000000000001E-2</v>
      </c>
    </row>
    <row r="2069" spans="2:12" x14ac:dyDescent="0.2">
      <c r="B2069" t="s">
        <v>6331</v>
      </c>
      <c r="C2069" t="s">
        <v>6332</v>
      </c>
      <c r="D2069" t="s">
        <v>6333</v>
      </c>
      <c r="E2069" s="1">
        <v>8</v>
      </c>
      <c r="F2069" s="1">
        <v>5</v>
      </c>
      <c r="G2069" s="2">
        <v>1.6</v>
      </c>
      <c r="H2069" s="3">
        <v>12</v>
      </c>
      <c r="I2069" s="3">
        <v>16</v>
      </c>
      <c r="J2069" s="3">
        <v>9.6000000000000002E-2</v>
      </c>
      <c r="K2069" s="3">
        <v>9.6000000000000002E-2</v>
      </c>
      <c r="L2069" s="3">
        <v>0.128</v>
      </c>
    </row>
    <row r="2070" spans="2:12" x14ac:dyDescent="0.2">
      <c r="B2070" t="s">
        <v>6334</v>
      </c>
      <c r="C2070" t="s">
        <v>6335</v>
      </c>
      <c r="D2070" t="s">
        <v>6336</v>
      </c>
      <c r="E2070" s="1">
        <v>22</v>
      </c>
      <c r="F2070" s="1">
        <v>9</v>
      </c>
      <c r="G2070" s="2">
        <v>2.4444444444444446</v>
      </c>
      <c r="H2070" s="3">
        <v>12.000000000000002</v>
      </c>
      <c r="I2070" s="3">
        <v>16</v>
      </c>
      <c r="J2070" s="3">
        <v>0.26400000000000001</v>
      </c>
      <c r="K2070" s="3">
        <v>0.26400000000000001</v>
      </c>
      <c r="L2070" s="3">
        <v>0.35199999999999998</v>
      </c>
    </row>
    <row r="2071" spans="2:12" x14ac:dyDescent="0.2">
      <c r="B2071" t="s">
        <v>6337</v>
      </c>
      <c r="C2071" t="s">
        <v>6338</v>
      </c>
      <c r="D2071" t="s">
        <v>6339</v>
      </c>
      <c r="E2071" s="1">
        <v>14</v>
      </c>
      <c r="F2071" s="1">
        <v>7</v>
      </c>
      <c r="G2071" s="2">
        <v>2</v>
      </c>
      <c r="H2071" s="3">
        <v>8</v>
      </c>
      <c r="I2071" s="3">
        <v>10.66642857142857</v>
      </c>
      <c r="J2071" s="3">
        <v>0.112</v>
      </c>
      <c r="K2071" s="3">
        <v>0.112</v>
      </c>
      <c r="L2071" s="3">
        <v>0.14932999999999999</v>
      </c>
    </row>
    <row r="2072" spans="2:12" x14ac:dyDescent="0.2">
      <c r="B2072" t="s">
        <v>6340</v>
      </c>
      <c r="C2072" t="s">
        <v>6341</v>
      </c>
      <c r="D2072" t="s">
        <v>6342</v>
      </c>
      <c r="E2072" s="1">
        <v>8</v>
      </c>
      <c r="F2072" s="1">
        <v>5</v>
      </c>
      <c r="G2072" s="2">
        <v>1.6</v>
      </c>
      <c r="H2072" s="3">
        <v>8</v>
      </c>
      <c r="I2072" s="3">
        <v>10.66625</v>
      </c>
      <c r="J2072" s="3">
        <v>6.4000000000000001E-2</v>
      </c>
      <c r="K2072" s="3">
        <v>6.4000000000000001E-2</v>
      </c>
      <c r="L2072" s="3">
        <v>8.5330000000000003E-2</v>
      </c>
    </row>
    <row r="2073" spans="2:12" x14ac:dyDescent="0.2">
      <c r="B2073" t="s">
        <v>6343</v>
      </c>
      <c r="C2073" t="s">
        <v>6344</v>
      </c>
      <c r="D2073" t="s">
        <v>6345</v>
      </c>
      <c r="E2073" s="1">
        <v>4</v>
      </c>
      <c r="F2073" s="1">
        <v>1</v>
      </c>
      <c r="G2073" s="2">
        <v>4</v>
      </c>
      <c r="H2073" s="3">
        <v>8</v>
      </c>
      <c r="I2073" s="3">
        <v>10.6675</v>
      </c>
      <c r="J2073" s="3">
        <v>3.2000000000000001E-2</v>
      </c>
      <c r="K2073" s="3">
        <v>3.2000000000000001E-2</v>
      </c>
      <c r="L2073" s="3">
        <v>4.267E-2</v>
      </c>
    </row>
    <row r="2074" spans="2:12" x14ac:dyDescent="0.2">
      <c r="B2074" t="s">
        <v>6346</v>
      </c>
      <c r="C2074" t="s">
        <v>6347</v>
      </c>
      <c r="D2074" t="s">
        <v>6348</v>
      </c>
      <c r="E2074" s="1">
        <v>9</v>
      </c>
      <c r="F2074" s="1">
        <v>2</v>
      </c>
      <c r="G2074" s="2">
        <v>4.5</v>
      </c>
      <c r="H2074" s="3">
        <v>8</v>
      </c>
      <c r="I2074" s="3">
        <v>10.666666666666668</v>
      </c>
      <c r="J2074" s="3">
        <v>7.1999999999999995E-2</v>
      </c>
      <c r="K2074" s="3">
        <v>7.1999999999999995E-2</v>
      </c>
      <c r="L2074" s="3">
        <v>9.6000000000000002E-2</v>
      </c>
    </row>
    <row r="2075" spans="2:12" x14ac:dyDescent="0.2">
      <c r="B2075" t="s">
        <v>6349</v>
      </c>
      <c r="C2075" t="s">
        <v>6350</v>
      </c>
      <c r="D2075" t="s">
        <v>6351</v>
      </c>
      <c r="E2075" s="1">
        <v>8</v>
      </c>
      <c r="F2075" s="1">
        <v>3</v>
      </c>
      <c r="G2075" s="2">
        <v>2.6666666666666665</v>
      </c>
      <c r="H2075" s="3">
        <v>8</v>
      </c>
      <c r="I2075" s="3">
        <v>10.66625</v>
      </c>
      <c r="J2075" s="3">
        <v>6.4000000000000001E-2</v>
      </c>
      <c r="K2075" s="3">
        <v>6.4000000000000001E-2</v>
      </c>
      <c r="L2075" s="3">
        <v>8.5330000000000003E-2</v>
      </c>
    </row>
    <row r="2076" spans="2:12" x14ac:dyDescent="0.2">
      <c r="B2076" t="s">
        <v>6352</v>
      </c>
      <c r="C2076" t="s">
        <v>6353</v>
      </c>
      <c r="D2076" t="s">
        <v>6354</v>
      </c>
      <c r="E2076" s="1">
        <v>581</v>
      </c>
      <c r="F2076" s="1">
        <v>113</v>
      </c>
      <c r="G2076" s="2">
        <v>5.1415929203539825</v>
      </c>
      <c r="H2076" s="3">
        <v>6.5</v>
      </c>
      <c r="I2076" s="3">
        <v>8.6666437177280553</v>
      </c>
      <c r="J2076" s="3">
        <v>3.7765</v>
      </c>
      <c r="K2076" s="3">
        <v>3.7765</v>
      </c>
      <c r="L2076" s="3">
        <v>5.0353199999999996</v>
      </c>
    </row>
    <row r="2077" spans="2:12" x14ac:dyDescent="0.2">
      <c r="B2077" t="s">
        <v>6355</v>
      </c>
      <c r="C2077" t="s">
        <v>6356</v>
      </c>
      <c r="D2077" t="s">
        <v>6357</v>
      </c>
      <c r="E2077" s="1">
        <v>37</v>
      </c>
      <c r="F2077" s="1">
        <v>5</v>
      </c>
      <c r="G2077" s="2">
        <v>7.4</v>
      </c>
      <c r="H2077" s="3">
        <v>12</v>
      </c>
      <c r="I2077" s="3">
        <v>16</v>
      </c>
      <c r="J2077" s="3">
        <v>0.44400000000000001</v>
      </c>
      <c r="K2077" s="3">
        <v>0.44400000000000001</v>
      </c>
      <c r="L2077" s="3">
        <v>0.59199999999999997</v>
      </c>
    </row>
    <row r="2078" spans="2:12" x14ac:dyDescent="0.2">
      <c r="B2078" t="s">
        <v>6358</v>
      </c>
      <c r="C2078" t="s">
        <v>6359</v>
      </c>
      <c r="D2078" t="s">
        <v>2018</v>
      </c>
      <c r="E2078" s="1">
        <v>5</v>
      </c>
      <c r="F2078" s="1">
        <v>1</v>
      </c>
      <c r="G2078" s="2">
        <v>5</v>
      </c>
      <c r="H2078" s="3">
        <v>12</v>
      </c>
      <c r="I2078" s="3">
        <v>16</v>
      </c>
      <c r="J2078" s="3">
        <v>0.06</v>
      </c>
      <c r="K2078" s="3">
        <v>0.06</v>
      </c>
      <c r="L2078" s="3">
        <v>0.08</v>
      </c>
    </row>
    <row r="2079" spans="2:12" x14ac:dyDescent="0.2">
      <c r="B2079" t="s">
        <v>6360</v>
      </c>
      <c r="C2079" t="s">
        <v>6361</v>
      </c>
      <c r="D2079" t="s">
        <v>6362</v>
      </c>
      <c r="E2079" s="1">
        <v>8</v>
      </c>
      <c r="F2079" s="1">
        <v>2</v>
      </c>
      <c r="G2079" s="2">
        <v>4</v>
      </c>
      <c r="H2079" s="3">
        <v>12</v>
      </c>
      <c r="I2079" s="3">
        <v>16</v>
      </c>
      <c r="J2079" s="3">
        <v>9.6000000000000002E-2</v>
      </c>
      <c r="K2079" s="3">
        <v>9.6000000000000002E-2</v>
      </c>
      <c r="L2079" s="3">
        <v>0.128</v>
      </c>
    </row>
    <row r="2080" spans="2:12" x14ac:dyDescent="0.2">
      <c r="B2080" t="s">
        <v>6363</v>
      </c>
      <c r="C2080" t="s">
        <v>6364</v>
      </c>
      <c r="D2080" t="s">
        <v>6365</v>
      </c>
      <c r="E2080" s="1">
        <v>8</v>
      </c>
      <c r="F2080" s="1">
        <v>8</v>
      </c>
      <c r="G2080" s="2">
        <v>1</v>
      </c>
      <c r="H2080" s="3">
        <v>8</v>
      </c>
      <c r="I2080" s="3">
        <v>10.66625</v>
      </c>
      <c r="J2080" s="3">
        <v>6.4000000000000001E-2</v>
      </c>
      <c r="K2080" s="3">
        <v>6.4000000000000001E-2</v>
      </c>
      <c r="L2080" s="3">
        <v>8.5330000000000003E-2</v>
      </c>
    </row>
    <row r="2081" spans="2:12" x14ac:dyDescent="0.2">
      <c r="B2081" t="s">
        <v>6366</v>
      </c>
      <c r="C2081" t="s">
        <v>6367</v>
      </c>
      <c r="D2081" t="s">
        <v>6368</v>
      </c>
      <c r="E2081" s="1">
        <v>2</v>
      </c>
      <c r="F2081" s="1">
        <v>2</v>
      </c>
      <c r="G2081" s="2">
        <v>1</v>
      </c>
      <c r="H2081" s="3">
        <v>8</v>
      </c>
      <c r="I2081" s="3">
        <v>10.664999999999999</v>
      </c>
      <c r="J2081" s="3">
        <v>1.6E-2</v>
      </c>
      <c r="K2081" s="3">
        <v>1.6E-2</v>
      </c>
      <c r="L2081" s="3">
        <v>2.1329999999999998E-2</v>
      </c>
    </row>
    <row r="2082" spans="2:12" x14ac:dyDescent="0.2">
      <c r="B2082" t="s">
        <v>6369</v>
      </c>
      <c r="C2082" t="s">
        <v>6370</v>
      </c>
      <c r="D2082" t="s">
        <v>6371</v>
      </c>
      <c r="E2082" s="1">
        <v>1</v>
      </c>
      <c r="F2082" s="1">
        <v>1</v>
      </c>
      <c r="G2082" s="2">
        <v>1</v>
      </c>
      <c r="H2082" s="3">
        <v>12</v>
      </c>
      <c r="I2082" s="3">
        <v>16</v>
      </c>
      <c r="J2082" s="3">
        <v>1.2E-2</v>
      </c>
      <c r="K2082" s="3">
        <v>1.2E-2</v>
      </c>
      <c r="L2082" s="3">
        <v>1.6E-2</v>
      </c>
    </row>
    <row r="2083" spans="2:12" x14ac:dyDescent="0.2">
      <c r="B2083" t="s">
        <v>6372</v>
      </c>
      <c r="C2083" t="s">
        <v>6373</v>
      </c>
      <c r="D2083" t="s">
        <v>6374</v>
      </c>
      <c r="E2083" s="1">
        <v>19</v>
      </c>
      <c r="F2083" s="1">
        <v>10</v>
      </c>
      <c r="G2083" s="2">
        <v>1.9</v>
      </c>
      <c r="H2083" s="3">
        <v>8</v>
      </c>
      <c r="I2083" s="3">
        <v>10.666842105263157</v>
      </c>
      <c r="J2083" s="3">
        <v>0.152</v>
      </c>
      <c r="K2083" s="3">
        <v>0.152</v>
      </c>
      <c r="L2083" s="3">
        <v>0.20266999999999999</v>
      </c>
    </row>
    <row r="2084" spans="2:12" x14ac:dyDescent="0.2">
      <c r="B2084" t="s">
        <v>6375</v>
      </c>
      <c r="C2084" t="s">
        <v>6376</v>
      </c>
      <c r="D2084" t="s">
        <v>6377</v>
      </c>
      <c r="E2084" s="1">
        <v>5</v>
      </c>
      <c r="F2084" s="1">
        <v>3</v>
      </c>
      <c r="G2084" s="2">
        <v>1.6666666666666667</v>
      </c>
      <c r="H2084" s="3">
        <v>8</v>
      </c>
      <c r="I2084" s="3">
        <v>10.666</v>
      </c>
      <c r="J2084" s="3">
        <v>0.04</v>
      </c>
      <c r="K2084" s="3">
        <v>0.04</v>
      </c>
      <c r="L2084" s="3">
        <v>5.3330000000000002E-2</v>
      </c>
    </row>
    <row r="2085" spans="2:12" x14ac:dyDescent="0.2">
      <c r="B2085" t="s">
        <v>6378</v>
      </c>
      <c r="C2085" t="s">
        <v>6379</v>
      </c>
      <c r="D2085" t="s">
        <v>6380</v>
      </c>
      <c r="E2085" s="1">
        <v>4</v>
      </c>
      <c r="F2085" s="1">
        <v>1</v>
      </c>
      <c r="G2085" s="2">
        <v>4</v>
      </c>
      <c r="H2085" s="3">
        <v>12</v>
      </c>
      <c r="I2085" s="3">
        <v>16</v>
      </c>
      <c r="J2085" s="3">
        <v>4.8000000000000001E-2</v>
      </c>
      <c r="K2085" s="3">
        <v>4.8000000000000001E-2</v>
      </c>
      <c r="L2085" s="3">
        <v>6.4000000000000001E-2</v>
      </c>
    </row>
    <row r="2086" spans="2:12" x14ac:dyDescent="0.2">
      <c r="B2086" t="s">
        <v>6381</v>
      </c>
      <c r="C2086" t="s">
        <v>6382</v>
      </c>
      <c r="D2086" t="s">
        <v>6383</v>
      </c>
      <c r="E2086" s="1">
        <v>43</v>
      </c>
      <c r="F2086" s="1">
        <v>11</v>
      </c>
      <c r="G2086" s="2">
        <v>3.9090909090909092</v>
      </c>
      <c r="H2086" s="3">
        <v>8</v>
      </c>
      <c r="I2086" s="3">
        <v>10.666744186046513</v>
      </c>
      <c r="J2086" s="3">
        <v>0.34399999999999997</v>
      </c>
      <c r="K2086" s="3">
        <v>0.34399999999999997</v>
      </c>
      <c r="L2086" s="3">
        <v>0.45867000000000002</v>
      </c>
    </row>
    <row r="2087" spans="2:12" x14ac:dyDescent="0.2">
      <c r="B2087" t="s">
        <v>6384</v>
      </c>
      <c r="C2087" t="s">
        <v>6385</v>
      </c>
      <c r="D2087" t="s">
        <v>6386</v>
      </c>
      <c r="E2087" s="1">
        <v>9</v>
      </c>
      <c r="F2087" s="1">
        <v>6</v>
      </c>
      <c r="G2087" s="2">
        <v>1.5</v>
      </c>
      <c r="H2087" s="3">
        <v>12</v>
      </c>
      <c r="I2087" s="3">
        <v>16</v>
      </c>
      <c r="J2087" s="3">
        <v>0.108</v>
      </c>
      <c r="K2087" s="3">
        <v>0.108</v>
      </c>
      <c r="L2087" s="3">
        <v>0.14399999999999999</v>
      </c>
    </row>
    <row r="2088" spans="2:12" x14ac:dyDescent="0.2">
      <c r="B2088" t="s">
        <v>6387</v>
      </c>
      <c r="C2088" t="s">
        <v>6388</v>
      </c>
      <c r="D2088" t="s">
        <v>6389</v>
      </c>
      <c r="E2088" s="1">
        <v>4</v>
      </c>
      <c r="F2088" s="1">
        <v>2</v>
      </c>
      <c r="G2088" s="2">
        <v>2</v>
      </c>
      <c r="H2088" s="3">
        <v>12</v>
      </c>
      <c r="I2088" s="3">
        <v>16</v>
      </c>
      <c r="J2088" s="3">
        <v>4.8000000000000001E-2</v>
      </c>
      <c r="K2088" s="3">
        <v>4.8000000000000001E-2</v>
      </c>
      <c r="L2088" s="3">
        <v>6.4000000000000001E-2</v>
      </c>
    </row>
    <row r="2089" spans="2:12" x14ac:dyDescent="0.2">
      <c r="B2089" t="s">
        <v>6390</v>
      </c>
      <c r="C2089" t="s">
        <v>6391</v>
      </c>
      <c r="D2089" t="s">
        <v>6392</v>
      </c>
      <c r="E2089" s="1">
        <v>10</v>
      </c>
      <c r="F2089" s="1">
        <v>1</v>
      </c>
      <c r="G2089" s="2">
        <v>10</v>
      </c>
      <c r="H2089" s="3">
        <v>12</v>
      </c>
      <c r="I2089" s="3">
        <v>16</v>
      </c>
      <c r="J2089" s="3">
        <v>0.12</v>
      </c>
      <c r="K2089" s="3">
        <v>0.12</v>
      </c>
      <c r="L2089" s="3">
        <v>0.16</v>
      </c>
    </row>
    <row r="2090" spans="2:12" x14ac:dyDescent="0.2">
      <c r="B2090" t="s">
        <v>6393</v>
      </c>
      <c r="C2090" t="s">
        <v>6376</v>
      </c>
      <c r="D2090" t="s">
        <v>6377</v>
      </c>
      <c r="E2090" s="1">
        <v>66</v>
      </c>
      <c r="F2090" s="1">
        <v>6</v>
      </c>
      <c r="G2090" s="2">
        <v>11</v>
      </c>
      <c r="H2090" s="3">
        <v>12</v>
      </c>
      <c r="I2090" s="3">
        <v>16</v>
      </c>
      <c r="J2090" s="3">
        <v>0.79200000000000004</v>
      </c>
      <c r="K2090" s="3">
        <v>0.79200000000000004</v>
      </c>
      <c r="L2090" s="3">
        <v>1.056</v>
      </c>
    </row>
    <row r="2091" spans="2:12" x14ac:dyDescent="0.2">
      <c r="B2091" t="s">
        <v>6394</v>
      </c>
      <c r="C2091" t="s">
        <v>6391</v>
      </c>
      <c r="D2091" t="s">
        <v>6392</v>
      </c>
      <c r="E2091" s="1">
        <v>2</v>
      </c>
      <c r="F2091" s="1">
        <v>1</v>
      </c>
      <c r="G2091" s="2">
        <v>2</v>
      </c>
      <c r="H2091" s="3">
        <v>8</v>
      </c>
      <c r="I2091" s="3">
        <v>10.664999999999999</v>
      </c>
      <c r="J2091" s="3">
        <v>1.6E-2</v>
      </c>
      <c r="K2091" s="3">
        <v>1.6E-2</v>
      </c>
      <c r="L2091" s="3">
        <v>2.1329999999999998E-2</v>
      </c>
    </row>
    <row r="2092" spans="2:12" x14ac:dyDescent="0.2">
      <c r="B2092" t="s">
        <v>6395</v>
      </c>
      <c r="C2092" t="s">
        <v>6396</v>
      </c>
      <c r="D2092" t="s">
        <v>6397</v>
      </c>
      <c r="E2092" s="1">
        <v>12</v>
      </c>
      <c r="F2092" s="1">
        <v>3</v>
      </c>
      <c r="G2092" s="2">
        <v>4</v>
      </c>
      <c r="H2092" s="3">
        <v>11.999999999999998</v>
      </c>
      <c r="I2092" s="3">
        <v>16</v>
      </c>
      <c r="J2092" s="3">
        <v>0.14399999999999999</v>
      </c>
      <c r="K2092" s="3">
        <v>0.14399999999999999</v>
      </c>
      <c r="L2092" s="3">
        <v>0.192</v>
      </c>
    </row>
    <row r="2093" spans="2:12" x14ac:dyDescent="0.2">
      <c r="B2093" t="s">
        <v>6398</v>
      </c>
      <c r="C2093" t="s">
        <v>6373</v>
      </c>
      <c r="D2093" t="s">
        <v>6374</v>
      </c>
      <c r="E2093" s="1">
        <v>10</v>
      </c>
      <c r="F2093" s="1">
        <v>2</v>
      </c>
      <c r="G2093" s="2">
        <v>5</v>
      </c>
      <c r="H2093" s="3">
        <v>12</v>
      </c>
      <c r="I2093" s="3">
        <v>16</v>
      </c>
      <c r="J2093" s="3">
        <v>0.12</v>
      </c>
      <c r="K2093" s="3">
        <v>0.12</v>
      </c>
      <c r="L2093" s="3">
        <v>0.16</v>
      </c>
    </row>
    <row r="2094" spans="2:12" x14ac:dyDescent="0.2">
      <c r="B2094" t="s">
        <v>6399</v>
      </c>
      <c r="C2094" t="s">
        <v>6400</v>
      </c>
      <c r="D2094" t="s">
        <v>6401</v>
      </c>
      <c r="E2094" s="1">
        <v>6</v>
      </c>
      <c r="F2094" s="1">
        <v>3</v>
      </c>
      <c r="G2094" s="2">
        <v>2</v>
      </c>
      <c r="H2094" s="3">
        <v>8</v>
      </c>
      <c r="I2094" s="3">
        <v>10.666666666666666</v>
      </c>
      <c r="J2094" s="3">
        <v>4.8000000000000001E-2</v>
      </c>
      <c r="K2094" s="3">
        <v>4.8000000000000001E-2</v>
      </c>
      <c r="L2094" s="3">
        <v>6.4000000000000001E-2</v>
      </c>
    </row>
    <row r="2095" spans="2:12" x14ac:dyDescent="0.2">
      <c r="B2095" t="s">
        <v>6402</v>
      </c>
      <c r="C2095" t="s">
        <v>6403</v>
      </c>
      <c r="D2095" t="s">
        <v>6404</v>
      </c>
      <c r="E2095" s="1">
        <v>20</v>
      </c>
      <c r="F2095" s="1">
        <v>5</v>
      </c>
      <c r="G2095" s="2">
        <v>4</v>
      </c>
      <c r="H2095" s="3">
        <v>8</v>
      </c>
      <c r="I2095" s="3">
        <v>10.666499999999999</v>
      </c>
      <c r="J2095" s="3">
        <v>0.16</v>
      </c>
      <c r="K2095" s="3">
        <v>0.16</v>
      </c>
      <c r="L2095" s="3">
        <v>0.21332999999999999</v>
      </c>
    </row>
    <row r="2096" spans="2:12" x14ac:dyDescent="0.2">
      <c r="B2096" t="s">
        <v>6405</v>
      </c>
      <c r="C2096" t="s">
        <v>6406</v>
      </c>
      <c r="D2096" t="s">
        <v>6407</v>
      </c>
      <c r="E2096" s="1">
        <v>7</v>
      </c>
      <c r="F2096" s="1">
        <v>5</v>
      </c>
      <c r="G2096" s="2">
        <v>1.4</v>
      </c>
      <c r="H2096" s="3">
        <v>12</v>
      </c>
      <c r="I2096" s="3">
        <v>16</v>
      </c>
      <c r="J2096" s="3">
        <v>8.4000000000000005E-2</v>
      </c>
      <c r="K2096" s="3">
        <v>8.4000000000000005E-2</v>
      </c>
      <c r="L2096" s="3">
        <v>0.112</v>
      </c>
    </row>
    <row r="2097" spans="2:12" x14ac:dyDescent="0.2">
      <c r="B2097" t="s">
        <v>6408</v>
      </c>
      <c r="C2097" t="s">
        <v>6409</v>
      </c>
      <c r="D2097" t="s">
        <v>6410</v>
      </c>
      <c r="E2097" s="1">
        <v>1</v>
      </c>
      <c r="F2097" s="1">
        <v>1</v>
      </c>
      <c r="G2097" s="2">
        <v>1</v>
      </c>
      <c r="H2097" s="3">
        <v>8</v>
      </c>
      <c r="I2097" s="3">
        <v>10.67</v>
      </c>
      <c r="J2097" s="3">
        <v>8.0000000000000002E-3</v>
      </c>
      <c r="K2097" s="3">
        <v>8.0000000000000002E-3</v>
      </c>
      <c r="L2097" s="3">
        <v>1.0670000000000001E-2</v>
      </c>
    </row>
    <row r="2098" spans="2:12" x14ac:dyDescent="0.2">
      <c r="B2098" t="s">
        <v>6411</v>
      </c>
      <c r="C2098" t="s">
        <v>6412</v>
      </c>
      <c r="D2098" t="s">
        <v>6413</v>
      </c>
      <c r="E2098" s="1">
        <v>13</v>
      </c>
      <c r="F2098" s="1">
        <v>6</v>
      </c>
      <c r="G2098" s="2">
        <v>2.1666666666666665</v>
      </c>
      <c r="H2098" s="3">
        <v>12</v>
      </c>
      <c r="I2098" s="3">
        <v>16</v>
      </c>
      <c r="J2098" s="3">
        <v>0.156</v>
      </c>
      <c r="K2098" s="3">
        <v>0.156</v>
      </c>
      <c r="L2098" s="3">
        <v>0.20799999999999999</v>
      </c>
    </row>
    <row r="2099" spans="2:12" x14ac:dyDescent="0.2">
      <c r="B2099" t="s">
        <v>6414</v>
      </c>
      <c r="C2099" t="s">
        <v>6415</v>
      </c>
      <c r="D2099" t="s">
        <v>6416</v>
      </c>
      <c r="E2099" s="1">
        <v>16</v>
      </c>
      <c r="F2099" s="1">
        <v>16</v>
      </c>
      <c r="G2099" s="2">
        <v>1</v>
      </c>
      <c r="H2099" s="3">
        <v>8</v>
      </c>
      <c r="I2099" s="3">
        <v>10.666874999999999</v>
      </c>
      <c r="J2099" s="3">
        <v>0.128</v>
      </c>
      <c r="K2099" s="3">
        <v>0.128</v>
      </c>
      <c r="L2099" s="3">
        <v>0.17066999999999999</v>
      </c>
    </row>
    <row r="2100" spans="2:12" x14ac:dyDescent="0.2">
      <c r="B2100" t="s">
        <v>6417</v>
      </c>
      <c r="C2100" t="s">
        <v>6418</v>
      </c>
      <c r="D2100" t="s">
        <v>6419</v>
      </c>
      <c r="E2100" s="1">
        <v>2</v>
      </c>
      <c r="F2100" s="1">
        <v>1</v>
      </c>
      <c r="G2100" s="2">
        <v>2</v>
      </c>
      <c r="H2100" s="3">
        <v>8</v>
      </c>
      <c r="I2100" s="3">
        <v>10.664999999999999</v>
      </c>
      <c r="J2100" s="3">
        <v>1.6E-2</v>
      </c>
      <c r="K2100" s="3">
        <v>1.6E-2</v>
      </c>
      <c r="L2100" s="3">
        <v>2.1329999999999998E-2</v>
      </c>
    </row>
    <row r="2101" spans="2:12" x14ac:dyDescent="0.2">
      <c r="B2101" t="s">
        <v>6420</v>
      </c>
      <c r="C2101" t="s">
        <v>6421</v>
      </c>
      <c r="D2101" t="s">
        <v>6422</v>
      </c>
      <c r="E2101" s="1">
        <v>4</v>
      </c>
      <c r="F2101" s="1">
        <v>2</v>
      </c>
      <c r="G2101" s="2">
        <v>2</v>
      </c>
      <c r="H2101" s="3">
        <v>8</v>
      </c>
      <c r="I2101" s="3">
        <v>10.6675</v>
      </c>
      <c r="J2101" s="3">
        <v>3.2000000000000001E-2</v>
      </c>
      <c r="K2101" s="3">
        <v>3.2000000000000001E-2</v>
      </c>
      <c r="L2101" s="3">
        <v>4.267E-2</v>
      </c>
    </row>
    <row r="2102" spans="2:12" x14ac:dyDescent="0.2">
      <c r="B2102" t="s">
        <v>6423</v>
      </c>
      <c r="C2102" t="s">
        <v>6424</v>
      </c>
      <c r="D2102" t="s">
        <v>6425</v>
      </c>
      <c r="E2102" s="1">
        <v>6</v>
      </c>
      <c r="F2102" s="1">
        <v>2</v>
      </c>
      <c r="G2102" s="2">
        <v>3</v>
      </c>
      <c r="H2102" s="3">
        <v>8</v>
      </c>
      <c r="I2102" s="3">
        <v>10.666666666666666</v>
      </c>
      <c r="J2102" s="3">
        <v>4.8000000000000001E-2</v>
      </c>
      <c r="K2102" s="3">
        <v>4.8000000000000001E-2</v>
      </c>
      <c r="L2102" s="3">
        <v>6.4000000000000001E-2</v>
      </c>
    </row>
    <row r="2103" spans="2:12" x14ac:dyDescent="0.2">
      <c r="B2103" t="s">
        <v>6426</v>
      </c>
      <c r="C2103" t="s">
        <v>6427</v>
      </c>
      <c r="D2103" t="s">
        <v>6428</v>
      </c>
      <c r="E2103" s="1">
        <v>39</v>
      </c>
      <c r="F2103" s="1">
        <v>16</v>
      </c>
      <c r="G2103" s="2">
        <v>2.4375</v>
      </c>
      <c r="H2103" s="3">
        <v>12</v>
      </c>
      <c r="I2103" s="3">
        <v>16</v>
      </c>
      <c r="J2103" s="3">
        <v>0.46800000000000003</v>
      </c>
      <c r="K2103" s="3">
        <v>0.46800000000000003</v>
      </c>
      <c r="L2103" s="3">
        <v>0.624</v>
      </c>
    </row>
    <row r="2104" spans="2:12" x14ac:dyDescent="0.2">
      <c r="B2104" t="s">
        <v>6429</v>
      </c>
      <c r="C2104" t="s">
        <v>6430</v>
      </c>
      <c r="D2104" t="s">
        <v>6431</v>
      </c>
      <c r="E2104" s="1">
        <v>3</v>
      </c>
      <c r="F2104" s="1">
        <v>1</v>
      </c>
      <c r="G2104" s="2">
        <v>3</v>
      </c>
      <c r="H2104" s="3">
        <v>11.999999999999998</v>
      </c>
      <c r="I2104" s="3">
        <v>16</v>
      </c>
      <c r="J2104" s="3">
        <v>3.5999999999999997E-2</v>
      </c>
      <c r="K2104" s="3">
        <v>3.5999999999999997E-2</v>
      </c>
      <c r="L2104" s="3">
        <v>4.8000000000000001E-2</v>
      </c>
    </row>
    <row r="2105" spans="2:12" x14ac:dyDescent="0.2">
      <c r="B2105" t="s">
        <v>6432</v>
      </c>
      <c r="C2105" t="s">
        <v>6187</v>
      </c>
      <c r="D2105" t="s">
        <v>6188</v>
      </c>
      <c r="E2105" s="1">
        <v>118</v>
      </c>
      <c r="F2105" s="1">
        <v>11</v>
      </c>
      <c r="G2105" s="2">
        <v>10.727272727272727</v>
      </c>
      <c r="H2105" s="3">
        <v>12</v>
      </c>
      <c r="I2105" s="3">
        <v>16</v>
      </c>
      <c r="J2105" s="3">
        <v>1.4159999999999999</v>
      </c>
      <c r="K2105" s="3">
        <v>1.4159999999999999</v>
      </c>
      <c r="L2105" s="3">
        <v>1.8879999999999999</v>
      </c>
    </row>
    <row r="2106" spans="2:12" x14ac:dyDescent="0.2">
      <c r="B2106" t="s">
        <v>6433</v>
      </c>
      <c r="C2106" t="s">
        <v>6434</v>
      </c>
      <c r="D2106" t="s">
        <v>6435</v>
      </c>
      <c r="E2106" s="1">
        <v>27</v>
      </c>
      <c r="F2106" s="1">
        <v>5</v>
      </c>
      <c r="G2106" s="2">
        <v>5.4</v>
      </c>
      <c r="H2106" s="3">
        <v>12</v>
      </c>
      <c r="I2106" s="3">
        <v>16</v>
      </c>
      <c r="J2106" s="3">
        <v>0.32400000000000001</v>
      </c>
      <c r="K2106" s="3">
        <v>0.32400000000000001</v>
      </c>
      <c r="L2106" s="3">
        <v>0.432</v>
      </c>
    </row>
    <row r="2107" spans="2:12" x14ac:dyDescent="0.2">
      <c r="B2107" t="s">
        <v>6436</v>
      </c>
      <c r="C2107" t="s">
        <v>6437</v>
      </c>
      <c r="D2107" t="s">
        <v>6438</v>
      </c>
      <c r="E2107" s="1">
        <v>39</v>
      </c>
      <c r="F2107" s="1">
        <v>7</v>
      </c>
      <c r="G2107" s="2">
        <v>5.5714285714285712</v>
      </c>
      <c r="H2107" s="3">
        <v>12</v>
      </c>
      <c r="I2107" s="3">
        <v>16</v>
      </c>
      <c r="J2107" s="3">
        <v>0.46800000000000003</v>
      </c>
      <c r="K2107" s="3">
        <v>0.46800000000000003</v>
      </c>
      <c r="L2107" s="3">
        <v>0.624</v>
      </c>
    </row>
    <row r="2108" spans="2:12" x14ac:dyDescent="0.2">
      <c r="B2108" t="s">
        <v>6439</v>
      </c>
      <c r="C2108" t="s">
        <v>2397</v>
      </c>
      <c r="D2108" t="s">
        <v>6440</v>
      </c>
      <c r="E2108" s="1">
        <v>57</v>
      </c>
      <c r="F2108" s="1">
        <v>7</v>
      </c>
      <c r="G2108" s="2">
        <v>8.1428571428571423</v>
      </c>
      <c r="H2108" s="3">
        <v>12</v>
      </c>
      <c r="I2108" s="3">
        <v>16</v>
      </c>
      <c r="J2108" s="3">
        <v>0.68400000000000005</v>
      </c>
      <c r="K2108" s="3">
        <v>0.68400000000000005</v>
      </c>
      <c r="L2108" s="3">
        <v>0.91200000000000003</v>
      </c>
    </row>
    <row r="2109" spans="2:12" x14ac:dyDescent="0.2">
      <c r="B2109" t="s">
        <v>6441</v>
      </c>
      <c r="C2109" t="s">
        <v>6442</v>
      </c>
      <c r="D2109" t="s">
        <v>6443</v>
      </c>
      <c r="E2109" s="1">
        <v>6</v>
      </c>
      <c r="F2109" s="1">
        <v>2</v>
      </c>
      <c r="G2109" s="2">
        <v>3</v>
      </c>
      <c r="H2109" s="3">
        <v>11.999999999999998</v>
      </c>
      <c r="I2109" s="3">
        <v>16</v>
      </c>
      <c r="J2109" s="3">
        <v>7.1999999999999995E-2</v>
      </c>
      <c r="K2109" s="3">
        <v>7.1999999999999995E-2</v>
      </c>
      <c r="L2109" s="3">
        <v>9.6000000000000002E-2</v>
      </c>
    </row>
    <row r="2110" spans="2:12" x14ac:dyDescent="0.2">
      <c r="B2110" t="s">
        <v>6444</v>
      </c>
      <c r="C2110" t="s">
        <v>6445</v>
      </c>
      <c r="D2110" t="s">
        <v>6446</v>
      </c>
      <c r="E2110" s="1">
        <v>4</v>
      </c>
      <c r="F2110" s="1">
        <v>2</v>
      </c>
      <c r="G2110" s="2">
        <v>2</v>
      </c>
      <c r="H2110" s="3">
        <v>12</v>
      </c>
      <c r="I2110" s="3">
        <v>16</v>
      </c>
      <c r="J2110" s="3">
        <v>4.8000000000000001E-2</v>
      </c>
      <c r="K2110" s="3">
        <v>4.8000000000000001E-2</v>
      </c>
      <c r="L2110" s="3">
        <v>6.4000000000000001E-2</v>
      </c>
    </row>
    <row r="2111" spans="2:12" x14ac:dyDescent="0.2">
      <c r="B2111" t="s">
        <v>6447</v>
      </c>
      <c r="C2111" t="s">
        <v>6448</v>
      </c>
      <c r="D2111" t="s">
        <v>6449</v>
      </c>
      <c r="E2111" s="1">
        <v>36</v>
      </c>
      <c r="F2111" s="1">
        <v>6</v>
      </c>
      <c r="G2111" s="2">
        <v>6</v>
      </c>
      <c r="H2111" s="3">
        <v>12</v>
      </c>
      <c r="I2111" s="3">
        <v>16</v>
      </c>
      <c r="J2111" s="3">
        <v>0.432</v>
      </c>
      <c r="K2111" s="3">
        <v>0.432</v>
      </c>
      <c r="L2111" s="3">
        <v>0.57599999999999996</v>
      </c>
    </row>
    <row r="2112" spans="2:12" x14ac:dyDescent="0.2">
      <c r="B2112" t="s">
        <v>6450</v>
      </c>
      <c r="C2112" t="s">
        <v>6451</v>
      </c>
      <c r="D2112" t="s">
        <v>2006</v>
      </c>
      <c r="E2112" s="1">
        <v>12</v>
      </c>
      <c r="F2112" s="1">
        <v>4</v>
      </c>
      <c r="G2112" s="2">
        <v>3</v>
      </c>
      <c r="H2112" s="3">
        <v>8</v>
      </c>
      <c r="I2112" s="3">
        <v>10.666666666666666</v>
      </c>
      <c r="J2112" s="3">
        <v>9.6000000000000002E-2</v>
      </c>
      <c r="K2112" s="3">
        <v>9.6000000000000002E-2</v>
      </c>
      <c r="L2112" s="3">
        <v>0.128</v>
      </c>
    </row>
    <row r="2113" spans="2:12" x14ac:dyDescent="0.2">
      <c r="B2113" t="s">
        <v>6452</v>
      </c>
      <c r="C2113" t="s">
        <v>6226</v>
      </c>
      <c r="D2113" t="s">
        <v>2268</v>
      </c>
      <c r="E2113" s="1">
        <v>5</v>
      </c>
      <c r="F2113" s="1">
        <v>5</v>
      </c>
      <c r="G2113" s="2">
        <v>1</v>
      </c>
      <c r="H2113" s="3">
        <v>8</v>
      </c>
      <c r="I2113" s="3">
        <v>10.666</v>
      </c>
      <c r="J2113" s="3">
        <v>0.04</v>
      </c>
      <c r="K2113" s="3">
        <v>0.04</v>
      </c>
      <c r="L2113" s="3">
        <v>5.3330000000000002E-2</v>
      </c>
    </row>
    <row r="2114" spans="2:12" x14ac:dyDescent="0.2">
      <c r="B2114" t="s">
        <v>6453</v>
      </c>
      <c r="C2114" t="s">
        <v>6454</v>
      </c>
      <c r="D2114" t="s">
        <v>6455</v>
      </c>
      <c r="E2114" s="1">
        <v>8</v>
      </c>
      <c r="F2114" s="1">
        <v>3</v>
      </c>
      <c r="G2114" s="2">
        <v>2.6666666666666665</v>
      </c>
      <c r="H2114" s="3">
        <v>12</v>
      </c>
      <c r="I2114" s="3">
        <v>16</v>
      </c>
      <c r="J2114" s="3">
        <v>9.6000000000000002E-2</v>
      </c>
      <c r="K2114" s="3">
        <v>9.6000000000000002E-2</v>
      </c>
      <c r="L2114" s="3">
        <v>0.128</v>
      </c>
    </row>
    <row r="2115" spans="2:12" x14ac:dyDescent="0.2">
      <c r="B2115" t="s">
        <v>6456</v>
      </c>
      <c r="C2115" t="s">
        <v>6457</v>
      </c>
      <c r="D2115" t="s">
        <v>6458</v>
      </c>
      <c r="E2115" s="1">
        <v>15</v>
      </c>
      <c r="F2115" s="1">
        <v>4</v>
      </c>
      <c r="G2115" s="2">
        <v>3.75</v>
      </c>
      <c r="H2115" s="3">
        <v>12</v>
      </c>
      <c r="I2115" s="3">
        <v>16</v>
      </c>
      <c r="J2115" s="3">
        <v>0.18</v>
      </c>
      <c r="K2115" s="3">
        <v>0.18</v>
      </c>
      <c r="L2115" s="3">
        <v>0.24</v>
      </c>
    </row>
    <row r="2116" spans="2:12" x14ac:dyDescent="0.2">
      <c r="B2116" t="s">
        <v>6459</v>
      </c>
      <c r="C2116" t="s">
        <v>6460</v>
      </c>
      <c r="D2116" t="s">
        <v>6461</v>
      </c>
      <c r="E2116" s="1">
        <v>40</v>
      </c>
      <c r="F2116" s="1">
        <v>9</v>
      </c>
      <c r="G2116" s="2">
        <v>4.4444444444444446</v>
      </c>
      <c r="H2116" s="3">
        <v>12</v>
      </c>
      <c r="I2116" s="3">
        <v>16</v>
      </c>
      <c r="J2116" s="3">
        <v>0.48</v>
      </c>
      <c r="K2116" s="3">
        <v>0.48</v>
      </c>
      <c r="L2116" s="3">
        <v>0.64</v>
      </c>
    </row>
    <row r="2117" spans="2:12" x14ac:dyDescent="0.2">
      <c r="B2117" t="s">
        <v>6462</v>
      </c>
      <c r="C2117" t="s">
        <v>6364</v>
      </c>
      <c r="D2117" t="s">
        <v>6365</v>
      </c>
      <c r="E2117" s="1">
        <v>9</v>
      </c>
      <c r="F2117" s="1">
        <v>3</v>
      </c>
      <c r="G2117" s="2">
        <v>3</v>
      </c>
      <c r="H2117" s="3">
        <v>12</v>
      </c>
      <c r="I2117" s="3">
        <v>16</v>
      </c>
      <c r="J2117" s="3">
        <v>0.108</v>
      </c>
      <c r="K2117" s="3">
        <v>0.108</v>
      </c>
      <c r="L2117" s="3">
        <v>0.14399999999999999</v>
      </c>
    </row>
    <row r="2118" spans="2:12" x14ac:dyDescent="0.2">
      <c r="B2118" t="s">
        <v>6463</v>
      </c>
      <c r="C2118" t="s">
        <v>6464</v>
      </c>
      <c r="D2118" t="s">
        <v>6465</v>
      </c>
      <c r="E2118" s="1">
        <v>2</v>
      </c>
      <c r="F2118" s="1">
        <v>1</v>
      </c>
      <c r="G2118" s="2">
        <v>2</v>
      </c>
      <c r="H2118" s="3">
        <v>12</v>
      </c>
      <c r="I2118" s="3">
        <v>16</v>
      </c>
      <c r="J2118" s="3">
        <v>2.4E-2</v>
      </c>
      <c r="K2118" s="3">
        <v>2.4E-2</v>
      </c>
      <c r="L2118" s="3">
        <v>3.2000000000000001E-2</v>
      </c>
    </row>
    <row r="2119" spans="2:12" x14ac:dyDescent="0.2">
      <c r="B2119" t="s">
        <v>6466</v>
      </c>
      <c r="C2119" t="s">
        <v>6467</v>
      </c>
      <c r="D2119" t="s">
        <v>6468</v>
      </c>
      <c r="E2119" s="1">
        <v>27</v>
      </c>
      <c r="F2119" s="1">
        <v>3</v>
      </c>
      <c r="G2119" s="2">
        <v>9</v>
      </c>
      <c r="H2119" s="3">
        <v>12</v>
      </c>
      <c r="I2119" s="3">
        <v>16</v>
      </c>
      <c r="J2119" s="3">
        <v>0.32400000000000001</v>
      </c>
      <c r="K2119" s="3">
        <v>0.32400000000000001</v>
      </c>
      <c r="L2119" s="3">
        <v>0.432</v>
      </c>
    </row>
    <row r="2120" spans="2:12" x14ac:dyDescent="0.2">
      <c r="B2120" t="s">
        <v>6469</v>
      </c>
      <c r="C2120" t="s">
        <v>6205</v>
      </c>
      <c r="D2120" t="s">
        <v>6206</v>
      </c>
      <c r="E2120" s="1">
        <v>6</v>
      </c>
      <c r="F2120" s="1">
        <v>2</v>
      </c>
      <c r="G2120" s="2">
        <v>3</v>
      </c>
      <c r="H2120" s="3">
        <v>11.999999999999998</v>
      </c>
      <c r="I2120" s="3">
        <v>16</v>
      </c>
      <c r="J2120" s="3">
        <v>7.1999999999999995E-2</v>
      </c>
      <c r="K2120" s="3">
        <v>7.1999999999999995E-2</v>
      </c>
      <c r="L2120" s="3">
        <v>9.6000000000000002E-2</v>
      </c>
    </row>
    <row r="2121" spans="2:12" x14ac:dyDescent="0.2">
      <c r="B2121" t="s">
        <v>6470</v>
      </c>
      <c r="C2121" t="s">
        <v>6249</v>
      </c>
      <c r="D2121" t="s">
        <v>2155</v>
      </c>
      <c r="E2121" s="1">
        <v>6</v>
      </c>
      <c r="F2121" s="1">
        <v>1</v>
      </c>
      <c r="G2121" s="2">
        <v>6</v>
      </c>
      <c r="H2121" s="3">
        <v>8</v>
      </c>
      <c r="I2121" s="3">
        <v>10.666666666666666</v>
      </c>
      <c r="J2121" s="3">
        <v>4.8000000000000001E-2</v>
      </c>
      <c r="K2121" s="3">
        <v>4.8000000000000001E-2</v>
      </c>
      <c r="L2121" s="3">
        <v>6.4000000000000001E-2</v>
      </c>
    </row>
    <row r="2122" spans="2:12" x14ac:dyDescent="0.2">
      <c r="B2122" t="s">
        <v>6471</v>
      </c>
      <c r="C2122" t="s">
        <v>6400</v>
      </c>
      <c r="D2122" t="s">
        <v>6401</v>
      </c>
      <c r="E2122" s="1">
        <v>41</v>
      </c>
      <c r="F2122" s="1">
        <v>20</v>
      </c>
      <c r="G2122" s="2">
        <v>2.0499999999999998</v>
      </c>
      <c r="H2122" s="3">
        <v>12</v>
      </c>
      <c r="I2122" s="3">
        <v>16</v>
      </c>
      <c r="J2122" s="3">
        <v>0.49199999999999999</v>
      </c>
      <c r="K2122" s="3">
        <v>0.49199999999999999</v>
      </c>
      <c r="L2122" s="3">
        <v>0.65600000000000003</v>
      </c>
    </row>
    <row r="2123" spans="2:12" x14ac:dyDescent="0.2">
      <c r="B2123" t="s">
        <v>6472</v>
      </c>
      <c r="C2123" t="s">
        <v>6473</v>
      </c>
      <c r="D2123" t="s">
        <v>6474</v>
      </c>
      <c r="E2123" s="1">
        <v>12</v>
      </c>
      <c r="F2123" s="1">
        <v>6</v>
      </c>
      <c r="G2123" s="2">
        <v>2</v>
      </c>
      <c r="H2123" s="3">
        <v>8</v>
      </c>
      <c r="I2123" s="3">
        <v>10.666666666666666</v>
      </c>
      <c r="J2123" s="3">
        <v>9.6000000000000002E-2</v>
      </c>
      <c r="K2123" s="3">
        <v>9.6000000000000002E-2</v>
      </c>
      <c r="L2123" s="3">
        <v>0.128</v>
      </c>
    </row>
    <row r="2124" spans="2:12" x14ac:dyDescent="0.2">
      <c r="B2124" t="s">
        <v>6475</v>
      </c>
      <c r="C2124" t="s">
        <v>6476</v>
      </c>
      <c r="D2124" t="s">
        <v>6477</v>
      </c>
      <c r="E2124" s="1">
        <v>15</v>
      </c>
      <c r="F2124" s="1">
        <v>12</v>
      </c>
      <c r="G2124" s="2">
        <v>1.25</v>
      </c>
      <c r="H2124" s="3">
        <v>8</v>
      </c>
      <c r="I2124" s="3">
        <v>10.666666666666668</v>
      </c>
      <c r="J2124" s="3">
        <v>0.12</v>
      </c>
      <c r="K2124" s="3">
        <v>0.12</v>
      </c>
      <c r="L2124" s="3">
        <v>0.16</v>
      </c>
    </row>
    <row r="2125" spans="2:12" x14ac:dyDescent="0.2">
      <c r="B2125" t="s">
        <v>6478</v>
      </c>
      <c r="C2125" t="s">
        <v>6479</v>
      </c>
      <c r="D2125" t="s">
        <v>6480</v>
      </c>
      <c r="E2125" s="1">
        <v>20</v>
      </c>
      <c r="F2125" s="1">
        <v>3</v>
      </c>
      <c r="G2125" s="2">
        <v>6.666666666666667</v>
      </c>
      <c r="H2125" s="3">
        <v>12</v>
      </c>
      <c r="I2125" s="3">
        <v>16</v>
      </c>
      <c r="J2125" s="3">
        <v>0.24</v>
      </c>
      <c r="K2125" s="3">
        <v>0.24</v>
      </c>
      <c r="L2125" s="3">
        <v>0.32</v>
      </c>
    </row>
    <row r="2126" spans="2:12" x14ac:dyDescent="0.2">
      <c r="B2126" t="s">
        <v>6481</v>
      </c>
      <c r="C2126" t="s">
        <v>6482</v>
      </c>
      <c r="D2126" t="s">
        <v>6483</v>
      </c>
      <c r="E2126" s="1">
        <v>7</v>
      </c>
      <c r="F2126" s="1">
        <v>7</v>
      </c>
      <c r="G2126" s="2">
        <v>1</v>
      </c>
      <c r="H2126" s="3">
        <v>8</v>
      </c>
      <c r="I2126" s="3">
        <v>10.667142857142856</v>
      </c>
      <c r="J2126" s="3">
        <v>5.6000000000000001E-2</v>
      </c>
      <c r="K2126" s="3">
        <v>5.6000000000000001E-2</v>
      </c>
      <c r="L2126" s="3">
        <v>7.467E-2</v>
      </c>
    </row>
    <row r="2127" spans="2:12" x14ac:dyDescent="0.2">
      <c r="B2127" t="s">
        <v>6484</v>
      </c>
      <c r="C2127" t="s">
        <v>6485</v>
      </c>
      <c r="D2127" t="s">
        <v>6486</v>
      </c>
      <c r="E2127" s="1">
        <v>7</v>
      </c>
      <c r="F2127" s="1">
        <v>1</v>
      </c>
      <c r="G2127" s="2">
        <v>7</v>
      </c>
      <c r="H2127" s="3">
        <v>12</v>
      </c>
      <c r="I2127" s="3">
        <v>16</v>
      </c>
      <c r="J2127" s="3">
        <v>8.4000000000000005E-2</v>
      </c>
      <c r="K2127" s="3">
        <v>8.4000000000000005E-2</v>
      </c>
      <c r="L2127" s="3">
        <v>0.112</v>
      </c>
    </row>
    <row r="2128" spans="2:12" x14ac:dyDescent="0.2">
      <c r="B2128" t="s">
        <v>6487</v>
      </c>
      <c r="C2128" t="s">
        <v>6488</v>
      </c>
      <c r="D2128" t="s">
        <v>6489</v>
      </c>
      <c r="E2128" s="1">
        <v>15</v>
      </c>
      <c r="F2128" s="1">
        <v>2</v>
      </c>
      <c r="G2128" s="2">
        <v>7.5</v>
      </c>
      <c r="H2128" s="3">
        <v>12</v>
      </c>
      <c r="I2128" s="3">
        <v>16</v>
      </c>
      <c r="J2128" s="3">
        <v>0.18</v>
      </c>
      <c r="K2128" s="3">
        <v>0.18</v>
      </c>
      <c r="L2128" s="3">
        <v>0.24</v>
      </c>
    </row>
    <row r="2129" spans="2:12" x14ac:dyDescent="0.2">
      <c r="B2129" t="s">
        <v>6490</v>
      </c>
      <c r="C2129" t="s">
        <v>6347</v>
      </c>
      <c r="D2129" t="s">
        <v>6348</v>
      </c>
      <c r="E2129" s="1">
        <v>15</v>
      </c>
      <c r="F2129" s="1">
        <v>3</v>
      </c>
      <c r="G2129" s="2">
        <v>5</v>
      </c>
      <c r="H2129" s="3">
        <v>12</v>
      </c>
      <c r="I2129" s="3">
        <v>16</v>
      </c>
      <c r="J2129" s="3">
        <v>0.18</v>
      </c>
      <c r="K2129" s="3">
        <v>0.18</v>
      </c>
      <c r="L2129" s="3">
        <v>0.24</v>
      </c>
    </row>
    <row r="2130" spans="2:12" x14ac:dyDescent="0.2">
      <c r="B2130" t="s">
        <v>6491</v>
      </c>
      <c r="C2130" t="s">
        <v>6492</v>
      </c>
      <c r="D2130" t="s">
        <v>6493</v>
      </c>
      <c r="E2130" s="1">
        <v>463</v>
      </c>
      <c r="F2130" s="1">
        <v>71</v>
      </c>
      <c r="G2130" s="2">
        <v>6.52112676056338</v>
      </c>
      <c r="H2130" s="3">
        <v>6</v>
      </c>
      <c r="I2130" s="3">
        <v>7.9999784017278612</v>
      </c>
      <c r="J2130" s="3">
        <v>2.778</v>
      </c>
      <c r="K2130" s="3">
        <v>2.778</v>
      </c>
      <c r="L2130" s="3">
        <v>3.7039900000000001</v>
      </c>
    </row>
    <row r="2131" spans="2:12" x14ac:dyDescent="0.2">
      <c r="B2131" t="s">
        <v>6494</v>
      </c>
      <c r="C2131" t="s">
        <v>6495</v>
      </c>
      <c r="D2131" t="s">
        <v>6496</v>
      </c>
      <c r="E2131" s="1">
        <v>65</v>
      </c>
      <c r="F2131" s="1">
        <v>9</v>
      </c>
      <c r="G2131" s="2">
        <v>7.2222222222222223</v>
      </c>
      <c r="H2131" s="3">
        <v>12</v>
      </c>
      <c r="I2131" s="3">
        <v>16</v>
      </c>
      <c r="J2131" s="3">
        <v>0.78</v>
      </c>
      <c r="K2131" s="3">
        <v>0.78</v>
      </c>
      <c r="L2131" s="3">
        <v>1.04</v>
      </c>
    </row>
    <row r="2132" spans="2:12" x14ac:dyDescent="0.2">
      <c r="B2132" t="s">
        <v>6497</v>
      </c>
      <c r="C2132" t="s">
        <v>6498</v>
      </c>
      <c r="D2132" t="s">
        <v>6431</v>
      </c>
      <c r="E2132" s="1">
        <v>25</v>
      </c>
      <c r="F2132" s="1">
        <v>3</v>
      </c>
      <c r="G2132" s="2">
        <v>8.3333333333333339</v>
      </c>
      <c r="H2132" s="3">
        <v>11.999999999999998</v>
      </c>
      <c r="I2132" s="3">
        <v>16</v>
      </c>
      <c r="J2132" s="3">
        <v>0.3</v>
      </c>
      <c r="K2132" s="3">
        <v>0.3</v>
      </c>
      <c r="L2132" s="3">
        <v>0.4</v>
      </c>
    </row>
    <row r="2133" spans="2:12" x14ac:dyDescent="0.2">
      <c r="B2133" t="s">
        <v>6499</v>
      </c>
      <c r="C2133" t="s">
        <v>6500</v>
      </c>
      <c r="D2133" t="s">
        <v>6501</v>
      </c>
      <c r="E2133" s="1">
        <v>2</v>
      </c>
      <c r="F2133" s="1">
        <v>2</v>
      </c>
      <c r="G2133" s="2">
        <v>1</v>
      </c>
      <c r="H2133" s="3">
        <v>12</v>
      </c>
      <c r="I2133" s="3">
        <v>16</v>
      </c>
      <c r="J2133" s="3">
        <v>2.4E-2</v>
      </c>
      <c r="K2133" s="3">
        <v>2.4E-2</v>
      </c>
      <c r="L2133" s="3">
        <v>3.2000000000000001E-2</v>
      </c>
    </row>
    <row r="2134" spans="2:12" x14ac:dyDescent="0.2">
      <c r="B2134" t="s">
        <v>6502</v>
      </c>
      <c r="C2134" t="s">
        <v>6503</v>
      </c>
      <c r="D2134" t="s">
        <v>6504</v>
      </c>
      <c r="E2134" s="1">
        <v>1</v>
      </c>
      <c r="F2134" s="1">
        <v>1</v>
      </c>
      <c r="G2134" s="2">
        <v>1</v>
      </c>
      <c r="H2134" s="3">
        <v>12</v>
      </c>
      <c r="I2134" s="3">
        <v>16</v>
      </c>
      <c r="J2134" s="3">
        <v>1.2E-2</v>
      </c>
      <c r="K2134" s="3">
        <v>1.2E-2</v>
      </c>
      <c r="L2134" s="3">
        <v>1.6E-2</v>
      </c>
    </row>
    <row r="2135" spans="2:12" x14ac:dyDescent="0.2">
      <c r="B2135" t="s">
        <v>6505</v>
      </c>
      <c r="C2135" t="s">
        <v>6479</v>
      </c>
      <c r="D2135" t="s">
        <v>6480</v>
      </c>
      <c r="E2135" s="1">
        <v>2</v>
      </c>
      <c r="F2135" s="1">
        <v>2</v>
      </c>
      <c r="G2135" s="2">
        <v>1</v>
      </c>
      <c r="H2135" s="3">
        <v>12</v>
      </c>
      <c r="I2135" s="3">
        <v>16</v>
      </c>
      <c r="J2135" s="3">
        <v>2.4E-2</v>
      </c>
      <c r="K2135" s="3">
        <v>2.4E-2</v>
      </c>
      <c r="L2135" s="3">
        <v>3.2000000000000001E-2</v>
      </c>
    </row>
    <row r="2136" spans="2:12" x14ac:dyDescent="0.2">
      <c r="B2136" t="s">
        <v>6506</v>
      </c>
      <c r="C2136" t="s">
        <v>6507</v>
      </c>
      <c r="D2136" t="s">
        <v>6508</v>
      </c>
      <c r="E2136" s="1">
        <v>16</v>
      </c>
      <c r="F2136" s="1">
        <v>2</v>
      </c>
      <c r="G2136" s="2">
        <v>8</v>
      </c>
      <c r="H2136" s="3">
        <v>12</v>
      </c>
      <c r="I2136" s="3">
        <v>16</v>
      </c>
      <c r="J2136" s="3">
        <v>0.192</v>
      </c>
      <c r="K2136" s="3">
        <v>0.192</v>
      </c>
      <c r="L2136" s="3">
        <v>0.25600000000000001</v>
      </c>
    </row>
    <row r="2137" spans="2:12" x14ac:dyDescent="0.2">
      <c r="B2137" t="s">
        <v>6509</v>
      </c>
      <c r="C2137" t="s">
        <v>6418</v>
      </c>
      <c r="D2137" t="s">
        <v>6419</v>
      </c>
      <c r="E2137" s="1">
        <v>1</v>
      </c>
      <c r="F2137" s="1">
        <v>1</v>
      </c>
      <c r="G2137" s="2">
        <v>1</v>
      </c>
      <c r="H2137" s="3">
        <v>12</v>
      </c>
      <c r="I2137" s="3">
        <v>16</v>
      </c>
      <c r="J2137" s="3">
        <v>1.2E-2</v>
      </c>
      <c r="K2137" s="3">
        <v>1.2E-2</v>
      </c>
      <c r="L2137" s="3">
        <v>1.6E-2</v>
      </c>
    </row>
    <row r="2138" spans="2:12" x14ac:dyDescent="0.2">
      <c r="B2138" t="s">
        <v>6510</v>
      </c>
      <c r="C2138" t="s">
        <v>6511</v>
      </c>
      <c r="D2138" t="s">
        <v>6512</v>
      </c>
      <c r="E2138" s="1">
        <v>1118</v>
      </c>
      <c r="F2138" s="1">
        <v>152</v>
      </c>
      <c r="G2138" s="2">
        <v>7.3552631578947372</v>
      </c>
      <c r="H2138" s="3">
        <v>6.5</v>
      </c>
      <c r="I2138" s="3">
        <v>8.666645796064401</v>
      </c>
      <c r="J2138" s="3">
        <v>7.2670000000000003</v>
      </c>
      <c r="K2138" s="3">
        <v>7.2670000000000003</v>
      </c>
      <c r="L2138" s="3">
        <v>9.6893100000000008</v>
      </c>
    </row>
    <row r="2139" spans="2:12" x14ac:dyDescent="0.2">
      <c r="B2139" t="s">
        <v>6513</v>
      </c>
      <c r="C2139" t="s">
        <v>6234</v>
      </c>
      <c r="D2139" t="s">
        <v>6235</v>
      </c>
      <c r="E2139" s="1">
        <v>29</v>
      </c>
      <c r="F2139" s="1">
        <v>7</v>
      </c>
      <c r="G2139" s="2">
        <v>4.1428571428571432</v>
      </c>
      <c r="H2139" s="3">
        <v>11.999999999999998</v>
      </c>
      <c r="I2139" s="3">
        <v>16</v>
      </c>
      <c r="J2139" s="3">
        <v>0.34799999999999998</v>
      </c>
      <c r="K2139" s="3">
        <v>0.34799999999999998</v>
      </c>
      <c r="L2139" s="3">
        <v>0.46400000000000002</v>
      </c>
    </row>
    <row r="2140" spans="2:12" x14ac:dyDescent="0.2">
      <c r="B2140" t="s">
        <v>6514</v>
      </c>
      <c r="C2140" t="s">
        <v>6515</v>
      </c>
      <c r="D2140" t="s">
        <v>6516</v>
      </c>
      <c r="E2140" s="1">
        <v>2</v>
      </c>
      <c r="F2140" s="1">
        <v>2</v>
      </c>
      <c r="G2140" s="2">
        <v>1</v>
      </c>
      <c r="H2140" s="3">
        <v>12</v>
      </c>
      <c r="I2140" s="3">
        <v>16</v>
      </c>
      <c r="J2140" s="3">
        <v>2.4E-2</v>
      </c>
      <c r="K2140" s="3">
        <v>2.4E-2</v>
      </c>
      <c r="L2140" s="3">
        <v>3.2000000000000001E-2</v>
      </c>
    </row>
    <row r="2141" spans="2:12" x14ac:dyDescent="0.2">
      <c r="B2141" t="s">
        <v>6517</v>
      </c>
      <c r="C2141" t="s">
        <v>6518</v>
      </c>
      <c r="D2141" t="s">
        <v>6519</v>
      </c>
      <c r="E2141" s="1">
        <v>2801</v>
      </c>
      <c r="F2141" s="1">
        <v>95</v>
      </c>
      <c r="G2141" s="2">
        <v>29.484210526315788</v>
      </c>
      <c r="H2141" s="3">
        <v>6.4999999999999991</v>
      </c>
      <c r="I2141" s="3">
        <v>8.6666440556943947</v>
      </c>
      <c r="J2141" s="3">
        <v>18.206499999999998</v>
      </c>
      <c r="K2141" s="3">
        <v>18.206499999999998</v>
      </c>
      <c r="L2141" s="3">
        <v>24.275269999999999</v>
      </c>
    </row>
    <row r="2142" spans="2:12" x14ac:dyDescent="0.2">
      <c r="B2142" t="s">
        <v>6520</v>
      </c>
      <c r="C2142" t="s">
        <v>6521</v>
      </c>
      <c r="D2142" t="s">
        <v>6522</v>
      </c>
      <c r="E2142" s="1">
        <v>44</v>
      </c>
      <c r="F2142" s="1">
        <v>8</v>
      </c>
      <c r="G2142" s="2">
        <v>5.5</v>
      </c>
      <c r="H2142" s="3">
        <v>12.000000000000002</v>
      </c>
      <c r="I2142" s="3">
        <v>16</v>
      </c>
      <c r="J2142" s="3">
        <v>0.52800000000000002</v>
      </c>
      <c r="K2142" s="3">
        <v>0.52800000000000002</v>
      </c>
      <c r="L2142" s="3">
        <v>0.70399999999999996</v>
      </c>
    </row>
    <row r="2143" spans="2:12" x14ac:dyDescent="0.2">
      <c r="B2143" t="s">
        <v>6523</v>
      </c>
      <c r="C2143" t="s">
        <v>6524</v>
      </c>
      <c r="D2143" t="s">
        <v>6525</v>
      </c>
      <c r="E2143" s="1">
        <v>1</v>
      </c>
      <c r="F2143" s="1">
        <v>1</v>
      </c>
      <c r="G2143" s="2">
        <v>1</v>
      </c>
      <c r="H2143" s="3">
        <v>8</v>
      </c>
      <c r="I2143" s="3">
        <v>10.67</v>
      </c>
      <c r="J2143" s="3">
        <v>8.0000000000000002E-3</v>
      </c>
      <c r="K2143" s="3">
        <v>8.0000000000000002E-3</v>
      </c>
      <c r="L2143" s="3">
        <v>1.0670000000000001E-2</v>
      </c>
    </row>
    <row r="2144" spans="2:12" x14ac:dyDescent="0.2">
      <c r="B2144" t="s">
        <v>6526</v>
      </c>
      <c r="C2144" t="s">
        <v>2397</v>
      </c>
      <c r="D2144" t="s">
        <v>6440</v>
      </c>
      <c r="E2144" s="1">
        <v>1</v>
      </c>
      <c r="F2144" s="1">
        <v>1</v>
      </c>
      <c r="G2144" s="2">
        <v>1</v>
      </c>
      <c r="H2144" s="3">
        <v>8</v>
      </c>
      <c r="I2144" s="3">
        <v>10.67</v>
      </c>
      <c r="J2144" s="3">
        <v>8.0000000000000002E-3</v>
      </c>
      <c r="K2144" s="3">
        <v>8.0000000000000002E-3</v>
      </c>
      <c r="L2144" s="3">
        <v>1.0670000000000001E-2</v>
      </c>
    </row>
    <row r="2145" spans="2:12" x14ac:dyDescent="0.2">
      <c r="B2145" t="s">
        <v>6527</v>
      </c>
      <c r="C2145" t="s">
        <v>6528</v>
      </c>
      <c r="D2145" t="s">
        <v>6529</v>
      </c>
      <c r="E2145" s="1">
        <v>7</v>
      </c>
      <c r="F2145" s="1">
        <v>7</v>
      </c>
      <c r="G2145" s="2">
        <v>1</v>
      </c>
      <c r="H2145" s="3">
        <v>8</v>
      </c>
      <c r="I2145" s="3">
        <v>10.667142857142856</v>
      </c>
      <c r="J2145" s="3">
        <v>5.6000000000000001E-2</v>
      </c>
      <c r="K2145" s="3">
        <v>5.6000000000000001E-2</v>
      </c>
      <c r="L2145" s="3">
        <v>7.467E-2</v>
      </c>
    </row>
    <row r="2146" spans="2:12" x14ac:dyDescent="0.2">
      <c r="B2146" t="s">
        <v>6530</v>
      </c>
      <c r="C2146" t="s">
        <v>6531</v>
      </c>
      <c r="D2146" t="s">
        <v>6532</v>
      </c>
      <c r="E2146" s="1">
        <v>18</v>
      </c>
      <c r="F2146" s="1">
        <v>7</v>
      </c>
      <c r="G2146" s="2">
        <v>2.5714285714285716</v>
      </c>
      <c r="H2146" s="3">
        <v>12</v>
      </c>
      <c r="I2146" s="3">
        <v>16</v>
      </c>
      <c r="J2146" s="3">
        <v>0.216</v>
      </c>
      <c r="K2146" s="3">
        <v>0.216</v>
      </c>
      <c r="L2146" s="3">
        <v>0.28799999999999998</v>
      </c>
    </row>
    <row r="2147" spans="2:12" x14ac:dyDescent="0.2">
      <c r="B2147" t="s">
        <v>6533</v>
      </c>
      <c r="C2147" t="s">
        <v>6243</v>
      </c>
      <c r="D2147" t="s">
        <v>6244</v>
      </c>
      <c r="E2147" s="1">
        <v>8</v>
      </c>
      <c r="F2147" s="1">
        <v>2</v>
      </c>
      <c r="G2147" s="2">
        <v>4</v>
      </c>
      <c r="H2147" s="3">
        <v>12</v>
      </c>
      <c r="I2147" s="3">
        <v>16</v>
      </c>
      <c r="J2147" s="3">
        <v>9.6000000000000002E-2</v>
      </c>
      <c r="K2147" s="3">
        <v>9.6000000000000002E-2</v>
      </c>
      <c r="L2147" s="3">
        <v>0.128</v>
      </c>
    </row>
    <row r="2148" spans="2:12" x14ac:dyDescent="0.2">
      <c r="B2148" t="s">
        <v>6534</v>
      </c>
      <c r="C2148" t="s">
        <v>6261</v>
      </c>
      <c r="D2148" t="s">
        <v>6262</v>
      </c>
      <c r="E2148" s="1">
        <v>27</v>
      </c>
      <c r="F2148" s="1">
        <v>3</v>
      </c>
      <c r="G2148" s="2">
        <v>9</v>
      </c>
      <c r="H2148" s="3">
        <v>12</v>
      </c>
      <c r="I2148" s="3">
        <v>16</v>
      </c>
      <c r="J2148" s="3">
        <v>0.32400000000000001</v>
      </c>
      <c r="K2148" s="3">
        <v>0.32400000000000001</v>
      </c>
      <c r="L2148" s="3">
        <v>0.432</v>
      </c>
    </row>
    <row r="2149" spans="2:12" x14ac:dyDescent="0.2">
      <c r="B2149" t="s">
        <v>6535</v>
      </c>
      <c r="C2149" t="s">
        <v>6536</v>
      </c>
      <c r="D2149" t="s">
        <v>6537</v>
      </c>
      <c r="E2149" s="1">
        <v>1394</v>
      </c>
      <c r="F2149" s="1">
        <v>51</v>
      </c>
      <c r="G2149" s="2">
        <v>27.333333333333332</v>
      </c>
      <c r="H2149" s="3">
        <v>6.0000000000000009</v>
      </c>
      <c r="I2149" s="3">
        <v>7.9999784791965576</v>
      </c>
      <c r="J2149" s="3">
        <v>8.3640000000000008</v>
      </c>
      <c r="K2149" s="3">
        <v>8.3640000000000008</v>
      </c>
      <c r="L2149" s="3">
        <v>11.15197</v>
      </c>
    </row>
    <row r="2150" spans="2:12" x14ac:dyDescent="0.2">
      <c r="B2150" t="s">
        <v>6538</v>
      </c>
      <c r="C2150" t="s">
        <v>6539</v>
      </c>
      <c r="D2150" t="s">
        <v>6540</v>
      </c>
      <c r="E2150" s="1">
        <v>4</v>
      </c>
      <c r="F2150" s="1">
        <v>4</v>
      </c>
      <c r="G2150" s="2">
        <v>1</v>
      </c>
      <c r="H2150" s="3">
        <v>12</v>
      </c>
      <c r="I2150" s="3">
        <v>16</v>
      </c>
      <c r="J2150" s="3">
        <v>4.8000000000000001E-2</v>
      </c>
      <c r="K2150" s="3">
        <v>4.8000000000000001E-2</v>
      </c>
      <c r="L2150" s="3">
        <v>6.4000000000000001E-2</v>
      </c>
    </row>
    <row r="2151" spans="2:12" x14ac:dyDescent="0.2">
      <c r="B2151" t="s">
        <v>6541</v>
      </c>
      <c r="C2151" t="s">
        <v>6542</v>
      </c>
      <c r="D2151" t="s">
        <v>6543</v>
      </c>
      <c r="E2151" s="1">
        <v>35</v>
      </c>
      <c r="F2151" s="1">
        <v>7</v>
      </c>
      <c r="G2151" s="2">
        <v>5</v>
      </c>
      <c r="H2151" s="3">
        <v>11.999999999999998</v>
      </c>
      <c r="I2151" s="3">
        <v>16</v>
      </c>
      <c r="J2151" s="3">
        <v>0.42</v>
      </c>
      <c r="K2151" s="3">
        <v>0.42</v>
      </c>
      <c r="L2151" s="3">
        <v>0.56000000000000005</v>
      </c>
    </row>
    <row r="2152" spans="2:12" x14ac:dyDescent="0.2">
      <c r="B2152" t="s">
        <v>6544</v>
      </c>
      <c r="C2152" t="s">
        <v>6545</v>
      </c>
      <c r="D2152" t="s">
        <v>6546</v>
      </c>
      <c r="E2152" s="1">
        <v>16</v>
      </c>
      <c r="F2152" s="1">
        <v>5</v>
      </c>
      <c r="G2152" s="2">
        <v>3.2</v>
      </c>
      <c r="H2152" s="3">
        <v>12</v>
      </c>
      <c r="I2152" s="3">
        <v>16</v>
      </c>
      <c r="J2152" s="3">
        <v>0.192</v>
      </c>
      <c r="K2152" s="3">
        <v>0.192</v>
      </c>
      <c r="L2152" s="3">
        <v>0.25600000000000001</v>
      </c>
    </row>
    <row r="2153" spans="2:12" x14ac:dyDescent="0.2">
      <c r="B2153" t="s">
        <v>6547</v>
      </c>
      <c r="C2153" t="s">
        <v>6548</v>
      </c>
      <c r="D2153" t="s">
        <v>6549</v>
      </c>
      <c r="E2153" s="1">
        <v>26</v>
      </c>
      <c r="F2153" s="1">
        <v>21</v>
      </c>
      <c r="G2153" s="2">
        <v>1.2380952380952381</v>
      </c>
      <c r="H2153" s="3">
        <v>8</v>
      </c>
      <c r="I2153" s="3">
        <v>10.666538461538464</v>
      </c>
      <c r="J2153" s="3">
        <v>0.20799999999999999</v>
      </c>
      <c r="K2153" s="3">
        <v>0.20799999999999999</v>
      </c>
      <c r="L2153" s="3">
        <v>0.27733000000000002</v>
      </c>
    </row>
    <row r="2154" spans="2:12" x14ac:dyDescent="0.2">
      <c r="B2154" t="s">
        <v>6550</v>
      </c>
      <c r="C2154" t="s">
        <v>6473</v>
      </c>
      <c r="D2154" t="s">
        <v>6474</v>
      </c>
      <c r="E2154" s="1">
        <v>11</v>
      </c>
      <c r="F2154" s="1">
        <v>2</v>
      </c>
      <c r="G2154" s="2">
        <v>5.5</v>
      </c>
      <c r="H2154" s="3">
        <v>12.000000000000002</v>
      </c>
      <c r="I2154" s="3">
        <v>16</v>
      </c>
      <c r="J2154" s="3">
        <v>0.13200000000000001</v>
      </c>
      <c r="K2154" s="3">
        <v>0.13200000000000001</v>
      </c>
      <c r="L2154" s="3">
        <v>0.17599999999999999</v>
      </c>
    </row>
    <row r="2155" spans="2:12" x14ac:dyDescent="0.2">
      <c r="B2155" t="s">
        <v>6551</v>
      </c>
      <c r="C2155" t="s">
        <v>6552</v>
      </c>
      <c r="D2155" t="s">
        <v>6553</v>
      </c>
      <c r="E2155" s="1">
        <v>14</v>
      </c>
      <c r="F2155" s="1">
        <v>4</v>
      </c>
      <c r="G2155" s="2">
        <v>3.5</v>
      </c>
      <c r="H2155" s="3">
        <v>12</v>
      </c>
      <c r="I2155" s="3">
        <v>16</v>
      </c>
      <c r="J2155" s="3">
        <v>0.16800000000000001</v>
      </c>
      <c r="K2155" s="3">
        <v>0.16800000000000001</v>
      </c>
      <c r="L2155" s="3">
        <v>0.224</v>
      </c>
    </row>
    <row r="2156" spans="2:12" x14ac:dyDescent="0.2">
      <c r="B2156" t="s">
        <v>6554</v>
      </c>
      <c r="C2156" t="s">
        <v>6555</v>
      </c>
      <c r="D2156" t="s">
        <v>6556</v>
      </c>
      <c r="E2156" s="1">
        <v>22</v>
      </c>
      <c r="F2156" s="1">
        <v>5</v>
      </c>
      <c r="G2156" s="2">
        <v>4.4000000000000004</v>
      </c>
      <c r="H2156" s="3">
        <v>12.000000000000002</v>
      </c>
      <c r="I2156" s="3">
        <v>16</v>
      </c>
      <c r="J2156" s="3">
        <v>0.26400000000000001</v>
      </c>
      <c r="K2156" s="3">
        <v>0.26400000000000001</v>
      </c>
      <c r="L2156" s="3">
        <v>0.35199999999999998</v>
      </c>
    </row>
    <row r="2157" spans="2:12" x14ac:dyDescent="0.2">
      <c r="B2157" t="s">
        <v>6557</v>
      </c>
      <c r="C2157" t="s">
        <v>6332</v>
      </c>
      <c r="D2157" t="s">
        <v>6333</v>
      </c>
      <c r="E2157" s="1">
        <v>14</v>
      </c>
      <c r="F2157" s="1">
        <v>14</v>
      </c>
      <c r="G2157" s="2">
        <v>1</v>
      </c>
      <c r="H2157" s="3">
        <v>8</v>
      </c>
      <c r="I2157" s="3">
        <v>10.66642857142857</v>
      </c>
      <c r="J2157" s="3">
        <v>0.112</v>
      </c>
      <c r="K2157" s="3">
        <v>0.112</v>
      </c>
      <c r="L2157" s="3">
        <v>0.14932999999999999</v>
      </c>
    </row>
    <row r="2158" spans="2:12" x14ac:dyDescent="0.2">
      <c r="B2158" t="s">
        <v>6558</v>
      </c>
      <c r="C2158" t="s">
        <v>6559</v>
      </c>
      <c r="D2158" t="s">
        <v>6560</v>
      </c>
      <c r="E2158" s="1">
        <v>105</v>
      </c>
      <c r="F2158" s="1">
        <v>17</v>
      </c>
      <c r="G2158" s="2">
        <v>6.1764705882352944</v>
      </c>
      <c r="H2158" s="3">
        <v>12</v>
      </c>
      <c r="I2158" s="3">
        <v>16</v>
      </c>
      <c r="J2158" s="3">
        <v>1.26</v>
      </c>
      <c r="K2158" s="3">
        <v>1.26</v>
      </c>
      <c r="L2158" s="3">
        <v>1.68</v>
      </c>
    </row>
    <row r="2159" spans="2:12" x14ac:dyDescent="0.2">
      <c r="B2159" t="s">
        <v>6561</v>
      </c>
      <c r="C2159" t="s">
        <v>6240</v>
      </c>
      <c r="D2159" t="s">
        <v>6241</v>
      </c>
      <c r="E2159" s="1">
        <v>7</v>
      </c>
      <c r="F2159" s="1">
        <v>5</v>
      </c>
      <c r="G2159" s="2">
        <v>1.4</v>
      </c>
      <c r="H2159" s="3">
        <v>8</v>
      </c>
      <c r="I2159" s="3">
        <v>10.667142857142856</v>
      </c>
      <c r="J2159" s="3">
        <v>5.6000000000000001E-2</v>
      </c>
      <c r="K2159" s="3">
        <v>5.6000000000000001E-2</v>
      </c>
      <c r="L2159" s="3">
        <v>7.467E-2</v>
      </c>
    </row>
    <row r="2160" spans="2:12" x14ac:dyDescent="0.2">
      <c r="B2160" t="s">
        <v>6562</v>
      </c>
      <c r="C2160" t="s">
        <v>6563</v>
      </c>
      <c r="D2160" t="s">
        <v>6564</v>
      </c>
      <c r="E2160" s="1">
        <v>9</v>
      </c>
      <c r="F2160" s="1">
        <v>3</v>
      </c>
      <c r="G2160" s="2">
        <v>3</v>
      </c>
      <c r="H2160" s="3">
        <v>12</v>
      </c>
      <c r="I2160" s="3">
        <v>16</v>
      </c>
      <c r="J2160" s="3">
        <v>0.108</v>
      </c>
      <c r="K2160" s="3">
        <v>0.108</v>
      </c>
      <c r="L2160" s="3">
        <v>0.14399999999999999</v>
      </c>
    </row>
    <row r="2161" spans="2:12" x14ac:dyDescent="0.2">
      <c r="B2161" t="s">
        <v>6565</v>
      </c>
      <c r="C2161" t="s">
        <v>6566</v>
      </c>
      <c r="D2161" t="s">
        <v>6567</v>
      </c>
      <c r="E2161" s="1">
        <v>23</v>
      </c>
      <c r="F2161" s="1">
        <v>20</v>
      </c>
      <c r="G2161" s="2">
        <v>1.1499999999999999</v>
      </c>
      <c r="H2161" s="3">
        <v>12.000000000000002</v>
      </c>
      <c r="I2161" s="3">
        <v>16</v>
      </c>
      <c r="J2161" s="3">
        <v>0.27600000000000002</v>
      </c>
      <c r="K2161" s="3">
        <v>0.27600000000000002</v>
      </c>
      <c r="L2161" s="3">
        <v>0.36799999999999999</v>
      </c>
    </row>
    <row r="2162" spans="2:12" x14ac:dyDescent="0.2">
      <c r="B2162" t="s">
        <v>6568</v>
      </c>
      <c r="C2162" t="s">
        <v>6569</v>
      </c>
      <c r="D2162" t="s">
        <v>6570</v>
      </c>
      <c r="E2162" s="1">
        <v>10</v>
      </c>
      <c r="F2162" s="1">
        <v>2</v>
      </c>
      <c r="G2162" s="2">
        <v>5</v>
      </c>
      <c r="H2162" s="3">
        <v>12</v>
      </c>
      <c r="I2162" s="3">
        <v>16</v>
      </c>
      <c r="J2162" s="3">
        <v>0.12</v>
      </c>
      <c r="K2162" s="3">
        <v>0.12</v>
      </c>
      <c r="L2162" s="3">
        <v>0.16</v>
      </c>
    </row>
    <row r="2163" spans="2:12" x14ac:dyDescent="0.2">
      <c r="B2163" t="s">
        <v>6571</v>
      </c>
      <c r="C2163" t="s">
        <v>6572</v>
      </c>
      <c r="D2163" t="s">
        <v>6573</v>
      </c>
      <c r="E2163" s="1">
        <v>56</v>
      </c>
      <c r="F2163" s="1">
        <v>12</v>
      </c>
      <c r="G2163" s="2">
        <v>4.666666666666667</v>
      </c>
      <c r="H2163" s="3">
        <v>12</v>
      </c>
      <c r="I2163" s="3">
        <v>16</v>
      </c>
      <c r="J2163" s="3">
        <v>0.67200000000000004</v>
      </c>
      <c r="K2163" s="3">
        <v>0.67200000000000004</v>
      </c>
      <c r="L2163" s="3">
        <v>0.89600000000000002</v>
      </c>
    </row>
    <row r="2164" spans="2:12" x14ac:dyDescent="0.2">
      <c r="B2164" t="s">
        <v>6574</v>
      </c>
      <c r="C2164" t="s">
        <v>6385</v>
      </c>
      <c r="D2164" t="s">
        <v>6386</v>
      </c>
      <c r="E2164" s="1">
        <v>7</v>
      </c>
      <c r="F2164" s="1">
        <v>2</v>
      </c>
      <c r="G2164" s="2">
        <v>3.5</v>
      </c>
      <c r="H2164" s="3">
        <v>8</v>
      </c>
      <c r="I2164" s="3">
        <v>10.667142857142856</v>
      </c>
      <c r="J2164" s="3">
        <v>5.6000000000000001E-2</v>
      </c>
      <c r="K2164" s="3">
        <v>5.6000000000000001E-2</v>
      </c>
      <c r="L2164" s="3">
        <v>7.467E-2</v>
      </c>
    </row>
    <row r="2165" spans="2:12" x14ac:dyDescent="0.2">
      <c r="B2165" t="s">
        <v>6575</v>
      </c>
      <c r="C2165" t="s">
        <v>6576</v>
      </c>
      <c r="D2165" t="s">
        <v>6577</v>
      </c>
      <c r="E2165" s="1">
        <v>6</v>
      </c>
      <c r="F2165" s="1">
        <v>5</v>
      </c>
      <c r="G2165" s="2">
        <v>1.2</v>
      </c>
      <c r="H2165" s="3">
        <v>11.999999999999998</v>
      </c>
      <c r="I2165" s="3">
        <v>16</v>
      </c>
      <c r="J2165" s="3">
        <v>7.1999999999999995E-2</v>
      </c>
      <c r="K2165" s="3">
        <v>7.1999999999999995E-2</v>
      </c>
      <c r="L2165" s="3">
        <v>9.6000000000000002E-2</v>
      </c>
    </row>
    <row r="2166" spans="2:12" x14ac:dyDescent="0.2">
      <c r="B2166" t="s">
        <v>6578</v>
      </c>
      <c r="C2166" t="s">
        <v>6579</v>
      </c>
      <c r="D2166" t="s">
        <v>6580</v>
      </c>
      <c r="E2166" s="1">
        <v>24</v>
      </c>
      <c r="F2166" s="1">
        <v>8</v>
      </c>
      <c r="G2166" s="2">
        <v>3</v>
      </c>
      <c r="H2166" s="3">
        <v>11.999999999999998</v>
      </c>
      <c r="I2166" s="3">
        <v>16</v>
      </c>
      <c r="J2166" s="3">
        <v>0.28799999999999998</v>
      </c>
      <c r="K2166" s="3">
        <v>0.28799999999999998</v>
      </c>
      <c r="L2166" s="3">
        <v>0.38400000000000001</v>
      </c>
    </row>
    <row r="2167" spans="2:12" x14ac:dyDescent="0.2">
      <c r="B2167" t="s">
        <v>6581</v>
      </c>
      <c r="C2167" t="s">
        <v>6582</v>
      </c>
      <c r="D2167" t="s">
        <v>6583</v>
      </c>
      <c r="E2167" s="1">
        <v>23</v>
      </c>
      <c r="F2167" s="1">
        <v>6</v>
      </c>
      <c r="G2167" s="2">
        <v>3.8333333333333335</v>
      </c>
      <c r="H2167" s="3">
        <v>12.000000000000002</v>
      </c>
      <c r="I2167" s="3">
        <v>16</v>
      </c>
      <c r="J2167" s="3">
        <v>0.27600000000000002</v>
      </c>
      <c r="K2167" s="3">
        <v>0.27600000000000002</v>
      </c>
      <c r="L2167" s="3">
        <v>0.36799999999999999</v>
      </c>
    </row>
    <row r="2168" spans="2:12" x14ac:dyDescent="0.2">
      <c r="B2168" t="s">
        <v>6584</v>
      </c>
      <c r="C2168" t="s">
        <v>6585</v>
      </c>
      <c r="D2168" t="s">
        <v>6586</v>
      </c>
      <c r="E2168" s="1">
        <v>11</v>
      </c>
      <c r="F2168" s="1">
        <v>9</v>
      </c>
      <c r="G2168" s="2">
        <v>1.2222222222222223</v>
      </c>
      <c r="H2168" s="3">
        <v>8</v>
      </c>
      <c r="I2168" s="3">
        <v>10.666363636363638</v>
      </c>
      <c r="J2168" s="3">
        <v>8.7999999999999995E-2</v>
      </c>
      <c r="K2168" s="3">
        <v>8.7999999999999995E-2</v>
      </c>
      <c r="L2168" s="3">
        <v>0.11733</v>
      </c>
    </row>
    <row r="2169" spans="2:12" x14ac:dyDescent="0.2">
      <c r="B2169" t="s">
        <v>6587</v>
      </c>
      <c r="C2169" t="s">
        <v>6403</v>
      </c>
      <c r="D2169" t="s">
        <v>6404</v>
      </c>
      <c r="E2169" s="1">
        <v>24</v>
      </c>
      <c r="F2169" s="1">
        <v>4</v>
      </c>
      <c r="G2169" s="2">
        <v>6</v>
      </c>
      <c r="H2169" s="3">
        <v>11.999999999999998</v>
      </c>
      <c r="I2169" s="3">
        <v>16</v>
      </c>
      <c r="J2169" s="3">
        <v>0.28799999999999998</v>
      </c>
      <c r="K2169" s="3">
        <v>0.28799999999999998</v>
      </c>
      <c r="L2169" s="3">
        <v>0.38400000000000001</v>
      </c>
    </row>
    <row r="2170" spans="2:12" x14ac:dyDescent="0.2">
      <c r="B2170" t="s">
        <v>6588</v>
      </c>
      <c r="C2170" t="s">
        <v>6589</v>
      </c>
      <c r="D2170" t="s">
        <v>6590</v>
      </c>
      <c r="E2170" s="1">
        <v>13</v>
      </c>
      <c r="F2170" s="1">
        <v>5</v>
      </c>
      <c r="G2170" s="2">
        <v>2.6</v>
      </c>
      <c r="H2170" s="3">
        <v>12</v>
      </c>
      <c r="I2170" s="3">
        <v>16</v>
      </c>
      <c r="J2170" s="3">
        <v>0.156</v>
      </c>
      <c r="K2170" s="3">
        <v>0.156</v>
      </c>
      <c r="L2170" s="3">
        <v>0.20799999999999999</v>
      </c>
    </row>
    <row r="2171" spans="2:12" x14ac:dyDescent="0.2">
      <c r="B2171" t="s">
        <v>6591</v>
      </c>
      <c r="C2171" t="s">
        <v>6592</v>
      </c>
      <c r="D2171" t="s">
        <v>6593</v>
      </c>
      <c r="E2171" s="1">
        <v>6</v>
      </c>
      <c r="F2171" s="1">
        <v>6</v>
      </c>
      <c r="G2171" s="2">
        <v>1</v>
      </c>
      <c r="H2171" s="3">
        <v>11.999999999999998</v>
      </c>
      <c r="I2171" s="3">
        <v>16</v>
      </c>
      <c r="J2171" s="3">
        <v>7.1999999999999995E-2</v>
      </c>
      <c r="K2171" s="3">
        <v>7.1999999999999995E-2</v>
      </c>
      <c r="L2171" s="3">
        <v>9.6000000000000002E-2</v>
      </c>
    </row>
    <row r="2172" spans="2:12" x14ac:dyDescent="0.2">
      <c r="B2172" t="s">
        <v>6594</v>
      </c>
      <c r="C2172" t="s">
        <v>6289</v>
      </c>
      <c r="D2172" t="s">
        <v>6290</v>
      </c>
      <c r="E2172" s="1">
        <v>4</v>
      </c>
      <c r="F2172" s="1">
        <v>2</v>
      </c>
      <c r="G2172" s="2">
        <v>2</v>
      </c>
      <c r="H2172" s="3">
        <v>8</v>
      </c>
      <c r="I2172" s="3">
        <v>10.6675</v>
      </c>
      <c r="J2172" s="3">
        <v>3.2000000000000001E-2</v>
      </c>
      <c r="K2172" s="3">
        <v>3.2000000000000001E-2</v>
      </c>
      <c r="L2172" s="3">
        <v>4.267E-2</v>
      </c>
    </row>
    <row r="2173" spans="2:12" x14ac:dyDescent="0.2">
      <c r="B2173" t="s">
        <v>6595</v>
      </c>
      <c r="C2173" t="s">
        <v>6518</v>
      </c>
      <c r="D2173" t="s">
        <v>6519</v>
      </c>
      <c r="E2173" s="1">
        <v>3796</v>
      </c>
      <c r="F2173" s="1">
        <v>35</v>
      </c>
      <c r="G2173" s="2">
        <v>108.45714285714286</v>
      </c>
      <c r="H2173" s="3">
        <v>6.5</v>
      </c>
      <c r="I2173" s="3">
        <v>8.6666438356164388</v>
      </c>
      <c r="J2173" s="3">
        <v>24.673999999999999</v>
      </c>
      <c r="K2173" s="3">
        <v>24.673999999999999</v>
      </c>
      <c r="L2173" s="3">
        <v>32.898580000000003</v>
      </c>
    </row>
    <row r="2174" spans="2:12" x14ac:dyDescent="0.2">
      <c r="B2174" t="s">
        <v>6596</v>
      </c>
      <c r="C2174" t="s">
        <v>6597</v>
      </c>
      <c r="D2174" t="s">
        <v>6598</v>
      </c>
      <c r="E2174" s="1">
        <v>6</v>
      </c>
      <c r="F2174" s="1">
        <v>4</v>
      </c>
      <c r="G2174" s="2">
        <v>1.5</v>
      </c>
      <c r="H2174" s="3">
        <v>8</v>
      </c>
      <c r="I2174" s="3">
        <v>10.666666666666666</v>
      </c>
      <c r="J2174" s="3">
        <v>4.8000000000000001E-2</v>
      </c>
      <c r="K2174" s="3">
        <v>4.8000000000000001E-2</v>
      </c>
      <c r="L2174" s="3">
        <v>6.4000000000000001E-2</v>
      </c>
    </row>
    <row r="2175" spans="2:12" x14ac:dyDescent="0.2">
      <c r="B2175" t="s">
        <v>6599</v>
      </c>
      <c r="C2175" t="s">
        <v>6600</v>
      </c>
      <c r="D2175" t="s">
        <v>6601</v>
      </c>
      <c r="E2175" s="1">
        <v>21</v>
      </c>
      <c r="F2175" s="1">
        <v>6</v>
      </c>
      <c r="G2175" s="2">
        <v>3.5</v>
      </c>
      <c r="H2175" s="3">
        <v>12</v>
      </c>
      <c r="I2175" s="3">
        <v>16</v>
      </c>
      <c r="J2175" s="3">
        <v>0.252</v>
      </c>
      <c r="K2175" s="3">
        <v>0.252</v>
      </c>
      <c r="L2175" s="3">
        <v>0.33600000000000002</v>
      </c>
    </row>
    <row r="2176" spans="2:12" x14ac:dyDescent="0.2">
      <c r="B2176" t="s">
        <v>6602</v>
      </c>
      <c r="C2176" t="s">
        <v>6277</v>
      </c>
      <c r="D2176" t="s">
        <v>6278</v>
      </c>
      <c r="E2176" s="1">
        <v>4038</v>
      </c>
      <c r="F2176" s="1">
        <v>102</v>
      </c>
      <c r="G2176" s="2">
        <v>39.588235294117645</v>
      </c>
      <c r="H2176" s="3">
        <v>6</v>
      </c>
      <c r="I2176" s="3">
        <v>7.9999801882119854</v>
      </c>
      <c r="J2176" s="3">
        <v>24.228000000000002</v>
      </c>
      <c r="K2176" s="3">
        <v>24.228000000000002</v>
      </c>
      <c r="L2176" s="3">
        <v>32.303919999999998</v>
      </c>
    </row>
    <row r="2177" spans="2:12" x14ac:dyDescent="0.2">
      <c r="B2177" t="s">
        <v>6603</v>
      </c>
      <c r="C2177" t="s">
        <v>6604</v>
      </c>
      <c r="D2177" t="s">
        <v>6605</v>
      </c>
      <c r="E2177" s="1">
        <v>14</v>
      </c>
      <c r="F2177" s="1">
        <v>2</v>
      </c>
      <c r="G2177" s="2">
        <v>7</v>
      </c>
      <c r="H2177" s="3">
        <v>12</v>
      </c>
      <c r="I2177" s="3">
        <v>16</v>
      </c>
      <c r="J2177" s="3">
        <v>0.16800000000000001</v>
      </c>
      <c r="K2177" s="3">
        <v>0.16800000000000001</v>
      </c>
      <c r="L2177" s="3">
        <v>0.224</v>
      </c>
    </row>
    <row r="2178" spans="2:12" x14ac:dyDescent="0.2">
      <c r="B2178" t="s">
        <v>6606</v>
      </c>
      <c r="C2178" t="s">
        <v>6555</v>
      </c>
      <c r="D2178" t="s">
        <v>6556</v>
      </c>
      <c r="E2178" s="1">
        <v>12</v>
      </c>
      <c r="F2178" s="1">
        <v>2</v>
      </c>
      <c r="G2178" s="2">
        <v>6</v>
      </c>
      <c r="H2178" s="3">
        <v>11.999999999999998</v>
      </c>
      <c r="I2178" s="3">
        <v>16</v>
      </c>
      <c r="J2178" s="3">
        <v>0.14399999999999999</v>
      </c>
      <c r="K2178" s="3">
        <v>0.14399999999999999</v>
      </c>
      <c r="L2178" s="3">
        <v>0.192</v>
      </c>
    </row>
    <row r="2179" spans="2:12" x14ac:dyDescent="0.2">
      <c r="B2179" t="s">
        <v>6607</v>
      </c>
      <c r="C2179" t="s">
        <v>6608</v>
      </c>
      <c r="D2179" t="s">
        <v>6609</v>
      </c>
      <c r="E2179" s="1">
        <v>3</v>
      </c>
      <c r="F2179" s="1">
        <v>1</v>
      </c>
      <c r="G2179" s="2">
        <v>3</v>
      </c>
      <c r="H2179" s="3">
        <v>11.999999999999998</v>
      </c>
      <c r="I2179" s="3">
        <v>16</v>
      </c>
      <c r="J2179" s="3">
        <v>3.5999999999999997E-2</v>
      </c>
      <c r="K2179" s="3">
        <v>3.5999999999999997E-2</v>
      </c>
      <c r="L2179" s="3">
        <v>4.8000000000000001E-2</v>
      </c>
    </row>
    <row r="2180" spans="2:12" x14ac:dyDescent="0.2">
      <c r="B2180" t="s">
        <v>6610</v>
      </c>
      <c r="C2180" t="s">
        <v>6611</v>
      </c>
      <c r="D2180" t="s">
        <v>6612</v>
      </c>
      <c r="E2180" s="1">
        <v>35</v>
      </c>
      <c r="F2180" s="1">
        <v>7</v>
      </c>
      <c r="G2180" s="2">
        <v>5</v>
      </c>
      <c r="H2180" s="3">
        <v>11.999999999999998</v>
      </c>
      <c r="I2180" s="3">
        <v>16</v>
      </c>
      <c r="J2180" s="3">
        <v>0.42</v>
      </c>
      <c r="K2180" s="3">
        <v>0.42</v>
      </c>
      <c r="L2180" s="3">
        <v>0.56000000000000005</v>
      </c>
    </row>
    <row r="2181" spans="2:12" x14ac:dyDescent="0.2">
      <c r="B2181" t="s">
        <v>6613</v>
      </c>
      <c r="C2181" t="s">
        <v>6614</v>
      </c>
      <c r="D2181" t="s">
        <v>6615</v>
      </c>
      <c r="E2181" s="1">
        <v>4</v>
      </c>
      <c r="F2181" s="1">
        <v>2</v>
      </c>
      <c r="G2181" s="2">
        <v>2</v>
      </c>
      <c r="H2181" s="3">
        <v>12</v>
      </c>
      <c r="I2181" s="3">
        <v>16</v>
      </c>
      <c r="J2181" s="3">
        <v>4.8000000000000001E-2</v>
      </c>
      <c r="K2181" s="3">
        <v>4.8000000000000001E-2</v>
      </c>
      <c r="L2181" s="3">
        <v>6.4000000000000001E-2</v>
      </c>
    </row>
    <row r="2182" spans="2:12" x14ac:dyDescent="0.2">
      <c r="B2182" t="s">
        <v>6616</v>
      </c>
      <c r="C2182" t="s">
        <v>6356</v>
      </c>
      <c r="D2182" t="s">
        <v>6357</v>
      </c>
      <c r="E2182" s="1">
        <v>80</v>
      </c>
      <c r="F2182" s="1">
        <v>10</v>
      </c>
      <c r="G2182" s="2">
        <v>8</v>
      </c>
      <c r="H2182" s="3">
        <v>8</v>
      </c>
      <c r="I2182" s="3">
        <v>10.666625</v>
      </c>
      <c r="J2182" s="3">
        <v>0.64</v>
      </c>
      <c r="K2182" s="3">
        <v>0.64</v>
      </c>
      <c r="L2182" s="3">
        <v>0.85333000000000003</v>
      </c>
    </row>
    <row r="2183" spans="2:12" x14ac:dyDescent="0.2">
      <c r="B2183" t="s">
        <v>6617</v>
      </c>
      <c r="C2183" t="s">
        <v>6618</v>
      </c>
      <c r="D2183" t="s">
        <v>6619</v>
      </c>
      <c r="E2183" s="1">
        <v>28</v>
      </c>
      <c r="F2183" s="1">
        <v>10</v>
      </c>
      <c r="G2183" s="2">
        <v>2.8</v>
      </c>
      <c r="H2183" s="3">
        <v>12</v>
      </c>
      <c r="I2183" s="3">
        <v>16</v>
      </c>
      <c r="J2183" s="3">
        <v>0.33600000000000002</v>
      </c>
      <c r="K2183" s="3">
        <v>0.33600000000000002</v>
      </c>
      <c r="L2183" s="3">
        <v>0.44800000000000001</v>
      </c>
    </row>
    <row r="2184" spans="2:12" x14ac:dyDescent="0.2">
      <c r="B2184" t="s">
        <v>6620</v>
      </c>
      <c r="C2184" t="s">
        <v>6621</v>
      </c>
      <c r="D2184" t="s">
        <v>6622</v>
      </c>
      <c r="E2184" s="1">
        <v>9</v>
      </c>
      <c r="F2184" s="1">
        <v>3</v>
      </c>
      <c r="G2184" s="2">
        <v>3</v>
      </c>
      <c r="H2184" s="3">
        <v>12</v>
      </c>
      <c r="I2184" s="3">
        <v>16</v>
      </c>
      <c r="J2184" s="3">
        <v>0.108</v>
      </c>
      <c r="K2184" s="3">
        <v>0.108</v>
      </c>
      <c r="L2184" s="3">
        <v>0.14399999999999999</v>
      </c>
    </row>
    <row r="2185" spans="2:12" x14ac:dyDescent="0.2">
      <c r="B2185" t="s">
        <v>6623</v>
      </c>
      <c r="C2185" t="s">
        <v>6184</v>
      </c>
      <c r="D2185" t="s">
        <v>6185</v>
      </c>
      <c r="E2185" s="1">
        <v>13</v>
      </c>
      <c r="F2185" s="1">
        <v>1</v>
      </c>
      <c r="G2185" s="2">
        <v>13</v>
      </c>
      <c r="H2185" s="3">
        <v>12</v>
      </c>
      <c r="I2185" s="3">
        <v>16</v>
      </c>
      <c r="J2185" s="3">
        <v>0.156</v>
      </c>
      <c r="K2185" s="3">
        <v>0.156</v>
      </c>
      <c r="L2185" s="3">
        <v>0.20799999999999999</v>
      </c>
    </row>
    <row r="2186" spans="2:12" x14ac:dyDescent="0.2">
      <c r="B2186" t="s">
        <v>6624</v>
      </c>
      <c r="C2186" t="s">
        <v>6625</v>
      </c>
      <c r="D2186" t="s">
        <v>6626</v>
      </c>
      <c r="E2186" s="1">
        <v>13</v>
      </c>
      <c r="F2186" s="1">
        <v>2</v>
      </c>
      <c r="G2186" s="2">
        <v>6.5</v>
      </c>
      <c r="H2186" s="3">
        <v>8</v>
      </c>
      <c r="I2186" s="3">
        <v>10.666923076923077</v>
      </c>
      <c r="J2186" s="3">
        <v>0.104</v>
      </c>
      <c r="K2186" s="3">
        <v>0.104</v>
      </c>
      <c r="L2186" s="3">
        <v>0.13866999999999999</v>
      </c>
    </row>
    <row r="2187" spans="2:12" x14ac:dyDescent="0.2">
      <c r="B2187" t="s">
        <v>6627</v>
      </c>
      <c r="C2187" t="s">
        <v>6628</v>
      </c>
      <c r="D2187" t="s">
        <v>6629</v>
      </c>
      <c r="E2187" s="1">
        <v>8</v>
      </c>
      <c r="F2187" s="1">
        <v>8</v>
      </c>
      <c r="G2187" s="2">
        <v>1</v>
      </c>
      <c r="H2187" s="3">
        <v>8</v>
      </c>
      <c r="I2187" s="3">
        <v>10.66625</v>
      </c>
      <c r="J2187" s="3">
        <v>6.4000000000000001E-2</v>
      </c>
      <c r="K2187" s="3">
        <v>6.4000000000000001E-2</v>
      </c>
      <c r="L2187" s="3">
        <v>8.5330000000000003E-2</v>
      </c>
    </row>
    <row r="2188" spans="2:12" x14ac:dyDescent="0.2">
      <c r="B2188" t="s">
        <v>6630</v>
      </c>
      <c r="C2188" t="s">
        <v>6608</v>
      </c>
      <c r="D2188" t="s">
        <v>6609</v>
      </c>
      <c r="E2188" s="1">
        <v>11</v>
      </c>
      <c r="F2188" s="1">
        <v>11</v>
      </c>
      <c r="G2188" s="2">
        <v>1</v>
      </c>
      <c r="H2188" s="3">
        <v>8</v>
      </c>
      <c r="I2188" s="3">
        <v>10.666363636363638</v>
      </c>
      <c r="J2188" s="3">
        <v>8.7999999999999995E-2</v>
      </c>
      <c r="K2188" s="3">
        <v>8.7999999999999995E-2</v>
      </c>
      <c r="L2188" s="3">
        <v>0.11733</v>
      </c>
    </row>
    <row r="2189" spans="2:12" x14ac:dyDescent="0.2">
      <c r="B2189" t="s">
        <v>6631</v>
      </c>
      <c r="C2189" t="s">
        <v>6563</v>
      </c>
      <c r="D2189" t="s">
        <v>6564</v>
      </c>
      <c r="E2189" s="1">
        <v>6</v>
      </c>
      <c r="F2189" s="1">
        <v>2</v>
      </c>
      <c r="G2189" s="2">
        <v>3</v>
      </c>
      <c r="H2189" s="3">
        <v>11.999999999999998</v>
      </c>
      <c r="I2189" s="3">
        <v>16</v>
      </c>
      <c r="J2189" s="3">
        <v>7.1999999999999995E-2</v>
      </c>
      <c r="K2189" s="3">
        <v>7.1999999999999995E-2</v>
      </c>
      <c r="L2189" s="3">
        <v>9.6000000000000002E-2</v>
      </c>
    </row>
    <row r="2190" spans="2:12" x14ac:dyDescent="0.2">
      <c r="B2190" t="s">
        <v>6632</v>
      </c>
      <c r="C2190" t="s">
        <v>6576</v>
      </c>
      <c r="D2190" t="s">
        <v>6577</v>
      </c>
      <c r="E2190" s="1">
        <v>6</v>
      </c>
      <c r="F2190" s="1">
        <v>6</v>
      </c>
      <c r="G2190" s="2">
        <v>1</v>
      </c>
      <c r="H2190" s="3">
        <v>8</v>
      </c>
      <c r="I2190" s="3">
        <v>10.666666666666666</v>
      </c>
      <c r="J2190" s="3">
        <v>4.8000000000000001E-2</v>
      </c>
      <c r="K2190" s="3">
        <v>4.8000000000000001E-2</v>
      </c>
      <c r="L2190" s="3">
        <v>6.4000000000000001E-2</v>
      </c>
    </row>
    <row r="2191" spans="2:12" x14ac:dyDescent="0.2">
      <c r="B2191" t="s">
        <v>6633</v>
      </c>
      <c r="C2191" t="s">
        <v>6634</v>
      </c>
      <c r="D2191" t="s">
        <v>6635</v>
      </c>
      <c r="E2191" s="1">
        <v>32</v>
      </c>
      <c r="F2191" s="1">
        <v>4</v>
      </c>
      <c r="G2191" s="2">
        <v>8</v>
      </c>
      <c r="H2191" s="3">
        <v>12</v>
      </c>
      <c r="I2191" s="3">
        <v>16</v>
      </c>
      <c r="J2191" s="3">
        <v>0.38400000000000001</v>
      </c>
      <c r="K2191" s="3">
        <v>0.38400000000000001</v>
      </c>
      <c r="L2191" s="3">
        <v>0.51200000000000001</v>
      </c>
    </row>
    <row r="2192" spans="2:12" x14ac:dyDescent="0.2">
      <c r="B2192" t="s">
        <v>6636</v>
      </c>
      <c r="C2192" t="s">
        <v>2411</v>
      </c>
      <c r="D2192" t="s">
        <v>6637</v>
      </c>
      <c r="E2192" s="1">
        <v>21</v>
      </c>
      <c r="F2192" s="1">
        <v>7</v>
      </c>
      <c r="G2192" s="2">
        <v>3</v>
      </c>
      <c r="H2192" s="3">
        <v>12</v>
      </c>
      <c r="I2192" s="3">
        <v>16</v>
      </c>
      <c r="J2192" s="3">
        <v>0.252</v>
      </c>
      <c r="K2192" s="3">
        <v>0.252</v>
      </c>
      <c r="L2192" s="3">
        <v>0.33600000000000002</v>
      </c>
    </row>
    <row r="2193" spans="2:12" x14ac:dyDescent="0.2">
      <c r="B2193" t="s">
        <v>6638</v>
      </c>
      <c r="C2193" t="s">
        <v>6639</v>
      </c>
      <c r="D2193" t="s">
        <v>6640</v>
      </c>
      <c r="E2193" s="1">
        <v>9</v>
      </c>
      <c r="F2193" s="1">
        <v>5</v>
      </c>
      <c r="G2193" s="2">
        <v>1.8</v>
      </c>
      <c r="H2193" s="3">
        <v>12</v>
      </c>
      <c r="I2193" s="3">
        <v>16</v>
      </c>
      <c r="J2193" s="3">
        <v>0.108</v>
      </c>
      <c r="K2193" s="3">
        <v>0.108</v>
      </c>
      <c r="L2193" s="3">
        <v>0.14399999999999999</v>
      </c>
    </row>
    <row r="2194" spans="2:12" x14ac:dyDescent="0.2">
      <c r="B2194" t="s">
        <v>6641</v>
      </c>
      <c r="C2194" t="s">
        <v>6559</v>
      </c>
      <c r="D2194" t="s">
        <v>6560</v>
      </c>
      <c r="E2194" s="1">
        <v>6</v>
      </c>
      <c r="F2194" s="1">
        <v>2</v>
      </c>
      <c r="G2194" s="2">
        <v>3</v>
      </c>
      <c r="H2194" s="3">
        <v>11.999999999999998</v>
      </c>
      <c r="I2194" s="3">
        <v>16</v>
      </c>
      <c r="J2194" s="3">
        <v>7.1999999999999995E-2</v>
      </c>
      <c r="K2194" s="3">
        <v>7.1999999999999995E-2</v>
      </c>
      <c r="L2194" s="3">
        <v>9.6000000000000002E-2</v>
      </c>
    </row>
    <row r="2195" spans="2:12" x14ac:dyDescent="0.2">
      <c r="B2195" t="s">
        <v>6642</v>
      </c>
      <c r="C2195" t="s">
        <v>6569</v>
      </c>
      <c r="D2195" t="s">
        <v>6570</v>
      </c>
      <c r="E2195" s="1">
        <v>14</v>
      </c>
      <c r="F2195" s="1">
        <v>5</v>
      </c>
      <c r="G2195" s="2">
        <v>2.8</v>
      </c>
      <c r="H2195" s="3">
        <v>12</v>
      </c>
      <c r="I2195" s="3">
        <v>16</v>
      </c>
      <c r="J2195" s="3">
        <v>0.16800000000000001</v>
      </c>
      <c r="K2195" s="3">
        <v>0.16800000000000001</v>
      </c>
      <c r="L2195" s="3">
        <v>0.224</v>
      </c>
    </row>
    <row r="2196" spans="2:12" x14ac:dyDescent="0.2">
      <c r="B2196" t="s">
        <v>6643</v>
      </c>
      <c r="C2196" t="s">
        <v>6338</v>
      </c>
      <c r="D2196" t="s">
        <v>6339</v>
      </c>
      <c r="E2196" s="1">
        <v>21</v>
      </c>
      <c r="F2196" s="1">
        <v>7</v>
      </c>
      <c r="G2196" s="2">
        <v>3</v>
      </c>
      <c r="H2196" s="3">
        <v>12</v>
      </c>
      <c r="I2196" s="3">
        <v>16</v>
      </c>
      <c r="J2196" s="3">
        <v>0.252</v>
      </c>
      <c r="K2196" s="3">
        <v>0.252</v>
      </c>
      <c r="L2196" s="3">
        <v>0.33600000000000002</v>
      </c>
    </row>
    <row r="2197" spans="2:12" x14ac:dyDescent="0.2">
      <c r="B2197" t="s">
        <v>6644</v>
      </c>
      <c r="C2197" t="s">
        <v>6645</v>
      </c>
      <c r="D2197" t="s">
        <v>6646</v>
      </c>
      <c r="E2197" s="1">
        <v>8</v>
      </c>
      <c r="F2197" s="1">
        <v>4</v>
      </c>
      <c r="G2197" s="2">
        <v>2</v>
      </c>
      <c r="H2197" s="3">
        <v>12</v>
      </c>
      <c r="I2197" s="3">
        <v>16</v>
      </c>
      <c r="J2197" s="3">
        <v>9.6000000000000002E-2</v>
      </c>
      <c r="K2197" s="3">
        <v>9.6000000000000002E-2</v>
      </c>
      <c r="L2197" s="3">
        <v>0.128</v>
      </c>
    </row>
    <row r="2198" spans="2:12" x14ac:dyDescent="0.2">
      <c r="B2198" t="s">
        <v>6647</v>
      </c>
      <c r="C2198" t="s">
        <v>6353</v>
      </c>
      <c r="D2198" t="s">
        <v>6648</v>
      </c>
      <c r="E2198" s="1">
        <v>821</v>
      </c>
      <c r="F2198" s="1">
        <v>68</v>
      </c>
      <c r="G2198" s="2">
        <v>12.073529411764707</v>
      </c>
      <c r="H2198" s="3">
        <v>6.5</v>
      </c>
      <c r="I2198" s="3">
        <v>8.6666504263093795</v>
      </c>
      <c r="J2198" s="3">
        <v>5.3365</v>
      </c>
      <c r="K2198" s="3">
        <v>5.3365</v>
      </c>
      <c r="L2198" s="3">
        <v>7.1153199999999996</v>
      </c>
    </row>
    <row r="2199" spans="2:12" x14ac:dyDescent="0.2">
      <c r="B2199" t="s">
        <v>6649</v>
      </c>
      <c r="C2199" t="s">
        <v>6650</v>
      </c>
      <c r="D2199" t="s">
        <v>6651</v>
      </c>
      <c r="E2199" s="1">
        <v>25</v>
      </c>
      <c r="F2199" s="1">
        <v>5</v>
      </c>
      <c r="G2199" s="2">
        <v>5</v>
      </c>
      <c r="H2199" s="3">
        <v>8</v>
      </c>
      <c r="I2199" s="3">
        <v>10.6668</v>
      </c>
      <c r="J2199" s="3">
        <v>0.2</v>
      </c>
      <c r="K2199" s="3">
        <v>0.2</v>
      </c>
      <c r="L2199" s="3">
        <v>0.26667000000000002</v>
      </c>
    </row>
    <row r="2200" spans="2:12" x14ac:dyDescent="0.2">
      <c r="B2200" t="s">
        <v>6652</v>
      </c>
      <c r="C2200" t="s">
        <v>6653</v>
      </c>
      <c r="D2200" t="s">
        <v>6654</v>
      </c>
      <c r="E2200" s="1">
        <v>4</v>
      </c>
      <c r="F2200" s="1">
        <v>2</v>
      </c>
      <c r="G2200" s="2">
        <v>2</v>
      </c>
      <c r="H2200" s="3">
        <v>12</v>
      </c>
      <c r="I2200" s="3">
        <v>16</v>
      </c>
      <c r="J2200" s="3">
        <v>4.8000000000000001E-2</v>
      </c>
      <c r="K2200" s="3">
        <v>4.8000000000000001E-2</v>
      </c>
      <c r="L2200" s="3">
        <v>6.4000000000000001E-2</v>
      </c>
    </row>
    <row r="2201" spans="2:12" x14ac:dyDescent="0.2">
      <c r="B2201" t="s">
        <v>6655</v>
      </c>
      <c r="C2201" t="s">
        <v>6656</v>
      </c>
      <c r="D2201" t="s">
        <v>6657</v>
      </c>
      <c r="E2201" s="1">
        <v>19</v>
      </c>
      <c r="F2201" s="1">
        <v>5</v>
      </c>
      <c r="G2201" s="2">
        <v>3.8</v>
      </c>
      <c r="H2201" s="3">
        <v>12</v>
      </c>
      <c r="I2201" s="3">
        <v>16</v>
      </c>
      <c r="J2201" s="3">
        <v>0.22800000000000001</v>
      </c>
      <c r="K2201" s="3">
        <v>0.22800000000000001</v>
      </c>
      <c r="L2201" s="3">
        <v>0.30399999999999999</v>
      </c>
    </row>
    <row r="2202" spans="2:12" x14ac:dyDescent="0.2">
      <c r="B2202" t="s">
        <v>6658</v>
      </c>
      <c r="C2202" t="s">
        <v>6659</v>
      </c>
      <c r="D2202" t="s">
        <v>6660</v>
      </c>
      <c r="E2202" s="1">
        <v>44</v>
      </c>
      <c r="F2202" s="1">
        <v>5</v>
      </c>
      <c r="G2202" s="2">
        <v>8.8000000000000007</v>
      </c>
      <c r="H2202" s="3">
        <v>12.000000000000002</v>
      </c>
      <c r="I2202" s="3">
        <v>16</v>
      </c>
      <c r="J2202" s="3">
        <v>0.52800000000000002</v>
      </c>
      <c r="K2202" s="3">
        <v>0.52800000000000002</v>
      </c>
      <c r="L2202" s="3">
        <v>0.70399999999999996</v>
      </c>
    </row>
    <row r="2203" spans="2:12" x14ac:dyDescent="0.2">
      <c r="B2203" t="s">
        <v>6661</v>
      </c>
      <c r="C2203" t="s">
        <v>6589</v>
      </c>
      <c r="D2203" t="s">
        <v>6590</v>
      </c>
      <c r="E2203" s="1">
        <v>2</v>
      </c>
      <c r="F2203" s="1">
        <v>2</v>
      </c>
      <c r="G2203" s="2">
        <v>1</v>
      </c>
      <c r="H2203" s="3">
        <v>8</v>
      </c>
      <c r="I2203" s="3">
        <v>10.664999999999999</v>
      </c>
      <c r="J2203" s="3">
        <v>1.6E-2</v>
      </c>
      <c r="K2203" s="3">
        <v>1.6E-2</v>
      </c>
      <c r="L2203" s="3">
        <v>2.1329999999999998E-2</v>
      </c>
    </row>
    <row r="2204" spans="2:12" x14ac:dyDescent="0.2">
      <c r="B2204" t="s">
        <v>6662</v>
      </c>
      <c r="C2204" t="s">
        <v>6585</v>
      </c>
      <c r="D2204" t="s">
        <v>6586</v>
      </c>
      <c r="E2204" s="1">
        <v>10</v>
      </c>
      <c r="F2204" s="1">
        <v>4</v>
      </c>
      <c r="G2204" s="2">
        <v>2.5</v>
      </c>
      <c r="H2204" s="3">
        <v>12</v>
      </c>
      <c r="I2204" s="3">
        <v>16</v>
      </c>
      <c r="J2204" s="3">
        <v>0.12</v>
      </c>
      <c r="K2204" s="3">
        <v>0.12</v>
      </c>
      <c r="L2204" s="3">
        <v>0.16</v>
      </c>
    </row>
    <row r="2205" spans="2:12" x14ac:dyDescent="0.2">
      <c r="B2205" t="s">
        <v>6663</v>
      </c>
      <c r="C2205" t="s">
        <v>6645</v>
      </c>
      <c r="D2205" t="s">
        <v>6646</v>
      </c>
      <c r="E2205" s="1">
        <v>3</v>
      </c>
      <c r="F2205" s="1">
        <v>2</v>
      </c>
      <c r="G2205" s="2">
        <v>1.5</v>
      </c>
      <c r="H2205" s="3">
        <v>8</v>
      </c>
      <c r="I2205" s="3">
        <v>10.666666666666666</v>
      </c>
      <c r="J2205" s="3">
        <v>2.4E-2</v>
      </c>
      <c r="K2205" s="3">
        <v>2.4E-2</v>
      </c>
      <c r="L2205" s="3">
        <v>3.2000000000000001E-2</v>
      </c>
    </row>
    <row r="2206" spans="2:12" x14ac:dyDescent="0.2">
      <c r="B2206" t="s">
        <v>6664</v>
      </c>
      <c r="C2206" t="s">
        <v>6665</v>
      </c>
      <c r="D2206" t="s">
        <v>6666</v>
      </c>
      <c r="E2206" s="1">
        <v>5</v>
      </c>
      <c r="F2206" s="1">
        <v>5</v>
      </c>
      <c r="G2206" s="2">
        <v>1</v>
      </c>
      <c r="H2206" s="3">
        <v>8</v>
      </c>
      <c r="I2206" s="3">
        <v>10.666</v>
      </c>
      <c r="J2206" s="3">
        <v>0.04</v>
      </c>
      <c r="K2206" s="3">
        <v>0.04</v>
      </c>
      <c r="L2206" s="3">
        <v>5.3330000000000002E-2</v>
      </c>
    </row>
    <row r="2207" spans="2:12" x14ac:dyDescent="0.2">
      <c r="B2207" t="s">
        <v>6667</v>
      </c>
      <c r="C2207" t="s">
        <v>6668</v>
      </c>
      <c r="D2207" t="s">
        <v>6669</v>
      </c>
      <c r="E2207" s="1">
        <v>12</v>
      </c>
      <c r="F2207" s="1">
        <v>2</v>
      </c>
      <c r="G2207" s="2">
        <v>6</v>
      </c>
      <c r="H2207" s="3">
        <v>11.999999999999998</v>
      </c>
      <c r="I2207" s="3">
        <v>16</v>
      </c>
      <c r="J2207" s="3">
        <v>0.14399999999999999</v>
      </c>
      <c r="K2207" s="3">
        <v>0.14399999999999999</v>
      </c>
      <c r="L2207" s="3">
        <v>0.192</v>
      </c>
    </row>
    <row r="2208" spans="2:12" x14ac:dyDescent="0.2">
      <c r="B2208" t="s">
        <v>6670</v>
      </c>
      <c r="C2208" t="s">
        <v>6671</v>
      </c>
      <c r="D2208" t="s">
        <v>6672</v>
      </c>
      <c r="E2208" s="1">
        <v>37</v>
      </c>
      <c r="F2208" s="1">
        <v>16</v>
      </c>
      <c r="G2208" s="2">
        <v>2.3125</v>
      </c>
      <c r="H2208" s="3">
        <v>8</v>
      </c>
      <c r="I2208" s="3">
        <v>10.666756756756758</v>
      </c>
      <c r="J2208" s="3">
        <v>0.29599999999999999</v>
      </c>
      <c r="K2208" s="3">
        <v>0.29599999999999999</v>
      </c>
      <c r="L2208" s="3">
        <v>0.39467000000000002</v>
      </c>
    </row>
    <row r="2209" spans="2:12" x14ac:dyDescent="0.2">
      <c r="B2209" t="s">
        <v>6673</v>
      </c>
      <c r="C2209" t="s">
        <v>6674</v>
      </c>
      <c r="D2209" t="s">
        <v>6675</v>
      </c>
      <c r="E2209" s="1">
        <v>20</v>
      </c>
      <c r="F2209" s="1">
        <v>3</v>
      </c>
      <c r="G2209" s="2">
        <v>6.666666666666667</v>
      </c>
      <c r="H2209" s="3">
        <v>12</v>
      </c>
      <c r="I2209" s="3">
        <v>16</v>
      </c>
      <c r="J2209" s="3">
        <v>0.24</v>
      </c>
      <c r="K2209" s="3">
        <v>0.24</v>
      </c>
      <c r="L2209" s="3">
        <v>0.32</v>
      </c>
    </row>
    <row r="2210" spans="2:12" x14ac:dyDescent="0.2">
      <c r="B2210" t="s">
        <v>6676</v>
      </c>
      <c r="C2210" t="s">
        <v>6677</v>
      </c>
      <c r="D2210" t="s">
        <v>6678</v>
      </c>
      <c r="E2210" s="1">
        <v>10</v>
      </c>
      <c r="F2210" s="1">
        <v>8</v>
      </c>
      <c r="G2210" s="2">
        <v>1.25</v>
      </c>
      <c r="H2210" s="3">
        <v>12</v>
      </c>
      <c r="I2210" s="3">
        <v>16</v>
      </c>
      <c r="J2210" s="3">
        <v>0.12</v>
      </c>
      <c r="K2210" s="3">
        <v>0.12</v>
      </c>
      <c r="L2210" s="3">
        <v>0.16</v>
      </c>
    </row>
    <row r="2211" spans="2:12" x14ac:dyDescent="0.2">
      <c r="B2211" t="s">
        <v>6679</v>
      </c>
      <c r="C2211" t="s">
        <v>6252</v>
      </c>
      <c r="D2211" t="s">
        <v>6253</v>
      </c>
      <c r="E2211" s="1">
        <v>6</v>
      </c>
      <c r="F2211" s="1">
        <v>2</v>
      </c>
      <c r="G2211" s="2">
        <v>3</v>
      </c>
      <c r="H2211" s="3">
        <v>8</v>
      </c>
      <c r="I2211" s="3">
        <v>10.666666666666666</v>
      </c>
      <c r="J2211" s="3">
        <v>4.8000000000000001E-2</v>
      </c>
      <c r="K2211" s="3">
        <v>4.8000000000000001E-2</v>
      </c>
      <c r="L2211" s="3">
        <v>6.4000000000000001E-2</v>
      </c>
    </row>
    <row r="2212" spans="2:12" x14ac:dyDescent="0.2">
      <c r="B2212" t="s">
        <v>6680</v>
      </c>
      <c r="C2212" t="s">
        <v>6681</v>
      </c>
      <c r="D2212" t="s">
        <v>6682</v>
      </c>
      <c r="E2212" s="1">
        <v>5</v>
      </c>
      <c r="F2212" s="1">
        <v>1</v>
      </c>
      <c r="G2212" s="2">
        <v>5</v>
      </c>
      <c r="H2212" s="3">
        <v>8</v>
      </c>
      <c r="I2212" s="3">
        <v>10.666</v>
      </c>
      <c r="J2212" s="3">
        <v>0.04</v>
      </c>
      <c r="K2212" s="3">
        <v>0.04</v>
      </c>
      <c r="L2212" s="3">
        <v>5.3330000000000002E-2</v>
      </c>
    </row>
    <row r="2213" spans="2:12" x14ac:dyDescent="0.2">
      <c r="B2213" t="s">
        <v>6683</v>
      </c>
      <c r="C2213" t="s">
        <v>6614</v>
      </c>
      <c r="D2213" t="s">
        <v>6615</v>
      </c>
      <c r="E2213" s="1">
        <v>12</v>
      </c>
      <c r="F2213" s="1">
        <v>12</v>
      </c>
      <c r="G2213" s="2">
        <v>1</v>
      </c>
      <c r="H2213" s="3">
        <v>8</v>
      </c>
      <c r="I2213" s="3">
        <v>10.666666666666666</v>
      </c>
      <c r="J2213" s="3">
        <v>9.6000000000000002E-2</v>
      </c>
      <c r="K2213" s="3">
        <v>9.6000000000000002E-2</v>
      </c>
      <c r="L2213" s="3">
        <v>0.128</v>
      </c>
    </row>
    <row r="2214" spans="2:12" x14ac:dyDescent="0.2">
      <c r="B2214" t="s">
        <v>6684</v>
      </c>
      <c r="C2214" t="s">
        <v>6618</v>
      </c>
      <c r="D2214" t="s">
        <v>6619</v>
      </c>
      <c r="E2214" s="1">
        <v>2</v>
      </c>
      <c r="F2214" s="1">
        <v>2</v>
      </c>
      <c r="G2214" s="2">
        <v>1</v>
      </c>
      <c r="H2214" s="3">
        <v>8</v>
      </c>
      <c r="I2214" s="3">
        <v>10.664999999999999</v>
      </c>
      <c r="J2214" s="3">
        <v>1.6E-2</v>
      </c>
      <c r="K2214" s="3">
        <v>1.6E-2</v>
      </c>
      <c r="L2214" s="3">
        <v>2.1329999999999998E-2</v>
      </c>
    </row>
    <row r="2215" spans="2:12" x14ac:dyDescent="0.2">
      <c r="B2215" t="s">
        <v>6685</v>
      </c>
      <c r="C2215" t="s">
        <v>6427</v>
      </c>
      <c r="D2215" t="s">
        <v>6428</v>
      </c>
      <c r="E2215" s="1">
        <v>1</v>
      </c>
      <c r="F2215" s="1">
        <v>1</v>
      </c>
      <c r="G2215" s="2">
        <v>1</v>
      </c>
      <c r="H2215" s="3">
        <v>12</v>
      </c>
      <c r="I2215" s="3">
        <v>16</v>
      </c>
      <c r="J2215" s="3">
        <v>1.2E-2</v>
      </c>
      <c r="K2215" s="3">
        <v>1.2E-2</v>
      </c>
      <c r="L2215" s="3">
        <v>1.6E-2</v>
      </c>
    </row>
    <row r="2216" spans="2:12" x14ac:dyDescent="0.2">
      <c r="B2216" t="s">
        <v>6686</v>
      </c>
      <c r="C2216" t="s">
        <v>6665</v>
      </c>
      <c r="D2216" t="s">
        <v>6666</v>
      </c>
      <c r="E2216" s="1">
        <v>3</v>
      </c>
      <c r="F2216" s="1">
        <v>1</v>
      </c>
      <c r="G2216" s="2">
        <v>3</v>
      </c>
      <c r="H2216" s="3">
        <v>11.999999999999998</v>
      </c>
      <c r="I2216" s="3">
        <v>16</v>
      </c>
      <c r="J2216" s="3">
        <v>3.5999999999999997E-2</v>
      </c>
      <c r="K2216" s="3">
        <v>3.5999999999999997E-2</v>
      </c>
      <c r="L2216" s="3">
        <v>4.8000000000000001E-2</v>
      </c>
    </row>
    <row r="2217" spans="2:12" x14ac:dyDescent="0.2">
      <c r="B2217" t="s">
        <v>6687</v>
      </c>
      <c r="C2217" t="s">
        <v>6688</v>
      </c>
      <c r="D2217" t="s">
        <v>6689</v>
      </c>
      <c r="E2217" s="1">
        <v>468</v>
      </c>
      <c r="F2217" s="1">
        <v>285</v>
      </c>
      <c r="G2217" s="2">
        <v>1.6421052631578947</v>
      </c>
      <c r="H2217" s="3">
        <v>6.4999999999999991</v>
      </c>
      <c r="I2217" s="3">
        <v>8.6666452991452996</v>
      </c>
      <c r="J2217" s="3">
        <v>3.0419999999999998</v>
      </c>
      <c r="K2217" s="3">
        <v>3.0419999999999998</v>
      </c>
      <c r="L2217" s="3">
        <v>4.0559900000000004</v>
      </c>
    </row>
    <row r="2218" spans="2:12" x14ac:dyDescent="0.2">
      <c r="B2218" t="s">
        <v>6690</v>
      </c>
      <c r="C2218" t="s">
        <v>6691</v>
      </c>
      <c r="D2218" t="s">
        <v>6692</v>
      </c>
      <c r="E2218" s="1">
        <v>2</v>
      </c>
      <c r="F2218" s="1">
        <v>1</v>
      </c>
      <c r="G2218" s="2">
        <v>2</v>
      </c>
      <c r="H2218" s="3">
        <v>12</v>
      </c>
      <c r="I2218" s="3">
        <v>16</v>
      </c>
      <c r="J2218" s="3">
        <v>2.4E-2</v>
      </c>
      <c r="K2218" s="3">
        <v>2.4E-2</v>
      </c>
      <c r="L2218" s="3">
        <v>3.2000000000000001E-2</v>
      </c>
    </row>
    <row r="2219" spans="2:12" x14ac:dyDescent="0.2">
      <c r="B2219" t="s">
        <v>6693</v>
      </c>
      <c r="C2219" t="s">
        <v>6694</v>
      </c>
      <c r="D2219" t="s">
        <v>6695</v>
      </c>
      <c r="E2219" s="1">
        <v>13</v>
      </c>
      <c r="F2219" s="1">
        <v>7</v>
      </c>
      <c r="G2219" s="2">
        <v>1.8571428571428572</v>
      </c>
      <c r="H2219" s="3">
        <v>12</v>
      </c>
      <c r="I2219" s="3">
        <v>16</v>
      </c>
      <c r="J2219" s="3">
        <v>0.156</v>
      </c>
      <c r="K2219" s="3">
        <v>0.156</v>
      </c>
      <c r="L2219" s="3">
        <v>0.20799999999999999</v>
      </c>
    </row>
    <row r="2220" spans="2:12" x14ac:dyDescent="0.2">
      <c r="B2220" t="s">
        <v>6696</v>
      </c>
      <c r="C2220" t="s">
        <v>6409</v>
      </c>
      <c r="D2220" t="s">
        <v>6410</v>
      </c>
      <c r="E2220" s="1">
        <v>9</v>
      </c>
      <c r="F2220" s="1">
        <v>3</v>
      </c>
      <c r="G2220" s="2">
        <v>3</v>
      </c>
      <c r="H2220" s="3">
        <v>12</v>
      </c>
      <c r="I2220" s="3">
        <v>16</v>
      </c>
      <c r="J2220" s="3">
        <v>0.108</v>
      </c>
      <c r="K2220" s="3">
        <v>0.108</v>
      </c>
      <c r="L2220" s="3">
        <v>0.14399999999999999</v>
      </c>
    </row>
    <row r="2221" spans="2:12" x14ac:dyDescent="0.2">
      <c r="B2221" t="s">
        <v>6697</v>
      </c>
      <c r="C2221" t="s">
        <v>6698</v>
      </c>
      <c r="D2221" t="s">
        <v>6699</v>
      </c>
      <c r="E2221" s="1">
        <v>8</v>
      </c>
      <c r="F2221" s="1">
        <v>1</v>
      </c>
      <c r="G2221" s="2">
        <v>8</v>
      </c>
      <c r="H2221" s="3">
        <v>12</v>
      </c>
      <c r="I2221" s="3">
        <v>16</v>
      </c>
      <c r="J2221" s="3">
        <v>9.6000000000000002E-2</v>
      </c>
      <c r="K2221" s="3">
        <v>9.6000000000000002E-2</v>
      </c>
      <c r="L2221" s="3">
        <v>0.128</v>
      </c>
    </row>
    <row r="2222" spans="2:12" x14ac:dyDescent="0.2">
      <c r="B2222" t="s">
        <v>6700</v>
      </c>
      <c r="C2222" t="s">
        <v>6701</v>
      </c>
      <c r="D2222" t="s">
        <v>6702</v>
      </c>
      <c r="E2222" s="1">
        <v>4</v>
      </c>
      <c r="F2222" s="1">
        <v>4</v>
      </c>
      <c r="G2222" s="2">
        <v>1</v>
      </c>
      <c r="H2222" s="3">
        <v>8</v>
      </c>
      <c r="I2222" s="3">
        <v>10.6675</v>
      </c>
      <c r="J2222" s="3">
        <v>3.2000000000000001E-2</v>
      </c>
      <c r="K2222" s="3">
        <v>3.2000000000000001E-2</v>
      </c>
      <c r="L2222" s="3">
        <v>4.267E-2</v>
      </c>
    </row>
    <row r="2223" spans="2:12" x14ac:dyDescent="0.2">
      <c r="B2223" t="s">
        <v>6703</v>
      </c>
      <c r="C2223" t="s">
        <v>6704</v>
      </c>
      <c r="D2223" t="s">
        <v>6705</v>
      </c>
      <c r="E2223" s="1">
        <v>60</v>
      </c>
      <c r="F2223" s="1">
        <v>5</v>
      </c>
      <c r="G2223" s="2">
        <v>12</v>
      </c>
      <c r="H2223" s="3">
        <v>12</v>
      </c>
      <c r="I2223" s="3">
        <v>16</v>
      </c>
      <c r="J2223" s="3">
        <v>0.72</v>
      </c>
      <c r="K2223" s="3">
        <v>0.72</v>
      </c>
      <c r="L2223" s="3">
        <v>0.96</v>
      </c>
    </row>
    <row r="2224" spans="2:12" x14ac:dyDescent="0.2">
      <c r="B2224" t="s">
        <v>6706</v>
      </c>
      <c r="C2224" t="s">
        <v>6460</v>
      </c>
      <c r="D2224" t="s">
        <v>6461</v>
      </c>
      <c r="E2224" s="1">
        <v>133</v>
      </c>
      <c r="F2224" s="1">
        <v>17</v>
      </c>
      <c r="G2224" s="2">
        <v>7.8235294117647056</v>
      </c>
      <c r="H2224" s="3">
        <v>12</v>
      </c>
      <c r="I2224" s="3">
        <v>15.999924812030075</v>
      </c>
      <c r="J2224" s="3">
        <v>1.5960000000000001</v>
      </c>
      <c r="K2224" s="3">
        <v>1.5960000000000001</v>
      </c>
      <c r="L2224" s="3">
        <v>2.12799</v>
      </c>
    </row>
    <row r="2225" spans="2:12" x14ac:dyDescent="0.2">
      <c r="B2225" t="s">
        <v>6707</v>
      </c>
      <c r="C2225" t="s">
        <v>6708</v>
      </c>
      <c r="D2225" t="s">
        <v>6709</v>
      </c>
      <c r="E2225" s="1">
        <v>9</v>
      </c>
      <c r="F2225" s="1">
        <v>2</v>
      </c>
      <c r="G2225" s="2">
        <v>4.5</v>
      </c>
      <c r="H2225" s="3">
        <v>12</v>
      </c>
      <c r="I2225" s="3">
        <v>16</v>
      </c>
      <c r="J2225" s="3">
        <v>0.108</v>
      </c>
      <c r="K2225" s="3">
        <v>0.108</v>
      </c>
      <c r="L2225" s="3">
        <v>0.14399999999999999</v>
      </c>
    </row>
    <row r="2226" spans="2:12" x14ac:dyDescent="0.2">
      <c r="B2226" t="s">
        <v>6710</v>
      </c>
      <c r="C2226" t="s">
        <v>6196</v>
      </c>
      <c r="D2226" t="s">
        <v>6197</v>
      </c>
      <c r="E2226" s="1">
        <v>8</v>
      </c>
      <c r="F2226" s="1">
        <v>4</v>
      </c>
      <c r="G2226" s="2">
        <v>2</v>
      </c>
      <c r="H2226" s="3">
        <v>8</v>
      </c>
      <c r="I2226" s="3">
        <v>10.66625</v>
      </c>
      <c r="J2226" s="3">
        <v>6.4000000000000001E-2</v>
      </c>
      <c r="K2226" s="3">
        <v>6.4000000000000001E-2</v>
      </c>
      <c r="L2226" s="3">
        <v>8.5330000000000003E-2</v>
      </c>
    </row>
    <row r="2227" spans="2:12" x14ac:dyDescent="0.2">
      <c r="B2227" t="s">
        <v>6711</v>
      </c>
      <c r="C2227" t="s">
        <v>6712</v>
      </c>
      <c r="D2227" t="s">
        <v>6713</v>
      </c>
      <c r="E2227" s="1">
        <v>12</v>
      </c>
      <c r="F2227" s="1">
        <v>4</v>
      </c>
      <c r="G2227" s="2">
        <v>3</v>
      </c>
      <c r="H2227" s="3">
        <v>11.999999999999998</v>
      </c>
      <c r="I2227" s="3">
        <v>16</v>
      </c>
      <c r="J2227" s="3">
        <v>0.14399999999999999</v>
      </c>
      <c r="K2227" s="3">
        <v>0.14399999999999999</v>
      </c>
      <c r="L2227" s="3">
        <v>0.192</v>
      </c>
    </row>
    <row r="2228" spans="2:12" x14ac:dyDescent="0.2">
      <c r="B2228" t="s">
        <v>6714</v>
      </c>
      <c r="C2228" t="s">
        <v>6715</v>
      </c>
      <c r="D2228" t="s">
        <v>6716</v>
      </c>
      <c r="E2228" s="1">
        <v>12</v>
      </c>
      <c r="F2228" s="1">
        <v>4</v>
      </c>
      <c r="G2228" s="2">
        <v>3</v>
      </c>
      <c r="H2228" s="3">
        <v>11.999999999999998</v>
      </c>
      <c r="I2228" s="3">
        <v>16</v>
      </c>
      <c r="J2228" s="3">
        <v>0.14399999999999999</v>
      </c>
      <c r="K2228" s="3">
        <v>0.14399999999999999</v>
      </c>
      <c r="L2228" s="3">
        <v>0.192</v>
      </c>
    </row>
    <row r="2229" spans="2:12" x14ac:dyDescent="0.2">
      <c r="B2229" t="s">
        <v>6717</v>
      </c>
      <c r="C2229" t="s">
        <v>6718</v>
      </c>
      <c r="D2229" t="s">
        <v>6719</v>
      </c>
      <c r="E2229" s="1">
        <v>660</v>
      </c>
      <c r="F2229" s="1">
        <v>125</v>
      </c>
      <c r="G2229" s="2">
        <v>5.28</v>
      </c>
      <c r="H2229" s="3">
        <v>6</v>
      </c>
      <c r="I2229" s="3">
        <v>7.9999848484848481</v>
      </c>
      <c r="J2229" s="3">
        <v>3.96</v>
      </c>
      <c r="K2229" s="3">
        <v>3.96</v>
      </c>
      <c r="L2229" s="3">
        <v>5.2799899999999997</v>
      </c>
    </row>
    <row r="2230" spans="2:12" x14ac:dyDescent="0.2">
      <c r="B2230" t="s">
        <v>6720</v>
      </c>
      <c r="C2230" t="s">
        <v>6028</v>
      </c>
      <c r="D2230" t="s">
        <v>6029</v>
      </c>
      <c r="E2230" s="1">
        <v>4099</v>
      </c>
      <c r="F2230" s="1">
        <v>63</v>
      </c>
      <c r="G2230" s="2">
        <v>65.063492063492063</v>
      </c>
      <c r="H2230" s="3">
        <v>8.5</v>
      </c>
      <c r="I2230" s="3">
        <v>11.333305684313245</v>
      </c>
      <c r="J2230" s="3">
        <v>34.841500000000003</v>
      </c>
      <c r="K2230" s="3">
        <v>34.841500000000003</v>
      </c>
      <c r="L2230" s="3">
        <v>46.455219999999997</v>
      </c>
    </row>
    <row r="2231" spans="2:12" x14ac:dyDescent="0.2">
      <c r="B2231" t="s">
        <v>6721</v>
      </c>
      <c r="C2231" t="s">
        <v>6722</v>
      </c>
      <c r="D2231" t="s">
        <v>6723</v>
      </c>
      <c r="E2231" s="1">
        <v>7</v>
      </c>
      <c r="F2231" s="1">
        <v>4</v>
      </c>
      <c r="G2231" s="2">
        <v>1.75</v>
      </c>
      <c r="H2231" s="3">
        <v>12</v>
      </c>
      <c r="I2231" s="3">
        <v>16</v>
      </c>
      <c r="J2231" s="3">
        <v>8.4000000000000005E-2</v>
      </c>
      <c r="K2231" s="3">
        <v>8.4000000000000005E-2</v>
      </c>
      <c r="L2231" s="3">
        <v>0.112</v>
      </c>
    </row>
    <row r="2232" spans="2:12" x14ac:dyDescent="0.2">
      <c r="B2232" t="s">
        <v>6724</v>
      </c>
      <c r="C2232" t="s">
        <v>6725</v>
      </c>
      <c r="D2232" t="s">
        <v>6726</v>
      </c>
      <c r="E2232" s="1">
        <v>12</v>
      </c>
      <c r="F2232" s="1">
        <v>6</v>
      </c>
      <c r="G2232" s="2">
        <v>2</v>
      </c>
      <c r="H2232" s="3">
        <v>11.999999999999998</v>
      </c>
      <c r="I2232" s="3">
        <v>16</v>
      </c>
      <c r="J2232" s="3">
        <v>0.14399999999999999</v>
      </c>
      <c r="K2232" s="3">
        <v>0.14399999999999999</v>
      </c>
      <c r="L2232" s="3">
        <v>0.192</v>
      </c>
    </row>
    <row r="2233" spans="2:12" x14ac:dyDescent="0.2">
      <c r="B2233" t="s">
        <v>6727</v>
      </c>
      <c r="C2233" t="s">
        <v>6728</v>
      </c>
      <c r="D2233" t="s">
        <v>2474</v>
      </c>
      <c r="E2233" s="1">
        <v>36</v>
      </c>
      <c r="F2233" s="1">
        <v>6</v>
      </c>
      <c r="G2233" s="2">
        <v>6</v>
      </c>
      <c r="H2233" s="3">
        <v>8</v>
      </c>
      <c r="I2233" s="3">
        <v>10.666666666666668</v>
      </c>
      <c r="J2233" s="3">
        <v>0.28799999999999998</v>
      </c>
      <c r="K2233" s="3">
        <v>0.28799999999999998</v>
      </c>
      <c r="L2233" s="3">
        <v>0.38400000000000001</v>
      </c>
    </row>
    <row r="2234" spans="2:12" x14ac:dyDescent="0.2">
      <c r="B2234" t="s">
        <v>6729</v>
      </c>
      <c r="C2234" t="s">
        <v>6536</v>
      </c>
      <c r="D2234" t="s">
        <v>6537</v>
      </c>
      <c r="E2234" s="1">
        <v>3830</v>
      </c>
      <c r="F2234" s="1">
        <v>111</v>
      </c>
      <c r="G2234" s="2">
        <v>34.504504504504503</v>
      </c>
      <c r="H2234" s="3">
        <v>6</v>
      </c>
      <c r="I2234" s="3">
        <v>7.9999791122715402</v>
      </c>
      <c r="J2234" s="3">
        <v>22.98</v>
      </c>
      <c r="K2234" s="3">
        <v>22.98</v>
      </c>
      <c r="L2234" s="3">
        <v>30.63992</v>
      </c>
    </row>
    <row r="2235" spans="2:12" x14ac:dyDescent="0.2">
      <c r="B2235" t="s">
        <v>6730</v>
      </c>
      <c r="C2235" t="s">
        <v>6731</v>
      </c>
      <c r="D2235" t="s">
        <v>6732</v>
      </c>
      <c r="E2235" s="1">
        <v>12</v>
      </c>
      <c r="F2235" s="1">
        <v>4</v>
      </c>
      <c r="G2235" s="2">
        <v>3</v>
      </c>
      <c r="H2235" s="3">
        <v>11.999999999999998</v>
      </c>
      <c r="I2235" s="3">
        <v>16</v>
      </c>
      <c r="J2235" s="3">
        <v>0.14399999999999999</v>
      </c>
      <c r="K2235" s="3">
        <v>0.14399999999999999</v>
      </c>
      <c r="L2235" s="3">
        <v>0.192</v>
      </c>
    </row>
    <row r="2236" spans="2:12" x14ac:dyDescent="0.2">
      <c r="B2236" t="s">
        <v>6733</v>
      </c>
      <c r="C2236" t="s">
        <v>6668</v>
      </c>
      <c r="D2236" t="s">
        <v>6669</v>
      </c>
      <c r="E2236" s="1">
        <v>6</v>
      </c>
      <c r="F2236" s="1">
        <v>1</v>
      </c>
      <c r="G2236" s="2">
        <v>6</v>
      </c>
      <c r="H2236" s="3">
        <v>11.999999999999998</v>
      </c>
      <c r="I2236" s="3">
        <v>16</v>
      </c>
      <c r="J2236" s="3">
        <v>7.1999999999999995E-2</v>
      </c>
      <c r="K2236" s="3">
        <v>7.1999999999999995E-2</v>
      </c>
      <c r="L2236" s="3">
        <v>9.6000000000000002E-2</v>
      </c>
    </row>
    <row r="2237" spans="2:12" x14ac:dyDescent="0.2">
      <c r="B2237" t="s">
        <v>6734</v>
      </c>
      <c r="C2237" t="s">
        <v>6735</v>
      </c>
      <c r="D2237" t="s">
        <v>6736</v>
      </c>
      <c r="E2237" s="1">
        <v>7</v>
      </c>
      <c r="F2237" s="1">
        <v>6</v>
      </c>
      <c r="G2237" s="2">
        <v>1.1666666666666667</v>
      </c>
      <c r="H2237" s="3">
        <v>8</v>
      </c>
      <c r="I2237" s="3">
        <v>10.667142857142856</v>
      </c>
      <c r="J2237" s="3">
        <v>5.6000000000000001E-2</v>
      </c>
      <c r="K2237" s="3">
        <v>5.6000000000000001E-2</v>
      </c>
      <c r="L2237" s="3">
        <v>7.467E-2</v>
      </c>
    </row>
    <row r="2238" spans="2:12" x14ac:dyDescent="0.2">
      <c r="B2238" t="s">
        <v>6737</v>
      </c>
      <c r="C2238" t="s">
        <v>6208</v>
      </c>
      <c r="D2238" t="s">
        <v>6209</v>
      </c>
      <c r="E2238" s="1">
        <v>13</v>
      </c>
      <c r="F2238" s="1">
        <v>13</v>
      </c>
      <c r="G2238" s="2">
        <v>1</v>
      </c>
      <c r="H2238" s="3">
        <v>8</v>
      </c>
      <c r="I2238" s="3">
        <v>10.666923076923077</v>
      </c>
      <c r="J2238" s="3">
        <v>0.104</v>
      </c>
      <c r="K2238" s="3">
        <v>0.104</v>
      </c>
      <c r="L2238" s="3">
        <v>0.13866999999999999</v>
      </c>
    </row>
    <row r="2239" spans="2:12" x14ac:dyDescent="0.2">
      <c r="B2239" t="s">
        <v>6738</v>
      </c>
      <c r="C2239" t="s">
        <v>6739</v>
      </c>
      <c r="D2239" t="s">
        <v>6740</v>
      </c>
      <c r="E2239" s="1">
        <v>25</v>
      </c>
      <c r="F2239" s="1">
        <v>5</v>
      </c>
      <c r="G2239" s="2">
        <v>5</v>
      </c>
      <c r="H2239" s="3">
        <v>11.999999999999998</v>
      </c>
      <c r="I2239" s="3">
        <v>16</v>
      </c>
      <c r="J2239" s="3">
        <v>0.3</v>
      </c>
      <c r="K2239" s="3">
        <v>0.3</v>
      </c>
      <c r="L2239" s="3">
        <v>0.4</v>
      </c>
    </row>
    <row r="2240" spans="2:12" x14ac:dyDescent="0.2">
      <c r="B2240" t="s">
        <v>6741</v>
      </c>
      <c r="C2240" t="s">
        <v>6742</v>
      </c>
      <c r="D2240" t="s">
        <v>6743</v>
      </c>
      <c r="E2240" s="1">
        <v>12</v>
      </c>
      <c r="F2240" s="1">
        <v>3</v>
      </c>
      <c r="G2240" s="2">
        <v>4</v>
      </c>
      <c r="H2240" s="3">
        <v>11.999999999999998</v>
      </c>
      <c r="I2240" s="3">
        <v>16</v>
      </c>
      <c r="J2240" s="3">
        <v>0.14399999999999999</v>
      </c>
      <c r="K2240" s="3">
        <v>0.14399999999999999</v>
      </c>
      <c r="L2240" s="3">
        <v>0.192</v>
      </c>
    </row>
    <row r="2241" spans="2:12" x14ac:dyDescent="0.2">
      <c r="B2241" t="s">
        <v>6744</v>
      </c>
      <c r="C2241" t="s">
        <v>6745</v>
      </c>
      <c r="D2241" t="s">
        <v>6746</v>
      </c>
      <c r="E2241" s="1">
        <v>2841</v>
      </c>
      <c r="F2241" s="1">
        <v>53</v>
      </c>
      <c r="G2241" s="2">
        <v>53.60377358490566</v>
      </c>
      <c r="H2241" s="3">
        <v>5.9999999999999991</v>
      </c>
      <c r="I2241" s="3">
        <v>7.9999788806758181</v>
      </c>
      <c r="J2241" s="3">
        <v>17.045999999999999</v>
      </c>
      <c r="K2241" s="3">
        <v>17.045999999999999</v>
      </c>
      <c r="L2241" s="3">
        <v>22.72794</v>
      </c>
    </row>
    <row r="2242" spans="2:12" x14ac:dyDescent="0.2">
      <c r="B2242" t="s">
        <v>6747</v>
      </c>
      <c r="C2242" t="s">
        <v>6199</v>
      </c>
      <c r="D2242" t="s">
        <v>6200</v>
      </c>
      <c r="E2242" s="1">
        <v>12</v>
      </c>
      <c r="F2242" s="1">
        <v>4</v>
      </c>
      <c r="G2242" s="2">
        <v>3</v>
      </c>
      <c r="H2242" s="3">
        <v>11.999999999999998</v>
      </c>
      <c r="I2242" s="3">
        <v>16</v>
      </c>
      <c r="J2242" s="3">
        <v>0.14399999999999999</v>
      </c>
      <c r="K2242" s="3">
        <v>0.14399999999999999</v>
      </c>
      <c r="L2242" s="3">
        <v>0.192</v>
      </c>
    </row>
    <row r="2243" spans="2:12" x14ac:dyDescent="0.2">
      <c r="B2243" t="s">
        <v>6748</v>
      </c>
      <c r="C2243" t="s">
        <v>6317</v>
      </c>
      <c r="D2243" t="s">
        <v>6749</v>
      </c>
      <c r="E2243" s="1">
        <v>9</v>
      </c>
      <c r="F2243" s="1">
        <v>1</v>
      </c>
      <c r="G2243" s="2">
        <v>9</v>
      </c>
      <c r="H2243" s="3">
        <v>12</v>
      </c>
      <c r="I2243" s="3">
        <v>16</v>
      </c>
      <c r="J2243" s="3">
        <v>0.108</v>
      </c>
      <c r="K2243" s="3">
        <v>0.108</v>
      </c>
      <c r="L2243" s="3">
        <v>0.14399999999999999</v>
      </c>
    </row>
    <row r="2244" spans="2:12" x14ac:dyDescent="0.2">
      <c r="B2244" t="s">
        <v>6750</v>
      </c>
      <c r="C2244" t="s">
        <v>6329</v>
      </c>
      <c r="D2244" t="s">
        <v>6751</v>
      </c>
      <c r="E2244" s="1">
        <v>17</v>
      </c>
      <c r="F2244" s="1">
        <v>4</v>
      </c>
      <c r="G2244" s="2">
        <v>4.25</v>
      </c>
      <c r="H2244" s="3">
        <v>11.999999999999998</v>
      </c>
      <c r="I2244" s="3">
        <v>16</v>
      </c>
      <c r="J2244" s="3">
        <v>0.20399999999999999</v>
      </c>
      <c r="K2244" s="3">
        <v>0.20399999999999999</v>
      </c>
      <c r="L2244" s="3">
        <v>0.27200000000000002</v>
      </c>
    </row>
    <row r="2245" spans="2:12" x14ac:dyDescent="0.2">
      <c r="B2245" t="s">
        <v>6752</v>
      </c>
      <c r="C2245" t="s">
        <v>6753</v>
      </c>
      <c r="D2245" t="s">
        <v>6754</v>
      </c>
      <c r="E2245" s="1">
        <v>3</v>
      </c>
      <c r="F2245" s="1">
        <v>3</v>
      </c>
      <c r="G2245" s="2">
        <v>1</v>
      </c>
      <c r="H2245" s="3">
        <v>8</v>
      </c>
      <c r="I2245" s="3">
        <v>10.666666666666666</v>
      </c>
      <c r="J2245" s="3">
        <v>2.4E-2</v>
      </c>
      <c r="K2245" s="3">
        <v>2.4E-2</v>
      </c>
      <c r="L2245" s="3">
        <v>3.2000000000000001E-2</v>
      </c>
    </row>
    <row r="2246" spans="2:12" x14ac:dyDescent="0.2">
      <c r="B2246" t="s">
        <v>6755</v>
      </c>
      <c r="C2246" t="s">
        <v>6728</v>
      </c>
      <c r="D2246" t="s">
        <v>2474</v>
      </c>
      <c r="E2246" s="1">
        <v>29</v>
      </c>
      <c r="F2246" s="1">
        <v>4</v>
      </c>
      <c r="G2246" s="2">
        <v>7.25</v>
      </c>
      <c r="H2246" s="3">
        <v>11.999999999999998</v>
      </c>
      <c r="I2246" s="3">
        <v>16</v>
      </c>
      <c r="J2246" s="3">
        <v>0.34799999999999998</v>
      </c>
      <c r="K2246" s="3">
        <v>0.34799999999999998</v>
      </c>
      <c r="L2246" s="3">
        <v>0.46400000000000002</v>
      </c>
    </row>
    <row r="2247" spans="2:12" x14ac:dyDescent="0.2">
      <c r="B2247" t="s">
        <v>6756</v>
      </c>
      <c r="C2247" t="s">
        <v>6552</v>
      </c>
      <c r="D2247" t="s">
        <v>6553</v>
      </c>
      <c r="E2247" s="1">
        <v>28</v>
      </c>
      <c r="F2247" s="1">
        <v>2</v>
      </c>
      <c r="G2247" s="2">
        <v>14</v>
      </c>
      <c r="H2247" s="3">
        <v>12</v>
      </c>
      <c r="I2247" s="3">
        <v>16</v>
      </c>
      <c r="J2247" s="3">
        <v>0.33600000000000002</v>
      </c>
      <c r="K2247" s="3">
        <v>0.33600000000000002</v>
      </c>
      <c r="L2247" s="3">
        <v>0.44800000000000001</v>
      </c>
    </row>
    <row r="2248" spans="2:12" x14ac:dyDescent="0.2">
      <c r="B2248" t="s">
        <v>6757</v>
      </c>
      <c r="C2248" t="s">
        <v>6758</v>
      </c>
      <c r="D2248" t="s">
        <v>6759</v>
      </c>
      <c r="E2248" s="1">
        <v>1</v>
      </c>
      <c r="F2248" s="1">
        <v>1</v>
      </c>
      <c r="G2248" s="2">
        <v>1</v>
      </c>
      <c r="H2248" s="3">
        <v>8</v>
      </c>
      <c r="I2248" s="3">
        <v>10.67</v>
      </c>
      <c r="J2248" s="3">
        <v>8.0000000000000002E-3</v>
      </c>
      <c r="K2248" s="3">
        <v>8.0000000000000002E-3</v>
      </c>
      <c r="L2248" s="3">
        <v>1.0670000000000001E-2</v>
      </c>
    </row>
    <row r="2249" spans="2:12" x14ac:dyDescent="0.2">
      <c r="B2249" t="s">
        <v>6760</v>
      </c>
      <c r="C2249" t="s">
        <v>6370</v>
      </c>
      <c r="D2249" t="s">
        <v>6371</v>
      </c>
      <c r="E2249" s="1">
        <v>3</v>
      </c>
      <c r="F2249" s="1">
        <v>3</v>
      </c>
      <c r="G2249" s="2">
        <v>1</v>
      </c>
      <c r="H2249" s="3">
        <v>8</v>
      </c>
      <c r="I2249" s="3">
        <v>10.666666666666666</v>
      </c>
      <c r="J2249" s="3">
        <v>2.4E-2</v>
      </c>
      <c r="K2249" s="3">
        <v>2.4E-2</v>
      </c>
      <c r="L2249" s="3">
        <v>3.2000000000000001E-2</v>
      </c>
    </row>
    <row r="2250" spans="2:12" x14ac:dyDescent="0.2">
      <c r="B2250" t="s">
        <v>6761</v>
      </c>
      <c r="C2250" t="s">
        <v>6476</v>
      </c>
      <c r="D2250" t="s">
        <v>6477</v>
      </c>
      <c r="E2250" s="1">
        <v>56</v>
      </c>
      <c r="F2250" s="1">
        <v>11</v>
      </c>
      <c r="G2250" s="2">
        <v>5.0909090909090908</v>
      </c>
      <c r="H2250" s="3">
        <v>12</v>
      </c>
      <c r="I2250" s="3">
        <v>16</v>
      </c>
      <c r="J2250" s="3">
        <v>0.67200000000000004</v>
      </c>
      <c r="K2250" s="3">
        <v>0.67200000000000004</v>
      </c>
      <c r="L2250" s="3">
        <v>0.89600000000000002</v>
      </c>
    </row>
    <row r="2251" spans="2:12" x14ac:dyDescent="0.2">
      <c r="B2251" t="s">
        <v>6762</v>
      </c>
      <c r="C2251" t="s">
        <v>6701</v>
      </c>
      <c r="D2251" t="s">
        <v>6702</v>
      </c>
      <c r="E2251" s="1">
        <v>10</v>
      </c>
      <c r="F2251" s="1">
        <v>7</v>
      </c>
      <c r="G2251" s="2">
        <v>1.4285714285714286</v>
      </c>
      <c r="H2251" s="3">
        <v>12</v>
      </c>
      <c r="I2251" s="3">
        <v>16</v>
      </c>
      <c r="J2251" s="3">
        <v>0.12</v>
      </c>
      <c r="K2251" s="3">
        <v>0.12</v>
      </c>
      <c r="L2251" s="3">
        <v>0.16</v>
      </c>
    </row>
    <row r="2252" spans="2:12" x14ac:dyDescent="0.2">
      <c r="B2252" t="s">
        <v>6763</v>
      </c>
      <c r="C2252" t="s">
        <v>6485</v>
      </c>
      <c r="D2252" t="s">
        <v>6486</v>
      </c>
      <c r="E2252" s="1">
        <v>28</v>
      </c>
      <c r="F2252" s="1">
        <v>4</v>
      </c>
      <c r="G2252" s="2">
        <v>7</v>
      </c>
      <c r="H2252" s="3">
        <v>12</v>
      </c>
      <c r="I2252" s="3">
        <v>16</v>
      </c>
      <c r="J2252" s="3">
        <v>0.33600000000000002</v>
      </c>
      <c r="K2252" s="3">
        <v>0.33600000000000002</v>
      </c>
      <c r="L2252" s="3">
        <v>0.44800000000000001</v>
      </c>
    </row>
    <row r="2253" spans="2:12" x14ac:dyDescent="0.2">
      <c r="B2253" t="s">
        <v>6764</v>
      </c>
      <c r="C2253" t="s">
        <v>6228</v>
      </c>
      <c r="D2253" t="s">
        <v>6229</v>
      </c>
      <c r="E2253" s="1">
        <v>8</v>
      </c>
      <c r="F2253" s="1">
        <v>1</v>
      </c>
      <c r="G2253" s="2">
        <v>8</v>
      </c>
      <c r="H2253" s="3">
        <v>12</v>
      </c>
      <c r="I2253" s="3">
        <v>16</v>
      </c>
      <c r="J2253" s="3">
        <v>9.6000000000000002E-2</v>
      </c>
      <c r="K2253" s="3">
        <v>9.6000000000000002E-2</v>
      </c>
      <c r="L2253" s="3">
        <v>0.128</v>
      </c>
    </row>
    <row r="2254" spans="2:12" x14ac:dyDescent="0.2">
      <c r="B2254" t="s">
        <v>6765</v>
      </c>
      <c r="C2254" t="s">
        <v>6766</v>
      </c>
      <c r="D2254" t="s">
        <v>6767</v>
      </c>
      <c r="E2254" s="1">
        <v>3</v>
      </c>
      <c r="F2254" s="1">
        <v>1</v>
      </c>
      <c r="G2254" s="2">
        <v>3</v>
      </c>
      <c r="H2254" s="3">
        <v>11.999999999999998</v>
      </c>
      <c r="I2254" s="3">
        <v>16</v>
      </c>
      <c r="J2254" s="3">
        <v>3.5999999999999997E-2</v>
      </c>
      <c r="K2254" s="3">
        <v>3.5999999999999997E-2</v>
      </c>
      <c r="L2254" s="3">
        <v>4.8000000000000001E-2</v>
      </c>
    </row>
    <row r="2255" spans="2:12" x14ac:dyDescent="0.2">
      <c r="B2255" t="s">
        <v>6768</v>
      </c>
      <c r="C2255" t="s">
        <v>6434</v>
      </c>
      <c r="D2255" t="s">
        <v>6435</v>
      </c>
      <c r="E2255" s="1">
        <v>8</v>
      </c>
      <c r="F2255" s="1">
        <v>5</v>
      </c>
      <c r="G2255" s="2">
        <v>1.6</v>
      </c>
      <c r="H2255" s="3">
        <v>12</v>
      </c>
      <c r="I2255" s="3">
        <v>16</v>
      </c>
      <c r="J2255" s="3">
        <v>9.6000000000000002E-2</v>
      </c>
      <c r="K2255" s="3">
        <v>9.6000000000000002E-2</v>
      </c>
      <c r="L2255" s="3">
        <v>0.128</v>
      </c>
    </row>
    <row r="2256" spans="2:12" x14ac:dyDescent="0.2">
      <c r="B2256" t="s">
        <v>6769</v>
      </c>
      <c r="C2256" t="s">
        <v>6237</v>
      </c>
      <c r="D2256" t="s">
        <v>6238</v>
      </c>
      <c r="E2256" s="1">
        <v>46</v>
      </c>
      <c r="F2256" s="1">
        <v>11</v>
      </c>
      <c r="G2256" s="2">
        <v>4.1818181818181817</v>
      </c>
      <c r="H2256" s="3">
        <v>12.000000000000002</v>
      </c>
      <c r="I2256" s="3">
        <v>16</v>
      </c>
      <c r="J2256" s="3">
        <v>0.55200000000000005</v>
      </c>
      <c r="K2256" s="3">
        <v>0.55200000000000005</v>
      </c>
      <c r="L2256" s="3">
        <v>0.73599999999999999</v>
      </c>
    </row>
    <row r="2257" spans="2:12" x14ac:dyDescent="0.2">
      <c r="B2257" t="s">
        <v>6770</v>
      </c>
      <c r="C2257" t="s">
        <v>6771</v>
      </c>
      <c r="D2257" t="s">
        <v>2329</v>
      </c>
      <c r="E2257" s="1">
        <v>16</v>
      </c>
      <c r="F2257" s="1">
        <v>7</v>
      </c>
      <c r="G2257" s="2">
        <v>2.2857142857142856</v>
      </c>
      <c r="H2257" s="3">
        <v>12</v>
      </c>
      <c r="I2257" s="3">
        <v>16</v>
      </c>
      <c r="J2257" s="3">
        <v>0.192</v>
      </c>
      <c r="K2257" s="3">
        <v>0.192</v>
      </c>
      <c r="L2257" s="3">
        <v>0.25600000000000001</v>
      </c>
    </row>
    <row r="2258" spans="2:12" x14ac:dyDescent="0.2">
      <c r="B2258" t="s">
        <v>6772</v>
      </c>
      <c r="C2258" t="s">
        <v>6773</v>
      </c>
      <c r="D2258" t="s">
        <v>6692</v>
      </c>
      <c r="E2258" s="1">
        <v>14</v>
      </c>
      <c r="F2258" s="1">
        <v>2</v>
      </c>
      <c r="G2258" s="2">
        <v>7</v>
      </c>
      <c r="H2258" s="3">
        <v>12</v>
      </c>
      <c r="I2258" s="3">
        <v>16</v>
      </c>
      <c r="J2258" s="3">
        <v>0.16800000000000001</v>
      </c>
      <c r="K2258" s="3">
        <v>0.16800000000000001</v>
      </c>
      <c r="L2258" s="3">
        <v>0.224</v>
      </c>
    </row>
    <row r="2259" spans="2:12" x14ac:dyDescent="0.2">
      <c r="B2259" t="s">
        <v>6774</v>
      </c>
      <c r="C2259" t="s">
        <v>6775</v>
      </c>
      <c r="D2259" t="s">
        <v>6776</v>
      </c>
      <c r="E2259" s="1">
        <v>10</v>
      </c>
      <c r="F2259" s="1">
        <v>1</v>
      </c>
      <c r="G2259" s="2">
        <v>10</v>
      </c>
      <c r="H2259" s="3">
        <v>12</v>
      </c>
      <c r="I2259" s="3">
        <v>16</v>
      </c>
      <c r="J2259" s="3">
        <v>0.12</v>
      </c>
      <c r="K2259" s="3">
        <v>0.12</v>
      </c>
      <c r="L2259" s="3">
        <v>0.16</v>
      </c>
    </row>
    <row r="2260" spans="2:12" x14ac:dyDescent="0.2">
      <c r="B2260" t="s">
        <v>6777</v>
      </c>
      <c r="C2260" t="s">
        <v>6725</v>
      </c>
      <c r="D2260" t="s">
        <v>6726</v>
      </c>
      <c r="E2260" s="1">
        <v>6</v>
      </c>
      <c r="F2260" s="1">
        <v>2</v>
      </c>
      <c r="G2260" s="2">
        <v>3</v>
      </c>
      <c r="H2260" s="3">
        <v>8</v>
      </c>
      <c r="I2260" s="3">
        <v>10.666666666666666</v>
      </c>
      <c r="J2260" s="3">
        <v>4.8000000000000001E-2</v>
      </c>
      <c r="K2260" s="3">
        <v>4.8000000000000001E-2</v>
      </c>
      <c r="L2260" s="3">
        <v>6.4000000000000001E-2</v>
      </c>
    </row>
    <row r="2261" spans="2:12" x14ac:dyDescent="0.2">
      <c r="B2261" t="s">
        <v>6778</v>
      </c>
      <c r="C2261" t="s">
        <v>6779</v>
      </c>
      <c r="D2261" t="s">
        <v>6780</v>
      </c>
      <c r="E2261" s="1">
        <v>27</v>
      </c>
      <c r="F2261" s="1">
        <v>19</v>
      </c>
      <c r="G2261" s="2">
        <v>1.4210526315789473</v>
      </c>
      <c r="H2261" s="3">
        <v>12</v>
      </c>
      <c r="I2261" s="3">
        <v>16</v>
      </c>
      <c r="J2261" s="3">
        <v>0.32400000000000001</v>
      </c>
      <c r="K2261" s="3">
        <v>0.32400000000000001</v>
      </c>
      <c r="L2261" s="3">
        <v>0.432</v>
      </c>
    </row>
    <row r="2262" spans="2:12" x14ac:dyDescent="0.2">
      <c r="B2262" t="s">
        <v>6781</v>
      </c>
      <c r="C2262" t="s">
        <v>6361</v>
      </c>
      <c r="D2262" t="s">
        <v>6362</v>
      </c>
      <c r="E2262" s="1">
        <v>36</v>
      </c>
      <c r="F2262" s="1">
        <v>21</v>
      </c>
      <c r="G2262" s="2">
        <v>1.7142857142857142</v>
      </c>
      <c r="H2262" s="3">
        <v>8</v>
      </c>
      <c r="I2262" s="3">
        <v>10.666666666666668</v>
      </c>
      <c r="J2262" s="3">
        <v>0.28799999999999998</v>
      </c>
      <c r="K2262" s="3">
        <v>0.28799999999999998</v>
      </c>
      <c r="L2262" s="3">
        <v>0.38400000000000001</v>
      </c>
    </row>
    <row r="2263" spans="2:12" x14ac:dyDescent="0.2">
      <c r="B2263" t="s">
        <v>6782</v>
      </c>
      <c r="C2263" t="s">
        <v>6271</v>
      </c>
      <c r="D2263" t="s">
        <v>6272</v>
      </c>
      <c r="E2263" s="1">
        <v>13</v>
      </c>
      <c r="F2263" s="1">
        <v>1</v>
      </c>
      <c r="G2263" s="2">
        <v>13</v>
      </c>
      <c r="H2263" s="3">
        <v>12</v>
      </c>
      <c r="I2263" s="3">
        <v>16</v>
      </c>
      <c r="J2263" s="3">
        <v>0.156</v>
      </c>
      <c r="K2263" s="3">
        <v>0.156</v>
      </c>
      <c r="L2263" s="3">
        <v>0.20799999999999999</v>
      </c>
    </row>
    <row r="2264" spans="2:12" x14ac:dyDescent="0.2">
      <c r="B2264" t="s">
        <v>6783</v>
      </c>
      <c r="C2264" t="s">
        <v>6784</v>
      </c>
      <c r="D2264" t="s">
        <v>6785</v>
      </c>
      <c r="E2264" s="1">
        <v>2</v>
      </c>
      <c r="F2264" s="1">
        <v>1</v>
      </c>
      <c r="G2264" s="2">
        <v>2</v>
      </c>
      <c r="H2264" s="3">
        <v>8</v>
      </c>
      <c r="I2264" s="3">
        <v>10.664999999999999</v>
      </c>
      <c r="J2264" s="3">
        <v>1.6E-2</v>
      </c>
      <c r="K2264" s="3">
        <v>1.6E-2</v>
      </c>
      <c r="L2264" s="3">
        <v>2.1329999999999998E-2</v>
      </c>
    </row>
    <row r="2265" spans="2:12" x14ac:dyDescent="0.2">
      <c r="B2265" t="s">
        <v>6786</v>
      </c>
      <c r="C2265" t="s">
        <v>6415</v>
      </c>
      <c r="D2265" t="s">
        <v>6416</v>
      </c>
      <c r="E2265" s="1">
        <v>36</v>
      </c>
      <c r="F2265" s="1">
        <v>9</v>
      </c>
      <c r="G2265" s="2">
        <v>4</v>
      </c>
      <c r="H2265" s="3">
        <v>12</v>
      </c>
      <c r="I2265" s="3">
        <v>16</v>
      </c>
      <c r="J2265" s="3">
        <v>0.432</v>
      </c>
      <c r="K2265" s="3">
        <v>0.432</v>
      </c>
      <c r="L2265" s="3">
        <v>0.57599999999999996</v>
      </c>
    </row>
    <row r="2266" spans="2:12" x14ac:dyDescent="0.2">
      <c r="B2266" t="s">
        <v>6787</v>
      </c>
      <c r="C2266" t="s">
        <v>6788</v>
      </c>
      <c r="D2266" t="s">
        <v>6321</v>
      </c>
      <c r="E2266" s="1">
        <v>109</v>
      </c>
      <c r="F2266" s="1">
        <v>11</v>
      </c>
      <c r="G2266" s="2">
        <v>9.9090909090909083</v>
      </c>
      <c r="H2266" s="3">
        <v>12</v>
      </c>
      <c r="I2266" s="3">
        <v>16</v>
      </c>
      <c r="J2266" s="3">
        <v>1.3080000000000001</v>
      </c>
      <c r="K2266" s="3">
        <v>1.3080000000000001</v>
      </c>
      <c r="L2266" s="3">
        <v>1.744</v>
      </c>
    </row>
    <row r="2267" spans="2:12" x14ac:dyDescent="0.2">
      <c r="B2267" t="s">
        <v>6789</v>
      </c>
      <c r="C2267" t="s">
        <v>6790</v>
      </c>
      <c r="D2267" t="s">
        <v>6791</v>
      </c>
      <c r="E2267" s="1">
        <v>4</v>
      </c>
      <c r="F2267" s="1">
        <v>1</v>
      </c>
      <c r="G2267" s="2">
        <v>4</v>
      </c>
      <c r="H2267" s="3">
        <v>12</v>
      </c>
      <c r="I2267" s="3">
        <v>16</v>
      </c>
      <c r="J2267" s="3">
        <v>4.8000000000000001E-2</v>
      </c>
      <c r="K2267" s="3">
        <v>4.8000000000000001E-2</v>
      </c>
      <c r="L2267" s="3">
        <v>6.4000000000000001E-2</v>
      </c>
    </row>
    <row r="2268" spans="2:12" x14ac:dyDescent="0.2">
      <c r="B2268" t="s">
        <v>6792</v>
      </c>
      <c r="C2268" t="s">
        <v>6793</v>
      </c>
      <c r="D2268" t="s">
        <v>6794</v>
      </c>
      <c r="E2268" s="1">
        <v>14</v>
      </c>
      <c r="F2268" s="1">
        <v>2</v>
      </c>
      <c r="G2268" s="2">
        <v>7</v>
      </c>
      <c r="H2268" s="3">
        <v>12</v>
      </c>
      <c r="I2268" s="3">
        <v>16</v>
      </c>
      <c r="J2268" s="3">
        <v>0.16800000000000001</v>
      </c>
      <c r="K2268" s="3">
        <v>0.16800000000000001</v>
      </c>
      <c r="L2268" s="3">
        <v>0.224</v>
      </c>
    </row>
    <row r="2269" spans="2:12" x14ac:dyDescent="0.2">
      <c r="B2269" t="s">
        <v>6795</v>
      </c>
      <c r="C2269" t="s">
        <v>6796</v>
      </c>
      <c r="D2269" t="s">
        <v>6797</v>
      </c>
      <c r="E2269" s="1">
        <v>10</v>
      </c>
      <c r="F2269" s="1">
        <v>10</v>
      </c>
      <c r="G2269" s="2">
        <v>1</v>
      </c>
      <c r="H2269" s="3">
        <v>8</v>
      </c>
      <c r="I2269" s="3">
        <v>10.667</v>
      </c>
      <c r="J2269" s="3">
        <v>0.08</v>
      </c>
      <c r="K2269" s="3">
        <v>0.08</v>
      </c>
      <c r="L2269" s="3">
        <v>0.10667</v>
      </c>
    </row>
    <row r="2270" spans="2:12" x14ac:dyDescent="0.2">
      <c r="B2270" t="s">
        <v>6798</v>
      </c>
      <c r="C2270" t="s">
        <v>6430</v>
      </c>
      <c r="D2270" t="s">
        <v>6431</v>
      </c>
      <c r="E2270" s="1">
        <v>14</v>
      </c>
      <c r="F2270" s="1">
        <v>14</v>
      </c>
      <c r="G2270" s="2">
        <v>1</v>
      </c>
      <c r="H2270" s="3">
        <v>8</v>
      </c>
      <c r="I2270" s="3">
        <v>10.66642857142857</v>
      </c>
      <c r="J2270" s="3">
        <v>0.112</v>
      </c>
      <c r="K2270" s="3">
        <v>0.112</v>
      </c>
      <c r="L2270" s="3">
        <v>0.14932999999999999</v>
      </c>
    </row>
    <row r="2271" spans="2:12" x14ac:dyDescent="0.2">
      <c r="B2271" t="s">
        <v>6799</v>
      </c>
      <c r="C2271" t="s">
        <v>6382</v>
      </c>
      <c r="D2271" t="s">
        <v>6383</v>
      </c>
      <c r="E2271" s="1">
        <v>14</v>
      </c>
      <c r="F2271" s="1">
        <v>3</v>
      </c>
      <c r="G2271" s="2">
        <v>4.666666666666667</v>
      </c>
      <c r="H2271" s="3">
        <v>12</v>
      </c>
      <c r="I2271" s="3">
        <v>16</v>
      </c>
      <c r="J2271" s="3">
        <v>0.16800000000000001</v>
      </c>
      <c r="K2271" s="3">
        <v>0.16800000000000001</v>
      </c>
      <c r="L2271" s="3">
        <v>0.224</v>
      </c>
    </row>
    <row r="2272" spans="2:12" x14ac:dyDescent="0.2">
      <c r="B2272" t="s">
        <v>6800</v>
      </c>
      <c r="C2272" t="s">
        <v>6801</v>
      </c>
      <c r="D2272" t="s">
        <v>6802</v>
      </c>
      <c r="E2272" s="1">
        <v>7</v>
      </c>
      <c r="F2272" s="1">
        <v>2</v>
      </c>
      <c r="G2272" s="2">
        <v>3.5</v>
      </c>
      <c r="H2272" s="3">
        <v>12</v>
      </c>
      <c r="I2272" s="3">
        <v>16</v>
      </c>
      <c r="J2272" s="3">
        <v>8.4000000000000005E-2</v>
      </c>
      <c r="K2272" s="3">
        <v>8.4000000000000005E-2</v>
      </c>
      <c r="L2272" s="3">
        <v>0.112</v>
      </c>
    </row>
    <row r="2273" spans="2:12" x14ac:dyDescent="0.2">
      <c r="B2273" t="s">
        <v>6803</v>
      </c>
      <c r="C2273" t="s">
        <v>6217</v>
      </c>
      <c r="D2273" t="s">
        <v>6218</v>
      </c>
      <c r="E2273" s="1">
        <v>16</v>
      </c>
      <c r="F2273" s="1">
        <v>3</v>
      </c>
      <c r="G2273" s="2">
        <v>5.333333333333333</v>
      </c>
      <c r="H2273" s="3">
        <v>8</v>
      </c>
      <c r="I2273" s="3">
        <v>10.666874999999999</v>
      </c>
      <c r="J2273" s="3">
        <v>0.128</v>
      </c>
      <c r="K2273" s="3">
        <v>0.128</v>
      </c>
      <c r="L2273" s="3">
        <v>0.17066999999999999</v>
      </c>
    </row>
    <row r="2274" spans="2:12" x14ac:dyDescent="0.2">
      <c r="B2274" t="s">
        <v>6804</v>
      </c>
      <c r="C2274" t="s">
        <v>6805</v>
      </c>
      <c r="D2274" t="s">
        <v>6806</v>
      </c>
      <c r="E2274" s="1">
        <v>33</v>
      </c>
      <c r="F2274" s="1">
        <v>5</v>
      </c>
      <c r="G2274" s="2">
        <v>6.6</v>
      </c>
      <c r="H2274" s="3">
        <v>12</v>
      </c>
      <c r="I2274" s="3">
        <v>16</v>
      </c>
      <c r="J2274" s="3">
        <v>0.39600000000000002</v>
      </c>
      <c r="K2274" s="3">
        <v>0.39600000000000002</v>
      </c>
      <c r="L2274" s="3">
        <v>0.52800000000000002</v>
      </c>
    </row>
    <row r="2275" spans="2:12" x14ac:dyDescent="0.2">
      <c r="B2275" t="s">
        <v>6807</v>
      </c>
      <c r="C2275" t="s">
        <v>6808</v>
      </c>
      <c r="D2275" t="s">
        <v>6809</v>
      </c>
      <c r="E2275" s="1">
        <v>30</v>
      </c>
      <c r="F2275" s="1">
        <v>6</v>
      </c>
      <c r="G2275" s="2">
        <v>5</v>
      </c>
      <c r="H2275" s="3">
        <v>12</v>
      </c>
      <c r="I2275" s="3">
        <v>16</v>
      </c>
      <c r="J2275" s="3">
        <v>0.36</v>
      </c>
      <c r="K2275" s="3">
        <v>0.36</v>
      </c>
      <c r="L2275" s="3">
        <v>0.48</v>
      </c>
    </row>
    <row r="2276" spans="2:12" x14ac:dyDescent="0.2">
      <c r="B2276" t="s">
        <v>6810</v>
      </c>
      <c r="C2276" t="s">
        <v>6424</v>
      </c>
      <c r="D2276" t="s">
        <v>6425</v>
      </c>
      <c r="E2276" s="1">
        <v>21</v>
      </c>
      <c r="F2276" s="1">
        <v>3</v>
      </c>
      <c r="G2276" s="2">
        <v>7</v>
      </c>
      <c r="H2276" s="3">
        <v>12</v>
      </c>
      <c r="I2276" s="3">
        <v>16</v>
      </c>
      <c r="J2276" s="3">
        <v>0.252</v>
      </c>
      <c r="K2276" s="3">
        <v>0.252</v>
      </c>
      <c r="L2276" s="3">
        <v>0.33600000000000002</v>
      </c>
    </row>
    <row r="2277" spans="2:12" x14ac:dyDescent="0.2">
      <c r="B2277" t="s">
        <v>6811</v>
      </c>
      <c r="C2277" t="s">
        <v>6634</v>
      </c>
      <c r="D2277" t="s">
        <v>6635</v>
      </c>
      <c r="E2277" s="1">
        <v>32</v>
      </c>
      <c r="F2277" s="1">
        <v>7</v>
      </c>
      <c r="G2277" s="2">
        <v>4.5714285714285712</v>
      </c>
      <c r="H2277" s="3">
        <v>8</v>
      </c>
      <c r="I2277" s="3">
        <v>10.666562500000001</v>
      </c>
      <c r="J2277" s="3">
        <v>0.25600000000000001</v>
      </c>
      <c r="K2277" s="3">
        <v>0.25600000000000001</v>
      </c>
      <c r="L2277" s="3">
        <v>0.34133000000000002</v>
      </c>
    </row>
    <row r="2278" spans="2:12" x14ac:dyDescent="0.2">
      <c r="B2278" t="s">
        <v>6812</v>
      </c>
      <c r="C2278" t="s">
        <v>6341</v>
      </c>
      <c r="D2278" t="s">
        <v>6342</v>
      </c>
      <c r="E2278" s="1">
        <v>8</v>
      </c>
      <c r="F2278" s="1">
        <v>4</v>
      </c>
      <c r="G2278" s="2">
        <v>2</v>
      </c>
      <c r="H2278" s="3">
        <v>12</v>
      </c>
      <c r="I2278" s="3">
        <v>16</v>
      </c>
      <c r="J2278" s="3">
        <v>9.6000000000000002E-2</v>
      </c>
      <c r="K2278" s="3">
        <v>9.6000000000000002E-2</v>
      </c>
      <c r="L2278" s="3">
        <v>0.128</v>
      </c>
    </row>
    <row r="2279" spans="2:12" x14ac:dyDescent="0.2">
      <c r="B2279" t="s">
        <v>6813</v>
      </c>
      <c r="C2279" t="s">
        <v>6814</v>
      </c>
      <c r="D2279" t="s">
        <v>6815</v>
      </c>
      <c r="E2279" s="1">
        <v>6</v>
      </c>
      <c r="F2279" s="1">
        <v>2</v>
      </c>
      <c r="G2279" s="2">
        <v>3</v>
      </c>
      <c r="H2279" s="3">
        <v>11.999999999999998</v>
      </c>
      <c r="I2279" s="3">
        <v>16</v>
      </c>
      <c r="J2279" s="3">
        <v>7.1999999999999995E-2</v>
      </c>
      <c r="K2279" s="3">
        <v>7.1999999999999995E-2</v>
      </c>
      <c r="L2279" s="3">
        <v>9.6000000000000002E-2</v>
      </c>
    </row>
    <row r="2280" spans="2:12" x14ac:dyDescent="0.2">
      <c r="B2280" t="s">
        <v>6816</v>
      </c>
      <c r="C2280" t="s">
        <v>6817</v>
      </c>
      <c r="D2280" t="s">
        <v>6818</v>
      </c>
      <c r="E2280" s="1">
        <v>2</v>
      </c>
      <c r="F2280" s="1">
        <v>2</v>
      </c>
      <c r="G2280" s="2">
        <v>1</v>
      </c>
      <c r="H2280" s="3">
        <v>8</v>
      </c>
      <c r="I2280" s="3">
        <v>10.664999999999999</v>
      </c>
      <c r="J2280" s="3">
        <v>1.6E-2</v>
      </c>
      <c r="K2280" s="3">
        <v>1.6E-2</v>
      </c>
      <c r="L2280" s="3">
        <v>2.1329999999999998E-2</v>
      </c>
    </row>
    <row r="2281" spans="2:12" x14ac:dyDescent="0.2">
      <c r="B2281" t="s">
        <v>6819</v>
      </c>
      <c r="C2281" t="s">
        <v>6820</v>
      </c>
      <c r="D2281" t="s">
        <v>6821</v>
      </c>
      <c r="E2281" s="1">
        <v>6</v>
      </c>
      <c r="F2281" s="1">
        <v>6</v>
      </c>
      <c r="G2281" s="2">
        <v>1</v>
      </c>
      <c r="H2281" s="3">
        <v>11.999999999999998</v>
      </c>
      <c r="I2281" s="3">
        <v>16</v>
      </c>
      <c r="J2281" s="3">
        <v>7.1999999999999995E-2</v>
      </c>
      <c r="K2281" s="3">
        <v>7.1999999999999995E-2</v>
      </c>
      <c r="L2281" s="3">
        <v>9.6000000000000002E-2</v>
      </c>
    </row>
    <row r="2282" spans="2:12" x14ac:dyDescent="0.2">
      <c r="B2282" t="s">
        <v>6822</v>
      </c>
      <c r="C2282" t="s">
        <v>6545</v>
      </c>
      <c r="D2282" t="s">
        <v>6546</v>
      </c>
      <c r="E2282" s="1">
        <v>19</v>
      </c>
      <c r="F2282" s="1">
        <v>7</v>
      </c>
      <c r="G2282" s="2">
        <v>2.7142857142857144</v>
      </c>
      <c r="H2282" s="3">
        <v>12</v>
      </c>
      <c r="I2282" s="3">
        <v>16</v>
      </c>
      <c r="J2282" s="3">
        <v>0.22800000000000001</v>
      </c>
      <c r="K2282" s="3">
        <v>0.22800000000000001</v>
      </c>
      <c r="L2282" s="3">
        <v>0.30399999999999999</v>
      </c>
    </row>
    <row r="2283" spans="2:12" x14ac:dyDescent="0.2">
      <c r="B2283" t="s">
        <v>6823</v>
      </c>
      <c r="C2283" t="s">
        <v>6539</v>
      </c>
      <c r="D2283" t="s">
        <v>6540</v>
      </c>
      <c r="E2283" s="1">
        <v>2</v>
      </c>
      <c r="F2283" s="1">
        <v>2</v>
      </c>
      <c r="G2283" s="2">
        <v>1</v>
      </c>
      <c r="H2283" s="3">
        <v>8</v>
      </c>
      <c r="I2283" s="3">
        <v>10.664999999999999</v>
      </c>
      <c r="J2283" s="3">
        <v>1.6E-2</v>
      </c>
      <c r="K2283" s="3">
        <v>1.6E-2</v>
      </c>
      <c r="L2283" s="3">
        <v>2.1329999999999998E-2</v>
      </c>
    </row>
    <row r="2284" spans="2:12" x14ac:dyDescent="0.2">
      <c r="B2284" t="s">
        <v>6824</v>
      </c>
      <c r="C2284" t="s">
        <v>6659</v>
      </c>
      <c r="D2284" t="s">
        <v>6660</v>
      </c>
      <c r="E2284" s="1">
        <v>10</v>
      </c>
      <c r="F2284" s="1">
        <v>5</v>
      </c>
      <c r="G2284" s="2">
        <v>2</v>
      </c>
      <c r="H2284" s="3">
        <v>12</v>
      </c>
      <c r="I2284" s="3">
        <v>16</v>
      </c>
      <c r="J2284" s="3">
        <v>0.12</v>
      </c>
      <c r="K2284" s="3">
        <v>0.12</v>
      </c>
      <c r="L2284" s="3">
        <v>0.16</v>
      </c>
    </row>
    <row r="2285" spans="2:12" x14ac:dyDescent="0.2">
      <c r="B2285" t="s">
        <v>6825</v>
      </c>
      <c r="C2285" t="s">
        <v>6521</v>
      </c>
      <c r="D2285" t="s">
        <v>6522</v>
      </c>
      <c r="E2285" s="1">
        <v>24</v>
      </c>
      <c r="F2285" s="1">
        <v>16</v>
      </c>
      <c r="G2285" s="2">
        <v>1.5</v>
      </c>
      <c r="H2285" s="3">
        <v>8</v>
      </c>
      <c r="I2285" s="3">
        <v>10.666666666666666</v>
      </c>
      <c r="J2285" s="3">
        <v>0.192</v>
      </c>
      <c r="K2285" s="3">
        <v>0.192</v>
      </c>
      <c r="L2285" s="3">
        <v>0.25600000000000001</v>
      </c>
    </row>
    <row r="2286" spans="2:12" x14ac:dyDescent="0.2">
      <c r="B2286" t="s">
        <v>6826</v>
      </c>
      <c r="C2286" t="s">
        <v>6445</v>
      </c>
      <c r="D2286" t="s">
        <v>6446</v>
      </c>
      <c r="E2286" s="1">
        <v>15</v>
      </c>
      <c r="F2286" s="1">
        <v>3</v>
      </c>
      <c r="G2286" s="2">
        <v>5</v>
      </c>
      <c r="H2286" s="3">
        <v>8</v>
      </c>
      <c r="I2286" s="3">
        <v>10.666666666666668</v>
      </c>
      <c r="J2286" s="3">
        <v>0.12</v>
      </c>
      <c r="K2286" s="3">
        <v>0.12</v>
      </c>
      <c r="L2286" s="3">
        <v>0.16</v>
      </c>
    </row>
    <row r="2287" spans="2:12" x14ac:dyDescent="0.2">
      <c r="B2287" t="s">
        <v>6827</v>
      </c>
      <c r="C2287" t="s">
        <v>6735</v>
      </c>
      <c r="D2287" t="s">
        <v>6736</v>
      </c>
      <c r="E2287" s="1">
        <v>10</v>
      </c>
      <c r="F2287" s="1">
        <v>2</v>
      </c>
      <c r="G2287" s="2">
        <v>5</v>
      </c>
      <c r="H2287" s="3">
        <v>12</v>
      </c>
      <c r="I2287" s="3">
        <v>16</v>
      </c>
      <c r="J2287" s="3">
        <v>0.12</v>
      </c>
      <c r="K2287" s="3">
        <v>0.12</v>
      </c>
      <c r="L2287" s="3">
        <v>0.16</v>
      </c>
    </row>
    <row r="2288" spans="2:12" x14ac:dyDescent="0.2">
      <c r="B2288" t="s">
        <v>6828</v>
      </c>
      <c r="C2288" t="s">
        <v>6258</v>
      </c>
      <c r="D2288" t="s">
        <v>6304</v>
      </c>
      <c r="E2288" s="1">
        <v>6</v>
      </c>
      <c r="F2288" s="1">
        <v>2</v>
      </c>
      <c r="G2288" s="2">
        <v>3</v>
      </c>
      <c r="H2288" s="3">
        <v>11.999999999999998</v>
      </c>
      <c r="I2288" s="3">
        <v>16</v>
      </c>
      <c r="J2288" s="3">
        <v>7.1999999999999995E-2</v>
      </c>
      <c r="K2288" s="3">
        <v>7.1999999999999995E-2</v>
      </c>
      <c r="L2288" s="3">
        <v>9.6000000000000002E-2</v>
      </c>
    </row>
    <row r="2289" spans="2:12" x14ac:dyDescent="0.2">
      <c r="B2289" t="s">
        <v>6829</v>
      </c>
      <c r="C2289" t="s">
        <v>6712</v>
      </c>
      <c r="D2289" t="s">
        <v>6713</v>
      </c>
      <c r="E2289" s="1">
        <v>7</v>
      </c>
      <c r="F2289" s="1">
        <v>7</v>
      </c>
      <c r="G2289" s="2">
        <v>1</v>
      </c>
      <c r="H2289" s="3">
        <v>8</v>
      </c>
      <c r="I2289" s="3">
        <v>10.667142857142856</v>
      </c>
      <c r="J2289" s="3">
        <v>5.6000000000000001E-2</v>
      </c>
      <c r="K2289" s="3">
        <v>5.6000000000000001E-2</v>
      </c>
      <c r="L2289" s="3">
        <v>7.467E-2</v>
      </c>
    </row>
    <row r="2290" spans="2:12" x14ac:dyDescent="0.2">
      <c r="B2290" t="s">
        <v>6830</v>
      </c>
      <c r="C2290" t="s">
        <v>6329</v>
      </c>
      <c r="D2290" t="s">
        <v>6330</v>
      </c>
      <c r="E2290" s="1">
        <v>9</v>
      </c>
      <c r="F2290" s="1">
        <v>3</v>
      </c>
      <c r="G2290" s="2">
        <v>3</v>
      </c>
      <c r="H2290" s="3">
        <v>12</v>
      </c>
      <c r="I2290" s="3">
        <v>16</v>
      </c>
      <c r="J2290" s="3">
        <v>0.108</v>
      </c>
      <c r="K2290" s="3">
        <v>0.108</v>
      </c>
      <c r="L2290" s="3">
        <v>0.14399999999999999</v>
      </c>
    </row>
    <row r="2291" spans="2:12" x14ac:dyDescent="0.2">
      <c r="B2291" t="s">
        <v>6831</v>
      </c>
      <c r="C2291" t="s">
        <v>6758</v>
      </c>
      <c r="D2291" t="s">
        <v>6759</v>
      </c>
      <c r="E2291" s="1">
        <v>22</v>
      </c>
      <c r="F2291" s="1">
        <v>3</v>
      </c>
      <c r="G2291" s="2">
        <v>7.333333333333333</v>
      </c>
      <c r="H2291" s="3">
        <v>12.000000000000002</v>
      </c>
      <c r="I2291" s="3">
        <v>16</v>
      </c>
      <c r="J2291" s="3">
        <v>0.26400000000000001</v>
      </c>
      <c r="K2291" s="3">
        <v>0.26400000000000001</v>
      </c>
      <c r="L2291" s="3">
        <v>0.35199999999999998</v>
      </c>
    </row>
    <row r="2292" spans="2:12" x14ac:dyDescent="0.2">
      <c r="B2292" t="s">
        <v>6832</v>
      </c>
      <c r="C2292" t="s">
        <v>6833</v>
      </c>
      <c r="D2292" t="s">
        <v>6834</v>
      </c>
      <c r="E2292" s="1">
        <v>8</v>
      </c>
      <c r="F2292" s="1">
        <v>2</v>
      </c>
      <c r="G2292" s="2">
        <v>4</v>
      </c>
      <c r="H2292" s="3">
        <v>12</v>
      </c>
      <c r="I2292" s="3">
        <v>16</v>
      </c>
      <c r="J2292" s="3">
        <v>9.6000000000000002E-2</v>
      </c>
      <c r="K2292" s="3">
        <v>9.6000000000000002E-2</v>
      </c>
      <c r="L2292" s="3">
        <v>0.128</v>
      </c>
    </row>
    <row r="2293" spans="2:12" x14ac:dyDescent="0.2">
      <c r="B2293" t="s">
        <v>6835</v>
      </c>
      <c r="C2293" t="s">
        <v>6836</v>
      </c>
      <c r="D2293" t="s">
        <v>6837</v>
      </c>
      <c r="E2293" s="1">
        <v>2042.5201400000001</v>
      </c>
      <c r="F2293" s="1">
        <v>95</v>
      </c>
      <c r="G2293" s="2">
        <v>21.500212000000001</v>
      </c>
      <c r="H2293" s="3">
        <v>4.9999996572861205</v>
      </c>
      <c r="I2293" s="3">
        <v>6.6666515219771592</v>
      </c>
      <c r="J2293" s="3">
        <v>10.2126</v>
      </c>
      <c r="K2293" s="3">
        <v>10.2126</v>
      </c>
      <c r="L2293" s="3">
        <v>13.616770000000001</v>
      </c>
    </row>
    <row r="2294" spans="2:12" x14ac:dyDescent="0.2">
      <c r="B2294" t="s">
        <v>6838</v>
      </c>
      <c r="C2294" t="s">
        <v>6839</v>
      </c>
      <c r="D2294" t="s">
        <v>6840</v>
      </c>
      <c r="E2294" s="1">
        <v>3072.8573299999998</v>
      </c>
      <c r="F2294" s="1">
        <v>144</v>
      </c>
      <c r="G2294" s="2">
        <v>21.339287013888889</v>
      </c>
      <c r="H2294" s="3">
        <v>5.0000010901905432</v>
      </c>
      <c r="I2294" s="3">
        <v>6.6666485944532941</v>
      </c>
      <c r="J2294" s="3">
        <v>15.36429</v>
      </c>
      <c r="K2294" s="3">
        <v>15.36429</v>
      </c>
      <c r="L2294" s="3">
        <v>20.485659999999999</v>
      </c>
    </row>
    <row r="2295" spans="2:12" x14ac:dyDescent="0.2">
      <c r="B2295" t="s">
        <v>6841</v>
      </c>
      <c r="C2295" t="s">
        <v>6842</v>
      </c>
      <c r="D2295" t="s">
        <v>6843</v>
      </c>
      <c r="E2295" s="1">
        <v>4907.6994500000001</v>
      </c>
      <c r="F2295" s="1">
        <v>107</v>
      </c>
      <c r="G2295" s="2">
        <v>45.866350000000004</v>
      </c>
      <c r="H2295" s="3">
        <v>7.0000007844816174</v>
      </c>
      <c r="I2295" s="3">
        <v>9.3333099279337493</v>
      </c>
      <c r="J2295" s="3">
        <v>34.353900000000003</v>
      </c>
      <c r="K2295" s="3">
        <v>34.353900000000003</v>
      </c>
      <c r="L2295" s="3">
        <v>45.805079999999997</v>
      </c>
    </row>
    <row r="2296" spans="2:12" x14ac:dyDescent="0.2">
      <c r="B2296" t="s">
        <v>6844</v>
      </c>
      <c r="C2296" t="s">
        <v>6845</v>
      </c>
      <c r="D2296" t="s">
        <v>6846</v>
      </c>
      <c r="E2296" s="1">
        <v>1283.6114299999999</v>
      </c>
      <c r="F2296" s="1">
        <v>108</v>
      </c>
      <c r="G2296" s="2">
        <v>11.885291018518517</v>
      </c>
      <c r="H2296" s="3">
        <v>5.0000022202980849</v>
      </c>
      <c r="I2296" s="3">
        <v>6.6666514491850553</v>
      </c>
      <c r="J2296" s="3">
        <v>6.4180599999999997</v>
      </c>
      <c r="K2296" s="3">
        <v>6.4180599999999997</v>
      </c>
      <c r="L2296" s="3">
        <v>8.5573899999999998</v>
      </c>
    </row>
    <row r="2297" spans="2:12" x14ac:dyDescent="0.2">
      <c r="B2297" t="s">
        <v>6847</v>
      </c>
      <c r="C2297" t="s">
        <v>6848</v>
      </c>
      <c r="D2297" t="s">
        <v>6849</v>
      </c>
      <c r="E2297" s="1">
        <v>7976.8018599999996</v>
      </c>
      <c r="F2297" s="1">
        <v>239</v>
      </c>
      <c r="G2297" s="2">
        <v>33.37574</v>
      </c>
      <c r="H2297" s="3">
        <v>6.9999996214021545</v>
      </c>
      <c r="I2297" s="3">
        <v>9.3333094273448598</v>
      </c>
      <c r="J2297" s="3">
        <v>55.837609999999998</v>
      </c>
      <c r="K2297" s="3">
        <v>55.837609999999998</v>
      </c>
      <c r="L2297" s="3">
        <v>74.449960000000004</v>
      </c>
    </row>
    <row r="2298" spans="2:12" x14ac:dyDescent="0.2">
      <c r="B2298" t="s">
        <v>6850</v>
      </c>
      <c r="C2298" t="s">
        <v>6851</v>
      </c>
      <c r="D2298" t="s">
        <v>6852</v>
      </c>
      <c r="E2298" s="1">
        <v>1355</v>
      </c>
      <c r="F2298" s="1">
        <v>50</v>
      </c>
      <c r="G2298" s="2">
        <v>27.1</v>
      </c>
      <c r="H2298" s="3">
        <v>6.0000000000000009</v>
      </c>
      <c r="I2298" s="3">
        <v>7.9999778597785971</v>
      </c>
      <c r="J2298" s="3">
        <v>8.1300000000000008</v>
      </c>
      <c r="K2298" s="3">
        <v>8.1300000000000008</v>
      </c>
      <c r="L2298" s="3">
        <v>10.839969999999999</v>
      </c>
    </row>
    <row r="2299" spans="2:12" x14ac:dyDescent="0.2">
      <c r="B2299" t="s">
        <v>6853</v>
      </c>
      <c r="C2299" t="s">
        <v>6854</v>
      </c>
      <c r="D2299" t="s">
        <v>6855</v>
      </c>
      <c r="E2299" s="1">
        <v>3667</v>
      </c>
      <c r="F2299" s="1">
        <v>602</v>
      </c>
      <c r="G2299" s="2">
        <v>6.0913621262458468</v>
      </c>
      <c r="H2299" s="3">
        <v>6</v>
      </c>
      <c r="I2299" s="3">
        <v>7.9999809108262889</v>
      </c>
      <c r="J2299" s="3">
        <v>22.001999999999999</v>
      </c>
      <c r="K2299" s="3">
        <v>22.001999999999999</v>
      </c>
      <c r="L2299" s="3">
        <v>29.335930000000001</v>
      </c>
    </row>
    <row r="2300" spans="2:12" x14ac:dyDescent="0.2">
      <c r="B2300" t="s">
        <v>6856</v>
      </c>
      <c r="C2300" t="s">
        <v>6857</v>
      </c>
      <c r="D2300" t="s">
        <v>6858</v>
      </c>
      <c r="E2300" s="1">
        <v>1038</v>
      </c>
      <c r="F2300" s="1">
        <v>27</v>
      </c>
      <c r="G2300" s="2">
        <v>38.444444444444443</v>
      </c>
      <c r="H2300" s="3">
        <v>6</v>
      </c>
      <c r="I2300" s="3">
        <v>7.9999807321772627</v>
      </c>
      <c r="J2300" s="3">
        <v>6.2279999999999998</v>
      </c>
      <c r="K2300" s="3">
        <v>6.2279999999999998</v>
      </c>
      <c r="L2300" s="3">
        <v>8.3039799999999993</v>
      </c>
    </row>
    <row r="2301" spans="2:12" x14ac:dyDescent="0.2">
      <c r="B2301" t="s">
        <v>6859</v>
      </c>
      <c r="C2301" t="s">
        <v>6860</v>
      </c>
      <c r="D2301" t="s">
        <v>6855</v>
      </c>
      <c r="E2301" s="1">
        <v>4482</v>
      </c>
      <c r="F2301" s="1">
        <v>455</v>
      </c>
      <c r="G2301" s="2">
        <v>9.8505494505494511</v>
      </c>
      <c r="H2301" s="3">
        <v>6</v>
      </c>
      <c r="I2301" s="3">
        <v>7.9999799196787151</v>
      </c>
      <c r="J2301" s="3">
        <v>26.891999999999999</v>
      </c>
      <c r="K2301" s="3">
        <v>26.891999999999999</v>
      </c>
      <c r="L2301" s="3">
        <v>35.855910000000002</v>
      </c>
    </row>
    <row r="2302" spans="2:12" x14ac:dyDescent="0.2">
      <c r="B2302" t="s">
        <v>6861</v>
      </c>
      <c r="C2302" t="s">
        <v>6857</v>
      </c>
      <c r="D2302" t="s">
        <v>6858</v>
      </c>
      <c r="E2302" s="1">
        <v>539</v>
      </c>
      <c r="F2302" s="1">
        <v>34</v>
      </c>
      <c r="G2302" s="2">
        <v>15.852941176470589</v>
      </c>
      <c r="H2302" s="3">
        <v>6</v>
      </c>
      <c r="I2302" s="3">
        <v>7.9999814471243029</v>
      </c>
      <c r="J2302" s="3">
        <v>3.234</v>
      </c>
      <c r="K2302" s="3">
        <v>3.234</v>
      </c>
      <c r="L2302" s="3">
        <v>4.3119899999999998</v>
      </c>
    </row>
    <row r="2303" spans="2:12" x14ac:dyDescent="0.2">
      <c r="B2303" t="s">
        <v>6862</v>
      </c>
      <c r="C2303" t="s">
        <v>6863</v>
      </c>
      <c r="D2303" t="s">
        <v>6864</v>
      </c>
      <c r="E2303" s="1">
        <v>15701</v>
      </c>
      <c r="F2303" s="1">
        <v>662</v>
      </c>
      <c r="G2303" s="2">
        <v>23.717522658610271</v>
      </c>
      <c r="H2303" s="3">
        <v>6</v>
      </c>
      <c r="I2303" s="3">
        <v>7.9999802560346476</v>
      </c>
      <c r="J2303" s="3">
        <v>94.206000000000003</v>
      </c>
      <c r="K2303" s="3">
        <v>94.206000000000003</v>
      </c>
      <c r="L2303" s="3">
        <v>125.60769000000001</v>
      </c>
    </row>
    <row r="2304" spans="2:12" x14ac:dyDescent="0.2">
      <c r="B2304" t="s">
        <v>6865</v>
      </c>
      <c r="C2304" t="s">
        <v>6866</v>
      </c>
      <c r="D2304" t="s">
        <v>6867</v>
      </c>
      <c r="E2304" s="1">
        <v>1626</v>
      </c>
      <c r="F2304" s="1">
        <v>58</v>
      </c>
      <c r="G2304" s="2">
        <v>28.03448275862069</v>
      </c>
      <c r="H2304" s="3">
        <v>6.0000000000000009</v>
      </c>
      <c r="I2304" s="3">
        <v>7.9999815498154989</v>
      </c>
      <c r="J2304" s="3">
        <v>9.7560000000000002</v>
      </c>
      <c r="K2304" s="3">
        <v>9.7560000000000002</v>
      </c>
      <c r="L2304" s="3">
        <v>13.00797</v>
      </c>
    </row>
    <row r="2305" spans="2:12" x14ac:dyDescent="0.2">
      <c r="B2305" t="s">
        <v>6868</v>
      </c>
      <c r="C2305" t="s">
        <v>6866</v>
      </c>
      <c r="D2305" t="s">
        <v>6867</v>
      </c>
      <c r="E2305" s="1">
        <v>1587</v>
      </c>
      <c r="F2305" s="1">
        <v>65</v>
      </c>
      <c r="G2305" s="2">
        <v>24.415384615384614</v>
      </c>
      <c r="H2305" s="3">
        <v>6</v>
      </c>
      <c r="I2305" s="3">
        <v>7.9999810964083187</v>
      </c>
      <c r="J2305" s="3">
        <v>9.5220000000000002</v>
      </c>
      <c r="K2305" s="3">
        <v>9.5220000000000002</v>
      </c>
      <c r="L2305" s="3">
        <v>12.695970000000001</v>
      </c>
    </row>
    <row r="2306" spans="2:12" x14ac:dyDescent="0.2">
      <c r="B2306" t="s">
        <v>6869</v>
      </c>
      <c r="C2306" t="s">
        <v>6870</v>
      </c>
      <c r="D2306" t="s">
        <v>6871</v>
      </c>
      <c r="E2306" s="1">
        <v>3368</v>
      </c>
      <c r="F2306" s="1">
        <v>168</v>
      </c>
      <c r="G2306" s="2">
        <v>20.047619047619047</v>
      </c>
      <c r="H2306" s="3">
        <v>6</v>
      </c>
      <c r="I2306" s="3">
        <v>7.9999792161520196</v>
      </c>
      <c r="J2306" s="3">
        <v>20.207999999999998</v>
      </c>
      <c r="K2306" s="3">
        <v>20.207999999999998</v>
      </c>
      <c r="L2306" s="3">
        <v>26.943930000000002</v>
      </c>
    </row>
    <row r="2307" spans="2:12" x14ac:dyDescent="0.2">
      <c r="B2307" t="s">
        <v>6872</v>
      </c>
      <c r="C2307" t="s">
        <v>6873</v>
      </c>
      <c r="D2307" t="s">
        <v>6874</v>
      </c>
      <c r="E2307" s="1">
        <v>1712</v>
      </c>
      <c r="F2307" s="1">
        <v>250</v>
      </c>
      <c r="G2307" s="2">
        <v>6.8479999999999999</v>
      </c>
      <c r="H2307" s="3">
        <v>6</v>
      </c>
      <c r="I2307" s="3">
        <v>7.9999824766355143</v>
      </c>
      <c r="J2307" s="3">
        <v>10.272</v>
      </c>
      <c r="K2307" s="3">
        <v>10.272</v>
      </c>
      <c r="L2307" s="3">
        <v>13.695970000000001</v>
      </c>
    </row>
    <row r="2308" spans="2:12" x14ac:dyDescent="0.2">
      <c r="B2308" t="s">
        <v>6875</v>
      </c>
      <c r="C2308" t="s">
        <v>6876</v>
      </c>
      <c r="D2308" t="s">
        <v>6877</v>
      </c>
      <c r="E2308" s="1">
        <v>2747</v>
      </c>
      <c r="F2308" s="1">
        <v>83</v>
      </c>
      <c r="G2308" s="2">
        <v>33.096385542168676</v>
      </c>
      <c r="H2308" s="3">
        <v>6</v>
      </c>
      <c r="I2308" s="3">
        <v>7.9999817983254466</v>
      </c>
      <c r="J2308" s="3">
        <v>16.481999999999999</v>
      </c>
      <c r="K2308" s="3">
        <v>16.481999999999999</v>
      </c>
      <c r="L2308" s="3">
        <v>21.975950000000001</v>
      </c>
    </row>
    <row r="2309" spans="2:12" x14ac:dyDescent="0.2">
      <c r="B2309" t="s">
        <v>6878</v>
      </c>
      <c r="C2309" t="s">
        <v>6879</v>
      </c>
      <c r="D2309" t="s">
        <v>6880</v>
      </c>
      <c r="E2309" s="1">
        <v>1070</v>
      </c>
      <c r="F2309" s="1">
        <v>97</v>
      </c>
      <c r="G2309" s="2">
        <v>11.030927835051546</v>
      </c>
      <c r="H2309" s="3">
        <v>6.5</v>
      </c>
      <c r="I2309" s="3">
        <v>8.6666448598130845</v>
      </c>
      <c r="J2309" s="3">
        <v>6.9550000000000001</v>
      </c>
      <c r="K2309" s="3">
        <v>6.9550000000000001</v>
      </c>
      <c r="L2309" s="3">
        <v>9.2733100000000004</v>
      </c>
    </row>
    <row r="2310" spans="2:12" x14ac:dyDescent="0.2">
      <c r="B2310" t="s">
        <v>6881</v>
      </c>
      <c r="C2310" t="s">
        <v>6879</v>
      </c>
      <c r="D2310" t="s">
        <v>6880</v>
      </c>
      <c r="E2310" s="1">
        <v>533</v>
      </c>
      <c r="F2310" s="1">
        <v>35</v>
      </c>
      <c r="G2310" s="2">
        <v>15.228571428571428</v>
      </c>
      <c r="H2310" s="3">
        <v>6.5</v>
      </c>
      <c r="I2310" s="3">
        <v>8.6666416510318953</v>
      </c>
      <c r="J2310" s="3">
        <v>3.4645000000000001</v>
      </c>
      <c r="K2310" s="3">
        <v>3.4645000000000001</v>
      </c>
      <c r="L2310" s="3">
        <v>4.6193200000000001</v>
      </c>
    </row>
    <row r="2311" spans="2:12" x14ac:dyDescent="0.2">
      <c r="B2311" t="s">
        <v>6882</v>
      </c>
      <c r="C2311" t="s">
        <v>6883</v>
      </c>
      <c r="D2311" t="s">
        <v>6884</v>
      </c>
      <c r="E2311" s="1">
        <v>245</v>
      </c>
      <c r="F2311" s="1">
        <v>18</v>
      </c>
      <c r="G2311" s="2">
        <v>13.611111111111111</v>
      </c>
      <c r="H2311" s="3">
        <v>6</v>
      </c>
      <c r="I2311" s="3">
        <v>8</v>
      </c>
      <c r="J2311" s="3">
        <v>1.47</v>
      </c>
      <c r="K2311" s="3">
        <v>1.47</v>
      </c>
      <c r="L2311" s="3">
        <v>1.96</v>
      </c>
    </row>
    <row r="2312" spans="2:12" x14ac:dyDescent="0.2">
      <c r="B2312" t="s">
        <v>6885</v>
      </c>
      <c r="C2312" t="s">
        <v>6886</v>
      </c>
      <c r="D2312" t="s">
        <v>6887</v>
      </c>
      <c r="E2312" s="1">
        <v>7552</v>
      </c>
      <c r="F2312" s="1">
        <v>425</v>
      </c>
      <c r="G2312" s="2">
        <v>17.769411764705882</v>
      </c>
      <c r="H2312" s="3">
        <v>6</v>
      </c>
      <c r="I2312" s="3">
        <v>7.9999801377118649</v>
      </c>
      <c r="J2312" s="3">
        <v>45.311999999999998</v>
      </c>
      <c r="K2312" s="3">
        <v>45.311999999999998</v>
      </c>
      <c r="L2312" s="3">
        <v>60.415849999999999</v>
      </c>
    </row>
    <row r="2313" spans="2:12" x14ac:dyDescent="0.2">
      <c r="B2313" t="s">
        <v>6888</v>
      </c>
      <c r="C2313" t="s">
        <v>6889</v>
      </c>
      <c r="D2313" t="s">
        <v>6890</v>
      </c>
      <c r="E2313" s="1">
        <v>292</v>
      </c>
      <c r="F2313" s="1">
        <v>16</v>
      </c>
      <c r="G2313" s="2">
        <v>18.25</v>
      </c>
      <c r="H2313" s="3">
        <v>6</v>
      </c>
      <c r="I2313" s="3">
        <v>7.9999657534246573</v>
      </c>
      <c r="J2313" s="3">
        <v>1.752</v>
      </c>
      <c r="K2313" s="3">
        <v>1.752</v>
      </c>
      <c r="L2313" s="3">
        <v>2.3359899999999998</v>
      </c>
    </row>
    <row r="2314" spans="2:12" x14ac:dyDescent="0.2">
      <c r="B2314" t="s">
        <v>6891</v>
      </c>
      <c r="C2314" t="s">
        <v>6883</v>
      </c>
      <c r="D2314" t="s">
        <v>6884</v>
      </c>
      <c r="E2314" s="1">
        <v>343</v>
      </c>
      <c r="F2314" s="1">
        <v>12</v>
      </c>
      <c r="G2314" s="2">
        <v>28.583333333333332</v>
      </c>
      <c r="H2314" s="3">
        <v>5.9999999999999991</v>
      </c>
      <c r="I2314" s="3">
        <v>7.999970845481049</v>
      </c>
      <c r="J2314" s="3">
        <v>2.0579999999999998</v>
      </c>
      <c r="K2314" s="3">
        <v>2.0579999999999998</v>
      </c>
      <c r="L2314" s="3">
        <v>2.7439900000000002</v>
      </c>
    </row>
    <row r="2315" spans="2:12" x14ac:dyDescent="0.2">
      <c r="B2315" t="s">
        <v>6892</v>
      </c>
      <c r="C2315" t="s">
        <v>6893</v>
      </c>
      <c r="D2315" t="s">
        <v>6894</v>
      </c>
      <c r="E2315" s="1">
        <v>2766</v>
      </c>
      <c r="F2315" s="1">
        <v>278</v>
      </c>
      <c r="G2315" s="2">
        <v>9.9496402877697836</v>
      </c>
      <c r="H2315" s="3">
        <v>6</v>
      </c>
      <c r="I2315" s="3">
        <v>7.99997830802603</v>
      </c>
      <c r="J2315" s="3">
        <v>16.596</v>
      </c>
      <c r="K2315" s="3">
        <v>16.596</v>
      </c>
      <c r="L2315" s="3">
        <v>22.127939999999999</v>
      </c>
    </row>
    <row r="2316" spans="2:12" x14ac:dyDescent="0.2">
      <c r="B2316" t="s">
        <v>6895</v>
      </c>
      <c r="C2316" t="s">
        <v>6893</v>
      </c>
      <c r="D2316" t="s">
        <v>6894</v>
      </c>
      <c r="E2316" s="1">
        <v>2851</v>
      </c>
      <c r="F2316" s="1">
        <v>156</v>
      </c>
      <c r="G2316" s="2">
        <v>18.275641025641026</v>
      </c>
      <c r="H2316" s="3">
        <v>6.0000000000000009</v>
      </c>
      <c r="I2316" s="3">
        <v>7.9999789547527183</v>
      </c>
      <c r="J2316" s="3">
        <v>17.106000000000002</v>
      </c>
      <c r="K2316" s="3">
        <v>17.106000000000002</v>
      </c>
      <c r="L2316" s="3">
        <v>22.807939999999999</v>
      </c>
    </row>
    <row r="2317" spans="2:12" x14ac:dyDescent="0.2">
      <c r="B2317" t="s">
        <v>6896</v>
      </c>
      <c r="C2317" t="s">
        <v>6897</v>
      </c>
      <c r="D2317" t="s">
        <v>6898</v>
      </c>
      <c r="E2317" s="1">
        <v>1201</v>
      </c>
      <c r="F2317" s="1">
        <v>110</v>
      </c>
      <c r="G2317" s="2">
        <v>10.918181818181818</v>
      </c>
      <c r="H2317" s="3">
        <v>6</v>
      </c>
      <c r="I2317" s="3">
        <v>7.999983347210657</v>
      </c>
      <c r="J2317" s="3">
        <v>7.2060000000000004</v>
      </c>
      <c r="K2317" s="3">
        <v>7.2060000000000004</v>
      </c>
      <c r="L2317" s="3">
        <v>9.6079799999999995</v>
      </c>
    </row>
    <row r="2318" spans="2:12" x14ac:dyDescent="0.2">
      <c r="B2318" t="s">
        <v>6899</v>
      </c>
      <c r="C2318" t="s">
        <v>6900</v>
      </c>
      <c r="D2318" t="s">
        <v>6901</v>
      </c>
      <c r="E2318" s="1">
        <v>3709</v>
      </c>
      <c r="F2318" s="1">
        <v>115</v>
      </c>
      <c r="G2318" s="2">
        <v>32.252173913043478</v>
      </c>
      <c r="H2318" s="3">
        <v>6</v>
      </c>
      <c r="I2318" s="3">
        <v>7.9999811269884065</v>
      </c>
      <c r="J2318" s="3">
        <v>22.254000000000001</v>
      </c>
      <c r="K2318" s="3">
        <v>22.254000000000001</v>
      </c>
      <c r="L2318" s="3">
        <v>29.67193</v>
      </c>
    </row>
    <row r="2319" spans="2:12" x14ac:dyDescent="0.2">
      <c r="B2319" t="s">
        <v>6902</v>
      </c>
      <c r="C2319" t="s">
        <v>6897</v>
      </c>
      <c r="D2319" t="s">
        <v>6898</v>
      </c>
      <c r="E2319" s="1">
        <v>153</v>
      </c>
      <c r="F2319" s="1">
        <v>11</v>
      </c>
      <c r="G2319" s="2">
        <v>13.909090909090908</v>
      </c>
      <c r="H2319" s="3">
        <v>6</v>
      </c>
      <c r="I2319" s="3">
        <v>8</v>
      </c>
      <c r="J2319" s="3">
        <v>0.91800000000000004</v>
      </c>
      <c r="K2319" s="3">
        <v>0.91800000000000004</v>
      </c>
      <c r="L2319" s="3">
        <v>1.224</v>
      </c>
    </row>
    <row r="2320" spans="2:12" x14ac:dyDescent="0.2">
      <c r="B2320" t="s">
        <v>6903</v>
      </c>
      <c r="C2320" t="s">
        <v>6904</v>
      </c>
      <c r="D2320" t="s">
        <v>6905</v>
      </c>
      <c r="E2320" s="1">
        <v>564</v>
      </c>
      <c r="F2320" s="1">
        <v>14</v>
      </c>
      <c r="G2320" s="2">
        <v>40.285714285714285</v>
      </c>
      <c r="H2320" s="3">
        <v>6</v>
      </c>
      <c r="I2320" s="3">
        <v>7.9999822695035467</v>
      </c>
      <c r="J2320" s="3">
        <v>3.3839999999999999</v>
      </c>
      <c r="K2320" s="3">
        <v>3.3839999999999999</v>
      </c>
      <c r="L2320" s="3">
        <v>4.5119899999999999</v>
      </c>
    </row>
    <row r="2321" spans="2:12" x14ac:dyDescent="0.2">
      <c r="B2321" t="s">
        <v>6906</v>
      </c>
      <c r="C2321" t="s">
        <v>6900</v>
      </c>
      <c r="D2321" t="s">
        <v>6901</v>
      </c>
      <c r="E2321" s="1">
        <v>2591</v>
      </c>
      <c r="F2321" s="1">
        <v>51</v>
      </c>
      <c r="G2321" s="2">
        <v>50.803921568627452</v>
      </c>
      <c r="H2321" s="3">
        <v>5.9999999999999991</v>
      </c>
      <c r="I2321" s="3">
        <v>7.9999807024314933</v>
      </c>
      <c r="J2321" s="3">
        <v>15.545999999999999</v>
      </c>
      <c r="K2321" s="3">
        <v>15.545999999999999</v>
      </c>
      <c r="L2321" s="3">
        <v>20.72795</v>
      </c>
    </row>
    <row r="2322" spans="2:12" x14ac:dyDescent="0.2">
      <c r="B2322" t="s">
        <v>6907</v>
      </c>
      <c r="C2322" t="s">
        <v>6908</v>
      </c>
      <c r="D2322" t="s">
        <v>6909</v>
      </c>
      <c r="E2322" s="1">
        <v>634.03700000000003</v>
      </c>
      <c r="F2322" s="1">
        <v>14</v>
      </c>
      <c r="G2322" s="2">
        <v>45.288357142857144</v>
      </c>
      <c r="H2322" s="3">
        <v>7.0000015771950208</v>
      </c>
      <c r="I2322" s="3">
        <v>9.3333038923595932</v>
      </c>
      <c r="J2322" s="3">
        <v>4.4382599999999996</v>
      </c>
      <c r="K2322" s="3">
        <v>4.4382599999999996</v>
      </c>
      <c r="L2322" s="3">
        <v>5.9176599999999997</v>
      </c>
    </row>
    <row r="2323" spans="2:12" x14ac:dyDescent="0.2">
      <c r="B2323" t="s">
        <v>6910</v>
      </c>
      <c r="C2323" t="s">
        <v>6911</v>
      </c>
      <c r="D2323" t="s">
        <v>6912</v>
      </c>
      <c r="E2323" s="1">
        <v>2531.3518100000001</v>
      </c>
      <c r="F2323" s="1">
        <v>806</v>
      </c>
      <c r="G2323" s="2">
        <v>3.1406350000000001</v>
      </c>
      <c r="H2323" s="3">
        <v>5.0000003752935465</v>
      </c>
      <c r="I2323" s="3">
        <v>6.6666513652244959</v>
      </c>
      <c r="J2323" s="3">
        <v>12.65676</v>
      </c>
      <c r="K2323" s="3">
        <v>12.65676</v>
      </c>
      <c r="L2323" s="3">
        <v>16.875640000000001</v>
      </c>
    </row>
    <row r="2324" spans="2:12" x14ac:dyDescent="0.2">
      <c r="B2324" t="s">
        <v>6913</v>
      </c>
      <c r="C2324" t="s">
        <v>6914</v>
      </c>
      <c r="D2324" t="s">
        <v>6915</v>
      </c>
      <c r="E2324" s="1">
        <v>5378.3891599999997</v>
      </c>
      <c r="F2324" s="1">
        <v>568</v>
      </c>
      <c r="G2324" s="2">
        <v>9.4689949999999996</v>
      </c>
      <c r="H2324" s="3">
        <v>5.0000007809029583</v>
      </c>
      <c r="I2324" s="3">
        <v>6.6666503544715621</v>
      </c>
      <c r="J2324" s="3">
        <v>26.891950000000001</v>
      </c>
      <c r="K2324" s="3">
        <v>26.891950000000001</v>
      </c>
      <c r="L2324" s="3">
        <v>35.855840000000001</v>
      </c>
    </row>
    <row r="2325" spans="2:12" x14ac:dyDescent="0.2">
      <c r="B2325" t="s">
        <v>6916</v>
      </c>
      <c r="C2325" t="s">
        <v>6836</v>
      </c>
      <c r="D2325" t="s">
        <v>6837</v>
      </c>
      <c r="E2325" s="1">
        <v>2632.66203</v>
      </c>
      <c r="F2325" s="1">
        <v>176</v>
      </c>
      <c r="G2325" s="2">
        <v>14.958306988636364</v>
      </c>
      <c r="H2325" s="3">
        <v>6.9999984008581597</v>
      </c>
      <c r="I2325" s="3">
        <v>9.3333096766697388</v>
      </c>
      <c r="J2325" s="3">
        <v>18.428629999999998</v>
      </c>
      <c r="K2325" s="3">
        <v>18.428629999999998</v>
      </c>
      <c r="L2325" s="3">
        <v>24.571449999999999</v>
      </c>
    </row>
    <row r="2326" spans="2:12" x14ac:dyDescent="0.2">
      <c r="B2326" t="s">
        <v>6917</v>
      </c>
      <c r="C2326" t="s">
        <v>4701</v>
      </c>
      <c r="D2326" t="s">
        <v>4702</v>
      </c>
      <c r="E2326" s="1">
        <v>33.297139999999999</v>
      </c>
      <c r="F2326" s="1">
        <v>9</v>
      </c>
      <c r="G2326" s="2">
        <v>3.6996822222222221</v>
      </c>
      <c r="H2326" s="3">
        <v>7.0000006006521893</v>
      </c>
      <c r="I2326" s="3">
        <v>9.3332340255048933</v>
      </c>
      <c r="J2326" s="3">
        <v>0.23308000000000001</v>
      </c>
      <c r="K2326" s="3">
        <v>0.23308000000000001</v>
      </c>
      <c r="L2326" s="3">
        <v>0.31076999999999999</v>
      </c>
    </row>
    <row r="2327" spans="2:12" x14ac:dyDescent="0.2">
      <c r="B2327" t="s">
        <v>6918</v>
      </c>
      <c r="C2327" t="s">
        <v>6919</v>
      </c>
      <c r="D2327" t="s">
        <v>6920</v>
      </c>
      <c r="E2327" s="1">
        <v>3804.2954800000002</v>
      </c>
      <c r="F2327" s="1">
        <v>467</v>
      </c>
      <c r="G2327" s="2">
        <v>8.146242997858673</v>
      </c>
      <c r="H2327" s="3">
        <v>5.0000006834379747</v>
      </c>
      <c r="I2327" s="3">
        <v>6.6666509300691859</v>
      </c>
      <c r="J2327" s="3">
        <v>19.02148</v>
      </c>
      <c r="K2327" s="3">
        <v>19.02148</v>
      </c>
      <c r="L2327" s="3">
        <v>25.361910000000002</v>
      </c>
    </row>
    <row r="2328" spans="2:12" x14ac:dyDescent="0.2">
      <c r="B2328" t="s">
        <v>6921</v>
      </c>
      <c r="C2328" t="s">
        <v>6922</v>
      </c>
      <c r="D2328" t="s">
        <v>6923</v>
      </c>
      <c r="E2328" s="1">
        <v>152.41785999999999</v>
      </c>
      <c r="F2328" s="1">
        <v>27</v>
      </c>
      <c r="G2328" s="2">
        <v>5.6451059259259253</v>
      </c>
      <c r="H2328" s="3">
        <v>7.0000326733363138</v>
      </c>
      <c r="I2328" s="3">
        <v>9.3332894189696685</v>
      </c>
      <c r="J2328" s="3">
        <v>1.0669299999999999</v>
      </c>
      <c r="K2328" s="3">
        <v>1.0669299999999999</v>
      </c>
      <c r="L2328" s="3">
        <v>1.42256</v>
      </c>
    </row>
    <row r="2329" spans="2:12" x14ac:dyDescent="0.2">
      <c r="B2329" t="s">
        <v>6924</v>
      </c>
      <c r="C2329" t="s">
        <v>6922</v>
      </c>
      <c r="D2329" t="s">
        <v>6923</v>
      </c>
      <c r="E2329" s="1">
        <v>137.07619</v>
      </c>
      <c r="F2329" s="1">
        <v>24</v>
      </c>
      <c r="G2329" s="2">
        <v>5.7115079166666662</v>
      </c>
      <c r="H2329" s="3">
        <v>6.9999757069407904</v>
      </c>
      <c r="I2329" s="3">
        <v>9.3332766252111323</v>
      </c>
      <c r="J2329" s="3">
        <v>0.95952999999999999</v>
      </c>
      <c r="K2329" s="3">
        <v>0.95952999999999999</v>
      </c>
      <c r="L2329" s="3">
        <v>1.2793699999999999</v>
      </c>
    </row>
    <row r="2330" spans="2:12" x14ac:dyDescent="0.2">
      <c r="B2330" t="s">
        <v>6925</v>
      </c>
      <c r="C2330" t="s">
        <v>6926</v>
      </c>
      <c r="D2330" t="s">
        <v>6927</v>
      </c>
      <c r="E2330" s="1">
        <v>64941.532469999998</v>
      </c>
      <c r="F2330" s="1">
        <v>6969</v>
      </c>
      <c r="G2330" s="2">
        <v>9.3186300000000006</v>
      </c>
      <c r="H2330" s="3">
        <v>7.0000000417298436</v>
      </c>
      <c r="I2330" s="3">
        <v>9.3333100859607736</v>
      </c>
      <c r="J2330" s="3">
        <v>454.59073000000001</v>
      </c>
      <c r="K2330" s="3">
        <v>454.59073000000001</v>
      </c>
      <c r="L2330" s="3">
        <v>606.11946</v>
      </c>
    </row>
    <row r="2331" spans="2:12" x14ac:dyDescent="0.2">
      <c r="B2331" t="s">
        <v>6928</v>
      </c>
      <c r="C2331" t="s">
        <v>3488</v>
      </c>
      <c r="D2331" t="s">
        <v>3489</v>
      </c>
      <c r="E2331" s="1">
        <v>2252.7953499999999</v>
      </c>
      <c r="F2331" s="1">
        <v>276</v>
      </c>
      <c r="G2331" s="2">
        <v>8.1623019927536227</v>
      </c>
      <c r="H2331" s="3">
        <v>5.0000014426521258</v>
      </c>
      <c r="I2331" s="3">
        <v>6.6666508344843658</v>
      </c>
      <c r="J2331" s="3">
        <v>11.26398</v>
      </c>
      <c r="K2331" s="3">
        <v>11.26398</v>
      </c>
      <c r="L2331" s="3">
        <v>15.018599999999999</v>
      </c>
    </row>
    <row r="2332" spans="2:12" x14ac:dyDescent="0.2">
      <c r="B2332" t="s">
        <v>6929</v>
      </c>
      <c r="C2332" t="s">
        <v>6930</v>
      </c>
      <c r="D2332" t="s">
        <v>6931</v>
      </c>
      <c r="E2332" s="1">
        <v>498.52276000000001</v>
      </c>
      <c r="F2332" s="1">
        <v>68</v>
      </c>
      <c r="G2332" s="2">
        <v>7.3312170588235297</v>
      </c>
      <c r="H2332" s="3">
        <v>4.9999923774794155</v>
      </c>
      <c r="I2332" s="3">
        <v>6.6666565033058873</v>
      </c>
      <c r="J2332" s="3">
        <v>2.49261</v>
      </c>
      <c r="K2332" s="3">
        <v>2.49261</v>
      </c>
      <c r="L2332" s="3">
        <v>3.32348</v>
      </c>
    </row>
    <row r="2333" spans="2:12" x14ac:dyDescent="0.2">
      <c r="B2333" t="s">
        <v>6932</v>
      </c>
      <c r="C2333" t="s">
        <v>6933</v>
      </c>
      <c r="D2333" t="s">
        <v>6934</v>
      </c>
      <c r="E2333" s="1">
        <v>2853.9049300000001</v>
      </c>
      <c r="F2333" s="1">
        <v>538</v>
      </c>
      <c r="G2333" s="2">
        <v>5.3046560037174721</v>
      </c>
      <c r="H2333" s="3">
        <v>4.9999983706535032</v>
      </c>
      <c r="I2333" s="3">
        <v>6.6666516463111476</v>
      </c>
      <c r="J2333" s="3">
        <v>14.26952</v>
      </c>
      <c r="K2333" s="3">
        <v>14.26952</v>
      </c>
      <c r="L2333" s="3">
        <v>19.02599</v>
      </c>
    </row>
    <row r="2334" spans="2:12" x14ac:dyDescent="0.2">
      <c r="B2334" t="s">
        <v>6935</v>
      </c>
      <c r="C2334" t="s">
        <v>6936</v>
      </c>
      <c r="D2334" t="s">
        <v>6937</v>
      </c>
      <c r="E2334" s="1">
        <v>4386.4406799999997</v>
      </c>
      <c r="F2334" s="1">
        <v>92</v>
      </c>
      <c r="G2334" s="2">
        <v>47.678703043478258</v>
      </c>
      <c r="H2334" s="3">
        <v>6.9999989148377129</v>
      </c>
      <c r="I2334" s="3">
        <v>9.3333098488408162</v>
      </c>
      <c r="J2334" s="3">
        <v>30.705079999999999</v>
      </c>
      <c r="K2334" s="3">
        <v>30.705079999999999</v>
      </c>
      <c r="L2334" s="3">
        <v>40.940010000000001</v>
      </c>
    </row>
    <row r="2335" spans="2:12" x14ac:dyDescent="0.2">
      <c r="B2335" t="s">
        <v>6938</v>
      </c>
      <c r="C2335" t="s">
        <v>6939</v>
      </c>
      <c r="D2335" t="s">
        <v>6940</v>
      </c>
      <c r="E2335" s="1">
        <v>1119.7221500000001</v>
      </c>
      <c r="F2335" s="1">
        <v>139</v>
      </c>
      <c r="G2335" s="2">
        <v>8.0555550359712242</v>
      </c>
      <c r="H2335" s="3">
        <v>7.0000044207395549</v>
      </c>
      <c r="I2335" s="3">
        <v>9.3333064814338087</v>
      </c>
      <c r="J2335" s="3">
        <v>7.8380599999999996</v>
      </c>
      <c r="K2335" s="3">
        <v>7.8380599999999996</v>
      </c>
      <c r="L2335" s="3">
        <v>10.450710000000001</v>
      </c>
    </row>
    <row r="2336" spans="2:12" x14ac:dyDescent="0.2">
      <c r="B2336" t="s">
        <v>6941</v>
      </c>
      <c r="C2336" t="s">
        <v>3363</v>
      </c>
      <c r="D2336" t="s">
        <v>3364</v>
      </c>
      <c r="E2336" s="1">
        <v>6789.8189599999996</v>
      </c>
      <c r="F2336" s="1">
        <v>1112</v>
      </c>
      <c r="G2336" s="2">
        <v>6.1059523021582729</v>
      </c>
      <c r="H2336" s="3">
        <v>5.0000007658525263</v>
      </c>
      <c r="I2336" s="3">
        <v>6.6666505052146485</v>
      </c>
      <c r="J2336" s="3">
        <v>33.949100000000001</v>
      </c>
      <c r="K2336" s="3">
        <v>33.949100000000001</v>
      </c>
      <c r="L2336" s="3">
        <v>45.265349999999998</v>
      </c>
    </row>
    <row r="2337" spans="2:12" x14ac:dyDescent="0.2">
      <c r="B2337" t="s">
        <v>6942</v>
      </c>
      <c r="C2337" t="s">
        <v>6943</v>
      </c>
      <c r="D2337" t="s">
        <v>6944</v>
      </c>
      <c r="E2337" s="1">
        <v>520.66665</v>
      </c>
      <c r="F2337" s="1">
        <v>300</v>
      </c>
      <c r="G2337" s="2">
        <v>1.7355555</v>
      </c>
      <c r="H2337" s="3">
        <v>4.9999937580023612</v>
      </c>
      <c r="I2337" s="3">
        <v>6.666645539905427</v>
      </c>
      <c r="J2337" s="3">
        <v>2.6033300000000001</v>
      </c>
      <c r="K2337" s="3">
        <v>2.6033300000000001</v>
      </c>
      <c r="L2337" s="3">
        <v>3.4710999999999999</v>
      </c>
    </row>
    <row r="2338" spans="2:12" x14ac:dyDescent="0.2">
      <c r="B2338" t="s">
        <v>6945</v>
      </c>
      <c r="C2338" t="s">
        <v>6946</v>
      </c>
      <c r="D2338" t="s">
        <v>6947</v>
      </c>
      <c r="E2338" s="1">
        <v>1786.86643</v>
      </c>
      <c r="F2338" s="1">
        <v>128</v>
      </c>
      <c r="G2338" s="2">
        <v>13.959893984375</v>
      </c>
      <c r="H2338" s="3">
        <v>4.9999987967763202</v>
      </c>
      <c r="I2338" s="3">
        <v>6.6666482732008117</v>
      </c>
      <c r="J2338" s="3">
        <v>8.9343299999999992</v>
      </c>
      <c r="K2338" s="3">
        <v>8.9343299999999992</v>
      </c>
      <c r="L2338" s="3">
        <v>11.912409999999999</v>
      </c>
    </row>
    <row r="2339" spans="2:12" x14ac:dyDescent="0.2">
      <c r="B2339" t="s">
        <v>5004</v>
      </c>
      <c r="C2339" t="s">
        <v>5005</v>
      </c>
      <c r="D2339" t="s">
        <v>5006</v>
      </c>
      <c r="E2339" s="1">
        <v>3324.93833</v>
      </c>
      <c r="F2339" s="1">
        <v>138</v>
      </c>
      <c r="G2339" s="2">
        <v>24.093756014492755</v>
      </c>
      <c r="H2339" s="3">
        <v>4.9999995037501943</v>
      </c>
      <c r="I2339" s="3">
        <v>6.6666499646025006</v>
      </c>
      <c r="J2339" s="3">
        <v>16.624690000000001</v>
      </c>
      <c r="K2339" s="3">
        <v>16.624690000000001</v>
      </c>
      <c r="L2339" s="3">
        <v>22.1662</v>
      </c>
    </row>
    <row r="2340" spans="2:12" x14ac:dyDescent="0.2">
      <c r="B2340" t="s">
        <v>6948</v>
      </c>
      <c r="C2340" t="s">
        <v>6949</v>
      </c>
      <c r="D2340" t="s">
        <v>6950</v>
      </c>
      <c r="E2340" s="1">
        <v>684.56854999999996</v>
      </c>
      <c r="F2340" s="1">
        <v>279</v>
      </c>
      <c r="G2340" s="2">
        <v>2.4536507168458779</v>
      </c>
      <c r="H2340" s="3">
        <v>4.9999959828712557</v>
      </c>
      <c r="I2340" s="3">
        <v>6.666651572001081</v>
      </c>
      <c r="J2340" s="3">
        <v>3.4228399999999999</v>
      </c>
      <c r="K2340" s="3">
        <v>3.4228399999999999</v>
      </c>
      <c r="L2340" s="3">
        <v>4.5637800000000004</v>
      </c>
    </row>
    <row r="2341" spans="2:12" x14ac:dyDescent="0.2">
      <c r="B2341" t="s">
        <v>6951</v>
      </c>
      <c r="C2341" t="s">
        <v>6952</v>
      </c>
      <c r="D2341" t="s">
        <v>6953</v>
      </c>
      <c r="E2341" s="1">
        <v>3328.4251800000002</v>
      </c>
      <c r="F2341" s="1">
        <v>45</v>
      </c>
      <c r="G2341" s="2">
        <v>73.965004000000008</v>
      </c>
      <c r="H2341" s="3">
        <v>7.0000011236545205</v>
      </c>
      <c r="I2341" s="3">
        <v>9.3333087931993113</v>
      </c>
      <c r="J2341" s="3">
        <v>23.29898</v>
      </c>
      <c r="K2341" s="3">
        <v>23.29898</v>
      </c>
      <c r="L2341" s="3">
        <v>31.06522</v>
      </c>
    </row>
    <row r="2342" spans="2:12" x14ac:dyDescent="0.2">
      <c r="B2342" t="s">
        <v>6951</v>
      </c>
      <c r="C2342" t="s">
        <v>6952</v>
      </c>
      <c r="D2342" t="s">
        <v>6953</v>
      </c>
      <c r="E2342" s="1">
        <v>1675.8949</v>
      </c>
      <c r="F2342" s="1">
        <v>78</v>
      </c>
      <c r="G2342" s="2">
        <v>21.485832051282053</v>
      </c>
      <c r="H2342" s="3">
        <v>6.9999974342066436</v>
      </c>
      <c r="I2342" s="3">
        <v>9.3333120113916443</v>
      </c>
      <c r="J2342" s="3">
        <v>11.731260000000001</v>
      </c>
      <c r="K2342" s="3">
        <v>11.731260000000001</v>
      </c>
      <c r="L2342" s="3">
        <v>15.64165</v>
      </c>
    </row>
    <row r="2343" spans="2:12" x14ac:dyDescent="0.2">
      <c r="B2343" t="s">
        <v>6954</v>
      </c>
      <c r="C2343" t="s">
        <v>6955</v>
      </c>
      <c r="D2343" t="s">
        <v>6956</v>
      </c>
      <c r="E2343" s="1">
        <v>1524.28882</v>
      </c>
      <c r="F2343" s="1">
        <v>82</v>
      </c>
      <c r="G2343" s="2">
        <v>18.588888048780486</v>
      </c>
      <c r="H2343" s="3">
        <v>6.9999988584840498</v>
      </c>
      <c r="I2343" s="3">
        <v>9.3333099431904252</v>
      </c>
      <c r="J2343" s="3">
        <v>10.670019999999999</v>
      </c>
      <c r="K2343" s="3">
        <v>10.670019999999999</v>
      </c>
      <c r="L2343" s="3">
        <v>14.226660000000001</v>
      </c>
    </row>
    <row r="2344" spans="2:12" x14ac:dyDescent="0.2">
      <c r="B2344" t="s">
        <v>6957</v>
      </c>
      <c r="C2344" t="s">
        <v>6958</v>
      </c>
      <c r="D2344" t="s">
        <v>6959</v>
      </c>
      <c r="E2344" s="1">
        <v>379.13546000000002</v>
      </c>
      <c r="F2344" s="1">
        <v>38</v>
      </c>
      <c r="G2344" s="2">
        <v>9.9772489473684214</v>
      </c>
      <c r="H2344" s="3">
        <v>5.0000071214652406</v>
      </c>
      <c r="I2344" s="3">
        <v>6.6666409942240685</v>
      </c>
      <c r="J2344" s="3">
        <v>1.89568</v>
      </c>
      <c r="K2344" s="3">
        <v>1.89568</v>
      </c>
      <c r="L2344" s="3">
        <v>2.5275599999999998</v>
      </c>
    </row>
    <row r="2345" spans="2:12" x14ac:dyDescent="0.2">
      <c r="B2345" t="s">
        <v>6960</v>
      </c>
      <c r="C2345" t="s">
        <v>6961</v>
      </c>
      <c r="D2345" t="s">
        <v>6962</v>
      </c>
      <c r="E2345" s="1">
        <v>432.29903999999999</v>
      </c>
      <c r="F2345" s="1">
        <v>73</v>
      </c>
      <c r="G2345" s="2">
        <v>5.9219046575342462</v>
      </c>
      <c r="H2345" s="3">
        <v>6.9999924126595339</v>
      </c>
      <c r="I2345" s="3">
        <v>9.3333077954556636</v>
      </c>
      <c r="J2345" s="3">
        <v>3.0260899999999999</v>
      </c>
      <c r="K2345" s="3">
        <v>3.0260899999999999</v>
      </c>
      <c r="L2345" s="3">
        <v>4.0347799999999996</v>
      </c>
    </row>
    <row r="2346" spans="2:12" x14ac:dyDescent="0.2">
      <c r="B2346" t="s">
        <v>6963</v>
      </c>
      <c r="C2346" t="s">
        <v>6964</v>
      </c>
      <c r="D2346" t="s">
        <v>6965</v>
      </c>
      <c r="E2346" s="1">
        <v>9382.4304300000003</v>
      </c>
      <c r="F2346" s="1">
        <v>598</v>
      </c>
      <c r="G2346" s="2">
        <v>15.689682993311038</v>
      </c>
      <c r="H2346" s="3">
        <v>4.9999997708482864</v>
      </c>
      <c r="I2346" s="3">
        <v>6.6666500185283004</v>
      </c>
      <c r="J2346" s="3">
        <v>46.912149999999997</v>
      </c>
      <c r="K2346" s="3">
        <v>46.912149999999997</v>
      </c>
      <c r="L2346" s="3">
        <v>62.549379999999999</v>
      </c>
    </row>
    <row r="2347" spans="2:12" x14ac:dyDescent="0.2">
      <c r="B2347" t="s">
        <v>6966</v>
      </c>
      <c r="C2347" t="s">
        <v>6967</v>
      </c>
      <c r="D2347" t="s">
        <v>6968</v>
      </c>
      <c r="E2347" s="1">
        <v>13495.990180000001</v>
      </c>
      <c r="F2347" s="1">
        <v>1578</v>
      </c>
      <c r="G2347" s="2">
        <v>8.5525920025348547</v>
      </c>
      <c r="H2347" s="3">
        <v>4.9999999333135259</v>
      </c>
      <c r="I2347" s="3">
        <v>6.6666497826393636</v>
      </c>
      <c r="J2347" s="3">
        <v>67.479950000000002</v>
      </c>
      <c r="K2347" s="3">
        <v>67.479950000000002</v>
      </c>
      <c r="L2347" s="3">
        <v>89.973039999999997</v>
      </c>
    </row>
    <row r="2348" spans="2:12" x14ac:dyDescent="0.2">
      <c r="B2348" t="s">
        <v>6969</v>
      </c>
      <c r="C2348" t="s">
        <v>6970</v>
      </c>
      <c r="D2348" t="s">
        <v>6971</v>
      </c>
      <c r="E2348" s="1">
        <v>1988.2460000000001</v>
      </c>
      <c r="F2348" s="1">
        <v>100</v>
      </c>
      <c r="G2348" s="2">
        <v>19.882460000000002</v>
      </c>
      <c r="H2348" s="3">
        <v>6.9999989940882559</v>
      </c>
      <c r="I2348" s="3">
        <v>9.3333118738828098</v>
      </c>
      <c r="J2348" s="3">
        <v>13.917719999999999</v>
      </c>
      <c r="K2348" s="3">
        <v>13.917719999999999</v>
      </c>
      <c r="L2348" s="3">
        <v>18.556920000000002</v>
      </c>
    </row>
    <row r="2349" spans="2:12" x14ac:dyDescent="0.2">
      <c r="B2349" t="s">
        <v>6972</v>
      </c>
      <c r="C2349" t="s">
        <v>6973</v>
      </c>
      <c r="D2349" t="s">
        <v>6974</v>
      </c>
      <c r="E2349" s="1">
        <v>1361.53907</v>
      </c>
      <c r="F2349" s="1">
        <v>64</v>
      </c>
      <c r="G2349" s="2">
        <v>21.274047968750001</v>
      </c>
      <c r="H2349" s="3">
        <v>5.0000034152527109</v>
      </c>
      <c r="I2349" s="3">
        <v>6.6666467382386605</v>
      </c>
      <c r="J2349" s="3">
        <v>6.8076999999999996</v>
      </c>
      <c r="K2349" s="3">
        <v>6.8076999999999996</v>
      </c>
      <c r="L2349" s="3">
        <v>9.0769000000000002</v>
      </c>
    </row>
    <row r="2350" spans="2:12" x14ac:dyDescent="0.2">
      <c r="B2350" t="s">
        <v>6975</v>
      </c>
      <c r="C2350" t="s">
        <v>6976</v>
      </c>
      <c r="D2350" t="s">
        <v>6977</v>
      </c>
      <c r="E2350" s="1">
        <v>1456.3049799999999</v>
      </c>
      <c r="F2350" s="1">
        <v>119</v>
      </c>
      <c r="G2350" s="2">
        <v>12.237856974789915</v>
      </c>
      <c r="H2350" s="3">
        <v>6.9999966627869394</v>
      </c>
      <c r="I2350" s="3">
        <v>9.3333128614309899</v>
      </c>
      <c r="J2350" s="3">
        <v>10.194129999999999</v>
      </c>
      <c r="K2350" s="3">
        <v>10.194129999999999</v>
      </c>
      <c r="L2350" s="3">
        <v>13.59215</v>
      </c>
    </row>
    <row r="2351" spans="2:12" x14ac:dyDescent="0.2">
      <c r="B2351" t="s">
        <v>6978</v>
      </c>
      <c r="C2351" t="s">
        <v>6979</v>
      </c>
      <c r="D2351" t="s">
        <v>6980</v>
      </c>
      <c r="E2351" s="1">
        <v>966.77671999999995</v>
      </c>
      <c r="F2351" s="1">
        <v>40</v>
      </c>
      <c r="G2351" s="2">
        <v>24.169418</v>
      </c>
      <c r="H2351" s="3">
        <v>7.0000030617203945</v>
      </c>
      <c r="I2351" s="3">
        <v>9.3333132804439067</v>
      </c>
      <c r="J2351" s="3">
        <v>6.7674399999999997</v>
      </c>
      <c r="K2351" s="3">
        <v>6.7674399999999997</v>
      </c>
      <c r="L2351" s="3">
        <v>9.0232299999999999</v>
      </c>
    </row>
    <row r="2352" spans="2:12" x14ac:dyDescent="0.2">
      <c r="B2352" t="s">
        <v>6981</v>
      </c>
      <c r="C2352" t="s">
        <v>6982</v>
      </c>
      <c r="D2352" t="s">
        <v>6983</v>
      </c>
      <c r="E2352" s="1">
        <v>1763.75289</v>
      </c>
      <c r="F2352" s="1">
        <v>44</v>
      </c>
      <c r="G2352" s="2">
        <v>40.085292954545451</v>
      </c>
      <c r="H2352" s="3">
        <v>4.9999974769708242</v>
      </c>
      <c r="I2352" s="3">
        <v>6.666648183351807</v>
      </c>
      <c r="J2352" s="3">
        <v>8.8187599999999993</v>
      </c>
      <c r="K2352" s="3">
        <v>8.8187599999999993</v>
      </c>
      <c r="L2352" s="3">
        <v>11.758319999999999</v>
      </c>
    </row>
    <row r="2353" spans="2:12" x14ac:dyDescent="0.2">
      <c r="B2353" t="s">
        <v>6984</v>
      </c>
      <c r="C2353" t="s">
        <v>6982</v>
      </c>
      <c r="D2353" t="s">
        <v>6983</v>
      </c>
      <c r="E2353" s="1">
        <v>1549.27406</v>
      </c>
      <c r="F2353" s="1">
        <v>38</v>
      </c>
      <c r="G2353" s="2">
        <v>40.77037</v>
      </c>
      <c r="H2353" s="3">
        <v>7.0000010198324762</v>
      </c>
      <c r="I2353" s="3">
        <v>9.3333131776568976</v>
      </c>
      <c r="J2353" s="3">
        <v>10.84492</v>
      </c>
      <c r="K2353" s="3">
        <v>10.84492</v>
      </c>
      <c r="L2353" s="3">
        <v>14.459860000000001</v>
      </c>
    </row>
    <row r="2354" spans="2:12" x14ac:dyDescent="0.2">
      <c r="B2354" t="s">
        <v>6985</v>
      </c>
      <c r="C2354" t="s">
        <v>6986</v>
      </c>
      <c r="D2354" t="s">
        <v>6987</v>
      </c>
      <c r="E2354" s="1">
        <v>992.78922</v>
      </c>
      <c r="F2354" s="1">
        <v>38</v>
      </c>
      <c r="G2354" s="2">
        <v>26.126032105263157</v>
      </c>
      <c r="H2354" s="3">
        <v>6.9999954270252847</v>
      </c>
      <c r="I2354" s="3">
        <v>9.3333104483144957</v>
      </c>
      <c r="J2354" s="3">
        <v>6.9495199999999997</v>
      </c>
      <c r="K2354" s="3">
        <v>6.9495199999999997</v>
      </c>
      <c r="L2354" s="3">
        <v>9.2660099999999996</v>
      </c>
    </row>
    <row r="2355" spans="2:12" x14ac:dyDescent="0.2">
      <c r="B2355" t="s">
        <v>6985</v>
      </c>
      <c r="C2355" t="s">
        <v>6986</v>
      </c>
      <c r="D2355" t="s">
        <v>6987</v>
      </c>
      <c r="E2355" s="1">
        <v>878.16907000000003</v>
      </c>
      <c r="F2355" s="1">
        <v>58</v>
      </c>
      <c r="G2355" s="2">
        <v>15.14084603448276</v>
      </c>
      <c r="H2355" s="3">
        <v>6.9999960258222256</v>
      </c>
      <c r="I2355" s="3">
        <v>9.3333052597719028</v>
      </c>
      <c r="J2355" s="3">
        <v>6.1471799999999996</v>
      </c>
      <c r="K2355" s="3">
        <v>6.1471799999999996</v>
      </c>
      <c r="L2355" s="3">
        <v>8.1962200000000003</v>
      </c>
    </row>
    <row r="2356" spans="2:12" x14ac:dyDescent="0.2">
      <c r="B2356" t="s">
        <v>6988</v>
      </c>
      <c r="C2356" t="s">
        <v>6989</v>
      </c>
      <c r="D2356" t="s">
        <v>6990</v>
      </c>
      <c r="E2356" s="1">
        <v>1354.75236</v>
      </c>
      <c r="F2356" s="1">
        <v>45</v>
      </c>
      <c r="G2356" s="2">
        <v>30.105608</v>
      </c>
      <c r="H2356" s="3">
        <v>7.0000025687351446</v>
      </c>
      <c r="I2356" s="3">
        <v>9.3333072326222037</v>
      </c>
      <c r="J2356" s="3">
        <v>9.4832699999999992</v>
      </c>
      <c r="K2356" s="3">
        <v>9.4832699999999992</v>
      </c>
      <c r="L2356" s="3">
        <v>12.64432</v>
      </c>
    </row>
    <row r="2357" spans="2:12" x14ac:dyDescent="0.2">
      <c r="B2357" t="s">
        <v>6991</v>
      </c>
      <c r="C2357" t="s">
        <v>6989</v>
      </c>
      <c r="D2357" t="s">
        <v>6990</v>
      </c>
      <c r="E2357" s="1">
        <v>713.45268999999996</v>
      </c>
      <c r="F2357" s="1">
        <v>23</v>
      </c>
      <c r="G2357" s="2">
        <v>31.019682173913043</v>
      </c>
      <c r="H2357" s="3">
        <v>7.0000016399125222</v>
      </c>
      <c r="I2357" s="3">
        <v>9.3333168314215769</v>
      </c>
      <c r="J2357" s="3">
        <v>4.9941700000000004</v>
      </c>
      <c r="K2357" s="3">
        <v>4.9941700000000004</v>
      </c>
      <c r="L2357" s="3">
        <v>6.6588799999999999</v>
      </c>
    </row>
    <row r="2358" spans="2:12" x14ac:dyDescent="0.2">
      <c r="B2358" t="s">
        <v>6992</v>
      </c>
      <c r="C2358" t="s">
        <v>6993</v>
      </c>
      <c r="D2358" t="s">
        <v>6994</v>
      </c>
      <c r="E2358" s="1">
        <v>1074.4857</v>
      </c>
      <c r="F2358" s="1">
        <v>30</v>
      </c>
      <c r="G2358" s="2">
        <v>35.816189999999999</v>
      </c>
      <c r="H2358" s="3">
        <v>7.0000000930677819</v>
      </c>
      <c r="I2358" s="3">
        <v>9.3333117416081031</v>
      </c>
      <c r="J2358" s="3">
        <v>7.5213999999999999</v>
      </c>
      <c r="K2358" s="3">
        <v>7.5213999999999999</v>
      </c>
      <c r="L2358" s="3">
        <v>10.028510000000001</v>
      </c>
    </row>
    <row r="2359" spans="2:12" x14ac:dyDescent="0.2">
      <c r="B2359" t="s">
        <v>6995</v>
      </c>
      <c r="C2359" t="s">
        <v>6993</v>
      </c>
      <c r="D2359" t="s">
        <v>6994</v>
      </c>
      <c r="E2359" s="1">
        <v>862.45583999999997</v>
      </c>
      <c r="F2359" s="1">
        <v>24</v>
      </c>
      <c r="G2359" s="2">
        <v>35.935659999999999</v>
      </c>
      <c r="H2359" s="3">
        <v>6.9999989796579039</v>
      </c>
      <c r="I2359" s="3">
        <v>9.3333126482162836</v>
      </c>
      <c r="J2359" s="3">
        <v>6.0371899999999998</v>
      </c>
      <c r="K2359" s="3">
        <v>6.0371899999999998</v>
      </c>
      <c r="L2359" s="3">
        <v>8.0495699999999992</v>
      </c>
    </row>
    <row r="2360" spans="2:12" x14ac:dyDescent="0.2">
      <c r="B2360" t="s">
        <v>6996</v>
      </c>
      <c r="C2360" t="s">
        <v>6997</v>
      </c>
      <c r="D2360" t="s">
        <v>6998</v>
      </c>
      <c r="E2360" s="1">
        <v>609.84702000000004</v>
      </c>
      <c r="F2360" s="1">
        <v>39</v>
      </c>
      <c r="G2360" s="2">
        <v>15.637103076923077</v>
      </c>
      <c r="H2360" s="3">
        <v>5.0000080348019083</v>
      </c>
      <c r="I2360" s="3">
        <v>6.6666555163293246</v>
      </c>
      <c r="J2360" s="3">
        <v>3.0492400000000002</v>
      </c>
      <c r="K2360" s="3">
        <v>3.0492400000000002</v>
      </c>
      <c r="L2360" s="3">
        <v>4.0656400000000001</v>
      </c>
    </row>
    <row r="2361" spans="2:12" x14ac:dyDescent="0.2">
      <c r="B2361" t="s">
        <v>6999</v>
      </c>
      <c r="C2361" t="s">
        <v>7000</v>
      </c>
      <c r="D2361" t="s">
        <v>7001</v>
      </c>
      <c r="E2361" s="1">
        <v>513.51899000000003</v>
      </c>
      <c r="F2361" s="1">
        <v>43</v>
      </c>
      <c r="G2361" s="2">
        <v>11.942302093023256</v>
      </c>
      <c r="H2361" s="3">
        <v>4.9999903606291172</v>
      </c>
      <c r="I2361" s="3">
        <v>6.6666473230133123</v>
      </c>
      <c r="J2361" s="3">
        <v>2.56759</v>
      </c>
      <c r="K2361" s="3">
        <v>2.56759</v>
      </c>
      <c r="L2361" s="3">
        <v>3.4234499999999999</v>
      </c>
    </row>
    <row r="2362" spans="2:12" x14ac:dyDescent="0.2">
      <c r="B2362" t="s">
        <v>7002</v>
      </c>
      <c r="C2362" t="s">
        <v>7000</v>
      </c>
      <c r="D2362" t="s">
        <v>7001</v>
      </c>
      <c r="E2362" s="1">
        <v>844.02527999999995</v>
      </c>
      <c r="F2362" s="1">
        <v>57</v>
      </c>
      <c r="G2362" s="2">
        <v>14.807461052631577</v>
      </c>
      <c r="H2362" s="3">
        <v>5.0000042652750878</v>
      </c>
      <c r="I2362" s="3">
        <v>6.6666486577274089</v>
      </c>
      <c r="J2362" s="3">
        <v>4.2201300000000002</v>
      </c>
      <c r="K2362" s="3">
        <v>4.2201300000000002</v>
      </c>
      <c r="L2362" s="3">
        <v>5.6268200000000004</v>
      </c>
    </row>
    <row r="2363" spans="2:12" x14ac:dyDescent="0.2">
      <c r="B2363" t="s">
        <v>7003</v>
      </c>
      <c r="C2363" t="s">
        <v>7004</v>
      </c>
      <c r="D2363" t="s">
        <v>7005</v>
      </c>
      <c r="E2363" s="1">
        <v>1426.25262</v>
      </c>
      <c r="F2363" s="1">
        <v>217</v>
      </c>
      <c r="G2363" s="2">
        <v>6.5725927188940094</v>
      </c>
      <c r="H2363" s="3">
        <v>4.9999978264720033</v>
      </c>
      <c r="I2363" s="3">
        <v>6.6666520829949469</v>
      </c>
      <c r="J2363" s="3">
        <v>7.1312600000000002</v>
      </c>
      <c r="K2363" s="3">
        <v>7.1312600000000002</v>
      </c>
      <c r="L2363" s="3">
        <v>9.5083300000000008</v>
      </c>
    </row>
    <row r="2364" spans="2:12" x14ac:dyDescent="0.2">
      <c r="B2364" t="s">
        <v>7006</v>
      </c>
      <c r="C2364" t="s">
        <v>7007</v>
      </c>
      <c r="D2364" t="s">
        <v>7008</v>
      </c>
      <c r="E2364" s="1">
        <v>1938.1594299999999</v>
      </c>
      <c r="F2364" s="1">
        <v>186</v>
      </c>
      <c r="G2364" s="2">
        <v>10.420211989247312</v>
      </c>
      <c r="H2364" s="3">
        <v>7.0000020586541734</v>
      </c>
      <c r="I2364" s="3">
        <v>9.3333085606894581</v>
      </c>
      <c r="J2364" s="3">
        <v>13.567119999999999</v>
      </c>
      <c r="K2364" s="3">
        <v>13.567119999999999</v>
      </c>
      <c r="L2364" s="3">
        <v>18.08944</v>
      </c>
    </row>
    <row r="2365" spans="2:12" x14ac:dyDescent="0.2">
      <c r="B2365" t="s">
        <v>7009</v>
      </c>
      <c r="C2365" t="s">
        <v>7010</v>
      </c>
      <c r="D2365" t="s">
        <v>7011</v>
      </c>
      <c r="E2365" s="1">
        <v>2118.3695299999999</v>
      </c>
      <c r="F2365" s="1">
        <v>198</v>
      </c>
      <c r="G2365" s="2">
        <v>10.69883601010101</v>
      </c>
      <c r="H2365" s="3">
        <v>5.000001109343752</v>
      </c>
      <c r="I2365" s="3">
        <v>6.6666508368820807</v>
      </c>
      <c r="J2365" s="3">
        <v>10.591850000000001</v>
      </c>
      <c r="K2365" s="3">
        <v>10.591850000000001</v>
      </c>
      <c r="L2365" s="3">
        <v>14.12243</v>
      </c>
    </row>
    <row r="2366" spans="2:12" x14ac:dyDescent="0.2">
      <c r="B2366" t="s">
        <v>7009</v>
      </c>
      <c r="C2366" t="s">
        <v>7010</v>
      </c>
      <c r="D2366" t="s">
        <v>7011</v>
      </c>
      <c r="E2366" s="1">
        <v>1811.4780699999999</v>
      </c>
      <c r="F2366" s="1">
        <v>171</v>
      </c>
      <c r="G2366" s="2">
        <v>10.593439005847953</v>
      </c>
      <c r="H2366" s="3">
        <v>4.9999998067876144</v>
      </c>
      <c r="I2366" s="3">
        <v>6.6666498479884995</v>
      </c>
      <c r="J2366" s="3">
        <v>9.0573899999999998</v>
      </c>
      <c r="K2366" s="3">
        <v>9.0573899999999998</v>
      </c>
      <c r="L2366" s="3">
        <v>12.07649</v>
      </c>
    </row>
    <row r="2367" spans="2:12" x14ac:dyDescent="0.2">
      <c r="B2367" t="s">
        <v>7012</v>
      </c>
      <c r="C2367" t="s">
        <v>7013</v>
      </c>
      <c r="D2367" t="s">
        <v>7014</v>
      </c>
      <c r="E2367" s="1">
        <v>1120.16761</v>
      </c>
      <c r="F2367" s="1">
        <v>219</v>
      </c>
      <c r="G2367" s="2">
        <v>5.1149205936073061</v>
      </c>
      <c r="H2367" s="3">
        <v>6.9999970807940075</v>
      </c>
      <c r="I2367" s="3">
        <v>9.3333086108426215</v>
      </c>
      <c r="J2367" s="3">
        <v>7.84117</v>
      </c>
      <c r="K2367" s="3">
        <v>7.84117</v>
      </c>
      <c r="L2367" s="3">
        <v>10.45487</v>
      </c>
    </row>
    <row r="2368" spans="2:12" x14ac:dyDescent="0.2">
      <c r="B2368" t="s">
        <v>4862</v>
      </c>
      <c r="C2368" t="s">
        <v>4863</v>
      </c>
      <c r="D2368" t="s">
        <v>4864</v>
      </c>
      <c r="E2368" s="1">
        <v>10761.1633</v>
      </c>
      <c r="F2368" s="1">
        <v>869</v>
      </c>
      <c r="G2368" s="2">
        <v>12.383386996547756</v>
      </c>
      <c r="H2368" s="3">
        <v>6.9999997119270558</v>
      </c>
      <c r="I2368" s="3">
        <v>9.333309717546987</v>
      </c>
      <c r="J2368" s="3">
        <v>75.328140000000005</v>
      </c>
      <c r="K2368" s="3">
        <v>75.328140000000005</v>
      </c>
      <c r="L2368" s="3">
        <v>100.43727</v>
      </c>
    </row>
    <row r="2369" spans="2:12" x14ac:dyDescent="0.2">
      <c r="B2369" t="s">
        <v>7015</v>
      </c>
      <c r="C2369" t="s">
        <v>3913</v>
      </c>
      <c r="D2369" t="s">
        <v>3914</v>
      </c>
      <c r="E2369" s="1">
        <v>3037.1249299999999</v>
      </c>
      <c r="F2369" s="1">
        <v>311</v>
      </c>
      <c r="G2369" s="2">
        <v>9.7656750160771697</v>
      </c>
      <c r="H2369" s="3">
        <v>6.9999985150429751</v>
      </c>
      <c r="I2369" s="3">
        <v>9.3333105003355925</v>
      </c>
      <c r="J2369" s="3">
        <v>21.259869999999999</v>
      </c>
      <c r="K2369" s="3">
        <v>21.259869999999999</v>
      </c>
      <c r="L2369" s="3">
        <v>28.346430000000002</v>
      </c>
    </row>
    <row r="2370" spans="2:12" x14ac:dyDescent="0.2">
      <c r="B2370" t="s">
        <v>7016</v>
      </c>
      <c r="C2370" t="s">
        <v>7017</v>
      </c>
      <c r="D2370" t="s">
        <v>7018</v>
      </c>
      <c r="E2370" s="1">
        <v>2183.96108</v>
      </c>
      <c r="F2370" s="1">
        <v>70</v>
      </c>
      <c r="G2370" s="2">
        <v>31.199444</v>
      </c>
      <c r="H2370" s="3">
        <v>7.0000011172360272</v>
      </c>
      <c r="I2370" s="3">
        <v>9.3333119288004909</v>
      </c>
      <c r="J2370" s="3">
        <v>15.28773</v>
      </c>
      <c r="K2370" s="3">
        <v>15.28773</v>
      </c>
      <c r="L2370" s="3">
        <v>20.383590000000002</v>
      </c>
    </row>
    <row r="2371" spans="2:12" x14ac:dyDescent="0.2">
      <c r="B2371" t="s">
        <v>7016</v>
      </c>
      <c r="C2371" t="s">
        <v>7017</v>
      </c>
      <c r="D2371" t="s">
        <v>7018</v>
      </c>
      <c r="E2371" s="1">
        <v>2716.6517399999998</v>
      </c>
      <c r="F2371" s="1">
        <v>74</v>
      </c>
      <c r="G2371" s="2">
        <v>36.711509999999997</v>
      </c>
      <c r="H2371" s="3">
        <v>6.9999991975416034</v>
      </c>
      <c r="I2371" s="3">
        <v>9.3333089503772779</v>
      </c>
      <c r="J2371" s="3">
        <v>19.016559999999998</v>
      </c>
      <c r="K2371" s="3">
        <v>19.016559999999998</v>
      </c>
      <c r="L2371" s="3">
        <v>25.355350000000001</v>
      </c>
    </row>
    <row r="2372" spans="2:12" x14ac:dyDescent="0.2">
      <c r="B2372" t="s">
        <v>7019</v>
      </c>
      <c r="C2372" t="s">
        <v>3757</v>
      </c>
      <c r="D2372" t="s">
        <v>3758</v>
      </c>
      <c r="E2372" s="1">
        <v>1887.87761</v>
      </c>
      <c r="F2372" s="1">
        <v>337</v>
      </c>
      <c r="G2372" s="2">
        <v>5.6020107121661722</v>
      </c>
      <c r="H2372" s="3">
        <v>5.0000010329059412</v>
      </c>
      <c r="I2372" s="3">
        <v>6.6666503873627692</v>
      </c>
      <c r="J2372" s="3">
        <v>9.4393899999999995</v>
      </c>
      <c r="K2372" s="3">
        <v>9.4393899999999995</v>
      </c>
      <c r="L2372" s="3">
        <v>12.58582</v>
      </c>
    </row>
    <row r="2373" spans="2:12" x14ac:dyDescent="0.2">
      <c r="B2373" t="s">
        <v>7020</v>
      </c>
      <c r="C2373" t="s">
        <v>7021</v>
      </c>
      <c r="D2373" t="s">
        <v>7022</v>
      </c>
      <c r="E2373" s="1">
        <v>2128.0767900000001</v>
      </c>
      <c r="F2373" s="1">
        <v>86</v>
      </c>
      <c r="G2373" s="2">
        <v>24.745078953488374</v>
      </c>
      <c r="H2373" s="3">
        <v>7.0000011606724017</v>
      </c>
      <c r="I2373" s="3">
        <v>9.3333098191442598</v>
      </c>
      <c r="J2373" s="3">
        <v>14.89654</v>
      </c>
      <c r="K2373" s="3">
        <v>14.89654</v>
      </c>
      <c r="L2373" s="3">
        <v>19.861999999999998</v>
      </c>
    </row>
    <row r="2374" spans="2:12" x14ac:dyDescent="0.2">
      <c r="B2374" t="s">
        <v>7023</v>
      </c>
      <c r="C2374" t="s">
        <v>7024</v>
      </c>
      <c r="D2374" t="s">
        <v>7025</v>
      </c>
      <c r="E2374" s="1">
        <v>2561.0244200000002</v>
      </c>
      <c r="F2374" s="1">
        <v>634</v>
      </c>
      <c r="G2374" s="2">
        <v>4.0394706940063099</v>
      </c>
      <c r="H2374" s="3">
        <v>4.999999180015628</v>
      </c>
      <c r="I2374" s="3">
        <v>6.6666486530417384</v>
      </c>
      <c r="J2374" s="3">
        <v>12.805120000000001</v>
      </c>
      <c r="K2374" s="3">
        <v>12.805120000000001</v>
      </c>
      <c r="L2374" s="3">
        <v>17.073450000000001</v>
      </c>
    </row>
    <row r="2375" spans="2:12" x14ac:dyDescent="0.2">
      <c r="B2375" t="s">
        <v>7026</v>
      </c>
      <c r="C2375" t="s">
        <v>7027</v>
      </c>
      <c r="D2375" t="s">
        <v>7028</v>
      </c>
      <c r="E2375" s="1">
        <v>538.74024999999995</v>
      </c>
      <c r="F2375" s="1">
        <v>29</v>
      </c>
      <c r="G2375" s="2">
        <v>18.577249999999999</v>
      </c>
      <c r="H2375" s="3">
        <v>6.9999967516813539</v>
      </c>
      <c r="I2375" s="3">
        <v>9.3333104404209646</v>
      </c>
      <c r="J2375" s="3">
        <v>3.7711800000000002</v>
      </c>
      <c r="K2375" s="3">
        <v>3.7711800000000002</v>
      </c>
      <c r="L2375" s="3">
        <v>5.0282299999999998</v>
      </c>
    </row>
    <row r="2376" spans="2:12" x14ac:dyDescent="0.2">
      <c r="B2376" t="s">
        <v>7029</v>
      </c>
      <c r="C2376" t="s">
        <v>7030</v>
      </c>
      <c r="D2376" t="s">
        <v>7031</v>
      </c>
      <c r="E2376" s="1">
        <v>3400.4960000000001</v>
      </c>
      <c r="F2376" s="1">
        <v>120</v>
      </c>
      <c r="G2376" s="2">
        <v>28.337466666666668</v>
      </c>
      <c r="H2376" s="3">
        <v>6.2999985884412162</v>
      </c>
      <c r="I2376" s="3">
        <v>8.3999775326893484</v>
      </c>
      <c r="J2376" s="3">
        <v>21.423120000000001</v>
      </c>
      <c r="K2376" s="3">
        <v>21.423120000000001</v>
      </c>
      <c r="L2376" s="3">
        <v>28.56409</v>
      </c>
    </row>
    <row r="2377" spans="2:12" x14ac:dyDescent="0.2">
      <c r="B2377" t="s">
        <v>7032</v>
      </c>
      <c r="C2377" t="s">
        <v>7033</v>
      </c>
      <c r="D2377" t="s">
        <v>7034</v>
      </c>
      <c r="E2377" s="1">
        <v>2637.7118</v>
      </c>
      <c r="F2377" s="1">
        <v>115</v>
      </c>
      <c r="G2377" s="2">
        <v>22.936624347826086</v>
      </c>
      <c r="H2377" s="3">
        <v>6.2999983546344982</v>
      </c>
      <c r="I2377" s="3">
        <v>8.399977586633991</v>
      </c>
      <c r="J2377" s="3">
        <v>16.61758</v>
      </c>
      <c r="K2377" s="3">
        <v>16.61758</v>
      </c>
      <c r="L2377" s="3">
        <v>22.15672</v>
      </c>
    </row>
    <row r="2378" spans="2:12" x14ac:dyDescent="0.2">
      <c r="B2378" t="s">
        <v>7035</v>
      </c>
      <c r="C2378" t="s">
        <v>7036</v>
      </c>
      <c r="D2378" t="s">
        <v>7037</v>
      </c>
      <c r="E2378" s="1">
        <v>369.36649999999997</v>
      </c>
      <c r="F2378" s="1">
        <v>44</v>
      </c>
      <c r="G2378" s="2">
        <v>8.394693181818182</v>
      </c>
      <c r="H2378" s="3">
        <v>6.3000028427050099</v>
      </c>
      <c r="I2378" s="3">
        <v>8.3999767168923007</v>
      </c>
      <c r="J2378" s="3">
        <v>2.32701</v>
      </c>
      <c r="K2378" s="3">
        <v>2.32701</v>
      </c>
      <c r="L2378" s="3">
        <v>3.1026699999999998</v>
      </c>
    </row>
    <row r="2379" spans="2:12" x14ac:dyDescent="0.2">
      <c r="B2379" t="s">
        <v>7038</v>
      </c>
      <c r="C2379" t="s">
        <v>7039</v>
      </c>
      <c r="D2379" t="s">
        <v>7040</v>
      </c>
      <c r="E2379" s="1">
        <v>18698.2464</v>
      </c>
      <c r="F2379" s="1">
        <v>994</v>
      </c>
      <c r="G2379" s="2">
        <v>18.811113078470825</v>
      </c>
      <c r="H2379" s="3">
        <v>6.2999998759241942</v>
      </c>
      <c r="I2379" s="3">
        <v>8.3999791552645284</v>
      </c>
      <c r="J2379" s="3">
        <v>117.79895</v>
      </c>
      <c r="K2379" s="3">
        <v>117.79895</v>
      </c>
      <c r="L2379" s="3">
        <v>157.06487999999999</v>
      </c>
    </row>
    <row r="2380" spans="2:12" x14ac:dyDescent="0.2">
      <c r="B2380" t="s">
        <v>7041</v>
      </c>
      <c r="C2380" t="s">
        <v>7042</v>
      </c>
      <c r="D2380" t="s">
        <v>7043</v>
      </c>
      <c r="E2380" s="1">
        <v>41418.121500000001</v>
      </c>
      <c r="F2380" s="1">
        <v>1386</v>
      </c>
      <c r="G2380" s="2">
        <v>29.883204545454547</v>
      </c>
      <c r="H2380" s="3">
        <v>6.3000001098552962</v>
      </c>
      <c r="I2380" s="3">
        <v>8.39997898021522</v>
      </c>
      <c r="J2380" s="3">
        <v>260.93416999999999</v>
      </c>
      <c r="K2380" s="3">
        <v>260.93416999999999</v>
      </c>
      <c r="L2380" s="3">
        <v>347.91135000000003</v>
      </c>
    </row>
    <row r="2381" spans="2:12" x14ac:dyDescent="0.2">
      <c r="B2381" t="s">
        <v>7044</v>
      </c>
      <c r="C2381" t="s">
        <v>7042</v>
      </c>
      <c r="D2381" t="s">
        <v>7043</v>
      </c>
      <c r="E2381" s="1">
        <v>28780.453099999999</v>
      </c>
      <c r="F2381" s="1">
        <v>710</v>
      </c>
      <c r="G2381" s="2">
        <v>40.535849436619714</v>
      </c>
      <c r="H2381" s="3">
        <v>6.2999998426015047</v>
      </c>
      <c r="I2381" s="3">
        <v>8.3999789426525737</v>
      </c>
      <c r="J2381" s="3">
        <v>181.31684999999999</v>
      </c>
      <c r="K2381" s="3">
        <v>181.31684999999999</v>
      </c>
      <c r="L2381" s="3">
        <v>241.7552</v>
      </c>
    </row>
    <row r="2382" spans="2:12" x14ac:dyDescent="0.2">
      <c r="B2382" t="s">
        <v>7045</v>
      </c>
      <c r="C2382" t="s">
        <v>7046</v>
      </c>
      <c r="D2382" t="s">
        <v>7047</v>
      </c>
      <c r="E2382" s="1">
        <v>220.50399999999999</v>
      </c>
      <c r="F2382" s="1">
        <v>87</v>
      </c>
      <c r="G2382" s="2">
        <v>2.5345287356321839</v>
      </c>
      <c r="H2382" s="3">
        <v>12.750018140260496</v>
      </c>
      <c r="I2382" s="3">
        <v>16.999963719479013</v>
      </c>
      <c r="J2382" s="3">
        <v>2.8114300000000001</v>
      </c>
      <c r="K2382" s="3">
        <v>2.8114300000000001</v>
      </c>
      <c r="L2382" s="3">
        <v>3.7485599999999999</v>
      </c>
    </row>
    <row r="2383" spans="2:12" x14ac:dyDescent="0.2">
      <c r="B2383" t="s">
        <v>7048</v>
      </c>
      <c r="C2383" t="s">
        <v>7049</v>
      </c>
      <c r="D2383" t="s">
        <v>7050</v>
      </c>
      <c r="E2383" s="1">
        <v>603</v>
      </c>
      <c r="F2383" s="1">
        <v>111</v>
      </c>
      <c r="G2383" s="2">
        <v>5.4324324324324325</v>
      </c>
      <c r="H2383" s="3">
        <v>8</v>
      </c>
      <c r="I2383" s="3">
        <v>10.666633499170814</v>
      </c>
      <c r="J2383" s="3">
        <v>4.8239999999999998</v>
      </c>
      <c r="K2383" s="3">
        <v>4.8239999999999998</v>
      </c>
      <c r="L2383" s="3">
        <v>6.4319800000000003</v>
      </c>
    </row>
    <row r="2384" spans="2:12" x14ac:dyDescent="0.2">
      <c r="B2384" t="s">
        <v>7051</v>
      </c>
      <c r="C2384" t="s">
        <v>7052</v>
      </c>
      <c r="D2384" t="s">
        <v>5643</v>
      </c>
      <c r="E2384" s="1">
        <v>4651</v>
      </c>
      <c r="F2384" s="1">
        <v>517</v>
      </c>
      <c r="G2384" s="2">
        <v>8.9961315280464209</v>
      </c>
      <c r="H2384" s="3">
        <v>6</v>
      </c>
      <c r="I2384" s="3">
        <v>7.9999806493227261</v>
      </c>
      <c r="J2384" s="3">
        <v>27.905999999999999</v>
      </c>
      <c r="K2384" s="3">
        <v>27.905999999999999</v>
      </c>
      <c r="L2384" s="3">
        <v>37.207909999999998</v>
      </c>
    </row>
    <row r="2385" spans="2:12" x14ac:dyDescent="0.2">
      <c r="B2385" t="s">
        <v>7053</v>
      </c>
      <c r="C2385" t="s">
        <v>7049</v>
      </c>
      <c r="D2385" t="s">
        <v>7050</v>
      </c>
      <c r="E2385" s="1">
        <v>457</v>
      </c>
      <c r="F2385" s="1">
        <v>126</v>
      </c>
      <c r="G2385" s="2">
        <v>3.626984126984127</v>
      </c>
      <c r="H2385" s="3">
        <v>8</v>
      </c>
      <c r="I2385" s="3">
        <v>10.666630196936541</v>
      </c>
      <c r="J2385" s="3">
        <v>3.6560000000000001</v>
      </c>
      <c r="K2385" s="3">
        <v>3.6560000000000001</v>
      </c>
      <c r="L2385" s="3">
        <v>4.8746499999999999</v>
      </c>
    </row>
    <row r="2386" spans="2:12" x14ac:dyDescent="0.2">
      <c r="B2386" t="s">
        <v>7054</v>
      </c>
      <c r="C2386" t="s">
        <v>7055</v>
      </c>
      <c r="D2386" t="s">
        <v>7056</v>
      </c>
      <c r="E2386" s="1">
        <v>299.23612000000003</v>
      </c>
      <c r="F2386" s="1">
        <v>31</v>
      </c>
      <c r="G2386" s="2">
        <v>9.6527780645161307</v>
      </c>
      <c r="H2386" s="3">
        <v>4.9999979948944659</v>
      </c>
      <c r="I2386" s="3">
        <v>6.6666417142422496</v>
      </c>
      <c r="J2386" s="3">
        <v>1.4961800000000001</v>
      </c>
      <c r="K2386" s="3">
        <v>1.4961800000000001</v>
      </c>
      <c r="L2386" s="3">
        <v>1.9948999999999999</v>
      </c>
    </row>
    <row r="2387" spans="2:12" x14ac:dyDescent="0.2">
      <c r="B2387" t="s">
        <v>7057</v>
      </c>
      <c r="C2387" t="s">
        <v>7058</v>
      </c>
      <c r="D2387" t="s">
        <v>7059</v>
      </c>
      <c r="E2387" s="1">
        <v>146.67778000000001</v>
      </c>
      <c r="F2387" s="1">
        <v>28</v>
      </c>
      <c r="G2387" s="2">
        <v>5.2384921428571429</v>
      </c>
      <c r="H2387" s="3">
        <v>5.0000074994317476</v>
      </c>
      <c r="I2387" s="3">
        <v>6.6666539403582465</v>
      </c>
      <c r="J2387" s="3">
        <v>0.73338999999999999</v>
      </c>
      <c r="K2387" s="3">
        <v>0.73338999999999999</v>
      </c>
      <c r="L2387" s="3">
        <v>0.97785</v>
      </c>
    </row>
    <row r="2388" spans="2:12" x14ac:dyDescent="0.2">
      <c r="B2388" t="s">
        <v>7060</v>
      </c>
      <c r="C2388" t="s">
        <v>7061</v>
      </c>
      <c r="D2388" t="s">
        <v>7062</v>
      </c>
      <c r="E2388" s="1">
        <v>384.69418000000002</v>
      </c>
      <c r="F2388" s="1">
        <v>32</v>
      </c>
      <c r="G2388" s="2">
        <v>12.021693125000001</v>
      </c>
      <c r="H2388" s="3">
        <v>4.9999976604792931</v>
      </c>
      <c r="I2388" s="3">
        <v>6.6666462175227093</v>
      </c>
      <c r="J2388" s="3">
        <v>1.92347</v>
      </c>
      <c r="K2388" s="3">
        <v>1.92347</v>
      </c>
      <c r="L2388" s="3">
        <v>2.5646200000000001</v>
      </c>
    </row>
    <row r="2389" spans="2:12" x14ac:dyDescent="0.2">
      <c r="B2389" t="s">
        <v>7063</v>
      </c>
      <c r="C2389" t="s">
        <v>7064</v>
      </c>
      <c r="D2389" t="s">
        <v>7065</v>
      </c>
      <c r="E2389" s="1">
        <v>229.63226</v>
      </c>
      <c r="F2389" s="1">
        <v>13</v>
      </c>
      <c r="G2389" s="2">
        <v>17.664020000000001</v>
      </c>
      <c r="H2389" s="3">
        <v>4.9999943387745258</v>
      </c>
      <c r="I2389" s="3">
        <v>6.6666591183660344</v>
      </c>
      <c r="J2389" s="3">
        <v>1.1481600000000001</v>
      </c>
      <c r="K2389" s="3">
        <v>1.1481600000000001</v>
      </c>
      <c r="L2389" s="3">
        <v>1.53088</v>
      </c>
    </row>
    <row r="2390" spans="2:12" x14ac:dyDescent="0.2">
      <c r="B2390" t="s">
        <v>7066</v>
      </c>
      <c r="C2390" t="s">
        <v>7067</v>
      </c>
      <c r="D2390" t="s">
        <v>7065</v>
      </c>
      <c r="E2390" s="1">
        <v>479.13918999999999</v>
      </c>
      <c r="F2390" s="1">
        <v>34</v>
      </c>
      <c r="G2390" s="2">
        <v>14.092329117647058</v>
      </c>
      <c r="H2390" s="3">
        <v>5.0000084526586113</v>
      </c>
      <c r="I2390" s="3">
        <v>6.666643152274812</v>
      </c>
      <c r="J2390" s="3">
        <v>2.3957000000000002</v>
      </c>
      <c r="K2390" s="3">
        <v>2.3957000000000002</v>
      </c>
      <c r="L2390" s="3">
        <v>3.1942499999999998</v>
      </c>
    </row>
    <row r="2391" spans="2:12" x14ac:dyDescent="0.2">
      <c r="B2391" t="s">
        <v>7068</v>
      </c>
      <c r="C2391" t="s">
        <v>7069</v>
      </c>
      <c r="D2391" t="s">
        <v>7070</v>
      </c>
      <c r="E2391" s="1">
        <v>367.95585</v>
      </c>
      <c r="F2391" s="1">
        <v>22</v>
      </c>
      <c r="G2391" s="2">
        <v>16.725265909090908</v>
      </c>
      <c r="H2391" s="3">
        <v>6.999997418168511</v>
      </c>
      <c r="I2391" s="3">
        <v>9.3333208318334933</v>
      </c>
      <c r="J2391" s="3">
        <v>2.5756899999999998</v>
      </c>
      <c r="K2391" s="3">
        <v>2.5756899999999998</v>
      </c>
      <c r="L2391" s="3">
        <v>3.43425</v>
      </c>
    </row>
    <row r="2392" spans="2:12" x14ac:dyDescent="0.2">
      <c r="B2392" t="s">
        <v>7071</v>
      </c>
      <c r="C2392" t="s">
        <v>7072</v>
      </c>
      <c r="D2392" t="s">
        <v>7073</v>
      </c>
      <c r="E2392" s="1">
        <v>61.365479999999998</v>
      </c>
      <c r="F2392" s="1">
        <v>19</v>
      </c>
      <c r="G2392" s="2">
        <v>3.2297621052631578</v>
      </c>
      <c r="H2392" s="3">
        <v>5.0000423690974145</v>
      </c>
      <c r="I2392" s="3">
        <v>6.6666145200852336</v>
      </c>
      <c r="J2392" s="3">
        <v>0.30682999999999999</v>
      </c>
      <c r="K2392" s="3">
        <v>0.30682999999999999</v>
      </c>
      <c r="L2392" s="3">
        <v>0.40910000000000002</v>
      </c>
    </row>
    <row r="2393" spans="2:12" x14ac:dyDescent="0.2">
      <c r="B2393" t="s">
        <v>7074</v>
      </c>
      <c r="C2393" t="s">
        <v>7055</v>
      </c>
      <c r="D2393" t="s">
        <v>7056</v>
      </c>
      <c r="E2393" s="1">
        <v>311.60120999999998</v>
      </c>
      <c r="F2393" s="1">
        <v>33</v>
      </c>
      <c r="G2393" s="2">
        <v>9.442460909090908</v>
      </c>
      <c r="H2393" s="3">
        <v>5.0000126764591197</v>
      </c>
      <c r="I2393" s="3">
        <v>6.6666621737444478</v>
      </c>
      <c r="J2393" s="3">
        <v>1.5580099999999999</v>
      </c>
      <c r="K2393" s="3">
        <v>1.5580099999999999</v>
      </c>
      <c r="L2393" s="3">
        <v>2.07734</v>
      </c>
    </row>
    <row r="2394" spans="2:12" x14ac:dyDescent="0.2">
      <c r="B2394" t="s">
        <v>7075</v>
      </c>
      <c r="C2394" t="s">
        <v>7076</v>
      </c>
      <c r="D2394" t="s">
        <v>7077</v>
      </c>
      <c r="E2394" s="1">
        <v>90.807410000000004</v>
      </c>
      <c r="F2394" s="1">
        <v>28</v>
      </c>
      <c r="G2394" s="2">
        <v>3.243121785714286</v>
      </c>
      <c r="H2394" s="3">
        <v>5.0000324863356411</v>
      </c>
      <c r="I2394" s="3">
        <v>6.6666365663330778</v>
      </c>
      <c r="J2394" s="3">
        <v>0.45404</v>
      </c>
      <c r="K2394" s="3">
        <v>0.45404</v>
      </c>
      <c r="L2394" s="3">
        <v>0.60538000000000003</v>
      </c>
    </row>
    <row r="2395" spans="2:12" x14ac:dyDescent="0.2">
      <c r="B2395" t="s">
        <v>7078</v>
      </c>
      <c r="C2395" t="s">
        <v>7067</v>
      </c>
      <c r="D2395" t="s">
        <v>7065</v>
      </c>
      <c r="E2395" s="1">
        <v>503.41955000000002</v>
      </c>
      <c r="F2395" s="1">
        <v>38</v>
      </c>
      <c r="G2395" s="2">
        <v>13.247882894736842</v>
      </c>
      <c r="H2395" s="3">
        <v>5.0000044694331001</v>
      </c>
      <c r="I2395" s="3">
        <v>6.6666461403813182</v>
      </c>
      <c r="J2395" s="3">
        <v>2.5171000000000001</v>
      </c>
      <c r="K2395" s="3">
        <v>2.5171000000000001</v>
      </c>
      <c r="L2395" s="3">
        <v>3.3561200000000002</v>
      </c>
    </row>
    <row r="2396" spans="2:12" x14ac:dyDescent="0.2">
      <c r="B2396" t="s">
        <v>7079</v>
      </c>
      <c r="C2396" t="s">
        <v>7069</v>
      </c>
      <c r="D2396" t="s">
        <v>7070</v>
      </c>
      <c r="E2396" s="1">
        <v>448.33438999999998</v>
      </c>
      <c r="F2396" s="1">
        <v>22</v>
      </c>
      <c r="G2396" s="2">
        <v>20.37883590909091</v>
      </c>
      <c r="H2396" s="3">
        <v>4.9999956505678727</v>
      </c>
      <c r="I2396" s="3">
        <v>6.6666534324971147</v>
      </c>
      <c r="J2396" s="3">
        <v>2.2416700000000001</v>
      </c>
      <c r="K2396" s="3">
        <v>2.2416700000000001</v>
      </c>
      <c r="L2396" s="3">
        <v>2.98889</v>
      </c>
    </row>
    <row r="2397" spans="2:12" x14ac:dyDescent="0.2">
      <c r="B2397" t="s">
        <v>7080</v>
      </c>
      <c r="C2397" t="s">
        <v>7081</v>
      </c>
      <c r="D2397" t="s">
        <v>7082</v>
      </c>
      <c r="E2397" s="1">
        <v>8957.3011700000006</v>
      </c>
      <c r="F2397" s="1">
        <v>535</v>
      </c>
      <c r="G2397" s="2">
        <v>16.742619009345795</v>
      </c>
      <c r="H2397" s="3">
        <v>7.0000002020697929</v>
      </c>
      <c r="I2397" s="3">
        <v>9.3333101581980173</v>
      </c>
      <c r="J2397" s="3">
        <v>62.70111</v>
      </c>
      <c r="K2397" s="3">
        <v>62.70111</v>
      </c>
      <c r="L2397" s="3">
        <v>83.60127</v>
      </c>
    </row>
    <row r="2398" spans="2:12" x14ac:dyDescent="0.2">
      <c r="B2398" t="s">
        <v>7083</v>
      </c>
      <c r="C2398" t="s">
        <v>7084</v>
      </c>
      <c r="D2398" t="s">
        <v>7085</v>
      </c>
      <c r="E2398" s="1">
        <v>443.71746999999999</v>
      </c>
      <c r="F2398" s="1">
        <v>92</v>
      </c>
      <c r="G2398" s="2">
        <v>4.8230159782608695</v>
      </c>
      <c r="H2398" s="3">
        <v>6.999994839058286</v>
      </c>
      <c r="I2398" s="3">
        <v>9.3333039152143371</v>
      </c>
      <c r="J2398" s="3">
        <v>3.10602</v>
      </c>
      <c r="K2398" s="3">
        <v>3.10602</v>
      </c>
      <c r="L2398" s="3">
        <v>4.1413500000000001</v>
      </c>
    </row>
    <row r="2399" spans="2:12" x14ac:dyDescent="0.2">
      <c r="B2399" t="s">
        <v>7086</v>
      </c>
      <c r="C2399" t="s">
        <v>7087</v>
      </c>
      <c r="D2399" t="s">
        <v>7088</v>
      </c>
      <c r="E2399" s="1">
        <v>760.15002000000004</v>
      </c>
      <c r="F2399" s="1">
        <v>105</v>
      </c>
      <c r="G2399" s="2">
        <v>7.2395240000000003</v>
      </c>
      <c r="H2399" s="3">
        <v>4.9999998684470199</v>
      </c>
      <c r="I2399" s="3">
        <v>6.6666445657661102</v>
      </c>
      <c r="J2399" s="3">
        <v>3.8007499999999999</v>
      </c>
      <c r="K2399" s="3">
        <v>3.8007499999999999</v>
      </c>
      <c r="L2399" s="3">
        <v>5.0676500000000004</v>
      </c>
    </row>
    <row r="2400" spans="2:12" x14ac:dyDescent="0.2">
      <c r="B2400" t="s">
        <v>7089</v>
      </c>
      <c r="C2400" t="s">
        <v>7090</v>
      </c>
      <c r="D2400" t="s">
        <v>7091</v>
      </c>
      <c r="E2400" s="1">
        <v>1606.2962299999999</v>
      </c>
      <c r="F2400" s="1">
        <v>87</v>
      </c>
      <c r="G2400" s="2">
        <v>18.463175057471265</v>
      </c>
      <c r="H2400" s="3">
        <v>6.500002804588541</v>
      </c>
      <c r="I2400" s="3">
        <v>8.6666455041110328</v>
      </c>
      <c r="J2400" s="3">
        <v>10.44093</v>
      </c>
      <c r="K2400" s="3">
        <v>10.44093</v>
      </c>
      <c r="L2400" s="3">
        <v>13.921200000000001</v>
      </c>
    </row>
    <row r="2401" spans="2:12" x14ac:dyDescent="0.2">
      <c r="B2401" t="s">
        <v>7092</v>
      </c>
      <c r="C2401" t="s">
        <v>7090</v>
      </c>
      <c r="D2401" t="s">
        <v>7091</v>
      </c>
      <c r="E2401" s="1">
        <v>2894.0417499999999</v>
      </c>
      <c r="F2401" s="1">
        <v>179</v>
      </c>
      <c r="G2401" s="2">
        <v>16.167831005586592</v>
      </c>
      <c r="H2401" s="3">
        <v>6.4999995248859141</v>
      </c>
      <c r="I2401" s="3">
        <v>8.6666441491384845</v>
      </c>
      <c r="J2401" s="3">
        <v>18.81127</v>
      </c>
      <c r="K2401" s="3">
        <v>18.81127</v>
      </c>
      <c r="L2401" s="3">
        <v>25.081630000000001</v>
      </c>
    </row>
    <row r="2402" spans="2:12" x14ac:dyDescent="0.2">
      <c r="B2402" t="s">
        <v>7093</v>
      </c>
      <c r="C2402" t="s">
        <v>7094</v>
      </c>
      <c r="D2402" t="s">
        <v>7095</v>
      </c>
      <c r="E2402" s="1">
        <v>7129.4813999999997</v>
      </c>
      <c r="F2402" s="1">
        <v>48</v>
      </c>
      <c r="G2402" s="2">
        <v>148.53086249999998</v>
      </c>
      <c r="H2402" s="3">
        <v>6.2999996044593098</v>
      </c>
      <c r="I2402" s="3">
        <v>8.3999784332139509</v>
      </c>
      <c r="J2402" s="3">
        <v>44.915730000000003</v>
      </c>
      <c r="K2402" s="3">
        <v>44.915730000000003</v>
      </c>
      <c r="L2402" s="3">
        <v>59.88749</v>
      </c>
    </row>
    <row r="2403" spans="2:12" x14ac:dyDescent="0.2">
      <c r="B2403" t="s">
        <v>7096</v>
      </c>
      <c r="C2403" t="s">
        <v>7097</v>
      </c>
      <c r="D2403" t="s">
        <v>7098</v>
      </c>
      <c r="E2403" s="1">
        <v>415.85464000000002</v>
      </c>
      <c r="F2403" s="1">
        <v>29</v>
      </c>
      <c r="G2403" s="2">
        <v>14.339815172413793</v>
      </c>
      <c r="H2403" s="3">
        <v>4.9999923050034987</v>
      </c>
      <c r="I2403" s="3">
        <v>6.666656406671331</v>
      </c>
      <c r="J2403" s="3">
        <v>2.0792700000000002</v>
      </c>
      <c r="K2403" s="3">
        <v>2.0792700000000002</v>
      </c>
      <c r="L2403" s="3">
        <v>2.7723599999999999</v>
      </c>
    </row>
    <row r="2404" spans="2:12" x14ac:dyDescent="0.2">
      <c r="B2404" t="s">
        <v>7099</v>
      </c>
      <c r="C2404" t="s">
        <v>7097</v>
      </c>
      <c r="D2404" t="s">
        <v>7098</v>
      </c>
      <c r="E2404" s="1">
        <v>739.55136000000005</v>
      </c>
      <c r="F2404" s="1">
        <v>32</v>
      </c>
      <c r="G2404" s="2">
        <v>23.110980000000001</v>
      </c>
      <c r="H2404" s="3">
        <v>7.0000006490421427</v>
      </c>
      <c r="I2404" s="3">
        <v>9.3333071553002078</v>
      </c>
      <c r="J2404" s="3">
        <v>5.1768599999999996</v>
      </c>
      <c r="K2404" s="3">
        <v>5.1768599999999996</v>
      </c>
      <c r="L2404" s="3">
        <v>6.9024599999999996</v>
      </c>
    </row>
    <row r="2405" spans="2:12" x14ac:dyDescent="0.2">
      <c r="B2405" t="s">
        <v>7100</v>
      </c>
      <c r="C2405" t="s">
        <v>7101</v>
      </c>
      <c r="D2405" t="s">
        <v>7102</v>
      </c>
      <c r="E2405" s="1">
        <v>490.14314999999999</v>
      </c>
      <c r="F2405" s="1">
        <v>22</v>
      </c>
      <c r="G2405" s="2">
        <v>22.279234090909089</v>
      </c>
      <c r="H2405" s="3">
        <v>5.0000086709362357</v>
      </c>
      <c r="I2405" s="3">
        <v>6.6666442242434689</v>
      </c>
      <c r="J2405" s="3">
        <v>2.45072</v>
      </c>
      <c r="K2405" s="3">
        <v>2.45072</v>
      </c>
      <c r="L2405" s="3">
        <v>3.2676099999999999</v>
      </c>
    </row>
    <row r="2406" spans="2:12" x14ac:dyDescent="0.2">
      <c r="B2406" t="s">
        <v>7103</v>
      </c>
      <c r="C2406" t="s">
        <v>7101</v>
      </c>
      <c r="D2406" t="s">
        <v>7102</v>
      </c>
      <c r="E2406" s="1">
        <v>17.496690000000001</v>
      </c>
      <c r="F2406" s="1">
        <v>1</v>
      </c>
      <c r="G2406" s="2">
        <v>17.496690000000001</v>
      </c>
      <c r="H2406" s="3">
        <v>4.9998028198476394</v>
      </c>
      <c r="I2406" s="3">
        <v>6.666403759796852</v>
      </c>
      <c r="J2406" s="3">
        <v>8.7480000000000002E-2</v>
      </c>
      <c r="K2406" s="3">
        <v>8.7480000000000002E-2</v>
      </c>
      <c r="L2406" s="3">
        <v>0.11663999999999999</v>
      </c>
    </row>
    <row r="2407" spans="2:12" x14ac:dyDescent="0.2">
      <c r="B2407" t="s">
        <v>7104</v>
      </c>
      <c r="C2407" t="s">
        <v>7105</v>
      </c>
      <c r="D2407" t="s">
        <v>7106</v>
      </c>
      <c r="E2407" s="1">
        <v>598.42645000000005</v>
      </c>
      <c r="F2407" s="1">
        <v>41</v>
      </c>
      <c r="G2407" s="2">
        <v>14.595767073170732</v>
      </c>
      <c r="H2407" s="3">
        <v>7.000008104588292</v>
      </c>
      <c r="I2407" s="3">
        <v>9.3333107184684092</v>
      </c>
      <c r="J2407" s="3">
        <v>4.1889900000000004</v>
      </c>
      <c r="K2407" s="3">
        <v>4.1889900000000004</v>
      </c>
      <c r="L2407" s="3">
        <v>5.5853000000000002</v>
      </c>
    </row>
    <row r="2408" spans="2:12" x14ac:dyDescent="0.2">
      <c r="B2408" t="s">
        <v>7107</v>
      </c>
      <c r="C2408" t="s">
        <v>7108</v>
      </c>
      <c r="D2408" t="s">
        <v>7109</v>
      </c>
      <c r="E2408" s="1">
        <v>2770.0264999999999</v>
      </c>
      <c r="F2408" s="1">
        <v>250</v>
      </c>
      <c r="G2408" s="2">
        <v>11.080105999999999</v>
      </c>
      <c r="H2408" s="3">
        <v>4.9999990974815587</v>
      </c>
      <c r="I2408" s="3">
        <v>6.6666510230136788</v>
      </c>
      <c r="J2408" s="3">
        <v>13.85013</v>
      </c>
      <c r="K2408" s="3">
        <v>13.85013</v>
      </c>
      <c r="L2408" s="3">
        <v>18.466799999999999</v>
      </c>
    </row>
    <row r="2409" spans="2:12" x14ac:dyDescent="0.2">
      <c r="B2409" t="s">
        <v>7110</v>
      </c>
      <c r="C2409" t="s">
        <v>7111</v>
      </c>
      <c r="D2409" t="s">
        <v>7112</v>
      </c>
      <c r="E2409" s="1">
        <v>5194.2082200000004</v>
      </c>
      <c r="F2409" s="1">
        <v>206</v>
      </c>
      <c r="G2409" s="2">
        <v>25.214603009708739</v>
      </c>
      <c r="H2409" s="3">
        <v>7.000000473604425</v>
      </c>
      <c r="I2409" s="3">
        <v>9.3333108621509968</v>
      </c>
      <c r="J2409" s="3">
        <v>36.359459999999999</v>
      </c>
      <c r="K2409" s="3">
        <v>36.359459999999999</v>
      </c>
      <c r="L2409" s="3">
        <v>48.47916</v>
      </c>
    </row>
    <row r="2410" spans="2:12" x14ac:dyDescent="0.2">
      <c r="B2410" t="s">
        <v>7113</v>
      </c>
      <c r="C2410" t="s">
        <v>7114</v>
      </c>
      <c r="D2410" t="s">
        <v>7115</v>
      </c>
      <c r="E2410" s="1">
        <v>3594.74944</v>
      </c>
      <c r="F2410" s="1">
        <v>206</v>
      </c>
      <c r="G2410" s="2">
        <v>17.450240000000001</v>
      </c>
      <c r="H2410" s="3">
        <v>5.0000007789138143</v>
      </c>
      <c r="I2410" s="3">
        <v>6.6666510142080995</v>
      </c>
      <c r="J2410" s="3">
        <v>17.973749999999999</v>
      </c>
      <c r="K2410" s="3">
        <v>17.973749999999999</v>
      </c>
      <c r="L2410" s="3">
        <v>23.964939999999999</v>
      </c>
    </row>
    <row r="2411" spans="2:12" x14ac:dyDescent="0.2">
      <c r="B2411" t="s">
        <v>7116</v>
      </c>
      <c r="C2411" t="s">
        <v>7117</v>
      </c>
      <c r="D2411" t="s">
        <v>7118</v>
      </c>
      <c r="E2411" s="1">
        <v>728.63190999999995</v>
      </c>
      <c r="F2411" s="1">
        <v>114</v>
      </c>
      <c r="G2411" s="2">
        <v>6.3915079824561403</v>
      </c>
      <c r="H2411" s="3">
        <v>5.0000006175957905</v>
      </c>
      <c r="I2411" s="3">
        <v>6.6666446162095756</v>
      </c>
      <c r="J2411" s="3">
        <v>3.64316</v>
      </c>
      <c r="K2411" s="3">
        <v>3.64316</v>
      </c>
      <c r="L2411" s="3">
        <v>4.8575299999999997</v>
      </c>
    </row>
    <row r="2412" spans="2:12" x14ac:dyDescent="0.2">
      <c r="B2412" t="s">
        <v>7119</v>
      </c>
      <c r="C2412" t="s">
        <v>7120</v>
      </c>
      <c r="D2412" t="s">
        <v>7121</v>
      </c>
      <c r="E2412" s="1">
        <v>578.84172000000001</v>
      </c>
      <c r="F2412" s="1">
        <v>107</v>
      </c>
      <c r="G2412" s="2">
        <v>5.4097357009345792</v>
      </c>
      <c r="H2412" s="3">
        <v>5.0000024186231773</v>
      </c>
      <c r="I2412" s="3">
        <v>6.6666583742443448</v>
      </c>
      <c r="J2412" s="3">
        <v>2.8942100000000002</v>
      </c>
      <c r="K2412" s="3">
        <v>2.8942100000000002</v>
      </c>
      <c r="L2412" s="3">
        <v>3.85894</v>
      </c>
    </row>
    <row r="2413" spans="2:12" x14ac:dyDescent="0.2">
      <c r="B2413" t="s">
        <v>7122</v>
      </c>
      <c r="C2413" t="s">
        <v>7123</v>
      </c>
      <c r="D2413" t="s">
        <v>7124</v>
      </c>
      <c r="E2413" s="1">
        <v>42.070900000000002</v>
      </c>
      <c r="F2413" s="1">
        <v>5</v>
      </c>
      <c r="G2413" s="2">
        <v>8.41418</v>
      </c>
      <c r="H2413" s="3">
        <v>4.9998930377053972</v>
      </c>
      <c r="I2413" s="3">
        <v>6.6666032816031979</v>
      </c>
      <c r="J2413" s="3">
        <v>0.21035000000000001</v>
      </c>
      <c r="K2413" s="3">
        <v>0.21035000000000001</v>
      </c>
      <c r="L2413" s="3">
        <v>0.28047</v>
      </c>
    </row>
    <row r="2414" spans="2:12" x14ac:dyDescent="0.2">
      <c r="B2414" t="s">
        <v>7125</v>
      </c>
      <c r="C2414" t="s">
        <v>7126</v>
      </c>
      <c r="D2414" t="s">
        <v>7127</v>
      </c>
      <c r="E2414" s="1">
        <v>374.00000999999997</v>
      </c>
      <c r="F2414" s="1">
        <v>51</v>
      </c>
      <c r="G2414" s="2">
        <v>7.3333335294117639</v>
      </c>
      <c r="H2414" s="3">
        <v>4.9999998663101648</v>
      </c>
      <c r="I2414" s="3">
        <v>6.6666575757578181</v>
      </c>
      <c r="J2414" s="3">
        <v>1.87</v>
      </c>
      <c r="K2414" s="3">
        <v>1.87</v>
      </c>
      <c r="L2414" s="3">
        <v>2.4933299999999998</v>
      </c>
    </row>
    <row r="2415" spans="2:12" x14ac:dyDescent="0.2">
      <c r="B2415" t="s">
        <v>7128</v>
      </c>
      <c r="C2415" t="s">
        <v>7129</v>
      </c>
      <c r="D2415" t="s">
        <v>7130</v>
      </c>
      <c r="E2415" s="1">
        <v>809.12752</v>
      </c>
      <c r="F2415" s="1">
        <v>27</v>
      </c>
      <c r="G2415" s="2">
        <v>29.967685925925927</v>
      </c>
      <c r="H2415" s="3">
        <v>5.0000029661579175</v>
      </c>
      <c r="I2415" s="3">
        <v>6.6666500232250163</v>
      </c>
      <c r="J2415" s="3">
        <v>4.0456399999999997</v>
      </c>
      <c r="K2415" s="3">
        <v>4.0456399999999997</v>
      </c>
      <c r="L2415" s="3">
        <v>5.3941699999999999</v>
      </c>
    </row>
    <row r="2416" spans="2:12" x14ac:dyDescent="0.2">
      <c r="B2416" t="s">
        <v>7131</v>
      </c>
      <c r="C2416" t="s">
        <v>7132</v>
      </c>
      <c r="D2416" t="s">
        <v>7133</v>
      </c>
      <c r="E2416" s="1">
        <v>6160.2277299999996</v>
      </c>
      <c r="F2416" s="1">
        <v>215</v>
      </c>
      <c r="G2416" s="2">
        <v>28.652221999999998</v>
      </c>
      <c r="H2416" s="3">
        <v>5.0000002191477426</v>
      </c>
      <c r="I2416" s="3">
        <v>6.6666496434864762</v>
      </c>
      <c r="J2416" s="3">
        <v>30.80114</v>
      </c>
      <c r="K2416" s="3">
        <v>30.80114</v>
      </c>
      <c r="L2416" s="3">
        <v>41.068080000000002</v>
      </c>
    </row>
    <row r="2417" spans="2:12" x14ac:dyDescent="0.2">
      <c r="B2417" t="s">
        <v>7134</v>
      </c>
      <c r="C2417" t="s">
        <v>7129</v>
      </c>
      <c r="D2417" t="s">
        <v>7130</v>
      </c>
      <c r="E2417" s="1">
        <v>4066.0911900000001</v>
      </c>
      <c r="F2417" s="1">
        <v>213</v>
      </c>
      <c r="G2417" s="2">
        <v>19.08963</v>
      </c>
      <c r="H2417" s="3">
        <v>5.0000009960425897</v>
      </c>
      <c r="I2417" s="3">
        <v>6.6666507791725156</v>
      </c>
      <c r="J2417" s="3">
        <v>20.330459999999999</v>
      </c>
      <c r="K2417" s="3">
        <v>20.330459999999999</v>
      </c>
      <c r="L2417" s="3">
        <v>27.107209999999998</v>
      </c>
    </row>
    <row r="2418" spans="2:12" x14ac:dyDescent="0.2">
      <c r="B2418" t="s">
        <v>7135</v>
      </c>
      <c r="C2418" t="s">
        <v>7136</v>
      </c>
      <c r="D2418" t="s">
        <v>7137</v>
      </c>
      <c r="E2418" s="1">
        <v>108.75427999999999</v>
      </c>
      <c r="F2418" s="1">
        <v>13</v>
      </c>
      <c r="G2418" s="2">
        <v>8.3657138461538452</v>
      </c>
      <c r="H2418" s="3">
        <v>4.9999871269434175</v>
      </c>
      <c r="I2418" s="3">
        <v>6.6666801527259434</v>
      </c>
      <c r="J2418" s="3">
        <v>0.54376999999999998</v>
      </c>
      <c r="K2418" s="3">
        <v>0.54376999999999998</v>
      </c>
      <c r="L2418" s="3">
        <v>0.72502999999999995</v>
      </c>
    </row>
    <row r="2419" spans="2:12" x14ac:dyDescent="0.2">
      <c r="B2419" t="s">
        <v>7138</v>
      </c>
      <c r="C2419" t="s">
        <v>7139</v>
      </c>
      <c r="D2419" t="s">
        <v>7140</v>
      </c>
      <c r="E2419" s="1">
        <v>658.53778</v>
      </c>
      <c r="F2419" s="1">
        <v>42</v>
      </c>
      <c r="G2419" s="2">
        <v>15.679470952380953</v>
      </c>
      <c r="H2419" s="3">
        <v>6.9999932274196937</v>
      </c>
      <c r="I2419" s="3">
        <v>9.3333141797878341</v>
      </c>
      <c r="J2419" s="3">
        <v>4.6097599999999996</v>
      </c>
      <c r="K2419" s="3">
        <v>4.6097599999999996</v>
      </c>
      <c r="L2419" s="3">
        <v>6.1463400000000004</v>
      </c>
    </row>
    <row r="2420" spans="2:12" x14ac:dyDescent="0.2">
      <c r="B2420" t="s">
        <v>7141</v>
      </c>
      <c r="C2420" t="s">
        <v>7139</v>
      </c>
      <c r="D2420" t="s">
        <v>7140</v>
      </c>
      <c r="E2420" s="1">
        <v>453.24952000000002</v>
      </c>
      <c r="F2420" s="1">
        <v>38</v>
      </c>
      <c r="G2420" s="2">
        <v>11.927618947368421</v>
      </c>
      <c r="H2420" s="3">
        <v>5.0000052950966163</v>
      </c>
      <c r="I2420" s="3">
        <v>6.6666590181937746</v>
      </c>
      <c r="J2420" s="3">
        <v>2.2662499999999999</v>
      </c>
      <c r="K2420" s="3">
        <v>2.2662499999999999</v>
      </c>
      <c r="L2420" s="3">
        <v>3.0216599999999998</v>
      </c>
    </row>
    <row r="2421" spans="2:12" x14ac:dyDescent="0.2">
      <c r="B2421" t="s">
        <v>7142</v>
      </c>
      <c r="C2421" t="s">
        <v>7143</v>
      </c>
      <c r="D2421" t="s">
        <v>7144</v>
      </c>
      <c r="E2421" s="1">
        <v>13989.40245</v>
      </c>
      <c r="F2421" s="1">
        <v>1391</v>
      </c>
      <c r="G2421" s="2">
        <v>10.057082997843278</v>
      </c>
      <c r="H2421" s="3">
        <v>4.9999998391639666</v>
      </c>
      <c r="I2421" s="3">
        <v>6.6666500112018721</v>
      </c>
      <c r="J2421" s="3">
        <v>69.947010000000006</v>
      </c>
      <c r="K2421" s="3">
        <v>69.947010000000006</v>
      </c>
      <c r="L2421" s="3">
        <v>93.262450000000001</v>
      </c>
    </row>
    <row r="2422" spans="2:12" x14ac:dyDescent="0.2">
      <c r="B2422" t="s">
        <v>7145</v>
      </c>
      <c r="C2422" t="s">
        <v>7146</v>
      </c>
      <c r="D2422" t="s">
        <v>7147</v>
      </c>
      <c r="E2422" s="1">
        <v>2109.7417399999999</v>
      </c>
      <c r="F2422" s="1">
        <v>176</v>
      </c>
      <c r="G2422" s="2">
        <v>11.987168977272727</v>
      </c>
      <c r="H2422" s="3">
        <v>5.0000006161891646</v>
      </c>
      <c r="I2422" s="3">
        <v>6.6666501085578362</v>
      </c>
      <c r="J2422" s="3">
        <v>10.54871</v>
      </c>
      <c r="K2422" s="3">
        <v>10.54871</v>
      </c>
      <c r="L2422" s="3">
        <v>14.064909999999999</v>
      </c>
    </row>
    <row r="2423" spans="2:12" x14ac:dyDescent="0.2">
      <c r="B2423" t="s">
        <v>7148</v>
      </c>
      <c r="C2423" t="s">
        <v>3379</v>
      </c>
      <c r="D2423" t="s">
        <v>7149</v>
      </c>
      <c r="E2423" s="1">
        <v>6742.9828399999997</v>
      </c>
      <c r="F2423" s="1">
        <v>470</v>
      </c>
      <c r="G2423" s="2">
        <v>14.346772</v>
      </c>
      <c r="H2423" s="3">
        <v>7.0000000177962782</v>
      </c>
      <c r="I2423" s="3">
        <v>9.3333101230315467</v>
      </c>
      <c r="J2423" s="3">
        <v>47.200879999999998</v>
      </c>
      <c r="K2423" s="3">
        <v>47.200879999999998</v>
      </c>
      <c r="L2423" s="3">
        <v>62.934350000000002</v>
      </c>
    </row>
    <row r="2424" spans="2:12" x14ac:dyDescent="0.2">
      <c r="B2424" t="s">
        <v>7150</v>
      </c>
      <c r="C2424" t="s">
        <v>7151</v>
      </c>
      <c r="D2424" t="s">
        <v>7152</v>
      </c>
      <c r="E2424" s="1">
        <v>6533.7694600000004</v>
      </c>
      <c r="F2424" s="1">
        <v>1089</v>
      </c>
      <c r="G2424" s="2">
        <v>5.9997883011937558</v>
      </c>
      <c r="H2424" s="3">
        <v>5.0000004132377205</v>
      </c>
      <c r="I2424" s="3">
        <v>6.6666493616993945</v>
      </c>
      <c r="J2424" s="3">
        <v>32.668849999999999</v>
      </c>
      <c r="K2424" s="3">
        <v>32.668849999999999</v>
      </c>
      <c r="L2424" s="3">
        <v>43.558349999999997</v>
      </c>
    </row>
    <row r="2425" spans="2:12" x14ac:dyDescent="0.2">
      <c r="B2425" t="s">
        <v>7153</v>
      </c>
      <c r="C2425" t="s">
        <v>7154</v>
      </c>
      <c r="D2425" t="s">
        <v>7155</v>
      </c>
      <c r="E2425" s="1">
        <v>10621.93101</v>
      </c>
      <c r="F2425" s="1">
        <v>1510</v>
      </c>
      <c r="G2425" s="2">
        <v>7.0343913973509933</v>
      </c>
      <c r="H2425" s="3">
        <v>5.0000004660169592</v>
      </c>
      <c r="I2425" s="3">
        <v>6.6666503419513363</v>
      </c>
      <c r="J2425" s="3">
        <v>53.109659999999998</v>
      </c>
      <c r="K2425" s="3">
        <v>53.109659999999998</v>
      </c>
      <c r="L2425" s="3">
        <v>70.812700000000007</v>
      </c>
    </row>
    <row r="2426" spans="2:12" x14ac:dyDescent="0.2">
      <c r="B2426" t="s">
        <v>7156</v>
      </c>
      <c r="C2426" t="s">
        <v>7157</v>
      </c>
      <c r="D2426" t="s">
        <v>7158</v>
      </c>
      <c r="E2426" s="1">
        <v>5235.1620700000003</v>
      </c>
      <c r="F2426" s="1">
        <v>806</v>
      </c>
      <c r="G2426" s="2">
        <v>6.4952383002481398</v>
      </c>
      <c r="H2426" s="3">
        <v>6.4999993400395342</v>
      </c>
      <c r="I2426" s="3">
        <v>8.6666447749534523</v>
      </c>
      <c r="J2426" s="3">
        <v>34.028550000000003</v>
      </c>
      <c r="K2426" s="3">
        <v>34.028550000000003</v>
      </c>
      <c r="L2426" s="3">
        <v>45.371290000000002</v>
      </c>
    </row>
    <row r="2427" spans="2:12" x14ac:dyDescent="0.2">
      <c r="B2427" t="s">
        <v>7159</v>
      </c>
      <c r="C2427" t="s">
        <v>7157</v>
      </c>
      <c r="D2427" t="s">
        <v>7158</v>
      </c>
      <c r="E2427" s="1">
        <v>4183.8340500000004</v>
      </c>
      <c r="F2427" s="1">
        <v>794</v>
      </c>
      <c r="G2427" s="2">
        <v>5.2693124055415623</v>
      </c>
      <c r="H2427" s="3">
        <v>6.4999996833048375</v>
      </c>
      <c r="I2427" s="3">
        <v>8.6666439363196037</v>
      </c>
      <c r="J2427" s="3">
        <v>27.19492</v>
      </c>
      <c r="K2427" s="3">
        <v>27.19492</v>
      </c>
      <c r="L2427" s="3">
        <v>36.259799999999998</v>
      </c>
    </row>
    <row r="2428" spans="2:12" x14ac:dyDescent="0.2">
      <c r="B2428" t="s">
        <v>7160</v>
      </c>
      <c r="C2428" t="s">
        <v>2628</v>
      </c>
      <c r="D2428" t="s">
        <v>2629</v>
      </c>
      <c r="E2428" s="1">
        <v>4673.2000099999996</v>
      </c>
      <c r="F2428" s="1">
        <v>914</v>
      </c>
      <c r="G2428" s="2">
        <v>5.1129102954048138</v>
      </c>
      <c r="H2428" s="3">
        <v>6.4999999860909021</v>
      </c>
      <c r="I2428" s="3">
        <v>8.6666459627949894</v>
      </c>
      <c r="J2428" s="3">
        <v>30.375800000000002</v>
      </c>
      <c r="K2428" s="3">
        <v>30.375800000000002</v>
      </c>
      <c r="L2428" s="3">
        <v>40.500970000000002</v>
      </c>
    </row>
    <row r="2429" spans="2:12" x14ac:dyDescent="0.2">
      <c r="B2429" t="s">
        <v>7161</v>
      </c>
      <c r="C2429" t="s">
        <v>7162</v>
      </c>
      <c r="D2429" t="s">
        <v>7163</v>
      </c>
      <c r="E2429" s="1">
        <v>2261.8033999999998</v>
      </c>
      <c r="F2429" s="1">
        <v>154</v>
      </c>
      <c r="G2429" s="2">
        <v>14.687035064935063</v>
      </c>
      <c r="H2429" s="3">
        <v>6.2999993721823921</v>
      </c>
      <c r="I2429" s="3">
        <v>8.3999785304063117</v>
      </c>
      <c r="J2429" s="3">
        <v>14.249359999999999</v>
      </c>
      <c r="K2429" s="3">
        <v>14.249359999999999</v>
      </c>
      <c r="L2429" s="3">
        <v>18.999099999999999</v>
      </c>
    </row>
    <row r="2430" spans="2:12" x14ac:dyDescent="0.2">
      <c r="B2430" t="s">
        <v>7164</v>
      </c>
      <c r="C2430" t="s">
        <v>7165</v>
      </c>
      <c r="D2430" t="s">
        <v>1744</v>
      </c>
      <c r="E2430" s="1">
        <v>1660.2367999999999</v>
      </c>
      <c r="F2430" s="1">
        <v>134</v>
      </c>
      <c r="G2430" s="2">
        <v>12.38982686567164</v>
      </c>
      <c r="H2430" s="3">
        <v>6.2999988917243623</v>
      </c>
      <c r="I2430" s="3">
        <v>8.3999764370962033</v>
      </c>
      <c r="J2430" s="3">
        <v>10.459490000000001</v>
      </c>
      <c r="K2430" s="3">
        <v>10.459490000000001</v>
      </c>
      <c r="L2430" s="3">
        <v>13.94595</v>
      </c>
    </row>
    <row r="2431" spans="2:12" x14ac:dyDescent="0.2">
      <c r="B2431" t="s">
        <v>7166</v>
      </c>
      <c r="C2431" t="s">
        <v>7167</v>
      </c>
      <c r="D2431" t="s">
        <v>7168</v>
      </c>
      <c r="E2431" s="1">
        <v>8322.4326000000001</v>
      </c>
      <c r="F2431" s="1">
        <v>193</v>
      </c>
      <c r="G2431" s="2">
        <v>43.121412435233161</v>
      </c>
      <c r="H2431" s="3">
        <v>6.3000005551261538</v>
      </c>
      <c r="I2431" s="3">
        <v>8.3999791118764957</v>
      </c>
      <c r="J2431" s="3">
        <v>52.431330000000003</v>
      </c>
      <c r="K2431" s="3">
        <v>52.431330000000003</v>
      </c>
      <c r="L2431" s="3">
        <v>69.908259999999999</v>
      </c>
    </row>
    <row r="2432" spans="2:12" x14ac:dyDescent="0.2">
      <c r="B2432" t="s">
        <v>7169</v>
      </c>
      <c r="C2432" t="s">
        <v>1275</v>
      </c>
      <c r="D2432" t="s">
        <v>1276</v>
      </c>
      <c r="E2432" s="1">
        <v>5087.9399999999996</v>
      </c>
      <c r="F2432" s="1">
        <v>93</v>
      </c>
      <c r="G2432" s="2">
        <v>54.709032258064511</v>
      </c>
      <c r="H2432" s="3">
        <v>6.2999996069136044</v>
      </c>
      <c r="I2432" s="3">
        <v>8.3999791664209891</v>
      </c>
      <c r="J2432" s="3">
        <v>32.054020000000001</v>
      </c>
      <c r="K2432" s="3">
        <v>32.054020000000001</v>
      </c>
      <c r="L2432" s="3">
        <v>42.738590000000002</v>
      </c>
    </row>
    <row r="2433" spans="2:12" x14ac:dyDescent="0.2">
      <c r="B2433" t="s">
        <v>7170</v>
      </c>
      <c r="C2433" t="s">
        <v>7171</v>
      </c>
      <c r="D2433" t="s">
        <v>7172</v>
      </c>
      <c r="E2433" s="1">
        <v>771.06939999999997</v>
      </c>
      <c r="F2433" s="1">
        <v>21</v>
      </c>
      <c r="G2433" s="2">
        <v>36.717590476190473</v>
      </c>
      <c r="H2433" s="3">
        <v>6.3000036053823427</v>
      </c>
      <c r="I2433" s="3">
        <v>8.3999831921743997</v>
      </c>
      <c r="J2433" s="3">
        <v>4.8577399999999997</v>
      </c>
      <c r="K2433" s="3">
        <v>4.8577399999999997</v>
      </c>
      <c r="L2433" s="3">
        <v>6.4769699999999997</v>
      </c>
    </row>
    <row r="2434" spans="2:12" x14ac:dyDescent="0.2">
      <c r="B2434" t="s">
        <v>7173</v>
      </c>
      <c r="C2434" t="s">
        <v>7171</v>
      </c>
      <c r="D2434" t="s">
        <v>7172</v>
      </c>
      <c r="E2434" s="1">
        <v>3045.1469999999999</v>
      </c>
      <c r="F2434" s="1">
        <v>38</v>
      </c>
      <c r="G2434" s="2">
        <v>80.135447368421055</v>
      </c>
      <c r="H2434" s="3">
        <v>6.3000012807263488</v>
      </c>
      <c r="I2434" s="3">
        <v>8.3999787202391225</v>
      </c>
      <c r="J2434" s="3">
        <v>19.184429999999999</v>
      </c>
      <c r="K2434" s="3">
        <v>19.184429999999999</v>
      </c>
      <c r="L2434" s="3">
        <v>25.579170000000001</v>
      </c>
    </row>
    <row r="2435" spans="2:12" x14ac:dyDescent="0.2">
      <c r="B2435" t="s">
        <v>7174</v>
      </c>
      <c r="C2435" t="s">
        <v>7175</v>
      </c>
      <c r="D2435" t="s">
        <v>7176</v>
      </c>
      <c r="E2435" s="1">
        <v>0.86331000000000002</v>
      </c>
      <c r="F2435" s="1">
        <v>2</v>
      </c>
      <c r="G2435" s="2">
        <v>0.43165500000000001</v>
      </c>
      <c r="H2435" s="3">
        <v>8.0040773302753347</v>
      </c>
      <c r="I2435" s="3">
        <v>10.6682419988185</v>
      </c>
      <c r="J2435" s="3">
        <v>6.9100000000000003E-3</v>
      </c>
      <c r="K2435" s="3">
        <v>6.9100000000000003E-3</v>
      </c>
      <c r="L2435" s="3">
        <v>9.2099999999999994E-3</v>
      </c>
    </row>
    <row r="2436" spans="2:12" x14ac:dyDescent="0.2">
      <c r="B2436" t="s">
        <v>7177</v>
      </c>
      <c r="C2436" t="s">
        <v>7178</v>
      </c>
      <c r="D2436" t="s">
        <v>7179</v>
      </c>
      <c r="E2436" s="1">
        <v>3.9365800000000002</v>
      </c>
      <c r="F2436" s="1">
        <v>2</v>
      </c>
      <c r="G2436" s="2">
        <v>1.9682900000000001</v>
      </c>
      <c r="H2436" s="3">
        <v>7.9993293671156165</v>
      </c>
      <c r="I2436" s="3">
        <v>10.666619248179892</v>
      </c>
      <c r="J2436" s="3">
        <v>3.1489999999999997E-2</v>
      </c>
      <c r="K2436" s="3">
        <v>3.1489999999999997E-2</v>
      </c>
      <c r="L2436" s="3">
        <v>4.199E-2</v>
      </c>
    </row>
    <row r="2437" spans="2:12" x14ac:dyDescent="0.2">
      <c r="B2437" t="s">
        <v>7180</v>
      </c>
      <c r="C2437" t="s">
        <v>7178</v>
      </c>
      <c r="D2437" t="s">
        <v>7179</v>
      </c>
      <c r="E2437" s="1">
        <v>7.6082000000000001</v>
      </c>
      <c r="F2437" s="1">
        <v>2</v>
      </c>
      <c r="G2437" s="2">
        <v>3.8041</v>
      </c>
      <c r="H2437" s="3">
        <v>8.0005783233879235</v>
      </c>
      <c r="I2437" s="3">
        <v>10.666123393181042</v>
      </c>
      <c r="J2437" s="3">
        <v>6.087E-2</v>
      </c>
      <c r="K2437" s="3">
        <v>6.087E-2</v>
      </c>
      <c r="L2437" s="3">
        <v>8.115E-2</v>
      </c>
    </row>
    <row r="2438" spans="2:12" x14ac:dyDescent="0.2">
      <c r="B2438" t="s">
        <v>7181</v>
      </c>
      <c r="C2438" t="s">
        <v>7182</v>
      </c>
      <c r="D2438" t="s">
        <v>7183</v>
      </c>
      <c r="E2438" s="1">
        <v>22.849399999999999</v>
      </c>
      <c r="F2438" s="1">
        <v>2</v>
      </c>
      <c r="G2438" s="2">
        <v>11.4247</v>
      </c>
      <c r="H2438" s="3">
        <v>8.0002100711616055</v>
      </c>
      <c r="I2438" s="3">
        <v>10.666800878797693</v>
      </c>
      <c r="J2438" s="3">
        <v>0.18279999999999999</v>
      </c>
      <c r="K2438" s="3">
        <v>0.18279999999999999</v>
      </c>
      <c r="L2438" s="3">
        <v>0.24373</v>
      </c>
    </row>
    <row r="2439" spans="2:12" x14ac:dyDescent="0.2">
      <c r="B2439" t="s">
        <v>7184</v>
      </c>
      <c r="C2439" t="s">
        <v>7185</v>
      </c>
      <c r="D2439" t="s">
        <v>7186</v>
      </c>
      <c r="E2439" s="1">
        <v>12.78712</v>
      </c>
      <c r="F2439" s="1">
        <v>1</v>
      </c>
      <c r="G2439" s="2">
        <v>12.78712</v>
      </c>
      <c r="H2439" s="3">
        <v>8.0002377392250956</v>
      </c>
      <c r="I2439" s="3">
        <v>10.666983652300127</v>
      </c>
      <c r="J2439" s="3">
        <v>0.1023</v>
      </c>
      <c r="K2439" s="3">
        <v>0.1023</v>
      </c>
      <c r="L2439" s="3">
        <v>0.13639999999999999</v>
      </c>
    </row>
    <row r="2440" spans="2:12" x14ac:dyDescent="0.2">
      <c r="B2440" t="s">
        <v>7187</v>
      </c>
      <c r="C2440" t="s">
        <v>7185</v>
      </c>
      <c r="D2440" t="s">
        <v>7186</v>
      </c>
      <c r="E2440" s="1">
        <v>10.613300000000001</v>
      </c>
      <c r="F2440" s="1">
        <v>4</v>
      </c>
      <c r="G2440" s="2">
        <v>2.6533250000000002</v>
      </c>
      <c r="H2440" s="3">
        <v>8.000339197045216</v>
      </c>
      <c r="I2440" s="3">
        <v>10.666804858055459</v>
      </c>
      <c r="J2440" s="3">
        <v>8.4909999999999999E-2</v>
      </c>
      <c r="K2440" s="3">
        <v>8.4909999999999999E-2</v>
      </c>
      <c r="L2440" s="3">
        <v>0.11321000000000001</v>
      </c>
    </row>
    <row r="2441" spans="2:12" x14ac:dyDescent="0.2">
      <c r="B2441" t="s">
        <v>7188</v>
      </c>
      <c r="C2441" t="s">
        <v>7189</v>
      </c>
      <c r="D2441" t="s">
        <v>7190</v>
      </c>
      <c r="E2441" s="1">
        <v>2.4727700000000001</v>
      </c>
      <c r="F2441" s="1">
        <v>1</v>
      </c>
      <c r="G2441" s="2">
        <v>2.4727700000000001</v>
      </c>
      <c r="H2441" s="3">
        <v>7.9991264856820488</v>
      </c>
      <c r="I2441" s="3">
        <v>10.668198012754926</v>
      </c>
      <c r="J2441" s="3">
        <v>1.9779999999999999E-2</v>
      </c>
      <c r="K2441" s="3">
        <v>1.9779999999999999E-2</v>
      </c>
      <c r="L2441" s="3">
        <v>2.6380000000000001E-2</v>
      </c>
    </row>
    <row r="2442" spans="2:12" x14ac:dyDescent="0.2">
      <c r="B2442" t="s">
        <v>7191</v>
      </c>
      <c r="C2442" t="s">
        <v>7192</v>
      </c>
      <c r="D2442" t="s">
        <v>7193</v>
      </c>
      <c r="E2442" s="1">
        <v>4.3570099999999998</v>
      </c>
      <c r="F2442" s="1">
        <v>1</v>
      </c>
      <c r="G2442" s="2">
        <v>4.3570099999999998</v>
      </c>
      <c r="H2442" s="3">
        <v>8.0008996995646111</v>
      </c>
      <c r="I2442" s="3">
        <v>10.665571114135611</v>
      </c>
      <c r="J2442" s="3">
        <v>3.4860000000000002E-2</v>
      </c>
      <c r="K2442" s="3">
        <v>3.4860000000000002E-2</v>
      </c>
      <c r="L2442" s="3">
        <v>4.6469999999999997E-2</v>
      </c>
    </row>
    <row r="2443" spans="2:12" x14ac:dyDescent="0.2">
      <c r="B2443" t="s">
        <v>7194</v>
      </c>
      <c r="C2443" t="s">
        <v>7195</v>
      </c>
      <c r="D2443" t="s">
        <v>7196</v>
      </c>
      <c r="E2443" s="1">
        <v>12.411949999999999</v>
      </c>
      <c r="F2443" s="1">
        <v>2</v>
      </c>
      <c r="G2443" s="2">
        <v>6.2059749999999996</v>
      </c>
      <c r="H2443" s="3">
        <v>8.0003544970774136</v>
      </c>
      <c r="I2443" s="3">
        <v>10.666333654260612</v>
      </c>
      <c r="J2443" s="3">
        <v>9.9299999999999999E-2</v>
      </c>
      <c r="K2443" s="3">
        <v>9.9299999999999999E-2</v>
      </c>
      <c r="L2443" s="3">
        <v>0.13239000000000001</v>
      </c>
    </row>
    <row r="2444" spans="2:12" x14ac:dyDescent="0.2">
      <c r="B2444" t="s">
        <v>7197</v>
      </c>
      <c r="C2444" t="s">
        <v>7195</v>
      </c>
      <c r="D2444" t="s">
        <v>7196</v>
      </c>
      <c r="E2444" s="1">
        <v>13.458030000000001</v>
      </c>
      <c r="F2444" s="1">
        <v>2</v>
      </c>
      <c r="G2444" s="2">
        <v>6.7290150000000004</v>
      </c>
      <c r="H2444" s="3">
        <v>7.9996849464594746</v>
      </c>
      <c r="I2444" s="3">
        <v>10.666494278880341</v>
      </c>
      <c r="J2444" s="3">
        <v>0.10766000000000001</v>
      </c>
      <c r="K2444" s="3">
        <v>0.10766000000000001</v>
      </c>
      <c r="L2444" s="3">
        <v>0.14355000000000001</v>
      </c>
    </row>
    <row r="2445" spans="2:12" x14ac:dyDescent="0.2">
      <c r="B2445" t="s">
        <v>7198</v>
      </c>
      <c r="C2445" t="s">
        <v>7199</v>
      </c>
      <c r="D2445" t="s">
        <v>7200</v>
      </c>
      <c r="E2445" s="1">
        <v>7.6864999999999997</v>
      </c>
      <c r="F2445" s="1">
        <v>2</v>
      </c>
      <c r="G2445" s="2">
        <v>3.8432499999999998</v>
      </c>
      <c r="H2445" s="3">
        <v>7.999739803551682</v>
      </c>
      <c r="I2445" s="3">
        <v>10.666753398816105</v>
      </c>
      <c r="J2445" s="3">
        <v>6.1490000000000003E-2</v>
      </c>
      <c r="K2445" s="3">
        <v>6.1490000000000003E-2</v>
      </c>
      <c r="L2445" s="3">
        <v>8.1989999999999993E-2</v>
      </c>
    </row>
    <row r="2446" spans="2:12" x14ac:dyDescent="0.2">
      <c r="B2446" t="s">
        <v>7201</v>
      </c>
      <c r="C2446" t="s">
        <v>7202</v>
      </c>
      <c r="D2446" t="s">
        <v>7203</v>
      </c>
      <c r="E2446" s="1">
        <v>12.94997</v>
      </c>
      <c r="F2446" s="1">
        <v>3</v>
      </c>
      <c r="G2446" s="2">
        <v>4.3166566666666668</v>
      </c>
      <c r="H2446" s="3">
        <v>8.0000185328614659</v>
      </c>
      <c r="I2446" s="3">
        <v>10.666433976294925</v>
      </c>
      <c r="J2446" s="3">
        <v>0.1036</v>
      </c>
      <c r="K2446" s="3">
        <v>0.1036</v>
      </c>
      <c r="L2446" s="3">
        <v>0.13813</v>
      </c>
    </row>
    <row r="2447" spans="2:12" x14ac:dyDescent="0.2">
      <c r="B2447" t="s">
        <v>7204</v>
      </c>
      <c r="C2447" t="s">
        <v>7205</v>
      </c>
      <c r="D2447" t="s">
        <v>7206</v>
      </c>
      <c r="E2447" s="1">
        <v>6.8175699999999999</v>
      </c>
      <c r="F2447" s="1">
        <v>2</v>
      </c>
      <c r="G2447" s="2">
        <v>3.408785</v>
      </c>
      <c r="H2447" s="3">
        <v>7.9999178592959073</v>
      </c>
      <c r="I2447" s="3">
        <v>10.666557145727877</v>
      </c>
      <c r="J2447" s="3">
        <v>5.4539999999999998E-2</v>
      </c>
      <c r="K2447" s="3">
        <v>5.4539999999999998E-2</v>
      </c>
      <c r="L2447" s="3">
        <v>7.2720000000000007E-2</v>
      </c>
    </row>
    <row r="2448" spans="2:12" x14ac:dyDescent="0.2">
      <c r="B2448" t="s">
        <v>7207</v>
      </c>
      <c r="C2448" t="s">
        <v>7208</v>
      </c>
      <c r="D2448" t="s">
        <v>7209</v>
      </c>
      <c r="E2448" s="1">
        <v>15.67456</v>
      </c>
      <c r="F2448" s="1">
        <v>4</v>
      </c>
      <c r="G2448" s="2">
        <v>3.9186399999999999</v>
      </c>
      <c r="H2448" s="3">
        <v>8.0002245677071642</v>
      </c>
      <c r="I2448" s="3">
        <v>10.666328113835412</v>
      </c>
      <c r="J2448" s="3">
        <v>0.12540000000000001</v>
      </c>
      <c r="K2448" s="3">
        <v>0.12540000000000001</v>
      </c>
      <c r="L2448" s="3">
        <v>0.16719000000000001</v>
      </c>
    </row>
    <row r="2449" spans="2:12" x14ac:dyDescent="0.2">
      <c r="B2449" t="s">
        <v>7210</v>
      </c>
      <c r="C2449" t="s">
        <v>7211</v>
      </c>
      <c r="D2449" t="s">
        <v>7212</v>
      </c>
      <c r="E2449" s="1">
        <v>4.0188199999999998</v>
      </c>
      <c r="F2449" s="1">
        <v>1</v>
      </c>
      <c r="G2449" s="2">
        <v>4.0188199999999998</v>
      </c>
      <c r="H2449" s="3">
        <v>7.9998606556153291</v>
      </c>
      <c r="I2449" s="3">
        <v>10.667310305014905</v>
      </c>
      <c r="J2449" s="3">
        <v>3.2149999999999998E-2</v>
      </c>
      <c r="K2449" s="3">
        <v>3.2149999999999998E-2</v>
      </c>
      <c r="L2449" s="3">
        <v>4.2869999999999998E-2</v>
      </c>
    </row>
    <row r="2450" spans="2:12" x14ac:dyDescent="0.2">
      <c r="B2450" t="s">
        <v>7213</v>
      </c>
      <c r="C2450" t="s">
        <v>7211</v>
      </c>
      <c r="D2450" t="s">
        <v>7212</v>
      </c>
      <c r="E2450" s="1">
        <v>9.9954099999999997</v>
      </c>
      <c r="F2450" s="1">
        <v>4</v>
      </c>
      <c r="G2450" s="2">
        <v>2.4988524999999999</v>
      </c>
      <c r="H2450" s="3">
        <v>7.9996718493788652</v>
      </c>
      <c r="I2450" s="3">
        <v>10.66689610531234</v>
      </c>
      <c r="J2450" s="3">
        <v>7.9960000000000003E-2</v>
      </c>
      <c r="K2450" s="3">
        <v>7.9960000000000003E-2</v>
      </c>
      <c r="L2450" s="3">
        <v>0.10662000000000001</v>
      </c>
    </row>
    <row r="2451" spans="2:12" x14ac:dyDescent="0.2">
      <c r="B2451" t="s">
        <v>7214</v>
      </c>
      <c r="C2451" t="s">
        <v>7215</v>
      </c>
      <c r="D2451" t="s">
        <v>7216</v>
      </c>
      <c r="E2451" s="1">
        <v>13.0006</v>
      </c>
      <c r="F2451" s="1">
        <v>3</v>
      </c>
      <c r="G2451" s="2">
        <v>4.3335333333333335</v>
      </c>
      <c r="H2451" s="3">
        <v>7.9996307862714016</v>
      </c>
      <c r="I2451" s="3">
        <v>10.666430780117839</v>
      </c>
      <c r="J2451" s="3">
        <v>0.104</v>
      </c>
      <c r="K2451" s="3">
        <v>0.104</v>
      </c>
      <c r="L2451" s="3">
        <v>0.13866999999999999</v>
      </c>
    </row>
    <row r="2452" spans="2:12" x14ac:dyDescent="0.2">
      <c r="B2452" t="s">
        <v>7217</v>
      </c>
      <c r="C2452" t="s">
        <v>7218</v>
      </c>
      <c r="D2452" t="s">
        <v>7219</v>
      </c>
      <c r="E2452" s="1">
        <v>1.4626399999999999</v>
      </c>
      <c r="F2452" s="1">
        <v>1</v>
      </c>
      <c r="G2452" s="2">
        <v>1.4626399999999999</v>
      </c>
      <c r="H2452" s="3">
        <v>7.9992342613356682</v>
      </c>
      <c r="I2452" s="3">
        <v>10.665645681780889</v>
      </c>
      <c r="J2452" s="3">
        <v>1.17E-2</v>
      </c>
      <c r="K2452" s="3">
        <v>1.17E-2</v>
      </c>
      <c r="L2452" s="3">
        <v>1.5599999999999999E-2</v>
      </c>
    </row>
    <row r="2453" spans="2:12" x14ac:dyDescent="0.2">
      <c r="B2453" t="s">
        <v>7220</v>
      </c>
      <c r="C2453" t="s">
        <v>7221</v>
      </c>
      <c r="D2453" t="s">
        <v>7222</v>
      </c>
      <c r="E2453" s="1">
        <v>4.16378</v>
      </c>
      <c r="F2453" s="1">
        <v>1</v>
      </c>
      <c r="G2453" s="2">
        <v>4.16378</v>
      </c>
      <c r="H2453" s="3">
        <v>7.9999423600670552</v>
      </c>
      <c r="I2453" s="3">
        <v>10.665789258798496</v>
      </c>
      <c r="J2453" s="3">
        <v>3.3309999999999999E-2</v>
      </c>
      <c r="K2453" s="3">
        <v>3.3309999999999999E-2</v>
      </c>
      <c r="L2453" s="3">
        <v>4.4409999999999998E-2</v>
      </c>
    </row>
    <row r="2454" spans="2:12" x14ac:dyDescent="0.2">
      <c r="B2454" t="s">
        <v>7223</v>
      </c>
      <c r="C2454" t="s">
        <v>7224</v>
      </c>
      <c r="D2454" t="s">
        <v>7225</v>
      </c>
      <c r="E2454" s="1">
        <v>12.478809999999999</v>
      </c>
      <c r="F2454" s="1">
        <v>2</v>
      </c>
      <c r="G2454" s="2">
        <v>6.2394049999999996</v>
      </c>
      <c r="H2454" s="3">
        <v>7.9999615347937825</v>
      </c>
      <c r="I2454" s="3">
        <v>10.666882499212665</v>
      </c>
      <c r="J2454" s="3">
        <v>9.9830000000000002E-2</v>
      </c>
      <c r="K2454" s="3">
        <v>9.9830000000000002E-2</v>
      </c>
      <c r="L2454" s="3">
        <v>0.13311000000000001</v>
      </c>
    </row>
    <row r="2455" spans="2:12" x14ac:dyDescent="0.2">
      <c r="B2455" t="s">
        <v>7226</v>
      </c>
      <c r="C2455" t="s">
        <v>7227</v>
      </c>
      <c r="D2455" t="s">
        <v>7228</v>
      </c>
      <c r="E2455" s="1">
        <v>6.3100399999999999</v>
      </c>
      <c r="F2455" s="1">
        <v>1</v>
      </c>
      <c r="G2455" s="2">
        <v>6.3100399999999999</v>
      </c>
      <c r="H2455" s="3">
        <v>7.9999492871677509</v>
      </c>
      <c r="I2455" s="3">
        <v>10.667127308226254</v>
      </c>
      <c r="J2455" s="3">
        <v>5.0479999999999997E-2</v>
      </c>
      <c r="K2455" s="3">
        <v>5.0479999999999997E-2</v>
      </c>
      <c r="L2455" s="3">
        <v>6.7309999999999995E-2</v>
      </c>
    </row>
    <row r="2456" spans="2:12" x14ac:dyDescent="0.2">
      <c r="B2456" t="s">
        <v>7229</v>
      </c>
      <c r="C2456" t="s">
        <v>7230</v>
      </c>
      <c r="D2456" t="s">
        <v>7231</v>
      </c>
      <c r="E2456" s="1">
        <v>26.64161</v>
      </c>
      <c r="F2456" s="1">
        <v>2</v>
      </c>
      <c r="G2456" s="2">
        <v>13.320805</v>
      </c>
      <c r="H2456" s="3">
        <v>7.9998918984250569</v>
      </c>
      <c r="I2456" s="3">
        <v>10.666772766360591</v>
      </c>
      <c r="J2456" s="3">
        <v>0.21312999999999999</v>
      </c>
      <c r="K2456" s="3">
        <v>0.21312999999999999</v>
      </c>
      <c r="L2456" s="3">
        <v>0.28417999999999999</v>
      </c>
    </row>
    <row r="2457" spans="2:12" x14ac:dyDescent="0.2">
      <c r="B2457" t="s">
        <v>7232</v>
      </c>
      <c r="C2457" t="s">
        <v>7233</v>
      </c>
      <c r="D2457" t="s">
        <v>7234</v>
      </c>
      <c r="E2457" s="1">
        <v>4.1299299999999999</v>
      </c>
      <c r="F2457" s="1">
        <v>1</v>
      </c>
      <c r="G2457" s="2">
        <v>4.1299299999999999</v>
      </c>
      <c r="H2457" s="3">
        <v>8.0001355955185698</v>
      </c>
      <c r="I2457" s="3">
        <v>10.666040344509472</v>
      </c>
      <c r="J2457" s="3">
        <v>3.304E-2</v>
      </c>
      <c r="K2457" s="3">
        <v>3.304E-2</v>
      </c>
      <c r="L2457" s="3">
        <v>4.4049999999999999E-2</v>
      </c>
    </row>
    <row r="2458" spans="2:12" x14ac:dyDescent="0.2">
      <c r="B2458" t="s">
        <v>7235</v>
      </c>
      <c r="C2458" t="s">
        <v>7236</v>
      </c>
      <c r="D2458" t="s">
        <v>2433</v>
      </c>
      <c r="E2458" s="1">
        <v>11.543369999999999</v>
      </c>
      <c r="F2458" s="1">
        <v>1</v>
      </c>
      <c r="G2458" s="2">
        <v>11.543369999999999</v>
      </c>
      <c r="H2458" s="3">
        <v>8.0002633546356048</v>
      </c>
      <c r="I2458" s="3">
        <v>10.666729040132996</v>
      </c>
      <c r="J2458" s="3">
        <v>9.2350000000000002E-2</v>
      </c>
      <c r="K2458" s="3">
        <v>9.2350000000000002E-2</v>
      </c>
      <c r="L2458" s="3">
        <v>0.12313</v>
      </c>
    </row>
    <row r="2459" spans="2:12" x14ac:dyDescent="0.2">
      <c r="B2459" t="s">
        <v>7237</v>
      </c>
      <c r="C2459" t="s">
        <v>7238</v>
      </c>
      <c r="D2459" t="s">
        <v>6713</v>
      </c>
      <c r="E2459" s="1">
        <v>11.82117</v>
      </c>
      <c r="F2459" s="1">
        <v>2</v>
      </c>
      <c r="G2459" s="2">
        <v>5.9105850000000002</v>
      </c>
      <c r="H2459" s="3">
        <v>16.000108280314045</v>
      </c>
      <c r="I2459" s="3">
        <v>21.332913747116404</v>
      </c>
      <c r="J2459" s="3">
        <v>0.18914</v>
      </c>
      <c r="K2459" s="3">
        <v>0.18914</v>
      </c>
      <c r="L2459" s="3">
        <v>0.25218000000000002</v>
      </c>
    </row>
    <row r="2460" spans="2:12" x14ac:dyDescent="0.2">
      <c r="B2460" t="s">
        <v>7239</v>
      </c>
      <c r="C2460" t="s">
        <v>7240</v>
      </c>
      <c r="D2460" t="s">
        <v>7241</v>
      </c>
      <c r="E2460" s="1">
        <v>17.272169999999999</v>
      </c>
      <c r="F2460" s="1">
        <v>7</v>
      </c>
      <c r="G2460" s="2">
        <v>2.4674528571428569</v>
      </c>
      <c r="H2460" s="3">
        <v>8.0001528470365919</v>
      </c>
      <c r="I2460" s="3">
        <v>10.666870462715455</v>
      </c>
      <c r="J2460" s="3">
        <v>0.13818</v>
      </c>
      <c r="K2460" s="3">
        <v>0.13818</v>
      </c>
      <c r="L2460" s="3">
        <v>0.18423999999999999</v>
      </c>
    </row>
    <row r="2461" spans="2:12" x14ac:dyDescent="0.2">
      <c r="B2461" t="s">
        <v>7242</v>
      </c>
      <c r="C2461" t="s">
        <v>7243</v>
      </c>
      <c r="D2461" t="s">
        <v>7244</v>
      </c>
      <c r="E2461" s="1">
        <v>5.2968599999999997</v>
      </c>
      <c r="F2461" s="1">
        <v>2</v>
      </c>
      <c r="G2461" s="2">
        <v>2.6484299999999998</v>
      </c>
      <c r="H2461" s="3">
        <v>7.9990786994559047</v>
      </c>
      <c r="I2461" s="3">
        <v>10.666696873241884</v>
      </c>
      <c r="J2461" s="3">
        <v>4.2369999999999998E-2</v>
      </c>
      <c r="K2461" s="3">
        <v>4.2369999999999998E-2</v>
      </c>
      <c r="L2461" s="3">
        <v>5.6500000000000002E-2</v>
      </c>
    </row>
    <row r="2462" spans="2:12" x14ac:dyDescent="0.2">
      <c r="B2462" t="s">
        <v>7245</v>
      </c>
      <c r="C2462" t="s">
        <v>7246</v>
      </c>
      <c r="D2462" t="s">
        <v>7247</v>
      </c>
      <c r="E2462" s="1">
        <v>5.6755100000000001</v>
      </c>
      <c r="F2462" s="1">
        <v>1</v>
      </c>
      <c r="G2462" s="2">
        <v>5.6755100000000001</v>
      </c>
      <c r="H2462" s="3">
        <v>7.9992811218727482</v>
      </c>
      <c r="I2462" s="3">
        <v>10.666882799959827</v>
      </c>
      <c r="J2462" s="3">
        <v>4.5400000000000003E-2</v>
      </c>
      <c r="K2462" s="3">
        <v>4.5400000000000003E-2</v>
      </c>
      <c r="L2462" s="3">
        <v>6.0539999999999997E-2</v>
      </c>
    </row>
    <row r="2463" spans="2:12" x14ac:dyDescent="0.2">
      <c r="B2463" t="s">
        <v>7248</v>
      </c>
      <c r="C2463" t="s">
        <v>7249</v>
      </c>
      <c r="D2463" t="s">
        <v>7250</v>
      </c>
      <c r="E2463" s="1">
        <v>6.1561899999999996</v>
      </c>
      <c r="F2463" s="1">
        <v>1</v>
      </c>
      <c r="G2463" s="2">
        <v>6.1561899999999996</v>
      </c>
      <c r="H2463" s="3">
        <v>8.000077970303062</v>
      </c>
      <c r="I2463" s="3">
        <v>10.667312087508671</v>
      </c>
      <c r="J2463" s="3">
        <v>4.9250000000000002E-2</v>
      </c>
      <c r="K2463" s="3">
        <v>4.9250000000000002E-2</v>
      </c>
      <c r="L2463" s="3">
        <v>6.5670000000000006E-2</v>
      </c>
    </row>
    <row r="2464" spans="2:12" x14ac:dyDescent="0.2">
      <c r="B2464" t="s">
        <v>7251</v>
      </c>
      <c r="C2464" t="s">
        <v>7252</v>
      </c>
      <c r="D2464" t="s">
        <v>7253</v>
      </c>
      <c r="E2464" s="1">
        <v>7.1838199999999999</v>
      </c>
      <c r="F2464" s="1">
        <v>1</v>
      </c>
      <c r="G2464" s="2">
        <v>7.1838199999999999</v>
      </c>
      <c r="H2464" s="3">
        <v>7.9999220470446089</v>
      </c>
      <c r="I2464" s="3">
        <v>10.667026735079666</v>
      </c>
      <c r="J2464" s="3">
        <v>5.747E-2</v>
      </c>
      <c r="K2464" s="3">
        <v>5.747E-2</v>
      </c>
      <c r="L2464" s="3">
        <v>7.6630000000000004E-2</v>
      </c>
    </row>
    <row r="2465" spans="2:12" x14ac:dyDescent="0.2">
      <c r="B2465" t="s">
        <v>7254</v>
      </c>
      <c r="C2465" t="s">
        <v>7255</v>
      </c>
      <c r="D2465" t="s">
        <v>7256</v>
      </c>
      <c r="E2465" s="1">
        <v>4.4806900000000001</v>
      </c>
      <c r="F2465" s="1">
        <v>1</v>
      </c>
      <c r="G2465" s="2">
        <v>4.4806900000000001</v>
      </c>
      <c r="H2465" s="3">
        <v>8.0009998460058611</v>
      </c>
      <c r="I2465" s="3">
        <v>10.665767995554257</v>
      </c>
      <c r="J2465" s="3">
        <v>3.585E-2</v>
      </c>
      <c r="K2465" s="3">
        <v>3.585E-2</v>
      </c>
      <c r="L2465" s="3">
        <v>4.7789999999999999E-2</v>
      </c>
    </row>
    <row r="2466" spans="2:12" x14ac:dyDescent="0.2">
      <c r="B2466" t="s">
        <v>7257</v>
      </c>
      <c r="C2466" t="s">
        <v>7258</v>
      </c>
      <c r="D2466" t="s">
        <v>7259</v>
      </c>
      <c r="E2466" s="1">
        <v>4.1389399999999998</v>
      </c>
      <c r="F2466" s="1">
        <v>1</v>
      </c>
      <c r="G2466" s="2">
        <v>4.1389399999999998</v>
      </c>
      <c r="H2466" s="3">
        <v>7.9996327562129439</v>
      </c>
      <c r="I2466" s="3">
        <v>10.666982367466067</v>
      </c>
      <c r="J2466" s="3">
        <v>3.3110000000000001E-2</v>
      </c>
      <c r="K2466" s="3">
        <v>3.3110000000000001E-2</v>
      </c>
      <c r="L2466" s="3">
        <v>4.4150000000000002E-2</v>
      </c>
    </row>
    <row r="2467" spans="2:12" x14ac:dyDescent="0.2">
      <c r="B2467" t="s">
        <v>7260</v>
      </c>
      <c r="C2467" t="s">
        <v>7202</v>
      </c>
      <c r="D2467" t="s">
        <v>7203</v>
      </c>
      <c r="E2467" s="1">
        <v>5.3733500000000003</v>
      </c>
      <c r="F2467" s="1">
        <v>2</v>
      </c>
      <c r="G2467" s="2">
        <v>2.6866750000000001</v>
      </c>
      <c r="H2467" s="3">
        <v>8.0005955316515767</v>
      </c>
      <c r="I2467" s="3">
        <v>10.667460708868768</v>
      </c>
      <c r="J2467" s="3">
        <v>4.299E-2</v>
      </c>
      <c r="K2467" s="3">
        <v>4.299E-2</v>
      </c>
      <c r="L2467" s="3">
        <v>5.7320000000000003E-2</v>
      </c>
    </row>
    <row r="2468" spans="2:12" x14ac:dyDescent="0.2">
      <c r="B2468" t="s">
        <v>7261</v>
      </c>
      <c r="C2468" t="s">
        <v>7262</v>
      </c>
      <c r="D2468" t="s">
        <v>7263</v>
      </c>
      <c r="E2468" s="1">
        <v>15.51036</v>
      </c>
      <c r="F2468" s="1">
        <v>3</v>
      </c>
      <c r="G2468" s="2">
        <v>5.1701199999999998</v>
      </c>
      <c r="H2468" s="3">
        <v>7.9998143176560692</v>
      </c>
      <c r="I2468" s="3">
        <v>10.666419090208093</v>
      </c>
      <c r="J2468" s="3">
        <v>0.12408</v>
      </c>
      <c r="K2468" s="3">
        <v>0.12408</v>
      </c>
      <c r="L2468" s="3">
        <v>0.16544</v>
      </c>
    </row>
    <row r="2469" spans="2:12" x14ac:dyDescent="0.2">
      <c r="B2469" t="s">
        <v>7264</v>
      </c>
      <c r="C2469" t="s">
        <v>7265</v>
      </c>
      <c r="D2469" t="s">
        <v>7266</v>
      </c>
      <c r="E2469" s="1">
        <v>3.9487100000000002</v>
      </c>
      <c r="F2469" s="1">
        <v>1</v>
      </c>
      <c r="G2469" s="2">
        <v>3.9487100000000002</v>
      </c>
      <c r="H2469" s="3">
        <v>8.0000810391241686</v>
      </c>
      <c r="I2469" s="3">
        <v>10.666774718832224</v>
      </c>
      <c r="J2469" s="3">
        <v>3.159E-2</v>
      </c>
      <c r="K2469" s="3">
        <v>3.159E-2</v>
      </c>
      <c r="L2469" s="3">
        <v>4.2119999999999998E-2</v>
      </c>
    </row>
    <row r="2470" spans="2:12" x14ac:dyDescent="0.2">
      <c r="B2470" t="s">
        <v>7267</v>
      </c>
      <c r="C2470" t="s">
        <v>7243</v>
      </c>
      <c r="D2470" t="s">
        <v>7244</v>
      </c>
      <c r="E2470" s="1">
        <v>6.44123</v>
      </c>
      <c r="F2470" s="1">
        <v>7</v>
      </c>
      <c r="G2470" s="2">
        <v>0.92017571428571432</v>
      </c>
      <c r="H2470" s="3">
        <v>8.0000248399762164</v>
      </c>
      <c r="I2470" s="3">
        <v>10.667217286139447</v>
      </c>
      <c r="J2470" s="3">
        <v>5.1529999999999999E-2</v>
      </c>
      <c r="K2470" s="3">
        <v>5.1529999999999999E-2</v>
      </c>
      <c r="L2470" s="3">
        <v>6.8709999999999993E-2</v>
      </c>
    </row>
    <row r="2471" spans="2:12" x14ac:dyDescent="0.2">
      <c r="B2471" t="s">
        <v>7268</v>
      </c>
      <c r="C2471" t="s">
        <v>7269</v>
      </c>
      <c r="D2471" t="s">
        <v>7270</v>
      </c>
      <c r="E2471" s="1">
        <v>14.153779999999999</v>
      </c>
      <c r="F2471" s="1">
        <v>4</v>
      </c>
      <c r="G2471" s="2">
        <v>3.5384449999999998</v>
      </c>
      <c r="H2471" s="3">
        <v>7.9999830433990073</v>
      </c>
      <c r="I2471" s="3">
        <v>10.66640854951822</v>
      </c>
      <c r="J2471" s="3">
        <v>0.11323</v>
      </c>
      <c r="K2471" s="3">
        <v>0.11323</v>
      </c>
      <c r="L2471" s="3">
        <v>0.15096999999999999</v>
      </c>
    </row>
    <row r="2472" spans="2:12" x14ac:dyDescent="0.2">
      <c r="B2472" t="s">
        <v>7271</v>
      </c>
      <c r="C2472" t="s">
        <v>7272</v>
      </c>
      <c r="D2472" t="s">
        <v>7183</v>
      </c>
      <c r="E2472" s="1">
        <v>21.050850000000001</v>
      </c>
      <c r="F2472" s="1">
        <v>3</v>
      </c>
      <c r="G2472" s="2">
        <v>7.0169500000000005</v>
      </c>
      <c r="H2472" s="3">
        <v>8.0001520128640884</v>
      </c>
      <c r="I2472" s="3">
        <v>10.666552657018601</v>
      </c>
      <c r="J2472" s="3">
        <v>0.16841</v>
      </c>
      <c r="K2472" s="3">
        <v>0.16841</v>
      </c>
      <c r="L2472" s="3">
        <v>0.22453999999999999</v>
      </c>
    </row>
    <row r="2473" spans="2:12" x14ac:dyDescent="0.2">
      <c r="B2473" t="s">
        <v>7273</v>
      </c>
      <c r="C2473" t="s">
        <v>7258</v>
      </c>
      <c r="D2473" t="s">
        <v>7259</v>
      </c>
      <c r="E2473" s="1">
        <v>5.8323999999999998</v>
      </c>
      <c r="F2473" s="1">
        <v>8</v>
      </c>
      <c r="G2473" s="2">
        <v>0.72904999999999998</v>
      </c>
      <c r="H2473" s="3">
        <v>8.0001371648035118</v>
      </c>
      <c r="I2473" s="3">
        <v>10.666278033056718</v>
      </c>
      <c r="J2473" s="3">
        <v>4.666E-2</v>
      </c>
      <c r="K2473" s="3">
        <v>4.666E-2</v>
      </c>
      <c r="L2473" s="3">
        <v>6.2210000000000001E-2</v>
      </c>
    </row>
    <row r="2474" spans="2:12" x14ac:dyDescent="0.2">
      <c r="B2474" t="s">
        <v>7274</v>
      </c>
      <c r="C2474" t="s">
        <v>7275</v>
      </c>
      <c r="D2474" t="s">
        <v>7276</v>
      </c>
      <c r="E2474" s="1">
        <v>12.456899999999999</v>
      </c>
      <c r="F2474" s="1">
        <v>4</v>
      </c>
      <c r="G2474" s="2">
        <v>3.1142249999999998</v>
      </c>
      <c r="H2474" s="3">
        <v>8.0003853286130582</v>
      </c>
      <c r="I2474" s="3">
        <v>10.666377670206872</v>
      </c>
      <c r="J2474" s="3">
        <v>9.9659999999999999E-2</v>
      </c>
      <c r="K2474" s="3">
        <v>9.9659999999999999E-2</v>
      </c>
      <c r="L2474" s="3">
        <v>0.13286999999999999</v>
      </c>
    </row>
    <row r="2475" spans="2:12" x14ac:dyDescent="0.2">
      <c r="B2475" t="s">
        <v>7277</v>
      </c>
      <c r="C2475" t="s">
        <v>7278</v>
      </c>
      <c r="D2475" t="s">
        <v>7279</v>
      </c>
      <c r="E2475" s="1">
        <v>7.30138</v>
      </c>
      <c r="F2475" s="1">
        <v>1</v>
      </c>
      <c r="G2475" s="2">
        <v>7.30138</v>
      </c>
      <c r="H2475" s="3">
        <v>7.9998575611733669</v>
      </c>
      <c r="I2475" s="3">
        <v>10.666476748231158</v>
      </c>
      <c r="J2475" s="3">
        <v>5.8409999999999997E-2</v>
      </c>
      <c r="K2475" s="3">
        <v>5.8409999999999997E-2</v>
      </c>
      <c r="L2475" s="3">
        <v>7.7880000000000005E-2</v>
      </c>
    </row>
    <row r="2476" spans="2:12" x14ac:dyDescent="0.2">
      <c r="B2476" t="s">
        <v>7280</v>
      </c>
      <c r="C2476" t="s">
        <v>7281</v>
      </c>
      <c r="D2476" t="s">
        <v>7282</v>
      </c>
      <c r="E2476" s="1">
        <v>13.785349999999999</v>
      </c>
      <c r="F2476" s="1">
        <v>2</v>
      </c>
      <c r="G2476" s="2">
        <v>6.8926749999999997</v>
      </c>
      <c r="H2476" s="3">
        <v>7.9997968858244439</v>
      </c>
      <c r="I2476" s="3">
        <v>10.666395847765926</v>
      </c>
      <c r="J2476" s="3">
        <v>0.11028</v>
      </c>
      <c r="K2476" s="3">
        <v>0.11028</v>
      </c>
      <c r="L2476" s="3">
        <v>0.14704</v>
      </c>
    </row>
    <row r="2477" spans="2:12" x14ac:dyDescent="0.2">
      <c r="B2477" t="s">
        <v>7283</v>
      </c>
      <c r="C2477" t="s">
        <v>7284</v>
      </c>
      <c r="D2477" t="s">
        <v>7285</v>
      </c>
      <c r="E2477" s="1">
        <v>32.634689999999999</v>
      </c>
      <c r="F2477" s="1">
        <v>3</v>
      </c>
      <c r="G2477" s="2">
        <v>10.87823</v>
      </c>
      <c r="H2477" s="3">
        <v>8.0000759927549474</v>
      </c>
      <c r="I2477" s="3">
        <v>10.666563708740608</v>
      </c>
      <c r="J2477" s="3">
        <v>0.26107999999999998</v>
      </c>
      <c r="K2477" s="3">
        <v>0.26107999999999998</v>
      </c>
      <c r="L2477" s="3">
        <v>0.34810000000000002</v>
      </c>
    </row>
    <row r="2478" spans="2:12" x14ac:dyDescent="0.2">
      <c r="B2478" t="s">
        <v>7286</v>
      </c>
      <c r="C2478" t="s">
        <v>7287</v>
      </c>
      <c r="D2478" t="s">
        <v>7288</v>
      </c>
      <c r="E2478" s="1">
        <v>23.564699999999998</v>
      </c>
      <c r="F2478" s="1">
        <v>10</v>
      </c>
      <c r="G2478" s="2">
        <v>2.3564699999999998</v>
      </c>
      <c r="H2478" s="3">
        <v>8.0001018472545802</v>
      </c>
      <c r="I2478" s="3">
        <v>10.666802463006107</v>
      </c>
      <c r="J2478" s="3">
        <v>0.18851999999999999</v>
      </c>
      <c r="K2478" s="3">
        <v>0.18851999999999999</v>
      </c>
      <c r="L2478" s="3">
        <v>0.25135999999999997</v>
      </c>
    </row>
    <row r="2479" spans="2:12" x14ac:dyDescent="0.2">
      <c r="B2479" t="s">
        <v>7289</v>
      </c>
      <c r="C2479" t="s">
        <v>7290</v>
      </c>
      <c r="D2479" t="s">
        <v>7291</v>
      </c>
      <c r="E2479" s="1">
        <v>4.7906399999999998</v>
      </c>
      <c r="F2479" s="1">
        <v>1</v>
      </c>
      <c r="G2479" s="2">
        <v>4.7906399999999998</v>
      </c>
      <c r="H2479" s="3">
        <v>8.0010186530400969</v>
      </c>
      <c r="I2479" s="3">
        <v>10.666633268206336</v>
      </c>
      <c r="J2479" s="3">
        <v>3.8330000000000003E-2</v>
      </c>
      <c r="K2479" s="3">
        <v>3.8330000000000003E-2</v>
      </c>
      <c r="L2479" s="3">
        <v>5.11E-2</v>
      </c>
    </row>
    <row r="2480" spans="2:12" x14ac:dyDescent="0.2">
      <c r="B2480" t="s">
        <v>7292</v>
      </c>
      <c r="C2480" t="s">
        <v>7293</v>
      </c>
      <c r="D2480" t="s">
        <v>7294</v>
      </c>
      <c r="E2480" s="1">
        <v>9.2097300000000004</v>
      </c>
      <c r="F2480" s="1">
        <v>1</v>
      </c>
      <c r="G2480" s="2">
        <v>9.2097300000000004</v>
      </c>
      <c r="H2480" s="3">
        <v>8.0002345345629013</v>
      </c>
      <c r="I2480" s="3">
        <v>10.666979379417201</v>
      </c>
      <c r="J2480" s="3">
        <v>7.3679999999999995E-2</v>
      </c>
      <c r="K2480" s="3">
        <v>7.3679999999999995E-2</v>
      </c>
      <c r="L2480" s="3">
        <v>9.8239999999999994E-2</v>
      </c>
    </row>
    <row r="2481" spans="2:12" x14ac:dyDescent="0.2">
      <c r="B2481" t="s">
        <v>7295</v>
      </c>
      <c r="C2481" t="s">
        <v>7296</v>
      </c>
      <c r="D2481" t="s">
        <v>7297</v>
      </c>
      <c r="E2481" s="1">
        <v>13.818720000000001</v>
      </c>
      <c r="F2481" s="1">
        <v>9</v>
      </c>
      <c r="G2481" s="2">
        <v>1.5354133333333335</v>
      </c>
      <c r="H2481" s="3">
        <v>8.0000173677446238</v>
      </c>
      <c r="I2481" s="3">
        <v>10.6666898236595</v>
      </c>
      <c r="J2481" s="3">
        <v>0.11055</v>
      </c>
      <c r="K2481" s="3">
        <v>0.11055</v>
      </c>
      <c r="L2481" s="3">
        <v>0.1474</v>
      </c>
    </row>
    <row r="2482" spans="2:12" x14ac:dyDescent="0.2">
      <c r="B2482" t="s">
        <v>7298</v>
      </c>
      <c r="C2482" t="s">
        <v>7299</v>
      </c>
      <c r="D2482" t="s">
        <v>7300</v>
      </c>
      <c r="E2482" s="1">
        <v>9.6821400000000004</v>
      </c>
      <c r="F2482" s="1">
        <v>2</v>
      </c>
      <c r="G2482" s="2">
        <v>4.8410700000000002</v>
      </c>
      <c r="H2482" s="3">
        <v>8.0002974549014993</v>
      </c>
      <c r="I2482" s="3">
        <v>10.667063273201999</v>
      </c>
      <c r="J2482" s="3">
        <v>7.7460000000000001E-2</v>
      </c>
      <c r="K2482" s="3">
        <v>7.7460000000000001E-2</v>
      </c>
      <c r="L2482" s="3">
        <v>0.10328</v>
      </c>
    </row>
    <row r="2483" spans="2:12" x14ac:dyDescent="0.2">
      <c r="B2483" t="s">
        <v>7301</v>
      </c>
      <c r="C2483" t="s">
        <v>7302</v>
      </c>
      <c r="D2483" t="s">
        <v>2366</v>
      </c>
      <c r="E2483" s="1">
        <v>16.999310000000001</v>
      </c>
      <c r="F2483" s="1">
        <v>3</v>
      </c>
      <c r="G2483" s="2">
        <v>5.6664366666666668</v>
      </c>
      <c r="H2483" s="3">
        <v>7.999736459891607</v>
      </c>
      <c r="I2483" s="3">
        <v>10.666903539025995</v>
      </c>
      <c r="J2483" s="3">
        <v>0.13599</v>
      </c>
      <c r="K2483" s="3">
        <v>0.13599</v>
      </c>
      <c r="L2483" s="3">
        <v>0.18132999999999999</v>
      </c>
    </row>
    <row r="2484" spans="2:12" x14ac:dyDescent="0.2">
      <c r="B2484" t="s">
        <v>7303</v>
      </c>
      <c r="C2484" t="s">
        <v>7304</v>
      </c>
      <c r="D2484" t="s">
        <v>7305</v>
      </c>
      <c r="E2484" s="1">
        <v>20.36102</v>
      </c>
      <c r="F2484" s="1">
        <v>4</v>
      </c>
      <c r="G2484" s="2">
        <v>5.090255</v>
      </c>
      <c r="H2484" s="3">
        <v>8.0000903687536287</v>
      </c>
      <c r="I2484" s="3">
        <v>10.66645973531778</v>
      </c>
      <c r="J2484" s="3">
        <v>0.16289000000000001</v>
      </c>
      <c r="K2484" s="3">
        <v>0.16289000000000001</v>
      </c>
      <c r="L2484" s="3">
        <v>0.21718000000000001</v>
      </c>
    </row>
    <row r="2485" spans="2:12" x14ac:dyDescent="0.2">
      <c r="B2485" t="s">
        <v>7306</v>
      </c>
      <c r="C2485" t="s">
        <v>7307</v>
      </c>
      <c r="D2485" t="s">
        <v>7308</v>
      </c>
      <c r="E2485" s="1">
        <v>11.048719999999999</v>
      </c>
      <c r="F2485" s="1">
        <v>4</v>
      </c>
      <c r="G2485" s="2">
        <v>2.7621799999999999</v>
      </c>
      <c r="H2485" s="3">
        <v>8.0000217219732246</v>
      </c>
      <c r="I2485" s="3">
        <v>10.666393935225075</v>
      </c>
      <c r="J2485" s="3">
        <v>8.8389999999999996E-2</v>
      </c>
      <c r="K2485" s="3">
        <v>8.8389999999999996E-2</v>
      </c>
      <c r="L2485" s="3">
        <v>0.11785</v>
      </c>
    </row>
    <row r="2486" spans="2:12" x14ac:dyDescent="0.2">
      <c r="B2486" t="s">
        <v>7309</v>
      </c>
      <c r="C2486" t="s">
        <v>7307</v>
      </c>
      <c r="D2486" t="s">
        <v>7308</v>
      </c>
      <c r="E2486" s="1">
        <v>1.7134799999999999</v>
      </c>
      <c r="F2486" s="1">
        <v>1</v>
      </c>
      <c r="G2486" s="2">
        <v>1.7134799999999999</v>
      </c>
      <c r="H2486" s="3">
        <v>8.0012605924784648</v>
      </c>
      <c r="I2486" s="3">
        <v>10.668347456637955</v>
      </c>
      <c r="J2486" s="3">
        <v>1.371E-2</v>
      </c>
      <c r="K2486" s="3">
        <v>1.371E-2</v>
      </c>
      <c r="L2486" s="3">
        <v>1.8280000000000001E-2</v>
      </c>
    </row>
    <row r="2487" spans="2:12" x14ac:dyDescent="0.2">
      <c r="B2487" t="s">
        <v>7310</v>
      </c>
      <c r="C2487" t="s">
        <v>7311</v>
      </c>
      <c r="D2487" t="s">
        <v>7312</v>
      </c>
      <c r="E2487" s="1">
        <v>12.062569999999999</v>
      </c>
      <c r="F2487" s="1">
        <v>3</v>
      </c>
      <c r="G2487" s="2">
        <v>4.0208566666666661</v>
      </c>
      <c r="H2487" s="3">
        <v>7.9999535753989406</v>
      </c>
      <c r="I2487" s="3">
        <v>10.666881104109656</v>
      </c>
      <c r="J2487" s="3">
        <v>9.6500000000000002E-2</v>
      </c>
      <c r="K2487" s="3">
        <v>9.6500000000000002E-2</v>
      </c>
      <c r="L2487" s="3">
        <v>0.12867000000000001</v>
      </c>
    </row>
    <row r="2488" spans="2:12" x14ac:dyDescent="0.2">
      <c r="B2488" t="s">
        <v>7313</v>
      </c>
      <c r="C2488" t="s">
        <v>7311</v>
      </c>
      <c r="D2488" t="s">
        <v>7312</v>
      </c>
      <c r="E2488" s="1">
        <v>16.53294</v>
      </c>
      <c r="F2488" s="1">
        <v>8</v>
      </c>
      <c r="G2488" s="2">
        <v>2.0666175</v>
      </c>
      <c r="H2488" s="3">
        <v>7.9997870917090363</v>
      </c>
      <c r="I2488" s="3">
        <v>10.666584406645159</v>
      </c>
      <c r="J2488" s="3">
        <v>0.13225999999999999</v>
      </c>
      <c r="K2488" s="3">
        <v>0.13225999999999999</v>
      </c>
      <c r="L2488" s="3">
        <v>0.17635000000000001</v>
      </c>
    </row>
    <row r="2489" spans="2:12" x14ac:dyDescent="0.2">
      <c r="B2489" t="s">
        <v>7314</v>
      </c>
      <c r="C2489" t="s">
        <v>7315</v>
      </c>
      <c r="D2489" t="s">
        <v>7316</v>
      </c>
      <c r="E2489" s="1">
        <v>1.11205</v>
      </c>
      <c r="F2489" s="1">
        <v>1</v>
      </c>
      <c r="G2489" s="2">
        <v>1.11205</v>
      </c>
      <c r="H2489" s="3">
        <v>8.0032372645114869</v>
      </c>
      <c r="I2489" s="3">
        <v>10.664988085068117</v>
      </c>
      <c r="J2489" s="3">
        <v>8.8999999999999999E-3</v>
      </c>
      <c r="K2489" s="3">
        <v>8.8999999999999999E-3</v>
      </c>
      <c r="L2489" s="3">
        <v>1.1860000000000001E-2</v>
      </c>
    </row>
    <row r="2490" spans="2:12" x14ac:dyDescent="0.2">
      <c r="B2490" t="s">
        <v>7317</v>
      </c>
      <c r="C2490" t="s">
        <v>7175</v>
      </c>
      <c r="D2490" t="s">
        <v>7176</v>
      </c>
      <c r="E2490" s="1">
        <v>0.52273999999999998</v>
      </c>
      <c r="F2490" s="1">
        <v>1</v>
      </c>
      <c r="G2490" s="2">
        <v>0.52273999999999998</v>
      </c>
      <c r="H2490" s="3">
        <v>7.9963270459501858</v>
      </c>
      <c r="I2490" s="3">
        <v>10.674522707273216</v>
      </c>
      <c r="J2490" s="3">
        <v>4.1799999999999997E-3</v>
      </c>
      <c r="K2490" s="3">
        <v>4.1799999999999997E-3</v>
      </c>
      <c r="L2490" s="3">
        <v>5.5799999999999999E-3</v>
      </c>
    </row>
    <row r="2491" spans="2:12" x14ac:dyDescent="0.2">
      <c r="B2491" t="s">
        <v>7318</v>
      </c>
      <c r="C2491" t="s">
        <v>7319</v>
      </c>
      <c r="D2491" t="s">
        <v>7320</v>
      </c>
      <c r="E2491" s="1">
        <v>0.17621999999999999</v>
      </c>
      <c r="F2491" s="1">
        <v>1</v>
      </c>
      <c r="G2491" s="2">
        <v>0.17621999999999999</v>
      </c>
      <c r="H2491" s="3">
        <v>8.001361933946205</v>
      </c>
      <c r="I2491" s="3">
        <v>10.668482578594938</v>
      </c>
      <c r="J2491" s="3">
        <v>1.41E-3</v>
      </c>
      <c r="K2491" s="3">
        <v>1.41E-3</v>
      </c>
      <c r="L2491" s="3">
        <v>1.8799999999999999E-3</v>
      </c>
    </row>
    <row r="2492" spans="2:12" x14ac:dyDescent="0.2">
      <c r="B2492" t="s">
        <v>7321</v>
      </c>
      <c r="C2492" t="s">
        <v>7322</v>
      </c>
      <c r="D2492" t="s">
        <v>7323</v>
      </c>
      <c r="E2492" s="1">
        <v>4.4177600000000004</v>
      </c>
      <c r="F2492" s="1">
        <v>8</v>
      </c>
      <c r="G2492" s="2">
        <v>0.55222000000000004</v>
      </c>
      <c r="H2492" s="3">
        <v>7.9995291731556257</v>
      </c>
      <c r="I2492" s="3">
        <v>10.666038897540835</v>
      </c>
      <c r="J2492" s="3">
        <v>3.5340000000000003E-2</v>
      </c>
      <c r="K2492" s="3">
        <v>3.5340000000000003E-2</v>
      </c>
      <c r="L2492" s="3">
        <v>4.7120000000000002E-2</v>
      </c>
    </row>
    <row r="2493" spans="2:12" x14ac:dyDescent="0.2">
      <c r="B2493" t="s">
        <v>7324</v>
      </c>
      <c r="C2493" t="s">
        <v>7325</v>
      </c>
      <c r="D2493" t="s">
        <v>7326</v>
      </c>
      <c r="E2493" s="1">
        <v>1.94065</v>
      </c>
      <c r="F2493" s="1">
        <v>1</v>
      </c>
      <c r="G2493" s="2">
        <v>1.94065</v>
      </c>
      <c r="H2493" s="3">
        <v>8.0024733980882701</v>
      </c>
      <c r="I2493" s="3">
        <v>10.666529255661763</v>
      </c>
      <c r="J2493" s="3">
        <v>1.553E-2</v>
      </c>
      <c r="K2493" s="3">
        <v>1.553E-2</v>
      </c>
      <c r="L2493" s="3">
        <v>2.07E-2</v>
      </c>
    </row>
    <row r="2494" spans="2:12" x14ac:dyDescent="0.2">
      <c r="B2494" t="s">
        <v>7327</v>
      </c>
      <c r="C2494" t="s">
        <v>7328</v>
      </c>
      <c r="D2494" t="s">
        <v>7329</v>
      </c>
      <c r="E2494" s="1">
        <v>0.23884</v>
      </c>
      <c r="F2494" s="1">
        <v>1</v>
      </c>
      <c r="G2494" s="2">
        <v>0.23884</v>
      </c>
      <c r="H2494" s="3">
        <v>7.9969854295762861</v>
      </c>
      <c r="I2494" s="3">
        <v>10.676603583989284</v>
      </c>
      <c r="J2494" s="3">
        <v>1.91E-3</v>
      </c>
      <c r="K2494" s="3">
        <v>1.91E-3</v>
      </c>
      <c r="L2494" s="3">
        <v>2.5500000000000002E-3</v>
      </c>
    </row>
    <row r="2495" spans="2:12" x14ac:dyDescent="0.2">
      <c r="B2495" t="s">
        <v>7330</v>
      </c>
      <c r="C2495" t="s">
        <v>7331</v>
      </c>
      <c r="D2495" t="s">
        <v>7332</v>
      </c>
      <c r="E2495" s="1">
        <v>1.2359199999999999</v>
      </c>
      <c r="F2495" s="1">
        <v>1</v>
      </c>
      <c r="G2495" s="2">
        <v>1.2359199999999999</v>
      </c>
      <c r="H2495" s="3">
        <v>8.0021360605864462</v>
      </c>
      <c r="I2495" s="3">
        <v>10.66412065505858</v>
      </c>
      <c r="J2495" s="3">
        <v>9.8899999999999995E-3</v>
      </c>
      <c r="K2495" s="3">
        <v>9.8899999999999995E-3</v>
      </c>
      <c r="L2495" s="3">
        <v>1.3180000000000001E-2</v>
      </c>
    </row>
    <row r="2496" spans="2:12" x14ac:dyDescent="0.2">
      <c r="B2496" t="s">
        <v>7333</v>
      </c>
      <c r="C2496" t="s">
        <v>7334</v>
      </c>
      <c r="D2496" t="s">
        <v>7335</v>
      </c>
      <c r="E2496" s="1">
        <v>2.38672</v>
      </c>
      <c r="F2496" s="1">
        <v>1</v>
      </c>
      <c r="G2496" s="2">
        <v>2.38672</v>
      </c>
      <c r="H2496" s="3">
        <v>7.998424616209693</v>
      </c>
      <c r="I2496" s="3">
        <v>10.667359388617013</v>
      </c>
      <c r="J2496" s="3">
        <v>1.9089999999999999E-2</v>
      </c>
      <c r="K2496" s="3">
        <v>1.9089999999999999E-2</v>
      </c>
      <c r="L2496" s="3">
        <v>2.546E-2</v>
      </c>
    </row>
    <row r="2497" spans="2:12" x14ac:dyDescent="0.2">
      <c r="B2497" t="s">
        <v>7336</v>
      </c>
      <c r="C2497" t="s">
        <v>7337</v>
      </c>
      <c r="D2497" t="s">
        <v>7338</v>
      </c>
      <c r="E2497" s="1">
        <v>6.2664400000000002</v>
      </c>
      <c r="F2497" s="1">
        <v>3</v>
      </c>
      <c r="G2497" s="2">
        <v>2.0888133333333334</v>
      </c>
      <c r="H2497" s="3">
        <v>7.999757438034993</v>
      </c>
      <c r="I2497" s="3">
        <v>10.666343250713323</v>
      </c>
      <c r="J2497" s="3">
        <v>5.0130000000000001E-2</v>
      </c>
      <c r="K2497" s="3">
        <v>5.0130000000000001E-2</v>
      </c>
      <c r="L2497" s="3">
        <v>6.6839999999999997E-2</v>
      </c>
    </row>
    <row r="2498" spans="2:12" x14ac:dyDescent="0.2">
      <c r="B2498" t="s">
        <v>7339</v>
      </c>
      <c r="C2498" t="s">
        <v>2196</v>
      </c>
      <c r="D2498" t="s">
        <v>7340</v>
      </c>
      <c r="E2498" s="1">
        <v>7.9881599999999997</v>
      </c>
      <c r="F2498" s="1">
        <v>2</v>
      </c>
      <c r="G2498" s="2">
        <v>3.9940799999999999</v>
      </c>
      <c r="H2498" s="3">
        <v>8.000590874494252</v>
      </c>
      <c r="I2498" s="3">
        <v>10.667037215078317</v>
      </c>
      <c r="J2498" s="3">
        <v>6.3909999999999995E-2</v>
      </c>
      <c r="K2498" s="3">
        <v>6.3909999999999995E-2</v>
      </c>
      <c r="L2498" s="3">
        <v>8.5209999999999994E-2</v>
      </c>
    </row>
    <row r="2499" spans="2:12" x14ac:dyDescent="0.2">
      <c r="B2499" t="s">
        <v>7341</v>
      </c>
      <c r="C2499" t="s">
        <v>7342</v>
      </c>
      <c r="D2499" t="s">
        <v>7343</v>
      </c>
      <c r="E2499" s="1">
        <v>14.26168</v>
      </c>
      <c r="F2499" s="1">
        <v>5</v>
      </c>
      <c r="G2499" s="2">
        <v>2.8523360000000002</v>
      </c>
      <c r="H2499" s="3">
        <v>7.9997587941953539</v>
      </c>
      <c r="I2499" s="3">
        <v>10.666345058927138</v>
      </c>
      <c r="J2499" s="3">
        <v>0.11409</v>
      </c>
      <c r="K2499" s="3">
        <v>0.11409</v>
      </c>
      <c r="L2499" s="3">
        <v>0.15212000000000001</v>
      </c>
    </row>
    <row r="2500" spans="2:12" x14ac:dyDescent="0.2">
      <c r="B2500" t="s">
        <v>7344</v>
      </c>
      <c r="C2500" t="s">
        <v>7345</v>
      </c>
      <c r="D2500" t="s">
        <v>7346</v>
      </c>
      <c r="E2500" s="1">
        <v>9.5960900000000002</v>
      </c>
      <c r="F2500" s="1">
        <v>21</v>
      </c>
      <c r="G2500" s="2">
        <v>0.45695666666666668</v>
      </c>
      <c r="H2500" s="3">
        <v>8.0001333876610161</v>
      </c>
      <c r="I2500" s="3">
        <v>10.666844516881355</v>
      </c>
      <c r="J2500" s="3">
        <v>7.6770000000000005E-2</v>
      </c>
      <c r="K2500" s="3">
        <v>7.6770000000000005E-2</v>
      </c>
      <c r="L2500" s="3">
        <v>0.10236000000000001</v>
      </c>
    </row>
    <row r="2501" spans="2:12" x14ac:dyDescent="0.2">
      <c r="B2501" t="s">
        <v>7347</v>
      </c>
      <c r="C2501" t="s">
        <v>7345</v>
      </c>
      <c r="D2501" t="s">
        <v>7346</v>
      </c>
      <c r="E2501" s="1">
        <v>4.5590400000000004</v>
      </c>
      <c r="F2501" s="1">
        <v>3</v>
      </c>
      <c r="G2501" s="2">
        <v>1.5196800000000001</v>
      </c>
      <c r="H2501" s="3">
        <v>7.9994911209377415</v>
      </c>
      <c r="I2501" s="3">
        <v>10.666719309328279</v>
      </c>
      <c r="J2501" s="3">
        <v>3.6470000000000002E-2</v>
      </c>
      <c r="K2501" s="3">
        <v>3.6470000000000002E-2</v>
      </c>
      <c r="L2501" s="3">
        <v>4.863E-2</v>
      </c>
    </row>
    <row r="2502" spans="2:12" x14ac:dyDescent="0.2">
      <c r="B2502" t="s">
        <v>7348</v>
      </c>
      <c r="C2502" t="s">
        <v>7349</v>
      </c>
      <c r="D2502" t="s">
        <v>7350</v>
      </c>
      <c r="E2502" s="1">
        <v>17.17229</v>
      </c>
      <c r="F2502" s="1">
        <v>34</v>
      </c>
      <c r="G2502" s="2">
        <v>0.50506735294117644</v>
      </c>
      <c r="H2502" s="3">
        <v>8.0000978320305567</v>
      </c>
      <c r="I2502" s="3">
        <v>10.666602998202336</v>
      </c>
      <c r="J2502" s="3">
        <v>0.13738</v>
      </c>
      <c r="K2502" s="3">
        <v>0.13738</v>
      </c>
      <c r="L2502" s="3">
        <v>0.18317</v>
      </c>
    </row>
    <row r="2503" spans="2:12" x14ac:dyDescent="0.2">
      <c r="B2503" t="s">
        <v>7351</v>
      </c>
      <c r="C2503" t="s">
        <v>7349</v>
      </c>
      <c r="D2503" t="s">
        <v>7350</v>
      </c>
      <c r="E2503" s="1">
        <v>3.82063</v>
      </c>
      <c r="F2503" s="1">
        <v>5</v>
      </c>
      <c r="G2503" s="2">
        <v>0.76412599999999997</v>
      </c>
      <c r="H2503" s="3">
        <v>8.0012982152158152</v>
      </c>
      <c r="I2503" s="3">
        <v>10.665780250901031</v>
      </c>
      <c r="J2503" s="3">
        <v>3.057E-2</v>
      </c>
      <c r="K2503" s="3">
        <v>3.057E-2</v>
      </c>
      <c r="L2503" s="3">
        <v>4.0750000000000001E-2</v>
      </c>
    </row>
    <row r="2504" spans="2:12" x14ac:dyDescent="0.2">
      <c r="B2504" t="s">
        <v>7352</v>
      </c>
      <c r="C2504" t="s">
        <v>7353</v>
      </c>
      <c r="D2504" t="s">
        <v>7354</v>
      </c>
      <c r="E2504" s="1">
        <v>12.43985</v>
      </c>
      <c r="F2504" s="1">
        <v>4</v>
      </c>
      <c r="G2504" s="2">
        <v>3.1099625</v>
      </c>
      <c r="H2504" s="3">
        <v>8.0000964641856616</v>
      </c>
      <c r="I2504" s="3">
        <v>10.6665273295096</v>
      </c>
      <c r="J2504" s="3">
        <v>9.9519999999999997E-2</v>
      </c>
      <c r="K2504" s="3">
        <v>9.9519999999999997E-2</v>
      </c>
      <c r="L2504" s="3">
        <v>0.13269</v>
      </c>
    </row>
    <row r="2505" spans="2:12" x14ac:dyDescent="0.2">
      <c r="B2505" t="s">
        <v>7355</v>
      </c>
      <c r="C2505" t="s">
        <v>7353</v>
      </c>
      <c r="D2505" t="s">
        <v>7354</v>
      </c>
      <c r="E2505" s="1">
        <v>1.20903</v>
      </c>
      <c r="F2505" s="1">
        <v>1</v>
      </c>
      <c r="G2505" s="2">
        <v>1.20903</v>
      </c>
      <c r="H2505" s="3">
        <v>7.9981472750882938</v>
      </c>
      <c r="I2505" s="3">
        <v>10.669710429021611</v>
      </c>
      <c r="J2505" s="3">
        <v>9.6699999999999998E-3</v>
      </c>
      <c r="K2505" s="3">
        <v>9.6699999999999998E-3</v>
      </c>
      <c r="L2505" s="3">
        <v>1.29E-2</v>
      </c>
    </row>
    <row r="2506" spans="2:12" x14ac:dyDescent="0.2">
      <c r="B2506" t="s">
        <v>7356</v>
      </c>
      <c r="C2506" t="s">
        <v>7357</v>
      </c>
      <c r="D2506" t="s">
        <v>7358</v>
      </c>
      <c r="E2506" s="1">
        <v>0.84921999999999997</v>
      </c>
      <c r="F2506" s="1">
        <v>3</v>
      </c>
      <c r="G2506" s="2">
        <v>0.28307333333333334</v>
      </c>
      <c r="H2506" s="3">
        <v>7.9955724076211121</v>
      </c>
      <c r="I2506" s="3">
        <v>10.668613551258803</v>
      </c>
      <c r="J2506" s="3">
        <v>6.79E-3</v>
      </c>
      <c r="K2506" s="3">
        <v>6.79E-3</v>
      </c>
      <c r="L2506" s="3">
        <v>9.0600000000000003E-3</v>
      </c>
    </row>
    <row r="2507" spans="2:12" x14ac:dyDescent="0.2">
      <c r="B2507" t="s">
        <v>7359</v>
      </c>
      <c r="C2507" t="s">
        <v>7357</v>
      </c>
      <c r="D2507" t="s">
        <v>7358</v>
      </c>
      <c r="E2507" s="1">
        <v>1.5414099999999999</v>
      </c>
      <c r="F2507" s="1">
        <v>4</v>
      </c>
      <c r="G2507" s="2">
        <v>0.38535249999999999</v>
      </c>
      <c r="H2507" s="3">
        <v>7.9991695914779326</v>
      </c>
      <c r="I2507" s="3">
        <v>10.66555945530391</v>
      </c>
      <c r="J2507" s="3">
        <v>1.2330000000000001E-2</v>
      </c>
      <c r="K2507" s="3">
        <v>1.2330000000000001E-2</v>
      </c>
      <c r="L2507" s="3">
        <v>1.644E-2</v>
      </c>
    </row>
    <row r="2508" spans="2:12" x14ac:dyDescent="0.2">
      <c r="B2508" t="s">
        <v>7360</v>
      </c>
      <c r="C2508" t="s">
        <v>7361</v>
      </c>
      <c r="D2508" t="s">
        <v>7362</v>
      </c>
      <c r="E2508" s="1">
        <v>20.632680000000001</v>
      </c>
      <c r="F2508" s="1">
        <v>22</v>
      </c>
      <c r="G2508" s="2">
        <v>0.93784909090909097</v>
      </c>
      <c r="H2508" s="3">
        <v>7.9999302078062575</v>
      </c>
      <c r="I2508" s="3">
        <v>10.666573610408342</v>
      </c>
      <c r="J2508" s="3">
        <v>0.16506000000000001</v>
      </c>
      <c r="K2508" s="3">
        <v>0.16506000000000001</v>
      </c>
      <c r="L2508" s="3">
        <v>0.22008</v>
      </c>
    </row>
    <row r="2509" spans="2:12" x14ac:dyDescent="0.2">
      <c r="B2509" t="s">
        <v>7363</v>
      </c>
      <c r="C2509" t="s">
        <v>7364</v>
      </c>
      <c r="D2509" t="s">
        <v>7365</v>
      </c>
      <c r="E2509" s="1">
        <v>0.5212</v>
      </c>
      <c r="F2509" s="1">
        <v>3</v>
      </c>
      <c r="G2509" s="2">
        <v>0.17373333333333332</v>
      </c>
      <c r="H2509" s="3">
        <v>8.0007674597083653</v>
      </c>
      <c r="I2509" s="3">
        <v>10.66768994627782</v>
      </c>
      <c r="J2509" s="3">
        <v>4.1700000000000001E-3</v>
      </c>
      <c r="K2509" s="3">
        <v>4.1700000000000001E-3</v>
      </c>
      <c r="L2509" s="3">
        <v>5.5599999999999998E-3</v>
      </c>
    </row>
    <row r="2510" spans="2:12" x14ac:dyDescent="0.2">
      <c r="B2510" t="s">
        <v>7366</v>
      </c>
      <c r="C2510" t="s">
        <v>7367</v>
      </c>
      <c r="D2510" t="s">
        <v>7368</v>
      </c>
      <c r="E2510" s="1">
        <v>1.4897400000000001</v>
      </c>
      <c r="F2510" s="1">
        <v>1</v>
      </c>
      <c r="G2510" s="2">
        <v>1.4897400000000001</v>
      </c>
      <c r="H2510" s="3">
        <v>8.001396216789507</v>
      </c>
      <c r="I2510" s="3">
        <v>10.666290762146415</v>
      </c>
      <c r="J2510" s="3">
        <v>1.192E-2</v>
      </c>
      <c r="K2510" s="3">
        <v>1.192E-2</v>
      </c>
      <c r="L2510" s="3">
        <v>1.5890000000000001E-2</v>
      </c>
    </row>
    <row r="2511" spans="2:12" x14ac:dyDescent="0.2">
      <c r="B2511" t="s">
        <v>7369</v>
      </c>
      <c r="C2511" t="s">
        <v>7367</v>
      </c>
      <c r="D2511" t="s">
        <v>7368</v>
      </c>
      <c r="E2511" s="1">
        <v>1.7240500000000001</v>
      </c>
      <c r="F2511" s="1">
        <v>1</v>
      </c>
      <c r="G2511" s="2">
        <v>1.7240500000000001</v>
      </c>
      <c r="H2511" s="3">
        <v>7.998607929004379</v>
      </c>
      <c r="I2511" s="3">
        <v>10.666744003944201</v>
      </c>
      <c r="J2511" s="3">
        <v>1.379E-2</v>
      </c>
      <c r="K2511" s="3">
        <v>1.379E-2</v>
      </c>
      <c r="L2511" s="3">
        <v>1.839E-2</v>
      </c>
    </row>
    <row r="2512" spans="2:12" x14ac:dyDescent="0.2">
      <c r="B2512" t="s">
        <v>7370</v>
      </c>
      <c r="C2512" t="s">
        <v>7371</v>
      </c>
      <c r="D2512" t="s">
        <v>7372</v>
      </c>
      <c r="E2512" s="1">
        <v>13.8711</v>
      </c>
      <c r="F2512" s="1">
        <v>54</v>
      </c>
      <c r="G2512" s="2">
        <v>0.25687222222222222</v>
      </c>
      <c r="H2512" s="3">
        <v>8.0000865108030368</v>
      </c>
      <c r="I2512" s="3">
        <v>10.666782014404049</v>
      </c>
      <c r="J2512" s="3">
        <v>0.11097</v>
      </c>
      <c r="K2512" s="3">
        <v>0.11097</v>
      </c>
      <c r="L2512" s="3">
        <v>0.14796000000000001</v>
      </c>
    </row>
    <row r="2513" spans="2:12" x14ac:dyDescent="0.2">
      <c r="B2513" t="s">
        <v>7373</v>
      </c>
      <c r="C2513" t="s">
        <v>7371</v>
      </c>
      <c r="D2513" t="s">
        <v>7372</v>
      </c>
      <c r="E2513" s="1">
        <v>4.8616000000000001</v>
      </c>
      <c r="F2513" s="1">
        <v>5</v>
      </c>
      <c r="G2513" s="2">
        <v>0.97232000000000007</v>
      </c>
      <c r="H2513" s="3">
        <v>7.999424057923318</v>
      </c>
      <c r="I2513" s="3">
        <v>10.667270034556525</v>
      </c>
      <c r="J2513" s="3">
        <v>3.8890000000000001E-2</v>
      </c>
      <c r="K2513" s="3">
        <v>3.8890000000000001E-2</v>
      </c>
      <c r="L2513" s="3">
        <v>5.1860000000000003E-2</v>
      </c>
    </row>
    <row r="2514" spans="2:12" x14ac:dyDescent="0.2">
      <c r="B2514" t="s">
        <v>7374</v>
      </c>
      <c r="C2514" t="s">
        <v>7375</v>
      </c>
      <c r="D2514" t="s">
        <v>7376</v>
      </c>
      <c r="E2514" s="1">
        <v>7.1951000000000001</v>
      </c>
      <c r="F2514" s="1">
        <v>7</v>
      </c>
      <c r="G2514" s="2">
        <v>1.0278714285714285</v>
      </c>
      <c r="H2514" s="3">
        <v>7.9998888132201076</v>
      </c>
      <c r="I2514" s="3">
        <v>10.666981695876359</v>
      </c>
      <c r="J2514" s="3">
        <v>5.756E-2</v>
      </c>
      <c r="K2514" s="3">
        <v>5.756E-2</v>
      </c>
      <c r="L2514" s="3">
        <v>7.6749999999999999E-2</v>
      </c>
    </row>
    <row r="2515" spans="2:12" x14ac:dyDescent="0.2">
      <c r="B2515" t="s">
        <v>7377</v>
      </c>
      <c r="C2515" t="s">
        <v>7378</v>
      </c>
      <c r="D2515" t="s">
        <v>7379</v>
      </c>
      <c r="E2515" s="1">
        <v>8.9510400000000008</v>
      </c>
      <c r="F2515" s="1">
        <v>2</v>
      </c>
      <c r="G2515" s="2">
        <v>4.4755200000000004</v>
      </c>
      <c r="H2515" s="3">
        <v>8.0001876876876867</v>
      </c>
      <c r="I2515" s="3">
        <v>10.666916916916916</v>
      </c>
      <c r="J2515" s="3">
        <v>7.1609999999999993E-2</v>
      </c>
      <c r="K2515" s="3">
        <v>7.1609999999999993E-2</v>
      </c>
      <c r="L2515" s="3">
        <v>9.5479999999999995E-2</v>
      </c>
    </row>
    <row r="2516" spans="2:12" x14ac:dyDescent="0.2">
      <c r="B2516" t="s">
        <v>7380</v>
      </c>
      <c r="C2516" t="s">
        <v>7378</v>
      </c>
      <c r="D2516" t="s">
        <v>7379</v>
      </c>
      <c r="E2516" s="1">
        <v>14.25164</v>
      </c>
      <c r="F2516" s="1">
        <v>6</v>
      </c>
      <c r="G2516" s="2">
        <v>2.3752733333333333</v>
      </c>
      <c r="H2516" s="3">
        <v>7.9997810778268326</v>
      </c>
      <c r="I2516" s="3">
        <v>10.666842552857075</v>
      </c>
      <c r="J2516" s="3">
        <v>0.11401</v>
      </c>
      <c r="K2516" s="3">
        <v>0.11401</v>
      </c>
      <c r="L2516" s="3">
        <v>0.15201999999999999</v>
      </c>
    </row>
    <row r="2517" spans="2:12" x14ac:dyDescent="0.2">
      <c r="B2517" t="s">
        <v>7381</v>
      </c>
      <c r="C2517" t="s">
        <v>7382</v>
      </c>
      <c r="D2517" t="s">
        <v>7383</v>
      </c>
      <c r="E2517" s="1">
        <v>13.6226</v>
      </c>
      <c r="F2517" s="1">
        <v>3</v>
      </c>
      <c r="G2517" s="2">
        <v>4.5408666666666671</v>
      </c>
      <c r="H2517" s="3">
        <v>7.9999412740592835</v>
      </c>
      <c r="I2517" s="3">
        <v>10.666833056832029</v>
      </c>
      <c r="J2517" s="3">
        <v>0.10897999999999999</v>
      </c>
      <c r="K2517" s="3">
        <v>0.10897999999999999</v>
      </c>
      <c r="L2517" s="3">
        <v>0.14530999999999999</v>
      </c>
    </row>
    <row r="2518" spans="2:12" x14ac:dyDescent="0.2">
      <c r="B2518" t="s">
        <v>7384</v>
      </c>
      <c r="C2518" t="s">
        <v>7385</v>
      </c>
      <c r="D2518" t="s">
        <v>7386</v>
      </c>
      <c r="E2518" s="1">
        <v>4.1250200000000001</v>
      </c>
      <c r="F2518" s="1">
        <v>1</v>
      </c>
      <c r="G2518" s="2">
        <v>4.1250200000000001</v>
      </c>
      <c r="H2518" s="3">
        <v>7.999961212309274</v>
      </c>
      <c r="I2518" s="3">
        <v>10.666614949745698</v>
      </c>
      <c r="J2518" s="3">
        <v>3.3000000000000002E-2</v>
      </c>
      <c r="K2518" s="3">
        <v>3.3000000000000002E-2</v>
      </c>
      <c r="L2518" s="3">
        <v>4.3999999999999997E-2</v>
      </c>
    </row>
    <row r="2519" spans="2:12" x14ac:dyDescent="0.2">
      <c r="B2519" t="s">
        <v>7387</v>
      </c>
      <c r="C2519" t="s">
        <v>7385</v>
      </c>
      <c r="D2519" t="s">
        <v>7386</v>
      </c>
      <c r="E2519" s="1">
        <v>7.2122400000000004</v>
      </c>
      <c r="F2519" s="1">
        <v>2</v>
      </c>
      <c r="G2519" s="2">
        <v>3.6061200000000002</v>
      </c>
      <c r="H2519" s="3">
        <v>8.0002883986112483</v>
      </c>
      <c r="I2519" s="3">
        <v>10.666589020886713</v>
      </c>
      <c r="J2519" s="3">
        <v>5.7700000000000001E-2</v>
      </c>
      <c r="K2519" s="3">
        <v>5.7700000000000001E-2</v>
      </c>
      <c r="L2519" s="3">
        <v>7.6929999999999998E-2</v>
      </c>
    </row>
    <row r="2520" spans="2:12" x14ac:dyDescent="0.2">
      <c r="B2520" t="s">
        <v>7388</v>
      </c>
      <c r="C2520" t="s">
        <v>7389</v>
      </c>
      <c r="D2520" t="s">
        <v>7390</v>
      </c>
      <c r="E2520" s="1">
        <v>5.3323</v>
      </c>
      <c r="F2520" s="1">
        <v>1</v>
      </c>
      <c r="G2520" s="2">
        <v>5.3323</v>
      </c>
      <c r="H2520" s="3">
        <v>8.0003000581362631</v>
      </c>
      <c r="I2520" s="3">
        <v>10.667066744181685</v>
      </c>
      <c r="J2520" s="3">
        <v>4.2659999999999997E-2</v>
      </c>
      <c r="K2520" s="3">
        <v>4.2659999999999997E-2</v>
      </c>
      <c r="L2520" s="3">
        <v>5.688E-2</v>
      </c>
    </row>
    <row r="2521" spans="2:12" x14ac:dyDescent="0.2">
      <c r="B2521" t="s">
        <v>7391</v>
      </c>
      <c r="C2521" t="s">
        <v>7392</v>
      </c>
      <c r="D2521" t="s">
        <v>7393</v>
      </c>
      <c r="E2521" s="1">
        <v>6.7422199999999997</v>
      </c>
      <c r="F2521" s="1">
        <v>1</v>
      </c>
      <c r="G2521" s="2">
        <v>6.7422199999999997</v>
      </c>
      <c r="H2521" s="3">
        <v>8.0003322347832029</v>
      </c>
      <c r="I2521" s="3">
        <v>10.667109646377604</v>
      </c>
      <c r="J2521" s="3">
        <v>5.3940000000000002E-2</v>
      </c>
      <c r="K2521" s="3">
        <v>5.3940000000000002E-2</v>
      </c>
      <c r="L2521" s="3">
        <v>7.1919999999999998E-2</v>
      </c>
    </row>
    <row r="2522" spans="2:12" x14ac:dyDescent="0.2">
      <c r="B2522" t="s">
        <v>7394</v>
      </c>
      <c r="C2522" t="s">
        <v>7395</v>
      </c>
      <c r="D2522" t="s">
        <v>7396</v>
      </c>
      <c r="E2522" s="1">
        <v>4.19841</v>
      </c>
      <c r="F2522" s="1">
        <v>1</v>
      </c>
      <c r="G2522" s="2">
        <v>4.19841</v>
      </c>
      <c r="H2522" s="3">
        <v>8.0006478643105385</v>
      </c>
      <c r="I2522" s="3">
        <v>10.66594258302548</v>
      </c>
      <c r="J2522" s="3">
        <v>3.3590000000000002E-2</v>
      </c>
      <c r="K2522" s="3">
        <v>3.3590000000000002E-2</v>
      </c>
      <c r="L2522" s="3">
        <v>4.478E-2</v>
      </c>
    </row>
    <row r="2523" spans="2:12" x14ac:dyDescent="0.2">
      <c r="B2523" t="s">
        <v>7397</v>
      </c>
      <c r="C2523" t="s">
        <v>7398</v>
      </c>
      <c r="D2523" t="s">
        <v>7399</v>
      </c>
      <c r="E2523" s="1">
        <v>10.920719999999999</v>
      </c>
      <c r="F2523" s="1">
        <v>2</v>
      </c>
      <c r="G2523" s="2">
        <v>5.4603599999999997</v>
      </c>
      <c r="H2523" s="3">
        <v>8.0003882527891932</v>
      </c>
      <c r="I2523" s="3">
        <v>10.666879106872074</v>
      </c>
      <c r="J2523" s="3">
        <v>8.7370000000000003E-2</v>
      </c>
      <c r="K2523" s="3">
        <v>8.7370000000000003E-2</v>
      </c>
      <c r="L2523" s="3">
        <v>0.11649</v>
      </c>
    </row>
    <row r="2524" spans="2:12" x14ac:dyDescent="0.2">
      <c r="B2524" t="s">
        <v>7400</v>
      </c>
      <c r="C2524" t="s">
        <v>7398</v>
      </c>
      <c r="D2524" t="s">
        <v>7399</v>
      </c>
      <c r="E2524" s="1">
        <v>9.4756400000000003</v>
      </c>
      <c r="F2524" s="1">
        <v>2</v>
      </c>
      <c r="G2524" s="2">
        <v>4.7378200000000001</v>
      </c>
      <c r="H2524" s="3">
        <v>8.0005150047912323</v>
      </c>
      <c r="I2524" s="3">
        <v>10.66629800203469</v>
      </c>
      <c r="J2524" s="3">
        <v>7.5810000000000002E-2</v>
      </c>
      <c r="K2524" s="3">
        <v>7.5810000000000002E-2</v>
      </c>
      <c r="L2524" s="3">
        <v>0.10106999999999999</v>
      </c>
    </row>
    <row r="2525" spans="2:12" x14ac:dyDescent="0.2">
      <c r="B2525" t="s">
        <v>7401</v>
      </c>
      <c r="C2525" t="s">
        <v>7402</v>
      </c>
      <c r="D2525" t="s">
        <v>7403</v>
      </c>
      <c r="E2525" s="1">
        <v>1.89133</v>
      </c>
      <c r="F2525" s="1">
        <v>1</v>
      </c>
      <c r="G2525" s="2">
        <v>1.89133</v>
      </c>
      <c r="H2525" s="3">
        <v>7.9996616137850083</v>
      </c>
      <c r="I2525" s="3">
        <v>10.664453056843598</v>
      </c>
      <c r="J2525" s="3">
        <v>1.5129999999999999E-2</v>
      </c>
      <c r="K2525" s="3">
        <v>1.5129999999999999E-2</v>
      </c>
      <c r="L2525" s="3">
        <v>2.017E-2</v>
      </c>
    </row>
    <row r="2526" spans="2:12" x14ac:dyDescent="0.2">
      <c r="B2526" t="s">
        <v>7404</v>
      </c>
      <c r="C2526" t="s">
        <v>7402</v>
      </c>
      <c r="D2526" t="s">
        <v>7403</v>
      </c>
      <c r="E2526" s="1">
        <v>2.0668799999999998</v>
      </c>
      <c r="F2526" s="1">
        <v>1</v>
      </c>
      <c r="G2526" s="2">
        <v>2.0668799999999998</v>
      </c>
      <c r="H2526" s="3">
        <v>8.0023997522836368</v>
      </c>
      <c r="I2526" s="3">
        <v>10.668253599628427</v>
      </c>
      <c r="J2526" s="3">
        <v>1.6539999999999999E-2</v>
      </c>
      <c r="K2526" s="3">
        <v>1.6539999999999999E-2</v>
      </c>
      <c r="L2526" s="3">
        <v>2.205E-2</v>
      </c>
    </row>
    <row r="2527" spans="2:12" x14ac:dyDescent="0.2">
      <c r="B2527" t="s">
        <v>7405</v>
      </c>
      <c r="C2527" t="s">
        <v>7406</v>
      </c>
      <c r="D2527" t="s">
        <v>7407</v>
      </c>
      <c r="E2527" s="1">
        <v>6.91784</v>
      </c>
      <c r="F2527" s="1">
        <v>3</v>
      </c>
      <c r="G2527" s="2">
        <v>2.3059466666666668</v>
      </c>
      <c r="H2527" s="3">
        <v>7.9996068136875094</v>
      </c>
      <c r="I2527" s="3">
        <v>10.666624264221202</v>
      </c>
      <c r="J2527" s="3">
        <v>5.534E-2</v>
      </c>
      <c r="K2527" s="3">
        <v>5.534E-2</v>
      </c>
      <c r="L2527" s="3">
        <v>7.3789999999999994E-2</v>
      </c>
    </row>
    <row r="2528" spans="2:12" x14ac:dyDescent="0.2">
      <c r="B2528" t="s">
        <v>7408</v>
      </c>
      <c r="C2528" t="s">
        <v>7406</v>
      </c>
      <c r="D2528" t="s">
        <v>7407</v>
      </c>
      <c r="E2528" s="1">
        <v>4.0343200000000001</v>
      </c>
      <c r="F2528" s="1">
        <v>3</v>
      </c>
      <c r="G2528" s="2">
        <v>1.3447733333333334</v>
      </c>
      <c r="H2528" s="3">
        <v>7.9988696979912346</v>
      </c>
      <c r="I2528" s="3">
        <v>10.665985841480101</v>
      </c>
      <c r="J2528" s="3">
        <v>3.227E-2</v>
      </c>
      <c r="K2528" s="3">
        <v>3.227E-2</v>
      </c>
      <c r="L2528" s="3">
        <v>4.3029999999999999E-2</v>
      </c>
    </row>
    <row r="2529" spans="2:12" x14ac:dyDescent="0.2">
      <c r="B2529" t="s">
        <v>7409</v>
      </c>
      <c r="C2529" t="s">
        <v>7410</v>
      </c>
      <c r="D2529" t="s">
        <v>7411</v>
      </c>
      <c r="E2529" s="1">
        <v>1.33491</v>
      </c>
      <c r="F2529" s="1">
        <v>1</v>
      </c>
      <c r="G2529" s="2">
        <v>1.33491</v>
      </c>
      <c r="H2529" s="3">
        <v>8.0005393622041936</v>
      </c>
      <c r="I2529" s="3">
        <v>10.667385816272256</v>
      </c>
      <c r="J2529" s="3">
        <v>1.068E-2</v>
      </c>
      <c r="K2529" s="3">
        <v>1.068E-2</v>
      </c>
      <c r="L2529" s="3">
        <v>1.4239999999999999E-2</v>
      </c>
    </row>
    <row r="2530" spans="2:12" x14ac:dyDescent="0.2">
      <c r="B2530" t="s">
        <v>7412</v>
      </c>
      <c r="C2530" t="s">
        <v>7410</v>
      </c>
      <c r="D2530" t="s">
        <v>7411</v>
      </c>
      <c r="E2530" s="1">
        <v>13.277710000000001</v>
      </c>
      <c r="F2530" s="1">
        <v>10</v>
      </c>
      <c r="G2530" s="2">
        <v>1.327771</v>
      </c>
      <c r="H2530" s="3">
        <v>7.9998734721574714</v>
      </c>
      <c r="I2530" s="3">
        <v>10.666749010183231</v>
      </c>
      <c r="J2530" s="3">
        <v>0.10621999999999999</v>
      </c>
      <c r="K2530" s="3">
        <v>0.10621999999999999</v>
      </c>
      <c r="L2530" s="3">
        <v>0.14163000000000001</v>
      </c>
    </row>
    <row r="2531" spans="2:12" x14ac:dyDescent="0.2">
      <c r="B2531" t="s">
        <v>7413</v>
      </c>
      <c r="C2531" t="s">
        <v>7414</v>
      </c>
      <c r="D2531" t="s">
        <v>7415</v>
      </c>
      <c r="E2531" s="1">
        <v>16.50046</v>
      </c>
      <c r="F2531" s="1">
        <v>9</v>
      </c>
      <c r="G2531" s="2">
        <v>1.8333844444444445</v>
      </c>
      <c r="H2531" s="3">
        <v>7.9997769759146102</v>
      </c>
      <c r="I2531" s="3">
        <v>10.666369301219479</v>
      </c>
      <c r="J2531" s="3">
        <v>0.13200000000000001</v>
      </c>
      <c r="K2531" s="3">
        <v>0.13200000000000001</v>
      </c>
      <c r="L2531" s="3">
        <v>0.17599999999999999</v>
      </c>
    </row>
    <row r="2532" spans="2:12" x14ac:dyDescent="0.2">
      <c r="B2532" t="s">
        <v>7416</v>
      </c>
      <c r="C2532" t="s">
        <v>7417</v>
      </c>
      <c r="D2532" t="s">
        <v>7418</v>
      </c>
      <c r="E2532" s="1">
        <v>10.96698</v>
      </c>
      <c r="F2532" s="1">
        <v>2</v>
      </c>
      <c r="G2532" s="2">
        <v>5.4834899999999998</v>
      </c>
      <c r="H2532" s="3">
        <v>8.0003793204692641</v>
      </c>
      <c r="I2532" s="3">
        <v>10.666564541924943</v>
      </c>
      <c r="J2532" s="3">
        <v>8.7739999999999999E-2</v>
      </c>
      <c r="K2532" s="3">
        <v>8.7739999999999999E-2</v>
      </c>
      <c r="L2532" s="3">
        <v>0.11698</v>
      </c>
    </row>
    <row r="2533" spans="2:12" x14ac:dyDescent="0.2">
      <c r="B2533" t="s">
        <v>7419</v>
      </c>
      <c r="C2533" t="s">
        <v>7420</v>
      </c>
      <c r="D2533" t="s">
        <v>7421</v>
      </c>
      <c r="E2533" s="1">
        <v>1.3954200000000001</v>
      </c>
      <c r="F2533" s="1">
        <v>1</v>
      </c>
      <c r="G2533" s="2">
        <v>1.3954200000000001</v>
      </c>
      <c r="H2533" s="3">
        <v>7.9975921228017368</v>
      </c>
      <c r="I2533" s="3">
        <v>10.663456163735649</v>
      </c>
      <c r="J2533" s="3">
        <v>1.116E-2</v>
      </c>
      <c r="K2533" s="3">
        <v>1.116E-2</v>
      </c>
      <c r="L2533" s="3">
        <v>1.4880000000000001E-2</v>
      </c>
    </row>
    <row r="2534" spans="2:12" x14ac:dyDescent="0.2">
      <c r="B2534" t="s">
        <v>7422</v>
      </c>
      <c r="C2534" t="s">
        <v>7423</v>
      </c>
      <c r="D2534" t="s">
        <v>7424</v>
      </c>
      <c r="E2534" s="1">
        <v>5.2359900000000001</v>
      </c>
      <c r="F2534" s="1">
        <v>1</v>
      </c>
      <c r="G2534" s="2">
        <v>5.2359900000000001</v>
      </c>
      <c r="H2534" s="3">
        <v>8.0003972505677048</v>
      </c>
      <c r="I2534" s="3">
        <v>10.666559714590745</v>
      </c>
      <c r="J2534" s="3">
        <v>4.1889999999999997E-2</v>
      </c>
      <c r="K2534" s="3">
        <v>4.1889999999999997E-2</v>
      </c>
      <c r="L2534" s="3">
        <v>5.5849999999999997E-2</v>
      </c>
    </row>
    <row r="2535" spans="2:12" x14ac:dyDescent="0.2">
      <c r="B2535" t="s">
        <v>7425</v>
      </c>
      <c r="C2535" t="s">
        <v>7423</v>
      </c>
      <c r="D2535" t="s">
        <v>7424</v>
      </c>
      <c r="E2535" s="1">
        <v>2.76044</v>
      </c>
      <c r="F2535" s="1">
        <v>1</v>
      </c>
      <c r="G2535" s="2">
        <v>2.76044</v>
      </c>
      <c r="H2535" s="3">
        <v>7.9987248409673821</v>
      </c>
      <c r="I2535" s="3">
        <v>10.664966454623176</v>
      </c>
      <c r="J2535" s="3">
        <v>2.2079999999999999E-2</v>
      </c>
      <c r="K2535" s="3">
        <v>2.2079999999999999E-2</v>
      </c>
      <c r="L2535" s="3">
        <v>2.9440000000000001E-2</v>
      </c>
    </row>
    <row r="2536" spans="2:12" x14ac:dyDescent="0.2">
      <c r="B2536" t="s">
        <v>7426</v>
      </c>
      <c r="C2536" t="s">
        <v>7427</v>
      </c>
      <c r="D2536" t="s">
        <v>7428</v>
      </c>
      <c r="E2536" s="1">
        <v>5.9392500000000004</v>
      </c>
      <c r="F2536" s="1">
        <v>2</v>
      </c>
      <c r="G2536" s="2">
        <v>2.9696250000000002</v>
      </c>
      <c r="H2536" s="3">
        <v>7.9993265142905239</v>
      </c>
      <c r="I2536" s="3">
        <v>10.666329923811929</v>
      </c>
      <c r="J2536" s="3">
        <v>4.7509999999999997E-2</v>
      </c>
      <c r="K2536" s="3">
        <v>4.7509999999999997E-2</v>
      </c>
      <c r="L2536" s="3">
        <v>6.3350000000000004E-2</v>
      </c>
    </row>
    <row r="2537" spans="2:12" x14ac:dyDescent="0.2">
      <c r="B2537" t="s">
        <v>7429</v>
      </c>
      <c r="C2537" t="s">
        <v>7430</v>
      </c>
      <c r="D2537" t="s">
        <v>7431</v>
      </c>
      <c r="E2537" s="1">
        <v>6.37967</v>
      </c>
      <c r="F2537" s="1">
        <v>6</v>
      </c>
      <c r="G2537" s="2">
        <v>1.0632783333333333</v>
      </c>
      <c r="H2537" s="3">
        <v>8.0004138145076471</v>
      </c>
      <c r="I2537" s="3">
        <v>10.666695926278319</v>
      </c>
      <c r="J2537" s="3">
        <v>5.1040000000000002E-2</v>
      </c>
      <c r="K2537" s="3">
        <v>5.1040000000000002E-2</v>
      </c>
      <c r="L2537" s="3">
        <v>6.8049999999999999E-2</v>
      </c>
    </row>
    <row r="2538" spans="2:12" x14ac:dyDescent="0.2">
      <c r="B2538" t="s">
        <v>7432</v>
      </c>
      <c r="C2538" t="s">
        <v>7430</v>
      </c>
      <c r="D2538" t="s">
        <v>7431</v>
      </c>
      <c r="E2538" s="1">
        <v>13.59224</v>
      </c>
      <c r="F2538" s="1">
        <v>86</v>
      </c>
      <c r="G2538" s="2">
        <v>0.1580493023255814</v>
      </c>
      <c r="H2538" s="3">
        <v>8.0001530284927291</v>
      </c>
      <c r="I2538" s="3">
        <v>10.666380228718738</v>
      </c>
      <c r="J2538" s="3">
        <v>0.10874</v>
      </c>
      <c r="K2538" s="3">
        <v>0.10874</v>
      </c>
      <c r="L2538" s="3">
        <v>0.14498</v>
      </c>
    </row>
    <row r="2539" spans="2:12" x14ac:dyDescent="0.2">
      <c r="B2539" t="s">
        <v>7433</v>
      </c>
      <c r="C2539" t="s">
        <v>7434</v>
      </c>
      <c r="D2539" t="s">
        <v>7435</v>
      </c>
      <c r="E2539" s="1">
        <v>3.6115699999999999</v>
      </c>
      <c r="F2539" s="1">
        <v>1</v>
      </c>
      <c r="G2539" s="2">
        <v>3.6115699999999999</v>
      </c>
      <c r="H2539" s="3">
        <v>7.9992911669993934</v>
      </c>
      <c r="I2539" s="3">
        <v>10.665721555999191</v>
      </c>
      <c r="J2539" s="3">
        <v>2.8889999999999999E-2</v>
      </c>
      <c r="K2539" s="3">
        <v>2.8889999999999999E-2</v>
      </c>
      <c r="L2539" s="3">
        <v>3.8519999999999999E-2</v>
      </c>
    </row>
    <row r="2540" spans="2:12" x14ac:dyDescent="0.2">
      <c r="B2540" t="s">
        <v>7436</v>
      </c>
      <c r="C2540" t="s">
        <v>7434</v>
      </c>
      <c r="D2540" t="s">
        <v>7435</v>
      </c>
      <c r="E2540" s="1">
        <v>1.5153099999999999</v>
      </c>
      <c r="F2540" s="1">
        <v>1</v>
      </c>
      <c r="G2540" s="2">
        <v>1.5153099999999999</v>
      </c>
      <c r="H2540" s="3">
        <v>7.998363371191374</v>
      </c>
      <c r="I2540" s="3">
        <v>10.664484494921831</v>
      </c>
      <c r="J2540" s="3">
        <v>1.2120000000000001E-2</v>
      </c>
      <c r="K2540" s="3">
        <v>1.2120000000000001E-2</v>
      </c>
      <c r="L2540" s="3">
        <v>1.6160000000000001E-2</v>
      </c>
    </row>
    <row r="2541" spans="2:12" x14ac:dyDescent="0.2">
      <c r="B2541" t="s">
        <v>7437</v>
      </c>
      <c r="C2541" t="s">
        <v>7438</v>
      </c>
      <c r="D2541" t="s">
        <v>7439</v>
      </c>
      <c r="E2541" s="1">
        <v>3.1264500000000002</v>
      </c>
      <c r="F2541" s="1">
        <v>1</v>
      </c>
      <c r="G2541" s="2">
        <v>3.1264500000000002</v>
      </c>
      <c r="H2541" s="3">
        <v>7.9994882374578191</v>
      </c>
      <c r="I2541" s="3">
        <v>10.667050488573301</v>
      </c>
      <c r="J2541" s="3">
        <v>2.5010000000000001E-2</v>
      </c>
      <c r="K2541" s="3">
        <v>2.5010000000000001E-2</v>
      </c>
      <c r="L2541" s="3">
        <v>3.3349999999999998E-2</v>
      </c>
    </row>
    <row r="2542" spans="2:12" x14ac:dyDescent="0.2">
      <c r="B2542" t="s">
        <v>7440</v>
      </c>
      <c r="C2542" t="s">
        <v>7438</v>
      </c>
      <c r="D2542" t="s">
        <v>7439</v>
      </c>
      <c r="E2542" s="1">
        <v>3.1264500000000002</v>
      </c>
      <c r="F2542" s="1">
        <v>1</v>
      </c>
      <c r="G2542" s="2">
        <v>3.1264500000000002</v>
      </c>
      <c r="H2542" s="3">
        <v>7.9994882374578191</v>
      </c>
      <c r="I2542" s="3">
        <v>10.667050488573301</v>
      </c>
      <c r="J2542" s="3">
        <v>2.5010000000000001E-2</v>
      </c>
      <c r="K2542" s="3">
        <v>2.5010000000000001E-2</v>
      </c>
      <c r="L2542" s="3">
        <v>3.3349999999999998E-2</v>
      </c>
    </row>
    <row r="2543" spans="2:12" x14ac:dyDescent="0.2">
      <c r="B2543" t="s">
        <v>7441</v>
      </c>
      <c r="C2543" t="s">
        <v>7442</v>
      </c>
      <c r="D2543" t="s">
        <v>7443</v>
      </c>
      <c r="E2543" s="1">
        <v>1.5567200000000001</v>
      </c>
      <c r="F2543" s="1">
        <v>1</v>
      </c>
      <c r="G2543" s="2">
        <v>1.5567200000000001</v>
      </c>
      <c r="H2543" s="3">
        <v>7.9975846651934823</v>
      </c>
      <c r="I2543" s="3">
        <v>10.663446220257978</v>
      </c>
      <c r="J2543" s="3">
        <v>1.2449999999999999E-2</v>
      </c>
      <c r="K2543" s="3">
        <v>1.2449999999999999E-2</v>
      </c>
      <c r="L2543" s="3">
        <v>1.66E-2</v>
      </c>
    </row>
    <row r="2544" spans="2:12" x14ac:dyDescent="0.2">
      <c r="B2544" t="s">
        <v>7444</v>
      </c>
      <c r="C2544" t="s">
        <v>7445</v>
      </c>
      <c r="D2544" t="s">
        <v>7446</v>
      </c>
      <c r="E2544" s="1">
        <v>2.4318499999999998</v>
      </c>
      <c r="F2544" s="1">
        <v>3</v>
      </c>
      <c r="G2544" s="2">
        <v>0.81061666666666665</v>
      </c>
      <c r="H2544" s="3">
        <v>7.9980261940497979</v>
      </c>
      <c r="I2544" s="3">
        <v>10.66677632255279</v>
      </c>
      <c r="J2544" s="3">
        <v>1.9449999999999999E-2</v>
      </c>
      <c r="K2544" s="3">
        <v>1.9449999999999999E-2</v>
      </c>
      <c r="L2544" s="3">
        <v>2.5940000000000001E-2</v>
      </c>
    </row>
    <row r="2545" spans="2:12" x14ac:dyDescent="0.2">
      <c r="B2545" t="s">
        <v>7447</v>
      </c>
      <c r="C2545" t="s">
        <v>7448</v>
      </c>
      <c r="D2545" t="s">
        <v>7449</v>
      </c>
      <c r="E2545" s="1">
        <v>9.7924500000000005</v>
      </c>
      <c r="F2545" s="1">
        <v>2</v>
      </c>
      <c r="G2545" s="2">
        <v>4.8962250000000003</v>
      </c>
      <c r="H2545" s="3">
        <v>8.0000408477960061</v>
      </c>
      <c r="I2545" s="3">
        <v>10.666380732094623</v>
      </c>
      <c r="J2545" s="3">
        <v>7.8340000000000007E-2</v>
      </c>
      <c r="K2545" s="3">
        <v>7.8340000000000007E-2</v>
      </c>
      <c r="L2545" s="3">
        <v>0.10445</v>
      </c>
    </row>
    <row r="2546" spans="2:12" x14ac:dyDescent="0.2">
      <c r="B2546" t="s">
        <v>7450</v>
      </c>
      <c r="C2546" t="s">
        <v>7448</v>
      </c>
      <c r="D2546" t="s">
        <v>7449</v>
      </c>
      <c r="E2546" s="1">
        <v>1.7978499999999999</v>
      </c>
      <c r="F2546" s="1">
        <v>1</v>
      </c>
      <c r="G2546" s="2">
        <v>1.7978499999999999</v>
      </c>
      <c r="H2546" s="3">
        <v>7.9984425841977922</v>
      </c>
      <c r="I2546" s="3">
        <v>10.668298245126122</v>
      </c>
      <c r="J2546" s="3">
        <v>1.438E-2</v>
      </c>
      <c r="K2546" s="3">
        <v>1.438E-2</v>
      </c>
      <c r="L2546" s="3">
        <v>1.9179999999999999E-2</v>
      </c>
    </row>
    <row r="2547" spans="2:12" x14ac:dyDescent="0.2">
      <c r="B2547" t="s">
        <v>7451</v>
      </c>
      <c r="C2547" t="s">
        <v>7452</v>
      </c>
      <c r="D2547" t="s">
        <v>5969</v>
      </c>
      <c r="E2547" s="1">
        <v>3.2925200000000001</v>
      </c>
      <c r="F2547" s="1">
        <v>1</v>
      </c>
      <c r="G2547" s="2">
        <v>3.2925200000000001</v>
      </c>
      <c r="H2547" s="3">
        <v>7.9999514050028546</v>
      </c>
      <c r="I2547" s="3">
        <v>10.666601873337139</v>
      </c>
      <c r="J2547" s="3">
        <v>2.6339999999999999E-2</v>
      </c>
      <c r="K2547" s="3">
        <v>2.6339999999999999E-2</v>
      </c>
      <c r="L2547" s="3">
        <v>3.5119999999999998E-2</v>
      </c>
    </row>
    <row r="2548" spans="2:12" x14ac:dyDescent="0.2">
      <c r="B2548" t="s">
        <v>7453</v>
      </c>
      <c r="C2548" t="s">
        <v>7452</v>
      </c>
      <c r="D2548" t="s">
        <v>5969</v>
      </c>
      <c r="E2548" s="1">
        <v>3.1509100000000001</v>
      </c>
      <c r="F2548" s="1">
        <v>1</v>
      </c>
      <c r="G2548" s="2">
        <v>3.1509100000000001</v>
      </c>
      <c r="H2548" s="3">
        <v>8.0008632426822714</v>
      </c>
      <c r="I2548" s="3">
        <v>10.666759761465734</v>
      </c>
      <c r="J2548" s="3">
        <v>2.521E-2</v>
      </c>
      <c r="K2548" s="3">
        <v>2.521E-2</v>
      </c>
      <c r="L2548" s="3">
        <v>3.3610000000000001E-2</v>
      </c>
    </row>
    <row r="2549" spans="2:12" x14ac:dyDescent="0.2">
      <c r="B2549" t="s">
        <v>7454</v>
      </c>
      <c r="C2549" t="s">
        <v>7455</v>
      </c>
      <c r="D2549" t="s">
        <v>7456</v>
      </c>
      <c r="E2549" s="1">
        <v>4.1250299999999998</v>
      </c>
      <c r="F2549" s="1">
        <v>1</v>
      </c>
      <c r="G2549" s="2">
        <v>4.1250299999999998</v>
      </c>
      <c r="H2549" s="3">
        <v>7.999941818604956</v>
      </c>
      <c r="I2549" s="3">
        <v>10.666589091473273</v>
      </c>
      <c r="J2549" s="3">
        <v>3.3000000000000002E-2</v>
      </c>
      <c r="K2549" s="3">
        <v>3.3000000000000002E-2</v>
      </c>
      <c r="L2549" s="3">
        <v>4.3999999999999997E-2</v>
      </c>
    </row>
    <row r="2550" spans="2:12" x14ac:dyDescent="0.2">
      <c r="B2550" t="s">
        <v>7457</v>
      </c>
      <c r="C2550" t="s">
        <v>7458</v>
      </c>
      <c r="D2550" t="s">
        <v>7459</v>
      </c>
      <c r="E2550" s="1">
        <v>2.5579499999999999</v>
      </c>
      <c r="F2550" s="1">
        <v>1</v>
      </c>
      <c r="G2550" s="2">
        <v>2.5579499999999999</v>
      </c>
      <c r="H2550" s="3">
        <v>7.9985926229988857</v>
      </c>
      <c r="I2550" s="3">
        <v>10.664790163998514</v>
      </c>
      <c r="J2550" s="3">
        <v>2.0459999999999999E-2</v>
      </c>
      <c r="K2550" s="3">
        <v>2.0459999999999999E-2</v>
      </c>
      <c r="L2550" s="3">
        <v>2.7279999999999999E-2</v>
      </c>
    </row>
    <row r="2551" spans="2:12" x14ac:dyDescent="0.2">
      <c r="B2551" t="s">
        <v>7460</v>
      </c>
      <c r="C2551" t="s">
        <v>7461</v>
      </c>
      <c r="D2551" t="s">
        <v>2186</v>
      </c>
      <c r="E2551" s="1">
        <v>21.567329999999998</v>
      </c>
      <c r="F2551" s="1">
        <v>9</v>
      </c>
      <c r="G2551" s="2">
        <v>2.3963699999999997</v>
      </c>
      <c r="H2551" s="3">
        <v>8.0000630583387</v>
      </c>
      <c r="I2551" s="3">
        <v>10.666596189699884</v>
      </c>
      <c r="J2551" s="3">
        <v>0.17254</v>
      </c>
      <c r="K2551" s="3">
        <v>0.17254</v>
      </c>
      <c r="L2551" s="3">
        <v>0.23005</v>
      </c>
    </row>
    <row r="2552" spans="2:12" x14ac:dyDescent="0.2">
      <c r="B2552" t="s">
        <v>7462</v>
      </c>
      <c r="C2552" t="s">
        <v>7463</v>
      </c>
      <c r="D2552" t="s">
        <v>2303</v>
      </c>
      <c r="E2552" s="1">
        <v>6.19414</v>
      </c>
      <c r="F2552" s="1">
        <v>2</v>
      </c>
      <c r="G2552" s="2">
        <v>3.09707</v>
      </c>
      <c r="H2552" s="3">
        <v>7.9994962981140239</v>
      </c>
      <c r="I2552" s="3">
        <v>10.666533207192606</v>
      </c>
      <c r="J2552" s="3">
        <v>4.9549999999999997E-2</v>
      </c>
      <c r="K2552" s="3">
        <v>4.9549999999999997E-2</v>
      </c>
      <c r="L2552" s="3">
        <v>6.6070000000000004E-2</v>
      </c>
    </row>
    <row r="2553" spans="2:12" x14ac:dyDescent="0.2">
      <c r="B2553" t="s">
        <v>7464</v>
      </c>
      <c r="C2553" t="s">
        <v>7465</v>
      </c>
      <c r="D2553" t="s">
        <v>7466</v>
      </c>
      <c r="E2553" s="1">
        <v>6.2306699999999999</v>
      </c>
      <c r="F2553" s="1">
        <v>4</v>
      </c>
      <c r="G2553" s="2">
        <v>1.5576675</v>
      </c>
      <c r="H2553" s="3">
        <v>8.0007447032181123</v>
      </c>
      <c r="I2553" s="3">
        <v>10.666589628402726</v>
      </c>
      <c r="J2553" s="3">
        <v>4.9849999999999998E-2</v>
      </c>
      <c r="K2553" s="3">
        <v>4.9849999999999998E-2</v>
      </c>
      <c r="L2553" s="3">
        <v>6.6460000000000005E-2</v>
      </c>
    </row>
    <row r="2554" spans="2:12" x14ac:dyDescent="0.2">
      <c r="B2554" t="s">
        <v>7467</v>
      </c>
      <c r="C2554" t="s">
        <v>7468</v>
      </c>
      <c r="D2554" t="s">
        <v>7469</v>
      </c>
      <c r="E2554" s="1">
        <v>1.69739</v>
      </c>
      <c r="F2554" s="1">
        <v>1</v>
      </c>
      <c r="G2554" s="2">
        <v>1.69739</v>
      </c>
      <c r="H2554" s="3">
        <v>8.0005184430213454</v>
      </c>
      <c r="I2554" s="3">
        <v>10.669321723351734</v>
      </c>
      <c r="J2554" s="3">
        <v>1.358E-2</v>
      </c>
      <c r="K2554" s="3">
        <v>1.358E-2</v>
      </c>
      <c r="L2554" s="3">
        <v>1.8110000000000001E-2</v>
      </c>
    </row>
    <row r="2555" spans="2:12" x14ac:dyDescent="0.2">
      <c r="B2555" t="s">
        <v>7470</v>
      </c>
      <c r="C2555" t="s">
        <v>7471</v>
      </c>
      <c r="D2555" t="s">
        <v>7472</v>
      </c>
      <c r="E2555" s="1">
        <v>13.082229999999999</v>
      </c>
      <c r="F2555" s="1">
        <v>8</v>
      </c>
      <c r="G2555" s="2">
        <v>1.6352787499999999</v>
      </c>
      <c r="H2555" s="3">
        <v>8.0001651094652839</v>
      </c>
      <c r="I2555" s="3">
        <v>10.666377215505308</v>
      </c>
      <c r="J2555" s="3">
        <v>0.10466</v>
      </c>
      <c r="K2555" s="3">
        <v>0.10466</v>
      </c>
      <c r="L2555" s="3">
        <v>0.13954</v>
      </c>
    </row>
    <row r="2556" spans="2:12" x14ac:dyDescent="0.2">
      <c r="B2556" t="s">
        <v>7473</v>
      </c>
      <c r="C2556" t="s">
        <v>7474</v>
      </c>
      <c r="D2556" t="s">
        <v>7475</v>
      </c>
      <c r="E2556" s="1">
        <v>1.4481599999999999</v>
      </c>
      <c r="F2556" s="1">
        <v>1</v>
      </c>
      <c r="G2556" s="2">
        <v>1.4481599999999999</v>
      </c>
      <c r="H2556" s="3">
        <v>8.0032593083637167</v>
      </c>
      <c r="I2556" s="3">
        <v>10.668710639708319</v>
      </c>
      <c r="J2556" s="3">
        <v>1.159E-2</v>
      </c>
      <c r="K2556" s="3">
        <v>1.159E-2</v>
      </c>
      <c r="L2556" s="3">
        <v>1.545E-2</v>
      </c>
    </row>
    <row r="2557" spans="2:12" x14ac:dyDescent="0.2">
      <c r="B2557" t="s">
        <v>7476</v>
      </c>
      <c r="C2557" t="s">
        <v>7474</v>
      </c>
      <c r="D2557" t="s">
        <v>7475</v>
      </c>
      <c r="E2557" s="1">
        <v>1.50776</v>
      </c>
      <c r="F2557" s="1">
        <v>2</v>
      </c>
      <c r="G2557" s="2">
        <v>0.75387999999999999</v>
      </c>
      <c r="H2557" s="3">
        <v>7.9986204701013426</v>
      </c>
      <c r="I2557" s="3">
        <v>10.664827293468457</v>
      </c>
      <c r="J2557" s="3">
        <v>1.206E-2</v>
      </c>
      <c r="K2557" s="3">
        <v>1.206E-2</v>
      </c>
      <c r="L2557" s="3">
        <v>1.6080000000000001E-2</v>
      </c>
    </row>
    <row r="2558" spans="2:12" x14ac:dyDescent="0.2">
      <c r="B2558" t="s">
        <v>7477</v>
      </c>
      <c r="C2558" t="s">
        <v>7478</v>
      </c>
      <c r="D2558" t="s">
        <v>7479</v>
      </c>
      <c r="E2558" s="1">
        <v>1.47462</v>
      </c>
      <c r="F2558" s="1">
        <v>1</v>
      </c>
      <c r="G2558" s="2">
        <v>1.47462</v>
      </c>
      <c r="H2558" s="3">
        <v>8.0020615480598387</v>
      </c>
      <c r="I2558" s="3">
        <v>10.667154928049261</v>
      </c>
      <c r="J2558" s="3">
        <v>1.18E-2</v>
      </c>
      <c r="K2558" s="3">
        <v>1.18E-2</v>
      </c>
      <c r="L2558" s="3">
        <v>1.5730000000000001E-2</v>
      </c>
    </row>
    <row r="2559" spans="2:12" x14ac:dyDescent="0.2">
      <c r="B2559" t="s">
        <v>7480</v>
      </c>
      <c r="C2559" t="s">
        <v>7481</v>
      </c>
      <c r="D2559" t="s">
        <v>7482</v>
      </c>
      <c r="E2559" s="1">
        <v>9.0457699999999992</v>
      </c>
      <c r="F2559" s="1">
        <v>1</v>
      </c>
      <c r="G2559" s="2">
        <v>9.0457699999999992</v>
      </c>
      <c r="H2559" s="3">
        <v>8.0004245078086225</v>
      </c>
      <c r="I2559" s="3">
        <v>10.666864180716512</v>
      </c>
      <c r="J2559" s="3">
        <v>7.2370000000000004E-2</v>
      </c>
      <c r="K2559" s="3">
        <v>7.2370000000000004E-2</v>
      </c>
      <c r="L2559" s="3">
        <v>9.6490000000000006E-2</v>
      </c>
    </row>
    <row r="2560" spans="2:12" x14ac:dyDescent="0.2">
      <c r="B2560" t="s">
        <v>7483</v>
      </c>
      <c r="C2560" t="s">
        <v>7484</v>
      </c>
      <c r="D2560" t="s">
        <v>7485</v>
      </c>
      <c r="E2560" s="1">
        <v>4.22919</v>
      </c>
      <c r="F2560" s="1">
        <v>1</v>
      </c>
      <c r="G2560" s="2">
        <v>4.22919</v>
      </c>
      <c r="H2560" s="3">
        <v>7.9991676893211228</v>
      </c>
      <c r="I2560" s="3">
        <v>10.666345092086191</v>
      </c>
      <c r="J2560" s="3">
        <v>3.3829999999999999E-2</v>
      </c>
      <c r="K2560" s="3">
        <v>3.3829999999999999E-2</v>
      </c>
      <c r="L2560" s="3">
        <v>4.5109999999999997E-2</v>
      </c>
    </row>
    <row r="2561" spans="2:12" x14ac:dyDescent="0.2">
      <c r="B2561" t="s">
        <v>7486</v>
      </c>
      <c r="C2561" t="s">
        <v>7487</v>
      </c>
      <c r="D2561" t="s">
        <v>7488</v>
      </c>
      <c r="E2561" s="1">
        <v>2.3337599999999998</v>
      </c>
      <c r="F2561" s="1">
        <v>1</v>
      </c>
      <c r="G2561" s="2">
        <v>2.3337599999999998</v>
      </c>
      <c r="H2561" s="3">
        <v>7.9999657205539565</v>
      </c>
      <c r="I2561" s="3">
        <v>10.665192650486768</v>
      </c>
      <c r="J2561" s="3">
        <v>1.8669999999999999E-2</v>
      </c>
      <c r="K2561" s="3">
        <v>1.8669999999999999E-2</v>
      </c>
      <c r="L2561" s="3">
        <v>2.4889999999999999E-2</v>
      </c>
    </row>
    <row r="2562" spans="2:12" x14ac:dyDescent="0.2">
      <c r="B2562" t="s">
        <v>7489</v>
      </c>
      <c r="C2562" t="s">
        <v>7487</v>
      </c>
      <c r="D2562" t="s">
        <v>7488</v>
      </c>
      <c r="E2562" s="1">
        <v>13.383570000000001</v>
      </c>
      <c r="F2562" s="1">
        <v>52</v>
      </c>
      <c r="G2562" s="2">
        <v>0.25737634615384619</v>
      </c>
      <c r="H2562" s="3">
        <v>8.0001075946104052</v>
      </c>
      <c r="I2562" s="3">
        <v>10.666810126147208</v>
      </c>
      <c r="J2562" s="3">
        <v>0.10707</v>
      </c>
      <c r="K2562" s="3">
        <v>0.10707</v>
      </c>
      <c r="L2562" s="3">
        <v>0.14276</v>
      </c>
    </row>
    <row r="2563" spans="2:12" x14ac:dyDescent="0.2">
      <c r="B2563" t="s">
        <v>7490</v>
      </c>
      <c r="C2563" t="s">
        <v>7491</v>
      </c>
      <c r="D2563" t="s">
        <v>7492</v>
      </c>
      <c r="E2563" s="1">
        <v>1.14246</v>
      </c>
      <c r="F2563" s="1">
        <v>1</v>
      </c>
      <c r="G2563" s="2">
        <v>1.14246</v>
      </c>
      <c r="H2563" s="3">
        <v>8.0002800973338228</v>
      </c>
      <c r="I2563" s="3">
        <v>10.669957810339092</v>
      </c>
      <c r="J2563" s="3">
        <v>9.1400000000000006E-3</v>
      </c>
      <c r="K2563" s="3">
        <v>9.1400000000000006E-3</v>
      </c>
      <c r="L2563" s="3">
        <v>1.2189999999999999E-2</v>
      </c>
    </row>
    <row r="2564" spans="2:12" x14ac:dyDescent="0.2">
      <c r="B2564" t="s">
        <v>7493</v>
      </c>
      <c r="C2564" t="s">
        <v>7494</v>
      </c>
      <c r="D2564" t="s">
        <v>7495</v>
      </c>
      <c r="E2564" s="1">
        <v>4.2199400000000002</v>
      </c>
      <c r="F2564" s="1">
        <v>1</v>
      </c>
      <c r="G2564" s="2">
        <v>4.2199400000000002</v>
      </c>
      <c r="H2564" s="3">
        <v>8.0001137456930653</v>
      </c>
      <c r="I2564" s="3">
        <v>10.666028426944459</v>
      </c>
      <c r="J2564" s="3">
        <v>3.3759999999999998E-2</v>
      </c>
      <c r="K2564" s="3">
        <v>3.3759999999999998E-2</v>
      </c>
      <c r="L2564" s="3">
        <v>4.5010000000000001E-2</v>
      </c>
    </row>
    <row r="2565" spans="2:12" x14ac:dyDescent="0.2">
      <c r="B2565" t="s">
        <v>7496</v>
      </c>
      <c r="C2565" t="s">
        <v>7494</v>
      </c>
      <c r="D2565" t="s">
        <v>7495</v>
      </c>
      <c r="E2565" s="1">
        <v>11.896190000000001</v>
      </c>
      <c r="F2565" s="1">
        <v>19</v>
      </c>
      <c r="G2565" s="2">
        <v>0.62611526315789479</v>
      </c>
      <c r="H2565" s="3">
        <v>8.0000403490529326</v>
      </c>
      <c r="I2565" s="3">
        <v>10.666440263647436</v>
      </c>
      <c r="J2565" s="3">
        <v>9.5170000000000005E-2</v>
      </c>
      <c r="K2565" s="3">
        <v>9.5170000000000005E-2</v>
      </c>
      <c r="L2565" s="3">
        <v>0.12689</v>
      </c>
    </row>
    <row r="2566" spans="2:12" x14ac:dyDescent="0.2">
      <c r="B2566" t="s">
        <v>7497</v>
      </c>
      <c r="C2566" t="s">
        <v>7498</v>
      </c>
      <c r="D2566" t="s">
        <v>6336</v>
      </c>
      <c r="E2566" s="1">
        <v>2.41927</v>
      </c>
      <c r="F2566" s="1">
        <v>1</v>
      </c>
      <c r="G2566" s="2">
        <v>2.41927</v>
      </c>
      <c r="H2566" s="3">
        <v>7.9982804730352548</v>
      </c>
      <c r="I2566" s="3">
        <v>10.668507442327645</v>
      </c>
      <c r="J2566" s="3">
        <v>1.9349999999999999E-2</v>
      </c>
      <c r="K2566" s="3">
        <v>1.9349999999999999E-2</v>
      </c>
      <c r="L2566" s="3">
        <v>2.581E-2</v>
      </c>
    </row>
    <row r="2567" spans="2:12" x14ac:dyDescent="0.2">
      <c r="B2567" t="s">
        <v>7499</v>
      </c>
      <c r="C2567" t="s">
        <v>7500</v>
      </c>
      <c r="D2567" t="s">
        <v>7501</v>
      </c>
      <c r="E2567" s="1">
        <v>7.4518500000000003</v>
      </c>
      <c r="F2567" s="1">
        <v>4</v>
      </c>
      <c r="G2567" s="2">
        <v>1.8629625000000001</v>
      </c>
      <c r="H2567" s="3">
        <v>7.9993558646510596</v>
      </c>
      <c r="I2567" s="3">
        <v>10.667149768178373</v>
      </c>
      <c r="J2567" s="3">
        <v>5.9610000000000003E-2</v>
      </c>
      <c r="K2567" s="3">
        <v>5.9610000000000003E-2</v>
      </c>
      <c r="L2567" s="3">
        <v>7.9490000000000005E-2</v>
      </c>
    </row>
    <row r="2568" spans="2:12" x14ac:dyDescent="0.2">
      <c r="B2568" t="s">
        <v>7502</v>
      </c>
      <c r="C2568" t="s">
        <v>7503</v>
      </c>
      <c r="D2568" t="s">
        <v>7504</v>
      </c>
      <c r="E2568" s="1">
        <v>1.66839</v>
      </c>
      <c r="F2568" s="1">
        <v>5</v>
      </c>
      <c r="G2568" s="2">
        <v>0.33367800000000003</v>
      </c>
      <c r="H2568" s="3">
        <v>8.0017262150935942</v>
      </c>
      <c r="I2568" s="3">
        <v>10.668968286791458</v>
      </c>
      <c r="J2568" s="3">
        <v>1.3350000000000001E-2</v>
      </c>
      <c r="K2568" s="3">
        <v>1.3350000000000001E-2</v>
      </c>
      <c r="L2568" s="3">
        <v>1.78E-2</v>
      </c>
    </row>
    <row r="2569" spans="2:12" x14ac:dyDescent="0.2">
      <c r="B2569" t="s">
        <v>7505</v>
      </c>
      <c r="C2569" t="s">
        <v>7506</v>
      </c>
      <c r="D2569" t="s">
        <v>7507</v>
      </c>
      <c r="E2569" s="1">
        <v>2.6034600000000001</v>
      </c>
      <c r="F2569" s="1">
        <v>1</v>
      </c>
      <c r="G2569" s="2">
        <v>2.6034600000000001</v>
      </c>
      <c r="H2569" s="3">
        <v>8.0008911218148153</v>
      </c>
      <c r="I2569" s="3">
        <v>10.66657448165134</v>
      </c>
      <c r="J2569" s="3">
        <v>2.0830000000000001E-2</v>
      </c>
      <c r="K2569" s="3">
        <v>2.0830000000000001E-2</v>
      </c>
      <c r="L2569" s="3">
        <v>2.777E-2</v>
      </c>
    </row>
    <row r="2570" spans="2:12" x14ac:dyDescent="0.2">
      <c r="B2570" t="s">
        <v>7508</v>
      </c>
      <c r="C2570" t="s">
        <v>7506</v>
      </c>
      <c r="D2570" t="s">
        <v>7507</v>
      </c>
      <c r="E2570" s="1">
        <v>2.52806</v>
      </c>
      <c r="F2570" s="1">
        <v>1</v>
      </c>
      <c r="G2570" s="2">
        <v>2.52806</v>
      </c>
      <c r="H2570" s="3">
        <v>7.9982278901608339</v>
      </c>
      <c r="I2570" s="3">
        <v>10.668259455867345</v>
      </c>
      <c r="J2570" s="3">
        <v>2.0219999999999998E-2</v>
      </c>
      <c r="K2570" s="3">
        <v>2.0219999999999998E-2</v>
      </c>
      <c r="L2570" s="3">
        <v>2.6970000000000001E-2</v>
      </c>
    </row>
    <row r="2571" spans="2:12" x14ac:dyDescent="0.2">
      <c r="B2571" t="s">
        <v>7509</v>
      </c>
      <c r="C2571" t="s">
        <v>7510</v>
      </c>
      <c r="D2571" t="s">
        <v>7511</v>
      </c>
      <c r="E2571" s="1">
        <v>10.97635</v>
      </c>
      <c r="F2571" s="1">
        <v>51</v>
      </c>
      <c r="G2571" s="2">
        <v>0.21522254901960786</v>
      </c>
      <c r="H2571" s="3">
        <v>7.9999271160267309</v>
      </c>
      <c r="I2571" s="3">
        <v>10.666569488035641</v>
      </c>
      <c r="J2571" s="3">
        <v>8.7809999999999999E-2</v>
      </c>
      <c r="K2571" s="3">
        <v>8.7809999999999999E-2</v>
      </c>
      <c r="L2571" s="3">
        <v>0.11708</v>
      </c>
    </row>
    <row r="2572" spans="2:12" x14ac:dyDescent="0.2">
      <c r="B2572" t="s">
        <v>7512</v>
      </c>
      <c r="C2572" t="s">
        <v>7513</v>
      </c>
      <c r="D2572" t="s">
        <v>7514</v>
      </c>
      <c r="E2572" s="1">
        <v>2.0720999999999998</v>
      </c>
      <c r="F2572" s="1">
        <v>1</v>
      </c>
      <c r="G2572" s="2">
        <v>2.0720999999999998</v>
      </c>
      <c r="H2572" s="3">
        <v>8.0015443270112456</v>
      </c>
      <c r="I2572" s="3">
        <v>10.665508421408234</v>
      </c>
      <c r="J2572" s="3">
        <v>1.6580000000000001E-2</v>
      </c>
      <c r="K2572" s="3">
        <v>1.6580000000000001E-2</v>
      </c>
      <c r="L2572" s="3">
        <v>2.2100000000000002E-2</v>
      </c>
    </row>
    <row r="2573" spans="2:12" x14ac:dyDescent="0.2">
      <c r="B2573" t="s">
        <v>7515</v>
      </c>
      <c r="C2573" t="s">
        <v>7516</v>
      </c>
      <c r="D2573" t="s">
        <v>7517</v>
      </c>
      <c r="E2573" s="1">
        <v>1.5184800000000001</v>
      </c>
      <c r="F2573" s="1">
        <v>2</v>
      </c>
      <c r="G2573" s="2">
        <v>0.75924000000000003</v>
      </c>
      <c r="H2573" s="3">
        <v>8.0014224751066845</v>
      </c>
      <c r="I2573" s="3">
        <v>10.668563300142248</v>
      </c>
      <c r="J2573" s="3">
        <v>1.2149999999999999E-2</v>
      </c>
      <c r="K2573" s="3">
        <v>1.2149999999999999E-2</v>
      </c>
      <c r="L2573" s="3">
        <v>1.6199999999999999E-2</v>
      </c>
    </row>
    <row r="2574" spans="2:12" x14ac:dyDescent="0.2">
      <c r="B2574" t="s">
        <v>7518</v>
      </c>
      <c r="C2574" t="s">
        <v>7519</v>
      </c>
      <c r="D2574" t="s">
        <v>7520</v>
      </c>
      <c r="E2574" s="1">
        <v>16.170159999999999</v>
      </c>
      <c r="F2574" s="1">
        <v>20</v>
      </c>
      <c r="G2574" s="2">
        <v>0.808508</v>
      </c>
      <c r="H2574" s="3">
        <v>7.9999208418469578</v>
      </c>
      <c r="I2574" s="3">
        <v>10.66656112246261</v>
      </c>
      <c r="J2574" s="3">
        <v>0.12936</v>
      </c>
      <c r="K2574" s="3">
        <v>0.12936</v>
      </c>
      <c r="L2574" s="3">
        <v>0.17247999999999999</v>
      </c>
    </row>
    <row r="2575" spans="2:12" x14ac:dyDescent="0.2">
      <c r="B2575" t="s">
        <v>7521</v>
      </c>
      <c r="C2575" t="s">
        <v>7519</v>
      </c>
      <c r="D2575" t="s">
        <v>7520</v>
      </c>
      <c r="E2575" s="1">
        <v>15.9428</v>
      </c>
      <c r="F2575" s="1">
        <v>4</v>
      </c>
      <c r="G2575" s="2">
        <v>3.9857</v>
      </c>
      <c r="H2575" s="3">
        <v>7.9998494618260274</v>
      </c>
      <c r="I2575" s="3">
        <v>10.666884110695737</v>
      </c>
      <c r="J2575" s="3">
        <v>0.12753999999999999</v>
      </c>
      <c r="K2575" s="3">
        <v>0.12753999999999999</v>
      </c>
      <c r="L2575" s="3">
        <v>0.17005999999999999</v>
      </c>
    </row>
    <row r="2576" spans="2:12" x14ac:dyDescent="0.2">
      <c r="B2576" t="s">
        <v>7522</v>
      </c>
      <c r="C2576" t="s">
        <v>7523</v>
      </c>
      <c r="D2576" t="s">
        <v>7524</v>
      </c>
      <c r="E2576" s="1">
        <v>3.5167000000000002</v>
      </c>
      <c r="F2576" s="1">
        <v>1</v>
      </c>
      <c r="G2576" s="2">
        <v>3.5167000000000002</v>
      </c>
      <c r="H2576" s="3">
        <v>7.9989763130207292</v>
      </c>
      <c r="I2576" s="3">
        <v>10.666249609008446</v>
      </c>
      <c r="J2576" s="3">
        <v>2.8129999999999999E-2</v>
      </c>
      <c r="K2576" s="3">
        <v>2.8129999999999999E-2</v>
      </c>
      <c r="L2576" s="3">
        <v>3.7510000000000002E-2</v>
      </c>
    </row>
    <row r="2577" spans="2:12" x14ac:dyDescent="0.2">
      <c r="B2577" t="s">
        <v>7525</v>
      </c>
      <c r="C2577" t="s">
        <v>7526</v>
      </c>
      <c r="D2577" t="s">
        <v>7527</v>
      </c>
      <c r="E2577" s="1">
        <v>7.2785099999999998</v>
      </c>
      <c r="F2577" s="1">
        <v>3</v>
      </c>
      <c r="G2577" s="2">
        <v>2.4261699999999999</v>
      </c>
      <c r="H2577" s="3">
        <v>8.0002637902537739</v>
      </c>
      <c r="I2577" s="3">
        <v>10.667018387005033</v>
      </c>
      <c r="J2577" s="3">
        <v>5.8229999999999997E-2</v>
      </c>
      <c r="K2577" s="3">
        <v>5.8229999999999997E-2</v>
      </c>
      <c r="L2577" s="3">
        <v>7.7640000000000001E-2</v>
      </c>
    </row>
    <row r="2578" spans="2:12" x14ac:dyDescent="0.2">
      <c r="B2578" t="s">
        <v>7528</v>
      </c>
      <c r="C2578" t="s">
        <v>7529</v>
      </c>
      <c r="D2578" t="s">
        <v>7530</v>
      </c>
      <c r="E2578" s="1">
        <v>1.5032099999999999</v>
      </c>
      <c r="F2578" s="1">
        <v>1</v>
      </c>
      <c r="G2578" s="2">
        <v>1.5032099999999999</v>
      </c>
      <c r="H2578" s="3">
        <v>8.0028738499610839</v>
      </c>
      <c r="I2578" s="3">
        <v>10.663846036149307</v>
      </c>
      <c r="J2578" s="3">
        <v>1.2030000000000001E-2</v>
      </c>
      <c r="K2578" s="3">
        <v>1.2030000000000001E-2</v>
      </c>
      <c r="L2578" s="3">
        <v>1.6029999999999999E-2</v>
      </c>
    </row>
    <row r="2579" spans="2:12" x14ac:dyDescent="0.2">
      <c r="B2579" t="s">
        <v>7531</v>
      </c>
      <c r="C2579" t="s">
        <v>7532</v>
      </c>
      <c r="D2579" t="s">
        <v>7533</v>
      </c>
      <c r="E2579" s="1">
        <v>12.03284</v>
      </c>
      <c r="F2579" s="1">
        <v>2</v>
      </c>
      <c r="G2579" s="2">
        <v>6.0164200000000001</v>
      </c>
      <c r="H2579" s="3">
        <v>7.999773951951493</v>
      </c>
      <c r="I2579" s="3">
        <v>10.666642288935945</v>
      </c>
      <c r="J2579" s="3">
        <v>9.6259999999999998E-2</v>
      </c>
      <c r="K2579" s="3">
        <v>9.6259999999999998E-2</v>
      </c>
      <c r="L2579" s="3">
        <v>0.12834999999999999</v>
      </c>
    </row>
    <row r="2580" spans="2:12" x14ac:dyDescent="0.2">
      <c r="B2580" t="s">
        <v>7534</v>
      </c>
      <c r="C2580" t="s">
        <v>7532</v>
      </c>
      <c r="D2580" t="s">
        <v>7533</v>
      </c>
      <c r="E2580" s="1">
        <v>14.26601</v>
      </c>
      <c r="F2580" s="1">
        <v>2</v>
      </c>
      <c r="G2580" s="2">
        <v>7.1330049999999998</v>
      </c>
      <c r="H2580" s="3">
        <v>8.0001345856339654</v>
      </c>
      <c r="I2580" s="3">
        <v>10.666612458564098</v>
      </c>
      <c r="J2580" s="3">
        <v>0.11413</v>
      </c>
      <c r="K2580" s="3">
        <v>0.11413</v>
      </c>
      <c r="L2580" s="3">
        <v>0.15217</v>
      </c>
    </row>
    <row r="2581" spans="2:12" x14ac:dyDescent="0.2">
      <c r="B2581" t="s">
        <v>7535</v>
      </c>
      <c r="C2581" t="s">
        <v>7536</v>
      </c>
      <c r="D2581" t="s">
        <v>7537</v>
      </c>
      <c r="E2581" s="1">
        <v>11.476279999999999</v>
      </c>
      <c r="F2581" s="1">
        <v>3</v>
      </c>
      <c r="G2581" s="2">
        <v>3.8254266666666665</v>
      </c>
      <c r="H2581" s="3">
        <v>7.9999790873000673</v>
      </c>
      <c r="I2581" s="3">
        <v>10.666348328901005</v>
      </c>
      <c r="J2581" s="3">
        <v>9.1810000000000003E-2</v>
      </c>
      <c r="K2581" s="3">
        <v>9.1810000000000003E-2</v>
      </c>
      <c r="L2581" s="3">
        <v>0.12241</v>
      </c>
    </row>
    <row r="2582" spans="2:12" x14ac:dyDescent="0.2">
      <c r="B2582" t="s">
        <v>7538</v>
      </c>
      <c r="C2582" t="s">
        <v>7539</v>
      </c>
      <c r="D2582" t="s">
        <v>7540</v>
      </c>
      <c r="E2582" s="1">
        <v>5.2215800000000003</v>
      </c>
      <c r="F2582" s="1">
        <v>1</v>
      </c>
      <c r="G2582" s="2">
        <v>5.2215800000000003</v>
      </c>
      <c r="H2582" s="3">
        <v>7.9994944059077904</v>
      </c>
      <c r="I2582" s="3">
        <v>10.667269293968491</v>
      </c>
      <c r="J2582" s="3">
        <v>4.1770000000000002E-2</v>
      </c>
      <c r="K2582" s="3">
        <v>4.1770000000000002E-2</v>
      </c>
      <c r="L2582" s="3">
        <v>5.57E-2</v>
      </c>
    </row>
    <row r="2583" spans="2:12" x14ac:dyDescent="0.2">
      <c r="B2583" t="s">
        <v>7541</v>
      </c>
      <c r="C2583" t="s">
        <v>7542</v>
      </c>
      <c r="D2583" t="s">
        <v>7543</v>
      </c>
      <c r="E2583" s="1">
        <v>0.39684999999999998</v>
      </c>
      <c r="F2583" s="1">
        <v>1</v>
      </c>
      <c r="G2583" s="2">
        <v>0.39684999999999998</v>
      </c>
      <c r="H2583" s="3">
        <v>7.9879047499055069</v>
      </c>
      <c r="I2583" s="3">
        <v>10.658939145772964</v>
      </c>
      <c r="J2583" s="3">
        <v>3.1700000000000001E-3</v>
      </c>
      <c r="K2583" s="3">
        <v>3.1700000000000001E-3</v>
      </c>
      <c r="L2583" s="3">
        <v>4.2300000000000003E-3</v>
      </c>
    </row>
    <row r="2584" spans="2:12" x14ac:dyDescent="0.2">
      <c r="B2584" t="s">
        <v>7544</v>
      </c>
      <c r="C2584" t="s">
        <v>7545</v>
      </c>
      <c r="D2584" t="s">
        <v>7546</v>
      </c>
      <c r="E2584" s="1">
        <v>6.7629000000000001</v>
      </c>
      <c r="F2584" s="1">
        <v>2</v>
      </c>
      <c r="G2584" s="2">
        <v>3.3814500000000001</v>
      </c>
      <c r="H2584" s="3">
        <v>7.9995268302059763</v>
      </c>
      <c r="I2584" s="3">
        <v>10.667021544012183</v>
      </c>
      <c r="J2584" s="3">
        <v>5.4100000000000002E-2</v>
      </c>
      <c r="K2584" s="3">
        <v>5.4100000000000002E-2</v>
      </c>
      <c r="L2584" s="3">
        <v>7.2139999999999996E-2</v>
      </c>
    </row>
    <row r="2585" spans="2:12" x14ac:dyDescent="0.2">
      <c r="B2585" t="s">
        <v>7547</v>
      </c>
      <c r="C2585" t="s">
        <v>7545</v>
      </c>
      <c r="D2585" t="s">
        <v>7546</v>
      </c>
      <c r="E2585" s="1">
        <v>1.1101799999999999</v>
      </c>
      <c r="F2585" s="1">
        <v>1</v>
      </c>
      <c r="G2585" s="2">
        <v>1.1101799999999999</v>
      </c>
      <c r="H2585" s="3">
        <v>7.9987029130411296</v>
      </c>
      <c r="I2585" s="3">
        <v>10.664937217388172</v>
      </c>
      <c r="J2585" s="3">
        <v>8.8800000000000007E-3</v>
      </c>
      <c r="K2585" s="3">
        <v>8.8800000000000007E-3</v>
      </c>
      <c r="L2585" s="3">
        <v>1.184E-2</v>
      </c>
    </row>
    <row r="2586" spans="2:12" x14ac:dyDescent="0.2">
      <c r="B2586" t="s">
        <v>7548</v>
      </c>
      <c r="C2586" t="s">
        <v>7549</v>
      </c>
      <c r="D2586" t="s">
        <v>7550</v>
      </c>
      <c r="E2586" s="1">
        <v>3.38632</v>
      </c>
      <c r="F2586" s="1">
        <v>6</v>
      </c>
      <c r="G2586" s="2">
        <v>0.5643866666666667</v>
      </c>
      <c r="H2586" s="3">
        <v>7.9998346287415245</v>
      </c>
      <c r="I2586" s="3">
        <v>10.666446171655366</v>
      </c>
      <c r="J2586" s="3">
        <v>2.7089999999999999E-2</v>
      </c>
      <c r="K2586" s="3">
        <v>2.7089999999999999E-2</v>
      </c>
      <c r="L2586" s="3">
        <v>3.6119999999999999E-2</v>
      </c>
    </row>
    <row r="2587" spans="2:12" x14ac:dyDescent="0.2">
      <c r="B2587" t="s">
        <v>7551</v>
      </c>
      <c r="C2587" t="s">
        <v>7552</v>
      </c>
      <c r="D2587" t="s">
        <v>7553</v>
      </c>
      <c r="E2587" s="1">
        <v>4.0743999999999998</v>
      </c>
      <c r="F2587" s="1">
        <v>2</v>
      </c>
      <c r="G2587" s="2">
        <v>2.0371999999999999</v>
      </c>
      <c r="H2587" s="3">
        <v>8.0011780875711764</v>
      </c>
      <c r="I2587" s="3">
        <v>10.666601217357158</v>
      </c>
      <c r="J2587" s="3">
        <v>3.2599999999999997E-2</v>
      </c>
      <c r="K2587" s="3">
        <v>3.2599999999999997E-2</v>
      </c>
      <c r="L2587" s="3">
        <v>4.3459999999999999E-2</v>
      </c>
    </row>
    <row r="2588" spans="2:12" x14ac:dyDescent="0.2">
      <c r="B2588" t="s">
        <v>7554</v>
      </c>
      <c r="C2588" t="s">
        <v>7555</v>
      </c>
      <c r="D2588" t="s">
        <v>7556</v>
      </c>
      <c r="E2588" s="1">
        <v>17.519770000000001</v>
      </c>
      <c r="F2588" s="1">
        <v>9</v>
      </c>
      <c r="G2588" s="2">
        <v>1.9466411111111113</v>
      </c>
      <c r="H2588" s="3">
        <v>8.0001050242097929</v>
      </c>
      <c r="I2588" s="3">
        <v>10.66680669894639</v>
      </c>
      <c r="J2588" s="3">
        <v>0.14016000000000001</v>
      </c>
      <c r="K2588" s="3">
        <v>0.14016000000000001</v>
      </c>
      <c r="L2588" s="3">
        <v>0.18687999999999999</v>
      </c>
    </row>
    <row r="2589" spans="2:12" x14ac:dyDescent="0.2">
      <c r="B2589" t="s">
        <v>7557</v>
      </c>
      <c r="C2589" t="s">
        <v>7558</v>
      </c>
      <c r="D2589" t="s">
        <v>1987</v>
      </c>
      <c r="E2589" s="1">
        <v>6.6454700000000004</v>
      </c>
      <c r="F2589" s="1">
        <v>4</v>
      </c>
      <c r="G2589" s="2">
        <v>1.6613675000000001</v>
      </c>
      <c r="H2589" s="3">
        <v>7.999434201042213</v>
      </c>
      <c r="I2589" s="3">
        <v>10.665912268056283</v>
      </c>
      <c r="J2589" s="3">
        <v>5.3159999999999999E-2</v>
      </c>
      <c r="K2589" s="3">
        <v>5.3159999999999999E-2</v>
      </c>
      <c r="L2589" s="3">
        <v>7.0879999999999999E-2</v>
      </c>
    </row>
    <row r="2590" spans="2:12" x14ac:dyDescent="0.2">
      <c r="B2590" t="s">
        <v>7559</v>
      </c>
      <c r="C2590" t="s">
        <v>7560</v>
      </c>
      <c r="D2590" t="s">
        <v>7561</v>
      </c>
      <c r="E2590" s="1">
        <v>2.0752999999999999</v>
      </c>
      <c r="F2590" s="1">
        <v>1</v>
      </c>
      <c r="G2590" s="2">
        <v>2.0752999999999999</v>
      </c>
      <c r="H2590" s="3">
        <v>7.9988435406929117</v>
      </c>
      <c r="I2590" s="3">
        <v>10.668337107888016</v>
      </c>
      <c r="J2590" s="3">
        <v>1.66E-2</v>
      </c>
      <c r="K2590" s="3">
        <v>1.66E-2</v>
      </c>
      <c r="L2590" s="3">
        <v>2.214E-2</v>
      </c>
    </row>
    <row r="2591" spans="2:12" x14ac:dyDescent="0.2">
      <c r="B2591" t="s">
        <v>7562</v>
      </c>
      <c r="C2591" t="s">
        <v>7563</v>
      </c>
      <c r="D2591" t="s">
        <v>7564</v>
      </c>
      <c r="E2591" s="1">
        <v>6.9462900000000003</v>
      </c>
      <c r="F2591" s="1">
        <v>1</v>
      </c>
      <c r="G2591" s="2">
        <v>6.9462900000000003</v>
      </c>
      <c r="H2591" s="3">
        <v>7.9999539322429678</v>
      </c>
      <c r="I2591" s="3">
        <v>10.666125370521531</v>
      </c>
      <c r="J2591" s="3">
        <v>5.5570000000000001E-2</v>
      </c>
      <c r="K2591" s="3">
        <v>5.5570000000000001E-2</v>
      </c>
      <c r="L2591" s="3">
        <v>7.4090000000000003E-2</v>
      </c>
    </row>
    <row r="2592" spans="2:12" x14ac:dyDescent="0.2">
      <c r="B2592" t="s">
        <v>7565</v>
      </c>
      <c r="C2592" t="s">
        <v>7563</v>
      </c>
      <c r="D2592" t="s">
        <v>7564</v>
      </c>
      <c r="E2592" s="1">
        <v>13.06146</v>
      </c>
      <c r="F2592" s="1">
        <v>4</v>
      </c>
      <c r="G2592" s="2">
        <v>3.2653650000000001</v>
      </c>
      <c r="H2592" s="3">
        <v>7.9998713773192272</v>
      </c>
      <c r="I2592" s="3">
        <v>10.666495169758971</v>
      </c>
      <c r="J2592" s="3">
        <v>0.10449</v>
      </c>
      <c r="K2592" s="3">
        <v>0.10449</v>
      </c>
      <c r="L2592" s="3">
        <v>0.13932</v>
      </c>
    </row>
    <row r="2593" spans="2:12" x14ac:dyDescent="0.2">
      <c r="B2593" t="s">
        <v>7566</v>
      </c>
      <c r="C2593" t="s">
        <v>7567</v>
      </c>
      <c r="D2593" t="s">
        <v>7568</v>
      </c>
      <c r="E2593" s="1">
        <v>5.0413100000000002</v>
      </c>
      <c r="F2593" s="1">
        <v>2</v>
      </c>
      <c r="G2593" s="2">
        <v>2.5206550000000001</v>
      </c>
      <c r="H2593" s="3">
        <v>7.9999047866526745</v>
      </c>
      <c r="I2593" s="3">
        <v>10.665878511736036</v>
      </c>
      <c r="J2593" s="3">
        <v>4.0329999999999998E-2</v>
      </c>
      <c r="K2593" s="3">
        <v>4.0329999999999998E-2</v>
      </c>
      <c r="L2593" s="3">
        <v>5.3769999999999998E-2</v>
      </c>
    </row>
    <row r="2594" spans="2:12" x14ac:dyDescent="0.2">
      <c r="B2594" t="s">
        <v>7569</v>
      </c>
      <c r="C2594" t="s">
        <v>7567</v>
      </c>
      <c r="D2594" t="s">
        <v>7568</v>
      </c>
      <c r="E2594" s="1">
        <v>2.5935700000000002</v>
      </c>
      <c r="F2594" s="1">
        <v>2</v>
      </c>
      <c r="G2594" s="2">
        <v>1.2967850000000001</v>
      </c>
      <c r="H2594" s="3">
        <v>8.0005552192537692</v>
      </c>
      <c r="I2594" s="3">
        <v>10.664836499496831</v>
      </c>
      <c r="J2594" s="3">
        <v>2.0750000000000001E-2</v>
      </c>
      <c r="K2594" s="3">
        <v>2.0750000000000001E-2</v>
      </c>
      <c r="L2594" s="3">
        <v>2.7660000000000001E-2</v>
      </c>
    </row>
    <row r="2595" spans="2:12" x14ac:dyDescent="0.2">
      <c r="B2595" t="s">
        <v>7570</v>
      </c>
      <c r="C2595" t="s">
        <v>7571</v>
      </c>
      <c r="D2595" t="s">
        <v>2285</v>
      </c>
      <c r="E2595" s="1">
        <v>8.7448200000000007</v>
      </c>
      <c r="F2595" s="1">
        <v>3</v>
      </c>
      <c r="G2595" s="2">
        <v>2.9149400000000001</v>
      </c>
      <c r="H2595" s="3">
        <v>8.0001646689125661</v>
      </c>
      <c r="I2595" s="3">
        <v>10.666886225216757</v>
      </c>
      <c r="J2595" s="3">
        <v>6.9959999999999994E-2</v>
      </c>
      <c r="K2595" s="3">
        <v>6.9959999999999994E-2</v>
      </c>
      <c r="L2595" s="3">
        <v>9.3280000000000002E-2</v>
      </c>
    </row>
    <row r="2596" spans="2:12" x14ac:dyDescent="0.2">
      <c r="B2596" t="s">
        <v>7572</v>
      </c>
      <c r="C2596" t="s">
        <v>7573</v>
      </c>
      <c r="D2596" t="s">
        <v>7574</v>
      </c>
      <c r="E2596" s="1">
        <v>2.9749699999999999</v>
      </c>
      <c r="F2596" s="1">
        <v>1</v>
      </c>
      <c r="G2596" s="2">
        <v>2.9749699999999999</v>
      </c>
      <c r="H2596" s="3">
        <v>8.0000806730824188</v>
      </c>
      <c r="I2596" s="3">
        <v>10.665653771298535</v>
      </c>
      <c r="J2596" s="3">
        <v>2.3800000000000002E-2</v>
      </c>
      <c r="K2596" s="3">
        <v>2.3800000000000002E-2</v>
      </c>
      <c r="L2596" s="3">
        <v>3.1730000000000001E-2</v>
      </c>
    </row>
    <row r="2597" spans="2:12" x14ac:dyDescent="0.2">
      <c r="B2597" t="s">
        <v>7575</v>
      </c>
      <c r="C2597" t="s">
        <v>7573</v>
      </c>
      <c r="D2597" t="s">
        <v>7574</v>
      </c>
      <c r="E2597" s="1">
        <v>2.0398299999999998</v>
      </c>
      <c r="F2597" s="1">
        <v>3</v>
      </c>
      <c r="G2597" s="2">
        <v>0.67994333333333323</v>
      </c>
      <c r="H2597" s="3">
        <v>8.0006667222268533</v>
      </c>
      <c r="I2597" s="3">
        <v>10.667555629635805</v>
      </c>
      <c r="J2597" s="3">
        <v>1.6320000000000001E-2</v>
      </c>
      <c r="K2597" s="3">
        <v>1.6320000000000001E-2</v>
      </c>
      <c r="L2597" s="3">
        <v>2.1760000000000002E-2</v>
      </c>
    </row>
    <row r="2598" spans="2:12" x14ac:dyDescent="0.2">
      <c r="B2598" t="s">
        <v>7576</v>
      </c>
      <c r="C2598" t="s">
        <v>7577</v>
      </c>
      <c r="D2598" t="s">
        <v>7578</v>
      </c>
      <c r="E2598" s="1">
        <v>2.8115199999999998</v>
      </c>
      <c r="F2598" s="1">
        <v>2</v>
      </c>
      <c r="G2598" s="2">
        <v>1.4057599999999999</v>
      </c>
      <c r="H2598" s="3">
        <v>7.9992317323013893</v>
      </c>
      <c r="I2598" s="3">
        <v>10.666827908035511</v>
      </c>
      <c r="J2598" s="3">
        <v>2.249E-2</v>
      </c>
      <c r="K2598" s="3">
        <v>2.249E-2</v>
      </c>
      <c r="L2598" s="3">
        <v>2.9989999999999999E-2</v>
      </c>
    </row>
    <row r="2599" spans="2:12" x14ac:dyDescent="0.2">
      <c r="B2599" t="s">
        <v>7579</v>
      </c>
      <c r="C2599" t="s">
        <v>7580</v>
      </c>
      <c r="D2599" t="s">
        <v>7581</v>
      </c>
      <c r="E2599" s="1">
        <v>9.4726599999999994</v>
      </c>
      <c r="F2599" s="1">
        <v>1</v>
      </c>
      <c r="G2599" s="2">
        <v>9.4726599999999994</v>
      </c>
      <c r="H2599" s="3">
        <v>7.9998648742802976</v>
      </c>
      <c r="I2599" s="3">
        <v>10.666486499040397</v>
      </c>
      <c r="J2599" s="3">
        <v>7.578E-2</v>
      </c>
      <c r="K2599" s="3">
        <v>7.578E-2</v>
      </c>
      <c r="L2599" s="3">
        <v>0.10104</v>
      </c>
    </row>
    <row r="2600" spans="2:12" x14ac:dyDescent="0.2">
      <c r="B2600" t="s">
        <v>7582</v>
      </c>
      <c r="C2600" t="s">
        <v>7583</v>
      </c>
      <c r="D2600" t="s">
        <v>7584</v>
      </c>
      <c r="E2600" s="1">
        <v>8.9713899999999995</v>
      </c>
      <c r="F2600" s="1">
        <v>4</v>
      </c>
      <c r="G2600" s="2">
        <v>2.2428474999999999</v>
      </c>
      <c r="H2600" s="3">
        <v>7.9998751586989316</v>
      </c>
      <c r="I2600" s="3">
        <v>10.666128660107297</v>
      </c>
      <c r="J2600" s="3">
        <v>7.177E-2</v>
      </c>
      <c r="K2600" s="3">
        <v>7.177E-2</v>
      </c>
      <c r="L2600" s="3">
        <v>9.5689999999999997E-2</v>
      </c>
    </row>
    <row r="2601" spans="2:12" x14ac:dyDescent="0.2">
      <c r="B2601" t="s">
        <v>7585</v>
      </c>
      <c r="C2601" t="s">
        <v>7586</v>
      </c>
      <c r="D2601" t="s">
        <v>7587</v>
      </c>
      <c r="E2601" s="1">
        <v>1.26633</v>
      </c>
      <c r="F2601" s="1">
        <v>2</v>
      </c>
      <c r="G2601" s="2">
        <v>0.63316499999999998</v>
      </c>
      <c r="H2601" s="3">
        <v>7.9994946025127733</v>
      </c>
      <c r="I2601" s="3">
        <v>10.668625081929671</v>
      </c>
      <c r="J2601" s="3">
        <v>1.013E-2</v>
      </c>
      <c r="K2601" s="3">
        <v>1.013E-2</v>
      </c>
      <c r="L2601" s="3">
        <v>1.3509999999999999E-2</v>
      </c>
    </row>
    <row r="2602" spans="2:12" x14ac:dyDescent="0.2">
      <c r="B2602" t="s">
        <v>7588</v>
      </c>
      <c r="C2602" t="s">
        <v>7589</v>
      </c>
      <c r="D2602" t="s">
        <v>7590</v>
      </c>
      <c r="E2602" s="1">
        <v>22.01896</v>
      </c>
      <c r="F2602" s="1">
        <v>2</v>
      </c>
      <c r="G2602" s="2">
        <v>11.00948</v>
      </c>
      <c r="H2602" s="3">
        <v>7.9999237021185374</v>
      </c>
      <c r="I2602" s="3">
        <v>10.666716320843491</v>
      </c>
      <c r="J2602" s="3">
        <v>0.17615</v>
      </c>
      <c r="K2602" s="3">
        <v>0.17615</v>
      </c>
      <c r="L2602" s="3">
        <v>0.23487</v>
      </c>
    </row>
    <row r="2603" spans="2:12" x14ac:dyDescent="0.2">
      <c r="B2603" t="s">
        <v>7591</v>
      </c>
      <c r="C2603" t="s">
        <v>7592</v>
      </c>
      <c r="D2603" t="s">
        <v>7593</v>
      </c>
      <c r="E2603" s="1">
        <v>6.9707699999999999</v>
      </c>
      <c r="F2603" s="1">
        <v>4</v>
      </c>
      <c r="G2603" s="2">
        <v>1.7426925</v>
      </c>
      <c r="H2603" s="3">
        <v>8.0005508717114466</v>
      </c>
      <c r="I2603" s="3">
        <v>10.66596660053337</v>
      </c>
      <c r="J2603" s="3">
        <v>5.577E-2</v>
      </c>
      <c r="K2603" s="3">
        <v>5.577E-2</v>
      </c>
      <c r="L2603" s="3">
        <v>7.4349999999999999E-2</v>
      </c>
    </row>
    <row r="2604" spans="2:12" x14ac:dyDescent="0.2">
      <c r="B2604" t="s">
        <v>7594</v>
      </c>
      <c r="C2604" t="s">
        <v>7592</v>
      </c>
      <c r="D2604" t="s">
        <v>7593</v>
      </c>
      <c r="E2604" s="1">
        <v>5.03653</v>
      </c>
      <c r="F2604" s="1">
        <v>2</v>
      </c>
      <c r="G2604" s="2">
        <v>2.518265</v>
      </c>
      <c r="H2604" s="3">
        <v>7.9995552493482611</v>
      </c>
      <c r="I2604" s="3">
        <v>10.666073665797681</v>
      </c>
      <c r="J2604" s="3">
        <v>4.0289999999999999E-2</v>
      </c>
      <c r="K2604" s="3">
        <v>4.0289999999999999E-2</v>
      </c>
      <c r="L2604" s="3">
        <v>5.3719999999999997E-2</v>
      </c>
    </row>
    <row r="2605" spans="2:12" x14ac:dyDescent="0.2">
      <c r="B2605" t="s">
        <v>7595</v>
      </c>
      <c r="C2605" t="s">
        <v>7596</v>
      </c>
      <c r="D2605" t="s">
        <v>7597</v>
      </c>
      <c r="E2605" s="1">
        <v>7.3079799999999997</v>
      </c>
      <c r="F2605" s="1">
        <v>5</v>
      </c>
      <c r="G2605" s="2">
        <v>1.4615959999999999</v>
      </c>
      <c r="H2605" s="3">
        <v>7.9994745470020447</v>
      </c>
      <c r="I2605" s="3">
        <v>10.666422185063453</v>
      </c>
      <c r="J2605" s="3">
        <v>5.8459999999999998E-2</v>
      </c>
      <c r="K2605" s="3">
        <v>5.8459999999999998E-2</v>
      </c>
      <c r="L2605" s="3">
        <v>7.7950000000000005E-2</v>
      </c>
    </row>
    <row r="2606" spans="2:12" x14ac:dyDescent="0.2">
      <c r="B2606" t="s">
        <v>7598</v>
      </c>
      <c r="C2606" t="s">
        <v>7596</v>
      </c>
      <c r="D2606" t="s">
        <v>7597</v>
      </c>
      <c r="E2606" s="1">
        <v>14.72837</v>
      </c>
      <c r="F2606" s="1">
        <v>4</v>
      </c>
      <c r="G2606" s="2">
        <v>3.6820925</v>
      </c>
      <c r="H2606" s="3">
        <v>8.000206404374687</v>
      </c>
      <c r="I2606" s="3">
        <v>10.666489231327024</v>
      </c>
      <c r="J2606" s="3">
        <v>0.11783</v>
      </c>
      <c r="K2606" s="3">
        <v>0.11783</v>
      </c>
      <c r="L2606" s="3">
        <v>0.15709999999999999</v>
      </c>
    </row>
    <row r="2607" spans="2:12" x14ac:dyDescent="0.2">
      <c r="B2607" t="s">
        <v>7599</v>
      </c>
      <c r="C2607" t="s">
        <v>7600</v>
      </c>
      <c r="D2607" t="s">
        <v>7601</v>
      </c>
      <c r="E2607" s="1">
        <v>40.994050000000001</v>
      </c>
      <c r="F2607" s="1">
        <v>10</v>
      </c>
      <c r="G2607" s="2">
        <v>4.099405</v>
      </c>
      <c r="H2607" s="3">
        <v>7.9999414549184573</v>
      </c>
      <c r="I2607" s="3">
        <v>10.666669919171195</v>
      </c>
      <c r="J2607" s="3">
        <v>0.32795000000000002</v>
      </c>
      <c r="K2607" s="3">
        <v>0.32795000000000002</v>
      </c>
      <c r="L2607" s="3">
        <v>0.43726999999999999</v>
      </c>
    </row>
    <row r="2608" spans="2:12" x14ac:dyDescent="0.2">
      <c r="B2608" t="s">
        <v>7602</v>
      </c>
      <c r="C2608" t="s">
        <v>7603</v>
      </c>
      <c r="D2608" t="s">
        <v>7604</v>
      </c>
      <c r="E2608" s="1">
        <v>6.9566600000000003</v>
      </c>
      <c r="F2608" s="1">
        <v>4</v>
      </c>
      <c r="G2608" s="2">
        <v>1.7391650000000001</v>
      </c>
      <c r="H2608" s="3">
        <v>7.9995285093708759</v>
      </c>
      <c r="I2608" s="3">
        <v>10.666038012494502</v>
      </c>
      <c r="J2608" s="3">
        <v>5.5649999999999998E-2</v>
      </c>
      <c r="K2608" s="3">
        <v>5.5649999999999998E-2</v>
      </c>
      <c r="L2608" s="3">
        <v>7.4200000000000002E-2</v>
      </c>
    </row>
    <row r="2609" spans="2:12" x14ac:dyDescent="0.2">
      <c r="B2609" t="s">
        <v>7605</v>
      </c>
      <c r="C2609" t="s">
        <v>7606</v>
      </c>
      <c r="D2609" t="s">
        <v>7607</v>
      </c>
      <c r="E2609" s="1">
        <v>23.416270000000001</v>
      </c>
      <c r="F2609" s="1">
        <v>7</v>
      </c>
      <c r="G2609" s="2">
        <v>3.3451814285714288</v>
      </c>
      <c r="H2609" s="3">
        <v>7.9999931671440416</v>
      </c>
      <c r="I2609" s="3">
        <v>10.666515205026249</v>
      </c>
      <c r="J2609" s="3">
        <v>0.18733</v>
      </c>
      <c r="K2609" s="3">
        <v>0.18733</v>
      </c>
      <c r="L2609" s="3">
        <v>0.24976999999999999</v>
      </c>
    </row>
    <row r="2610" spans="2:12" x14ac:dyDescent="0.2">
      <c r="B2610" t="s">
        <v>7608</v>
      </c>
      <c r="C2610" t="s">
        <v>7609</v>
      </c>
      <c r="D2610" t="s">
        <v>7610</v>
      </c>
      <c r="E2610" s="1">
        <v>11.01812</v>
      </c>
      <c r="F2610" s="1">
        <v>6</v>
      </c>
      <c r="G2610" s="2">
        <v>1.8363533333333333</v>
      </c>
      <c r="H2610" s="3">
        <v>7.9995498324578058</v>
      </c>
      <c r="I2610" s="3">
        <v>10.666974039128272</v>
      </c>
      <c r="J2610" s="3">
        <v>8.8139999999999996E-2</v>
      </c>
      <c r="K2610" s="3">
        <v>8.8139999999999996E-2</v>
      </c>
      <c r="L2610" s="3">
        <v>0.11753</v>
      </c>
    </row>
    <row r="2611" spans="2:12" x14ac:dyDescent="0.2">
      <c r="B2611" t="s">
        <v>7611</v>
      </c>
      <c r="C2611" t="s">
        <v>7609</v>
      </c>
      <c r="D2611" t="s">
        <v>7610</v>
      </c>
      <c r="E2611" s="1">
        <v>16.09366</v>
      </c>
      <c r="F2611" s="1">
        <v>33</v>
      </c>
      <c r="G2611" s="2">
        <v>0.48768666666666666</v>
      </c>
      <c r="H2611" s="3">
        <v>8.0000447381142639</v>
      </c>
      <c r="I2611" s="3">
        <v>10.666933438385053</v>
      </c>
      <c r="J2611" s="3">
        <v>0.12875</v>
      </c>
      <c r="K2611" s="3">
        <v>0.12875</v>
      </c>
      <c r="L2611" s="3">
        <v>0.17166999999999999</v>
      </c>
    </row>
    <row r="2612" spans="2:12" x14ac:dyDescent="0.2">
      <c r="B2612" t="s">
        <v>7612</v>
      </c>
      <c r="C2612" t="s">
        <v>7613</v>
      </c>
      <c r="D2612" t="s">
        <v>7614</v>
      </c>
      <c r="E2612" s="1">
        <v>11.2514</v>
      </c>
      <c r="F2612" s="1">
        <v>2</v>
      </c>
      <c r="G2612" s="2">
        <v>5.6257000000000001</v>
      </c>
      <c r="H2612" s="3">
        <v>7.9998933466057567</v>
      </c>
      <c r="I2612" s="3">
        <v>10.666228202712551</v>
      </c>
      <c r="J2612" s="3">
        <v>9.0010000000000007E-2</v>
      </c>
      <c r="K2612" s="3">
        <v>9.0010000000000007E-2</v>
      </c>
      <c r="L2612" s="3">
        <v>0.12001000000000001</v>
      </c>
    </row>
    <row r="2613" spans="2:12" x14ac:dyDescent="0.2">
      <c r="B2613" t="s">
        <v>7615</v>
      </c>
      <c r="C2613" t="s">
        <v>7616</v>
      </c>
      <c r="D2613" t="s">
        <v>7617</v>
      </c>
      <c r="E2613" s="1">
        <v>8.0776400000000006</v>
      </c>
      <c r="F2613" s="1">
        <v>3</v>
      </c>
      <c r="G2613" s="2">
        <v>2.6925466666666669</v>
      </c>
      <c r="H2613" s="3">
        <v>7.9998613456405572</v>
      </c>
      <c r="I2613" s="3">
        <v>10.66648179418741</v>
      </c>
      <c r="J2613" s="3">
        <v>6.4619999999999997E-2</v>
      </c>
      <c r="K2613" s="3">
        <v>6.4619999999999997E-2</v>
      </c>
      <c r="L2613" s="3">
        <v>8.616E-2</v>
      </c>
    </row>
    <row r="2614" spans="2:12" x14ac:dyDescent="0.2">
      <c r="B2614" t="s">
        <v>7618</v>
      </c>
      <c r="C2614" t="s">
        <v>5898</v>
      </c>
      <c r="D2614" t="s">
        <v>7619</v>
      </c>
      <c r="E2614" s="1">
        <v>6.9250400000000001</v>
      </c>
      <c r="F2614" s="1">
        <v>2</v>
      </c>
      <c r="G2614" s="2">
        <v>3.46252</v>
      </c>
      <c r="H2614" s="3">
        <v>7.99995379088063</v>
      </c>
      <c r="I2614" s="3">
        <v>10.667086399500942</v>
      </c>
      <c r="J2614" s="3">
        <v>5.5399999999999998E-2</v>
      </c>
      <c r="K2614" s="3">
        <v>5.5399999999999998E-2</v>
      </c>
      <c r="L2614" s="3">
        <v>7.3870000000000005E-2</v>
      </c>
    </row>
    <row r="2615" spans="2:12" x14ac:dyDescent="0.2">
      <c r="B2615" t="s">
        <v>7620</v>
      </c>
      <c r="C2615" t="s">
        <v>5898</v>
      </c>
      <c r="D2615" t="s">
        <v>7619</v>
      </c>
      <c r="E2615" s="1">
        <v>39.250360000000001</v>
      </c>
      <c r="F2615" s="1">
        <v>7</v>
      </c>
      <c r="G2615" s="2">
        <v>5.6071942857142858</v>
      </c>
      <c r="H2615" s="3">
        <v>7.9999266248768173</v>
      </c>
      <c r="I2615" s="3">
        <v>10.66665375808018</v>
      </c>
      <c r="J2615" s="3">
        <v>0.314</v>
      </c>
      <c r="K2615" s="3">
        <v>0.314</v>
      </c>
      <c r="L2615" s="3">
        <v>0.41866999999999999</v>
      </c>
    </row>
    <row r="2616" spans="2:12" x14ac:dyDescent="0.2">
      <c r="B2616" t="s">
        <v>7621</v>
      </c>
      <c r="C2616" t="s">
        <v>7622</v>
      </c>
      <c r="D2616" t="s">
        <v>7623</v>
      </c>
      <c r="E2616" s="1">
        <v>8.5278200000000002</v>
      </c>
      <c r="F2616" s="1">
        <v>4</v>
      </c>
      <c r="G2616" s="2">
        <v>2.131955</v>
      </c>
      <c r="H2616" s="3">
        <v>7.9996998060465634</v>
      </c>
      <c r="I2616" s="3">
        <v>10.666266408062084</v>
      </c>
      <c r="J2616" s="3">
        <v>6.8220000000000003E-2</v>
      </c>
      <c r="K2616" s="3">
        <v>6.8220000000000003E-2</v>
      </c>
      <c r="L2616" s="3">
        <v>9.0959999999999999E-2</v>
      </c>
    </row>
    <row r="2617" spans="2:12" x14ac:dyDescent="0.2">
      <c r="B2617" t="s">
        <v>7624</v>
      </c>
      <c r="C2617" t="s">
        <v>7622</v>
      </c>
      <c r="D2617" t="s">
        <v>7623</v>
      </c>
      <c r="E2617" s="1">
        <v>10.65978</v>
      </c>
      <c r="F2617" s="1">
        <v>5</v>
      </c>
      <c r="G2617" s="2">
        <v>2.1319559999999997</v>
      </c>
      <c r="H2617" s="3">
        <v>8.0001651065969472</v>
      </c>
      <c r="I2617" s="3">
        <v>10.666261405019617</v>
      </c>
      <c r="J2617" s="3">
        <v>8.5279999999999995E-2</v>
      </c>
      <c r="K2617" s="3">
        <v>8.5279999999999995E-2</v>
      </c>
      <c r="L2617" s="3">
        <v>0.1137</v>
      </c>
    </row>
    <row r="2618" spans="2:12" x14ac:dyDescent="0.2">
      <c r="B2618" t="s">
        <v>7625</v>
      </c>
      <c r="C2618" t="s">
        <v>7626</v>
      </c>
      <c r="D2618" t="s">
        <v>7627</v>
      </c>
      <c r="E2618" s="1">
        <v>10.857620000000001</v>
      </c>
      <c r="F2618" s="1">
        <v>5</v>
      </c>
      <c r="G2618" s="2">
        <v>2.1715240000000002</v>
      </c>
      <c r="H2618" s="3">
        <v>7.9999115828330707</v>
      </c>
      <c r="I2618" s="3">
        <v>10.666241773058921</v>
      </c>
      <c r="J2618" s="3">
        <v>8.6860000000000007E-2</v>
      </c>
      <c r="K2618" s="3">
        <v>8.6860000000000007E-2</v>
      </c>
      <c r="L2618" s="3">
        <v>0.11581</v>
      </c>
    </row>
    <row r="2619" spans="2:12" x14ac:dyDescent="0.2">
      <c r="B2619" t="s">
        <v>7628</v>
      </c>
      <c r="C2619" t="s">
        <v>7626</v>
      </c>
      <c r="D2619" t="s">
        <v>7627</v>
      </c>
      <c r="E2619" s="1">
        <v>12.40254</v>
      </c>
      <c r="F2619" s="1">
        <v>14</v>
      </c>
      <c r="G2619" s="2">
        <v>0.88589571428571434</v>
      </c>
      <c r="H2619" s="3">
        <v>7.9999741988334652</v>
      </c>
      <c r="I2619" s="3">
        <v>10.666363502959877</v>
      </c>
      <c r="J2619" s="3">
        <v>9.9220000000000003E-2</v>
      </c>
      <c r="K2619" s="3">
        <v>9.9220000000000003E-2</v>
      </c>
      <c r="L2619" s="3">
        <v>0.13228999999999999</v>
      </c>
    </row>
    <row r="2620" spans="2:12" x14ac:dyDescent="0.2">
      <c r="B2620" t="s">
        <v>7629</v>
      </c>
      <c r="C2620" t="s">
        <v>7630</v>
      </c>
      <c r="D2620" t="s">
        <v>7631</v>
      </c>
      <c r="E2620" s="1">
        <v>35.460320000000003</v>
      </c>
      <c r="F2620" s="1">
        <v>6</v>
      </c>
      <c r="G2620" s="2">
        <v>5.9100533333333338</v>
      </c>
      <c r="H2620" s="3">
        <v>7.9999278066300574</v>
      </c>
      <c r="I2620" s="3">
        <v>10.666570408840078</v>
      </c>
      <c r="J2620" s="3">
        <v>0.28367999999999999</v>
      </c>
      <c r="K2620" s="3">
        <v>0.28367999999999999</v>
      </c>
      <c r="L2620" s="3">
        <v>0.37824000000000002</v>
      </c>
    </row>
    <row r="2621" spans="2:12" x14ac:dyDescent="0.2">
      <c r="B2621" t="s">
        <v>7632</v>
      </c>
      <c r="C2621" t="s">
        <v>7633</v>
      </c>
      <c r="D2621" t="s">
        <v>7634</v>
      </c>
      <c r="E2621" s="1">
        <v>14.68343</v>
      </c>
      <c r="F2621" s="1">
        <v>2</v>
      </c>
      <c r="G2621" s="2">
        <v>7.3417149999999998</v>
      </c>
      <c r="H2621" s="3">
        <v>8.0001743461847816</v>
      </c>
      <c r="I2621" s="3">
        <v>10.666445101723509</v>
      </c>
      <c r="J2621" s="3">
        <v>0.11747</v>
      </c>
      <c r="K2621" s="3">
        <v>0.11747</v>
      </c>
      <c r="L2621" s="3">
        <v>0.15662000000000001</v>
      </c>
    </row>
    <row r="2622" spans="2:12" x14ac:dyDescent="0.2">
      <c r="B2622" t="s">
        <v>7635</v>
      </c>
      <c r="C2622" t="s">
        <v>7633</v>
      </c>
      <c r="D2622" t="s">
        <v>7634</v>
      </c>
      <c r="E2622" s="1">
        <v>7.3417199999999996</v>
      </c>
      <c r="F2622" s="1">
        <v>1</v>
      </c>
      <c r="G2622" s="2">
        <v>7.3417199999999996</v>
      </c>
      <c r="H2622" s="3">
        <v>7.999487858430995</v>
      </c>
      <c r="I2622" s="3">
        <v>10.666437837454986</v>
      </c>
      <c r="J2622" s="3">
        <v>5.8729999999999997E-2</v>
      </c>
      <c r="K2622" s="3">
        <v>5.8729999999999997E-2</v>
      </c>
      <c r="L2622" s="3">
        <v>7.8310000000000005E-2</v>
      </c>
    </row>
    <row r="2623" spans="2:12" x14ac:dyDescent="0.2">
      <c r="B2623" t="s">
        <v>7636</v>
      </c>
      <c r="C2623" t="s">
        <v>7637</v>
      </c>
      <c r="D2623" t="s">
        <v>7638</v>
      </c>
      <c r="E2623" s="1">
        <v>37.083260000000003</v>
      </c>
      <c r="F2623" s="1">
        <v>10</v>
      </c>
      <c r="G2623" s="2">
        <v>3.7083260000000005</v>
      </c>
      <c r="H2623" s="3">
        <v>8.0001057080742086</v>
      </c>
      <c r="I2623" s="3">
        <v>10.666537947310998</v>
      </c>
      <c r="J2623" s="3">
        <v>0.29666999999999999</v>
      </c>
      <c r="K2623" s="3">
        <v>0.29666999999999999</v>
      </c>
      <c r="L2623" s="3">
        <v>0.39555000000000001</v>
      </c>
    </row>
    <row r="2624" spans="2:12" x14ac:dyDescent="0.2">
      <c r="B2624" t="s">
        <v>7639</v>
      </c>
      <c r="C2624" t="s">
        <v>7640</v>
      </c>
      <c r="D2624" t="s">
        <v>7641</v>
      </c>
      <c r="E2624" s="1">
        <v>35.124209999999998</v>
      </c>
      <c r="F2624" s="1">
        <v>5</v>
      </c>
      <c r="G2624" s="2">
        <v>7.0248419999999996</v>
      </c>
      <c r="H2624" s="3">
        <v>7.9998952289603107</v>
      </c>
      <c r="I2624" s="3">
        <v>10.666716774555216</v>
      </c>
      <c r="J2624" s="3">
        <v>0.28099000000000002</v>
      </c>
      <c r="K2624" s="3">
        <v>0.28099000000000002</v>
      </c>
      <c r="L2624" s="3">
        <v>0.37465999999999999</v>
      </c>
    </row>
    <row r="2625" spans="2:12" x14ac:dyDescent="0.2">
      <c r="B2625" t="s">
        <v>7642</v>
      </c>
      <c r="C2625" t="s">
        <v>7640</v>
      </c>
      <c r="D2625" t="s">
        <v>7641</v>
      </c>
      <c r="E2625" s="1">
        <v>11.1005</v>
      </c>
      <c r="F2625" s="1">
        <v>3</v>
      </c>
      <c r="G2625" s="2">
        <v>3.7001666666666666</v>
      </c>
      <c r="H2625" s="3">
        <v>7.9996396558713565</v>
      </c>
      <c r="I2625" s="3">
        <v>10.667087068150083</v>
      </c>
      <c r="J2625" s="3">
        <v>8.8800000000000004E-2</v>
      </c>
      <c r="K2625" s="3">
        <v>8.8800000000000004E-2</v>
      </c>
      <c r="L2625" s="3">
        <v>0.11841</v>
      </c>
    </row>
    <row r="2626" spans="2:12" x14ac:dyDescent="0.2">
      <c r="B2626" t="s">
        <v>7643</v>
      </c>
      <c r="C2626" t="s">
        <v>7644</v>
      </c>
      <c r="D2626" t="s">
        <v>7645</v>
      </c>
      <c r="E2626" s="1">
        <v>5.42239</v>
      </c>
      <c r="F2626" s="1">
        <v>3</v>
      </c>
      <c r="G2626" s="2">
        <v>1.8074633333333334</v>
      </c>
      <c r="H2626" s="3">
        <v>8.0001622900602882</v>
      </c>
      <c r="I2626" s="3">
        <v>10.666883053413716</v>
      </c>
      <c r="J2626" s="3">
        <v>4.3380000000000002E-2</v>
      </c>
      <c r="K2626" s="3">
        <v>4.3380000000000002E-2</v>
      </c>
      <c r="L2626" s="3">
        <v>5.7840000000000003E-2</v>
      </c>
    </row>
    <row r="2627" spans="2:12" x14ac:dyDescent="0.2">
      <c r="B2627" t="s">
        <v>7646</v>
      </c>
      <c r="C2627" t="s">
        <v>7644</v>
      </c>
      <c r="D2627" t="s">
        <v>7645</v>
      </c>
      <c r="E2627" s="1">
        <v>3.9351400000000001</v>
      </c>
      <c r="F2627" s="1">
        <v>1</v>
      </c>
      <c r="G2627" s="2">
        <v>3.9351400000000001</v>
      </c>
      <c r="H2627" s="3">
        <v>7.999715384967244</v>
      </c>
      <c r="I2627" s="3">
        <v>10.665440111406456</v>
      </c>
      <c r="J2627" s="3">
        <v>3.1480000000000001E-2</v>
      </c>
      <c r="K2627" s="3">
        <v>3.1480000000000001E-2</v>
      </c>
      <c r="L2627" s="3">
        <v>4.197E-2</v>
      </c>
    </row>
    <row r="2628" spans="2:12" x14ac:dyDescent="0.2">
      <c r="B2628" t="s">
        <v>7647</v>
      </c>
      <c r="C2628" t="s">
        <v>7648</v>
      </c>
      <c r="D2628" t="s">
        <v>7649</v>
      </c>
      <c r="E2628" s="1">
        <v>4.2182500000000003</v>
      </c>
      <c r="F2628" s="1">
        <v>2</v>
      </c>
      <c r="G2628" s="2">
        <v>2.1091250000000001</v>
      </c>
      <c r="H2628" s="3">
        <v>8.0009482605345816</v>
      </c>
      <c r="I2628" s="3">
        <v>10.665560362709654</v>
      </c>
      <c r="J2628" s="3">
        <v>3.3750000000000002E-2</v>
      </c>
      <c r="K2628" s="3">
        <v>3.3750000000000002E-2</v>
      </c>
      <c r="L2628" s="3">
        <v>4.4990000000000002E-2</v>
      </c>
    </row>
    <row r="2629" spans="2:12" x14ac:dyDescent="0.2">
      <c r="B2629" t="s">
        <v>7650</v>
      </c>
      <c r="C2629" t="s">
        <v>7651</v>
      </c>
      <c r="D2629" t="s">
        <v>7652</v>
      </c>
      <c r="E2629" s="1">
        <v>5.1843399999999997</v>
      </c>
      <c r="F2629" s="1">
        <v>1</v>
      </c>
      <c r="G2629" s="2">
        <v>5.1843399999999997</v>
      </c>
      <c r="H2629" s="3">
        <v>7.9990895658849537</v>
      </c>
      <c r="I2629" s="3">
        <v>10.666738678404581</v>
      </c>
      <c r="J2629" s="3">
        <v>4.147E-2</v>
      </c>
      <c r="K2629" s="3">
        <v>4.147E-2</v>
      </c>
      <c r="L2629" s="3">
        <v>5.5300000000000002E-2</v>
      </c>
    </row>
    <row r="2630" spans="2:12" x14ac:dyDescent="0.2">
      <c r="B2630" t="s">
        <v>7653</v>
      </c>
      <c r="C2630" t="s">
        <v>7654</v>
      </c>
      <c r="D2630" t="s">
        <v>7655</v>
      </c>
      <c r="E2630" s="1">
        <v>13.51773</v>
      </c>
      <c r="F2630" s="1">
        <v>3</v>
      </c>
      <c r="G2630" s="2">
        <v>4.5059100000000001</v>
      </c>
      <c r="H2630" s="3">
        <v>7.9998638824713915</v>
      </c>
      <c r="I2630" s="3">
        <v>10.666731766354262</v>
      </c>
      <c r="J2630" s="3">
        <v>0.10814</v>
      </c>
      <c r="K2630" s="3">
        <v>0.10814</v>
      </c>
      <c r="L2630" s="3">
        <v>0.14419000000000001</v>
      </c>
    </row>
    <row r="2631" spans="2:12" x14ac:dyDescent="0.2">
      <c r="B2631" t="s">
        <v>7656</v>
      </c>
      <c r="C2631" t="s">
        <v>7654</v>
      </c>
      <c r="D2631" t="s">
        <v>7655</v>
      </c>
      <c r="E2631" s="1">
        <v>6.21577</v>
      </c>
      <c r="F2631" s="1">
        <v>1</v>
      </c>
      <c r="G2631" s="2">
        <v>6.21577</v>
      </c>
      <c r="H2631" s="3">
        <v>8.000617783476546</v>
      </c>
      <c r="I2631" s="3">
        <v>10.666417837210837</v>
      </c>
      <c r="J2631" s="3">
        <v>4.9730000000000003E-2</v>
      </c>
      <c r="K2631" s="3">
        <v>4.9730000000000003E-2</v>
      </c>
      <c r="L2631" s="3">
        <v>6.6299999999999998E-2</v>
      </c>
    </row>
    <row r="2632" spans="2:12" x14ac:dyDescent="0.2">
      <c r="B2632" t="s">
        <v>7657</v>
      </c>
      <c r="C2632" t="s">
        <v>7658</v>
      </c>
      <c r="D2632" t="s">
        <v>7659</v>
      </c>
      <c r="E2632" s="1">
        <v>6.9919799999999999</v>
      </c>
      <c r="F2632" s="1">
        <v>2</v>
      </c>
      <c r="G2632" s="2">
        <v>3.4959899999999999</v>
      </c>
      <c r="H2632" s="3">
        <v>8.0005949673769088</v>
      </c>
      <c r="I2632" s="3">
        <v>10.666506483142113</v>
      </c>
      <c r="J2632" s="3">
        <v>5.5939999999999997E-2</v>
      </c>
      <c r="K2632" s="3">
        <v>5.5939999999999997E-2</v>
      </c>
      <c r="L2632" s="3">
        <v>7.4579999999999994E-2</v>
      </c>
    </row>
    <row r="2633" spans="2:12" x14ac:dyDescent="0.2">
      <c r="B2633" t="s">
        <v>7660</v>
      </c>
      <c r="C2633" t="s">
        <v>7661</v>
      </c>
      <c r="D2633" t="s">
        <v>2018</v>
      </c>
      <c r="E2633" s="1">
        <v>3.3246199999999999</v>
      </c>
      <c r="F2633" s="1">
        <v>1</v>
      </c>
      <c r="G2633" s="2">
        <v>3.3246199999999999</v>
      </c>
      <c r="H2633" s="3">
        <v>8.0009143902160247</v>
      </c>
      <c r="I2633" s="3">
        <v>10.665880611919558</v>
      </c>
      <c r="J2633" s="3">
        <v>2.6599999999999999E-2</v>
      </c>
      <c r="K2633" s="3">
        <v>2.6599999999999999E-2</v>
      </c>
      <c r="L2633" s="3">
        <v>3.5459999999999998E-2</v>
      </c>
    </row>
    <row r="2634" spans="2:12" x14ac:dyDescent="0.2">
      <c r="B2634" t="s">
        <v>7662</v>
      </c>
      <c r="C2634" t="s">
        <v>7663</v>
      </c>
      <c r="D2634" t="s">
        <v>7664</v>
      </c>
      <c r="E2634" s="1">
        <v>10.2593</v>
      </c>
      <c r="F2634" s="1">
        <v>2</v>
      </c>
      <c r="G2634" s="2">
        <v>5.1296499999999998</v>
      </c>
      <c r="H2634" s="3">
        <v>7.9995711208367055</v>
      </c>
      <c r="I2634" s="3">
        <v>10.666419736239316</v>
      </c>
      <c r="J2634" s="3">
        <v>8.2070000000000004E-2</v>
      </c>
      <c r="K2634" s="3">
        <v>8.2070000000000004E-2</v>
      </c>
      <c r="L2634" s="3">
        <v>0.10943</v>
      </c>
    </row>
    <row r="2635" spans="2:12" x14ac:dyDescent="0.2">
      <c r="B2635" t="s">
        <v>7665</v>
      </c>
      <c r="C2635" t="s">
        <v>7666</v>
      </c>
      <c r="D2635" t="s">
        <v>7667</v>
      </c>
      <c r="E2635" s="1">
        <v>21.084299999999999</v>
      </c>
      <c r="F2635" s="1">
        <v>6</v>
      </c>
      <c r="G2635" s="2">
        <v>3.5140499999999997</v>
      </c>
      <c r="H2635" s="3">
        <v>7.9997913139160408</v>
      </c>
      <c r="I2635" s="3">
        <v>10.666704609591022</v>
      </c>
      <c r="J2635" s="3">
        <v>0.16866999999999999</v>
      </c>
      <c r="K2635" s="3">
        <v>0.16866999999999999</v>
      </c>
      <c r="L2635" s="3">
        <v>0.22489999999999999</v>
      </c>
    </row>
    <row r="2636" spans="2:12" x14ac:dyDescent="0.2">
      <c r="B2636" t="s">
        <v>7668</v>
      </c>
      <c r="C2636" t="s">
        <v>7666</v>
      </c>
      <c r="D2636" t="s">
        <v>7667</v>
      </c>
      <c r="E2636" s="1">
        <v>4.10677</v>
      </c>
      <c r="F2636" s="1">
        <v>1</v>
      </c>
      <c r="G2636" s="2">
        <v>4.10677</v>
      </c>
      <c r="H2636" s="3">
        <v>7.9989870384754918</v>
      </c>
      <c r="I2636" s="3">
        <v>10.667751054965338</v>
      </c>
      <c r="J2636" s="3">
        <v>3.2849999999999997E-2</v>
      </c>
      <c r="K2636" s="3">
        <v>3.2849999999999997E-2</v>
      </c>
      <c r="L2636" s="3">
        <v>4.3810000000000002E-2</v>
      </c>
    </row>
    <row r="2637" spans="2:12" x14ac:dyDescent="0.2">
      <c r="B2637" t="s">
        <v>7669</v>
      </c>
      <c r="C2637" t="s">
        <v>7670</v>
      </c>
      <c r="D2637" t="s">
        <v>7671</v>
      </c>
      <c r="E2637" s="1">
        <v>12.930110000000001</v>
      </c>
      <c r="F2637" s="1">
        <v>6</v>
      </c>
      <c r="G2637" s="2">
        <v>2.1550183333333335</v>
      </c>
      <c r="H2637" s="3">
        <v>7.9999319418009582</v>
      </c>
      <c r="I2637" s="3">
        <v>10.666575922401277</v>
      </c>
      <c r="J2637" s="3">
        <v>0.10344</v>
      </c>
      <c r="K2637" s="3">
        <v>0.10344</v>
      </c>
      <c r="L2637" s="3">
        <v>0.13791999999999999</v>
      </c>
    </row>
    <row r="2638" spans="2:12" x14ac:dyDescent="0.2">
      <c r="B2638" t="s">
        <v>7672</v>
      </c>
      <c r="C2638" t="s">
        <v>7670</v>
      </c>
      <c r="D2638" t="s">
        <v>7671</v>
      </c>
      <c r="E2638" s="1">
        <v>8.3365899999999993</v>
      </c>
      <c r="F2638" s="1">
        <v>1</v>
      </c>
      <c r="G2638" s="2">
        <v>8.3365899999999993</v>
      </c>
      <c r="H2638" s="3">
        <v>7.9996737275072904</v>
      </c>
      <c r="I2638" s="3">
        <v>10.666231636676388</v>
      </c>
      <c r="J2638" s="3">
        <v>6.6689999999999999E-2</v>
      </c>
      <c r="K2638" s="3">
        <v>6.6689999999999999E-2</v>
      </c>
      <c r="L2638" s="3">
        <v>8.8919999999999999E-2</v>
      </c>
    </row>
    <row r="2639" spans="2:12" x14ac:dyDescent="0.2">
      <c r="B2639" t="s">
        <v>7673</v>
      </c>
      <c r="C2639" t="s">
        <v>7674</v>
      </c>
      <c r="D2639" t="s">
        <v>7675</v>
      </c>
      <c r="E2639" s="1">
        <v>8.2232400000000005</v>
      </c>
      <c r="F2639" s="1">
        <v>1</v>
      </c>
      <c r="G2639" s="2">
        <v>8.2232400000000005</v>
      </c>
      <c r="H2639" s="3">
        <v>8.0004961548002989</v>
      </c>
      <c r="I2639" s="3">
        <v>10.666112140713393</v>
      </c>
      <c r="J2639" s="3">
        <v>6.5790000000000001E-2</v>
      </c>
      <c r="K2639" s="3">
        <v>6.5790000000000001E-2</v>
      </c>
      <c r="L2639" s="3">
        <v>8.7709999999999996E-2</v>
      </c>
    </row>
    <row r="2640" spans="2:12" x14ac:dyDescent="0.2">
      <c r="B2640" t="s">
        <v>7676</v>
      </c>
      <c r="C2640" t="s">
        <v>7677</v>
      </c>
      <c r="D2640" t="s">
        <v>7678</v>
      </c>
      <c r="E2640" s="1">
        <v>22.83783</v>
      </c>
      <c r="F2640" s="1">
        <v>3</v>
      </c>
      <c r="G2640" s="2">
        <v>7.6126100000000001</v>
      </c>
      <c r="H2640" s="3">
        <v>7.9998844023271918</v>
      </c>
      <c r="I2640" s="3">
        <v>10.666512536436256</v>
      </c>
      <c r="J2640" s="3">
        <v>0.1827</v>
      </c>
      <c r="K2640" s="3">
        <v>0.1827</v>
      </c>
      <c r="L2640" s="3">
        <v>0.24360000000000001</v>
      </c>
    </row>
    <row r="2641" spans="2:12" x14ac:dyDescent="0.2">
      <c r="B2641" t="s">
        <v>7679</v>
      </c>
      <c r="C2641" t="s">
        <v>7677</v>
      </c>
      <c r="D2641" t="s">
        <v>7678</v>
      </c>
      <c r="E2641" s="1">
        <v>4.6058500000000002</v>
      </c>
      <c r="F2641" s="1">
        <v>1</v>
      </c>
      <c r="G2641" s="2">
        <v>4.6058500000000002</v>
      </c>
      <c r="H2641" s="3">
        <v>8.0006947686094865</v>
      </c>
      <c r="I2641" s="3">
        <v>10.666869307511101</v>
      </c>
      <c r="J2641" s="3">
        <v>3.6850000000000001E-2</v>
      </c>
      <c r="K2641" s="3">
        <v>3.6850000000000001E-2</v>
      </c>
      <c r="L2641" s="3">
        <v>4.913E-2</v>
      </c>
    </row>
    <row r="2642" spans="2:12" x14ac:dyDescent="0.2">
      <c r="B2642" t="s">
        <v>7680</v>
      </c>
      <c r="C2642" t="s">
        <v>7681</v>
      </c>
      <c r="D2642" t="s">
        <v>7682</v>
      </c>
      <c r="E2642" s="1">
        <v>12.15676</v>
      </c>
      <c r="F2642" s="1">
        <v>2</v>
      </c>
      <c r="G2642" s="2">
        <v>6.0783800000000001</v>
      </c>
      <c r="H2642" s="3">
        <v>7.9996643842602797</v>
      </c>
      <c r="I2642" s="3">
        <v>10.66649337487949</v>
      </c>
      <c r="J2642" s="3">
        <v>9.7250000000000003E-2</v>
      </c>
      <c r="K2642" s="3">
        <v>9.7250000000000003E-2</v>
      </c>
      <c r="L2642" s="3">
        <v>0.12967000000000001</v>
      </c>
    </row>
    <row r="2643" spans="2:12" x14ac:dyDescent="0.2">
      <c r="B2643" t="s">
        <v>7683</v>
      </c>
      <c r="C2643" t="s">
        <v>7684</v>
      </c>
      <c r="D2643" t="s">
        <v>7685</v>
      </c>
      <c r="E2643" s="1">
        <v>3.70126</v>
      </c>
      <c r="F2643" s="1">
        <v>1</v>
      </c>
      <c r="G2643" s="2">
        <v>3.70126</v>
      </c>
      <c r="H2643" s="3">
        <v>7.9999783857389106</v>
      </c>
      <c r="I2643" s="3">
        <v>10.666637847651881</v>
      </c>
      <c r="J2643" s="3">
        <v>2.9610000000000001E-2</v>
      </c>
      <c r="K2643" s="3">
        <v>2.9610000000000001E-2</v>
      </c>
      <c r="L2643" s="3">
        <v>3.9480000000000001E-2</v>
      </c>
    </row>
    <row r="2644" spans="2:12" x14ac:dyDescent="0.2">
      <c r="B2644" t="s">
        <v>7686</v>
      </c>
      <c r="C2644" t="s">
        <v>7687</v>
      </c>
      <c r="D2644" t="s">
        <v>7688</v>
      </c>
      <c r="E2644" s="1">
        <v>14.2369</v>
      </c>
      <c r="F2644" s="1">
        <v>3</v>
      </c>
      <c r="G2644" s="2">
        <v>4.7456333333333331</v>
      </c>
      <c r="H2644" s="3">
        <v>8.0003371520485498</v>
      </c>
      <c r="I2644" s="3">
        <v>10.666647935997302</v>
      </c>
      <c r="J2644" s="3">
        <v>0.1139</v>
      </c>
      <c r="K2644" s="3">
        <v>0.1139</v>
      </c>
      <c r="L2644" s="3">
        <v>0.15185999999999999</v>
      </c>
    </row>
    <row r="2645" spans="2:12" x14ac:dyDescent="0.2">
      <c r="B2645" t="s">
        <v>7689</v>
      </c>
      <c r="C2645" t="s">
        <v>7687</v>
      </c>
      <c r="D2645" t="s">
        <v>7688</v>
      </c>
      <c r="E2645" s="1">
        <v>14.2369</v>
      </c>
      <c r="F2645" s="1">
        <v>3</v>
      </c>
      <c r="G2645" s="2">
        <v>4.7456333333333331</v>
      </c>
      <c r="H2645" s="3">
        <v>8.0003371520485498</v>
      </c>
      <c r="I2645" s="3">
        <v>10.666647935997302</v>
      </c>
      <c r="J2645" s="3">
        <v>0.1139</v>
      </c>
      <c r="K2645" s="3">
        <v>0.1139</v>
      </c>
      <c r="L2645" s="3">
        <v>0.15185999999999999</v>
      </c>
    </row>
    <row r="2646" spans="2:12" x14ac:dyDescent="0.2">
      <c r="B2646" t="s">
        <v>7690</v>
      </c>
      <c r="C2646" t="s">
        <v>7691</v>
      </c>
      <c r="D2646" t="s">
        <v>7692</v>
      </c>
      <c r="E2646" s="1">
        <v>12.54649</v>
      </c>
      <c r="F2646" s="1">
        <v>7</v>
      </c>
      <c r="G2646" s="2">
        <v>1.7923557142857143</v>
      </c>
      <c r="H2646" s="3">
        <v>7.9998469691523288</v>
      </c>
      <c r="I2646" s="3">
        <v>10.666728304091423</v>
      </c>
      <c r="J2646" s="3">
        <v>0.10037</v>
      </c>
      <c r="K2646" s="3">
        <v>0.10037</v>
      </c>
      <c r="L2646" s="3">
        <v>0.13383</v>
      </c>
    </row>
    <row r="2647" spans="2:12" x14ac:dyDescent="0.2">
      <c r="B2647" t="s">
        <v>7693</v>
      </c>
      <c r="C2647" t="s">
        <v>7691</v>
      </c>
      <c r="D2647" t="s">
        <v>7692</v>
      </c>
      <c r="E2647" s="1">
        <v>9.9548500000000004</v>
      </c>
      <c r="F2647" s="1">
        <v>4</v>
      </c>
      <c r="G2647" s="2">
        <v>2.4887125000000001</v>
      </c>
      <c r="H2647" s="3">
        <v>8.0001205442573209</v>
      </c>
      <c r="I2647" s="3">
        <v>10.666157702024639</v>
      </c>
      <c r="J2647" s="3">
        <v>7.9640000000000002E-2</v>
      </c>
      <c r="K2647" s="3">
        <v>7.9640000000000002E-2</v>
      </c>
      <c r="L2647" s="3">
        <v>0.10618</v>
      </c>
    </row>
    <row r="2648" spans="2:12" x14ac:dyDescent="0.2">
      <c r="B2648" t="s">
        <v>7694</v>
      </c>
      <c r="C2648" t="s">
        <v>7695</v>
      </c>
      <c r="D2648" t="s">
        <v>7696</v>
      </c>
      <c r="E2648" s="1">
        <v>5.8575499999999998</v>
      </c>
      <c r="F2648" s="1">
        <v>1</v>
      </c>
      <c r="G2648" s="2">
        <v>5.8575499999999998</v>
      </c>
      <c r="H2648" s="3">
        <v>7.9999317120639182</v>
      </c>
      <c r="I2648" s="3">
        <v>10.666575616085224</v>
      </c>
      <c r="J2648" s="3">
        <v>4.6859999999999999E-2</v>
      </c>
      <c r="K2648" s="3">
        <v>4.6859999999999999E-2</v>
      </c>
      <c r="L2648" s="3">
        <v>6.2480000000000001E-2</v>
      </c>
    </row>
    <row r="2649" spans="2:12" x14ac:dyDescent="0.2">
      <c r="B2649" t="s">
        <v>7697</v>
      </c>
      <c r="C2649" t="s">
        <v>7698</v>
      </c>
      <c r="D2649" t="s">
        <v>7699</v>
      </c>
      <c r="E2649" s="1">
        <v>14.79548</v>
      </c>
      <c r="F2649" s="1">
        <v>5</v>
      </c>
      <c r="G2649" s="2">
        <v>2.9590959999999997</v>
      </c>
      <c r="H2649" s="3">
        <v>7.9997404612760121</v>
      </c>
      <c r="I2649" s="3">
        <v>10.666771203097161</v>
      </c>
      <c r="J2649" s="3">
        <v>0.11836000000000001</v>
      </c>
      <c r="K2649" s="3">
        <v>0.11836000000000001</v>
      </c>
      <c r="L2649" s="3">
        <v>0.15781999999999999</v>
      </c>
    </row>
    <row r="2650" spans="2:12" x14ac:dyDescent="0.2">
      <c r="B2650" t="s">
        <v>7700</v>
      </c>
      <c r="C2650" t="s">
        <v>7698</v>
      </c>
      <c r="D2650" t="s">
        <v>7699</v>
      </c>
      <c r="E2650" s="1">
        <v>7.7266199999999996</v>
      </c>
      <c r="F2650" s="1">
        <v>1</v>
      </c>
      <c r="G2650" s="2">
        <v>7.7266199999999996</v>
      </c>
      <c r="H2650" s="3">
        <v>7.9996169088165328</v>
      </c>
      <c r="I2650" s="3">
        <v>10.667018696402824</v>
      </c>
      <c r="J2650" s="3">
        <v>6.1809999999999997E-2</v>
      </c>
      <c r="K2650" s="3">
        <v>6.1809999999999997E-2</v>
      </c>
      <c r="L2650" s="3">
        <v>8.2419999999999993E-2</v>
      </c>
    </row>
    <row r="2651" spans="2:12" x14ac:dyDescent="0.2">
      <c r="B2651" t="s">
        <v>7701</v>
      </c>
      <c r="C2651" t="s">
        <v>7702</v>
      </c>
      <c r="D2651" t="s">
        <v>7703</v>
      </c>
      <c r="E2651" s="1">
        <v>20.535869999999999</v>
      </c>
      <c r="F2651" s="1">
        <v>4</v>
      </c>
      <c r="G2651" s="2">
        <v>5.1339674999999998</v>
      </c>
      <c r="H2651" s="3">
        <v>8.0001480336601283</v>
      </c>
      <c r="I2651" s="3">
        <v>10.666701727270382</v>
      </c>
      <c r="J2651" s="3">
        <v>0.16428999999999999</v>
      </c>
      <c r="K2651" s="3">
        <v>0.16428999999999999</v>
      </c>
      <c r="L2651" s="3">
        <v>0.21904999999999999</v>
      </c>
    </row>
    <row r="2652" spans="2:12" x14ac:dyDescent="0.2">
      <c r="B2652" t="s">
        <v>7704</v>
      </c>
      <c r="C2652" t="s">
        <v>7705</v>
      </c>
      <c r="D2652" t="s">
        <v>7706</v>
      </c>
      <c r="E2652" s="1">
        <v>27.186630000000001</v>
      </c>
      <c r="F2652" s="1">
        <v>4</v>
      </c>
      <c r="G2652" s="2">
        <v>6.7966575000000002</v>
      </c>
      <c r="H2652" s="3">
        <v>7.9998881803298163</v>
      </c>
      <c r="I2652" s="3">
        <v>10.666640183060572</v>
      </c>
      <c r="J2652" s="3">
        <v>0.21748999999999999</v>
      </c>
      <c r="K2652" s="3">
        <v>0.21748999999999999</v>
      </c>
      <c r="L2652" s="3">
        <v>0.28999000000000003</v>
      </c>
    </row>
    <row r="2653" spans="2:12" x14ac:dyDescent="0.2">
      <c r="B2653" t="s">
        <v>7707</v>
      </c>
      <c r="C2653" t="s">
        <v>7708</v>
      </c>
      <c r="D2653" t="s">
        <v>7709</v>
      </c>
      <c r="E2653" s="1">
        <v>30.84348</v>
      </c>
      <c r="F2653" s="1">
        <v>5</v>
      </c>
      <c r="G2653" s="2">
        <v>6.1686959999999997</v>
      </c>
      <c r="H2653" s="3">
        <v>8.0000700310081747</v>
      </c>
      <c r="I2653" s="3">
        <v>10.666760041344233</v>
      </c>
      <c r="J2653" s="3">
        <v>0.24675</v>
      </c>
      <c r="K2653" s="3">
        <v>0.24675</v>
      </c>
      <c r="L2653" s="3">
        <v>0.32900000000000001</v>
      </c>
    </row>
    <row r="2654" spans="2:12" x14ac:dyDescent="0.2">
      <c r="B2654" t="s">
        <v>7710</v>
      </c>
      <c r="C2654" t="s">
        <v>7711</v>
      </c>
      <c r="D2654" t="s">
        <v>7712</v>
      </c>
      <c r="E2654" s="1">
        <v>4.7344200000000001</v>
      </c>
      <c r="F2654" s="1">
        <v>2</v>
      </c>
      <c r="G2654" s="2">
        <v>2.36721</v>
      </c>
      <c r="H2654" s="3">
        <v>8.0009800566912084</v>
      </c>
      <c r="I2654" s="3">
        <v>10.666565281491714</v>
      </c>
      <c r="J2654" s="3">
        <v>3.7879999999999997E-2</v>
      </c>
      <c r="K2654" s="3">
        <v>3.7879999999999997E-2</v>
      </c>
      <c r="L2654" s="3">
        <v>5.0500000000000003E-2</v>
      </c>
    </row>
    <row r="2655" spans="2:12" x14ac:dyDescent="0.2">
      <c r="B2655" t="s">
        <v>7713</v>
      </c>
      <c r="C2655" t="s">
        <v>7711</v>
      </c>
      <c r="D2655" t="s">
        <v>7712</v>
      </c>
      <c r="E2655" s="1">
        <v>9.7024600000000003</v>
      </c>
      <c r="F2655" s="1">
        <v>5</v>
      </c>
      <c r="G2655" s="2">
        <v>1.9404920000000001</v>
      </c>
      <c r="H2655" s="3">
        <v>8.0000329813263846</v>
      </c>
      <c r="I2655" s="3">
        <v>10.666367086285334</v>
      </c>
      <c r="J2655" s="3">
        <v>7.7619999999999995E-2</v>
      </c>
      <c r="K2655" s="3">
        <v>7.7619999999999995E-2</v>
      </c>
      <c r="L2655" s="3">
        <v>0.10349</v>
      </c>
    </row>
    <row r="2656" spans="2:12" x14ac:dyDescent="0.2">
      <c r="B2656" t="s">
        <v>7714</v>
      </c>
      <c r="C2656" t="s">
        <v>7715</v>
      </c>
      <c r="D2656" t="s">
        <v>7716</v>
      </c>
      <c r="E2656" s="1">
        <v>58.6937</v>
      </c>
      <c r="F2656" s="1">
        <v>5</v>
      </c>
      <c r="G2656" s="2">
        <v>11.73874</v>
      </c>
      <c r="H2656" s="3">
        <v>8.0000068150414787</v>
      </c>
      <c r="I2656" s="3">
        <v>10.666562169364003</v>
      </c>
      <c r="J2656" s="3">
        <v>0.46955000000000002</v>
      </c>
      <c r="K2656" s="3">
        <v>0.46955000000000002</v>
      </c>
      <c r="L2656" s="3">
        <v>0.62605999999999995</v>
      </c>
    </row>
    <row r="2657" spans="2:12" x14ac:dyDescent="0.2">
      <c r="B2657" t="s">
        <v>7717</v>
      </c>
      <c r="C2657" t="s">
        <v>7715</v>
      </c>
      <c r="D2657" t="s">
        <v>7716</v>
      </c>
      <c r="E2657" s="1">
        <v>28.468330000000002</v>
      </c>
      <c r="F2657" s="1">
        <v>3</v>
      </c>
      <c r="G2657" s="2">
        <v>9.4894433333333339</v>
      </c>
      <c r="H2657" s="3">
        <v>8.0001180258905258</v>
      </c>
      <c r="I2657" s="3">
        <v>10.666589856166484</v>
      </c>
      <c r="J2657" s="3">
        <v>0.22775000000000001</v>
      </c>
      <c r="K2657" s="3">
        <v>0.22775000000000001</v>
      </c>
      <c r="L2657" s="3">
        <v>0.30365999999999999</v>
      </c>
    </row>
    <row r="2658" spans="2:12" x14ac:dyDescent="0.2">
      <c r="B2658" t="s">
        <v>7718</v>
      </c>
      <c r="C2658" t="s">
        <v>7719</v>
      </c>
      <c r="D2658" t="s">
        <v>7720</v>
      </c>
      <c r="E2658" s="1">
        <v>37.487189999999998</v>
      </c>
      <c r="F2658" s="1">
        <v>4</v>
      </c>
      <c r="G2658" s="2">
        <v>9.3717974999999996</v>
      </c>
      <c r="H2658" s="3">
        <v>8.0000661559322008</v>
      </c>
      <c r="I2658" s="3">
        <v>10.666577036048848</v>
      </c>
      <c r="J2658" s="3">
        <v>0.2999</v>
      </c>
      <c r="K2658" s="3">
        <v>0.2999</v>
      </c>
      <c r="L2658" s="3">
        <v>0.39985999999999999</v>
      </c>
    </row>
    <row r="2659" spans="2:12" x14ac:dyDescent="0.2">
      <c r="B2659" t="s">
        <v>7721</v>
      </c>
      <c r="C2659" t="s">
        <v>7722</v>
      </c>
      <c r="D2659" t="s">
        <v>2419</v>
      </c>
      <c r="E2659" s="1">
        <v>7.7266199999999996</v>
      </c>
      <c r="F2659" s="1">
        <v>1</v>
      </c>
      <c r="G2659" s="2">
        <v>7.7266199999999996</v>
      </c>
      <c r="H2659" s="3">
        <v>7.9996169088165328</v>
      </c>
      <c r="I2659" s="3">
        <v>10.667018696402824</v>
      </c>
      <c r="J2659" s="3">
        <v>6.1809999999999997E-2</v>
      </c>
      <c r="K2659" s="3">
        <v>6.1809999999999997E-2</v>
      </c>
      <c r="L2659" s="3">
        <v>8.2419999999999993E-2</v>
      </c>
    </row>
    <row r="2660" spans="2:12" x14ac:dyDescent="0.2">
      <c r="B2660" t="s">
        <v>7723</v>
      </c>
      <c r="C2660" t="s">
        <v>5939</v>
      </c>
      <c r="D2660" t="s">
        <v>7724</v>
      </c>
      <c r="E2660" s="1">
        <v>22.893550000000001</v>
      </c>
      <c r="F2660" s="1">
        <v>2</v>
      </c>
      <c r="G2660" s="2">
        <v>11.446775000000001</v>
      </c>
      <c r="H2660" s="3">
        <v>8.0000698886804358</v>
      </c>
      <c r="I2660" s="3">
        <v>10.666759851573914</v>
      </c>
      <c r="J2660" s="3">
        <v>0.18315000000000001</v>
      </c>
      <c r="K2660" s="3">
        <v>0.18315000000000001</v>
      </c>
      <c r="L2660" s="3">
        <v>0.2442</v>
      </c>
    </row>
    <row r="2661" spans="2:12" x14ac:dyDescent="0.2">
      <c r="B2661" t="s">
        <v>7725</v>
      </c>
      <c r="C2661" t="s">
        <v>5939</v>
      </c>
      <c r="D2661" t="s">
        <v>7724</v>
      </c>
      <c r="E2661" s="1">
        <v>21.715019999999999</v>
      </c>
      <c r="F2661" s="1">
        <v>4</v>
      </c>
      <c r="G2661" s="2">
        <v>5.4287549999999998</v>
      </c>
      <c r="H2661" s="3">
        <v>7.9999926318281096</v>
      </c>
      <c r="I2661" s="3">
        <v>10.666810346018563</v>
      </c>
      <c r="J2661" s="3">
        <v>0.17372000000000001</v>
      </c>
      <c r="K2661" s="3">
        <v>0.17372000000000001</v>
      </c>
      <c r="L2661" s="3">
        <v>0.23163</v>
      </c>
    </row>
    <row r="2662" spans="2:12" x14ac:dyDescent="0.2">
      <c r="B2662" t="s">
        <v>7726</v>
      </c>
      <c r="C2662" t="s">
        <v>7727</v>
      </c>
      <c r="D2662" t="s">
        <v>7728</v>
      </c>
      <c r="E2662" s="1">
        <v>14.678430000000001</v>
      </c>
      <c r="F2662" s="1">
        <v>2</v>
      </c>
      <c r="G2662" s="2">
        <v>7.3392150000000003</v>
      </c>
      <c r="H2662" s="3">
        <v>8.0001744055733486</v>
      </c>
      <c r="I2662" s="3">
        <v>10.666672116840832</v>
      </c>
      <c r="J2662" s="3">
        <v>0.11743000000000001</v>
      </c>
      <c r="K2662" s="3">
        <v>0.11743000000000001</v>
      </c>
      <c r="L2662" s="3">
        <v>0.15656999999999999</v>
      </c>
    </row>
    <row r="2663" spans="2:12" x14ac:dyDescent="0.2">
      <c r="B2663" t="s">
        <v>7729</v>
      </c>
      <c r="C2663" t="s">
        <v>7730</v>
      </c>
      <c r="D2663" t="s">
        <v>7731</v>
      </c>
      <c r="E2663" s="1">
        <v>29.019290000000002</v>
      </c>
      <c r="F2663" s="1">
        <v>3</v>
      </c>
      <c r="G2663" s="2">
        <v>9.6730966666666678</v>
      </c>
      <c r="H2663" s="3">
        <v>7.9998511335046434</v>
      </c>
      <c r="I2663" s="3">
        <v>10.666697910252109</v>
      </c>
      <c r="J2663" s="3">
        <v>0.23215</v>
      </c>
      <c r="K2663" s="3">
        <v>0.23215</v>
      </c>
      <c r="L2663" s="3">
        <v>0.30953999999999998</v>
      </c>
    </row>
    <row r="2664" spans="2:12" x14ac:dyDescent="0.2">
      <c r="B2664" t="s">
        <v>7732</v>
      </c>
      <c r="C2664" t="s">
        <v>7730</v>
      </c>
      <c r="D2664" t="s">
        <v>7731</v>
      </c>
      <c r="E2664" s="1">
        <v>28.871929999999999</v>
      </c>
      <c r="F2664" s="1">
        <v>2</v>
      </c>
      <c r="G2664" s="2">
        <v>14.435964999999999</v>
      </c>
      <c r="H2664" s="3">
        <v>8.0001579388700375</v>
      </c>
      <c r="I2664" s="3">
        <v>10.666761799436339</v>
      </c>
      <c r="J2664" s="3">
        <v>0.23097999999999999</v>
      </c>
      <c r="K2664" s="3">
        <v>0.23097999999999999</v>
      </c>
      <c r="L2664" s="3">
        <v>0.30797000000000002</v>
      </c>
    </row>
    <row r="2665" spans="2:12" x14ac:dyDescent="0.2">
      <c r="B2665" t="s">
        <v>7733</v>
      </c>
      <c r="C2665" t="s">
        <v>7734</v>
      </c>
      <c r="D2665" t="s">
        <v>7735</v>
      </c>
      <c r="E2665" s="1">
        <v>9.4964899999999997</v>
      </c>
      <c r="F2665" s="1">
        <v>1</v>
      </c>
      <c r="G2665" s="2">
        <v>9.4964899999999997</v>
      </c>
      <c r="H2665" s="3">
        <v>7.9997978200366662</v>
      </c>
      <c r="I2665" s="3">
        <v>10.667099107143798</v>
      </c>
      <c r="J2665" s="3">
        <v>7.5969999999999996E-2</v>
      </c>
      <c r="K2665" s="3">
        <v>7.5969999999999996E-2</v>
      </c>
      <c r="L2665" s="3">
        <v>0.1013</v>
      </c>
    </row>
    <row r="2666" spans="2:12" x14ac:dyDescent="0.2">
      <c r="B2666" t="s">
        <v>7736</v>
      </c>
      <c r="C2666" t="s">
        <v>7737</v>
      </c>
      <c r="D2666" t="s">
        <v>7738</v>
      </c>
      <c r="E2666" s="1">
        <v>14.11782</v>
      </c>
      <c r="F2666" s="1">
        <v>3</v>
      </c>
      <c r="G2666" s="2">
        <v>4.70594</v>
      </c>
      <c r="H2666" s="3">
        <v>7.9998186688879729</v>
      </c>
      <c r="I2666" s="3">
        <v>10.666661000069416</v>
      </c>
      <c r="J2666" s="3">
        <v>0.11294</v>
      </c>
      <c r="K2666" s="3">
        <v>0.11294</v>
      </c>
      <c r="L2666" s="3">
        <v>0.15059</v>
      </c>
    </row>
    <row r="2667" spans="2:12" x14ac:dyDescent="0.2">
      <c r="B2667" t="s">
        <v>7739</v>
      </c>
      <c r="C2667" t="s">
        <v>7740</v>
      </c>
      <c r="D2667" t="s">
        <v>7741</v>
      </c>
      <c r="E2667" s="1">
        <v>8.3569800000000001</v>
      </c>
      <c r="F2667" s="1">
        <v>1</v>
      </c>
      <c r="G2667" s="2">
        <v>8.3569800000000001</v>
      </c>
      <c r="H2667" s="3">
        <v>8.0004977874782526</v>
      </c>
      <c r="I2667" s="3">
        <v>10.666532646960983</v>
      </c>
      <c r="J2667" s="3">
        <v>6.6860000000000003E-2</v>
      </c>
      <c r="K2667" s="3">
        <v>6.6860000000000003E-2</v>
      </c>
      <c r="L2667" s="3">
        <v>8.9139999999999997E-2</v>
      </c>
    </row>
    <row r="2668" spans="2:12" x14ac:dyDescent="0.2">
      <c r="B2668" t="s">
        <v>7742</v>
      </c>
      <c r="C2668" t="s">
        <v>7262</v>
      </c>
      <c r="D2668" t="s">
        <v>7263</v>
      </c>
      <c r="E2668" s="1">
        <v>10.740209999999999</v>
      </c>
      <c r="F2668" s="1">
        <v>2</v>
      </c>
      <c r="G2668" s="2">
        <v>5.3701049999999997</v>
      </c>
      <c r="H2668" s="3">
        <v>7.999843578477515</v>
      </c>
      <c r="I2668" s="3">
        <v>10.666458104636687</v>
      </c>
      <c r="J2668" s="3">
        <v>8.5919999999999996E-2</v>
      </c>
      <c r="K2668" s="3">
        <v>8.5919999999999996E-2</v>
      </c>
      <c r="L2668" s="3">
        <v>0.11456</v>
      </c>
    </row>
    <row r="2669" spans="2:12" x14ac:dyDescent="0.2">
      <c r="B2669" t="s">
        <v>7743</v>
      </c>
      <c r="C2669" t="s">
        <v>7744</v>
      </c>
      <c r="D2669" t="s">
        <v>7745</v>
      </c>
      <c r="E2669" s="1">
        <v>13.1783</v>
      </c>
      <c r="F2669" s="1">
        <v>4</v>
      </c>
      <c r="G2669" s="2">
        <v>3.294575</v>
      </c>
      <c r="H2669" s="3">
        <v>8.0002731763581032</v>
      </c>
      <c r="I2669" s="3">
        <v>10.666777960738486</v>
      </c>
      <c r="J2669" s="3">
        <v>0.10543</v>
      </c>
      <c r="K2669" s="3">
        <v>0.10543</v>
      </c>
      <c r="L2669" s="3">
        <v>0.14057</v>
      </c>
    </row>
    <row r="2670" spans="2:12" x14ac:dyDescent="0.2">
      <c r="B2670" t="s">
        <v>7746</v>
      </c>
      <c r="C2670" t="s">
        <v>7747</v>
      </c>
      <c r="D2670" t="s">
        <v>1947</v>
      </c>
      <c r="E2670" s="1">
        <v>17.929749999999999</v>
      </c>
      <c r="F2670" s="1">
        <v>5</v>
      </c>
      <c r="G2670" s="2">
        <v>3.5859499999999995</v>
      </c>
      <c r="H2670" s="3">
        <v>8.0001115464521266</v>
      </c>
      <c r="I2670" s="3">
        <v>10.66662948451596</v>
      </c>
      <c r="J2670" s="3">
        <v>0.14344000000000001</v>
      </c>
      <c r="K2670" s="3">
        <v>0.14344000000000001</v>
      </c>
      <c r="L2670" s="3">
        <v>0.19125</v>
      </c>
    </row>
    <row r="2671" spans="2:12" x14ac:dyDescent="0.2">
      <c r="B2671" t="s">
        <v>7748</v>
      </c>
      <c r="C2671" t="s">
        <v>7747</v>
      </c>
      <c r="D2671" t="s">
        <v>1947</v>
      </c>
      <c r="E2671" s="1">
        <v>6.8860799999999998</v>
      </c>
      <c r="F2671" s="1">
        <v>2</v>
      </c>
      <c r="G2671" s="2">
        <v>3.4430399999999999</v>
      </c>
      <c r="H2671" s="3">
        <v>8.0001974998838232</v>
      </c>
      <c r="I2671" s="3">
        <v>10.666445931502393</v>
      </c>
      <c r="J2671" s="3">
        <v>5.509E-2</v>
      </c>
      <c r="K2671" s="3">
        <v>5.509E-2</v>
      </c>
      <c r="L2671" s="3">
        <v>7.3450000000000001E-2</v>
      </c>
    </row>
    <row r="2672" spans="2:12" x14ac:dyDescent="0.2">
      <c r="B2672" t="s">
        <v>7749</v>
      </c>
      <c r="C2672" t="s">
        <v>7750</v>
      </c>
      <c r="D2672" t="s">
        <v>7751</v>
      </c>
      <c r="E2672" s="1">
        <v>8.7902299999999993</v>
      </c>
      <c r="F2672" s="1">
        <v>2</v>
      </c>
      <c r="G2672" s="2">
        <v>4.3951149999999997</v>
      </c>
      <c r="H2672" s="3">
        <v>7.9997906766944658</v>
      </c>
      <c r="I2672" s="3">
        <v>10.666387568925956</v>
      </c>
      <c r="J2672" s="3">
        <v>7.0319999999999994E-2</v>
      </c>
      <c r="K2672" s="3">
        <v>7.0319999999999994E-2</v>
      </c>
      <c r="L2672" s="3">
        <v>9.3759999999999996E-2</v>
      </c>
    </row>
    <row r="2673" spans="2:12" x14ac:dyDescent="0.2">
      <c r="B2673" t="s">
        <v>7752</v>
      </c>
      <c r="C2673" t="s">
        <v>7753</v>
      </c>
      <c r="D2673" t="s">
        <v>7754</v>
      </c>
      <c r="E2673" s="1">
        <v>39.159019999999998</v>
      </c>
      <c r="F2673" s="1">
        <v>4</v>
      </c>
      <c r="G2673" s="2">
        <v>9.7897549999999995</v>
      </c>
      <c r="H2673" s="3">
        <v>7.9999448402947779</v>
      </c>
      <c r="I2673" s="3">
        <v>10.666763366396811</v>
      </c>
      <c r="J2673" s="3">
        <v>0.31326999999999999</v>
      </c>
      <c r="K2673" s="3">
        <v>0.31326999999999999</v>
      </c>
      <c r="L2673" s="3">
        <v>0.41770000000000002</v>
      </c>
    </row>
    <row r="2674" spans="2:12" x14ac:dyDescent="0.2">
      <c r="B2674" t="s">
        <v>7755</v>
      </c>
      <c r="C2674" t="s">
        <v>7756</v>
      </c>
      <c r="D2674" t="s">
        <v>7757</v>
      </c>
      <c r="E2674" s="1">
        <v>6.2089400000000001</v>
      </c>
      <c r="F2674" s="1">
        <v>1</v>
      </c>
      <c r="G2674" s="2">
        <v>6.2089400000000001</v>
      </c>
      <c r="H2674" s="3">
        <v>7.9997551917074405</v>
      </c>
      <c r="I2674" s="3">
        <v>10.66687711590062</v>
      </c>
      <c r="J2674" s="3">
        <v>4.9669999999999999E-2</v>
      </c>
      <c r="K2674" s="3">
        <v>4.9669999999999999E-2</v>
      </c>
      <c r="L2674" s="3">
        <v>6.6229999999999997E-2</v>
      </c>
    </row>
    <row r="2675" spans="2:12" x14ac:dyDescent="0.2">
      <c r="B2675" t="s">
        <v>7758</v>
      </c>
      <c r="C2675" t="s">
        <v>7756</v>
      </c>
      <c r="D2675" t="s">
        <v>7757</v>
      </c>
      <c r="E2675" s="1">
        <v>19.905999999999999</v>
      </c>
      <c r="F2675" s="1">
        <v>4</v>
      </c>
      <c r="G2675" s="2">
        <v>4.9764999999999997</v>
      </c>
      <c r="H2675" s="3">
        <v>8.0001004722194313</v>
      </c>
      <c r="I2675" s="3">
        <v>10.666633175926856</v>
      </c>
      <c r="J2675" s="3">
        <v>0.15925</v>
      </c>
      <c r="K2675" s="3">
        <v>0.15925</v>
      </c>
      <c r="L2675" s="3">
        <v>0.21232999999999999</v>
      </c>
    </row>
    <row r="2676" spans="2:12" x14ac:dyDescent="0.2">
      <c r="B2676" t="s">
        <v>7759</v>
      </c>
      <c r="C2676" t="s">
        <v>7760</v>
      </c>
      <c r="D2676" t="s">
        <v>7761</v>
      </c>
      <c r="E2676" s="1">
        <v>6.2268100000000004</v>
      </c>
      <c r="F2676" s="1">
        <v>1</v>
      </c>
      <c r="G2676" s="2">
        <v>6.2268100000000004</v>
      </c>
      <c r="H2676" s="3">
        <v>7.9992805304802941</v>
      </c>
      <c r="I2676" s="3">
        <v>10.666778013139956</v>
      </c>
      <c r="J2676" s="3">
        <v>4.981E-2</v>
      </c>
      <c r="K2676" s="3">
        <v>4.981E-2</v>
      </c>
      <c r="L2676" s="3">
        <v>6.6420000000000007E-2</v>
      </c>
    </row>
    <row r="2677" spans="2:12" x14ac:dyDescent="0.2">
      <c r="B2677" t="s">
        <v>7762</v>
      </c>
      <c r="C2677" t="s">
        <v>7760</v>
      </c>
      <c r="D2677" t="s">
        <v>7761</v>
      </c>
      <c r="E2677" s="1">
        <v>16.739609999999999</v>
      </c>
      <c r="F2677" s="1">
        <v>4</v>
      </c>
      <c r="G2677" s="2">
        <v>4.1849024999999997</v>
      </c>
      <c r="H2677" s="3">
        <v>8.0001863842706022</v>
      </c>
      <c r="I2677" s="3">
        <v>10.66691517902747</v>
      </c>
      <c r="J2677" s="3">
        <v>0.13392000000000001</v>
      </c>
      <c r="K2677" s="3">
        <v>0.13392000000000001</v>
      </c>
      <c r="L2677" s="3">
        <v>0.17856</v>
      </c>
    </row>
    <row r="2678" spans="2:12" x14ac:dyDescent="0.2">
      <c r="B2678" t="s">
        <v>7763</v>
      </c>
      <c r="C2678" t="s">
        <v>7764</v>
      </c>
      <c r="D2678" t="s">
        <v>7765</v>
      </c>
      <c r="E2678" s="1">
        <v>25.299600000000002</v>
      </c>
      <c r="F2678" s="1">
        <v>4</v>
      </c>
      <c r="G2678" s="2">
        <v>6.3249000000000004</v>
      </c>
      <c r="H2678" s="3">
        <v>8.0001264842131885</v>
      </c>
      <c r="I2678" s="3">
        <v>10.666571803506773</v>
      </c>
      <c r="J2678" s="3">
        <v>0.2024</v>
      </c>
      <c r="K2678" s="3">
        <v>0.2024</v>
      </c>
      <c r="L2678" s="3">
        <v>0.26985999999999999</v>
      </c>
    </row>
    <row r="2679" spans="2:12" x14ac:dyDescent="0.2">
      <c r="B2679" t="s">
        <v>7766</v>
      </c>
      <c r="C2679" t="s">
        <v>7764</v>
      </c>
      <c r="D2679" t="s">
        <v>7765</v>
      </c>
      <c r="E2679" s="1">
        <v>15.93774</v>
      </c>
      <c r="F2679" s="1">
        <v>2</v>
      </c>
      <c r="G2679" s="2">
        <v>7.9688699999999999</v>
      </c>
      <c r="H2679" s="3">
        <v>7.9998795312258837</v>
      </c>
      <c r="I2679" s="3">
        <v>10.666506041634511</v>
      </c>
      <c r="J2679" s="3">
        <v>0.1275</v>
      </c>
      <c r="K2679" s="3">
        <v>0.1275</v>
      </c>
      <c r="L2679" s="3">
        <v>0.17</v>
      </c>
    </row>
    <row r="2680" spans="2:12" x14ac:dyDescent="0.2">
      <c r="B2680" t="s">
        <v>7767</v>
      </c>
      <c r="C2680" t="s">
        <v>7768</v>
      </c>
      <c r="D2680" t="s">
        <v>7769</v>
      </c>
      <c r="E2680" s="1">
        <v>11.76796</v>
      </c>
      <c r="F2680" s="1">
        <v>3</v>
      </c>
      <c r="G2680" s="2">
        <v>3.9226533333333333</v>
      </c>
      <c r="H2680" s="3">
        <v>7.9996872864965543</v>
      </c>
      <c r="I2680" s="3">
        <v>10.666249715328739</v>
      </c>
      <c r="J2680" s="3">
        <v>9.4140000000000001E-2</v>
      </c>
      <c r="K2680" s="3">
        <v>9.4140000000000001E-2</v>
      </c>
      <c r="L2680" s="3">
        <v>0.12551999999999999</v>
      </c>
    </row>
    <row r="2681" spans="2:12" x14ac:dyDescent="0.2">
      <c r="B2681" t="s">
        <v>7770</v>
      </c>
      <c r="C2681" t="s">
        <v>7768</v>
      </c>
      <c r="D2681" t="s">
        <v>7769</v>
      </c>
      <c r="E2681" s="1">
        <v>32.231540000000003</v>
      </c>
      <c r="F2681" s="1">
        <v>4</v>
      </c>
      <c r="G2681" s="2">
        <v>8.0578850000000006</v>
      </c>
      <c r="H2681" s="3">
        <v>7.9999280208143952</v>
      </c>
      <c r="I2681" s="3">
        <v>10.666570694419192</v>
      </c>
      <c r="J2681" s="3">
        <v>0.25785000000000002</v>
      </c>
      <c r="K2681" s="3">
        <v>0.25785000000000002</v>
      </c>
      <c r="L2681" s="3">
        <v>0.34379999999999999</v>
      </c>
    </row>
    <row r="2682" spans="2:12" x14ac:dyDescent="0.2">
      <c r="B2682" t="s">
        <v>7771</v>
      </c>
      <c r="C2682" t="s">
        <v>7772</v>
      </c>
      <c r="D2682" t="s">
        <v>7773</v>
      </c>
      <c r="E2682" s="1">
        <v>8.3195700000000006</v>
      </c>
      <c r="F2682" s="1">
        <v>1</v>
      </c>
      <c r="G2682" s="2">
        <v>8.3195700000000006</v>
      </c>
      <c r="H2682" s="3">
        <v>8.0004134829083711</v>
      </c>
      <c r="I2682" s="3">
        <v>10.666416653745326</v>
      </c>
      <c r="J2682" s="3">
        <v>6.6559999999999994E-2</v>
      </c>
      <c r="K2682" s="3">
        <v>6.6559999999999994E-2</v>
      </c>
      <c r="L2682" s="3">
        <v>8.8739999999999999E-2</v>
      </c>
    </row>
    <row r="2683" spans="2:12" x14ac:dyDescent="0.2">
      <c r="B2683" t="s">
        <v>7774</v>
      </c>
      <c r="C2683" t="s">
        <v>7775</v>
      </c>
      <c r="D2683" t="s">
        <v>7776</v>
      </c>
      <c r="E2683" s="1">
        <v>10.51224</v>
      </c>
      <c r="F2683" s="1">
        <v>2</v>
      </c>
      <c r="G2683" s="2">
        <v>5.2561200000000001</v>
      </c>
      <c r="H2683" s="3">
        <v>8.0001978645845213</v>
      </c>
      <c r="I2683" s="3">
        <v>10.666613395432371</v>
      </c>
      <c r="J2683" s="3">
        <v>8.4099999999999994E-2</v>
      </c>
      <c r="K2683" s="3">
        <v>8.4099999999999994E-2</v>
      </c>
      <c r="L2683" s="3">
        <v>0.11212999999999999</v>
      </c>
    </row>
    <row r="2684" spans="2:12" x14ac:dyDescent="0.2">
      <c r="B2684" t="s">
        <v>7777</v>
      </c>
      <c r="C2684" t="s">
        <v>7778</v>
      </c>
      <c r="D2684" t="s">
        <v>7779</v>
      </c>
      <c r="E2684" s="1">
        <v>5.3338099999999997</v>
      </c>
      <c r="F2684" s="1">
        <v>1</v>
      </c>
      <c r="G2684" s="2">
        <v>5.3338099999999997</v>
      </c>
      <c r="H2684" s="3">
        <v>7.9999100080430319</v>
      </c>
      <c r="I2684" s="3">
        <v>10.665921733245092</v>
      </c>
      <c r="J2684" s="3">
        <v>4.267E-2</v>
      </c>
      <c r="K2684" s="3">
        <v>4.267E-2</v>
      </c>
      <c r="L2684" s="3">
        <v>5.6890000000000003E-2</v>
      </c>
    </row>
    <row r="2685" spans="2:12" x14ac:dyDescent="0.2">
      <c r="B2685" t="s">
        <v>7780</v>
      </c>
      <c r="C2685" t="s">
        <v>7778</v>
      </c>
      <c r="D2685" t="s">
        <v>7779</v>
      </c>
      <c r="E2685" s="1">
        <v>4.9117499999999996</v>
      </c>
      <c r="F2685" s="1">
        <v>3</v>
      </c>
      <c r="G2685" s="2">
        <v>1.6372499999999999</v>
      </c>
      <c r="H2685" s="3">
        <v>7.9991856263042713</v>
      </c>
      <c r="I2685" s="3">
        <v>10.666259479818804</v>
      </c>
      <c r="J2685" s="3">
        <v>3.9289999999999999E-2</v>
      </c>
      <c r="K2685" s="3">
        <v>3.9289999999999999E-2</v>
      </c>
      <c r="L2685" s="3">
        <v>5.2389999999999999E-2</v>
      </c>
    </row>
    <row r="2686" spans="2:12" x14ac:dyDescent="0.2">
      <c r="B2686" t="s">
        <v>7781</v>
      </c>
      <c r="C2686" t="s">
        <v>7782</v>
      </c>
      <c r="D2686" t="s">
        <v>7783</v>
      </c>
      <c r="E2686" s="1">
        <v>19.759049999999998</v>
      </c>
      <c r="F2686" s="1">
        <v>3</v>
      </c>
      <c r="G2686" s="2">
        <v>6.5863499999999995</v>
      </c>
      <c r="H2686" s="3">
        <v>7.9998785366705389</v>
      </c>
      <c r="I2686" s="3">
        <v>10.66650471556072</v>
      </c>
      <c r="J2686" s="3">
        <v>0.15806999999999999</v>
      </c>
      <c r="K2686" s="3">
        <v>0.15806999999999999</v>
      </c>
      <c r="L2686" s="3">
        <v>0.21076</v>
      </c>
    </row>
    <row r="2687" spans="2:12" x14ac:dyDescent="0.2">
      <c r="B2687" t="s">
        <v>7784</v>
      </c>
      <c r="C2687" t="s">
        <v>7782</v>
      </c>
      <c r="D2687" t="s">
        <v>7783</v>
      </c>
      <c r="E2687" s="1">
        <v>5.1213899999999999</v>
      </c>
      <c r="F2687" s="1">
        <v>2</v>
      </c>
      <c r="G2687" s="2">
        <v>2.5606949999999999</v>
      </c>
      <c r="H2687" s="3">
        <v>7.9997813093710883</v>
      </c>
      <c r="I2687" s="3">
        <v>10.667025944128449</v>
      </c>
      <c r="J2687" s="3">
        <v>4.0969999999999999E-2</v>
      </c>
      <c r="K2687" s="3">
        <v>4.0969999999999999E-2</v>
      </c>
      <c r="L2687" s="3">
        <v>5.4629999999999998E-2</v>
      </c>
    </row>
    <row r="2688" spans="2:12" x14ac:dyDescent="0.2">
      <c r="B2688" t="s">
        <v>7785</v>
      </c>
      <c r="C2688" t="s">
        <v>7786</v>
      </c>
      <c r="D2688" t="s">
        <v>7787</v>
      </c>
      <c r="E2688" s="1">
        <v>8.9842099999999991</v>
      </c>
      <c r="F2688" s="1">
        <v>2</v>
      </c>
      <c r="G2688" s="2">
        <v>4.4921049999999996</v>
      </c>
      <c r="H2688" s="3">
        <v>7.9995903924774696</v>
      </c>
      <c r="I2688" s="3">
        <v>10.666491544609933</v>
      </c>
      <c r="J2688" s="3">
        <v>7.1870000000000003E-2</v>
      </c>
      <c r="K2688" s="3">
        <v>7.1870000000000003E-2</v>
      </c>
      <c r="L2688" s="3">
        <v>9.5829999999999999E-2</v>
      </c>
    </row>
    <row r="2689" spans="2:12" x14ac:dyDescent="0.2">
      <c r="B2689" t="s">
        <v>7788</v>
      </c>
      <c r="C2689" t="s">
        <v>7789</v>
      </c>
      <c r="D2689" t="s">
        <v>7790</v>
      </c>
      <c r="E2689" s="1">
        <v>4.3520899999999996</v>
      </c>
      <c r="F2689" s="1">
        <v>1</v>
      </c>
      <c r="G2689" s="2">
        <v>4.3520899999999996</v>
      </c>
      <c r="H2689" s="3">
        <v>8.0007536608847705</v>
      </c>
      <c r="I2689" s="3">
        <v>10.666139716779757</v>
      </c>
      <c r="J2689" s="3">
        <v>3.4819999999999997E-2</v>
      </c>
      <c r="K2689" s="3">
        <v>3.4819999999999997E-2</v>
      </c>
      <c r="L2689" s="3">
        <v>4.6420000000000003E-2</v>
      </c>
    </row>
    <row r="2690" spans="2:12" x14ac:dyDescent="0.2">
      <c r="B2690" t="s">
        <v>7791</v>
      </c>
      <c r="C2690" t="s">
        <v>7789</v>
      </c>
      <c r="D2690" t="s">
        <v>7790</v>
      </c>
      <c r="E2690" s="1">
        <v>18.738430000000001</v>
      </c>
      <c r="F2690" s="1">
        <v>3</v>
      </c>
      <c r="G2690" s="2">
        <v>6.2461433333333334</v>
      </c>
      <c r="H2690" s="3">
        <v>8.0001366176355209</v>
      </c>
      <c r="I2690" s="3">
        <v>10.66684882351403</v>
      </c>
      <c r="J2690" s="3">
        <v>0.14990999999999999</v>
      </c>
      <c r="K2690" s="3">
        <v>0.14990999999999999</v>
      </c>
      <c r="L2690" s="3">
        <v>0.19988</v>
      </c>
    </row>
    <row r="2691" spans="2:12" x14ac:dyDescent="0.2">
      <c r="B2691" t="s">
        <v>7792</v>
      </c>
      <c r="C2691" t="s">
        <v>7793</v>
      </c>
      <c r="D2691" t="s">
        <v>7794</v>
      </c>
      <c r="E2691" s="1">
        <v>4.7637499999999999</v>
      </c>
      <c r="F2691" s="1">
        <v>1</v>
      </c>
      <c r="G2691" s="2">
        <v>4.7637499999999999</v>
      </c>
      <c r="H2691" s="3">
        <v>8</v>
      </c>
      <c r="I2691" s="3">
        <v>10.665966937811598</v>
      </c>
      <c r="J2691" s="3">
        <v>3.8109999999999998E-2</v>
      </c>
      <c r="K2691" s="3">
        <v>3.8109999999999998E-2</v>
      </c>
      <c r="L2691" s="3">
        <v>5.0810000000000001E-2</v>
      </c>
    </row>
    <row r="2692" spans="2:12" x14ac:dyDescent="0.2">
      <c r="B2692" t="s">
        <v>7795</v>
      </c>
      <c r="C2692" t="s">
        <v>7796</v>
      </c>
      <c r="D2692" t="s">
        <v>7797</v>
      </c>
      <c r="E2692" s="1">
        <v>18.92933</v>
      </c>
      <c r="F2692" s="1">
        <v>3</v>
      </c>
      <c r="G2692" s="2">
        <v>6.309776666666667</v>
      </c>
      <c r="H2692" s="3">
        <v>7.9997548777479182</v>
      </c>
      <c r="I2692" s="3">
        <v>10.666515930569123</v>
      </c>
      <c r="J2692" s="3">
        <v>0.15143000000000001</v>
      </c>
      <c r="K2692" s="3">
        <v>0.15143000000000001</v>
      </c>
      <c r="L2692" s="3">
        <v>0.20191000000000001</v>
      </c>
    </row>
    <row r="2693" spans="2:12" x14ac:dyDescent="0.2">
      <c r="B2693" t="s">
        <v>7798</v>
      </c>
      <c r="C2693" t="s">
        <v>7799</v>
      </c>
      <c r="D2693" t="s">
        <v>7800</v>
      </c>
      <c r="E2693" s="1">
        <v>7.1646999999999998</v>
      </c>
      <c r="F2693" s="1">
        <v>11</v>
      </c>
      <c r="G2693" s="2">
        <v>0.6513363636363636</v>
      </c>
      <c r="H2693" s="3">
        <v>8.0003349756444795</v>
      </c>
      <c r="I2693" s="3">
        <v>10.666182812957976</v>
      </c>
      <c r="J2693" s="3">
        <v>5.7320000000000003E-2</v>
      </c>
      <c r="K2693" s="3">
        <v>5.7320000000000003E-2</v>
      </c>
      <c r="L2693" s="3">
        <v>7.6420000000000002E-2</v>
      </c>
    </row>
    <row r="2694" spans="2:12" x14ac:dyDescent="0.2">
      <c r="B2694" t="s">
        <v>7801</v>
      </c>
      <c r="C2694" t="s">
        <v>7802</v>
      </c>
      <c r="D2694" t="s">
        <v>7803</v>
      </c>
      <c r="E2694" s="1">
        <v>15.367319999999999</v>
      </c>
      <c r="F2694" s="1">
        <v>2</v>
      </c>
      <c r="G2694" s="2">
        <v>7.6836599999999997</v>
      </c>
      <c r="H2694" s="3">
        <v>8.0000937053435468</v>
      </c>
      <c r="I2694" s="3">
        <v>10.666791607124731</v>
      </c>
      <c r="J2694" s="3">
        <v>0.12293999999999999</v>
      </c>
      <c r="K2694" s="3">
        <v>0.12293999999999999</v>
      </c>
      <c r="L2694" s="3">
        <v>0.16392000000000001</v>
      </c>
    </row>
    <row r="2695" spans="2:12" x14ac:dyDescent="0.2">
      <c r="B2695" t="s">
        <v>7804</v>
      </c>
      <c r="C2695" t="s">
        <v>7805</v>
      </c>
      <c r="D2695" t="s">
        <v>7806</v>
      </c>
      <c r="E2695" s="1">
        <v>6.6112200000000003</v>
      </c>
      <c r="F2695" s="1">
        <v>3</v>
      </c>
      <c r="G2695" s="2">
        <v>2.2037400000000003</v>
      </c>
      <c r="H2695" s="3">
        <v>8.0000363019230942</v>
      </c>
      <c r="I2695" s="3">
        <v>10.666715069230792</v>
      </c>
      <c r="J2695" s="3">
        <v>5.289E-2</v>
      </c>
      <c r="K2695" s="3">
        <v>5.289E-2</v>
      </c>
      <c r="L2695" s="3">
        <v>7.0519999999999999E-2</v>
      </c>
    </row>
    <row r="2696" spans="2:12" x14ac:dyDescent="0.2">
      <c r="B2696" t="s">
        <v>7807</v>
      </c>
      <c r="C2696" t="s">
        <v>7805</v>
      </c>
      <c r="D2696" t="s">
        <v>7806</v>
      </c>
      <c r="E2696" s="1">
        <v>6.1133600000000001</v>
      </c>
      <c r="F2696" s="1">
        <v>16</v>
      </c>
      <c r="G2696" s="2">
        <v>0.38208500000000001</v>
      </c>
      <c r="H2696" s="3">
        <v>8.0005103576429324</v>
      </c>
      <c r="I2696" s="3">
        <v>10.666801889631889</v>
      </c>
      <c r="J2696" s="3">
        <v>4.8910000000000002E-2</v>
      </c>
      <c r="K2696" s="3">
        <v>4.8910000000000002E-2</v>
      </c>
      <c r="L2696" s="3">
        <v>6.5210000000000004E-2</v>
      </c>
    </row>
    <row r="2697" spans="2:12" x14ac:dyDescent="0.2">
      <c r="B2697" t="s">
        <v>7808</v>
      </c>
      <c r="C2697" t="s">
        <v>7809</v>
      </c>
      <c r="D2697" t="s">
        <v>7590</v>
      </c>
      <c r="E2697" s="1">
        <v>7.3739699999999999</v>
      </c>
      <c r="F2697" s="1">
        <v>6</v>
      </c>
      <c r="G2697" s="2">
        <v>1.2289950000000001</v>
      </c>
      <c r="H2697" s="3">
        <v>7.9997613225982755</v>
      </c>
      <c r="I2697" s="3">
        <v>10.667252511198173</v>
      </c>
      <c r="J2697" s="3">
        <v>5.8990000000000001E-2</v>
      </c>
      <c r="K2697" s="3">
        <v>5.8990000000000001E-2</v>
      </c>
      <c r="L2697" s="3">
        <v>7.8659999999999994E-2</v>
      </c>
    </row>
    <row r="2698" spans="2:12" x14ac:dyDescent="0.2">
      <c r="B2698" t="s">
        <v>7810</v>
      </c>
      <c r="C2698" t="s">
        <v>7809</v>
      </c>
      <c r="D2698" t="s">
        <v>7590</v>
      </c>
      <c r="E2698" s="1">
        <v>11.071210000000001</v>
      </c>
      <c r="F2698" s="1">
        <v>30</v>
      </c>
      <c r="G2698" s="2">
        <v>0.36904033333333336</v>
      </c>
      <c r="H2698" s="3">
        <v>8.0000289037964212</v>
      </c>
      <c r="I2698" s="3">
        <v>10.666404123849153</v>
      </c>
      <c r="J2698" s="3">
        <v>8.8569999999999996E-2</v>
      </c>
      <c r="K2698" s="3">
        <v>8.8569999999999996E-2</v>
      </c>
      <c r="L2698" s="3">
        <v>0.11809</v>
      </c>
    </row>
    <row r="2699" spans="2:12" x14ac:dyDescent="0.2">
      <c r="B2699" t="s">
        <v>7811</v>
      </c>
      <c r="C2699" t="s">
        <v>7812</v>
      </c>
      <c r="D2699" t="s">
        <v>7813</v>
      </c>
      <c r="E2699" s="1">
        <v>73.45908</v>
      </c>
      <c r="F2699" s="1">
        <v>4</v>
      </c>
      <c r="G2699" s="2">
        <v>18.36477</v>
      </c>
      <c r="H2699" s="3">
        <v>7.9999640616245138</v>
      </c>
      <c r="I2699" s="3">
        <v>10.666618748832684</v>
      </c>
      <c r="J2699" s="3">
        <v>0.58767000000000003</v>
      </c>
      <c r="K2699" s="3">
        <v>0.58767000000000003</v>
      </c>
      <c r="L2699" s="3">
        <v>0.78356000000000003</v>
      </c>
    </row>
    <row r="2700" spans="2:12" x14ac:dyDescent="0.2">
      <c r="B2700" t="s">
        <v>7814</v>
      </c>
      <c r="C2700" t="s">
        <v>7815</v>
      </c>
      <c r="D2700" t="s">
        <v>7816</v>
      </c>
      <c r="E2700" s="1">
        <v>13.17083</v>
      </c>
      <c r="F2700" s="1">
        <v>38</v>
      </c>
      <c r="G2700" s="2">
        <v>0.34660078947368422</v>
      </c>
      <c r="H2700" s="3">
        <v>8.0002551092072416</v>
      </c>
      <c r="I2700" s="3">
        <v>10.666753727745329</v>
      </c>
      <c r="J2700" s="3">
        <v>0.10537000000000001</v>
      </c>
      <c r="K2700" s="3">
        <v>0.10537000000000001</v>
      </c>
      <c r="L2700" s="3">
        <v>0.14049</v>
      </c>
    </row>
    <row r="2701" spans="2:12" x14ac:dyDescent="0.2">
      <c r="B2701" t="s">
        <v>7817</v>
      </c>
      <c r="C2701" t="s">
        <v>7815</v>
      </c>
      <c r="D2701" t="s">
        <v>7816</v>
      </c>
      <c r="E2701" s="1">
        <v>10.80245</v>
      </c>
      <c r="F2701" s="1">
        <v>5</v>
      </c>
      <c r="G2701" s="2">
        <v>2.1604900000000002</v>
      </c>
      <c r="H2701" s="3">
        <v>8.0000370286370224</v>
      </c>
      <c r="I2701" s="3">
        <v>10.667024610157881</v>
      </c>
      <c r="J2701" s="3">
        <v>8.6419999999999997E-2</v>
      </c>
      <c r="K2701" s="3">
        <v>8.6419999999999997E-2</v>
      </c>
      <c r="L2701" s="3">
        <v>0.11523</v>
      </c>
    </row>
    <row r="2702" spans="2:12" x14ac:dyDescent="0.2">
      <c r="B2702" t="s">
        <v>7818</v>
      </c>
      <c r="C2702" t="s">
        <v>7819</v>
      </c>
      <c r="D2702" t="s">
        <v>7820</v>
      </c>
      <c r="E2702" s="1">
        <v>24.446249999999999</v>
      </c>
      <c r="F2702" s="1">
        <v>3</v>
      </c>
      <c r="G2702" s="2">
        <v>8.1487499999999997</v>
      </c>
      <c r="H2702" s="3">
        <v>8</v>
      </c>
      <c r="I2702" s="3">
        <v>10.666666666666666</v>
      </c>
      <c r="J2702" s="3">
        <v>0.19556999999999999</v>
      </c>
      <c r="K2702" s="3">
        <v>0.19556999999999999</v>
      </c>
      <c r="L2702" s="3">
        <v>0.26075999999999999</v>
      </c>
    </row>
    <row r="2703" spans="2:12" x14ac:dyDescent="0.2">
      <c r="B2703" t="s">
        <v>7821</v>
      </c>
      <c r="C2703" t="s">
        <v>7819</v>
      </c>
      <c r="D2703" t="s">
        <v>7820</v>
      </c>
      <c r="E2703" s="1">
        <v>12.8325</v>
      </c>
      <c r="F2703" s="1">
        <v>3</v>
      </c>
      <c r="G2703" s="2">
        <v>4.2774999999999999</v>
      </c>
      <c r="H2703" s="3">
        <v>8</v>
      </c>
      <c r="I2703" s="3">
        <v>10.666666666666666</v>
      </c>
      <c r="J2703" s="3">
        <v>0.10266</v>
      </c>
      <c r="K2703" s="3">
        <v>0.10266</v>
      </c>
      <c r="L2703" s="3">
        <v>0.13688</v>
      </c>
    </row>
    <row r="2704" spans="2:12" x14ac:dyDescent="0.2">
      <c r="B2704" t="s">
        <v>7822</v>
      </c>
      <c r="C2704" t="s">
        <v>7823</v>
      </c>
      <c r="D2704" t="s">
        <v>7824</v>
      </c>
      <c r="E2704" s="1">
        <v>10.63025</v>
      </c>
      <c r="F2704" s="1">
        <v>1</v>
      </c>
      <c r="G2704" s="2">
        <v>10.63025</v>
      </c>
      <c r="H2704" s="3">
        <v>7.999811857670327</v>
      </c>
      <c r="I2704" s="3">
        <v>10.666729380776557</v>
      </c>
      <c r="J2704" s="3">
        <v>8.5040000000000004E-2</v>
      </c>
      <c r="K2704" s="3">
        <v>8.5040000000000004E-2</v>
      </c>
      <c r="L2704" s="3">
        <v>0.11339</v>
      </c>
    </row>
    <row r="2705" spans="2:12" x14ac:dyDescent="0.2">
      <c r="B2705" t="s">
        <v>7825</v>
      </c>
      <c r="C2705" t="s">
        <v>7823</v>
      </c>
      <c r="D2705" t="s">
        <v>7824</v>
      </c>
      <c r="E2705" s="1">
        <v>18.368970000000001</v>
      </c>
      <c r="F2705" s="1">
        <v>2</v>
      </c>
      <c r="G2705" s="2">
        <v>9.1844850000000005</v>
      </c>
      <c r="H2705" s="3">
        <v>7.9999041862445193</v>
      </c>
      <c r="I2705" s="3">
        <v>10.666901845884663</v>
      </c>
      <c r="J2705" s="3">
        <v>0.14695</v>
      </c>
      <c r="K2705" s="3">
        <v>0.14695</v>
      </c>
      <c r="L2705" s="3">
        <v>0.19594</v>
      </c>
    </row>
    <row r="2706" spans="2:12" x14ac:dyDescent="0.2">
      <c r="B2706" t="s">
        <v>7826</v>
      </c>
      <c r="C2706" t="s">
        <v>7827</v>
      </c>
      <c r="D2706" t="s">
        <v>7828</v>
      </c>
      <c r="E2706" s="1">
        <v>18.0519</v>
      </c>
      <c r="F2706" s="1">
        <v>1</v>
      </c>
      <c r="G2706" s="2">
        <v>18.0519</v>
      </c>
      <c r="H2706" s="3">
        <v>8.0002658999883671</v>
      </c>
      <c r="I2706" s="3">
        <v>10.666467241675392</v>
      </c>
      <c r="J2706" s="3">
        <v>0.14441999999999999</v>
      </c>
      <c r="K2706" s="3">
        <v>0.14441999999999999</v>
      </c>
      <c r="L2706" s="3">
        <v>0.19255</v>
      </c>
    </row>
    <row r="2707" spans="2:12" x14ac:dyDescent="0.2">
      <c r="B2707" t="s">
        <v>7829</v>
      </c>
      <c r="C2707" t="s">
        <v>7827</v>
      </c>
      <c r="D2707" t="s">
        <v>7828</v>
      </c>
      <c r="E2707" s="1">
        <v>27.76116</v>
      </c>
      <c r="F2707" s="1">
        <v>4</v>
      </c>
      <c r="G2707" s="2">
        <v>6.9402900000000001</v>
      </c>
      <c r="H2707" s="3">
        <v>8.000025935515664</v>
      </c>
      <c r="I2707" s="3">
        <v>10.666701247354217</v>
      </c>
      <c r="J2707" s="3">
        <v>0.22209000000000001</v>
      </c>
      <c r="K2707" s="3">
        <v>0.22209000000000001</v>
      </c>
      <c r="L2707" s="3">
        <v>0.29611999999999999</v>
      </c>
    </row>
    <row r="2708" spans="2:12" x14ac:dyDescent="0.2">
      <c r="B2708" t="s">
        <v>7830</v>
      </c>
      <c r="C2708" t="s">
        <v>7831</v>
      </c>
      <c r="D2708" t="s">
        <v>7655</v>
      </c>
      <c r="E2708" s="1">
        <v>29.907599999999999</v>
      </c>
      <c r="F2708" s="1">
        <v>3</v>
      </c>
      <c r="G2708" s="2">
        <v>9.969199999999999</v>
      </c>
      <c r="H2708" s="3">
        <v>7.9999732509462476</v>
      </c>
      <c r="I2708" s="3">
        <v>10.666519546871029</v>
      </c>
      <c r="J2708" s="3">
        <v>0.23926</v>
      </c>
      <c r="K2708" s="3">
        <v>0.23926</v>
      </c>
      <c r="L2708" s="3">
        <v>0.31901000000000002</v>
      </c>
    </row>
    <row r="2709" spans="2:12" x14ac:dyDescent="0.2">
      <c r="B2709" t="s">
        <v>7832</v>
      </c>
      <c r="C2709" t="s">
        <v>7833</v>
      </c>
      <c r="D2709" t="s">
        <v>7834</v>
      </c>
      <c r="E2709" s="1">
        <v>74.638930000000002</v>
      </c>
      <c r="F2709" s="1">
        <v>6</v>
      </c>
      <c r="G2709" s="2">
        <v>12.439821666666667</v>
      </c>
      <c r="H2709" s="3">
        <v>7.9999807071189251</v>
      </c>
      <c r="I2709" s="3">
        <v>10.666685602272166</v>
      </c>
      <c r="J2709" s="3">
        <v>0.59711000000000003</v>
      </c>
      <c r="K2709" s="3">
        <v>0.59711000000000003</v>
      </c>
      <c r="L2709" s="3">
        <v>0.79615000000000002</v>
      </c>
    </row>
    <row r="2710" spans="2:12" x14ac:dyDescent="0.2">
      <c r="B2710" t="s">
        <v>7835</v>
      </c>
      <c r="C2710" t="s">
        <v>7833</v>
      </c>
      <c r="D2710" t="s">
        <v>7834</v>
      </c>
      <c r="E2710" s="1">
        <v>15.159140000000001</v>
      </c>
      <c r="F2710" s="1">
        <v>2</v>
      </c>
      <c r="G2710" s="2">
        <v>7.5795700000000004</v>
      </c>
      <c r="H2710" s="3">
        <v>7.999794183575057</v>
      </c>
      <c r="I2710" s="3">
        <v>10.666832023452518</v>
      </c>
      <c r="J2710" s="3">
        <v>0.12127</v>
      </c>
      <c r="K2710" s="3">
        <v>0.12127</v>
      </c>
      <c r="L2710" s="3">
        <v>0.16170000000000001</v>
      </c>
    </row>
    <row r="2711" spans="2:12" x14ac:dyDescent="0.2">
      <c r="B2711" t="s">
        <v>7836</v>
      </c>
      <c r="C2711" t="s">
        <v>7837</v>
      </c>
      <c r="D2711" t="s">
        <v>7838</v>
      </c>
      <c r="E2711" s="1">
        <v>13.74567</v>
      </c>
      <c r="F2711" s="1">
        <v>2</v>
      </c>
      <c r="G2711" s="2">
        <v>6.8728350000000002</v>
      </c>
      <c r="H2711" s="3">
        <v>8.0003375608464342</v>
      </c>
      <c r="I2711" s="3">
        <v>10.666631746579105</v>
      </c>
      <c r="J2711" s="3">
        <v>0.10997</v>
      </c>
      <c r="K2711" s="3">
        <v>0.10997</v>
      </c>
      <c r="L2711" s="3">
        <v>0.14662</v>
      </c>
    </row>
    <row r="2712" spans="2:12" x14ac:dyDescent="0.2">
      <c r="B2712" t="s">
        <v>7839</v>
      </c>
      <c r="C2712" t="s">
        <v>7837</v>
      </c>
      <c r="D2712" t="s">
        <v>7838</v>
      </c>
      <c r="E2712" s="1">
        <v>13.91685</v>
      </c>
      <c r="F2712" s="1">
        <v>3</v>
      </c>
      <c r="G2712" s="2">
        <v>4.6389500000000004</v>
      </c>
      <c r="H2712" s="3">
        <v>7.9996550943640266</v>
      </c>
      <c r="I2712" s="3">
        <v>10.666925345893647</v>
      </c>
      <c r="J2712" s="3">
        <v>0.11133</v>
      </c>
      <c r="K2712" s="3">
        <v>0.11133</v>
      </c>
      <c r="L2712" s="3">
        <v>0.14845</v>
      </c>
    </row>
    <row r="2713" spans="2:12" x14ac:dyDescent="0.2">
      <c r="B2713" t="s">
        <v>7840</v>
      </c>
      <c r="C2713" t="s">
        <v>7841</v>
      </c>
      <c r="D2713" t="s">
        <v>7842</v>
      </c>
      <c r="E2713" s="1">
        <v>26.53697</v>
      </c>
      <c r="F2713" s="1">
        <v>3</v>
      </c>
      <c r="G2713" s="2">
        <v>8.8456566666666667</v>
      </c>
      <c r="H2713" s="3">
        <v>8.0001597770958774</v>
      </c>
      <c r="I2713" s="3">
        <v>10.666628480945638</v>
      </c>
      <c r="J2713" s="3">
        <v>0.21229999999999999</v>
      </c>
      <c r="K2713" s="3">
        <v>0.21229999999999999</v>
      </c>
      <c r="L2713" s="3">
        <v>0.28305999999999998</v>
      </c>
    </row>
    <row r="2714" spans="2:12" x14ac:dyDescent="0.2">
      <c r="B2714" t="s">
        <v>7843</v>
      </c>
      <c r="C2714" t="s">
        <v>7841</v>
      </c>
      <c r="D2714" t="s">
        <v>7842</v>
      </c>
      <c r="E2714" s="1">
        <v>6.68689</v>
      </c>
      <c r="F2714" s="1">
        <v>4</v>
      </c>
      <c r="G2714" s="2">
        <v>1.6717225</v>
      </c>
      <c r="H2714" s="3">
        <v>8.0007297861935811</v>
      </c>
      <c r="I2714" s="3">
        <v>10.66714122708763</v>
      </c>
      <c r="J2714" s="3">
        <v>5.3499999999999999E-2</v>
      </c>
      <c r="K2714" s="3">
        <v>5.3499999999999999E-2</v>
      </c>
      <c r="L2714" s="3">
        <v>7.1330000000000005E-2</v>
      </c>
    </row>
    <row r="2715" spans="2:12" x14ac:dyDescent="0.2">
      <c r="B2715" t="s">
        <v>7844</v>
      </c>
      <c r="C2715" t="s">
        <v>7845</v>
      </c>
      <c r="D2715" t="s">
        <v>7846</v>
      </c>
      <c r="E2715" s="1">
        <v>24.292449999999999</v>
      </c>
      <c r="F2715" s="1">
        <v>5</v>
      </c>
      <c r="G2715" s="2">
        <v>4.8584899999999998</v>
      </c>
      <c r="H2715" s="3">
        <v>8.0000164660213358</v>
      </c>
      <c r="I2715" s="3">
        <v>10.666688621361782</v>
      </c>
      <c r="J2715" s="3">
        <v>0.19434000000000001</v>
      </c>
      <c r="K2715" s="3">
        <v>0.19434000000000001</v>
      </c>
      <c r="L2715" s="3">
        <v>0.25912000000000002</v>
      </c>
    </row>
    <row r="2716" spans="2:12" x14ac:dyDescent="0.2">
      <c r="B2716" t="s">
        <v>7847</v>
      </c>
      <c r="C2716" t="s">
        <v>6376</v>
      </c>
      <c r="D2716" t="s">
        <v>7848</v>
      </c>
      <c r="E2716" s="1">
        <v>21.719000000000001</v>
      </c>
      <c r="F2716" s="1">
        <v>3</v>
      </c>
      <c r="G2716" s="2">
        <v>7.2396666666666674</v>
      </c>
      <c r="H2716" s="3">
        <v>7.9999079147290377</v>
      </c>
      <c r="I2716" s="3">
        <v>10.666697361756984</v>
      </c>
      <c r="J2716" s="3">
        <v>0.17374999999999999</v>
      </c>
      <c r="K2716" s="3">
        <v>0.17374999999999999</v>
      </c>
      <c r="L2716" s="3">
        <v>0.23166999999999999</v>
      </c>
    </row>
    <row r="2717" spans="2:12" x14ac:dyDescent="0.2">
      <c r="B2717" t="s">
        <v>7849</v>
      </c>
      <c r="C2717" t="s">
        <v>6376</v>
      </c>
      <c r="D2717" t="s">
        <v>7848</v>
      </c>
      <c r="E2717" s="1">
        <v>8.1967400000000001</v>
      </c>
      <c r="F2717" s="1">
        <v>1</v>
      </c>
      <c r="G2717" s="2">
        <v>8.1967400000000001</v>
      </c>
      <c r="H2717" s="3">
        <v>7.9995217610903842</v>
      </c>
      <c r="I2717" s="3">
        <v>10.666435680526646</v>
      </c>
      <c r="J2717" s="3">
        <v>6.5570000000000003E-2</v>
      </c>
      <c r="K2717" s="3">
        <v>6.5570000000000003E-2</v>
      </c>
      <c r="L2717" s="3">
        <v>8.7429999999999994E-2</v>
      </c>
    </row>
    <row r="2718" spans="2:12" x14ac:dyDescent="0.2">
      <c r="B2718" t="s">
        <v>7850</v>
      </c>
      <c r="C2718" t="s">
        <v>7851</v>
      </c>
      <c r="D2718" t="s">
        <v>7852</v>
      </c>
      <c r="E2718" s="1">
        <v>10.69849</v>
      </c>
      <c r="F2718" s="1">
        <v>1</v>
      </c>
      <c r="G2718" s="2">
        <v>10.69849</v>
      </c>
      <c r="H2718" s="3">
        <v>8.0001944199602004</v>
      </c>
      <c r="I2718" s="3">
        <v>10.666925893280267</v>
      </c>
      <c r="J2718" s="3">
        <v>8.5589999999999999E-2</v>
      </c>
      <c r="K2718" s="3">
        <v>8.5589999999999999E-2</v>
      </c>
      <c r="L2718" s="3">
        <v>0.11412</v>
      </c>
    </row>
    <row r="2719" spans="2:12" x14ac:dyDescent="0.2">
      <c r="B2719" t="s">
        <v>7853</v>
      </c>
      <c r="C2719" t="s">
        <v>7854</v>
      </c>
      <c r="D2719" t="s">
        <v>7855</v>
      </c>
      <c r="E2719" s="1">
        <v>6.8891400000000003</v>
      </c>
      <c r="F2719" s="1">
        <v>1</v>
      </c>
      <c r="G2719" s="2">
        <v>6.8891400000000003</v>
      </c>
      <c r="H2719" s="3">
        <v>7.9995471132826443</v>
      </c>
      <c r="I2719" s="3">
        <v>10.666062817710193</v>
      </c>
      <c r="J2719" s="3">
        <v>5.5109999999999999E-2</v>
      </c>
      <c r="K2719" s="3">
        <v>5.5109999999999999E-2</v>
      </c>
      <c r="L2719" s="3">
        <v>7.3480000000000004E-2</v>
      </c>
    </row>
    <row r="2720" spans="2:12" x14ac:dyDescent="0.2">
      <c r="B2720" t="s">
        <v>7856</v>
      </c>
      <c r="C2720" t="s">
        <v>7854</v>
      </c>
      <c r="D2720" t="s">
        <v>7855</v>
      </c>
      <c r="E2720" s="1">
        <v>13.310639999999999</v>
      </c>
      <c r="F2720" s="1">
        <v>2</v>
      </c>
      <c r="G2720" s="2">
        <v>6.6553199999999997</v>
      </c>
      <c r="H2720" s="3">
        <v>8.0003666239940383</v>
      </c>
      <c r="I2720" s="3">
        <v>10.666654646207846</v>
      </c>
      <c r="J2720" s="3">
        <v>0.10649</v>
      </c>
      <c r="K2720" s="3">
        <v>0.10649</v>
      </c>
      <c r="L2720" s="3">
        <v>0.14198</v>
      </c>
    </row>
    <row r="2721" spans="2:12" x14ac:dyDescent="0.2">
      <c r="B2721" t="s">
        <v>7857</v>
      </c>
      <c r="C2721" t="s">
        <v>7858</v>
      </c>
      <c r="D2721" t="s">
        <v>7859</v>
      </c>
      <c r="E2721" s="1">
        <v>8.1647300000000005</v>
      </c>
      <c r="F2721" s="1">
        <v>1</v>
      </c>
      <c r="G2721" s="2">
        <v>8.1647300000000005</v>
      </c>
      <c r="H2721" s="3">
        <v>8.0002645525326628</v>
      </c>
      <c r="I2721" s="3">
        <v>10.666611143295613</v>
      </c>
      <c r="J2721" s="3">
        <v>6.5320000000000003E-2</v>
      </c>
      <c r="K2721" s="3">
        <v>6.5320000000000003E-2</v>
      </c>
      <c r="L2721" s="3">
        <v>8.7090000000000001E-2</v>
      </c>
    </row>
    <row r="2722" spans="2:12" x14ac:dyDescent="0.2">
      <c r="B2722" t="s">
        <v>7860</v>
      </c>
      <c r="C2722" t="s">
        <v>7861</v>
      </c>
      <c r="D2722" t="s">
        <v>7862</v>
      </c>
      <c r="E2722" s="1">
        <v>12.990679999999999</v>
      </c>
      <c r="F2722" s="1">
        <v>1</v>
      </c>
      <c r="G2722" s="2">
        <v>12.990679999999999</v>
      </c>
      <c r="H2722" s="3">
        <v>8.0003510208857431</v>
      </c>
      <c r="I2722" s="3">
        <v>10.6668781002996</v>
      </c>
      <c r="J2722" s="3">
        <v>0.10392999999999999</v>
      </c>
      <c r="K2722" s="3">
        <v>0.10392999999999999</v>
      </c>
      <c r="L2722" s="3">
        <v>0.13857</v>
      </c>
    </row>
    <row r="2723" spans="2:12" x14ac:dyDescent="0.2">
      <c r="B2723" t="s">
        <v>7863</v>
      </c>
      <c r="C2723" t="s">
        <v>7864</v>
      </c>
      <c r="D2723" t="s">
        <v>7865</v>
      </c>
      <c r="E2723" s="1">
        <v>23.806229999999999</v>
      </c>
      <c r="F2723" s="1">
        <v>3</v>
      </c>
      <c r="G2723" s="2">
        <v>7.9354100000000001</v>
      </c>
      <c r="H2723" s="3">
        <v>8.0000067209297754</v>
      </c>
      <c r="I2723" s="3">
        <v>10.666535608536085</v>
      </c>
      <c r="J2723" s="3">
        <v>0.19045000000000001</v>
      </c>
      <c r="K2723" s="3">
        <v>0.19045000000000001</v>
      </c>
      <c r="L2723" s="3">
        <v>0.25392999999999999</v>
      </c>
    </row>
    <row r="2724" spans="2:12" x14ac:dyDescent="0.2">
      <c r="B2724" t="s">
        <v>7866</v>
      </c>
      <c r="C2724" t="s">
        <v>7864</v>
      </c>
      <c r="D2724" t="s">
        <v>7865</v>
      </c>
      <c r="E2724" s="1">
        <v>44.459020000000002</v>
      </c>
      <c r="F2724" s="1">
        <v>3</v>
      </c>
      <c r="G2724" s="2">
        <v>14.819673333333334</v>
      </c>
      <c r="H2724" s="3">
        <v>7.9999514159331442</v>
      </c>
      <c r="I2724" s="3">
        <v>10.666676863322673</v>
      </c>
      <c r="J2724" s="3">
        <v>0.35566999999999999</v>
      </c>
      <c r="K2724" s="3">
        <v>0.35566999999999999</v>
      </c>
      <c r="L2724" s="3">
        <v>0.47422999999999998</v>
      </c>
    </row>
    <row r="2725" spans="2:12" x14ac:dyDescent="0.2">
      <c r="B2725" t="s">
        <v>7867</v>
      </c>
      <c r="C2725" t="s">
        <v>7868</v>
      </c>
      <c r="D2725" t="s">
        <v>7869</v>
      </c>
      <c r="E2725" s="1">
        <v>33.410710000000002</v>
      </c>
      <c r="F2725" s="1">
        <v>5</v>
      </c>
      <c r="G2725" s="2">
        <v>6.6821420000000007</v>
      </c>
      <c r="H2725" s="3">
        <v>8.0001292998562441</v>
      </c>
      <c r="I2725" s="3">
        <v>10.666639529659799</v>
      </c>
      <c r="J2725" s="3">
        <v>0.26729000000000003</v>
      </c>
      <c r="K2725" s="3">
        <v>0.26729000000000003</v>
      </c>
      <c r="L2725" s="3">
        <v>0.35637999999999997</v>
      </c>
    </row>
    <row r="2726" spans="2:12" x14ac:dyDescent="0.2">
      <c r="B2726" t="s">
        <v>7870</v>
      </c>
      <c r="C2726" t="s">
        <v>7871</v>
      </c>
      <c r="D2726" t="s">
        <v>7794</v>
      </c>
      <c r="E2726" s="1">
        <v>71.779820000000001</v>
      </c>
      <c r="F2726" s="1">
        <v>3</v>
      </c>
      <c r="G2726" s="2">
        <v>23.926606666666668</v>
      </c>
      <c r="H2726" s="3">
        <v>8.0000200613487191</v>
      </c>
      <c r="I2726" s="3">
        <v>10.666646976824406</v>
      </c>
      <c r="J2726" s="3">
        <v>0.57423999999999997</v>
      </c>
      <c r="K2726" s="3">
        <v>0.57423999999999997</v>
      </c>
      <c r="L2726" s="3">
        <v>0.76565000000000005</v>
      </c>
    </row>
    <row r="2727" spans="2:12" x14ac:dyDescent="0.2">
      <c r="B2727" t="s">
        <v>7872</v>
      </c>
      <c r="C2727" t="s">
        <v>1973</v>
      </c>
      <c r="D2727" t="s">
        <v>7873</v>
      </c>
      <c r="E2727" s="1">
        <v>13.47204</v>
      </c>
      <c r="F2727" s="1">
        <v>2</v>
      </c>
      <c r="G2727" s="2">
        <v>6.7360199999999999</v>
      </c>
      <c r="H2727" s="3">
        <v>8.0002731583338527</v>
      </c>
      <c r="I2727" s="3">
        <v>10.666536025724389</v>
      </c>
      <c r="J2727" s="3">
        <v>0.10778</v>
      </c>
      <c r="K2727" s="3">
        <v>0.10778</v>
      </c>
      <c r="L2727" s="3">
        <v>0.14369999999999999</v>
      </c>
    </row>
    <row r="2728" spans="2:12" x14ac:dyDescent="0.2">
      <c r="B2728" t="s">
        <v>7874</v>
      </c>
      <c r="C2728" t="s">
        <v>1973</v>
      </c>
      <c r="D2728" t="s">
        <v>7873</v>
      </c>
      <c r="E2728" s="1">
        <v>13.75731</v>
      </c>
      <c r="F2728" s="1">
        <v>1</v>
      </c>
      <c r="G2728" s="2">
        <v>13.75731</v>
      </c>
      <c r="H2728" s="3">
        <v>8.0001104867157906</v>
      </c>
      <c r="I2728" s="3">
        <v>10.666329391428993</v>
      </c>
      <c r="J2728" s="3">
        <v>0.11006000000000001</v>
      </c>
      <c r="K2728" s="3">
        <v>0.11006000000000001</v>
      </c>
      <c r="L2728" s="3">
        <v>0.14674000000000001</v>
      </c>
    </row>
    <row r="2729" spans="2:12" x14ac:dyDescent="0.2">
      <c r="B2729" t="s">
        <v>7875</v>
      </c>
      <c r="C2729" t="s">
        <v>7876</v>
      </c>
      <c r="D2729" t="s">
        <v>7877</v>
      </c>
      <c r="E2729" s="1">
        <v>23.951779999999999</v>
      </c>
      <c r="F2729" s="1">
        <v>2</v>
      </c>
      <c r="G2729" s="2">
        <v>11.97589</v>
      </c>
      <c r="H2729" s="3">
        <v>7.9998229776659606</v>
      </c>
      <c r="I2729" s="3">
        <v>10.666430636887947</v>
      </c>
      <c r="J2729" s="3">
        <v>0.19161</v>
      </c>
      <c r="K2729" s="3">
        <v>0.19161</v>
      </c>
      <c r="L2729" s="3">
        <v>0.25547999999999998</v>
      </c>
    </row>
    <row r="2730" spans="2:12" x14ac:dyDescent="0.2">
      <c r="B2730" t="s">
        <v>7878</v>
      </c>
      <c r="C2730" t="s">
        <v>7876</v>
      </c>
      <c r="D2730" t="s">
        <v>7877</v>
      </c>
      <c r="E2730" s="1">
        <v>39.0107</v>
      </c>
      <c r="F2730" s="1">
        <v>3</v>
      </c>
      <c r="G2730" s="2">
        <v>13.003566666666666</v>
      </c>
      <c r="H2730" s="3">
        <v>8.0001127895679893</v>
      </c>
      <c r="I2730" s="3">
        <v>10.666560712830069</v>
      </c>
      <c r="J2730" s="3">
        <v>0.31208999999999998</v>
      </c>
      <c r="K2730" s="3">
        <v>0.31208999999999998</v>
      </c>
      <c r="L2730" s="3">
        <v>0.41610999999999998</v>
      </c>
    </row>
    <row r="2731" spans="2:12" x14ac:dyDescent="0.2">
      <c r="B2731" t="s">
        <v>7879</v>
      </c>
      <c r="C2731" t="s">
        <v>7880</v>
      </c>
      <c r="D2731" t="s">
        <v>7881</v>
      </c>
      <c r="E2731" s="1">
        <v>12.47944</v>
      </c>
      <c r="F2731" s="1">
        <v>1</v>
      </c>
      <c r="G2731" s="2">
        <v>12.47944</v>
      </c>
      <c r="H2731" s="3">
        <v>8.0003589904675216</v>
      </c>
      <c r="I2731" s="3">
        <v>10.666344002615503</v>
      </c>
      <c r="J2731" s="3">
        <v>9.9839999999999998E-2</v>
      </c>
      <c r="K2731" s="3">
        <v>9.9839999999999998E-2</v>
      </c>
      <c r="L2731" s="3">
        <v>0.13311000000000001</v>
      </c>
    </row>
    <row r="2732" spans="2:12" x14ac:dyDescent="0.2">
      <c r="B2732" t="s">
        <v>7882</v>
      </c>
      <c r="C2732" t="s">
        <v>7883</v>
      </c>
      <c r="D2732" t="s">
        <v>7884</v>
      </c>
      <c r="E2732" s="1">
        <v>11.6652</v>
      </c>
      <c r="F2732" s="1">
        <v>1</v>
      </c>
      <c r="G2732" s="2">
        <v>11.6652</v>
      </c>
      <c r="H2732" s="3">
        <v>7.9998628398998726</v>
      </c>
      <c r="I2732" s="3">
        <v>10.666769536741761</v>
      </c>
      <c r="J2732" s="3">
        <v>9.332E-2</v>
      </c>
      <c r="K2732" s="3">
        <v>9.332E-2</v>
      </c>
      <c r="L2732" s="3">
        <v>0.12443</v>
      </c>
    </row>
    <row r="2733" spans="2:12" x14ac:dyDescent="0.2">
      <c r="B2733" t="s">
        <v>7885</v>
      </c>
      <c r="C2733" t="s">
        <v>7230</v>
      </c>
      <c r="D2733" t="s">
        <v>7231</v>
      </c>
      <c r="E2733" s="1">
        <v>21.873270000000002</v>
      </c>
      <c r="F2733" s="1">
        <v>2</v>
      </c>
      <c r="G2733" s="2">
        <v>10.936635000000001</v>
      </c>
      <c r="H2733" s="3">
        <v>8.0001755567411728</v>
      </c>
      <c r="I2733" s="3">
        <v>10.666443563308093</v>
      </c>
      <c r="J2733" s="3">
        <v>0.17499000000000001</v>
      </c>
      <c r="K2733" s="3">
        <v>0.17499000000000001</v>
      </c>
      <c r="L2733" s="3">
        <v>0.23330999999999999</v>
      </c>
    </row>
    <row r="2734" spans="2:12" x14ac:dyDescent="0.2">
      <c r="B2734" t="s">
        <v>7886</v>
      </c>
      <c r="C2734" t="s">
        <v>7887</v>
      </c>
      <c r="D2734" t="s">
        <v>7888</v>
      </c>
      <c r="E2734" s="1">
        <v>43.14432</v>
      </c>
      <c r="F2734" s="1">
        <v>4</v>
      </c>
      <c r="G2734" s="2">
        <v>10.78608</v>
      </c>
      <c r="H2734" s="3">
        <v>7.9998943082194831</v>
      </c>
      <c r="I2734" s="3">
        <v>10.666525744292644</v>
      </c>
      <c r="J2734" s="3">
        <v>0.34515000000000001</v>
      </c>
      <c r="K2734" s="3">
        <v>0.34515000000000001</v>
      </c>
      <c r="L2734" s="3">
        <v>0.4602</v>
      </c>
    </row>
    <row r="2735" spans="2:12" x14ac:dyDescent="0.2">
      <c r="B2735" t="s">
        <v>7889</v>
      </c>
      <c r="C2735" t="s">
        <v>7887</v>
      </c>
      <c r="D2735" t="s">
        <v>7888</v>
      </c>
      <c r="E2735" s="1">
        <v>11.847329999999999</v>
      </c>
      <c r="F2735" s="1">
        <v>2</v>
      </c>
      <c r="G2735" s="2">
        <v>5.9236649999999997</v>
      </c>
      <c r="H2735" s="3">
        <v>8.0001147937974206</v>
      </c>
      <c r="I2735" s="3">
        <v>10.666538367716608</v>
      </c>
      <c r="J2735" s="3">
        <v>9.4780000000000003E-2</v>
      </c>
      <c r="K2735" s="3">
        <v>9.4780000000000003E-2</v>
      </c>
      <c r="L2735" s="3">
        <v>0.12637000000000001</v>
      </c>
    </row>
    <row r="2736" spans="2:12" x14ac:dyDescent="0.2">
      <c r="B2736" t="s">
        <v>7890</v>
      </c>
      <c r="C2736" t="s">
        <v>7891</v>
      </c>
      <c r="D2736" t="s">
        <v>7892</v>
      </c>
      <c r="E2736" s="1">
        <v>4.7191799999999997</v>
      </c>
      <c r="F2736" s="1">
        <v>1</v>
      </c>
      <c r="G2736" s="2">
        <v>4.7191799999999997</v>
      </c>
      <c r="H2736" s="3">
        <v>7.9992710598027621</v>
      </c>
      <c r="I2736" s="3">
        <v>10.667107421204532</v>
      </c>
      <c r="J2736" s="3">
        <v>3.7749999999999999E-2</v>
      </c>
      <c r="K2736" s="3">
        <v>3.7749999999999999E-2</v>
      </c>
      <c r="L2736" s="3">
        <v>5.0340000000000003E-2</v>
      </c>
    </row>
    <row r="2737" spans="2:12" x14ac:dyDescent="0.2">
      <c r="B2737" t="s">
        <v>7893</v>
      </c>
      <c r="C2737" t="s">
        <v>7894</v>
      </c>
      <c r="D2737" t="s">
        <v>7895</v>
      </c>
      <c r="E2737" s="1">
        <v>45.903260000000003</v>
      </c>
      <c r="F2737" s="1">
        <v>3</v>
      </c>
      <c r="G2737" s="2">
        <v>15.301086666666668</v>
      </c>
      <c r="H2737" s="3">
        <v>8.0000853969848755</v>
      </c>
      <c r="I2737" s="3">
        <v>10.666562679861952</v>
      </c>
      <c r="J2737" s="3">
        <v>0.36723</v>
      </c>
      <c r="K2737" s="3">
        <v>0.36723</v>
      </c>
      <c r="L2737" s="3">
        <v>0.48963000000000001</v>
      </c>
    </row>
    <row r="2738" spans="2:12" x14ac:dyDescent="0.2">
      <c r="B2738" t="s">
        <v>7896</v>
      </c>
      <c r="C2738" t="s">
        <v>7897</v>
      </c>
      <c r="D2738" t="s">
        <v>7898</v>
      </c>
      <c r="E2738" s="1">
        <v>23.61627</v>
      </c>
      <c r="F2738" s="1">
        <v>2</v>
      </c>
      <c r="G2738" s="2">
        <v>11.808135</v>
      </c>
      <c r="H2738" s="3">
        <v>7.9999932250097059</v>
      </c>
      <c r="I2738" s="3">
        <v>10.666798778977375</v>
      </c>
      <c r="J2738" s="3">
        <v>0.18892999999999999</v>
      </c>
      <c r="K2738" s="3">
        <v>0.18892999999999999</v>
      </c>
      <c r="L2738" s="3">
        <v>0.25191000000000002</v>
      </c>
    </row>
    <row r="2739" spans="2:12" x14ac:dyDescent="0.2">
      <c r="B2739" t="s">
        <v>7899</v>
      </c>
      <c r="C2739" t="s">
        <v>7900</v>
      </c>
      <c r="D2739" t="s">
        <v>7901</v>
      </c>
      <c r="E2739" s="1">
        <v>11.83708</v>
      </c>
      <c r="F2739" s="1">
        <v>1</v>
      </c>
      <c r="G2739" s="2">
        <v>11.83708</v>
      </c>
      <c r="H2739" s="3">
        <v>8.0002838537882663</v>
      </c>
      <c r="I2739" s="3">
        <v>10.66648193642351</v>
      </c>
      <c r="J2739" s="3">
        <v>9.4700000000000006E-2</v>
      </c>
      <c r="K2739" s="3">
        <v>9.4700000000000006E-2</v>
      </c>
      <c r="L2739" s="3">
        <v>0.12626000000000001</v>
      </c>
    </row>
    <row r="2740" spans="2:12" x14ac:dyDescent="0.2">
      <c r="B2740" t="s">
        <v>7902</v>
      </c>
      <c r="C2740" t="s">
        <v>7900</v>
      </c>
      <c r="D2740" t="s">
        <v>7901</v>
      </c>
      <c r="E2740" s="1">
        <v>16.130199999999999</v>
      </c>
      <c r="F2740" s="1">
        <v>3</v>
      </c>
      <c r="G2740" s="2">
        <v>5.3767333333333331</v>
      </c>
      <c r="H2740" s="3">
        <v>7.9999008071815609</v>
      </c>
      <c r="I2740" s="3">
        <v>10.66694771298558</v>
      </c>
      <c r="J2740" s="3">
        <v>0.12903999999999999</v>
      </c>
      <c r="K2740" s="3">
        <v>0.12903999999999999</v>
      </c>
      <c r="L2740" s="3">
        <v>0.17205999999999999</v>
      </c>
    </row>
    <row r="2741" spans="2:12" x14ac:dyDescent="0.2">
      <c r="B2741" t="s">
        <v>7903</v>
      </c>
      <c r="C2741" t="s">
        <v>7904</v>
      </c>
      <c r="D2741" t="s">
        <v>7905</v>
      </c>
      <c r="E2741" s="1">
        <v>85.501540000000006</v>
      </c>
      <c r="F2741" s="1">
        <v>12</v>
      </c>
      <c r="G2741" s="2">
        <v>7.1251283333333335</v>
      </c>
      <c r="H2741" s="3">
        <v>7.9999728659858054</v>
      </c>
      <c r="I2741" s="3">
        <v>10.666591502328496</v>
      </c>
      <c r="J2741" s="3">
        <v>0.68401000000000001</v>
      </c>
      <c r="K2741" s="3">
        <v>0.68401000000000001</v>
      </c>
      <c r="L2741" s="3">
        <v>0.91200999999999999</v>
      </c>
    </row>
    <row r="2742" spans="2:12" x14ac:dyDescent="0.2">
      <c r="B2742" t="s">
        <v>7906</v>
      </c>
      <c r="C2742" t="s">
        <v>7904</v>
      </c>
      <c r="D2742" t="s">
        <v>7905</v>
      </c>
      <c r="E2742" s="1">
        <v>27.227509999999999</v>
      </c>
      <c r="F2742" s="1">
        <v>3</v>
      </c>
      <c r="G2742" s="2">
        <v>9.0758366666666657</v>
      </c>
      <c r="H2742" s="3">
        <v>7.9999970617952219</v>
      </c>
      <c r="I2742" s="3">
        <v>10.666785174259417</v>
      </c>
      <c r="J2742" s="3">
        <v>0.21782000000000001</v>
      </c>
      <c r="K2742" s="3">
        <v>0.21782000000000001</v>
      </c>
      <c r="L2742" s="3">
        <v>0.29043000000000002</v>
      </c>
    </row>
    <row r="2743" spans="2:12" x14ac:dyDescent="0.2">
      <c r="B2743" t="s">
        <v>7907</v>
      </c>
      <c r="C2743" t="s">
        <v>7908</v>
      </c>
      <c r="D2743" t="s">
        <v>7909</v>
      </c>
      <c r="E2743" s="1">
        <v>6.4054399999999996</v>
      </c>
      <c r="F2743" s="1">
        <v>1</v>
      </c>
      <c r="G2743" s="2">
        <v>6.4054399999999996</v>
      </c>
      <c r="H2743" s="3">
        <v>7.9994504671029638</v>
      </c>
      <c r="I2743" s="3">
        <v>10.665933956137286</v>
      </c>
      <c r="J2743" s="3">
        <v>5.1240000000000001E-2</v>
      </c>
      <c r="K2743" s="3">
        <v>5.1240000000000001E-2</v>
      </c>
      <c r="L2743" s="3">
        <v>6.8320000000000006E-2</v>
      </c>
    </row>
    <row r="2744" spans="2:12" x14ac:dyDescent="0.2">
      <c r="B2744" t="s">
        <v>7910</v>
      </c>
      <c r="C2744" t="s">
        <v>7908</v>
      </c>
      <c r="D2744" t="s">
        <v>7909</v>
      </c>
      <c r="E2744" s="1">
        <v>11.010400000000001</v>
      </c>
      <c r="F2744" s="1">
        <v>2</v>
      </c>
      <c r="G2744" s="2">
        <v>5.5052000000000003</v>
      </c>
      <c r="H2744" s="3">
        <v>7.9997093656906202</v>
      </c>
      <c r="I2744" s="3">
        <v>10.666279154254159</v>
      </c>
      <c r="J2744" s="3">
        <v>8.8080000000000006E-2</v>
      </c>
      <c r="K2744" s="3">
        <v>8.8080000000000006E-2</v>
      </c>
      <c r="L2744" s="3">
        <v>0.11744</v>
      </c>
    </row>
    <row r="2745" spans="2:12" x14ac:dyDescent="0.2">
      <c r="B2745" t="s">
        <v>7911</v>
      </c>
      <c r="C2745" t="s">
        <v>7912</v>
      </c>
      <c r="D2745" t="s">
        <v>7913</v>
      </c>
      <c r="E2745" s="1">
        <v>26.56494</v>
      </c>
      <c r="F2745" s="1">
        <v>3</v>
      </c>
      <c r="G2745" s="2">
        <v>8.8549799999999994</v>
      </c>
      <c r="H2745" s="3">
        <v>8.0000180689284441</v>
      </c>
      <c r="I2745" s="3">
        <v>10.66669075857126</v>
      </c>
      <c r="J2745" s="3">
        <v>0.21251999999999999</v>
      </c>
      <c r="K2745" s="3">
        <v>0.21251999999999999</v>
      </c>
      <c r="L2745" s="3">
        <v>0.28336</v>
      </c>
    </row>
    <row r="2746" spans="2:12" x14ac:dyDescent="0.2">
      <c r="B2746" t="s">
        <v>7914</v>
      </c>
      <c r="C2746" t="s">
        <v>7915</v>
      </c>
      <c r="D2746" t="s">
        <v>7916</v>
      </c>
      <c r="E2746" s="1">
        <v>22.955549999999999</v>
      </c>
      <c r="F2746" s="1">
        <v>4</v>
      </c>
      <c r="G2746" s="2">
        <v>5.7388874999999997</v>
      </c>
      <c r="H2746" s="3">
        <v>7.9998083252198278</v>
      </c>
      <c r="I2746" s="3">
        <v>10.666701516626699</v>
      </c>
      <c r="J2746" s="3">
        <v>0.18364</v>
      </c>
      <c r="K2746" s="3">
        <v>0.18364</v>
      </c>
      <c r="L2746" s="3">
        <v>0.24485999999999999</v>
      </c>
    </row>
    <row r="2747" spans="2:12" x14ac:dyDescent="0.2">
      <c r="B2747" t="s">
        <v>7917</v>
      </c>
      <c r="C2747" t="s">
        <v>7915</v>
      </c>
      <c r="D2747" t="s">
        <v>7916</v>
      </c>
      <c r="E2747" s="1">
        <v>7.9515500000000001</v>
      </c>
      <c r="F2747" s="1">
        <v>2</v>
      </c>
      <c r="G2747" s="2">
        <v>3.9757750000000001</v>
      </c>
      <c r="H2747" s="3">
        <v>7.9996981720545053</v>
      </c>
      <c r="I2747" s="3">
        <v>10.667102640365716</v>
      </c>
      <c r="J2747" s="3">
        <v>6.361E-2</v>
      </c>
      <c r="K2747" s="3">
        <v>6.361E-2</v>
      </c>
      <c r="L2747" s="3">
        <v>8.4820000000000007E-2</v>
      </c>
    </row>
    <row r="2748" spans="2:12" x14ac:dyDescent="0.2">
      <c r="B2748" t="s">
        <v>7918</v>
      </c>
      <c r="C2748" t="s">
        <v>7919</v>
      </c>
      <c r="D2748" t="s">
        <v>7920</v>
      </c>
      <c r="E2748" s="1">
        <v>147.35563999999999</v>
      </c>
      <c r="F2748" s="1">
        <v>11</v>
      </c>
      <c r="G2748" s="2">
        <v>13.395967272727273</v>
      </c>
      <c r="H2748" s="3">
        <v>8.0000331171579191</v>
      </c>
      <c r="I2748" s="3">
        <v>10.666642959848705</v>
      </c>
      <c r="J2748" s="3">
        <v>1.17885</v>
      </c>
      <c r="K2748" s="3">
        <v>1.17885</v>
      </c>
      <c r="L2748" s="3">
        <v>1.57179</v>
      </c>
    </row>
    <row r="2749" spans="2:12" x14ac:dyDescent="0.2">
      <c r="B2749" t="s">
        <v>7921</v>
      </c>
      <c r="C2749" t="s">
        <v>7922</v>
      </c>
      <c r="D2749" t="s">
        <v>7923</v>
      </c>
      <c r="E2749" s="1">
        <v>39.201149999999998</v>
      </c>
      <c r="F2749" s="1">
        <v>2</v>
      </c>
      <c r="G2749" s="2">
        <v>19.600574999999999</v>
      </c>
      <c r="H2749" s="3">
        <v>8.0000204075645751</v>
      </c>
      <c r="I2749" s="3">
        <v>10.666523813714649</v>
      </c>
      <c r="J2749" s="3">
        <v>0.31361</v>
      </c>
      <c r="K2749" s="3">
        <v>0.31361</v>
      </c>
      <c r="L2749" s="3">
        <v>0.41814000000000001</v>
      </c>
    </row>
    <row r="2750" spans="2:12" x14ac:dyDescent="0.2">
      <c r="B2750" t="s">
        <v>7924</v>
      </c>
      <c r="C2750" t="s">
        <v>7922</v>
      </c>
      <c r="D2750" t="s">
        <v>7923</v>
      </c>
      <c r="E2750" s="1">
        <v>9.9647699999999997</v>
      </c>
      <c r="F2750" s="1">
        <v>1</v>
      </c>
      <c r="G2750" s="2">
        <v>9.9647699999999997</v>
      </c>
      <c r="H2750" s="3">
        <v>8.0001846505237957</v>
      </c>
      <c r="I2750" s="3">
        <v>10.666578355546591</v>
      </c>
      <c r="J2750" s="3">
        <v>7.9719999999999999E-2</v>
      </c>
      <c r="K2750" s="3">
        <v>7.9719999999999999E-2</v>
      </c>
      <c r="L2750" s="3">
        <v>0.10629</v>
      </c>
    </row>
    <row r="2751" spans="2:12" x14ac:dyDescent="0.2">
      <c r="B2751" t="s">
        <v>7925</v>
      </c>
      <c r="C2751" t="s">
        <v>7926</v>
      </c>
      <c r="D2751" t="s">
        <v>7927</v>
      </c>
      <c r="E2751" s="1">
        <v>7.5525900000000004</v>
      </c>
      <c r="F2751" s="1">
        <v>3</v>
      </c>
      <c r="G2751" s="2">
        <v>2.5175300000000003</v>
      </c>
      <c r="H2751" s="3">
        <v>7.9999046684647253</v>
      </c>
      <c r="I2751" s="3">
        <v>10.666539557952968</v>
      </c>
      <c r="J2751" s="3">
        <v>6.0420000000000001E-2</v>
      </c>
      <c r="K2751" s="3">
        <v>6.0420000000000001E-2</v>
      </c>
      <c r="L2751" s="3">
        <v>8.0560000000000007E-2</v>
      </c>
    </row>
    <row r="2752" spans="2:12" x14ac:dyDescent="0.2">
      <c r="B2752" t="s">
        <v>7928</v>
      </c>
      <c r="C2752" t="s">
        <v>7929</v>
      </c>
      <c r="D2752" t="s">
        <v>7930</v>
      </c>
      <c r="E2752" s="1">
        <v>14.963900000000001</v>
      </c>
      <c r="F2752" s="1">
        <v>2</v>
      </c>
      <c r="G2752" s="2">
        <v>7.4819500000000003</v>
      </c>
      <c r="H2752" s="3">
        <v>7.9999198070021844</v>
      </c>
      <c r="I2752" s="3">
        <v>10.666336984342317</v>
      </c>
      <c r="J2752" s="3">
        <v>0.11971</v>
      </c>
      <c r="K2752" s="3">
        <v>0.11971</v>
      </c>
      <c r="L2752" s="3">
        <v>0.15961</v>
      </c>
    </row>
    <row r="2753" spans="2:12" x14ac:dyDescent="0.2">
      <c r="B2753" t="s">
        <v>7931</v>
      </c>
      <c r="C2753" t="s">
        <v>7932</v>
      </c>
      <c r="D2753" t="s">
        <v>7933</v>
      </c>
      <c r="E2753" s="1">
        <v>26.953669999999999</v>
      </c>
      <c r="F2753" s="1">
        <v>3</v>
      </c>
      <c r="G2753" s="2">
        <v>8.9845566666666663</v>
      </c>
      <c r="H2753" s="3">
        <v>8.0000237444474163</v>
      </c>
      <c r="I2753" s="3">
        <v>10.666821994926851</v>
      </c>
      <c r="J2753" s="3">
        <v>0.21562999999999999</v>
      </c>
      <c r="K2753" s="3">
        <v>0.21562999999999999</v>
      </c>
      <c r="L2753" s="3">
        <v>0.28750999999999999</v>
      </c>
    </row>
    <row r="2754" spans="2:12" x14ac:dyDescent="0.2">
      <c r="B2754" t="s">
        <v>7934</v>
      </c>
      <c r="C2754" t="s">
        <v>7932</v>
      </c>
      <c r="D2754" t="s">
        <v>7933</v>
      </c>
      <c r="E2754" s="1">
        <v>21.96894</v>
      </c>
      <c r="F2754" s="1">
        <v>4</v>
      </c>
      <c r="G2754" s="2">
        <v>5.492235</v>
      </c>
      <c r="H2754" s="3">
        <v>7.9999308114091985</v>
      </c>
      <c r="I2754" s="3">
        <v>10.666422685846474</v>
      </c>
      <c r="J2754" s="3">
        <v>0.17574999999999999</v>
      </c>
      <c r="K2754" s="3">
        <v>0.17574999999999999</v>
      </c>
      <c r="L2754" s="3">
        <v>0.23433000000000001</v>
      </c>
    </row>
    <row r="2755" spans="2:12" x14ac:dyDescent="0.2">
      <c r="B2755" t="s">
        <v>7935</v>
      </c>
      <c r="C2755" t="s">
        <v>7936</v>
      </c>
      <c r="D2755" t="s">
        <v>7937</v>
      </c>
      <c r="E2755" s="1">
        <v>20.354179999999999</v>
      </c>
      <c r="F2755" s="1">
        <v>2</v>
      </c>
      <c r="G2755" s="2">
        <v>10.17709</v>
      </c>
      <c r="H2755" s="3">
        <v>7.9998309929459213</v>
      </c>
      <c r="I2755" s="3">
        <v>10.666605090453166</v>
      </c>
      <c r="J2755" s="3">
        <v>0.16283</v>
      </c>
      <c r="K2755" s="3">
        <v>0.16283</v>
      </c>
      <c r="L2755" s="3">
        <v>0.21711</v>
      </c>
    </row>
    <row r="2756" spans="2:12" x14ac:dyDescent="0.2">
      <c r="B2756" t="s">
        <v>7938</v>
      </c>
      <c r="C2756" t="s">
        <v>7939</v>
      </c>
      <c r="D2756" t="s">
        <v>7940</v>
      </c>
      <c r="E2756" s="1">
        <v>24.022860000000001</v>
      </c>
      <c r="F2756" s="1">
        <v>3</v>
      </c>
      <c r="G2756" s="2">
        <v>8.0076200000000011</v>
      </c>
      <c r="H2756" s="3">
        <v>7.9998801141912326</v>
      </c>
      <c r="I2756" s="3">
        <v>10.666506818921645</v>
      </c>
      <c r="J2756" s="3">
        <v>0.19217999999999999</v>
      </c>
      <c r="K2756" s="3">
        <v>0.19217999999999999</v>
      </c>
      <c r="L2756" s="3">
        <v>0.25624000000000002</v>
      </c>
    </row>
    <row r="2757" spans="2:12" x14ac:dyDescent="0.2">
      <c r="B2757" t="s">
        <v>7941</v>
      </c>
      <c r="C2757" t="s">
        <v>7939</v>
      </c>
      <c r="D2757" t="s">
        <v>7940</v>
      </c>
      <c r="E2757" s="1">
        <v>16.688140000000001</v>
      </c>
      <c r="F2757" s="1">
        <v>5</v>
      </c>
      <c r="G2757" s="2">
        <v>3.337628</v>
      </c>
      <c r="H2757" s="3">
        <v>8.0002924232418948</v>
      </c>
      <c r="I2757" s="3">
        <v>10.666856821670958</v>
      </c>
      <c r="J2757" s="3">
        <v>0.13350999999999999</v>
      </c>
      <c r="K2757" s="3">
        <v>0.13350999999999999</v>
      </c>
      <c r="L2757" s="3">
        <v>0.17801</v>
      </c>
    </row>
    <row r="2758" spans="2:12" x14ac:dyDescent="0.2">
      <c r="B2758" t="s">
        <v>7942</v>
      </c>
      <c r="C2758" t="s">
        <v>7943</v>
      </c>
      <c r="D2758" t="s">
        <v>7631</v>
      </c>
      <c r="E2758" s="1">
        <v>7.6249000000000002</v>
      </c>
      <c r="F2758" s="1">
        <v>1</v>
      </c>
      <c r="G2758" s="2">
        <v>7.6249000000000002</v>
      </c>
      <c r="H2758" s="3">
        <v>8.0001049194087788</v>
      </c>
      <c r="I2758" s="3">
        <v>10.666369395008459</v>
      </c>
      <c r="J2758" s="3">
        <v>6.0999999999999999E-2</v>
      </c>
      <c r="K2758" s="3">
        <v>6.0999999999999999E-2</v>
      </c>
      <c r="L2758" s="3">
        <v>8.133E-2</v>
      </c>
    </row>
    <row r="2759" spans="2:12" x14ac:dyDescent="0.2">
      <c r="B2759" t="s">
        <v>7944</v>
      </c>
      <c r="C2759" t="s">
        <v>5906</v>
      </c>
      <c r="D2759" t="s">
        <v>7945</v>
      </c>
      <c r="E2759" s="1">
        <v>39.455800000000004</v>
      </c>
      <c r="F2759" s="1">
        <v>8</v>
      </c>
      <c r="G2759" s="2">
        <v>4.9319750000000004</v>
      </c>
      <c r="H2759" s="3">
        <v>8.0000912413384082</v>
      </c>
      <c r="I2759" s="3">
        <v>10.666619356343046</v>
      </c>
      <c r="J2759" s="3">
        <v>0.31564999999999999</v>
      </c>
      <c r="K2759" s="3">
        <v>0.31564999999999999</v>
      </c>
      <c r="L2759" s="3">
        <v>0.42086000000000001</v>
      </c>
    </row>
    <row r="2760" spans="2:12" x14ac:dyDescent="0.2">
      <c r="B2760" t="s">
        <v>7946</v>
      </c>
      <c r="C2760" t="s">
        <v>6396</v>
      </c>
      <c r="D2760" t="s">
        <v>7947</v>
      </c>
      <c r="E2760" s="1">
        <v>54.455500000000001</v>
      </c>
      <c r="F2760" s="1">
        <v>5</v>
      </c>
      <c r="G2760" s="2">
        <v>10.8911</v>
      </c>
      <c r="H2760" s="3">
        <v>7.999926545528</v>
      </c>
      <c r="I2760" s="3">
        <v>10.666691151490667</v>
      </c>
      <c r="J2760" s="3">
        <v>0.43564000000000003</v>
      </c>
      <c r="K2760" s="3">
        <v>0.43564000000000003</v>
      </c>
      <c r="L2760" s="3">
        <v>0.58086000000000004</v>
      </c>
    </row>
    <row r="2761" spans="2:12" x14ac:dyDescent="0.2">
      <c r="B2761" t="s">
        <v>7948</v>
      </c>
      <c r="C2761" t="s">
        <v>7949</v>
      </c>
      <c r="D2761" t="s">
        <v>7950</v>
      </c>
      <c r="E2761" s="1">
        <v>24.08006</v>
      </c>
      <c r="F2761" s="1">
        <v>3</v>
      </c>
      <c r="G2761" s="2">
        <v>8.0266866666666665</v>
      </c>
      <c r="H2761" s="3">
        <v>7.9999800664948513</v>
      </c>
      <c r="I2761" s="3">
        <v>10.66650166154071</v>
      </c>
      <c r="J2761" s="3">
        <v>0.19264000000000001</v>
      </c>
      <c r="K2761" s="3">
        <v>0.19264000000000001</v>
      </c>
      <c r="L2761" s="3">
        <v>0.25685000000000002</v>
      </c>
    </row>
    <row r="2762" spans="2:12" x14ac:dyDescent="0.2">
      <c r="B2762" t="s">
        <v>7951</v>
      </c>
      <c r="C2762" t="s">
        <v>7949</v>
      </c>
      <c r="D2762" t="s">
        <v>7950</v>
      </c>
      <c r="E2762" s="1">
        <v>4.04772</v>
      </c>
      <c r="F2762" s="1">
        <v>1</v>
      </c>
      <c r="G2762" s="2">
        <v>4.04772</v>
      </c>
      <c r="H2762" s="3">
        <v>7.9995651873153273</v>
      </c>
      <c r="I2762" s="3">
        <v>10.667733934165406</v>
      </c>
      <c r="J2762" s="3">
        <v>3.2379999999999999E-2</v>
      </c>
      <c r="K2762" s="3">
        <v>3.2379999999999999E-2</v>
      </c>
      <c r="L2762" s="3">
        <v>4.3180000000000003E-2</v>
      </c>
    </row>
    <row r="2763" spans="2:12" x14ac:dyDescent="0.2">
      <c r="B2763" t="s">
        <v>7952</v>
      </c>
      <c r="C2763" t="s">
        <v>7953</v>
      </c>
      <c r="D2763" t="s">
        <v>7954</v>
      </c>
      <c r="E2763" s="1">
        <v>12.53715</v>
      </c>
      <c r="F2763" s="1">
        <v>3</v>
      </c>
      <c r="G2763" s="2">
        <v>4.1790500000000002</v>
      </c>
      <c r="H2763" s="3">
        <v>8.0002233362446802</v>
      </c>
      <c r="I2763" s="3">
        <v>10.666698571844478</v>
      </c>
      <c r="J2763" s="3">
        <v>0.1003</v>
      </c>
      <c r="K2763" s="3">
        <v>0.1003</v>
      </c>
      <c r="L2763" s="3">
        <v>0.13372999999999999</v>
      </c>
    </row>
    <row r="2764" spans="2:12" x14ac:dyDescent="0.2">
      <c r="B2764" t="s">
        <v>7955</v>
      </c>
      <c r="C2764" t="s">
        <v>7953</v>
      </c>
      <c r="D2764" t="s">
        <v>7954</v>
      </c>
      <c r="E2764" s="1">
        <v>12.04063</v>
      </c>
      <c r="F2764" s="1">
        <v>2</v>
      </c>
      <c r="G2764" s="2">
        <v>6.0203150000000001</v>
      </c>
      <c r="H2764" s="3">
        <v>8.0004119385779653</v>
      </c>
      <c r="I2764" s="3">
        <v>10.666385396777411</v>
      </c>
      <c r="J2764" s="3">
        <v>9.6329999999999999E-2</v>
      </c>
      <c r="K2764" s="3">
        <v>9.6329999999999999E-2</v>
      </c>
      <c r="L2764" s="3">
        <v>0.12842999999999999</v>
      </c>
    </row>
    <row r="2765" spans="2:12" x14ac:dyDescent="0.2">
      <c r="B2765" t="s">
        <v>7956</v>
      </c>
      <c r="C2765" t="s">
        <v>7957</v>
      </c>
      <c r="D2765" t="s">
        <v>7958</v>
      </c>
      <c r="E2765" s="1">
        <v>33.346539999999997</v>
      </c>
      <c r="F2765" s="1">
        <v>3</v>
      </c>
      <c r="G2765" s="2">
        <v>11.115513333333332</v>
      </c>
      <c r="H2765" s="3">
        <v>7.9999304275646006</v>
      </c>
      <c r="I2765" s="3">
        <v>10.66677382421085</v>
      </c>
      <c r="J2765" s="3">
        <v>0.26677000000000001</v>
      </c>
      <c r="K2765" s="3">
        <v>0.26677000000000001</v>
      </c>
      <c r="L2765" s="3">
        <v>0.35570000000000002</v>
      </c>
    </row>
    <row r="2766" spans="2:12" x14ac:dyDescent="0.2">
      <c r="B2766" t="s">
        <v>7959</v>
      </c>
      <c r="C2766" t="s">
        <v>7960</v>
      </c>
      <c r="D2766" t="s">
        <v>7961</v>
      </c>
      <c r="E2766" s="1">
        <v>48.040930000000003</v>
      </c>
      <c r="F2766" s="1">
        <v>3</v>
      </c>
      <c r="G2766" s="2">
        <v>16.013643333333334</v>
      </c>
      <c r="H2766" s="3">
        <v>8.0000532878943016</v>
      </c>
      <c r="I2766" s="3">
        <v>10.666737717192403</v>
      </c>
      <c r="J2766" s="3">
        <v>0.38433</v>
      </c>
      <c r="K2766" s="3">
        <v>0.38433</v>
      </c>
      <c r="L2766" s="3">
        <v>0.51244000000000001</v>
      </c>
    </row>
    <row r="2767" spans="2:12" x14ac:dyDescent="0.2">
      <c r="B2767" t="s">
        <v>7962</v>
      </c>
      <c r="C2767" t="s">
        <v>7963</v>
      </c>
      <c r="D2767" t="s">
        <v>7964</v>
      </c>
      <c r="E2767" s="1">
        <v>12.58339</v>
      </c>
      <c r="F2767" s="1">
        <v>1</v>
      </c>
      <c r="G2767" s="2">
        <v>12.58339</v>
      </c>
      <c r="H2767" s="3">
        <v>8.0002288731414986</v>
      </c>
      <c r="I2767" s="3">
        <v>10.666442031916677</v>
      </c>
      <c r="J2767" s="3">
        <v>0.10067</v>
      </c>
      <c r="K2767" s="3">
        <v>0.10067</v>
      </c>
      <c r="L2767" s="3">
        <v>0.13422000000000001</v>
      </c>
    </row>
    <row r="2768" spans="2:12" x14ac:dyDescent="0.2">
      <c r="B2768" t="s">
        <v>7965</v>
      </c>
      <c r="C2768" t="s">
        <v>7966</v>
      </c>
      <c r="D2768" t="s">
        <v>5937</v>
      </c>
      <c r="E2768" s="1">
        <v>11.733829999999999</v>
      </c>
      <c r="F2768" s="1">
        <v>2</v>
      </c>
      <c r="G2768" s="2">
        <v>5.8669149999999997</v>
      </c>
      <c r="H2768" s="3">
        <v>7.9999454568542419</v>
      </c>
      <c r="I2768" s="3">
        <v>10.666593942472321</v>
      </c>
      <c r="J2768" s="3">
        <v>9.3869999999999995E-2</v>
      </c>
      <c r="K2768" s="3">
        <v>9.3869999999999995E-2</v>
      </c>
      <c r="L2768" s="3">
        <v>0.12515999999999999</v>
      </c>
    </row>
    <row r="2769" spans="2:12" x14ac:dyDescent="0.2">
      <c r="B2769" t="s">
        <v>7967</v>
      </c>
      <c r="C2769" t="s">
        <v>7968</v>
      </c>
      <c r="D2769" t="s">
        <v>7869</v>
      </c>
      <c r="E2769" s="1">
        <v>12.625959999999999</v>
      </c>
      <c r="F2769" s="1">
        <v>1</v>
      </c>
      <c r="G2769" s="2">
        <v>12.625959999999999</v>
      </c>
      <c r="H2769" s="3">
        <v>8.0001837484040834</v>
      </c>
      <c r="I2769" s="3">
        <v>10.666911664538777</v>
      </c>
      <c r="J2769" s="3">
        <v>0.10101</v>
      </c>
      <c r="K2769" s="3">
        <v>0.10101</v>
      </c>
      <c r="L2769" s="3">
        <v>0.13467999999999999</v>
      </c>
    </row>
    <row r="2770" spans="2:12" x14ac:dyDescent="0.2">
      <c r="B2770" t="s">
        <v>7969</v>
      </c>
      <c r="C2770" t="s">
        <v>7970</v>
      </c>
      <c r="D2770" t="s">
        <v>2268</v>
      </c>
      <c r="E2770" s="1">
        <v>13.975009999999999</v>
      </c>
      <c r="F2770" s="1">
        <v>3</v>
      </c>
      <c r="G2770" s="2">
        <v>4.6583366666666661</v>
      </c>
      <c r="H2770" s="3">
        <v>7.9999942754960465</v>
      </c>
      <c r="I2770" s="3">
        <v>10.666897554992806</v>
      </c>
      <c r="J2770" s="3">
        <v>0.1118</v>
      </c>
      <c r="K2770" s="3">
        <v>0.1118</v>
      </c>
      <c r="L2770" s="3">
        <v>0.14907000000000001</v>
      </c>
    </row>
    <row r="2771" spans="2:12" x14ac:dyDescent="0.2">
      <c r="B2771" t="s">
        <v>7971</v>
      </c>
      <c r="C2771" t="s">
        <v>7970</v>
      </c>
      <c r="D2771" t="s">
        <v>2268</v>
      </c>
      <c r="E2771" s="1">
        <v>20.92512</v>
      </c>
      <c r="F2771" s="1">
        <v>4</v>
      </c>
      <c r="G2771" s="2">
        <v>5.2312799999999999</v>
      </c>
      <c r="H2771" s="3">
        <v>7.9999541221268986</v>
      </c>
      <c r="I2771" s="3">
        <v>10.666605496169199</v>
      </c>
      <c r="J2771" s="3">
        <v>0.16739999999999999</v>
      </c>
      <c r="K2771" s="3">
        <v>0.16739999999999999</v>
      </c>
      <c r="L2771" s="3">
        <v>0.22320000000000001</v>
      </c>
    </row>
    <row r="2772" spans="2:12" x14ac:dyDescent="0.2">
      <c r="B2772" t="s">
        <v>7972</v>
      </c>
      <c r="C2772" t="s">
        <v>7973</v>
      </c>
      <c r="D2772" t="s">
        <v>7974</v>
      </c>
      <c r="E2772" s="1">
        <v>7.5096400000000001</v>
      </c>
      <c r="F2772" s="1">
        <v>1</v>
      </c>
      <c r="G2772" s="2">
        <v>7.5096400000000001</v>
      </c>
      <c r="H2772" s="3">
        <v>8.0003835070655853</v>
      </c>
      <c r="I2772" s="3">
        <v>10.666290261583779</v>
      </c>
      <c r="J2772" s="3">
        <v>6.0080000000000001E-2</v>
      </c>
      <c r="K2772" s="3">
        <v>6.0080000000000001E-2</v>
      </c>
      <c r="L2772" s="3">
        <v>8.0100000000000005E-2</v>
      </c>
    </row>
    <row r="2773" spans="2:12" x14ac:dyDescent="0.2">
      <c r="B2773" t="s">
        <v>7975</v>
      </c>
      <c r="C2773" t="s">
        <v>7973</v>
      </c>
      <c r="D2773" t="s">
        <v>7974</v>
      </c>
      <c r="E2773" s="1">
        <v>8.7530699999999992</v>
      </c>
      <c r="F2773" s="1">
        <v>3</v>
      </c>
      <c r="G2773" s="2">
        <v>2.9176899999999999</v>
      </c>
      <c r="H2773" s="3">
        <v>7.9994790399254203</v>
      </c>
      <c r="I2773" s="3">
        <v>10.667114509537797</v>
      </c>
      <c r="J2773" s="3">
        <v>7.0019999999999999E-2</v>
      </c>
      <c r="K2773" s="3">
        <v>7.0019999999999999E-2</v>
      </c>
      <c r="L2773" s="3">
        <v>9.3369999999999995E-2</v>
      </c>
    </row>
    <row r="2774" spans="2:12" x14ac:dyDescent="0.2">
      <c r="B2774" t="s">
        <v>7976</v>
      </c>
      <c r="C2774" t="s">
        <v>7977</v>
      </c>
      <c r="D2774" t="s">
        <v>7978</v>
      </c>
      <c r="E2774" s="1">
        <v>20.250810000000001</v>
      </c>
      <c r="F2774" s="1">
        <v>2</v>
      </c>
      <c r="G2774" s="2">
        <v>10.125405000000001</v>
      </c>
      <c r="H2774" s="3">
        <v>8.0001738202076851</v>
      </c>
      <c r="I2774" s="3">
        <v>10.666733824474182</v>
      </c>
      <c r="J2774" s="3">
        <v>0.16200999999999999</v>
      </c>
      <c r="K2774" s="3">
        <v>0.16200999999999999</v>
      </c>
      <c r="L2774" s="3">
        <v>0.21601000000000001</v>
      </c>
    </row>
    <row r="2775" spans="2:12" x14ac:dyDescent="0.2">
      <c r="B2775" t="s">
        <v>7979</v>
      </c>
      <c r="C2775" t="s">
        <v>7977</v>
      </c>
      <c r="D2775" t="s">
        <v>7978</v>
      </c>
      <c r="E2775" s="1">
        <v>12.874470000000001</v>
      </c>
      <c r="F2775" s="1">
        <v>1</v>
      </c>
      <c r="G2775" s="2">
        <v>12.874470000000001</v>
      </c>
      <c r="H2775" s="3">
        <v>8.0003293339453965</v>
      </c>
      <c r="I2775" s="3">
        <v>10.666846868259432</v>
      </c>
      <c r="J2775" s="3">
        <v>0.10299999999999999</v>
      </c>
      <c r="K2775" s="3">
        <v>0.10299999999999999</v>
      </c>
      <c r="L2775" s="3">
        <v>0.13733000000000001</v>
      </c>
    </row>
    <row r="2776" spans="2:12" x14ac:dyDescent="0.2">
      <c r="B2776" t="s">
        <v>7980</v>
      </c>
      <c r="C2776" t="s">
        <v>7981</v>
      </c>
      <c r="D2776" t="s">
        <v>7982</v>
      </c>
      <c r="E2776" s="1">
        <v>6.6733200000000004</v>
      </c>
      <c r="F2776" s="1">
        <v>1</v>
      </c>
      <c r="G2776" s="2">
        <v>6.6733200000000004</v>
      </c>
      <c r="H2776" s="3">
        <v>8.0005154855454261</v>
      </c>
      <c r="I2776" s="3">
        <v>10.666354977732222</v>
      </c>
      <c r="J2776" s="3">
        <v>5.339E-2</v>
      </c>
      <c r="K2776" s="3">
        <v>5.339E-2</v>
      </c>
      <c r="L2776" s="3">
        <v>7.1179999999999993E-2</v>
      </c>
    </row>
    <row r="2777" spans="2:12" x14ac:dyDescent="0.2">
      <c r="B2777" t="s">
        <v>7983</v>
      </c>
      <c r="C2777" t="s">
        <v>7981</v>
      </c>
      <c r="D2777" t="s">
        <v>7982</v>
      </c>
      <c r="E2777" s="1">
        <v>11.74563</v>
      </c>
      <c r="F2777" s="1">
        <v>3</v>
      </c>
      <c r="G2777" s="2">
        <v>3.9152100000000001</v>
      </c>
      <c r="H2777" s="3">
        <v>8.0004222847135491</v>
      </c>
      <c r="I2777" s="3">
        <v>10.666945919461112</v>
      </c>
      <c r="J2777" s="3">
        <v>9.3969999999999998E-2</v>
      </c>
      <c r="K2777" s="3">
        <v>9.3969999999999998E-2</v>
      </c>
      <c r="L2777" s="3">
        <v>0.12529000000000001</v>
      </c>
    </row>
    <row r="2778" spans="2:12" x14ac:dyDescent="0.2">
      <c r="B2778" t="s">
        <v>7984</v>
      </c>
      <c r="C2778" t="s">
        <v>7985</v>
      </c>
      <c r="D2778" t="s">
        <v>7986</v>
      </c>
      <c r="E2778" s="1">
        <v>15.67149</v>
      </c>
      <c r="F2778" s="1">
        <v>4</v>
      </c>
      <c r="G2778" s="2">
        <v>3.9178725000000001</v>
      </c>
      <c r="H2778" s="3">
        <v>7.9998774845276364</v>
      </c>
      <c r="I2778" s="3">
        <v>10.666503312703515</v>
      </c>
      <c r="J2778" s="3">
        <v>0.12537000000000001</v>
      </c>
      <c r="K2778" s="3">
        <v>0.12537000000000001</v>
      </c>
      <c r="L2778" s="3">
        <v>0.16716</v>
      </c>
    </row>
    <row r="2779" spans="2:12" x14ac:dyDescent="0.2">
      <c r="B2779" t="s">
        <v>7987</v>
      </c>
      <c r="C2779" t="s">
        <v>7985</v>
      </c>
      <c r="D2779" t="s">
        <v>7986</v>
      </c>
      <c r="E2779" s="1">
        <v>20.474499999999999</v>
      </c>
      <c r="F2779" s="1">
        <v>1</v>
      </c>
      <c r="G2779" s="2">
        <v>20.474499999999999</v>
      </c>
      <c r="H2779" s="3">
        <v>8.0001953649661779</v>
      </c>
      <c r="I2779" s="3">
        <v>10.666438740872794</v>
      </c>
      <c r="J2779" s="3">
        <v>0.1638</v>
      </c>
      <c r="K2779" s="3">
        <v>0.1638</v>
      </c>
      <c r="L2779" s="3">
        <v>0.21839</v>
      </c>
    </row>
    <row r="2780" spans="2:12" x14ac:dyDescent="0.2">
      <c r="B2780" t="s">
        <v>7988</v>
      </c>
      <c r="C2780" t="s">
        <v>7989</v>
      </c>
      <c r="D2780" t="s">
        <v>7990</v>
      </c>
      <c r="E2780" s="1">
        <v>25.75328</v>
      </c>
      <c r="F2780" s="1">
        <v>2</v>
      </c>
      <c r="G2780" s="2">
        <v>12.87664</v>
      </c>
      <c r="H2780" s="3">
        <v>8.0001460008200898</v>
      </c>
      <c r="I2780" s="3">
        <v>10.6666024677245</v>
      </c>
      <c r="J2780" s="3">
        <v>0.20602999999999999</v>
      </c>
      <c r="K2780" s="3">
        <v>0.20602999999999999</v>
      </c>
      <c r="L2780" s="3">
        <v>0.2747</v>
      </c>
    </row>
    <row r="2781" spans="2:12" x14ac:dyDescent="0.2">
      <c r="B2781" t="s">
        <v>7991</v>
      </c>
      <c r="C2781" t="s">
        <v>7992</v>
      </c>
      <c r="D2781" t="s">
        <v>7982</v>
      </c>
      <c r="E2781" s="1">
        <v>6.0851300000000004</v>
      </c>
      <c r="F2781" s="1">
        <v>1</v>
      </c>
      <c r="G2781" s="2">
        <v>6.0851300000000004</v>
      </c>
      <c r="H2781" s="3">
        <v>7.9998290915724066</v>
      </c>
      <c r="I2781" s="3">
        <v>10.666986572184982</v>
      </c>
      <c r="J2781" s="3">
        <v>4.8680000000000001E-2</v>
      </c>
      <c r="K2781" s="3">
        <v>4.8680000000000001E-2</v>
      </c>
      <c r="L2781" s="3">
        <v>6.4909999999999995E-2</v>
      </c>
    </row>
    <row r="2782" spans="2:12" x14ac:dyDescent="0.2">
      <c r="B2782" t="s">
        <v>7993</v>
      </c>
      <c r="C2782" t="s">
        <v>7994</v>
      </c>
      <c r="D2782" t="s">
        <v>7995</v>
      </c>
      <c r="E2782" s="1">
        <v>14.07258</v>
      </c>
      <c r="F2782" s="1">
        <v>1</v>
      </c>
      <c r="G2782" s="2">
        <v>14.07258</v>
      </c>
      <c r="H2782" s="3">
        <v>7.9999545214878864</v>
      </c>
      <c r="I2782" s="3">
        <v>10.666842895901107</v>
      </c>
      <c r="J2782" s="3">
        <v>0.11258</v>
      </c>
      <c r="K2782" s="3">
        <v>0.11258</v>
      </c>
      <c r="L2782" s="3">
        <v>0.15010999999999999</v>
      </c>
    </row>
    <row r="2783" spans="2:12" x14ac:dyDescent="0.2">
      <c r="B2783" t="s">
        <v>7996</v>
      </c>
      <c r="C2783" t="s">
        <v>7994</v>
      </c>
      <c r="D2783" t="s">
        <v>7995</v>
      </c>
      <c r="E2783" s="1">
        <v>24.817589999999999</v>
      </c>
      <c r="F2783" s="1">
        <v>3</v>
      </c>
      <c r="G2783" s="2">
        <v>8.2725299999999997</v>
      </c>
      <c r="H2783" s="3">
        <v>7.9999709883191716</v>
      </c>
      <c r="I2783" s="3">
        <v>10.666627984425563</v>
      </c>
      <c r="J2783" s="3">
        <v>0.19853999999999999</v>
      </c>
      <c r="K2783" s="3">
        <v>0.19853999999999999</v>
      </c>
      <c r="L2783" s="3">
        <v>0.26472000000000001</v>
      </c>
    </row>
    <row r="2784" spans="2:12" x14ac:dyDescent="0.2">
      <c r="B2784" t="s">
        <v>7997</v>
      </c>
      <c r="C2784" t="s">
        <v>7998</v>
      </c>
      <c r="D2784" t="s">
        <v>7999</v>
      </c>
      <c r="E2784" s="1">
        <v>28.407679999999999</v>
      </c>
      <c r="F2784" s="1">
        <v>2</v>
      </c>
      <c r="G2784" s="2">
        <v>14.20384</v>
      </c>
      <c r="H2784" s="3">
        <v>7.9999493094825063</v>
      </c>
      <c r="I2784" s="3">
        <v>10.666481740149143</v>
      </c>
      <c r="J2784" s="3">
        <v>0.22725999999999999</v>
      </c>
      <c r="K2784" s="3">
        <v>0.22725999999999999</v>
      </c>
      <c r="L2784" s="3">
        <v>0.30301</v>
      </c>
    </row>
    <row r="2785" spans="2:12" x14ac:dyDescent="0.2">
      <c r="B2785" t="s">
        <v>8000</v>
      </c>
      <c r="C2785" t="s">
        <v>7998</v>
      </c>
      <c r="D2785" t="s">
        <v>7999</v>
      </c>
      <c r="E2785" s="1">
        <v>10.733610000000001</v>
      </c>
      <c r="F2785" s="1">
        <v>1</v>
      </c>
      <c r="G2785" s="2">
        <v>10.733610000000001</v>
      </c>
      <c r="H2785" s="3">
        <v>8.0001043451364442</v>
      </c>
      <c r="I2785" s="3">
        <v>10.666495242513934</v>
      </c>
      <c r="J2785" s="3">
        <v>8.5870000000000002E-2</v>
      </c>
      <c r="K2785" s="3">
        <v>8.5870000000000002E-2</v>
      </c>
      <c r="L2785" s="3">
        <v>0.11448999999999999</v>
      </c>
    </row>
    <row r="2786" spans="2:12" x14ac:dyDescent="0.2">
      <c r="B2786" t="s">
        <v>8001</v>
      </c>
      <c r="C2786" t="s">
        <v>8002</v>
      </c>
      <c r="D2786" t="s">
        <v>8003</v>
      </c>
      <c r="E2786" s="1">
        <v>63.362780000000001</v>
      </c>
      <c r="F2786" s="1">
        <v>6</v>
      </c>
      <c r="G2786" s="2">
        <v>10.560463333333333</v>
      </c>
      <c r="H2786" s="3">
        <v>7.9999646480157587</v>
      </c>
      <c r="I2786" s="3">
        <v>10.666672137807083</v>
      </c>
      <c r="J2786" s="3">
        <v>0.50690000000000002</v>
      </c>
      <c r="K2786" s="3">
        <v>0.50690000000000002</v>
      </c>
      <c r="L2786" s="3">
        <v>0.67586999999999997</v>
      </c>
    </row>
    <row r="2787" spans="2:12" x14ac:dyDescent="0.2">
      <c r="B2787" t="s">
        <v>8004</v>
      </c>
      <c r="C2787" t="s">
        <v>8005</v>
      </c>
      <c r="D2787" t="s">
        <v>8006</v>
      </c>
      <c r="E2787" s="1">
        <v>41.642960000000002</v>
      </c>
      <c r="F2787" s="1">
        <v>4</v>
      </c>
      <c r="G2787" s="2">
        <v>10.410740000000001</v>
      </c>
      <c r="H2787" s="3">
        <v>7.9999116297208461</v>
      </c>
      <c r="I2787" s="3">
        <v>10.666628885170507</v>
      </c>
      <c r="J2787" s="3">
        <v>0.33313999999999999</v>
      </c>
      <c r="K2787" s="3">
        <v>0.33313999999999999</v>
      </c>
      <c r="L2787" s="3">
        <v>0.44418999999999997</v>
      </c>
    </row>
    <row r="2788" spans="2:12" x14ac:dyDescent="0.2">
      <c r="B2788" t="s">
        <v>8007</v>
      </c>
      <c r="C2788" t="s">
        <v>8005</v>
      </c>
      <c r="D2788" t="s">
        <v>8006</v>
      </c>
      <c r="E2788" s="1">
        <v>8.34971</v>
      </c>
      <c r="F2788" s="1">
        <v>1</v>
      </c>
      <c r="G2788" s="2">
        <v>8.34971</v>
      </c>
      <c r="H2788" s="3">
        <v>8.0002778539613946</v>
      </c>
      <c r="I2788" s="3">
        <v>10.666238707691644</v>
      </c>
      <c r="J2788" s="3">
        <v>6.6799999999999998E-2</v>
      </c>
      <c r="K2788" s="3">
        <v>6.6799999999999998E-2</v>
      </c>
      <c r="L2788" s="3">
        <v>8.906E-2</v>
      </c>
    </row>
    <row r="2789" spans="2:12" x14ac:dyDescent="0.2">
      <c r="B2789" t="s">
        <v>8008</v>
      </c>
      <c r="C2789" t="s">
        <v>8009</v>
      </c>
      <c r="D2789" t="s">
        <v>8010</v>
      </c>
      <c r="E2789" s="1">
        <v>19.88344</v>
      </c>
      <c r="F2789" s="1">
        <v>4</v>
      </c>
      <c r="G2789" s="2">
        <v>4.9708600000000001</v>
      </c>
      <c r="H2789" s="3">
        <v>8.0001247269084228</v>
      </c>
      <c r="I2789" s="3">
        <v>10.666665325517114</v>
      </c>
      <c r="J2789" s="3">
        <v>0.15906999999999999</v>
      </c>
      <c r="K2789" s="3">
        <v>0.15906999999999999</v>
      </c>
      <c r="L2789" s="3">
        <v>0.21209</v>
      </c>
    </row>
    <row r="2790" spans="2:12" x14ac:dyDescent="0.2">
      <c r="B2790" t="s">
        <v>8011</v>
      </c>
      <c r="C2790" t="s">
        <v>8012</v>
      </c>
      <c r="D2790" t="s">
        <v>8013</v>
      </c>
      <c r="E2790" s="1">
        <v>37.440519999999999</v>
      </c>
      <c r="F2790" s="1">
        <v>7</v>
      </c>
      <c r="G2790" s="2">
        <v>5.3486457142857144</v>
      </c>
      <c r="H2790" s="3">
        <v>7.9998888904320777</v>
      </c>
      <c r="I2790" s="3">
        <v>10.666518520576103</v>
      </c>
      <c r="J2790" s="3">
        <v>0.29952000000000001</v>
      </c>
      <c r="K2790" s="3">
        <v>0.29952000000000001</v>
      </c>
      <c r="L2790" s="3">
        <v>0.39935999999999999</v>
      </c>
    </row>
    <row r="2791" spans="2:12" x14ac:dyDescent="0.2">
      <c r="B2791" t="s">
        <v>8014</v>
      </c>
      <c r="C2791" t="s">
        <v>8012</v>
      </c>
      <c r="D2791" t="s">
        <v>8013</v>
      </c>
      <c r="E2791" s="1">
        <v>7.0683800000000003</v>
      </c>
      <c r="F2791" s="1">
        <v>1</v>
      </c>
      <c r="G2791" s="2">
        <v>7.0683800000000003</v>
      </c>
      <c r="H2791" s="3">
        <v>8.0004187663934321</v>
      </c>
      <c r="I2791" s="3">
        <v>10.667225021857908</v>
      </c>
      <c r="J2791" s="3">
        <v>5.6550000000000003E-2</v>
      </c>
      <c r="K2791" s="3">
        <v>5.6550000000000003E-2</v>
      </c>
      <c r="L2791" s="3">
        <v>7.5399999999999995E-2</v>
      </c>
    </row>
    <row r="2792" spans="2:12" x14ac:dyDescent="0.2">
      <c r="B2792" t="s">
        <v>8015</v>
      </c>
      <c r="C2792" t="s">
        <v>8016</v>
      </c>
      <c r="D2792" t="s">
        <v>8017</v>
      </c>
      <c r="E2792" s="1">
        <v>21.060120000000001</v>
      </c>
      <c r="F2792" s="1">
        <v>3</v>
      </c>
      <c r="G2792" s="2">
        <v>7.0200400000000007</v>
      </c>
      <c r="H2792" s="3">
        <v>7.9999544162141518</v>
      </c>
      <c r="I2792" s="3">
        <v>10.666605888285536</v>
      </c>
      <c r="J2792" s="3">
        <v>0.16847999999999999</v>
      </c>
      <c r="K2792" s="3">
        <v>0.16847999999999999</v>
      </c>
      <c r="L2792" s="3">
        <v>0.22464000000000001</v>
      </c>
    </row>
    <row r="2793" spans="2:12" x14ac:dyDescent="0.2">
      <c r="B2793" t="s">
        <v>8018</v>
      </c>
      <c r="C2793" t="s">
        <v>8016</v>
      </c>
      <c r="D2793" t="s">
        <v>8017</v>
      </c>
      <c r="E2793" s="1">
        <v>21.00713</v>
      </c>
      <c r="F2793" s="1">
        <v>3</v>
      </c>
      <c r="G2793" s="2">
        <v>7.0023766666666667</v>
      </c>
      <c r="H2793" s="3">
        <v>8.0001409045405065</v>
      </c>
      <c r="I2793" s="3">
        <v>10.666854539387343</v>
      </c>
      <c r="J2793" s="3">
        <v>0.16805999999999999</v>
      </c>
      <c r="K2793" s="3">
        <v>0.16805999999999999</v>
      </c>
      <c r="L2793" s="3">
        <v>0.22408</v>
      </c>
    </row>
    <row r="2794" spans="2:12" x14ac:dyDescent="0.2">
      <c r="B2794" t="s">
        <v>8019</v>
      </c>
      <c r="C2794" t="s">
        <v>8020</v>
      </c>
      <c r="D2794" t="s">
        <v>8021</v>
      </c>
      <c r="E2794" s="1">
        <v>9.6568900000000006</v>
      </c>
      <c r="F2794" s="1">
        <v>2</v>
      </c>
      <c r="G2794" s="2">
        <v>4.8284450000000003</v>
      </c>
      <c r="H2794" s="3">
        <v>8.0005053386752856</v>
      </c>
      <c r="I2794" s="3">
        <v>10.666995274876278</v>
      </c>
      <c r="J2794" s="3">
        <v>7.7259999999999995E-2</v>
      </c>
      <c r="K2794" s="3">
        <v>7.7259999999999995E-2</v>
      </c>
      <c r="L2794" s="3">
        <v>0.10301</v>
      </c>
    </row>
    <row r="2795" spans="2:12" x14ac:dyDescent="0.2">
      <c r="B2795" t="s">
        <v>8022</v>
      </c>
      <c r="C2795" t="s">
        <v>8023</v>
      </c>
      <c r="D2795" t="s">
        <v>8024</v>
      </c>
      <c r="E2795" s="1">
        <v>46.491030000000002</v>
      </c>
      <c r="F2795" s="1">
        <v>4</v>
      </c>
      <c r="G2795" s="2">
        <v>11.622757500000001</v>
      </c>
      <c r="H2795" s="3">
        <v>8.0000378567650561</v>
      </c>
      <c r="I2795" s="3">
        <v>10.66657374551607</v>
      </c>
      <c r="J2795" s="3">
        <v>0.37192999999999998</v>
      </c>
      <c r="K2795" s="3">
        <v>0.37192999999999998</v>
      </c>
      <c r="L2795" s="3">
        <v>0.49590000000000001</v>
      </c>
    </row>
    <row r="2796" spans="2:12" x14ac:dyDescent="0.2">
      <c r="B2796" t="s">
        <v>8025</v>
      </c>
      <c r="C2796" t="s">
        <v>8023</v>
      </c>
      <c r="D2796" t="s">
        <v>8024</v>
      </c>
      <c r="E2796" s="1">
        <v>5.1589700000000001</v>
      </c>
      <c r="F2796" s="1">
        <v>2</v>
      </c>
      <c r="G2796" s="2">
        <v>2.579485</v>
      </c>
      <c r="H2796" s="3">
        <v>7.999658846630239</v>
      </c>
      <c r="I2796" s="3">
        <v>10.666857919313353</v>
      </c>
      <c r="J2796" s="3">
        <v>4.1270000000000001E-2</v>
      </c>
      <c r="K2796" s="3">
        <v>4.1270000000000001E-2</v>
      </c>
      <c r="L2796" s="3">
        <v>5.5030000000000003E-2</v>
      </c>
    </row>
    <row r="2797" spans="2:12" x14ac:dyDescent="0.2">
      <c r="B2797" t="s">
        <v>8026</v>
      </c>
      <c r="C2797" t="s">
        <v>8027</v>
      </c>
      <c r="D2797" t="s">
        <v>8028</v>
      </c>
      <c r="E2797" s="1">
        <v>15.21753</v>
      </c>
      <c r="F2797" s="1">
        <v>4</v>
      </c>
      <c r="G2797" s="2">
        <v>3.8043825</v>
      </c>
      <c r="H2797" s="3">
        <v>7.9999842287151726</v>
      </c>
      <c r="I2797" s="3">
        <v>10.666645638286896</v>
      </c>
      <c r="J2797" s="3">
        <v>0.12174</v>
      </c>
      <c r="K2797" s="3">
        <v>0.12174</v>
      </c>
      <c r="L2797" s="3">
        <v>0.16231999999999999</v>
      </c>
    </row>
    <row r="2798" spans="2:12" x14ac:dyDescent="0.2">
      <c r="B2798" t="s">
        <v>8029</v>
      </c>
      <c r="C2798" t="s">
        <v>8027</v>
      </c>
      <c r="D2798" t="s">
        <v>8028</v>
      </c>
      <c r="E2798" s="1">
        <v>10.25257</v>
      </c>
      <c r="F2798" s="1">
        <v>2</v>
      </c>
      <c r="G2798" s="2">
        <v>5.1262850000000002</v>
      </c>
      <c r="H2798" s="3">
        <v>7.9999453795487367</v>
      </c>
      <c r="I2798" s="3">
        <v>10.666593839398315</v>
      </c>
      <c r="J2798" s="3">
        <v>8.2019999999999996E-2</v>
      </c>
      <c r="K2798" s="3">
        <v>8.2019999999999996E-2</v>
      </c>
      <c r="L2798" s="3">
        <v>0.10936</v>
      </c>
    </row>
    <row r="2799" spans="2:12" x14ac:dyDescent="0.2">
      <c r="B2799" t="s">
        <v>8030</v>
      </c>
      <c r="C2799" t="s">
        <v>8031</v>
      </c>
      <c r="D2799" t="s">
        <v>8032</v>
      </c>
      <c r="E2799" s="1">
        <v>14.892060000000001</v>
      </c>
      <c r="F2799" s="1">
        <v>2</v>
      </c>
      <c r="G2799" s="2">
        <v>7.4460300000000004</v>
      </c>
      <c r="H2799" s="3">
        <v>8.000236367567684</v>
      </c>
      <c r="I2799" s="3">
        <v>10.666757990499635</v>
      </c>
      <c r="J2799" s="3">
        <v>0.11914</v>
      </c>
      <c r="K2799" s="3">
        <v>0.11914</v>
      </c>
      <c r="L2799" s="3">
        <v>0.15884999999999999</v>
      </c>
    </row>
    <row r="2800" spans="2:12" x14ac:dyDescent="0.2">
      <c r="B2800" t="s">
        <v>8033</v>
      </c>
      <c r="C2800" t="s">
        <v>8034</v>
      </c>
      <c r="D2800" t="s">
        <v>8035</v>
      </c>
      <c r="E2800" s="1">
        <v>10.98166</v>
      </c>
      <c r="F2800" s="1">
        <v>2</v>
      </c>
      <c r="G2800" s="2">
        <v>5.4908299999999999</v>
      </c>
      <c r="H2800" s="3">
        <v>7.9997013202011358</v>
      </c>
      <c r="I2800" s="3">
        <v>10.666875499696767</v>
      </c>
      <c r="J2800" s="3">
        <v>8.7849999999999998E-2</v>
      </c>
      <c r="K2800" s="3">
        <v>8.7849999999999998E-2</v>
      </c>
      <c r="L2800" s="3">
        <v>0.11713999999999999</v>
      </c>
    </row>
    <row r="2801" spans="2:12" x14ac:dyDescent="0.2">
      <c r="B2801" t="s">
        <v>8036</v>
      </c>
      <c r="C2801" t="s">
        <v>8037</v>
      </c>
      <c r="D2801" t="s">
        <v>8038</v>
      </c>
      <c r="E2801" s="1">
        <v>11.71552</v>
      </c>
      <c r="F2801" s="1">
        <v>3</v>
      </c>
      <c r="G2801" s="2">
        <v>3.9051733333333334</v>
      </c>
      <c r="H2801" s="3">
        <v>7.9996449154625653</v>
      </c>
      <c r="I2801" s="3">
        <v>10.667046789216355</v>
      </c>
      <c r="J2801" s="3">
        <v>9.3719999999999998E-2</v>
      </c>
      <c r="K2801" s="3">
        <v>9.3719999999999998E-2</v>
      </c>
      <c r="L2801" s="3">
        <v>0.12497</v>
      </c>
    </row>
    <row r="2802" spans="2:12" x14ac:dyDescent="0.2">
      <c r="B2802" t="s">
        <v>8039</v>
      </c>
      <c r="C2802" t="s">
        <v>2299</v>
      </c>
      <c r="D2802" t="s">
        <v>8040</v>
      </c>
      <c r="E2802" s="1">
        <v>46.031509999999997</v>
      </c>
      <c r="F2802" s="1">
        <v>7</v>
      </c>
      <c r="G2802" s="2">
        <v>6.5759299999999996</v>
      </c>
      <c r="H2802" s="3">
        <v>7.9999548135614074</v>
      </c>
      <c r="I2802" s="3">
        <v>10.666606418081875</v>
      </c>
      <c r="J2802" s="3">
        <v>0.36825000000000002</v>
      </c>
      <c r="K2802" s="3">
        <v>0.36825000000000002</v>
      </c>
      <c r="L2802" s="3">
        <v>0.49099999999999999</v>
      </c>
    </row>
    <row r="2803" spans="2:12" x14ac:dyDescent="0.2">
      <c r="B2803" t="s">
        <v>8041</v>
      </c>
      <c r="C2803" t="s">
        <v>8042</v>
      </c>
      <c r="D2803" t="s">
        <v>6723</v>
      </c>
      <c r="E2803" s="1">
        <v>9.8646700000000003</v>
      </c>
      <c r="F2803" s="1">
        <v>2</v>
      </c>
      <c r="G2803" s="2">
        <v>4.9323350000000001</v>
      </c>
      <c r="H2803" s="3">
        <v>8.0002676217248023</v>
      </c>
      <c r="I2803" s="3">
        <v>10.666347683196699</v>
      </c>
      <c r="J2803" s="3">
        <v>7.8920000000000004E-2</v>
      </c>
      <c r="K2803" s="3">
        <v>7.8920000000000004E-2</v>
      </c>
      <c r="L2803" s="3">
        <v>0.10521999999999999</v>
      </c>
    </row>
    <row r="2804" spans="2:12" x14ac:dyDescent="0.2">
      <c r="B2804" t="s">
        <v>8043</v>
      </c>
      <c r="C2804" t="s">
        <v>8044</v>
      </c>
      <c r="D2804" t="s">
        <v>8045</v>
      </c>
      <c r="E2804" s="1">
        <v>16.87565</v>
      </c>
      <c r="F2804" s="1">
        <v>2</v>
      </c>
      <c r="G2804" s="2">
        <v>8.4378250000000001</v>
      </c>
      <c r="H2804" s="3">
        <v>8.0002844334884884</v>
      </c>
      <c r="I2804" s="3">
        <v>10.666848388062091</v>
      </c>
      <c r="J2804" s="3">
        <v>0.13500999999999999</v>
      </c>
      <c r="K2804" s="3">
        <v>0.13500999999999999</v>
      </c>
      <c r="L2804" s="3">
        <v>0.18001</v>
      </c>
    </row>
    <row r="2805" spans="2:12" x14ac:dyDescent="0.2">
      <c r="B2805" t="s">
        <v>8046</v>
      </c>
      <c r="C2805" t="s">
        <v>8044</v>
      </c>
      <c r="D2805" t="s">
        <v>8045</v>
      </c>
      <c r="E2805" s="1">
        <v>18.271339999999999</v>
      </c>
      <c r="F2805" s="1">
        <v>3</v>
      </c>
      <c r="G2805" s="2">
        <v>6.0904466666666659</v>
      </c>
      <c r="H2805" s="3">
        <v>7.999960594023209</v>
      </c>
      <c r="I2805" s="3">
        <v>10.666431690286538</v>
      </c>
      <c r="J2805" s="3">
        <v>0.14616999999999999</v>
      </c>
      <c r="K2805" s="3">
        <v>0.14616999999999999</v>
      </c>
      <c r="L2805" s="3">
        <v>0.19489000000000001</v>
      </c>
    </row>
    <row r="2806" spans="2:12" x14ac:dyDescent="0.2">
      <c r="B2806" t="s">
        <v>8047</v>
      </c>
      <c r="C2806" t="s">
        <v>8048</v>
      </c>
      <c r="D2806" t="s">
        <v>8049</v>
      </c>
      <c r="E2806" s="1">
        <v>30.35012</v>
      </c>
      <c r="F2806" s="1">
        <v>4</v>
      </c>
      <c r="G2806" s="2">
        <v>7.5875300000000001</v>
      </c>
      <c r="H2806" s="3">
        <v>7.9999683691530699</v>
      </c>
      <c r="I2806" s="3">
        <v>10.66651466287448</v>
      </c>
      <c r="J2806" s="3">
        <v>0.24279999999999999</v>
      </c>
      <c r="K2806" s="3">
        <v>0.24279999999999999</v>
      </c>
      <c r="L2806" s="3">
        <v>0.32373000000000002</v>
      </c>
    </row>
    <row r="2807" spans="2:12" x14ac:dyDescent="0.2">
      <c r="B2807" t="s">
        <v>8050</v>
      </c>
      <c r="C2807" t="s">
        <v>8051</v>
      </c>
      <c r="D2807" t="s">
        <v>8052</v>
      </c>
      <c r="E2807" s="1">
        <v>10.57391</v>
      </c>
      <c r="F2807" s="1">
        <v>1</v>
      </c>
      <c r="G2807" s="2">
        <v>10.57391</v>
      </c>
      <c r="H2807" s="3">
        <v>7.9998789473335794</v>
      </c>
      <c r="I2807" s="3">
        <v>10.666820504430245</v>
      </c>
      <c r="J2807" s="3">
        <v>8.4589999999999999E-2</v>
      </c>
      <c r="K2807" s="3">
        <v>8.4589999999999999E-2</v>
      </c>
      <c r="L2807" s="3">
        <v>0.11279</v>
      </c>
    </row>
    <row r="2808" spans="2:12" x14ac:dyDescent="0.2">
      <c r="B2808" t="s">
        <v>8053</v>
      </c>
      <c r="C2808" t="s">
        <v>8054</v>
      </c>
      <c r="D2808" t="s">
        <v>8055</v>
      </c>
      <c r="E2808" s="1">
        <v>44.246020000000001</v>
      </c>
      <c r="F2808" s="1">
        <v>6</v>
      </c>
      <c r="G2808" s="2">
        <v>7.3743366666666672</v>
      </c>
      <c r="H2808" s="3">
        <v>8.000041585661263</v>
      </c>
      <c r="I2808" s="3">
        <v>10.666722114215018</v>
      </c>
      <c r="J2808" s="3">
        <v>0.35397000000000001</v>
      </c>
      <c r="K2808" s="3">
        <v>0.35397000000000001</v>
      </c>
      <c r="L2808" s="3">
        <v>0.47195999999999999</v>
      </c>
    </row>
    <row r="2809" spans="2:12" x14ac:dyDescent="0.2">
      <c r="B2809" t="s">
        <v>8056</v>
      </c>
      <c r="C2809" t="s">
        <v>8054</v>
      </c>
      <c r="D2809" t="s">
        <v>8055</v>
      </c>
      <c r="E2809" s="1">
        <v>7.6704600000000003</v>
      </c>
      <c r="F2809" s="1">
        <v>3</v>
      </c>
      <c r="G2809" s="2">
        <v>2.5568200000000001</v>
      </c>
      <c r="H2809" s="3">
        <v>7.9995202373782011</v>
      </c>
      <c r="I2809" s="3">
        <v>10.666896118355353</v>
      </c>
      <c r="J2809" s="3">
        <v>6.1359999999999998E-2</v>
      </c>
      <c r="K2809" s="3">
        <v>6.1359999999999998E-2</v>
      </c>
      <c r="L2809" s="3">
        <v>8.1820000000000004E-2</v>
      </c>
    </row>
    <row r="2810" spans="2:12" x14ac:dyDescent="0.2">
      <c r="B2810" t="s">
        <v>8057</v>
      </c>
      <c r="C2810" t="s">
        <v>8058</v>
      </c>
      <c r="D2810" t="s">
        <v>8059</v>
      </c>
      <c r="E2810" s="1">
        <v>23.35078</v>
      </c>
      <c r="F2810" s="1">
        <v>3</v>
      </c>
      <c r="G2810" s="2">
        <v>7.7835933333333331</v>
      </c>
      <c r="H2810" s="3">
        <v>8.0001610224583501</v>
      </c>
      <c r="I2810" s="3">
        <v>10.666453112058784</v>
      </c>
      <c r="J2810" s="3">
        <v>0.18681</v>
      </c>
      <c r="K2810" s="3">
        <v>0.18681</v>
      </c>
      <c r="L2810" s="3">
        <v>0.24907000000000001</v>
      </c>
    </row>
    <row r="2811" spans="2:12" x14ac:dyDescent="0.2">
      <c r="B2811" t="s">
        <v>8060</v>
      </c>
      <c r="C2811" t="s">
        <v>8058</v>
      </c>
      <c r="D2811" t="s">
        <v>8059</v>
      </c>
      <c r="E2811" s="1">
        <v>15.960839999999999</v>
      </c>
      <c r="F2811" s="1">
        <v>3</v>
      </c>
      <c r="G2811" s="2">
        <v>5.3202799999999995</v>
      </c>
      <c r="H2811" s="3">
        <v>8.000205502968516</v>
      </c>
      <c r="I2811" s="3">
        <v>10.666731826144488</v>
      </c>
      <c r="J2811" s="3">
        <v>0.12769</v>
      </c>
      <c r="K2811" s="3">
        <v>0.12769</v>
      </c>
      <c r="L2811" s="3">
        <v>0.17025000000000001</v>
      </c>
    </row>
    <row r="2812" spans="2:12" x14ac:dyDescent="0.2">
      <c r="B2812" t="s">
        <v>8061</v>
      </c>
      <c r="C2812" t="s">
        <v>8062</v>
      </c>
      <c r="D2812" t="s">
        <v>8063</v>
      </c>
      <c r="E2812" s="1">
        <v>10.36613</v>
      </c>
      <c r="F2812" s="1">
        <v>2</v>
      </c>
      <c r="G2812" s="2">
        <v>5.183065</v>
      </c>
      <c r="H2812" s="3">
        <v>8.0000926092958515</v>
      </c>
      <c r="I2812" s="3">
        <v>10.666468585672764</v>
      </c>
      <c r="J2812" s="3">
        <v>8.2930000000000004E-2</v>
      </c>
      <c r="K2812" s="3">
        <v>8.2930000000000004E-2</v>
      </c>
      <c r="L2812" s="3">
        <v>0.11057</v>
      </c>
    </row>
    <row r="2813" spans="2:12" x14ac:dyDescent="0.2">
      <c r="B2813" t="s">
        <v>8064</v>
      </c>
      <c r="C2813" t="s">
        <v>8062</v>
      </c>
      <c r="D2813" t="s">
        <v>8063</v>
      </c>
      <c r="E2813" s="1">
        <v>22.312439999999999</v>
      </c>
      <c r="F2813" s="1">
        <v>2</v>
      </c>
      <c r="G2813" s="2">
        <v>11.156219999999999</v>
      </c>
      <c r="H2813" s="3">
        <v>8.0000215126628902</v>
      </c>
      <c r="I2813" s="3">
        <v>10.666695350217188</v>
      </c>
      <c r="J2813" s="3">
        <v>0.17849999999999999</v>
      </c>
      <c r="K2813" s="3">
        <v>0.17849999999999999</v>
      </c>
      <c r="L2813" s="3">
        <v>0.23799999999999999</v>
      </c>
    </row>
    <row r="2814" spans="2:12" x14ac:dyDescent="0.2">
      <c r="B2814" t="s">
        <v>8065</v>
      </c>
      <c r="C2814" t="s">
        <v>8066</v>
      </c>
      <c r="D2814" t="s">
        <v>8067</v>
      </c>
      <c r="E2814" s="1">
        <v>6.4681699999999998</v>
      </c>
      <c r="F2814" s="1">
        <v>4</v>
      </c>
      <c r="G2814" s="2">
        <v>1.6170424999999999</v>
      </c>
      <c r="H2814" s="3">
        <v>8.0007173590057157</v>
      </c>
      <c r="I2814" s="3">
        <v>10.66607711300105</v>
      </c>
      <c r="J2814" s="3">
        <v>5.1749999999999997E-2</v>
      </c>
      <c r="K2814" s="3">
        <v>5.1749999999999997E-2</v>
      </c>
      <c r="L2814" s="3">
        <v>6.8989999999999996E-2</v>
      </c>
    </row>
    <row r="2815" spans="2:12" x14ac:dyDescent="0.2">
      <c r="B2815" t="s">
        <v>8068</v>
      </c>
      <c r="C2815" t="s">
        <v>8069</v>
      </c>
      <c r="D2815" t="s">
        <v>8070</v>
      </c>
      <c r="E2815" s="1">
        <v>12.757669999999999</v>
      </c>
      <c r="F2815" s="1">
        <v>1</v>
      </c>
      <c r="G2815" s="2">
        <v>12.757669999999999</v>
      </c>
      <c r="H2815" s="3">
        <v>7.9998933974620767</v>
      </c>
      <c r="I2815" s="3">
        <v>10.666524529949436</v>
      </c>
      <c r="J2815" s="3">
        <v>0.10206</v>
      </c>
      <c r="K2815" s="3">
        <v>0.10206</v>
      </c>
      <c r="L2815" s="3">
        <v>0.13608000000000001</v>
      </c>
    </row>
    <row r="2816" spans="2:12" x14ac:dyDescent="0.2">
      <c r="B2816" t="s">
        <v>8071</v>
      </c>
      <c r="C2816" t="s">
        <v>8069</v>
      </c>
      <c r="D2816" t="s">
        <v>8070</v>
      </c>
      <c r="E2816" s="1">
        <v>10.161860000000001</v>
      </c>
      <c r="F2816" s="1">
        <v>1</v>
      </c>
      <c r="G2816" s="2">
        <v>10.161860000000001</v>
      </c>
      <c r="H2816" s="3">
        <v>7.999519772954951</v>
      </c>
      <c r="I2816" s="3">
        <v>10.66635438787781</v>
      </c>
      <c r="J2816" s="3">
        <v>8.1290000000000001E-2</v>
      </c>
      <c r="K2816" s="3">
        <v>8.1290000000000001E-2</v>
      </c>
      <c r="L2816" s="3">
        <v>0.10839</v>
      </c>
    </row>
    <row r="2817" spans="2:12" x14ac:dyDescent="0.2">
      <c r="B2817" t="s">
        <v>8072</v>
      </c>
      <c r="C2817" t="s">
        <v>8073</v>
      </c>
      <c r="D2817" t="s">
        <v>8074</v>
      </c>
      <c r="E2817" s="1">
        <v>22.20589</v>
      </c>
      <c r="F2817" s="1">
        <v>5</v>
      </c>
      <c r="G2817" s="2">
        <v>4.4411779999999998</v>
      </c>
      <c r="H2817" s="3">
        <v>8.0001296953195755</v>
      </c>
      <c r="I2817" s="3">
        <v>10.666539373112268</v>
      </c>
      <c r="J2817" s="3">
        <v>0.17765</v>
      </c>
      <c r="K2817" s="3">
        <v>0.17765</v>
      </c>
      <c r="L2817" s="3">
        <v>0.23685999999999999</v>
      </c>
    </row>
    <row r="2818" spans="2:12" x14ac:dyDescent="0.2">
      <c r="B2818" t="s">
        <v>8075</v>
      </c>
      <c r="C2818" t="s">
        <v>8073</v>
      </c>
      <c r="D2818" t="s">
        <v>8074</v>
      </c>
      <c r="E2818" s="1">
        <v>5.1489900000000004</v>
      </c>
      <c r="F2818" s="1">
        <v>1</v>
      </c>
      <c r="G2818" s="2">
        <v>5.1489900000000004</v>
      </c>
      <c r="H2818" s="3">
        <v>7.9996271113363973</v>
      </c>
      <c r="I2818" s="3">
        <v>10.666169481781864</v>
      </c>
      <c r="J2818" s="3">
        <v>4.1189999999999997E-2</v>
      </c>
      <c r="K2818" s="3">
        <v>4.1189999999999997E-2</v>
      </c>
      <c r="L2818" s="3">
        <v>5.4919999999999997E-2</v>
      </c>
    </row>
    <row r="2819" spans="2:12" x14ac:dyDescent="0.2">
      <c r="B2819" t="s">
        <v>8076</v>
      </c>
      <c r="C2819" t="s">
        <v>8077</v>
      </c>
      <c r="D2819" t="s">
        <v>8078</v>
      </c>
      <c r="E2819" s="1">
        <v>14.055859999999999</v>
      </c>
      <c r="F2819" s="1">
        <v>2</v>
      </c>
      <c r="G2819" s="2">
        <v>7.0279299999999996</v>
      </c>
      <c r="H2819" s="3">
        <v>8.0002219714766643</v>
      </c>
      <c r="I2819" s="3">
        <v>10.666725479622023</v>
      </c>
      <c r="J2819" s="3">
        <v>0.11244999999999999</v>
      </c>
      <c r="K2819" s="3">
        <v>0.11244999999999999</v>
      </c>
      <c r="L2819" s="3">
        <v>0.14993000000000001</v>
      </c>
    </row>
    <row r="2820" spans="2:12" x14ac:dyDescent="0.2">
      <c r="B2820" t="s">
        <v>8079</v>
      </c>
      <c r="C2820" t="s">
        <v>8077</v>
      </c>
      <c r="D2820" t="s">
        <v>8078</v>
      </c>
      <c r="E2820" s="1">
        <v>6.7845300000000002</v>
      </c>
      <c r="F2820" s="1">
        <v>2</v>
      </c>
      <c r="G2820" s="2">
        <v>3.3922650000000001</v>
      </c>
      <c r="H2820" s="3">
        <v>8.0005542019859881</v>
      </c>
      <c r="I2820" s="3">
        <v>10.666914288830618</v>
      </c>
      <c r="J2820" s="3">
        <v>5.4280000000000002E-2</v>
      </c>
      <c r="K2820" s="3">
        <v>5.4280000000000002E-2</v>
      </c>
      <c r="L2820" s="3">
        <v>7.2370000000000004E-2</v>
      </c>
    </row>
    <row r="2821" spans="2:12" x14ac:dyDescent="0.2">
      <c r="B2821" t="s">
        <v>8080</v>
      </c>
      <c r="C2821" t="s">
        <v>8081</v>
      </c>
      <c r="D2821" t="s">
        <v>8082</v>
      </c>
      <c r="E2821" s="1">
        <v>52.942680000000003</v>
      </c>
      <c r="F2821" s="1">
        <v>4</v>
      </c>
      <c r="G2821" s="2">
        <v>13.235670000000001</v>
      </c>
      <c r="H2821" s="3">
        <v>7.9999728007724578</v>
      </c>
      <c r="I2821" s="3">
        <v>10.666630401029943</v>
      </c>
      <c r="J2821" s="3">
        <v>0.42354000000000003</v>
      </c>
      <c r="K2821" s="3">
        <v>0.42354000000000003</v>
      </c>
      <c r="L2821" s="3">
        <v>0.56472</v>
      </c>
    </row>
    <row r="2822" spans="2:12" x14ac:dyDescent="0.2">
      <c r="B2822" t="s">
        <v>8083</v>
      </c>
      <c r="C2822" t="s">
        <v>8081</v>
      </c>
      <c r="D2822" t="s">
        <v>8082</v>
      </c>
      <c r="E2822" s="1">
        <v>9.2506900000000005</v>
      </c>
      <c r="F2822" s="1">
        <v>1</v>
      </c>
      <c r="G2822" s="2">
        <v>9.2506900000000005</v>
      </c>
      <c r="H2822" s="3">
        <v>8.0004842881990434</v>
      </c>
      <c r="I2822" s="3">
        <v>10.666231383821097</v>
      </c>
      <c r="J2822" s="3">
        <v>7.4010000000000006E-2</v>
      </c>
      <c r="K2822" s="3">
        <v>7.4010000000000006E-2</v>
      </c>
      <c r="L2822" s="3">
        <v>9.8669999999999994E-2</v>
      </c>
    </row>
    <row r="2823" spans="2:12" x14ac:dyDescent="0.2">
      <c r="B2823" t="s">
        <v>8084</v>
      </c>
      <c r="C2823" t="s">
        <v>8085</v>
      </c>
      <c r="D2823" t="s">
        <v>8086</v>
      </c>
      <c r="E2823" s="1">
        <v>18.163180000000001</v>
      </c>
      <c r="F2823" s="1">
        <v>3</v>
      </c>
      <c r="G2823" s="2">
        <v>6.0543933333333335</v>
      </c>
      <c r="H2823" s="3">
        <v>8.0002510573588985</v>
      </c>
      <c r="I2823" s="3">
        <v>10.666634366889497</v>
      </c>
      <c r="J2823" s="3">
        <v>0.14530999999999999</v>
      </c>
      <c r="K2823" s="3">
        <v>0.14530999999999999</v>
      </c>
      <c r="L2823" s="3">
        <v>0.19374</v>
      </c>
    </row>
    <row r="2824" spans="2:12" x14ac:dyDescent="0.2">
      <c r="B2824" t="s">
        <v>8087</v>
      </c>
      <c r="C2824" t="s">
        <v>8088</v>
      </c>
      <c r="D2824" t="s">
        <v>8089</v>
      </c>
      <c r="E2824" s="1">
        <v>13.207100000000001</v>
      </c>
      <c r="F2824" s="1">
        <v>2</v>
      </c>
      <c r="G2824" s="2">
        <v>6.6035500000000003</v>
      </c>
      <c r="H2824" s="3">
        <v>8.0002422939176654</v>
      </c>
      <c r="I2824" s="3">
        <v>10.666989725223553</v>
      </c>
      <c r="J2824" s="3">
        <v>0.10566</v>
      </c>
      <c r="K2824" s="3">
        <v>0.10566</v>
      </c>
      <c r="L2824" s="3">
        <v>0.14088000000000001</v>
      </c>
    </row>
    <row r="2825" spans="2:12" x14ac:dyDescent="0.2">
      <c r="B2825" t="s">
        <v>8090</v>
      </c>
      <c r="C2825" t="s">
        <v>8088</v>
      </c>
      <c r="D2825" t="s">
        <v>8089</v>
      </c>
      <c r="E2825" s="1">
        <v>22.04421</v>
      </c>
      <c r="F2825" s="1">
        <v>5</v>
      </c>
      <c r="G2825" s="2">
        <v>4.4088419999999999</v>
      </c>
      <c r="H2825" s="3">
        <v>7.9998330627407386</v>
      </c>
      <c r="I2825" s="3">
        <v>10.666746506225445</v>
      </c>
      <c r="J2825" s="3">
        <v>0.17635000000000001</v>
      </c>
      <c r="K2825" s="3">
        <v>0.17635000000000001</v>
      </c>
      <c r="L2825" s="3">
        <v>0.23513999999999999</v>
      </c>
    </row>
    <row r="2826" spans="2:12" x14ac:dyDescent="0.2">
      <c r="B2826" t="s">
        <v>8091</v>
      </c>
      <c r="C2826" t="s">
        <v>8092</v>
      </c>
      <c r="D2826" t="s">
        <v>8093</v>
      </c>
      <c r="E2826" s="1">
        <v>14.135490000000001</v>
      </c>
      <c r="F2826" s="1">
        <v>1</v>
      </c>
      <c r="G2826" s="2">
        <v>14.135490000000001</v>
      </c>
      <c r="H2826" s="3">
        <v>7.9997226838263122</v>
      </c>
      <c r="I2826" s="3">
        <v>10.666768537914143</v>
      </c>
      <c r="J2826" s="3">
        <v>0.11308</v>
      </c>
      <c r="K2826" s="3">
        <v>0.11308</v>
      </c>
      <c r="L2826" s="3">
        <v>0.15078</v>
      </c>
    </row>
    <row r="2827" spans="2:12" x14ac:dyDescent="0.2">
      <c r="B2827" t="s">
        <v>8094</v>
      </c>
      <c r="C2827" t="s">
        <v>8095</v>
      </c>
      <c r="D2827" t="s">
        <v>8096</v>
      </c>
      <c r="E2827" s="1">
        <v>8.9512900000000002</v>
      </c>
      <c r="F2827" s="1">
        <v>2</v>
      </c>
      <c r="G2827" s="2">
        <v>4.4756450000000001</v>
      </c>
      <c r="H2827" s="3">
        <v>7.9999642509627087</v>
      </c>
      <c r="I2827" s="3">
        <v>10.666619001283612</v>
      </c>
      <c r="J2827" s="3">
        <v>7.1609999999999993E-2</v>
      </c>
      <c r="K2827" s="3">
        <v>7.1609999999999993E-2</v>
      </c>
      <c r="L2827" s="3">
        <v>9.5479999999999995E-2</v>
      </c>
    </row>
    <row r="2828" spans="2:12" x14ac:dyDescent="0.2">
      <c r="B2828" t="s">
        <v>8097</v>
      </c>
      <c r="C2828" t="s">
        <v>8095</v>
      </c>
      <c r="D2828" t="s">
        <v>8096</v>
      </c>
      <c r="E2828" s="1">
        <v>17.902570000000001</v>
      </c>
      <c r="F2828" s="1">
        <v>4</v>
      </c>
      <c r="G2828" s="2">
        <v>4.4756425000000002</v>
      </c>
      <c r="H2828" s="3">
        <v>7.9999687195748983</v>
      </c>
      <c r="I2828" s="3">
        <v>10.666624959433198</v>
      </c>
      <c r="J2828" s="3">
        <v>0.14321999999999999</v>
      </c>
      <c r="K2828" s="3">
        <v>0.14321999999999999</v>
      </c>
      <c r="L2828" s="3">
        <v>0.19095999999999999</v>
      </c>
    </row>
    <row r="2829" spans="2:12" x14ac:dyDescent="0.2">
      <c r="B2829" t="s">
        <v>8098</v>
      </c>
      <c r="C2829" t="s">
        <v>8099</v>
      </c>
      <c r="D2829" t="s">
        <v>8100</v>
      </c>
      <c r="E2829" s="1">
        <v>22.031479999999998</v>
      </c>
      <c r="F2829" s="1">
        <v>3</v>
      </c>
      <c r="G2829" s="2">
        <v>7.3438266666666658</v>
      </c>
      <c r="H2829" s="3">
        <v>7.999916483141396</v>
      </c>
      <c r="I2829" s="3">
        <v>10.666555310855195</v>
      </c>
      <c r="J2829" s="3">
        <v>0.17624999999999999</v>
      </c>
      <c r="K2829" s="3">
        <v>0.17624999999999999</v>
      </c>
      <c r="L2829" s="3">
        <v>0.23499999999999999</v>
      </c>
    </row>
    <row r="2830" spans="2:12" x14ac:dyDescent="0.2">
      <c r="B2830" t="s">
        <v>8101</v>
      </c>
      <c r="C2830" t="s">
        <v>8102</v>
      </c>
      <c r="D2830" t="s">
        <v>8103</v>
      </c>
      <c r="E2830" s="1">
        <v>39.135550000000002</v>
      </c>
      <c r="F2830" s="1">
        <v>6</v>
      </c>
      <c r="G2830" s="2">
        <v>6.522591666666667</v>
      </c>
      <c r="H2830" s="3">
        <v>7.9998875702526213</v>
      </c>
      <c r="I2830" s="3">
        <v>10.666516760336828</v>
      </c>
      <c r="J2830" s="3">
        <v>0.31308000000000002</v>
      </c>
      <c r="K2830" s="3">
        <v>0.31308000000000002</v>
      </c>
      <c r="L2830" s="3">
        <v>0.41743999999999998</v>
      </c>
    </row>
    <row r="2831" spans="2:12" x14ac:dyDescent="0.2">
      <c r="B2831" t="s">
        <v>8104</v>
      </c>
      <c r="C2831" t="s">
        <v>8102</v>
      </c>
      <c r="D2831" t="s">
        <v>8103</v>
      </c>
      <c r="E2831" s="1">
        <v>11.7753</v>
      </c>
      <c r="F2831" s="1">
        <v>2</v>
      </c>
      <c r="G2831" s="2">
        <v>5.8876499999999998</v>
      </c>
      <c r="H2831" s="3">
        <v>7.9997961835367262</v>
      </c>
      <c r="I2831" s="3">
        <v>10.6663949113823</v>
      </c>
      <c r="J2831" s="3">
        <v>9.4200000000000006E-2</v>
      </c>
      <c r="K2831" s="3">
        <v>9.4200000000000006E-2</v>
      </c>
      <c r="L2831" s="3">
        <v>0.12559999999999999</v>
      </c>
    </row>
    <row r="2832" spans="2:12" x14ac:dyDescent="0.2">
      <c r="B2832" t="s">
        <v>8105</v>
      </c>
      <c r="C2832" t="s">
        <v>8106</v>
      </c>
      <c r="D2832" t="s">
        <v>8107</v>
      </c>
      <c r="E2832" s="1">
        <v>46.048430000000003</v>
      </c>
      <c r="F2832" s="1">
        <v>4</v>
      </c>
      <c r="G2832" s="2">
        <v>11.512107500000001</v>
      </c>
      <c r="H2832" s="3">
        <v>8.0000555936434754</v>
      </c>
      <c r="I2832" s="3">
        <v>10.666596016411416</v>
      </c>
      <c r="J2832" s="3">
        <v>0.36839</v>
      </c>
      <c r="K2832" s="3">
        <v>0.36839</v>
      </c>
      <c r="L2832" s="3">
        <v>0.49118000000000001</v>
      </c>
    </row>
    <row r="2833" spans="2:12" x14ac:dyDescent="0.2">
      <c r="B2833" t="s">
        <v>8108</v>
      </c>
      <c r="C2833" t="s">
        <v>8106</v>
      </c>
      <c r="D2833" t="s">
        <v>8107</v>
      </c>
      <c r="E2833" s="1">
        <v>14.929320000000001</v>
      </c>
      <c r="F2833" s="1">
        <v>2</v>
      </c>
      <c r="G2833" s="2">
        <v>7.4646600000000003</v>
      </c>
      <c r="H2833" s="3">
        <v>7.9996945607703491</v>
      </c>
      <c r="I2833" s="3">
        <v>10.666929237232505</v>
      </c>
      <c r="J2833" s="3">
        <v>0.11942999999999999</v>
      </c>
      <c r="K2833" s="3">
        <v>0.11942999999999999</v>
      </c>
      <c r="L2833" s="3">
        <v>0.15925</v>
      </c>
    </row>
    <row r="2834" spans="2:12" x14ac:dyDescent="0.2">
      <c r="B2834" t="s">
        <v>8109</v>
      </c>
      <c r="C2834" t="s">
        <v>8110</v>
      </c>
      <c r="D2834" t="s">
        <v>7923</v>
      </c>
      <c r="E2834" s="1">
        <v>25.82282</v>
      </c>
      <c r="F2834" s="1">
        <v>4</v>
      </c>
      <c r="G2834" s="2">
        <v>6.455705</v>
      </c>
      <c r="H2834" s="3">
        <v>7.9999008628801969</v>
      </c>
      <c r="I2834" s="3">
        <v>10.666534483840262</v>
      </c>
      <c r="J2834" s="3">
        <v>0.20658000000000001</v>
      </c>
      <c r="K2834" s="3">
        <v>0.20658000000000001</v>
      </c>
      <c r="L2834" s="3">
        <v>0.27544000000000002</v>
      </c>
    </row>
    <row r="2835" spans="2:12" x14ac:dyDescent="0.2">
      <c r="B2835" t="s">
        <v>8111</v>
      </c>
      <c r="C2835" t="s">
        <v>8110</v>
      </c>
      <c r="D2835" t="s">
        <v>7923</v>
      </c>
      <c r="E2835" s="1">
        <v>41.178150000000002</v>
      </c>
      <c r="F2835" s="1">
        <v>4</v>
      </c>
      <c r="G2835" s="2">
        <v>10.294537500000001</v>
      </c>
      <c r="H2835" s="3">
        <v>8.0001165666743148</v>
      </c>
      <c r="I2835" s="3">
        <v>10.666579241660928</v>
      </c>
      <c r="J2835" s="3">
        <v>0.32943</v>
      </c>
      <c r="K2835" s="3">
        <v>0.32943</v>
      </c>
      <c r="L2835" s="3">
        <v>0.43923000000000001</v>
      </c>
    </row>
    <row r="2836" spans="2:12" x14ac:dyDescent="0.2">
      <c r="B2836" t="s">
        <v>8112</v>
      </c>
      <c r="C2836" t="s">
        <v>7189</v>
      </c>
      <c r="D2836" t="s">
        <v>7190</v>
      </c>
      <c r="E2836" s="1">
        <v>33.358669999999996</v>
      </c>
      <c r="F2836" s="1">
        <v>3</v>
      </c>
      <c r="G2836" s="2">
        <v>11.119556666666666</v>
      </c>
      <c r="H2836" s="3">
        <v>8.0000191854171661</v>
      </c>
      <c r="I2836" s="3">
        <v>10.666492399127426</v>
      </c>
      <c r="J2836" s="3">
        <v>0.26687</v>
      </c>
      <c r="K2836" s="3">
        <v>0.26687</v>
      </c>
      <c r="L2836" s="3">
        <v>0.35582000000000003</v>
      </c>
    </row>
    <row r="2837" spans="2:12" x14ac:dyDescent="0.2">
      <c r="B2837" t="s">
        <v>8113</v>
      </c>
      <c r="C2837" t="s">
        <v>7192</v>
      </c>
      <c r="D2837" t="s">
        <v>7193</v>
      </c>
      <c r="E2837" s="1">
        <v>44.928240000000002</v>
      </c>
      <c r="F2837" s="1">
        <v>4</v>
      </c>
      <c r="G2837" s="2">
        <v>11.232060000000001</v>
      </c>
      <c r="H2837" s="3">
        <v>8.0000908114807086</v>
      </c>
      <c r="I2837" s="3">
        <v>10.666565171482345</v>
      </c>
      <c r="J2837" s="3">
        <v>0.35943000000000003</v>
      </c>
      <c r="K2837" s="3">
        <v>0.35943000000000003</v>
      </c>
      <c r="L2837" s="3">
        <v>0.47922999999999999</v>
      </c>
    </row>
    <row r="2838" spans="2:12" x14ac:dyDescent="0.2">
      <c r="B2838" t="s">
        <v>8114</v>
      </c>
      <c r="C2838" t="s">
        <v>8115</v>
      </c>
      <c r="D2838" t="s">
        <v>8116</v>
      </c>
      <c r="E2838" s="1">
        <v>17.13653</v>
      </c>
      <c r="F2838" s="1">
        <v>4</v>
      </c>
      <c r="G2838" s="2">
        <v>4.2841325000000001</v>
      </c>
      <c r="H2838" s="3">
        <v>7.9998692850886375</v>
      </c>
      <c r="I2838" s="3">
        <v>10.66668689635533</v>
      </c>
      <c r="J2838" s="3">
        <v>0.13708999999999999</v>
      </c>
      <c r="K2838" s="3">
        <v>0.13708999999999999</v>
      </c>
      <c r="L2838" s="3">
        <v>0.18279000000000001</v>
      </c>
    </row>
    <row r="2839" spans="2:12" x14ac:dyDescent="0.2">
      <c r="B2839" t="s">
        <v>8117</v>
      </c>
      <c r="C2839" t="s">
        <v>8118</v>
      </c>
      <c r="D2839" t="s">
        <v>8119</v>
      </c>
      <c r="E2839" s="1">
        <v>32.84487</v>
      </c>
      <c r="F2839" s="1">
        <v>5</v>
      </c>
      <c r="G2839" s="2">
        <v>6.5689739999999999</v>
      </c>
      <c r="H2839" s="3">
        <v>8.0000316640011064</v>
      </c>
      <c r="I2839" s="3">
        <v>10.666505910968745</v>
      </c>
      <c r="J2839" s="3">
        <v>0.26275999999999999</v>
      </c>
      <c r="K2839" s="3">
        <v>0.26275999999999999</v>
      </c>
      <c r="L2839" s="3">
        <v>0.35033999999999998</v>
      </c>
    </row>
    <row r="2840" spans="2:12" x14ac:dyDescent="0.2">
      <c r="B2840" t="s">
        <v>8120</v>
      </c>
      <c r="C2840" t="s">
        <v>8118</v>
      </c>
      <c r="D2840" t="s">
        <v>8119</v>
      </c>
      <c r="E2840" s="1">
        <v>9.5165299999999995</v>
      </c>
      <c r="F2840" s="1">
        <v>7</v>
      </c>
      <c r="G2840" s="2">
        <v>1.3595042857142856</v>
      </c>
      <c r="H2840" s="3">
        <v>7.9997646200873653</v>
      </c>
      <c r="I2840" s="3">
        <v>10.666703094510291</v>
      </c>
      <c r="J2840" s="3">
        <v>7.6130000000000003E-2</v>
      </c>
      <c r="K2840" s="3">
        <v>7.6130000000000003E-2</v>
      </c>
      <c r="L2840" s="3">
        <v>0.10151</v>
      </c>
    </row>
    <row r="2841" spans="2:12" x14ac:dyDescent="0.2">
      <c r="B2841" t="s">
        <v>8121</v>
      </c>
      <c r="C2841" t="s">
        <v>8122</v>
      </c>
      <c r="D2841" t="s">
        <v>8123</v>
      </c>
      <c r="E2841" s="1">
        <v>16.769659999999998</v>
      </c>
      <c r="F2841" s="1">
        <v>3</v>
      </c>
      <c r="G2841" s="2">
        <v>5.5898866666666658</v>
      </c>
      <c r="H2841" s="3">
        <v>8.0001621976831974</v>
      </c>
      <c r="I2841" s="3">
        <v>10.666882930244263</v>
      </c>
      <c r="J2841" s="3">
        <v>0.13416</v>
      </c>
      <c r="K2841" s="3">
        <v>0.13416</v>
      </c>
      <c r="L2841" s="3">
        <v>0.17888000000000001</v>
      </c>
    </row>
    <row r="2842" spans="2:12" x14ac:dyDescent="0.2">
      <c r="B2842" t="s">
        <v>8124</v>
      </c>
      <c r="C2842" t="s">
        <v>8125</v>
      </c>
      <c r="D2842" t="s">
        <v>8126</v>
      </c>
      <c r="E2842" s="1">
        <v>31.776759999999999</v>
      </c>
      <c r="F2842" s="1">
        <v>5</v>
      </c>
      <c r="G2842" s="2">
        <v>6.3553519999999999</v>
      </c>
      <c r="H2842" s="3">
        <v>7.9998716042793534</v>
      </c>
      <c r="I2842" s="3">
        <v>10.666600370837051</v>
      </c>
      <c r="J2842" s="3">
        <v>0.25420999999999999</v>
      </c>
      <c r="K2842" s="3">
        <v>0.25420999999999999</v>
      </c>
      <c r="L2842" s="3">
        <v>0.33894999999999997</v>
      </c>
    </row>
    <row r="2843" spans="2:12" x14ac:dyDescent="0.2">
      <c r="B2843" t="s">
        <v>8127</v>
      </c>
      <c r="C2843" t="s">
        <v>8128</v>
      </c>
      <c r="D2843" t="s">
        <v>8129</v>
      </c>
      <c r="E2843" s="1">
        <v>8.1245899999999995</v>
      </c>
      <c r="F2843" s="1">
        <v>2</v>
      </c>
      <c r="G2843" s="2">
        <v>4.0622949999999998</v>
      </c>
      <c r="H2843" s="3">
        <v>8.0004037126796561</v>
      </c>
      <c r="I2843" s="3">
        <v>10.666384396012599</v>
      </c>
      <c r="J2843" s="3">
        <v>6.5000000000000002E-2</v>
      </c>
      <c r="K2843" s="3">
        <v>6.5000000000000002E-2</v>
      </c>
      <c r="L2843" s="3">
        <v>8.6660000000000001E-2</v>
      </c>
    </row>
    <row r="2844" spans="2:12" x14ac:dyDescent="0.2">
      <c r="B2844" t="s">
        <v>8130</v>
      </c>
      <c r="C2844" t="s">
        <v>8131</v>
      </c>
      <c r="D2844" t="s">
        <v>8132</v>
      </c>
      <c r="E2844" s="1">
        <v>5.1567600000000002</v>
      </c>
      <c r="F2844" s="1">
        <v>1</v>
      </c>
      <c r="G2844" s="2">
        <v>5.1567600000000002</v>
      </c>
      <c r="H2844" s="3">
        <v>7.9992088055290536</v>
      </c>
      <c r="I2844" s="3">
        <v>10.667550942840078</v>
      </c>
      <c r="J2844" s="3">
        <v>4.1250000000000002E-2</v>
      </c>
      <c r="K2844" s="3">
        <v>4.1250000000000002E-2</v>
      </c>
      <c r="L2844" s="3">
        <v>5.5010000000000003E-2</v>
      </c>
    </row>
    <row r="2845" spans="2:12" x14ac:dyDescent="0.2">
      <c r="B2845" t="s">
        <v>8133</v>
      </c>
      <c r="C2845" t="s">
        <v>8134</v>
      </c>
      <c r="D2845" t="s">
        <v>8135</v>
      </c>
      <c r="E2845" s="1">
        <v>7.5471300000000001</v>
      </c>
      <c r="F2845" s="1">
        <v>4</v>
      </c>
      <c r="G2845" s="2">
        <v>1.8867825</v>
      </c>
      <c r="H2845" s="3">
        <v>8.0003922020688663</v>
      </c>
      <c r="I2845" s="3">
        <v>10.666306264765547</v>
      </c>
      <c r="J2845" s="3">
        <v>6.0380000000000003E-2</v>
      </c>
      <c r="K2845" s="3">
        <v>6.0380000000000003E-2</v>
      </c>
      <c r="L2845" s="3">
        <v>8.0500000000000002E-2</v>
      </c>
    </row>
    <row r="2846" spans="2:12" x14ac:dyDescent="0.2">
      <c r="B2846" t="s">
        <v>8136</v>
      </c>
      <c r="C2846" t="s">
        <v>8134</v>
      </c>
      <c r="D2846" t="s">
        <v>8135</v>
      </c>
      <c r="E2846" s="1">
        <v>20.033159999999999</v>
      </c>
      <c r="F2846" s="1">
        <v>4</v>
      </c>
      <c r="G2846" s="2">
        <v>5.0082899999999997</v>
      </c>
      <c r="H2846" s="3">
        <v>8.0002356093596827</v>
      </c>
      <c r="I2846" s="3">
        <v>10.666814421688841</v>
      </c>
      <c r="J2846" s="3">
        <v>0.16027</v>
      </c>
      <c r="K2846" s="3">
        <v>0.16027</v>
      </c>
      <c r="L2846" s="3">
        <v>0.21368999999999999</v>
      </c>
    </row>
    <row r="2847" spans="2:12" x14ac:dyDescent="0.2">
      <c r="B2847" t="s">
        <v>8137</v>
      </c>
      <c r="C2847" t="s">
        <v>8138</v>
      </c>
      <c r="D2847" t="s">
        <v>8139</v>
      </c>
      <c r="E2847" s="1">
        <v>34.598419999999997</v>
      </c>
      <c r="F2847" s="1">
        <v>3</v>
      </c>
      <c r="G2847" s="2">
        <v>11.532806666666666</v>
      </c>
      <c r="H2847" s="3">
        <v>8.0000763040624392</v>
      </c>
      <c r="I2847" s="3">
        <v>10.666672061903405</v>
      </c>
      <c r="J2847" s="3">
        <v>0.27678999999999998</v>
      </c>
      <c r="K2847" s="3">
        <v>0.27678999999999998</v>
      </c>
      <c r="L2847" s="3">
        <v>0.36904999999999999</v>
      </c>
    </row>
    <row r="2848" spans="2:12" x14ac:dyDescent="0.2">
      <c r="B2848" t="s">
        <v>8140</v>
      </c>
      <c r="C2848" t="s">
        <v>8141</v>
      </c>
      <c r="D2848" t="s">
        <v>8142</v>
      </c>
      <c r="E2848" s="1">
        <v>5.6820300000000001</v>
      </c>
      <c r="F2848" s="1">
        <v>1</v>
      </c>
      <c r="G2848" s="2">
        <v>5.6820300000000001</v>
      </c>
      <c r="H2848" s="3">
        <v>8.0006617353305067</v>
      </c>
      <c r="I2848" s="3">
        <v>10.666962335644126</v>
      </c>
      <c r="J2848" s="3">
        <v>4.546E-2</v>
      </c>
      <c r="K2848" s="3">
        <v>4.546E-2</v>
      </c>
      <c r="L2848" s="3">
        <v>6.0609999999999997E-2</v>
      </c>
    </row>
    <row r="2849" spans="2:12" x14ac:dyDescent="0.2">
      <c r="B2849" t="s">
        <v>8143</v>
      </c>
      <c r="C2849" t="s">
        <v>8144</v>
      </c>
      <c r="D2849" t="s">
        <v>8145</v>
      </c>
      <c r="E2849" s="1">
        <v>11.78406</v>
      </c>
      <c r="F2849" s="1">
        <v>2</v>
      </c>
      <c r="G2849" s="2">
        <v>5.8920300000000001</v>
      </c>
      <c r="H2849" s="3">
        <v>7.9997895462175173</v>
      </c>
      <c r="I2849" s="3">
        <v>10.666951797597772</v>
      </c>
      <c r="J2849" s="3">
        <v>9.4270000000000007E-2</v>
      </c>
      <c r="K2849" s="3">
        <v>9.4270000000000007E-2</v>
      </c>
      <c r="L2849" s="3">
        <v>0.12570000000000001</v>
      </c>
    </row>
    <row r="2850" spans="2:12" x14ac:dyDescent="0.2">
      <c r="B2850" t="s">
        <v>8146</v>
      </c>
      <c r="C2850" t="s">
        <v>8147</v>
      </c>
      <c r="D2850" t="s">
        <v>8148</v>
      </c>
      <c r="E2850" s="1">
        <v>6.5036100000000001</v>
      </c>
      <c r="F2850" s="1">
        <v>1</v>
      </c>
      <c r="G2850" s="2">
        <v>6.5036100000000001</v>
      </c>
      <c r="H2850" s="3">
        <v>8.0001722120483851</v>
      </c>
      <c r="I2850" s="3">
        <v>10.66638374687289</v>
      </c>
      <c r="J2850" s="3">
        <v>5.203E-2</v>
      </c>
      <c r="K2850" s="3">
        <v>5.203E-2</v>
      </c>
      <c r="L2850" s="3">
        <v>6.9370000000000001E-2</v>
      </c>
    </row>
    <row r="2851" spans="2:12" x14ac:dyDescent="0.2">
      <c r="B2851" t="s">
        <v>8149</v>
      </c>
      <c r="C2851" t="s">
        <v>8147</v>
      </c>
      <c r="D2851" t="s">
        <v>8148</v>
      </c>
      <c r="E2851" s="1">
        <v>7.9756299999999998</v>
      </c>
      <c r="F2851" s="1">
        <v>2</v>
      </c>
      <c r="G2851" s="2">
        <v>3.9878149999999999</v>
      </c>
      <c r="H2851" s="3">
        <v>8.0006218944459579</v>
      </c>
      <c r="I2851" s="3">
        <v>10.666242039813785</v>
      </c>
      <c r="J2851" s="3">
        <v>6.3810000000000006E-2</v>
      </c>
      <c r="K2851" s="3">
        <v>6.3810000000000006E-2</v>
      </c>
      <c r="L2851" s="3">
        <v>8.5070000000000007E-2</v>
      </c>
    </row>
    <row r="2852" spans="2:12" x14ac:dyDescent="0.2">
      <c r="B2852" t="s">
        <v>8150</v>
      </c>
      <c r="C2852" t="s">
        <v>7851</v>
      </c>
      <c r="D2852" t="s">
        <v>8151</v>
      </c>
      <c r="E2852" s="1">
        <v>28.295850000000002</v>
      </c>
      <c r="F2852" s="1">
        <v>5</v>
      </c>
      <c r="G2852" s="2">
        <v>5.6591700000000005</v>
      </c>
      <c r="H2852" s="3">
        <v>8.0001130907889308</v>
      </c>
      <c r="I2852" s="3">
        <v>10.666581848574966</v>
      </c>
      <c r="J2852" s="3">
        <v>0.22636999999999999</v>
      </c>
      <c r="K2852" s="3">
        <v>0.22636999999999999</v>
      </c>
      <c r="L2852" s="3">
        <v>0.30181999999999998</v>
      </c>
    </row>
    <row r="2853" spans="2:12" x14ac:dyDescent="0.2">
      <c r="B2853" t="s">
        <v>8152</v>
      </c>
      <c r="C2853" t="s">
        <v>8153</v>
      </c>
      <c r="D2853" t="s">
        <v>7848</v>
      </c>
      <c r="E2853" s="1">
        <v>15.756180000000001</v>
      </c>
      <c r="F2853" s="1">
        <v>2</v>
      </c>
      <c r="G2853" s="2">
        <v>7.8780900000000003</v>
      </c>
      <c r="H2853" s="3">
        <v>8.0000355416097033</v>
      </c>
      <c r="I2853" s="3">
        <v>10.666925612680229</v>
      </c>
      <c r="J2853" s="3">
        <v>0.12605</v>
      </c>
      <c r="K2853" s="3">
        <v>0.12605</v>
      </c>
      <c r="L2853" s="3">
        <v>0.16807</v>
      </c>
    </row>
    <row r="2854" spans="2:12" x14ac:dyDescent="0.2">
      <c r="B2854" t="s">
        <v>8154</v>
      </c>
      <c r="C2854" t="s">
        <v>8153</v>
      </c>
      <c r="D2854" t="s">
        <v>7848</v>
      </c>
      <c r="E2854" s="1">
        <v>35.139650000000003</v>
      </c>
      <c r="F2854" s="1">
        <v>5</v>
      </c>
      <c r="G2854" s="2">
        <v>7.0279300000000005</v>
      </c>
      <c r="H2854" s="3">
        <v>8.0000796820685451</v>
      </c>
      <c r="I2854" s="3">
        <v>10.666583190213903</v>
      </c>
      <c r="J2854" s="3">
        <v>0.28111999999999998</v>
      </c>
      <c r="K2854" s="3">
        <v>0.28111999999999998</v>
      </c>
      <c r="L2854" s="3">
        <v>0.37481999999999999</v>
      </c>
    </row>
    <row r="2855" spans="2:12" x14ac:dyDescent="0.2">
      <c r="B2855" t="s">
        <v>8155</v>
      </c>
      <c r="C2855" t="s">
        <v>8156</v>
      </c>
      <c r="D2855" t="s">
        <v>8157</v>
      </c>
      <c r="E2855" s="1">
        <v>7.3255100000000004</v>
      </c>
      <c r="F2855" s="1">
        <v>1</v>
      </c>
      <c r="G2855" s="2">
        <v>7.3255100000000004</v>
      </c>
      <c r="H2855" s="3">
        <v>7.9994430421909186</v>
      </c>
      <c r="I2855" s="3">
        <v>10.666834118034103</v>
      </c>
      <c r="J2855" s="3">
        <v>5.8599999999999999E-2</v>
      </c>
      <c r="K2855" s="3">
        <v>5.8599999999999999E-2</v>
      </c>
      <c r="L2855" s="3">
        <v>7.8140000000000001E-2</v>
      </c>
    </row>
    <row r="2856" spans="2:12" x14ac:dyDescent="0.2">
      <c r="B2856" t="s">
        <v>8158</v>
      </c>
      <c r="C2856" t="s">
        <v>8156</v>
      </c>
      <c r="D2856" t="s">
        <v>8157</v>
      </c>
      <c r="E2856" s="1">
        <v>10.519590000000001</v>
      </c>
      <c r="F2856" s="1">
        <v>2</v>
      </c>
      <c r="G2856" s="2">
        <v>5.2597950000000004</v>
      </c>
      <c r="H2856" s="3">
        <v>8.0003117992241144</v>
      </c>
      <c r="I2856" s="3">
        <v>10.666765529835288</v>
      </c>
      <c r="J2856" s="3">
        <v>8.4159999999999999E-2</v>
      </c>
      <c r="K2856" s="3">
        <v>8.4159999999999999E-2</v>
      </c>
      <c r="L2856" s="3">
        <v>0.11221</v>
      </c>
    </row>
    <row r="2857" spans="2:12" x14ac:dyDescent="0.2">
      <c r="B2857" t="s">
        <v>8159</v>
      </c>
      <c r="C2857" t="s">
        <v>8160</v>
      </c>
      <c r="D2857" t="s">
        <v>8161</v>
      </c>
      <c r="E2857" s="1">
        <v>45.602870000000003</v>
      </c>
      <c r="F2857" s="1">
        <v>6</v>
      </c>
      <c r="G2857" s="2">
        <v>7.6004783333333341</v>
      </c>
      <c r="H2857" s="3">
        <v>7.9999350918045282</v>
      </c>
      <c r="I2857" s="3">
        <v>10.666653217220757</v>
      </c>
      <c r="J2857" s="3">
        <v>0.36481999999999998</v>
      </c>
      <c r="K2857" s="3">
        <v>0.36481999999999998</v>
      </c>
      <c r="L2857" s="3">
        <v>0.48642999999999997</v>
      </c>
    </row>
    <row r="2858" spans="2:12" x14ac:dyDescent="0.2">
      <c r="B2858" t="s">
        <v>8162</v>
      </c>
      <c r="C2858" t="s">
        <v>8163</v>
      </c>
      <c r="D2858" t="s">
        <v>8164</v>
      </c>
      <c r="E2858" s="1">
        <v>11.117610000000001</v>
      </c>
      <c r="F2858" s="1">
        <v>1</v>
      </c>
      <c r="G2858" s="2">
        <v>11.117610000000001</v>
      </c>
      <c r="H2858" s="3">
        <v>7.999920846297</v>
      </c>
      <c r="I2858" s="3">
        <v>10.666860953028571</v>
      </c>
      <c r="J2858" s="3">
        <v>8.8940000000000005E-2</v>
      </c>
      <c r="K2858" s="3">
        <v>8.8940000000000005E-2</v>
      </c>
      <c r="L2858" s="3">
        <v>0.11859</v>
      </c>
    </row>
    <row r="2859" spans="2:12" x14ac:dyDescent="0.2">
      <c r="B2859" t="s">
        <v>8165</v>
      </c>
      <c r="C2859" t="s">
        <v>8163</v>
      </c>
      <c r="D2859" t="s">
        <v>8164</v>
      </c>
      <c r="E2859" s="1">
        <v>23.321400000000001</v>
      </c>
      <c r="F2859" s="1">
        <v>3</v>
      </c>
      <c r="G2859" s="2">
        <v>7.7738000000000005</v>
      </c>
      <c r="H2859" s="3">
        <v>7.9999485451130727</v>
      </c>
      <c r="I2859" s="3">
        <v>10.666598060150763</v>
      </c>
      <c r="J2859" s="3">
        <v>0.18657000000000001</v>
      </c>
      <c r="K2859" s="3">
        <v>0.18657000000000001</v>
      </c>
      <c r="L2859" s="3">
        <v>0.24876000000000001</v>
      </c>
    </row>
    <row r="2860" spans="2:12" x14ac:dyDescent="0.2">
      <c r="B2860" t="s">
        <v>8166</v>
      </c>
      <c r="C2860" t="s">
        <v>8167</v>
      </c>
      <c r="D2860" t="s">
        <v>8168</v>
      </c>
      <c r="E2860" s="1">
        <v>16.22411</v>
      </c>
      <c r="F2860" s="1">
        <v>2</v>
      </c>
      <c r="G2860" s="2">
        <v>8.1120549999999998</v>
      </c>
      <c r="H2860" s="3">
        <v>7.9998224864106557</v>
      </c>
      <c r="I2860" s="3">
        <v>10.666840892967318</v>
      </c>
      <c r="J2860" s="3">
        <v>0.12978999999999999</v>
      </c>
      <c r="K2860" s="3">
        <v>0.12978999999999999</v>
      </c>
      <c r="L2860" s="3">
        <v>0.17305999999999999</v>
      </c>
    </row>
    <row r="2861" spans="2:12" x14ac:dyDescent="0.2">
      <c r="B2861" t="s">
        <v>8169</v>
      </c>
      <c r="C2861" t="s">
        <v>8167</v>
      </c>
      <c r="D2861" t="s">
        <v>8168</v>
      </c>
      <c r="E2861" s="1">
        <v>8.6833200000000001</v>
      </c>
      <c r="F2861" s="1">
        <v>2</v>
      </c>
      <c r="G2861" s="2">
        <v>4.3416600000000001</v>
      </c>
      <c r="H2861" s="3">
        <v>8.0003961618367185</v>
      </c>
      <c r="I2861" s="3">
        <v>10.666427126951442</v>
      </c>
      <c r="J2861" s="3">
        <v>6.9470000000000004E-2</v>
      </c>
      <c r="K2861" s="3">
        <v>6.9470000000000004E-2</v>
      </c>
      <c r="L2861" s="3">
        <v>9.2619999999999994E-2</v>
      </c>
    </row>
    <row r="2862" spans="2:12" x14ac:dyDescent="0.2">
      <c r="B2862" t="s">
        <v>8170</v>
      </c>
      <c r="C2862" t="s">
        <v>7199</v>
      </c>
      <c r="D2862" t="s">
        <v>7200</v>
      </c>
      <c r="E2862" s="1">
        <v>11.328200000000001</v>
      </c>
      <c r="F2862" s="1">
        <v>1</v>
      </c>
      <c r="G2862" s="2">
        <v>11.328200000000001</v>
      </c>
      <c r="H2862" s="3">
        <v>8.0003884112215538</v>
      </c>
      <c r="I2862" s="3">
        <v>10.666301795519148</v>
      </c>
      <c r="J2862" s="3">
        <v>9.0630000000000002E-2</v>
      </c>
      <c r="K2862" s="3">
        <v>9.0630000000000002E-2</v>
      </c>
      <c r="L2862" s="3">
        <v>0.12083000000000001</v>
      </c>
    </row>
    <row r="2863" spans="2:12" x14ac:dyDescent="0.2">
      <c r="B2863" t="s">
        <v>8171</v>
      </c>
      <c r="C2863" t="s">
        <v>8172</v>
      </c>
      <c r="D2863" t="s">
        <v>8173</v>
      </c>
      <c r="E2863" s="1">
        <v>16.100010000000001</v>
      </c>
      <c r="F2863" s="1">
        <v>3</v>
      </c>
      <c r="G2863" s="2">
        <v>5.3666700000000001</v>
      </c>
      <c r="H2863" s="3">
        <v>7.9999950310589858</v>
      </c>
      <c r="I2863" s="3">
        <v>10.666453002203102</v>
      </c>
      <c r="J2863" s="3">
        <v>0.1288</v>
      </c>
      <c r="K2863" s="3">
        <v>0.1288</v>
      </c>
      <c r="L2863" s="3">
        <v>0.17172999999999999</v>
      </c>
    </row>
    <row r="2864" spans="2:12" x14ac:dyDescent="0.2">
      <c r="B2864" t="s">
        <v>8174</v>
      </c>
      <c r="C2864" t="s">
        <v>8172</v>
      </c>
      <c r="D2864" t="s">
        <v>8173</v>
      </c>
      <c r="E2864" s="1">
        <v>9.62059</v>
      </c>
      <c r="F2864" s="1">
        <v>3</v>
      </c>
      <c r="G2864" s="2">
        <v>3.2068633333333332</v>
      </c>
      <c r="H2864" s="3">
        <v>7.999509385599012</v>
      </c>
      <c r="I2864" s="3">
        <v>10.666705472325502</v>
      </c>
      <c r="J2864" s="3">
        <v>7.6960000000000001E-2</v>
      </c>
      <c r="K2864" s="3">
        <v>7.6960000000000001E-2</v>
      </c>
      <c r="L2864" s="3">
        <v>0.10262</v>
      </c>
    </row>
    <row r="2865" spans="2:12" x14ac:dyDescent="0.2">
      <c r="B2865" t="s">
        <v>8175</v>
      </c>
      <c r="C2865" t="s">
        <v>7973</v>
      </c>
      <c r="D2865" t="s">
        <v>8176</v>
      </c>
      <c r="E2865" s="1">
        <v>3.3330700000000002</v>
      </c>
      <c r="F2865" s="1">
        <v>1</v>
      </c>
      <c r="G2865" s="2">
        <v>3.3330700000000002</v>
      </c>
      <c r="H2865" s="3">
        <v>7.9986318919194614</v>
      </c>
      <c r="I2865" s="3">
        <v>10.665842601565522</v>
      </c>
      <c r="J2865" s="3">
        <v>2.666E-2</v>
      </c>
      <c r="K2865" s="3">
        <v>2.666E-2</v>
      </c>
      <c r="L2865" s="3">
        <v>3.5549999999999998E-2</v>
      </c>
    </row>
    <row r="2866" spans="2:12" x14ac:dyDescent="0.2">
      <c r="B2866" t="s">
        <v>8177</v>
      </c>
      <c r="C2866" t="s">
        <v>8178</v>
      </c>
      <c r="D2866" t="s">
        <v>8179</v>
      </c>
      <c r="E2866" s="1">
        <v>4.8194499999999998</v>
      </c>
      <c r="F2866" s="1">
        <v>2</v>
      </c>
      <c r="G2866" s="2">
        <v>2.4097249999999999</v>
      </c>
      <c r="H2866" s="3">
        <v>8.0009129672473005</v>
      </c>
      <c r="I2866" s="3">
        <v>10.667192314475718</v>
      </c>
      <c r="J2866" s="3">
        <v>3.8559999999999997E-2</v>
      </c>
      <c r="K2866" s="3">
        <v>3.8559999999999997E-2</v>
      </c>
      <c r="L2866" s="3">
        <v>5.1409999999999997E-2</v>
      </c>
    </row>
    <row r="2867" spans="2:12" x14ac:dyDescent="0.2">
      <c r="B2867" t="s">
        <v>8180</v>
      </c>
      <c r="C2867" t="s">
        <v>8178</v>
      </c>
      <c r="D2867" t="s">
        <v>8179</v>
      </c>
      <c r="E2867" s="1">
        <v>24.144169999999999</v>
      </c>
      <c r="F2867" s="1">
        <v>4</v>
      </c>
      <c r="G2867" s="2">
        <v>6.0360424999999998</v>
      </c>
      <c r="H2867" s="3">
        <v>7.9998608359699253</v>
      </c>
      <c r="I2867" s="3">
        <v>10.666757233733858</v>
      </c>
      <c r="J2867" s="3">
        <v>0.19314999999999999</v>
      </c>
      <c r="K2867" s="3">
        <v>0.19314999999999999</v>
      </c>
      <c r="L2867" s="3">
        <v>0.25753999999999999</v>
      </c>
    </row>
    <row r="2868" spans="2:12" x14ac:dyDescent="0.2">
      <c r="B2868" t="s">
        <v>8181</v>
      </c>
      <c r="C2868" t="s">
        <v>8182</v>
      </c>
      <c r="D2868" t="s">
        <v>8183</v>
      </c>
      <c r="E2868" s="1">
        <v>5.3379899999999996</v>
      </c>
      <c r="F2868" s="1">
        <v>1</v>
      </c>
      <c r="G2868" s="2">
        <v>5.3379899999999996</v>
      </c>
      <c r="H2868" s="3">
        <v>7.9992656411870389</v>
      </c>
      <c r="I2868" s="3">
        <v>10.666936431128571</v>
      </c>
      <c r="J2868" s="3">
        <v>4.2700000000000002E-2</v>
      </c>
      <c r="K2868" s="3">
        <v>4.2700000000000002E-2</v>
      </c>
      <c r="L2868" s="3">
        <v>5.6939999999999998E-2</v>
      </c>
    </row>
    <row r="2869" spans="2:12" x14ac:dyDescent="0.2">
      <c r="B2869" t="s">
        <v>8184</v>
      </c>
      <c r="C2869" t="s">
        <v>8185</v>
      </c>
      <c r="D2869" t="s">
        <v>8186</v>
      </c>
      <c r="E2869" s="1">
        <v>26.613099999999999</v>
      </c>
      <c r="F2869" s="1">
        <v>4</v>
      </c>
      <c r="G2869" s="2">
        <v>6.6532749999999998</v>
      </c>
      <c r="H2869" s="3">
        <v>7.9998196376972244</v>
      </c>
      <c r="I2869" s="3">
        <v>10.66655143519545</v>
      </c>
      <c r="J2869" s="3">
        <v>0.21290000000000001</v>
      </c>
      <c r="K2869" s="3">
        <v>0.21290000000000001</v>
      </c>
      <c r="L2869" s="3">
        <v>0.28387000000000001</v>
      </c>
    </row>
    <row r="2870" spans="2:12" x14ac:dyDescent="0.2">
      <c r="B2870" t="s">
        <v>8187</v>
      </c>
      <c r="C2870" t="s">
        <v>8185</v>
      </c>
      <c r="D2870" t="s">
        <v>8186</v>
      </c>
      <c r="E2870" s="1">
        <v>13.30655</v>
      </c>
      <c r="F2870" s="1">
        <v>2</v>
      </c>
      <c r="G2870" s="2">
        <v>6.6532749999999998</v>
      </c>
      <c r="H2870" s="3">
        <v>7.9998196376972244</v>
      </c>
      <c r="I2870" s="3">
        <v>10.666927189992899</v>
      </c>
      <c r="J2870" s="3">
        <v>0.10645</v>
      </c>
      <c r="K2870" s="3">
        <v>0.10645</v>
      </c>
      <c r="L2870" s="3">
        <v>0.14194000000000001</v>
      </c>
    </row>
    <row r="2871" spans="2:12" x14ac:dyDescent="0.2">
      <c r="B2871" t="s">
        <v>8188</v>
      </c>
      <c r="C2871" t="s">
        <v>8189</v>
      </c>
      <c r="D2871" t="s">
        <v>8190</v>
      </c>
      <c r="E2871" s="1">
        <v>5.1536499999999998</v>
      </c>
      <c r="F2871" s="1">
        <v>1</v>
      </c>
      <c r="G2871" s="2">
        <v>5.1536499999999998</v>
      </c>
      <c r="H2871" s="3">
        <v>8.0001552297885965</v>
      </c>
      <c r="I2871" s="3">
        <v>10.666226848932309</v>
      </c>
      <c r="J2871" s="3">
        <v>4.1230000000000003E-2</v>
      </c>
      <c r="K2871" s="3">
        <v>4.1230000000000003E-2</v>
      </c>
      <c r="L2871" s="3">
        <v>5.4969999999999998E-2</v>
      </c>
    </row>
    <row r="2872" spans="2:12" x14ac:dyDescent="0.2">
      <c r="B2872" t="s">
        <v>8191</v>
      </c>
      <c r="C2872" t="s">
        <v>8192</v>
      </c>
      <c r="D2872" t="s">
        <v>8193</v>
      </c>
      <c r="E2872" s="1">
        <v>12.239229999999999</v>
      </c>
      <c r="F2872" s="1">
        <v>2</v>
      </c>
      <c r="G2872" s="2">
        <v>6.1196149999999996</v>
      </c>
      <c r="H2872" s="3">
        <v>7.9996862547725645</v>
      </c>
      <c r="I2872" s="3">
        <v>10.666520687984457</v>
      </c>
      <c r="J2872" s="3">
        <v>9.7909999999999997E-2</v>
      </c>
      <c r="K2872" s="3">
        <v>9.7909999999999997E-2</v>
      </c>
      <c r="L2872" s="3">
        <v>0.13055</v>
      </c>
    </row>
    <row r="2873" spans="2:12" x14ac:dyDescent="0.2">
      <c r="B2873" t="s">
        <v>8194</v>
      </c>
      <c r="C2873" t="s">
        <v>8195</v>
      </c>
      <c r="D2873" t="s">
        <v>8196</v>
      </c>
      <c r="E2873" s="1">
        <v>3.6034000000000002</v>
      </c>
      <c r="F2873" s="1">
        <v>1</v>
      </c>
      <c r="G2873" s="2">
        <v>3.6034000000000002</v>
      </c>
      <c r="H2873" s="3">
        <v>8.0007770439029802</v>
      </c>
      <c r="I2873" s="3">
        <v>10.667702725203974</v>
      </c>
      <c r="J2873" s="3">
        <v>2.8830000000000001E-2</v>
      </c>
      <c r="K2873" s="3">
        <v>2.8830000000000001E-2</v>
      </c>
      <c r="L2873" s="3">
        <v>3.8440000000000002E-2</v>
      </c>
    </row>
    <row r="2874" spans="2:12" x14ac:dyDescent="0.2">
      <c r="B2874" t="s">
        <v>8197</v>
      </c>
      <c r="C2874" t="s">
        <v>8195</v>
      </c>
      <c r="D2874" t="s">
        <v>8196</v>
      </c>
      <c r="E2874" s="1">
        <v>33.09646</v>
      </c>
      <c r="F2874" s="1">
        <v>3</v>
      </c>
      <c r="G2874" s="2">
        <v>11.032153333333333</v>
      </c>
      <c r="H2874" s="3">
        <v>7.9999492392842013</v>
      </c>
      <c r="I2874" s="3">
        <v>10.666699701418217</v>
      </c>
      <c r="J2874" s="3">
        <v>0.26477000000000001</v>
      </c>
      <c r="K2874" s="3">
        <v>0.26477000000000001</v>
      </c>
      <c r="L2874" s="3">
        <v>0.35303000000000001</v>
      </c>
    </row>
    <row r="2875" spans="2:12" x14ac:dyDescent="0.2">
      <c r="B2875" t="s">
        <v>8198</v>
      </c>
      <c r="C2875" t="s">
        <v>8199</v>
      </c>
      <c r="D2875" t="s">
        <v>8200</v>
      </c>
      <c r="E2875" s="1">
        <v>8.9626199999999994</v>
      </c>
      <c r="F2875" s="1">
        <v>3</v>
      </c>
      <c r="G2875" s="2">
        <v>2.9875399999999996</v>
      </c>
      <c r="H2875" s="3">
        <v>7.9998928884634184</v>
      </c>
      <c r="I2875" s="3">
        <v>10.666523851284559</v>
      </c>
      <c r="J2875" s="3">
        <v>7.17E-2</v>
      </c>
      <c r="K2875" s="3">
        <v>7.17E-2</v>
      </c>
      <c r="L2875" s="3">
        <v>9.5600000000000004E-2</v>
      </c>
    </row>
    <row r="2876" spans="2:12" x14ac:dyDescent="0.2">
      <c r="B2876" t="s">
        <v>8201</v>
      </c>
      <c r="C2876" t="s">
        <v>8202</v>
      </c>
      <c r="D2876" t="s">
        <v>8203</v>
      </c>
      <c r="E2876" s="1">
        <v>11.099729999999999</v>
      </c>
      <c r="F2876" s="1">
        <v>2</v>
      </c>
      <c r="G2876" s="2">
        <v>5.5498649999999996</v>
      </c>
      <c r="H2876" s="3">
        <v>8.0001945993280934</v>
      </c>
      <c r="I2876" s="3">
        <v>10.666926132437457</v>
      </c>
      <c r="J2876" s="3">
        <v>8.8800000000000004E-2</v>
      </c>
      <c r="K2876" s="3">
        <v>8.8800000000000004E-2</v>
      </c>
      <c r="L2876" s="3">
        <v>0.11840000000000001</v>
      </c>
    </row>
    <row r="2877" spans="2:12" x14ac:dyDescent="0.2">
      <c r="B2877" t="s">
        <v>8204</v>
      </c>
      <c r="C2877" t="s">
        <v>8202</v>
      </c>
      <c r="D2877" t="s">
        <v>8203</v>
      </c>
      <c r="E2877" s="1">
        <v>5.1733500000000001</v>
      </c>
      <c r="F2877" s="1">
        <v>1</v>
      </c>
      <c r="G2877" s="2">
        <v>5.1733500000000001</v>
      </c>
      <c r="H2877" s="3">
        <v>8.0006185547082644</v>
      </c>
      <c r="I2877" s="3">
        <v>10.666202750635469</v>
      </c>
      <c r="J2877" s="3">
        <v>4.1390000000000003E-2</v>
      </c>
      <c r="K2877" s="3">
        <v>4.1390000000000003E-2</v>
      </c>
      <c r="L2877" s="3">
        <v>5.518E-2</v>
      </c>
    </row>
    <row r="2878" spans="2:12" x14ac:dyDescent="0.2">
      <c r="B2878" t="s">
        <v>8205</v>
      </c>
      <c r="C2878" t="s">
        <v>8206</v>
      </c>
      <c r="D2878" t="s">
        <v>8207</v>
      </c>
      <c r="E2878" s="1">
        <v>3.2468900000000001</v>
      </c>
      <c r="F2878" s="1">
        <v>1</v>
      </c>
      <c r="G2878" s="2">
        <v>3.2468900000000001</v>
      </c>
      <c r="H2878" s="3">
        <v>8.0015029766946206</v>
      </c>
      <c r="I2878" s="3">
        <v>10.665590765316965</v>
      </c>
      <c r="J2878" s="3">
        <v>2.598E-2</v>
      </c>
      <c r="K2878" s="3">
        <v>2.598E-2</v>
      </c>
      <c r="L2878" s="3">
        <v>3.4630000000000001E-2</v>
      </c>
    </row>
    <row r="2879" spans="2:12" x14ac:dyDescent="0.2">
      <c r="B2879" t="s">
        <v>8208</v>
      </c>
      <c r="C2879" t="s">
        <v>8209</v>
      </c>
      <c r="D2879" t="s">
        <v>2361</v>
      </c>
      <c r="E2879" s="1">
        <v>9.1933699999999998</v>
      </c>
      <c r="F2879" s="1">
        <v>2</v>
      </c>
      <c r="G2879" s="2">
        <v>4.5966849999999999</v>
      </c>
      <c r="H2879" s="3">
        <v>8.0003306730828854</v>
      </c>
      <c r="I2879" s="3">
        <v>10.666382403841029</v>
      </c>
      <c r="J2879" s="3">
        <v>7.3550000000000004E-2</v>
      </c>
      <c r="K2879" s="3">
        <v>7.3550000000000004E-2</v>
      </c>
      <c r="L2879" s="3">
        <v>9.8059999999999994E-2</v>
      </c>
    </row>
    <row r="2880" spans="2:12" x14ac:dyDescent="0.2">
      <c r="B2880" t="s">
        <v>8210</v>
      </c>
      <c r="C2880" t="s">
        <v>8211</v>
      </c>
      <c r="D2880" t="s">
        <v>8212</v>
      </c>
      <c r="E2880" s="1">
        <v>13.211309999999999</v>
      </c>
      <c r="F2880" s="1">
        <v>2</v>
      </c>
      <c r="G2880" s="2">
        <v>6.6056549999999996</v>
      </c>
      <c r="H2880" s="3">
        <v>7.9999636674939891</v>
      </c>
      <c r="I2880" s="3">
        <v>10.666618223325317</v>
      </c>
      <c r="J2880" s="3">
        <v>0.10569000000000001</v>
      </c>
      <c r="K2880" s="3">
        <v>0.10569000000000001</v>
      </c>
      <c r="L2880" s="3">
        <v>0.14091999999999999</v>
      </c>
    </row>
    <row r="2881" spans="2:12" x14ac:dyDescent="0.2">
      <c r="B2881" t="s">
        <v>8213</v>
      </c>
      <c r="C2881" t="s">
        <v>8211</v>
      </c>
      <c r="D2881" t="s">
        <v>8212</v>
      </c>
      <c r="E2881" s="1">
        <v>10.37574</v>
      </c>
      <c r="F2881" s="1">
        <v>2</v>
      </c>
      <c r="G2881" s="2">
        <v>5.1878700000000002</v>
      </c>
      <c r="H2881" s="3">
        <v>8.0003932249651601</v>
      </c>
      <c r="I2881" s="3">
        <v>10.666227179940902</v>
      </c>
      <c r="J2881" s="3">
        <v>8.301E-2</v>
      </c>
      <c r="K2881" s="3">
        <v>8.301E-2</v>
      </c>
      <c r="L2881" s="3">
        <v>0.11067</v>
      </c>
    </row>
    <row r="2882" spans="2:12" x14ac:dyDescent="0.2">
      <c r="B2882" t="s">
        <v>8214</v>
      </c>
      <c r="C2882" t="s">
        <v>8215</v>
      </c>
      <c r="D2882" t="s">
        <v>8216</v>
      </c>
      <c r="E2882" s="1">
        <v>2.7222400000000002</v>
      </c>
      <c r="F2882" s="1">
        <v>1</v>
      </c>
      <c r="G2882" s="2">
        <v>2.7222400000000002</v>
      </c>
      <c r="H2882" s="3">
        <v>8.0007640766427635</v>
      </c>
      <c r="I2882" s="3">
        <v>10.667685435523685</v>
      </c>
      <c r="J2882" s="3">
        <v>2.1780000000000001E-2</v>
      </c>
      <c r="K2882" s="3">
        <v>2.1780000000000001E-2</v>
      </c>
      <c r="L2882" s="3">
        <v>2.904E-2</v>
      </c>
    </row>
    <row r="2883" spans="2:12" x14ac:dyDescent="0.2">
      <c r="B2883" t="s">
        <v>8217</v>
      </c>
      <c r="C2883" t="s">
        <v>8218</v>
      </c>
      <c r="D2883" t="s">
        <v>8219</v>
      </c>
      <c r="E2883" s="1">
        <v>11.6698</v>
      </c>
      <c r="F2883" s="1">
        <v>3</v>
      </c>
      <c r="G2883" s="2">
        <v>3.8899333333333335</v>
      </c>
      <c r="H2883" s="3">
        <v>8.0001371060343782</v>
      </c>
      <c r="I2883" s="3">
        <v>10.666849474712505</v>
      </c>
      <c r="J2883" s="3">
        <v>9.3359999999999999E-2</v>
      </c>
      <c r="K2883" s="3">
        <v>9.3359999999999999E-2</v>
      </c>
      <c r="L2883" s="3">
        <v>0.12447999999999999</v>
      </c>
    </row>
    <row r="2884" spans="2:12" x14ac:dyDescent="0.2">
      <c r="B2884" t="s">
        <v>8220</v>
      </c>
      <c r="C2884" t="s">
        <v>8218</v>
      </c>
      <c r="D2884" t="s">
        <v>8219</v>
      </c>
      <c r="E2884" s="1">
        <v>24.508019999999998</v>
      </c>
      <c r="F2884" s="1">
        <v>2</v>
      </c>
      <c r="G2884" s="2">
        <v>12.254009999999999</v>
      </c>
      <c r="H2884" s="3">
        <v>7.999830259645619</v>
      </c>
      <c r="I2884" s="3">
        <v>10.666712365992847</v>
      </c>
      <c r="J2884" s="3">
        <v>0.19606000000000001</v>
      </c>
      <c r="K2884" s="3">
        <v>0.19606000000000001</v>
      </c>
      <c r="L2884" s="3">
        <v>0.26141999999999999</v>
      </c>
    </row>
    <row r="2885" spans="2:12" x14ac:dyDescent="0.2">
      <c r="B2885" t="s">
        <v>8221</v>
      </c>
      <c r="C2885" t="s">
        <v>8222</v>
      </c>
      <c r="D2885" t="s">
        <v>8223</v>
      </c>
      <c r="E2885" s="1">
        <v>5.2438000000000002</v>
      </c>
      <c r="F2885" s="1">
        <v>2</v>
      </c>
      <c r="G2885" s="2">
        <v>2.6219000000000001</v>
      </c>
      <c r="H2885" s="3">
        <v>7.9999237194401012</v>
      </c>
      <c r="I2885" s="3">
        <v>10.665929287920974</v>
      </c>
      <c r="J2885" s="3">
        <v>4.1950000000000001E-2</v>
      </c>
      <c r="K2885" s="3">
        <v>4.1950000000000001E-2</v>
      </c>
      <c r="L2885" s="3">
        <v>5.5930000000000001E-2</v>
      </c>
    </row>
    <row r="2886" spans="2:12" x14ac:dyDescent="0.2">
      <c r="B2886" t="s">
        <v>8224</v>
      </c>
      <c r="C2886" t="s">
        <v>8225</v>
      </c>
      <c r="D2886" t="s">
        <v>8226</v>
      </c>
      <c r="E2886" s="1">
        <v>3.3964799999999999</v>
      </c>
      <c r="F2886" s="1">
        <v>2</v>
      </c>
      <c r="G2886" s="2">
        <v>1.69824</v>
      </c>
      <c r="H2886" s="3">
        <v>7.9994582626719426</v>
      </c>
      <c r="I2886" s="3">
        <v>10.666925758432258</v>
      </c>
      <c r="J2886" s="3">
        <v>2.717E-2</v>
      </c>
      <c r="K2886" s="3">
        <v>2.717E-2</v>
      </c>
      <c r="L2886" s="3">
        <v>3.6229999999999998E-2</v>
      </c>
    </row>
    <row r="2887" spans="2:12" x14ac:dyDescent="0.2">
      <c r="B2887" t="s">
        <v>8227</v>
      </c>
      <c r="C2887" t="s">
        <v>8225</v>
      </c>
      <c r="D2887" t="s">
        <v>8226</v>
      </c>
      <c r="E2887" s="1">
        <v>2.5507399999999998</v>
      </c>
      <c r="F2887" s="1">
        <v>1</v>
      </c>
      <c r="G2887" s="2">
        <v>2.5507399999999998</v>
      </c>
      <c r="H2887" s="3">
        <v>8.0015995358209793</v>
      </c>
      <c r="I2887" s="3">
        <v>10.667492570783383</v>
      </c>
      <c r="J2887" s="3">
        <v>2.0410000000000001E-2</v>
      </c>
      <c r="K2887" s="3">
        <v>2.0410000000000001E-2</v>
      </c>
      <c r="L2887" s="3">
        <v>2.7210000000000002E-2</v>
      </c>
    </row>
    <row r="2888" spans="2:12" x14ac:dyDescent="0.2">
      <c r="B2888" t="s">
        <v>8228</v>
      </c>
      <c r="C2888" t="s">
        <v>8229</v>
      </c>
      <c r="D2888" t="s">
        <v>8230</v>
      </c>
      <c r="E2888" s="1">
        <v>15.584569999999999</v>
      </c>
      <c r="F2888" s="1">
        <v>5</v>
      </c>
      <c r="G2888" s="2">
        <v>3.116914</v>
      </c>
      <c r="H2888" s="3">
        <v>8.0002207311462552</v>
      </c>
      <c r="I2888" s="3">
        <v>10.666960974861675</v>
      </c>
      <c r="J2888" s="3">
        <v>0.12468</v>
      </c>
      <c r="K2888" s="3">
        <v>0.12468</v>
      </c>
      <c r="L2888" s="3">
        <v>0.16624</v>
      </c>
    </row>
    <row r="2889" spans="2:12" x14ac:dyDescent="0.2">
      <c r="B2889" t="s">
        <v>8231</v>
      </c>
      <c r="C2889" t="s">
        <v>8229</v>
      </c>
      <c r="D2889" t="s">
        <v>8230</v>
      </c>
      <c r="E2889" s="1">
        <v>8.5374700000000008</v>
      </c>
      <c r="F2889" s="1">
        <v>4</v>
      </c>
      <c r="G2889" s="2">
        <v>2.1343675000000002</v>
      </c>
      <c r="H2889" s="3">
        <v>8.000028111372572</v>
      </c>
      <c r="I2889" s="3">
        <v>10.667094584226943</v>
      </c>
      <c r="J2889" s="3">
        <v>6.83E-2</v>
      </c>
      <c r="K2889" s="3">
        <v>6.83E-2</v>
      </c>
      <c r="L2889" s="3">
        <v>9.1069999999999998E-2</v>
      </c>
    </row>
    <row r="2890" spans="2:12" x14ac:dyDescent="0.2">
      <c r="B2890" t="s">
        <v>8232</v>
      </c>
      <c r="C2890" t="s">
        <v>8233</v>
      </c>
      <c r="D2890" t="s">
        <v>8234</v>
      </c>
      <c r="E2890" s="1">
        <v>2.4883999999999999</v>
      </c>
      <c r="F2890" s="1">
        <v>1</v>
      </c>
      <c r="G2890" s="2">
        <v>2.4883999999999999</v>
      </c>
      <c r="H2890" s="3">
        <v>8.0011252210255588</v>
      </c>
      <c r="I2890" s="3">
        <v>10.66548786368751</v>
      </c>
      <c r="J2890" s="3">
        <v>1.9910000000000001E-2</v>
      </c>
      <c r="K2890" s="3">
        <v>1.9910000000000001E-2</v>
      </c>
      <c r="L2890" s="3">
        <v>2.6540000000000001E-2</v>
      </c>
    </row>
    <row r="2891" spans="2:12" x14ac:dyDescent="0.2">
      <c r="B2891" t="s">
        <v>8235</v>
      </c>
      <c r="C2891" t="s">
        <v>8233</v>
      </c>
      <c r="D2891" t="s">
        <v>8234</v>
      </c>
      <c r="E2891" s="1">
        <v>3.88069</v>
      </c>
      <c r="F2891" s="1">
        <v>1</v>
      </c>
      <c r="G2891" s="2">
        <v>3.88069</v>
      </c>
      <c r="H2891" s="3">
        <v>8.0011544338764509</v>
      </c>
      <c r="I2891" s="3">
        <v>10.665629050503906</v>
      </c>
      <c r="J2891" s="3">
        <v>3.1050000000000001E-2</v>
      </c>
      <c r="K2891" s="3">
        <v>3.1050000000000001E-2</v>
      </c>
      <c r="L2891" s="3">
        <v>4.1390000000000003E-2</v>
      </c>
    </row>
    <row r="2892" spans="2:12" x14ac:dyDescent="0.2">
      <c r="B2892" t="s">
        <v>8236</v>
      </c>
      <c r="C2892" t="s">
        <v>8237</v>
      </c>
      <c r="D2892" t="s">
        <v>8238</v>
      </c>
      <c r="E2892" s="1">
        <v>8.0010999999999992</v>
      </c>
      <c r="F2892" s="1">
        <v>2</v>
      </c>
      <c r="G2892" s="2">
        <v>4.0005499999999996</v>
      </c>
      <c r="H2892" s="3">
        <v>8.0001499793778361</v>
      </c>
      <c r="I2892" s="3">
        <v>10.666033420404696</v>
      </c>
      <c r="J2892" s="3">
        <v>6.4009999999999997E-2</v>
      </c>
      <c r="K2892" s="3">
        <v>6.4009999999999997E-2</v>
      </c>
      <c r="L2892" s="3">
        <v>8.5339999999999999E-2</v>
      </c>
    </row>
    <row r="2893" spans="2:12" x14ac:dyDescent="0.2">
      <c r="B2893" t="s">
        <v>8239</v>
      </c>
      <c r="C2893" t="s">
        <v>8240</v>
      </c>
      <c r="D2893" t="s">
        <v>8241</v>
      </c>
      <c r="E2893" s="1">
        <v>17.017769999999999</v>
      </c>
      <c r="F2893" s="1">
        <v>11</v>
      </c>
      <c r="G2893" s="2">
        <v>1.5470699999999999</v>
      </c>
      <c r="H2893" s="3">
        <v>7.9998730738516288</v>
      </c>
      <c r="I2893" s="3">
        <v>10.666497431802169</v>
      </c>
      <c r="J2893" s="3">
        <v>0.13614000000000001</v>
      </c>
      <c r="K2893" s="3">
        <v>0.13614000000000001</v>
      </c>
      <c r="L2893" s="3">
        <v>0.18151999999999999</v>
      </c>
    </row>
    <row r="2894" spans="2:12" x14ac:dyDescent="0.2">
      <c r="B2894" t="s">
        <v>8242</v>
      </c>
      <c r="C2894" t="s">
        <v>8240</v>
      </c>
      <c r="D2894" t="s">
        <v>8241</v>
      </c>
      <c r="E2894" s="1">
        <v>16.467479999999998</v>
      </c>
      <c r="F2894" s="1">
        <v>3</v>
      </c>
      <c r="G2894" s="2">
        <v>5.4891599999999992</v>
      </c>
      <c r="H2894" s="3">
        <v>8.0000097161192851</v>
      </c>
      <c r="I2894" s="3">
        <v>10.666477202340614</v>
      </c>
      <c r="J2894" s="3">
        <v>0.13174</v>
      </c>
      <c r="K2894" s="3">
        <v>0.13174</v>
      </c>
      <c r="L2894" s="3">
        <v>0.17565</v>
      </c>
    </row>
    <row r="2895" spans="2:12" x14ac:dyDescent="0.2">
      <c r="B2895" t="s">
        <v>8243</v>
      </c>
      <c r="C2895" t="s">
        <v>8244</v>
      </c>
      <c r="D2895" t="s">
        <v>8245</v>
      </c>
      <c r="E2895" s="1">
        <v>32.449109999999997</v>
      </c>
      <c r="F2895" s="1">
        <v>3</v>
      </c>
      <c r="G2895" s="2">
        <v>10.816369999999999</v>
      </c>
      <c r="H2895" s="3">
        <v>7.9999112456397112</v>
      </c>
      <c r="I2895" s="3">
        <v>10.666548327519616</v>
      </c>
      <c r="J2895" s="3">
        <v>0.25958999999999999</v>
      </c>
      <c r="K2895" s="3">
        <v>0.25958999999999999</v>
      </c>
      <c r="L2895" s="3">
        <v>0.34611999999999998</v>
      </c>
    </row>
    <row r="2896" spans="2:12" x14ac:dyDescent="0.2">
      <c r="B2896" t="s">
        <v>8246</v>
      </c>
      <c r="C2896" t="s">
        <v>8247</v>
      </c>
      <c r="D2896" t="s">
        <v>2118</v>
      </c>
      <c r="E2896" s="1">
        <v>16.77684</v>
      </c>
      <c r="F2896" s="1">
        <v>2</v>
      </c>
      <c r="G2896" s="2">
        <v>8.38842</v>
      </c>
      <c r="H2896" s="3">
        <v>7.999718659771446</v>
      </c>
      <c r="I2896" s="3">
        <v>10.666490232964014</v>
      </c>
      <c r="J2896" s="3">
        <v>0.13421</v>
      </c>
      <c r="K2896" s="3">
        <v>0.13421</v>
      </c>
      <c r="L2896" s="3">
        <v>0.17895</v>
      </c>
    </row>
    <row r="2897" spans="2:12" x14ac:dyDescent="0.2">
      <c r="B2897" t="s">
        <v>8248</v>
      </c>
      <c r="C2897" t="s">
        <v>8247</v>
      </c>
      <c r="D2897" t="s">
        <v>2118</v>
      </c>
      <c r="E2897" s="1">
        <v>4.0897500000000004</v>
      </c>
      <c r="F2897" s="1">
        <v>6</v>
      </c>
      <c r="G2897" s="2">
        <v>0.68162500000000004</v>
      </c>
      <c r="H2897" s="3">
        <v>8.0004890274466636</v>
      </c>
      <c r="I2897" s="3">
        <v>10.665688611773334</v>
      </c>
      <c r="J2897" s="3">
        <v>3.2719999999999999E-2</v>
      </c>
      <c r="K2897" s="3">
        <v>3.2719999999999999E-2</v>
      </c>
      <c r="L2897" s="3">
        <v>4.3619999999999999E-2</v>
      </c>
    </row>
    <row r="2898" spans="2:12" x14ac:dyDescent="0.2">
      <c r="B2898" t="s">
        <v>8249</v>
      </c>
      <c r="C2898" t="s">
        <v>8250</v>
      </c>
      <c r="D2898" t="s">
        <v>8251</v>
      </c>
      <c r="E2898" s="1">
        <v>19.363890000000001</v>
      </c>
      <c r="F2898" s="1">
        <v>3</v>
      </c>
      <c r="G2898" s="2">
        <v>6.4546300000000008</v>
      </c>
      <c r="H2898" s="3">
        <v>7.9999421603820293</v>
      </c>
      <c r="I2898" s="3">
        <v>10.666761688896187</v>
      </c>
      <c r="J2898" s="3">
        <v>0.15490999999999999</v>
      </c>
      <c r="K2898" s="3">
        <v>0.15490999999999999</v>
      </c>
      <c r="L2898" s="3">
        <v>0.20655000000000001</v>
      </c>
    </row>
    <row r="2899" spans="2:12" x14ac:dyDescent="0.2">
      <c r="B2899" t="s">
        <v>8252</v>
      </c>
      <c r="C2899" t="s">
        <v>8250</v>
      </c>
      <c r="D2899" t="s">
        <v>8251</v>
      </c>
      <c r="E2899" s="1">
        <v>9.5602999999999998</v>
      </c>
      <c r="F2899" s="1">
        <v>3</v>
      </c>
      <c r="G2899" s="2">
        <v>3.1867666666666667</v>
      </c>
      <c r="H2899" s="3">
        <v>7.9997489618526627</v>
      </c>
      <c r="I2899" s="3">
        <v>10.667029277323934</v>
      </c>
      <c r="J2899" s="3">
        <v>7.6480000000000006E-2</v>
      </c>
      <c r="K2899" s="3">
        <v>7.6480000000000006E-2</v>
      </c>
      <c r="L2899" s="3">
        <v>0.10198</v>
      </c>
    </row>
    <row r="2900" spans="2:12" x14ac:dyDescent="0.2">
      <c r="B2900" t="s">
        <v>8253</v>
      </c>
      <c r="C2900" t="s">
        <v>8254</v>
      </c>
      <c r="D2900" t="s">
        <v>8196</v>
      </c>
      <c r="E2900" s="1">
        <v>11.463010000000001</v>
      </c>
      <c r="F2900" s="1">
        <v>5</v>
      </c>
      <c r="G2900" s="2">
        <v>2.292602</v>
      </c>
      <c r="H2900" s="3">
        <v>7.9996440725429006</v>
      </c>
      <c r="I2900" s="3">
        <v>10.666482887129995</v>
      </c>
      <c r="J2900" s="3">
        <v>9.1700000000000004E-2</v>
      </c>
      <c r="K2900" s="3">
        <v>9.1700000000000004E-2</v>
      </c>
      <c r="L2900" s="3">
        <v>0.12227</v>
      </c>
    </row>
    <row r="2901" spans="2:12" x14ac:dyDescent="0.2">
      <c r="B2901" t="s">
        <v>8255</v>
      </c>
      <c r="C2901" t="s">
        <v>8256</v>
      </c>
      <c r="D2901" t="s">
        <v>8257</v>
      </c>
      <c r="E2901" s="1">
        <v>4.5203100000000003</v>
      </c>
      <c r="F2901" s="1">
        <v>1</v>
      </c>
      <c r="G2901" s="2">
        <v>4.5203100000000003</v>
      </c>
      <c r="H2901" s="3">
        <v>7.9994513650612449</v>
      </c>
      <c r="I2901" s="3">
        <v>10.667409978519171</v>
      </c>
      <c r="J2901" s="3">
        <v>3.6159999999999998E-2</v>
      </c>
      <c r="K2901" s="3">
        <v>3.6159999999999998E-2</v>
      </c>
      <c r="L2901" s="3">
        <v>4.8219999999999999E-2</v>
      </c>
    </row>
    <row r="2902" spans="2:12" x14ac:dyDescent="0.2">
      <c r="B2902" t="s">
        <v>8258</v>
      </c>
      <c r="C2902" t="s">
        <v>8256</v>
      </c>
      <c r="D2902" t="s">
        <v>8257</v>
      </c>
      <c r="E2902" s="1">
        <v>9.3670200000000001</v>
      </c>
      <c r="F2902" s="1">
        <v>2</v>
      </c>
      <c r="G2902" s="2">
        <v>4.6835100000000001</v>
      </c>
      <c r="H2902" s="3">
        <v>8.0004099489485458</v>
      </c>
      <c r="I2902" s="3">
        <v>10.66614568987789</v>
      </c>
      <c r="J2902" s="3">
        <v>7.4940000000000007E-2</v>
      </c>
      <c r="K2902" s="3">
        <v>7.4940000000000007E-2</v>
      </c>
      <c r="L2902" s="3">
        <v>9.9909999999999999E-2</v>
      </c>
    </row>
    <row r="2903" spans="2:12" x14ac:dyDescent="0.2">
      <c r="B2903" t="s">
        <v>8259</v>
      </c>
      <c r="C2903" t="s">
        <v>8260</v>
      </c>
      <c r="D2903" t="s">
        <v>8261</v>
      </c>
      <c r="E2903" s="1">
        <v>9.5249199999999998</v>
      </c>
      <c r="F2903" s="1">
        <v>3</v>
      </c>
      <c r="G2903" s="2">
        <v>3.1749733333333334</v>
      </c>
      <c r="H2903" s="3">
        <v>8.0000671921653943</v>
      </c>
      <c r="I2903" s="3">
        <v>10.666756256220525</v>
      </c>
      <c r="J2903" s="3">
        <v>7.6200000000000004E-2</v>
      </c>
      <c r="K2903" s="3">
        <v>7.6200000000000004E-2</v>
      </c>
      <c r="L2903" s="3">
        <v>0.1016</v>
      </c>
    </row>
    <row r="2904" spans="2:12" x14ac:dyDescent="0.2">
      <c r="B2904" t="s">
        <v>8262</v>
      </c>
      <c r="C2904" t="s">
        <v>8260</v>
      </c>
      <c r="D2904" t="s">
        <v>8261</v>
      </c>
      <c r="E2904" s="1">
        <v>4.8426</v>
      </c>
      <c r="F2904" s="1">
        <v>1</v>
      </c>
      <c r="G2904" s="2">
        <v>4.8426</v>
      </c>
      <c r="H2904" s="3">
        <v>7.9998347994878776</v>
      </c>
      <c r="I2904" s="3">
        <v>10.665758063849999</v>
      </c>
      <c r="J2904" s="3">
        <v>3.8739999999999997E-2</v>
      </c>
      <c r="K2904" s="3">
        <v>3.8739999999999997E-2</v>
      </c>
      <c r="L2904" s="3">
        <v>5.1650000000000001E-2</v>
      </c>
    </row>
    <row r="2905" spans="2:12" x14ac:dyDescent="0.2">
      <c r="B2905" t="s">
        <v>8263</v>
      </c>
      <c r="C2905" t="s">
        <v>8264</v>
      </c>
      <c r="D2905" t="s">
        <v>8265</v>
      </c>
      <c r="E2905" s="1">
        <v>9.1965000000000003</v>
      </c>
      <c r="F2905" s="1">
        <v>4</v>
      </c>
      <c r="G2905" s="2">
        <v>2.2991250000000001</v>
      </c>
      <c r="H2905" s="3">
        <v>7.9997825259609634</v>
      </c>
      <c r="I2905" s="3">
        <v>10.667101614744741</v>
      </c>
      <c r="J2905" s="3">
        <v>7.3569999999999997E-2</v>
      </c>
      <c r="K2905" s="3">
        <v>7.3569999999999997E-2</v>
      </c>
      <c r="L2905" s="3">
        <v>9.8100000000000007E-2</v>
      </c>
    </row>
    <row r="2906" spans="2:12" x14ac:dyDescent="0.2">
      <c r="B2906" t="s">
        <v>8266</v>
      </c>
      <c r="C2906" t="s">
        <v>8264</v>
      </c>
      <c r="D2906" t="s">
        <v>8265</v>
      </c>
      <c r="E2906" s="1">
        <v>10.00093</v>
      </c>
      <c r="F2906" s="1">
        <v>4</v>
      </c>
      <c r="G2906" s="2">
        <v>2.5002325000000001</v>
      </c>
      <c r="H2906" s="3">
        <v>8.0002559761942145</v>
      </c>
      <c r="I2906" s="3">
        <v>10.667007968258952</v>
      </c>
      <c r="J2906" s="3">
        <v>8.0009999999999998E-2</v>
      </c>
      <c r="K2906" s="3">
        <v>8.0009999999999998E-2</v>
      </c>
      <c r="L2906" s="3">
        <v>0.10668</v>
      </c>
    </row>
    <row r="2907" spans="2:12" x14ac:dyDescent="0.2">
      <c r="B2907" t="s">
        <v>8267</v>
      </c>
      <c r="C2907" t="s">
        <v>8268</v>
      </c>
      <c r="D2907" t="s">
        <v>8269</v>
      </c>
      <c r="E2907" s="1">
        <v>3.2244799999999998</v>
      </c>
      <c r="F2907" s="1">
        <v>1</v>
      </c>
      <c r="G2907" s="2">
        <v>3.2244799999999998</v>
      </c>
      <c r="H2907" s="3">
        <v>8.0012901305016637</v>
      </c>
      <c r="I2907" s="3">
        <v>10.665285565424503</v>
      </c>
      <c r="J2907" s="3">
        <v>2.58E-2</v>
      </c>
      <c r="K2907" s="3">
        <v>2.58E-2</v>
      </c>
      <c r="L2907" s="3">
        <v>3.4389999999999997E-2</v>
      </c>
    </row>
    <row r="2908" spans="2:12" x14ac:dyDescent="0.2">
      <c r="B2908" t="s">
        <v>8270</v>
      </c>
      <c r="C2908" t="s">
        <v>8268</v>
      </c>
      <c r="D2908" t="s">
        <v>8269</v>
      </c>
      <c r="E2908" s="1">
        <v>18.699470000000002</v>
      </c>
      <c r="F2908" s="1">
        <v>8</v>
      </c>
      <c r="G2908" s="2">
        <v>2.3374337500000002</v>
      </c>
      <c r="H2908" s="3">
        <v>8.0002267443943591</v>
      </c>
      <c r="I2908" s="3">
        <v>10.666612476182479</v>
      </c>
      <c r="J2908" s="3">
        <v>0.14960000000000001</v>
      </c>
      <c r="K2908" s="3">
        <v>0.14960000000000001</v>
      </c>
      <c r="L2908" s="3">
        <v>0.19946</v>
      </c>
    </row>
    <row r="2909" spans="2:12" x14ac:dyDescent="0.2">
      <c r="B2909" t="s">
        <v>8271</v>
      </c>
      <c r="C2909" t="s">
        <v>8272</v>
      </c>
      <c r="D2909" t="s">
        <v>8273</v>
      </c>
      <c r="E2909" s="1">
        <v>25.234850000000002</v>
      </c>
      <c r="F2909" s="1">
        <v>4</v>
      </c>
      <c r="G2909" s="2">
        <v>6.3087125000000004</v>
      </c>
      <c r="H2909" s="3">
        <v>8.0000475532844444</v>
      </c>
      <c r="I2909" s="3">
        <v>10.666597978589133</v>
      </c>
      <c r="J2909" s="3">
        <v>0.20188</v>
      </c>
      <c r="K2909" s="3">
        <v>0.20188</v>
      </c>
      <c r="L2909" s="3">
        <v>0.26917000000000002</v>
      </c>
    </row>
    <row r="2910" spans="2:12" x14ac:dyDescent="0.2">
      <c r="B2910" t="s">
        <v>8274</v>
      </c>
      <c r="C2910" t="s">
        <v>8275</v>
      </c>
      <c r="D2910" t="s">
        <v>8276</v>
      </c>
      <c r="E2910" s="1">
        <v>13.342829999999999</v>
      </c>
      <c r="F2910" s="1">
        <v>2</v>
      </c>
      <c r="G2910" s="2">
        <v>6.6714149999999997</v>
      </c>
      <c r="H2910" s="3">
        <v>7.9998021409251265</v>
      </c>
      <c r="I2910" s="3">
        <v>10.666402854566835</v>
      </c>
      <c r="J2910" s="3">
        <v>0.10674</v>
      </c>
      <c r="K2910" s="3">
        <v>0.10674</v>
      </c>
      <c r="L2910" s="3">
        <v>0.14232</v>
      </c>
    </row>
    <row r="2911" spans="2:12" x14ac:dyDescent="0.2">
      <c r="B2911" t="s">
        <v>8277</v>
      </c>
      <c r="C2911" t="s">
        <v>8275</v>
      </c>
      <c r="D2911" t="s">
        <v>8276</v>
      </c>
      <c r="E2911" s="1">
        <v>5.2012099999999997</v>
      </c>
      <c r="F2911" s="1">
        <v>3</v>
      </c>
      <c r="G2911" s="2">
        <v>1.7337366666666665</v>
      </c>
      <c r="H2911" s="3">
        <v>8.0000615241453445</v>
      </c>
      <c r="I2911" s="3">
        <v>10.666748698860459</v>
      </c>
      <c r="J2911" s="3">
        <v>4.1610000000000001E-2</v>
      </c>
      <c r="K2911" s="3">
        <v>4.1610000000000001E-2</v>
      </c>
      <c r="L2911" s="3">
        <v>5.5480000000000002E-2</v>
      </c>
    </row>
    <row r="2912" spans="2:12" x14ac:dyDescent="0.2">
      <c r="B2912" t="s">
        <v>8278</v>
      </c>
      <c r="C2912" t="s">
        <v>8279</v>
      </c>
      <c r="D2912" t="s">
        <v>8280</v>
      </c>
      <c r="E2912" s="1">
        <v>8.2050099999999997</v>
      </c>
      <c r="F2912" s="1">
        <v>2</v>
      </c>
      <c r="G2912" s="2">
        <v>4.1025049999999998</v>
      </c>
      <c r="H2912" s="3">
        <v>7.999990249859537</v>
      </c>
      <c r="I2912" s="3">
        <v>10.666653666479382</v>
      </c>
      <c r="J2912" s="3">
        <v>6.5640000000000004E-2</v>
      </c>
      <c r="K2912" s="3">
        <v>6.5640000000000004E-2</v>
      </c>
      <c r="L2912" s="3">
        <v>8.7520000000000001E-2</v>
      </c>
    </row>
    <row r="2913" spans="2:12" x14ac:dyDescent="0.2">
      <c r="B2913" t="s">
        <v>8281</v>
      </c>
      <c r="C2913" t="s">
        <v>8279</v>
      </c>
      <c r="D2913" t="s">
        <v>8280</v>
      </c>
      <c r="E2913" s="1">
        <v>15.78012</v>
      </c>
      <c r="F2913" s="1">
        <v>5</v>
      </c>
      <c r="G2913" s="2">
        <v>3.1560239999999999</v>
      </c>
      <c r="H2913" s="3">
        <v>7.9999391639607289</v>
      </c>
      <c r="I2913" s="3">
        <v>10.666585551947639</v>
      </c>
      <c r="J2913" s="3">
        <v>0.12623999999999999</v>
      </c>
      <c r="K2913" s="3">
        <v>0.12623999999999999</v>
      </c>
      <c r="L2913" s="3">
        <v>0.16832</v>
      </c>
    </row>
    <row r="2914" spans="2:12" x14ac:dyDescent="0.2">
      <c r="B2914" t="s">
        <v>8282</v>
      </c>
      <c r="C2914" t="s">
        <v>8283</v>
      </c>
      <c r="D2914" t="s">
        <v>8284</v>
      </c>
      <c r="E2914" s="1">
        <v>21.696940000000001</v>
      </c>
      <c r="F2914" s="1">
        <v>3</v>
      </c>
      <c r="G2914" s="2">
        <v>7.2323133333333338</v>
      </c>
      <c r="H2914" s="3">
        <v>8.0002064807295401</v>
      </c>
      <c r="I2914" s="3">
        <v>10.666481079820471</v>
      </c>
      <c r="J2914" s="3">
        <v>0.17358000000000001</v>
      </c>
      <c r="K2914" s="3">
        <v>0.17358000000000001</v>
      </c>
      <c r="L2914" s="3">
        <v>0.23143</v>
      </c>
    </row>
    <row r="2915" spans="2:12" x14ac:dyDescent="0.2">
      <c r="B2915" t="s">
        <v>8285</v>
      </c>
      <c r="C2915" t="s">
        <v>8286</v>
      </c>
      <c r="D2915" t="s">
        <v>8287</v>
      </c>
      <c r="E2915" s="1">
        <v>6.8072100000000004</v>
      </c>
      <c r="F2915" s="1">
        <v>3</v>
      </c>
      <c r="G2915" s="2">
        <v>2.2690700000000001</v>
      </c>
      <c r="H2915" s="3">
        <v>8.0003408151063358</v>
      </c>
      <c r="I2915" s="3">
        <v>10.666631409931528</v>
      </c>
      <c r="J2915" s="3">
        <v>5.4460000000000001E-2</v>
      </c>
      <c r="K2915" s="3">
        <v>5.4460000000000001E-2</v>
      </c>
      <c r="L2915" s="3">
        <v>7.2609999999999994E-2</v>
      </c>
    </row>
    <row r="2916" spans="2:12" x14ac:dyDescent="0.2">
      <c r="B2916" t="s">
        <v>8288</v>
      </c>
      <c r="C2916" t="s">
        <v>8289</v>
      </c>
      <c r="D2916" t="s">
        <v>8290</v>
      </c>
      <c r="E2916" s="1">
        <v>5.3627900000000004</v>
      </c>
      <c r="F2916" s="1">
        <v>1</v>
      </c>
      <c r="G2916" s="2">
        <v>5.3627900000000004</v>
      </c>
      <c r="H2916" s="3">
        <v>7.9995673893626265</v>
      </c>
      <c r="I2916" s="3">
        <v>10.666089852483502</v>
      </c>
      <c r="J2916" s="3">
        <v>4.2900000000000001E-2</v>
      </c>
      <c r="K2916" s="3">
        <v>4.2900000000000001E-2</v>
      </c>
      <c r="L2916" s="3">
        <v>5.7200000000000001E-2</v>
      </c>
    </row>
    <row r="2917" spans="2:12" x14ac:dyDescent="0.2">
      <c r="B2917" t="s">
        <v>8291</v>
      </c>
      <c r="C2917" t="s">
        <v>8289</v>
      </c>
      <c r="D2917" t="s">
        <v>8290</v>
      </c>
      <c r="E2917" s="1">
        <v>4.8859199999999996</v>
      </c>
      <c r="F2917" s="1">
        <v>2</v>
      </c>
      <c r="G2917" s="2">
        <v>2.4429599999999998</v>
      </c>
      <c r="H2917" s="3">
        <v>8.0005403281265366</v>
      </c>
      <c r="I2917" s="3">
        <v>10.667387104168714</v>
      </c>
      <c r="J2917" s="3">
        <v>3.909E-2</v>
      </c>
      <c r="K2917" s="3">
        <v>3.909E-2</v>
      </c>
      <c r="L2917" s="3">
        <v>5.212E-2</v>
      </c>
    </row>
    <row r="2918" spans="2:12" x14ac:dyDescent="0.2">
      <c r="B2918" t="s">
        <v>8292</v>
      </c>
      <c r="C2918" t="s">
        <v>8293</v>
      </c>
      <c r="D2918" t="s">
        <v>8294</v>
      </c>
      <c r="E2918" s="1">
        <v>9.2032799999999995</v>
      </c>
      <c r="F2918" s="1">
        <v>1</v>
      </c>
      <c r="G2918" s="2">
        <v>9.2032799999999995</v>
      </c>
      <c r="H2918" s="3">
        <v>8.0004085499952193</v>
      </c>
      <c r="I2918" s="3">
        <v>10.666849210281551</v>
      </c>
      <c r="J2918" s="3">
        <v>7.3630000000000001E-2</v>
      </c>
      <c r="K2918" s="3">
        <v>7.3630000000000001E-2</v>
      </c>
      <c r="L2918" s="3">
        <v>9.8169999999999993E-2</v>
      </c>
    </row>
    <row r="2919" spans="2:12" x14ac:dyDescent="0.2">
      <c r="B2919" t="s">
        <v>8295</v>
      </c>
      <c r="C2919" t="s">
        <v>7205</v>
      </c>
      <c r="D2919" t="s">
        <v>7206</v>
      </c>
      <c r="E2919" s="1">
        <v>3.4087900000000002</v>
      </c>
      <c r="F2919" s="1">
        <v>1</v>
      </c>
      <c r="G2919" s="2">
        <v>3.4087900000000002</v>
      </c>
      <c r="H2919" s="3">
        <v>7.9999061250473034</v>
      </c>
      <c r="I2919" s="3">
        <v>10.666541500063072</v>
      </c>
      <c r="J2919" s="3">
        <v>2.7269999999999999E-2</v>
      </c>
      <c r="K2919" s="3">
        <v>2.7269999999999999E-2</v>
      </c>
      <c r="L2919" s="3">
        <v>3.6360000000000003E-2</v>
      </c>
    </row>
    <row r="2920" spans="2:12" x14ac:dyDescent="0.2">
      <c r="B2920" t="s">
        <v>8296</v>
      </c>
      <c r="C2920" t="s">
        <v>8297</v>
      </c>
      <c r="D2920" t="s">
        <v>8298</v>
      </c>
      <c r="E2920" s="1">
        <v>23.102129999999999</v>
      </c>
      <c r="F2920" s="1">
        <v>4</v>
      </c>
      <c r="G2920" s="2">
        <v>5.7755324999999997</v>
      </c>
      <c r="H2920" s="3">
        <v>8.0001281267138573</v>
      </c>
      <c r="I2920" s="3">
        <v>10.666548928605286</v>
      </c>
      <c r="J2920" s="3">
        <v>0.18482000000000001</v>
      </c>
      <c r="K2920" s="3">
        <v>0.18482000000000001</v>
      </c>
      <c r="L2920" s="3">
        <v>0.24642</v>
      </c>
    </row>
    <row r="2921" spans="2:12" x14ac:dyDescent="0.2">
      <c r="B2921" t="s">
        <v>8299</v>
      </c>
      <c r="C2921" t="s">
        <v>8297</v>
      </c>
      <c r="D2921" t="s">
        <v>8298</v>
      </c>
      <c r="E2921" s="1">
        <v>24.441490000000002</v>
      </c>
      <c r="F2921" s="1">
        <v>4</v>
      </c>
      <c r="G2921" s="2">
        <v>6.1103725000000004</v>
      </c>
      <c r="H2921" s="3">
        <v>7.999921445051017</v>
      </c>
      <c r="I2921" s="3">
        <v>10.66669830685445</v>
      </c>
      <c r="J2921" s="3">
        <v>0.19553000000000001</v>
      </c>
      <c r="K2921" s="3">
        <v>0.19553000000000001</v>
      </c>
      <c r="L2921" s="3">
        <v>0.26071</v>
      </c>
    </row>
    <row r="2922" spans="2:12" x14ac:dyDescent="0.2">
      <c r="B2922" t="s">
        <v>8300</v>
      </c>
      <c r="C2922" t="s">
        <v>8301</v>
      </c>
      <c r="D2922" t="s">
        <v>8302</v>
      </c>
      <c r="E2922" s="1">
        <v>12.65846</v>
      </c>
      <c r="F2922" s="1">
        <v>4</v>
      </c>
      <c r="G2922" s="2">
        <v>3.164615</v>
      </c>
      <c r="H2922" s="3">
        <v>8.0001832766387064</v>
      </c>
      <c r="I2922" s="3">
        <v>10.666384378510498</v>
      </c>
      <c r="J2922" s="3">
        <v>0.10127</v>
      </c>
      <c r="K2922" s="3">
        <v>0.10127</v>
      </c>
      <c r="L2922" s="3">
        <v>0.13502</v>
      </c>
    </row>
    <row r="2923" spans="2:12" x14ac:dyDescent="0.2">
      <c r="B2923" t="s">
        <v>8303</v>
      </c>
      <c r="C2923" t="s">
        <v>8304</v>
      </c>
      <c r="D2923" t="s">
        <v>8305</v>
      </c>
      <c r="E2923" s="1">
        <v>7.5578700000000003</v>
      </c>
      <c r="F2923" s="1">
        <v>1</v>
      </c>
      <c r="G2923" s="2">
        <v>7.5578700000000003</v>
      </c>
      <c r="H2923" s="3">
        <v>7.9996083552641153</v>
      </c>
      <c r="I2923" s="3">
        <v>10.667026556423965</v>
      </c>
      <c r="J2923" s="3">
        <v>6.046E-2</v>
      </c>
      <c r="K2923" s="3">
        <v>6.046E-2</v>
      </c>
      <c r="L2923" s="3">
        <v>8.0619999999999997E-2</v>
      </c>
    </row>
    <row r="2924" spans="2:12" x14ac:dyDescent="0.2">
      <c r="B2924" t="s">
        <v>8306</v>
      </c>
      <c r="C2924" t="s">
        <v>8304</v>
      </c>
      <c r="D2924" t="s">
        <v>8305</v>
      </c>
      <c r="E2924" s="1">
        <v>5.65557</v>
      </c>
      <c r="F2924" s="1">
        <v>2</v>
      </c>
      <c r="G2924" s="2">
        <v>2.827785</v>
      </c>
      <c r="H2924" s="3">
        <v>7.9991937152223382</v>
      </c>
      <c r="I2924" s="3">
        <v>10.667359788668517</v>
      </c>
      <c r="J2924" s="3">
        <v>4.5240000000000002E-2</v>
      </c>
      <c r="K2924" s="3">
        <v>4.5240000000000002E-2</v>
      </c>
      <c r="L2924" s="3">
        <v>6.0330000000000002E-2</v>
      </c>
    </row>
    <row r="2925" spans="2:12" x14ac:dyDescent="0.2">
      <c r="B2925" t="s">
        <v>8307</v>
      </c>
      <c r="C2925" t="s">
        <v>8308</v>
      </c>
      <c r="D2925" t="s">
        <v>8309</v>
      </c>
      <c r="E2925" s="1">
        <v>5.4768499999999998</v>
      </c>
      <c r="F2925" s="1">
        <v>1</v>
      </c>
      <c r="G2925" s="2">
        <v>5.4768499999999998</v>
      </c>
      <c r="H2925" s="3">
        <v>7.9991235838118628</v>
      </c>
      <c r="I2925" s="3">
        <v>10.666715356454896</v>
      </c>
      <c r="J2925" s="3">
        <v>4.3810000000000002E-2</v>
      </c>
      <c r="K2925" s="3">
        <v>4.3810000000000002E-2</v>
      </c>
      <c r="L2925" s="3">
        <v>5.842E-2</v>
      </c>
    </row>
    <row r="2926" spans="2:12" x14ac:dyDescent="0.2">
      <c r="B2926" t="s">
        <v>8310</v>
      </c>
      <c r="C2926" t="s">
        <v>8311</v>
      </c>
      <c r="D2926" t="s">
        <v>8312</v>
      </c>
      <c r="E2926" s="1">
        <v>6.7916999999999996</v>
      </c>
      <c r="F2926" s="1">
        <v>1</v>
      </c>
      <c r="G2926" s="2">
        <v>6.7916999999999996</v>
      </c>
      <c r="H2926" s="3">
        <v>7.9994699412518235</v>
      </c>
      <c r="I2926" s="3">
        <v>10.665959921669097</v>
      </c>
      <c r="J2926" s="3">
        <v>5.4330000000000003E-2</v>
      </c>
      <c r="K2926" s="3">
        <v>5.4330000000000003E-2</v>
      </c>
      <c r="L2926" s="3">
        <v>7.2440000000000004E-2</v>
      </c>
    </row>
    <row r="2927" spans="2:12" x14ac:dyDescent="0.2">
      <c r="B2927" t="s">
        <v>8313</v>
      </c>
      <c r="C2927" t="s">
        <v>8311</v>
      </c>
      <c r="D2927" t="s">
        <v>8312</v>
      </c>
      <c r="E2927" s="1">
        <v>5.6975699999999998</v>
      </c>
      <c r="F2927" s="1">
        <v>2</v>
      </c>
      <c r="G2927" s="2">
        <v>2.8487849999999999</v>
      </c>
      <c r="H2927" s="3">
        <v>7.999901712484446</v>
      </c>
      <c r="I2927" s="3">
        <v>10.66595057191048</v>
      </c>
      <c r="J2927" s="3">
        <v>4.5580000000000002E-2</v>
      </c>
      <c r="K2927" s="3">
        <v>4.5580000000000002E-2</v>
      </c>
      <c r="L2927" s="3">
        <v>6.0769999999999998E-2</v>
      </c>
    </row>
    <row r="2928" spans="2:12" x14ac:dyDescent="0.2">
      <c r="B2928" t="s">
        <v>8314</v>
      </c>
      <c r="C2928" t="s">
        <v>8315</v>
      </c>
      <c r="D2928" t="s">
        <v>8316</v>
      </c>
      <c r="E2928" s="1">
        <v>6.9323600000000001</v>
      </c>
      <c r="F2928" s="1">
        <v>1</v>
      </c>
      <c r="G2928" s="2">
        <v>6.9323600000000001</v>
      </c>
      <c r="H2928" s="3">
        <v>8.000161561142237</v>
      </c>
      <c r="I2928" s="3">
        <v>10.665920408057286</v>
      </c>
      <c r="J2928" s="3">
        <v>5.5460000000000002E-2</v>
      </c>
      <c r="K2928" s="3">
        <v>5.5460000000000002E-2</v>
      </c>
      <c r="L2928" s="3">
        <v>7.3940000000000006E-2</v>
      </c>
    </row>
    <row r="2929" spans="2:12" x14ac:dyDescent="0.2">
      <c r="B2929" t="s">
        <v>8317</v>
      </c>
      <c r="C2929" t="s">
        <v>8318</v>
      </c>
      <c r="D2929" t="s">
        <v>8319</v>
      </c>
      <c r="E2929" s="1">
        <v>8.6395700000000009</v>
      </c>
      <c r="F2929" s="1">
        <v>2</v>
      </c>
      <c r="G2929" s="2">
        <v>4.3197850000000004</v>
      </c>
      <c r="H2929" s="3">
        <v>8.0003981679643772</v>
      </c>
      <c r="I2929" s="3">
        <v>10.667197557285837</v>
      </c>
      <c r="J2929" s="3">
        <v>6.9120000000000001E-2</v>
      </c>
      <c r="K2929" s="3">
        <v>6.9120000000000001E-2</v>
      </c>
      <c r="L2929" s="3">
        <v>9.2160000000000006E-2</v>
      </c>
    </row>
    <row r="2930" spans="2:12" x14ac:dyDescent="0.2">
      <c r="B2930" t="s">
        <v>8320</v>
      </c>
      <c r="C2930" t="s">
        <v>8321</v>
      </c>
      <c r="D2930" t="s">
        <v>8322</v>
      </c>
      <c r="E2930" s="1">
        <v>10.45417</v>
      </c>
      <c r="F2930" s="1">
        <v>4</v>
      </c>
      <c r="G2930" s="2">
        <v>2.6135424999999999</v>
      </c>
      <c r="H2930" s="3">
        <v>7.9996785971530979</v>
      </c>
      <c r="I2930" s="3">
        <v>10.666556981568121</v>
      </c>
      <c r="J2930" s="3">
        <v>8.3629999999999996E-2</v>
      </c>
      <c r="K2930" s="3">
        <v>8.3629999999999996E-2</v>
      </c>
      <c r="L2930" s="3">
        <v>0.11151</v>
      </c>
    </row>
    <row r="2931" spans="2:12" x14ac:dyDescent="0.2">
      <c r="B2931" t="s">
        <v>8323</v>
      </c>
      <c r="C2931" t="s">
        <v>8324</v>
      </c>
      <c r="D2931" t="s">
        <v>8325</v>
      </c>
      <c r="E2931" s="1">
        <v>13.336790000000001</v>
      </c>
      <c r="F2931" s="1">
        <v>1</v>
      </c>
      <c r="G2931" s="2">
        <v>13.336790000000001</v>
      </c>
      <c r="H2931" s="3">
        <v>7.9996760839752286</v>
      </c>
      <c r="I2931" s="3">
        <v>10.666734649042235</v>
      </c>
      <c r="J2931" s="3">
        <v>0.10668999999999999</v>
      </c>
      <c r="K2931" s="3">
        <v>0.10668999999999999</v>
      </c>
      <c r="L2931" s="3">
        <v>0.14226</v>
      </c>
    </row>
    <row r="2932" spans="2:12" x14ac:dyDescent="0.2">
      <c r="B2932" t="s">
        <v>8326</v>
      </c>
      <c r="C2932" t="s">
        <v>8324</v>
      </c>
      <c r="D2932" t="s">
        <v>8325</v>
      </c>
      <c r="E2932" s="1">
        <v>13.20448</v>
      </c>
      <c r="F2932" s="1">
        <v>2</v>
      </c>
      <c r="G2932" s="2">
        <v>6.6022400000000001</v>
      </c>
      <c r="H2932" s="3">
        <v>8.0003150445909252</v>
      </c>
      <c r="I2932" s="3">
        <v>10.666834286545171</v>
      </c>
      <c r="J2932" s="3">
        <v>0.10564</v>
      </c>
      <c r="K2932" s="3">
        <v>0.10564</v>
      </c>
      <c r="L2932" s="3">
        <v>0.14085</v>
      </c>
    </row>
    <row r="2933" spans="2:12" x14ac:dyDescent="0.2">
      <c r="B2933" t="s">
        <v>8327</v>
      </c>
      <c r="C2933" t="s">
        <v>8328</v>
      </c>
      <c r="D2933" t="s">
        <v>8298</v>
      </c>
      <c r="E2933" s="1">
        <v>19.52375</v>
      </c>
      <c r="F2933" s="1">
        <v>4</v>
      </c>
      <c r="G2933" s="2">
        <v>4.8809374999999999</v>
      </c>
      <c r="H2933" s="3">
        <v>8</v>
      </c>
      <c r="I2933" s="3">
        <v>10.666495934438824</v>
      </c>
      <c r="J2933" s="3">
        <v>0.15619</v>
      </c>
      <c r="K2933" s="3">
        <v>0.15619</v>
      </c>
      <c r="L2933" s="3">
        <v>0.20824999999999999</v>
      </c>
    </row>
    <row r="2934" spans="2:12" x14ac:dyDescent="0.2">
      <c r="B2934" t="s">
        <v>8329</v>
      </c>
      <c r="C2934" t="s">
        <v>8330</v>
      </c>
      <c r="D2934" t="s">
        <v>1906</v>
      </c>
      <c r="E2934" s="1">
        <v>12.03281</v>
      </c>
      <c r="F2934" s="1">
        <v>3</v>
      </c>
      <c r="G2934" s="2">
        <v>4.0109366666666668</v>
      </c>
      <c r="H2934" s="3">
        <v>7.9997938968536859</v>
      </c>
      <c r="I2934" s="3">
        <v>10.66666888282953</v>
      </c>
      <c r="J2934" s="3">
        <v>9.6259999999999998E-2</v>
      </c>
      <c r="K2934" s="3">
        <v>9.6259999999999998E-2</v>
      </c>
      <c r="L2934" s="3">
        <v>0.12834999999999999</v>
      </c>
    </row>
    <row r="2935" spans="2:12" x14ac:dyDescent="0.2">
      <c r="B2935" t="s">
        <v>8331</v>
      </c>
      <c r="C2935" t="s">
        <v>8332</v>
      </c>
      <c r="D2935" t="s">
        <v>8333</v>
      </c>
      <c r="E2935" s="1">
        <v>57.998049999999999</v>
      </c>
      <c r="F2935" s="1">
        <v>6</v>
      </c>
      <c r="G2935" s="2">
        <v>9.6663416666666659</v>
      </c>
      <c r="H2935" s="3">
        <v>7.9999241353804136</v>
      </c>
      <c r="I2935" s="3">
        <v>10.666565513840551</v>
      </c>
      <c r="J2935" s="3">
        <v>0.46398</v>
      </c>
      <c r="K2935" s="3">
        <v>0.46398</v>
      </c>
      <c r="L2935" s="3">
        <v>0.61863999999999997</v>
      </c>
    </row>
    <row r="2936" spans="2:12" x14ac:dyDescent="0.2">
      <c r="B2936" t="s">
        <v>8334</v>
      </c>
      <c r="C2936" t="s">
        <v>8332</v>
      </c>
      <c r="D2936" t="s">
        <v>8333</v>
      </c>
      <c r="E2936" s="1">
        <v>36.100470000000001</v>
      </c>
      <c r="F2936" s="1">
        <v>7</v>
      </c>
      <c r="G2936" s="2">
        <v>5.1572100000000001</v>
      </c>
      <c r="H2936" s="3">
        <v>7.9998958462313645</v>
      </c>
      <c r="I2936" s="3">
        <v>10.666620129876426</v>
      </c>
      <c r="J2936" s="3">
        <v>0.2888</v>
      </c>
      <c r="K2936" s="3">
        <v>0.2888</v>
      </c>
      <c r="L2936" s="3">
        <v>0.38507000000000002</v>
      </c>
    </row>
    <row r="2937" spans="2:12" x14ac:dyDescent="0.2">
      <c r="B2937" t="s">
        <v>8335</v>
      </c>
      <c r="C2937" t="s">
        <v>8336</v>
      </c>
      <c r="D2937" t="s">
        <v>8337</v>
      </c>
      <c r="E2937" s="1">
        <v>8.15672</v>
      </c>
      <c r="F2937" s="1">
        <v>1</v>
      </c>
      <c r="G2937" s="2">
        <v>8.15672</v>
      </c>
      <c r="H2937" s="3">
        <v>7.9995390303945717</v>
      </c>
      <c r="I2937" s="3">
        <v>10.666052040526093</v>
      </c>
      <c r="J2937" s="3">
        <v>6.5250000000000002E-2</v>
      </c>
      <c r="K2937" s="3">
        <v>6.5250000000000002E-2</v>
      </c>
      <c r="L2937" s="3">
        <v>8.6999999999999994E-2</v>
      </c>
    </row>
    <row r="2938" spans="2:12" x14ac:dyDescent="0.2">
      <c r="B2938" t="s">
        <v>8338</v>
      </c>
      <c r="C2938" t="s">
        <v>8336</v>
      </c>
      <c r="D2938" t="s">
        <v>8337</v>
      </c>
      <c r="E2938" s="1">
        <v>7.6990499999999997</v>
      </c>
      <c r="F2938" s="1">
        <v>1</v>
      </c>
      <c r="G2938" s="2">
        <v>7.6990499999999997</v>
      </c>
      <c r="H2938" s="3">
        <v>7.9996882732285153</v>
      </c>
      <c r="I2938" s="3">
        <v>10.666251030971354</v>
      </c>
      <c r="J2938" s="3">
        <v>6.1589999999999999E-2</v>
      </c>
      <c r="K2938" s="3">
        <v>6.1589999999999999E-2</v>
      </c>
      <c r="L2938" s="3">
        <v>8.2119999999999999E-2</v>
      </c>
    </row>
    <row r="2939" spans="2:12" x14ac:dyDescent="0.2">
      <c r="B2939" t="s">
        <v>8339</v>
      </c>
      <c r="C2939" t="s">
        <v>8340</v>
      </c>
      <c r="D2939" t="s">
        <v>8341</v>
      </c>
      <c r="E2939" s="1">
        <v>10.082929999999999</v>
      </c>
      <c r="F2939" s="1">
        <v>6</v>
      </c>
      <c r="G2939" s="2">
        <v>1.6804883333333331</v>
      </c>
      <c r="H2939" s="3">
        <v>7.9996588293283803</v>
      </c>
      <c r="I2939" s="3">
        <v>10.666542364173909</v>
      </c>
      <c r="J2939" s="3">
        <v>8.0659999999999996E-2</v>
      </c>
      <c r="K2939" s="3">
        <v>8.0659999999999996E-2</v>
      </c>
      <c r="L2939" s="3">
        <v>0.10755000000000001</v>
      </c>
    </row>
    <row r="2940" spans="2:12" x14ac:dyDescent="0.2">
      <c r="B2940" t="s">
        <v>8342</v>
      </c>
      <c r="C2940" t="s">
        <v>8340</v>
      </c>
      <c r="D2940" t="s">
        <v>8341</v>
      </c>
      <c r="E2940" s="1">
        <v>2.6663000000000001</v>
      </c>
      <c r="F2940" s="1">
        <v>1</v>
      </c>
      <c r="G2940" s="2">
        <v>2.6663000000000001</v>
      </c>
      <c r="H2940" s="3">
        <v>7.9998499793721631</v>
      </c>
      <c r="I2940" s="3">
        <v>10.666466639162886</v>
      </c>
      <c r="J2940" s="3">
        <v>2.1329999999999998E-2</v>
      </c>
      <c r="K2940" s="3">
        <v>2.1329999999999998E-2</v>
      </c>
      <c r="L2940" s="3">
        <v>2.844E-2</v>
      </c>
    </row>
    <row r="2941" spans="2:12" x14ac:dyDescent="0.2">
      <c r="B2941" t="s">
        <v>8343</v>
      </c>
      <c r="C2941" t="s">
        <v>8344</v>
      </c>
      <c r="D2941" t="s">
        <v>8345</v>
      </c>
      <c r="E2941" s="1">
        <v>22.92652</v>
      </c>
      <c r="F2941" s="1">
        <v>3</v>
      </c>
      <c r="G2941" s="2">
        <v>7.642173333333333</v>
      </c>
      <c r="H2941" s="3">
        <v>7.999905785963155</v>
      </c>
      <c r="I2941" s="3">
        <v>10.666686439983042</v>
      </c>
      <c r="J2941" s="3">
        <v>0.18340999999999999</v>
      </c>
      <c r="K2941" s="3">
        <v>0.18340999999999999</v>
      </c>
      <c r="L2941" s="3">
        <v>0.24454999999999999</v>
      </c>
    </row>
    <row r="2942" spans="2:12" x14ac:dyDescent="0.2">
      <c r="B2942" t="s">
        <v>8346</v>
      </c>
      <c r="C2942" t="s">
        <v>8344</v>
      </c>
      <c r="D2942" t="s">
        <v>8345</v>
      </c>
      <c r="E2942" s="1">
        <v>2.10988</v>
      </c>
      <c r="F2942" s="1">
        <v>1</v>
      </c>
      <c r="G2942" s="2">
        <v>2.10988</v>
      </c>
      <c r="H2942" s="3">
        <v>8.0004550021802174</v>
      </c>
      <c r="I2942" s="3">
        <v>10.668853204921605</v>
      </c>
      <c r="J2942" s="3">
        <v>1.6879999999999999E-2</v>
      </c>
      <c r="K2942" s="3">
        <v>1.6879999999999999E-2</v>
      </c>
      <c r="L2942" s="3">
        <v>2.2509999999999999E-2</v>
      </c>
    </row>
    <row r="2943" spans="2:12" x14ac:dyDescent="0.2">
      <c r="B2943" t="s">
        <v>8347</v>
      </c>
      <c r="C2943" t="s">
        <v>8348</v>
      </c>
      <c r="D2943" t="s">
        <v>8349</v>
      </c>
      <c r="E2943" s="1">
        <v>11.16886</v>
      </c>
      <c r="F2943" s="1">
        <v>1</v>
      </c>
      <c r="G2943" s="2">
        <v>11.16886</v>
      </c>
      <c r="H2943" s="3">
        <v>7.9999212095057146</v>
      </c>
      <c r="I2943" s="3">
        <v>10.666263163832298</v>
      </c>
      <c r="J2943" s="3">
        <v>8.9349999999999999E-2</v>
      </c>
      <c r="K2943" s="3">
        <v>8.9349999999999999E-2</v>
      </c>
      <c r="L2943" s="3">
        <v>0.11913</v>
      </c>
    </row>
    <row r="2944" spans="2:12" x14ac:dyDescent="0.2">
      <c r="B2944" t="s">
        <v>8350</v>
      </c>
      <c r="C2944" t="s">
        <v>8351</v>
      </c>
      <c r="D2944" t="s">
        <v>8352</v>
      </c>
      <c r="E2944" s="1">
        <v>3.6843599999999999</v>
      </c>
      <c r="F2944" s="1">
        <v>1</v>
      </c>
      <c r="G2944" s="2">
        <v>3.6843599999999999</v>
      </c>
      <c r="H2944" s="3">
        <v>7.9986754823090038</v>
      </c>
      <c r="I2944" s="3">
        <v>10.666710093476208</v>
      </c>
      <c r="J2944" s="3">
        <v>2.947E-2</v>
      </c>
      <c r="K2944" s="3">
        <v>2.947E-2</v>
      </c>
      <c r="L2944" s="3">
        <v>3.9300000000000002E-2</v>
      </c>
    </row>
    <row r="2945" spans="2:12" x14ac:dyDescent="0.2">
      <c r="B2945" t="s">
        <v>8353</v>
      </c>
      <c r="C2945" t="s">
        <v>8351</v>
      </c>
      <c r="D2945" t="s">
        <v>8352</v>
      </c>
      <c r="E2945" s="1">
        <v>2.0524200000000001</v>
      </c>
      <c r="F2945" s="1">
        <v>1</v>
      </c>
      <c r="G2945" s="2">
        <v>2.0524200000000001</v>
      </c>
      <c r="H2945" s="3">
        <v>8.000311827013963</v>
      </c>
      <c r="I2945" s="3">
        <v>10.665458336987555</v>
      </c>
      <c r="J2945" s="3">
        <v>1.6420000000000001E-2</v>
      </c>
      <c r="K2945" s="3">
        <v>1.6420000000000001E-2</v>
      </c>
      <c r="L2945" s="3">
        <v>2.189E-2</v>
      </c>
    </row>
    <row r="2946" spans="2:12" x14ac:dyDescent="0.2">
      <c r="B2946" t="s">
        <v>8354</v>
      </c>
      <c r="C2946" t="s">
        <v>8355</v>
      </c>
      <c r="D2946" t="s">
        <v>8356</v>
      </c>
      <c r="E2946" s="1">
        <v>13.29975</v>
      </c>
      <c r="F2946" s="1">
        <v>3</v>
      </c>
      <c r="G2946" s="2">
        <v>4.4332500000000001</v>
      </c>
      <c r="H2946" s="3">
        <v>8.0001503787665182</v>
      </c>
      <c r="I2946" s="3">
        <v>10.666365909133631</v>
      </c>
      <c r="J2946" s="3">
        <v>0.10639999999999999</v>
      </c>
      <c r="K2946" s="3">
        <v>0.10639999999999999</v>
      </c>
      <c r="L2946" s="3">
        <v>0.14186000000000001</v>
      </c>
    </row>
    <row r="2947" spans="2:12" x14ac:dyDescent="0.2">
      <c r="B2947" t="s">
        <v>8357</v>
      </c>
      <c r="C2947" t="s">
        <v>8358</v>
      </c>
      <c r="D2947" t="s">
        <v>5928</v>
      </c>
      <c r="E2947" s="1">
        <v>6.6080300000000003</v>
      </c>
      <c r="F2947" s="1">
        <v>1</v>
      </c>
      <c r="G2947" s="2">
        <v>6.6080300000000003</v>
      </c>
      <c r="H2947" s="3">
        <v>7.9993583564239259</v>
      </c>
      <c r="I2947" s="3">
        <v>10.667324452219496</v>
      </c>
      <c r="J2947" s="3">
        <v>5.2859999999999997E-2</v>
      </c>
      <c r="K2947" s="3">
        <v>5.2859999999999997E-2</v>
      </c>
      <c r="L2947" s="3">
        <v>7.0489999999999997E-2</v>
      </c>
    </row>
    <row r="2948" spans="2:12" x14ac:dyDescent="0.2">
      <c r="B2948" t="s">
        <v>8359</v>
      </c>
      <c r="C2948" t="s">
        <v>8360</v>
      </c>
      <c r="D2948" t="s">
        <v>8361</v>
      </c>
      <c r="E2948" s="1">
        <v>8.3650800000000007</v>
      </c>
      <c r="F2948" s="1">
        <v>5</v>
      </c>
      <c r="G2948" s="2">
        <v>1.6730160000000001</v>
      </c>
      <c r="H2948" s="3">
        <v>7.9999234914669062</v>
      </c>
      <c r="I2948" s="3">
        <v>10.666963137232399</v>
      </c>
      <c r="J2948" s="3">
        <v>6.6919999999999993E-2</v>
      </c>
      <c r="K2948" s="3">
        <v>6.6919999999999993E-2</v>
      </c>
      <c r="L2948" s="3">
        <v>8.9230000000000004E-2</v>
      </c>
    </row>
    <row r="2949" spans="2:12" x14ac:dyDescent="0.2">
      <c r="B2949" t="s">
        <v>8362</v>
      </c>
      <c r="C2949" t="s">
        <v>8363</v>
      </c>
      <c r="D2949" t="s">
        <v>8364</v>
      </c>
      <c r="E2949" s="1">
        <v>17.416029999999999</v>
      </c>
      <c r="F2949" s="1">
        <v>2</v>
      </c>
      <c r="G2949" s="2">
        <v>8.7080149999999996</v>
      </c>
      <c r="H2949" s="3">
        <v>8.0001010563256969</v>
      </c>
      <c r="I2949" s="3">
        <v>10.666610013878019</v>
      </c>
      <c r="J2949" s="3">
        <v>0.13933000000000001</v>
      </c>
      <c r="K2949" s="3">
        <v>0.13933000000000001</v>
      </c>
      <c r="L2949" s="3">
        <v>0.18576999999999999</v>
      </c>
    </row>
    <row r="2950" spans="2:12" x14ac:dyDescent="0.2">
      <c r="B2950" t="s">
        <v>8365</v>
      </c>
      <c r="C2950" t="s">
        <v>8363</v>
      </c>
      <c r="D2950" t="s">
        <v>8364</v>
      </c>
      <c r="E2950" s="1">
        <v>10.28848</v>
      </c>
      <c r="F2950" s="1">
        <v>2</v>
      </c>
      <c r="G2950" s="2">
        <v>5.1442399999999999</v>
      </c>
      <c r="H2950" s="3">
        <v>8.0002099435485121</v>
      </c>
      <c r="I2950" s="3">
        <v>10.666298617482855</v>
      </c>
      <c r="J2950" s="3">
        <v>8.2309999999999994E-2</v>
      </c>
      <c r="K2950" s="3">
        <v>8.2309999999999994E-2</v>
      </c>
      <c r="L2950" s="3">
        <v>0.10974</v>
      </c>
    </row>
    <row r="2951" spans="2:12" x14ac:dyDescent="0.2">
      <c r="B2951" t="s">
        <v>8366</v>
      </c>
      <c r="C2951" t="s">
        <v>8367</v>
      </c>
      <c r="D2951" t="s">
        <v>8368</v>
      </c>
      <c r="E2951" s="1">
        <v>20.442550000000001</v>
      </c>
      <c r="F2951" s="1">
        <v>8</v>
      </c>
      <c r="G2951" s="2">
        <v>2.5553187500000001</v>
      </c>
      <c r="H2951" s="3">
        <v>7.9999804329694673</v>
      </c>
      <c r="I2951" s="3">
        <v>10.666477518704857</v>
      </c>
      <c r="J2951" s="3">
        <v>0.16353999999999999</v>
      </c>
      <c r="K2951" s="3">
        <v>0.16353999999999999</v>
      </c>
      <c r="L2951" s="3">
        <v>0.21804999999999999</v>
      </c>
    </row>
    <row r="2952" spans="2:12" x14ac:dyDescent="0.2">
      <c r="B2952" t="s">
        <v>8369</v>
      </c>
      <c r="C2952" t="s">
        <v>8367</v>
      </c>
      <c r="D2952" t="s">
        <v>8368</v>
      </c>
      <c r="E2952" s="1">
        <v>19.8993</v>
      </c>
      <c r="F2952" s="1">
        <v>2</v>
      </c>
      <c r="G2952" s="2">
        <v>9.9496500000000001</v>
      </c>
      <c r="H2952" s="3">
        <v>7.9997788866945063</v>
      </c>
      <c r="I2952" s="3">
        <v>10.666706869085846</v>
      </c>
      <c r="J2952" s="3">
        <v>0.15919</v>
      </c>
      <c r="K2952" s="3">
        <v>0.15919</v>
      </c>
      <c r="L2952" s="3">
        <v>0.21226</v>
      </c>
    </row>
    <row r="2953" spans="2:12" x14ac:dyDescent="0.2">
      <c r="B2953" t="s">
        <v>8370</v>
      </c>
      <c r="C2953" t="s">
        <v>8371</v>
      </c>
      <c r="D2953" t="s">
        <v>8070</v>
      </c>
      <c r="E2953" s="1">
        <v>3.8944700000000001</v>
      </c>
      <c r="F2953" s="1">
        <v>2</v>
      </c>
      <c r="G2953" s="2">
        <v>1.947235</v>
      </c>
      <c r="H2953" s="3">
        <v>8.0010887232409029</v>
      </c>
      <c r="I2953" s="3">
        <v>10.666406468659407</v>
      </c>
      <c r="J2953" s="3">
        <v>3.116E-2</v>
      </c>
      <c r="K2953" s="3">
        <v>3.116E-2</v>
      </c>
      <c r="L2953" s="3">
        <v>4.1540000000000001E-2</v>
      </c>
    </row>
    <row r="2954" spans="2:12" x14ac:dyDescent="0.2">
      <c r="B2954" t="s">
        <v>8372</v>
      </c>
      <c r="C2954" t="s">
        <v>8371</v>
      </c>
      <c r="D2954" t="s">
        <v>8070</v>
      </c>
      <c r="E2954" s="1">
        <v>9.7361799999999992</v>
      </c>
      <c r="F2954" s="1">
        <v>5</v>
      </c>
      <c r="G2954" s="2">
        <v>1.9472359999999997</v>
      </c>
      <c r="H2954" s="3">
        <v>8.0000575174246986</v>
      </c>
      <c r="I2954" s="3">
        <v>10.66640099094306</v>
      </c>
      <c r="J2954" s="3">
        <v>7.7890000000000001E-2</v>
      </c>
      <c r="K2954" s="3">
        <v>7.7890000000000001E-2</v>
      </c>
      <c r="L2954" s="3">
        <v>0.10385</v>
      </c>
    </row>
    <row r="2955" spans="2:12" x14ac:dyDescent="0.2">
      <c r="B2955" t="s">
        <v>8373</v>
      </c>
      <c r="C2955" t="s">
        <v>8374</v>
      </c>
      <c r="D2955" t="s">
        <v>8375</v>
      </c>
      <c r="E2955" s="1">
        <v>25.605350000000001</v>
      </c>
      <c r="F2955" s="1">
        <v>4</v>
      </c>
      <c r="G2955" s="2">
        <v>6.4013375000000003</v>
      </c>
      <c r="H2955" s="3">
        <v>7.9998906478528893</v>
      </c>
      <c r="I2955" s="3">
        <v>10.666520863803852</v>
      </c>
      <c r="J2955" s="3">
        <v>0.20483999999999999</v>
      </c>
      <c r="K2955" s="3">
        <v>0.20483999999999999</v>
      </c>
      <c r="L2955" s="3">
        <v>0.27311999999999997</v>
      </c>
    </row>
    <row r="2956" spans="2:12" x14ac:dyDescent="0.2">
      <c r="B2956" t="s">
        <v>8376</v>
      </c>
      <c r="C2956" t="s">
        <v>8377</v>
      </c>
      <c r="D2956" t="s">
        <v>8378</v>
      </c>
      <c r="E2956" s="1">
        <v>13.38977</v>
      </c>
      <c r="F2956" s="1">
        <v>2</v>
      </c>
      <c r="G2956" s="2">
        <v>6.6948850000000002</v>
      </c>
      <c r="H2956" s="3">
        <v>8.0001374183425114</v>
      </c>
      <c r="I2956" s="3">
        <v>10.666351998578019</v>
      </c>
      <c r="J2956" s="3">
        <v>0.10712000000000001</v>
      </c>
      <c r="K2956" s="3">
        <v>0.10712000000000001</v>
      </c>
      <c r="L2956" s="3">
        <v>0.14282</v>
      </c>
    </row>
    <row r="2957" spans="2:12" x14ac:dyDescent="0.2">
      <c r="B2957" t="s">
        <v>8379</v>
      </c>
      <c r="C2957" t="s">
        <v>8377</v>
      </c>
      <c r="D2957" t="s">
        <v>8378</v>
      </c>
      <c r="E2957" s="1">
        <v>10.47963</v>
      </c>
      <c r="F2957" s="1">
        <v>3</v>
      </c>
      <c r="G2957" s="2">
        <v>3.4932099999999999</v>
      </c>
      <c r="H2957" s="3">
        <v>8.0002824527201817</v>
      </c>
      <c r="I2957" s="3">
        <v>10.666407115518391</v>
      </c>
      <c r="J2957" s="3">
        <v>8.3839999999999998E-2</v>
      </c>
      <c r="K2957" s="3">
        <v>8.3839999999999998E-2</v>
      </c>
      <c r="L2957" s="3">
        <v>0.11178</v>
      </c>
    </row>
    <row r="2958" spans="2:12" x14ac:dyDescent="0.2">
      <c r="B2958" t="s">
        <v>8380</v>
      </c>
      <c r="C2958" t="s">
        <v>8381</v>
      </c>
      <c r="D2958" t="s">
        <v>8382</v>
      </c>
      <c r="E2958" s="1">
        <v>17.752569999999999</v>
      </c>
      <c r="F2958" s="1">
        <v>2</v>
      </c>
      <c r="G2958" s="2">
        <v>8.8762849999999993</v>
      </c>
      <c r="H2958" s="3">
        <v>7.9999684552715475</v>
      </c>
      <c r="I2958" s="3">
        <v>10.66662460702873</v>
      </c>
      <c r="J2958" s="3">
        <v>0.14202000000000001</v>
      </c>
      <c r="K2958" s="3">
        <v>0.14202000000000001</v>
      </c>
      <c r="L2958" s="3">
        <v>0.18936</v>
      </c>
    </row>
    <row r="2959" spans="2:12" x14ac:dyDescent="0.2">
      <c r="B2959" t="s">
        <v>8383</v>
      </c>
      <c r="C2959" t="s">
        <v>8381</v>
      </c>
      <c r="D2959" t="s">
        <v>8382</v>
      </c>
      <c r="E2959" s="1">
        <v>3.2049500000000002</v>
      </c>
      <c r="F2959" s="1">
        <v>2</v>
      </c>
      <c r="G2959" s="2">
        <v>1.6024750000000001</v>
      </c>
      <c r="H2959" s="3">
        <v>8.0001248069392652</v>
      </c>
      <c r="I2959" s="3">
        <v>10.667873133746236</v>
      </c>
      <c r="J2959" s="3">
        <v>2.564E-2</v>
      </c>
      <c r="K2959" s="3">
        <v>2.564E-2</v>
      </c>
      <c r="L2959" s="3">
        <v>3.4189999999999998E-2</v>
      </c>
    </row>
    <row r="2960" spans="2:12" x14ac:dyDescent="0.2">
      <c r="B2960" t="s">
        <v>8384</v>
      </c>
      <c r="C2960" t="s">
        <v>8385</v>
      </c>
      <c r="D2960" t="s">
        <v>8386</v>
      </c>
      <c r="E2960" s="1">
        <v>5.60175</v>
      </c>
      <c r="F2960" s="1">
        <v>1</v>
      </c>
      <c r="G2960" s="2">
        <v>5.60175</v>
      </c>
      <c r="H2960" s="3">
        <v>7.9992859374302681</v>
      </c>
      <c r="I2960" s="3">
        <v>10.666309635381801</v>
      </c>
      <c r="J2960" s="3">
        <v>4.4810000000000003E-2</v>
      </c>
      <c r="K2960" s="3">
        <v>4.4810000000000003E-2</v>
      </c>
      <c r="L2960" s="3">
        <v>5.9749999999999998E-2</v>
      </c>
    </row>
    <row r="2961" spans="2:12" x14ac:dyDescent="0.2">
      <c r="B2961" t="s">
        <v>8387</v>
      </c>
      <c r="C2961" t="s">
        <v>8385</v>
      </c>
      <c r="D2961" t="s">
        <v>8386</v>
      </c>
      <c r="E2961" s="1">
        <v>12.22794</v>
      </c>
      <c r="F2961" s="1">
        <v>2</v>
      </c>
      <c r="G2961" s="2">
        <v>6.1139700000000001</v>
      </c>
      <c r="H2961" s="3">
        <v>7.9997121346686368</v>
      </c>
      <c r="I2961" s="3">
        <v>10.666555445970458</v>
      </c>
      <c r="J2961" s="3">
        <v>9.7820000000000004E-2</v>
      </c>
      <c r="K2961" s="3">
        <v>9.7820000000000004E-2</v>
      </c>
      <c r="L2961" s="3">
        <v>0.13042999999999999</v>
      </c>
    </row>
    <row r="2962" spans="2:12" x14ac:dyDescent="0.2">
      <c r="B2962" t="s">
        <v>8388</v>
      </c>
      <c r="C2962" t="s">
        <v>8389</v>
      </c>
      <c r="D2962" t="s">
        <v>8082</v>
      </c>
      <c r="E2962" s="1">
        <v>9.2764199999999999</v>
      </c>
      <c r="F2962" s="1">
        <v>1</v>
      </c>
      <c r="G2962" s="2">
        <v>9.2764199999999999</v>
      </c>
      <c r="H2962" s="3">
        <v>7.9998533917179246</v>
      </c>
      <c r="I2962" s="3">
        <v>10.666830522981925</v>
      </c>
      <c r="J2962" s="3">
        <v>7.4209999999999998E-2</v>
      </c>
      <c r="K2962" s="3">
        <v>7.4209999999999998E-2</v>
      </c>
      <c r="L2962" s="3">
        <v>9.8949999999999996E-2</v>
      </c>
    </row>
    <row r="2963" spans="2:12" x14ac:dyDescent="0.2">
      <c r="B2963" t="s">
        <v>8390</v>
      </c>
      <c r="C2963" t="s">
        <v>8389</v>
      </c>
      <c r="D2963" t="s">
        <v>8082</v>
      </c>
      <c r="E2963" s="1">
        <v>12.361409999999999</v>
      </c>
      <c r="F2963" s="1">
        <v>5</v>
      </c>
      <c r="G2963" s="2">
        <v>2.4722819999999999</v>
      </c>
      <c r="H2963" s="3">
        <v>7.9998964519419715</v>
      </c>
      <c r="I2963" s="3">
        <v>10.666258946188178</v>
      </c>
      <c r="J2963" s="3">
        <v>9.8890000000000006E-2</v>
      </c>
      <c r="K2963" s="3">
        <v>9.8890000000000006E-2</v>
      </c>
      <c r="L2963" s="3">
        <v>0.13184999999999999</v>
      </c>
    </row>
    <row r="2964" spans="2:12" x14ac:dyDescent="0.2">
      <c r="B2964" t="s">
        <v>8391</v>
      </c>
      <c r="C2964" t="s">
        <v>8392</v>
      </c>
      <c r="D2964" t="s">
        <v>5969</v>
      </c>
      <c r="E2964" s="1">
        <v>20.272020000000001</v>
      </c>
      <c r="F2964" s="1">
        <v>2</v>
      </c>
      <c r="G2964" s="2">
        <v>10.136010000000001</v>
      </c>
      <c r="H2964" s="3">
        <v>8.0001894236489495</v>
      </c>
      <c r="I2964" s="3">
        <v>10.666425940779458</v>
      </c>
      <c r="J2964" s="3">
        <v>0.16217999999999999</v>
      </c>
      <c r="K2964" s="3">
        <v>0.16217999999999999</v>
      </c>
      <c r="L2964" s="3">
        <v>0.21623000000000001</v>
      </c>
    </row>
    <row r="2965" spans="2:12" x14ac:dyDescent="0.2">
      <c r="B2965" t="s">
        <v>8393</v>
      </c>
      <c r="C2965" t="s">
        <v>8394</v>
      </c>
      <c r="D2965" t="s">
        <v>8395</v>
      </c>
      <c r="E2965" s="1">
        <v>18.843</v>
      </c>
      <c r="F2965" s="1">
        <v>5</v>
      </c>
      <c r="G2965" s="2">
        <v>3.7686000000000002</v>
      </c>
      <c r="H2965" s="3">
        <v>7.9997877195775633</v>
      </c>
      <c r="I2965" s="3">
        <v>10.666560526455449</v>
      </c>
      <c r="J2965" s="3">
        <v>0.15074000000000001</v>
      </c>
      <c r="K2965" s="3">
        <v>0.15074000000000001</v>
      </c>
      <c r="L2965" s="3">
        <v>0.20099</v>
      </c>
    </row>
    <row r="2966" spans="2:12" x14ac:dyDescent="0.2">
      <c r="B2966" t="s">
        <v>8396</v>
      </c>
      <c r="C2966" t="s">
        <v>8397</v>
      </c>
      <c r="D2966" t="s">
        <v>8398</v>
      </c>
      <c r="E2966" s="1">
        <v>13.46374</v>
      </c>
      <c r="F2966" s="1">
        <v>3</v>
      </c>
      <c r="G2966" s="2">
        <v>4.4879133333333332</v>
      </c>
      <c r="H2966" s="3">
        <v>8.000005941885389</v>
      </c>
      <c r="I2966" s="3">
        <v>10.666427010622604</v>
      </c>
      <c r="J2966" s="3">
        <v>0.10771</v>
      </c>
      <c r="K2966" s="3">
        <v>0.10771</v>
      </c>
      <c r="L2966" s="3">
        <v>0.14360999999999999</v>
      </c>
    </row>
    <row r="2967" spans="2:12" x14ac:dyDescent="0.2">
      <c r="B2967" t="s">
        <v>8399</v>
      </c>
      <c r="C2967" t="s">
        <v>8400</v>
      </c>
      <c r="D2967" t="s">
        <v>8401</v>
      </c>
      <c r="E2967" s="1">
        <v>19.709320000000002</v>
      </c>
      <c r="F2967" s="1">
        <v>4</v>
      </c>
      <c r="G2967" s="2">
        <v>4.9273300000000004</v>
      </c>
      <c r="H2967" s="3">
        <v>7.9997686373756167</v>
      </c>
      <c r="I2967" s="3">
        <v>10.666527307892915</v>
      </c>
      <c r="J2967" s="3">
        <v>0.15767</v>
      </c>
      <c r="K2967" s="3">
        <v>0.15767</v>
      </c>
      <c r="L2967" s="3">
        <v>0.21023</v>
      </c>
    </row>
    <row r="2968" spans="2:12" x14ac:dyDescent="0.2">
      <c r="B2968" t="s">
        <v>8402</v>
      </c>
      <c r="C2968" t="s">
        <v>8400</v>
      </c>
      <c r="D2968" t="s">
        <v>8401</v>
      </c>
      <c r="E2968" s="1">
        <v>9.7236399999999996</v>
      </c>
      <c r="F2968" s="1">
        <v>2</v>
      </c>
      <c r="G2968" s="2">
        <v>4.8618199999999998</v>
      </c>
      <c r="H2968" s="3">
        <v>8.000090501088069</v>
      </c>
      <c r="I2968" s="3">
        <v>10.666787334784093</v>
      </c>
      <c r="J2968" s="3">
        <v>7.7789999999999998E-2</v>
      </c>
      <c r="K2968" s="3">
        <v>7.7789999999999998E-2</v>
      </c>
      <c r="L2968" s="3">
        <v>0.10372000000000001</v>
      </c>
    </row>
    <row r="2969" spans="2:12" x14ac:dyDescent="0.2">
      <c r="B2969" t="s">
        <v>8403</v>
      </c>
      <c r="C2969" t="s">
        <v>8404</v>
      </c>
      <c r="D2969" t="s">
        <v>2244</v>
      </c>
      <c r="E2969" s="1">
        <v>17.633410000000001</v>
      </c>
      <c r="F2969" s="1">
        <v>5</v>
      </c>
      <c r="G2969" s="2">
        <v>3.5266820000000001</v>
      </c>
      <c r="H2969" s="3">
        <v>8.0001542526374632</v>
      </c>
      <c r="I2969" s="3">
        <v>10.66668330175502</v>
      </c>
      <c r="J2969" s="3">
        <v>0.14107</v>
      </c>
      <c r="K2969" s="3">
        <v>0.14107</v>
      </c>
      <c r="L2969" s="3">
        <v>0.18809000000000001</v>
      </c>
    </row>
    <row r="2970" spans="2:12" x14ac:dyDescent="0.2">
      <c r="B2970" t="s">
        <v>8405</v>
      </c>
      <c r="C2970" t="s">
        <v>8404</v>
      </c>
      <c r="D2970" t="s">
        <v>2244</v>
      </c>
      <c r="E2970" s="1">
        <v>4.3984199999999998</v>
      </c>
      <c r="F2970" s="1">
        <v>2</v>
      </c>
      <c r="G2970" s="2">
        <v>2.1992099999999999</v>
      </c>
      <c r="H2970" s="3">
        <v>8.0006002155319411</v>
      </c>
      <c r="I2970" s="3">
        <v>10.667466954042588</v>
      </c>
      <c r="J2970" s="3">
        <v>3.5189999999999999E-2</v>
      </c>
      <c r="K2970" s="3">
        <v>3.5189999999999999E-2</v>
      </c>
      <c r="L2970" s="3">
        <v>4.6920000000000003E-2</v>
      </c>
    </row>
    <row r="2971" spans="2:12" x14ac:dyDescent="0.2">
      <c r="B2971" t="s">
        <v>8406</v>
      </c>
      <c r="C2971" t="s">
        <v>8407</v>
      </c>
      <c r="D2971" t="s">
        <v>8408</v>
      </c>
      <c r="E2971" s="1">
        <v>68.908199999999994</v>
      </c>
      <c r="F2971" s="1">
        <v>9</v>
      </c>
      <c r="G2971" s="2">
        <v>7.6564666666666659</v>
      </c>
      <c r="H2971" s="3">
        <v>8.000063853068287</v>
      </c>
      <c r="I2971" s="3">
        <v>10.66665505701789</v>
      </c>
      <c r="J2971" s="3">
        <v>0.55127000000000004</v>
      </c>
      <c r="K2971" s="3">
        <v>0.55127000000000004</v>
      </c>
      <c r="L2971" s="3">
        <v>0.73502000000000001</v>
      </c>
    </row>
    <row r="2972" spans="2:12" x14ac:dyDescent="0.2">
      <c r="B2972" t="s">
        <v>8409</v>
      </c>
      <c r="C2972" t="s">
        <v>8410</v>
      </c>
      <c r="D2972" t="s">
        <v>2138</v>
      </c>
      <c r="E2972" s="1">
        <v>7.3726900000000004</v>
      </c>
      <c r="F2972" s="1">
        <v>4</v>
      </c>
      <c r="G2972" s="2">
        <v>1.8431725000000001</v>
      </c>
      <c r="H2972" s="3">
        <v>7.9997938337296146</v>
      </c>
      <c r="I2972" s="3">
        <v>10.666391778306155</v>
      </c>
      <c r="J2972" s="3">
        <v>5.8979999999999998E-2</v>
      </c>
      <c r="K2972" s="3">
        <v>5.8979999999999998E-2</v>
      </c>
      <c r="L2972" s="3">
        <v>7.8640000000000002E-2</v>
      </c>
    </row>
    <row r="2973" spans="2:12" x14ac:dyDescent="0.2">
      <c r="B2973" t="s">
        <v>8411</v>
      </c>
      <c r="C2973" t="s">
        <v>7215</v>
      </c>
      <c r="D2973" t="s">
        <v>7216</v>
      </c>
      <c r="E2973" s="1">
        <v>31.93291</v>
      </c>
      <c r="F2973" s="1">
        <v>4</v>
      </c>
      <c r="G2973" s="2">
        <v>7.9832274999999999</v>
      </c>
      <c r="H2973" s="3">
        <v>7.9998972846508511</v>
      </c>
      <c r="I2973" s="3">
        <v>10.666738483902655</v>
      </c>
      <c r="J2973" s="3">
        <v>0.25546000000000002</v>
      </c>
      <c r="K2973" s="3">
        <v>0.25546000000000002</v>
      </c>
      <c r="L2973" s="3">
        <v>0.34061999999999998</v>
      </c>
    </row>
    <row r="2974" spans="2:12" x14ac:dyDescent="0.2">
      <c r="B2974" t="s">
        <v>8412</v>
      </c>
      <c r="C2974" t="s">
        <v>8413</v>
      </c>
      <c r="D2974" t="s">
        <v>2358</v>
      </c>
      <c r="E2974" s="1">
        <v>16.914249999999999</v>
      </c>
      <c r="F2974" s="1">
        <v>2</v>
      </c>
      <c r="G2974" s="2">
        <v>8.4571249999999996</v>
      </c>
      <c r="H2974" s="3">
        <v>7.9997635130141758</v>
      </c>
      <c r="I2974" s="3">
        <v>10.666745495661942</v>
      </c>
      <c r="J2974" s="3">
        <v>0.13531000000000001</v>
      </c>
      <c r="K2974" s="3">
        <v>0.13531000000000001</v>
      </c>
      <c r="L2974" s="3">
        <v>0.18042</v>
      </c>
    </row>
    <row r="2975" spans="2:12" x14ac:dyDescent="0.2">
      <c r="B2975" t="s">
        <v>8414</v>
      </c>
      <c r="C2975" t="s">
        <v>8413</v>
      </c>
      <c r="D2975" t="s">
        <v>2358</v>
      </c>
      <c r="E2975" s="1">
        <v>22.937380000000001</v>
      </c>
      <c r="F2975" s="1">
        <v>5</v>
      </c>
      <c r="G2975" s="2">
        <v>4.5874760000000006</v>
      </c>
      <c r="H2975" s="3">
        <v>8.0000418530799937</v>
      </c>
      <c r="I2975" s="3">
        <v>10.666431824384476</v>
      </c>
      <c r="J2975" s="3">
        <v>0.1835</v>
      </c>
      <c r="K2975" s="3">
        <v>0.1835</v>
      </c>
      <c r="L2975" s="3">
        <v>0.24465999999999999</v>
      </c>
    </row>
    <row r="2976" spans="2:12" x14ac:dyDescent="0.2">
      <c r="B2976" t="s">
        <v>8415</v>
      </c>
      <c r="C2976" t="s">
        <v>8416</v>
      </c>
      <c r="D2976" t="s">
        <v>8417</v>
      </c>
      <c r="E2976" s="1">
        <v>7.9229599999999998</v>
      </c>
      <c r="F2976" s="1">
        <v>2</v>
      </c>
      <c r="G2976" s="2">
        <v>3.9614799999999999</v>
      </c>
      <c r="H2976" s="3">
        <v>7.999535527126227</v>
      </c>
      <c r="I2976" s="3">
        <v>10.666468087684402</v>
      </c>
      <c r="J2976" s="3">
        <v>6.3380000000000006E-2</v>
      </c>
      <c r="K2976" s="3">
        <v>6.3380000000000006E-2</v>
      </c>
      <c r="L2976" s="3">
        <v>8.4510000000000002E-2</v>
      </c>
    </row>
    <row r="2977" spans="2:12" x14ac:dyDescent="0.2">
      <c r="B2977" t="s">
        <v>8418</v>
      </c>
      <c r="C2977" t="s">
        <v>8419</v>
      </c>
      <c r="D2977" t="s">
        <v>8420</v>
      </c>
      <c r="E2977" s="1">
        <v>6.0830599999999997</v>
      </c>
      <c r="F2977" s="1">
        <v>1</v>
      </c>
      <c r="G2977" s="2">
        <v>6.0830599999999997</v>
      </c>
      <c r="H2977" s="3">
        <v>7.9992635285530644</v>
      </c>
      <c r="I2977" s="3">
        <v>10.667328614217189</v>
      </c>
      <c r="J2977" s="3">
        <v>4.8660000000000002E-2</v>
      </c>
      <c r="K2977" s="3">
        <v>4.8660000000000002E-2</v>
      </c>
      <c r="L2977" s="3">
        <v>6.4890000000000003E-2</v>
      </c>
    </row>
    <row r="2978" spans="2:12" x14ac:dyDescent="0.2">
      <c r="B2978" t="s">
        <v>8421</v>
      </c>
      <c r="C2978" t="s">
        <v>8422</v>
      </c>
      <c r="D2978" t="s">
        <v>8423</v>
      </c>
      <c r="E2978" s="1">
        <v>6.1367099999999999</v>
      </c>
      <c r="F2978" s="1">
        <v>1</v>
      </c>
      <c r="G2978" s="2">
        <v>6.1367099999999999</v>
      </c>
      <c r="H2978" s="3">
        <v>7.9994003301443284</v>
      </c>
      <c r="I2978" s="3">
        <v>10.666953465293293</v>
      </c>
      <c r="J2978" s="3">
        <v>4.9090000000000002E-2</v>
      </c>
      <c r="K2978" s="3">
        <v>4.9090000000000002E-2</v>
      </c>
      <c r="L2978" s="3">
        <v>6.5460000000000004E-2</v>
      </c>
    </row>
    <row r="2979" spans="2:12" x14ac:dyDescent="0.2">
      <c r="B2979" t="s">
        <v>8424</v>
      </c>
      <c r="C2979" t="s">
        <v>8425</v>
      </c>
      <c r="D2979" t="s">
        <v>8426</v>
      </c>
      <c r="E2979" s="1">
        <v>2.49763</v>
      </c>
      <c r="F2979" s="1">
        <v>1</v>
      </c>
      <c r="G2979" s="2">
        <v>2.49763</v>
      </c>
      <c r="H2979" s="3">
        <v>7.9995836052577856</v>
      </c>
      <c r="I2979" s="3">
        <v>10.666111473677047</v>
      </c>
      <c r="J2979" s="3">
        <v>1.9980000000000001E-2</v>
      </c>
      <c r="K2979" s="3">
        <v>1.9980000000000001E-2</v>
      </c>
      <c r="L2979" s="3">
        <v>2.664E-2</v>
      </c>
    </row>
    <row r="2980" spans="2:12" x14ac:dyDescent="0.2">
      <c r="B2980" t="s">
        <v>8427</v>
      </c>
      <c r="C2980" t="s">
        <v>8425</v>
      </c>
      <c r="D2980" t="s">
        <v>8426</v>
      </c>
      <c r="E2980" s="1">
        <v>21.851040000000001</v>
      </c>
      <c r="F2980" s="1">
        <v>3</v>
      </c>
      <c r="G2980" s="2">
        <v>7.2836800000000004</v>
      </c>
      <c r="H2980" s="3">
        <v>8.0000768842123744</v>
      </c>
      <c r="I2980" s="3">
        <v>10.666769178949835</v>
      </c>
      <c r="J2980" s="3">
        <v>0.17480999999999999</v>
      </c>
      <c r="K2980" s="3">
        <v>0.17480999999999999</v>
      </c>
      <c r="L2980" s="3">
        <v>0.23308000000000001</v>
      </c>
    </row>
    <row r="2981" spans="2:12" x14ac:dyDescent="0.2">
      <c r="B2981" t="s">
        <v>8428</v>
      </c>
      <c r="C2981" t="s">
        <v>8429</v>
      </c>
      <c r="D2981" t="s">
        <v>2074</v>
      </c>
      <c r="E2981" s="1">
        <v>16.417950000000001</v>
      </c>
      <c r="F2981" s="1">
        <v>7</v>
      </c>
      <c r="G2981" s="2">
        <v>2.3454214285714285</v>
      </c>
      <c r="H2981" s="3">
        <v>7.9997807278009745</v>
      </c>
      <c r="I2981" s="3">
        <v>10.666374303734631</v>
      </c>
      <c r="J2981" s="3">
        <v>0.13134000000000001</v>
      </c>
      <c r="K2981" s="3">
        <v>0.13134000000000001</v>
      </c>
      <c r="L2981" s="3">
        <v>0.17512</v>
      </c>
    </row>
    <row r="2982" spans="2:12" x14ac:dyDescent="0.2">
      <c r="B2982" t="s">
        <v>8430</v>
      </c>
      <c r="C2982" t="s">
        <v>8429</v>
      </c>
      <c r="D2982" t="s">
        <v>2074</v>
      </c>
      <c r="E2982" s="1">
        <v>10.522349999999999</v>
      </c>
      <c r="F2982" s="1">
        <v>3</v>
      </c>
      <c r="G2982" s="2">
        <v>3.50745</v>
      </c>
      <c r="H2982" s="3">
        <v>8.0001140429656878</v>
      </c>
      <c r="I2982" s="3">
        <v>10.66681872395425</v>
      </c>
      <c r="J2982" s="3">
        <v>8.4180000000000005E-2</v>
      </c>
      <c r="K2982" s="3">
        <v>8.4180000000000005E-2</v>
      </c>
      <c r="L2982" s="3">
        <v>0.11224000000000001</v>
      </c>
    </row>
    <row r="2983" spans="2:12" x14ac:dyDescent="0.2">
      <c r="B2983" t="s">
        <v>8431</v>
      </c>
      <c r="C2983" t="s">
        <v>8432</v>
      </c>
      <c r="D2983" t="s">
        <v>8433</v>
      </c>
      <c r="E2983" s="1">
        <v>3.3411599999999999</v>
      </c>
      <c r="F2983" s="1">
        <v>1</v>
      </c>
      <c r="G2983" s="2">
        <v>3.3411599999999999</v>
      </c>
      <c r="H2983" s="3">
        <v>8.0002154940200416</v>
      </c>
      <c r="I2983" s="3">
        <v>10.666953992026722</v>
      </c>
      <c r="J2983" s="3">
        <v>2.673E-2</v>
      </c>
      <c r="K2983" s="3">
        <v>2.673E-2</v>
      </c>
      <c r="L2983" s="3">
        <v>3.5639999999999998E-2</v>
      </c>
    </row>
    <row r="2984" spans="2:12" x14ac:dyDescent="0.2">
      <c r="B2984" t="s">
        <v>8434</v>
      </c>
      <c r="C2984" t="s">
        <v>8435</v>
      </c>
      <c r="D2984" t="s">
        <v>8436</v>
      </c>
      <c r="E2984" s="1">
        <v>13.74859</v>
      </c>
      <c r="F2984" s="1">
        <v>4</v>
      </c>
      <c r="G2984" s="2">
        <v>3.4371475</v>
      </c>
      <c r="H2984" s="3">
        <v>8.0000931004561195</v>
      </c>
      <c r="I2984" s="3">
        <v>10.666548351503682</v>
      </c>
      <c r="J2984" s="3">
        <v>0.10999</v>
      </c>
      <c r="K2984" s="3">
        <v>0.10999</v>
      </c>
      <c r="L2984" s="3">
        <v>0.14665</v>
      </c>
    </row>
    <row r="2985" spans="2:12" x14ac:dyDescent="0.2">
      <c r="B2985" t="s">
        <v>8437</v>
      </c>
      <c r="C2985" t="s">
        <v>8435</v>
      </c>
      <c r="D2985" t="s">
        <v>8436</v>
      </c>
      <c r="E2985" s="1">
        <v>6.11008</v>
      </c>
      <c r="F2985" s="1">
        <v>1</v>
      </c>
      <c r="G2985" s="2">
        <v>6.11008</v>
      </c>
      <c r="H2985" s="3">
        <v>7.9998952550539428</v>
      </c>
      <c r="I2985" s="3">
        <v>10.665981460144549</v>
      </c>
      <c r="J2985" s="3">
        <v>4.888E-2</v>
      </c>
      <c r="K2985" s="3">
        <v>4.888E-2</v>
      </c>
      <c r="L2985" s="3">
        <v>6.5170000000000006E-2</v>
      </c>
    </row>
    <row r="2986" spans="2:12" x14ac:dyDescent="0.2">
      <c r="B2986" t="s">
        <v>8438</v>
      </c>
      <c r="C2986" t="s">
        <v>8439</v>
      </c>
      <c r="D2986" t="s">
        <v>8440</v>
      </c>
      <c r="E2986" s="1">
        <v>21.300730000000001</v>
      </c>
      <c r="F2986" s="1">
        <v>6</v>
      </c>
      <c r="G2986" s="2">
        <v>3.5501216666666671</v>
      </c>
      <c r="H2986" s="3">
        <v>8.0001952984709916</v>
      </c>
      <c r="I2986" s="3">
        <v>10.66677057546854</v>
      </c>
      <c r="J2986" s="3">
        <v>0.17041000000000001</v>
      </c>
      <c r="K2986" s="3">
        <v>0.17041000000000001</v>
      </c>
      <c r="L2986" s="3">
        <v>0.22721</v>
      </c>
    </row>
    <row r="2987" spans="2:12" x14ac:dyDescent="0.2">
      <c r="B2987" t="s">
        <v>8441</v>
      </c>
      <c r="C2987" t="s">
        <v>8439</v>
      </c>
      <c r="D2987" t="s">
        <v>8440</v>
      </c>
      <c r="E2987" s="1">
        <v>30.41733</v>
      </c>
      <c r="F2987" s="1">
        <v>3</v>
      </c>
      <c r="G2987" s="2">
        <v>10.139110000000001</v>
      </c>
      <c r="H2987" s="3">
        <v>8.0000447113536914</v>
      </c>
      <c r="I2987" s="3">
        <v>10.666616695153717</v>
      </c>
      <c r="J2987" s="3">
        <v>0.24334</v>
      </c>
      <c r="K2987" s="3">
        <v>0.24334</v>
      </c>
      <c r="L2987" s="3">
        <v>0.32445000000000002</v>
      </c>
    </row>
    <row r="2988" spans="2:12" x14ac:dyDescent="0.2">
      <c r="B2988" t="s">
        <v>8442</v>
      </c>
      <c r="C2988" t="s">
        <v>8443</v>
      </c>
      <c r="D2988" t="s">
        <v>7986</v>
      </c>
      <c r="E2988" s="1">
        <v>2.58405</v>
      </c>
      <c r="F2988" s="1">
        <v>1</v>
      </c>
      <c r="G2988" s="2">
        <v>2.58405</v>
      </c>
      <c r="H2988" s="3">
        <v>7.9990712254019858</v>
      </c>
      <c r="I2988" s="3">
        <v>10.66542830053598</v>
      </c>
      <c r="J2988" s="3">
        <v>2.0670000000000001E-2</v>
      </c>
      <c r="K2988" s="3">
        <v>2.0670000000000001E-2</v>
      </c>
      <c r="L2988" s="3">
        <v>2.7560000000000001E-2</v>
      </c>
    </row>
    <row r="2989" spans="2:12" x14ac:dyDescent="0.2">
      <c r="B2989" t="s">
        <v>8444</v>
      </c>
      <c r="C2989" t="s">
        <v>8443</v>
      </c>
      <c r="D2989" t="s">
        <v>7986</v>
      </c>
      <c r="E2989" s="1">
        <v>7.3308</v>
      </c>
      <c r="F2989" s="1">
        <v>1</v>
      </c>
      <c r="G2989" s="2">
        <v>7.3308</v>
      </c>
      <c r="H2989" s="3">
        <v>8.0004910787362906</v>
      </c>
      <c r="I2989" s="3">
        <v>10.665957330714246</v>
      </c>
      <c r="J2989" s="3">
        <v>5.8650000000000001E-2</v>
      </c>
      <c r="K2989" s="3">
        <v>5.8650000000000001E-2</v>
      </c>
      <c r="L2989" s="3">
        <v>7.8189999999999996E-2</v>
      </c>
    </row>
    <row r="2990" spans="2:12" x14ac:dyDescent="0.2">
      <c r="B2990" t="s">
        <v>8445</v>
      </c>
      <c r="C2990" t="s">
        <v>8446</v>
      </c>
      <c r="D2990" t="s">
        <v>8447</v>
      </c>
      <c r="E2990" s="1">
        <v>6.1017000000000001</v>
      </c>
      <c r="F2990" s="1">
        <v>3</v>
      </c>
      <c r="G2990" s="2">
        <v>2.0339</v>
      </c>
      <c r="H2990" s="3">
        <v>7.9994100004916664</v>
      </c>
      <c r="I2990" s="3">
        <v>10.665880000655555</v>
      </c>
      <c r="J2990" s="3">
        <v>4.8809999999999999E-2</v>
      </c>
      <c r="K2990" s="3">
        <v>4.8809999999999999E-2</v>
      </c>
      <c r="L2990" s="3">
        <v>6.5079999999999999E-2</v>
      </c>
    </row>
    <row r="2991" spans="2:12" x14ac:dyDescent="0.2">
      <c r="B2991" t="s">
        <v>8448</v>
      </c>
      <c r="C2991" t="s">
        <v>8449</v>
      </c>
      <c r="D2991" t="s">
        <v>8450</v>
      </c>
      <c r="E2991" s="1">
        <v>2.00563</v>
      </c>
      <c r="F2991" s="1">
        <v>1</v>
      </c>
      <c r="G2991" s="2">
        <v>2.00563</v>
      </c>
      <c r="H2991" s="3">
        <v>8.0024730383969125</v>
      </c>
      <c r="I2991" s="3">
        <v>10.664978086685979</v>
      </c>
      <c r="J2991" s="3">
        <v>1.6049999999999998E-2</v>
      </c>
      <c r="K2991" s="3">
        <v>1.6049999999999998E-2</v>
      </c>
      <c r="L2991" s="3">
        <v>2.1389999999999999E-2</v>
      </c>
    </row>
    <row r="2992" spans="2:12" x14ac:dyDescent="0.2">
      <c r="B2992" t="s">
        <v>8451</v>
      </c>
      <c r="C2992" t="s">
        <v>8452</v>
      </c>
      <c r="D2992" t="s">
        <v>8453</v>
      </c>
      <c r="E2992" s="1">
        <v>4.4483899999999998</v>
      </c>
      <c r="F2992" s="1">
        <v>2</v>
      </c>
      <c r="G2992" s="2">
        <v>2.2241949999999999</v>
      </c>
      <c r="H2992" s="3">
        <v>8.0006474252482356</v>
      </c>
      <c r="I2992" s="3">
        <v>10.66678056555293</v>
      </c>
      <c r="J2992" s="3">
        <v>3.5589999999999997E-2</v>
      </c>
      <c r="K2992" s="3">
        <v>3.5589999999999997E-2</v>
      </c>
      <c r="L2992" s="3">
        <v>4.7449999999999999E-2</v>
      </c>
    </row>
    <row r="2993" spans="2:12" x14ac:dyDescent="0.2">
      <c r="B2993" t="s">
        <v>8454</v>
      </c>
      <c r="C2993" t="s">
        <v>8452</v>
      </c>
      <c r="D2993" t="s">
        <v>8453</v>
      </c>
      <c r="E2993" s="1">
        <v>6.8247999999999998</v>
      </c>
      <c r="F2993" s="1">
        <v>5</v>
      </c>
      <c r="G2993" s="2">
        <v>1.36496</v>
      </c>
      <c r="H2993" s="3">
        <v>8.0002344391044424</v>
      </c>
      <c r="I2993" s="3">
        <v>10.666979252139258</v>
      </c>
      <c r="J2993" s="3">
        <v>5.4600000000000003E-2</v>
      </c>
      <c r="K2993" s="3">
        <v>5.4600000000000003E-2</v>
      </c>
      <c r="L2993" s="3">
        <v>7.2800000000000004E-2</v>
      </c>
    </row>
    <row r="2994" spans="2:12" x14ac:dyDescent="0.2">
      <c r="B2994" t="s">
        <v>8455</v>
      </c>
      <c r="C2994" t="s">
        <v>8456</v>
      </c>
      <c r="D2994" t="s">
        <v>8457</v>
      </c>
      <c r="E2994" s="1">
        <v>9.0782100000000003</v>
      </c>
      <c r="F2994" s="1">
        <v>2</v>
      </c>
      <c r="G2994" s="2">
        <v>4.5391050000000002</v>
      </c>
      <c r="H2994" s="3">
        <v>8.0004758647354492</v>
      </c>
      <c r="I2994" s="3">
        <v>10.666199614241133</v>
      </c>
      <c r="J2994" s="3">
        <v>7.263E-2</v>
      </c>
      <c r="K2994" s="3">
        <v>7.263E-2</v>
      </c>
      <c r="L2994" s="3">
        <v>9.6829999999999999E-2</v>
      </c>
    </row>
    <row r="2995" spans="2:12" x14ac:dyDescent="0.2">
      <c r="B2995" t="s">
        <v>8458</v>
      </c>
      <c r="C2995" t="s">
        <v>8456</v>
      </c>
      <c r="D2995" t="s">
        <v>8457</v>
      </c>
      <c r="E2995" s="1">
        <v>9.6121400000000001</v>
      </c>
      <c r="F2995" s="1">
        <v>3</v>
      </c>
      <c r="G2995" s="2">
        <v>3.2040466666666667</v>
      </c>
      <c r="H2995" s="3">
        <v>8.0002996211041442</v>
      </c>
      <c r="I2995" s="3">
        <v>10.666719377786841</v>
      </c>
      <c r="J2995" s="3">
        <v>7.6899999999999996E-2</v>
      </c>
      <c r="K2995" s="3">
        <v>7.6899999999999996E-2</v>
      </c>
      <c r="L2995" s="3">
        <v>0.10253</v>
      </c>
    </row>
    <row r="2996" spans="2:12" x14ac:dyDescent="0.2">
      <c r="B2996" t="s">
        <v>8459</v>
      </c>
      <c r="C2996" t="s">
        <v>8460</v>
      </c>
      <c r="D2996" t="s">
        <v>8461</v>
      </c>
      <c r="E2996" s="1">
        <v>4.9192099999999996</v>
      </c>
      <c r="F2996" s="1">
        <v>3</v>
      </c>
      <c r="G2996" s="2">
        <v>1.6397366666666666</v>
      </c>
      <c r="H2996" s="3">
        <v>7.9992519124005703</v>
      </c>
      <c r="I2996" s="3">
        <v>10.666346832113289</v>
      </c>
      <c r="J2996" s="3">
        <v>3.9350000000000003E-2</v>
      </c>
      <c r="K2996" s="3">
        <v>3.9350000000000003E-2</v>
      </c>
      <c r="L2996" s="3">
        <v>5.2470000000000003E-2</v>
      </c>
    </row>
    <row r="2997" spans="2:12" x14ac:dyDescent="0.2">
      <c r="B2997" t="s">
        <v>8462</v>
      </c>
      <c r="C2997" t="s">
        <v>8463</v>
      </c>
      <c r="D2997" t="s">
        <v>8464</v>
      </c>
      <c r="E2997" s="1">
        <v>19.24671</v>
      </c>
      <c r="F2997" s="1">
        <v>2</v>
      </c>
      <c r="G2997" s="2">
        <v>9.6233550000000001</v>
      </c>
      <c r="H2997" s="3">
        <v>7.9998087984907551</v>
      </c>
      <c r="I2997" s="3">
        <v>10.666758110866741</v>
      </c>
      <c r="J2997" s="3">
        <v>0.15397</v>
      </c>
      <c r="K2997" s="3">
        <v>0.15397</v>
      </c>
      <c r="L2997" s="3">
        <v>0.20530000000000001</v>
      </c>
    </row>
    <row r="2998" spans="2:12" x14ac:dyDescent="0.2">
      <c r="B2998" t="s">
        <v>8465</v>
      </c>
      <c r="C2998" t="s">
        <v>8463</v>
      </c>
      <c r="D2998" t="s">
        <v>8464</v>
      </c>
      <c r="E2998" s="1">
        <v>5.6321000000000003</v>
      </c>
      <c r="F2998" s="1">
        <v>3</v>
      </c>
      <c r="G2998" s="2">
        <v>1.8773666666666669</v>
      </c>
      <c r="H2998" s="3">
        <v>8.0005681717299062</v>
      </c>
      <c r="I2998" s="3">
        <v>10.667424228973207</v>
      </c>
      <c r="J2998" s="3">
        <v>4.5060000000000003E-2</v>
      </c>
      <c r="K2998" s="3">
        <v>4.5060000000000003E-2</v>
      </c>
      <c r="L2998" s="3">
        <v>6.0080000000000001E-2</v>
      </c>
    </row>
    <row r="2999" spans="2:12" x14ac:dyDescent="0.2">
      <c r="B2999" t="s">
        <v>8466</v>
      </c>
      <c r="C2999" t="s">
        <v>8467</v>
      </c>
      <c r="D2999" t="s">
        <v>8468</v>
      </c>
      <c r="E2999" s="1">
        <v>9.2623800000000003</v>
      </c>
      <c r="F2999" s="1">
        <v>2</v>
      </c>
      <c r="G2999" s="2">
        <v>4.6311900000000001</v>
      </c>
      <c r="H2999" s="3">
        <v>8.0001036450674654</v>
      </c>
      <c r="I2999" s="3">
        <v>10.666804860089954</v>
      </c>
      <c r="J2999" s="3">
        <v>7.4099999999999999E-2</v>
      </c>
      <c r="K2999" s="3">
        <v>7.4099999999999999E-2</v>
      </c>
      <c r="L2999" s="3">
        <v>9.8799999999999999E-2</v>
      </c>
    </row>
    <row r="3000" spans="2:12" x14ac:dyDescent="0.2">
      <c r="B3000" t="s">
        <v>8469</v>
      </c>
      <c r="C3000" t="s">
        <v>8470</v>
      </c>
      <c r="D3000" t="s">
        <v>8471</v>
      </c>
      <c r="E3000" s="1">
        <v>9.3604000000000003</v>
      </c>
      <c r="F3000" s="1">
        <v>2</v>
      </c>
      <c r="G3000" s="2">
        <v>4.6802000000000001</v>
      </c>
      <c r="H3000" s="3">
        <v>7.9996581342677668</v>
      </c>
      <c r="I3000" s="3">
        <v>10.666210845690355</v>
      </c>
      <c r="J3000" s="3">
        <v>7.4880000000000002E-2</v>
      </c>
      <c r="K3000" s="3">
        <v>7.4880000000000002E-2</v>
      </c>
      <c r="L3000" s="3">
        <v>9.9839999999999998E-2</v>
      </c>
    </row>
    <row r="3001" spans="2:12" x14ac:dyDescent="0.2">
      <c r="B3001" t="s">
        <v>8472</v>
      </c>
      <c r="C3001" t="s">
        <v>8470</v>
      </c>
      <c r="D3001" t="s">
        <v>8471</v>
      </c>
      <c r="E3001" s="1">
        <v>11.83356</v>
      </c>
      <c r="F3001" s="1">
        <v>2</v>
      </c>
      <c r="G3001" s="2">
        <v>5.9167800000000002</v>
      </c>
      <c r="H3001" s="3">
        <v>8.0001284482438084</v>
      </c>
      <c r="I3001" s="3">
        <v>10.666274561501357</v>
      </c>
      <c r="J3001" s="3">
        <v>9.4670000000000004E-2</v>
      </c>
      <c r="K3001" s="3">
        <v>9.4670000000000004E-2</v>
      </c>
      <c r="L3001" s="3">
        <v>0.12622</v>
      </c>
    </row>
    <row r="3002" spans="2:12" x14ac:dyDescent="0.2">
      <c r="B3002" t="s">
        <v>8473</v>
      </c>
      <c r="C3002" t="s">
        <v>8474</v>
      </c>
      <c r="D3002" t="s">
        <v>8475</v>
      </c>
      <c r="E3002" s="1">
        <v>5.0923400000000001</v>
      </c>
      <c r="F3002" s="1">
        <v>1</v>
      </c>
      <c r="G3002" s="2">
        <v>5.0923400000000001</v>
      </c>
      <c r="H3002" s="3">
        <v>8.0002513579218988</v>
      </c>
      <c r="I3002" s="3">
        <v>10.667001810562532</v>
      </c>
      <c r="J3002" s="3">
        <v>4.0739999999999998E-2</v>
      </c>
      <c r="K3002" s="3">
        <v>4.0739999999999998E-2</v>
      </c>
      <c r="L3002" s="3">
        <v>5.432E-2</v>
      </c>
    </row>
    <row r="3003" spans="2:12" x14ac:dyDescent="0.2">
      <c r="B3003" t="s">
        <v>8476</v>
      </c>
      <c r="C3003" t="s">
        <v>8477</v>
      </c>
      <c r="D3003" t="s">
        <v>8325</v>
      </c>
      <c r="E3003" s="1">
        <v>5.46814</v>
      </c>
      <c r="F3003" s="1">
        <v>2</v>
      </c>
      <c r="G3003" s="2">
        <v>2.73407</v>
      </c>
      <c r="H3003" s="3">
        <v>8.0008924424027175</v>
      </c>
      <c r="I3003" s="3">
        <v>10.667246998065156</v>
      </c>
      <c r="J3003" s="3">
        <v>4.3749999999999997E-2</v>
      </c>
      <c r="K3003" s="3">
        <v>4.3749999999999997E-2</v>
      </c>
      <c r="L3003" s="3">
        <v>5.833E-2</v>
      </c>
    </row>
    <row r="3004" spans="2:12" x14ac:dyDescent="0.2">
      <c r="B3004" t="s">
        <v>8478</v>
      </c>
      <c r="C3004" t="s">
        <v>8477</v>
      </c>
      <c r="D3004" t="s">
        <v>8325</v>
      </c>
      <c r="E3004" s="1">
        <v>6.7154100000000003</v>
      </c>
      <c r="F3004" s="1">
        <v>4</v>
      </c>
      <c r="G3004" s="2">
        <v>1.6788525000000001</v>
      </c>
      <c r="H3004" s="3">
        <v>7.9995115711475533</v>
      </c>
      <c r="I3004" s="3">
        <v>10.666511798981745</v>
      </c>
      <c r="J3004" s="3">
        <v>5.3719999999999997E-2</v>
      </c>
      <c r="K3004" s="3">
        <v>5.3719999999999997E-2</v>
      </c>
      <c r="L3004" s="3">
        <v>7.1629999999999999E-2</v>
      </c>
    </row>
    <row r="3005" spans="2:12" x14ac:dyDescent="0.2">
      <c r="B3005" t="s">
        <v>8479</v>
      </c>
      <c r="C3005" t="s">
        <v>8480</v>
      </c>
      <c r="D3005" t="s">
        <v>8481</v>
      </c>
      <c r="E3005" s="1">
        <v>4.1628299999999996</v>
      </c>
      <c r="F3005" s="1">
        <v>1</v>
      </c>
      <c r="G3005" s="2">
        <v>4.1628299999999996</v>
      </c>
      <c r="H3005" s="3">
        <v>7.9993658160434151</v>
      </c>
      <c r="I3005" s="3">
        <v>10.665821088057886</v>
      </c>
      <c r="J3005" s="3">
        <v>3.3300000000000003E-2</v>
      </c>
      <c r="K3005" s="3">
        <v>3.3300000000000003E-2</v>
      </c>
      <c r="L3005" s="3">
        <v>4.4400000000000002E-2</v>
      </c>
    </row>
    <row r="3006" spans="2:12" x14ac:dyDescent="0.2">
      <c r="B3006" t="s">
        <v>8482</v>
      </c>
      <c r="C3006" t="s">
        <v>8480</v>
      </c>
      <c r="D3006" t="s">
        <v>8481</v>
      </c>
      <c r="E3006" s="1">
        <v>4.2676400000000001</v>
      </c>
      <c r="F3006" s="1">
        <v>1</v>
      </c>
      <c r="G3006" s="2">
        <v>4.2676400000000001</v>
      </c>
      <c r="H3006" s="3">
        <v>7.9997375598691534</v>
      </c>
      <c r="I3006" s="3">
        <v>10.666316746492205</v>
      </c>
      <c r="J3006" s="3">
        <v>3.4139999999999997E-2</v>
      </c>
      <c r="K3006" s="3">
        <v>3.4139999999999997E-2</v>
      </c>
      <c r="L3006" s="3">
        <v>4.5519999999999998E-2</v>
      </c>
    </row>
    <row r="3007" spans="2:12" x14ac:dyDescent="0.2">
      <c r="B3007" t="s">
        <v>8483</v>
      </c>
      <c r="C3007" t="s">
        <v>8484</v>
      </c>
      <c r="D3007" t="s">
        <v>8485</v>
      </c>
      <c r="E3007" s="1">
        <v>5.86233</v>
      </c>
      <c r="F3007" s="1">
        <v>1</v>
      </c>
      <c r="G3007" s="2">
        <v>5.86233</v>
      </c>
      <c r="H3007" s="3">
        <v>8.0002319896696363</v>
      </c>
      <c r="I3007" s="3">
        <v>10.66640738409472</v>
      </c>
      <c r="J3007" s="3">
        <v>4.6899999999999997E-2</v>
      </c>
      <c r="K3007" s="3">
        <v>4.6899999999999997E-2</v>
      </c>
      <c r="L3007" s="3">
        <v>6.2530000000000002E-2</v>
      </c>
    </row>
    <row r="3008" spans="2:12" x14ac:dyDescent="0.2">
      <c r="B3008" t="s">
        <v>8486</v>
      </c>
      <c r="C3008" t="s">
        <v>8487</v>
      </c>
      <c r="D3008" t="s">
        <v>8488</v>
      </c>
      <c r="E3008" s="1">
        <v>16.938639999999999</v>
      </c>
      <c r="F3008" s="1">
        <v>4</v>
      </c>
      <c r="G3008" s="2">
        <v>4.2346599999999999</v>
      </c>
      <c r="H3008" s="3">
        <v>8.0000519522228473</v>
      </c>
      <c r="I3008" s="3">
        <v>10.666735936297131</v>
      </c>
      <c r="J3008" s="3">
        <v>0.13550999999999999</v>
      </c>
      <c r="K3008" s="3">
        <v>0.13550999999999999</v>
      </c>
      <c r="L3008" s="3">
        <v>0.18068000000000001</v>
      </c>
    </row>
    <row r="3009" spans="2:12" x14ac:dyDescent="0.2">
      <c r="B3009" t="s">
        <v>8489</v>
      </c>
      <c r="C3009" t="s">
        <v>8487</v>
      </c>
      <c r="D3009" t="s">
        <v>8488</v>
      </c>
      <c r="E3009" s="1">
        <v>30.510010000000001</v>
      </c>
      <c r="F3009" s="1">
        <v>4</v>
      </c>
      <c r="G3009" s="2">
        <v>7.6275025000000003</v>
      </c>
      <c r="H3009" s="3">
        <v>7.9999973779097413</v>
      </c>
      <c r="I3009" s="3">
        <v>10.666663170546322</v>
      </c>
      <c r="J3009" s="3">
        <v>0.24407999999999999</v>
      </c>
      <c r="K3009" s="3">
        <v>0.24407999999999999</v>
      </c>
      <c r="L3009" s="3">
        <v>0.32544000000000001</v>
      </c>
    </row>
    <row r="3010" spans="2:12" x14ac:dyDescent="0.2">
      <c r="B3010" t="s">
        <v>8490</v>
      </c>
      <c r="C3010" t="s">
        <v>7287</v>
      </c>
      <c r="D3010" t="s">
        <v>8491</v>
      </c>
      <c r="E3010" s="1">
        <v>47.537350000000004</v>
      </c>
      <c r="F3010" s="1">
        <v>7</v>
      </c>
      <c r="G3010" s="2">
        <v>6.7910500000000003</v>
      </c>
      <c r="H3010" s="3">
        <v>8.0000252433086825</v>
      </c>
      <c r="I3010" s="3">
        <v>10.666560083807783</v>
      </c>
      <c r="J3010" s="3">
        <v>0.38030000000000003</v>
      </c>
      <c r="K3010" s="3">
        <v>0.38030000000000003</v>
      </c>
      <c r="L3010" s="3">
        <v>0.50705999999999996</v>
      </c>
    </row>
    <row r="3011" spans="2:12" x14ac:dyDescent="0.2">
      <c r="B3011" t="s">
        <v>8492</v>
      </c>
      <c r="C3011" t="s">
        <v>7287</v>
      </c>
      <c r="D3011" t="s">
        <v>8491</v>
      </c>
      <c r="E3011" s="1">
        <v>13.32306</v>
      </c>
      <c r="F3011" s="1">
        <v>5</v>
      </c>
      <c r="G3011" s="2">
        <v>2.664612</v>
      </c>
      <c r="H3011" s="3">
        <v>7.9996637409123732</v>
      </c>
      <c r="I3011" s="3">
        <v>10.666468513990029</v>
      </c>
      <c r="J3011" s="3">
        <v>0.10657999999999999</v>
      </c>
      <c r="K3011" s="3">
        <v>0.10657999999999999</v>
      </c>
      <c r="L3011" s="3">
        <v>0.14210999999999999</v>
      </c>
    </row>
    <row r="3012" spans="2:12" x14ac:dyDescent="0.2">
      <c r="B3012" t="s">
        <v>8493</v>
      </c>
      <c r="C3012" t="s">
        <v>8494</v>
      </c>
      <c r="D3012" t="s">
        <v>8495</v>
      </c>
      <c r="E3012" s="1">
        <v>11.39556</v>
      </c>
      <c r="F3012" s="1">
        <v>1</v>
      </c>
      <c r="G3012" s="2">
        <v>11.39556</v>
      </c>
      <c r="H3012" s="3">
        <v>7.9996068644279008</v>
      </c>
      <c r="I3012" s="3">
        <v>10.666434997490253</v>
      </c>
      <c r="J3012" s="3">
        <v>9.1160000000000005E-2</v>
      </c>
      <c r="K3012" s="3">
        <v>9.1160000000000005E-2</v>
      </c>
      <c r="L3012" s="3">
        <v>0.12155000000000001</v>
      </c>
    </row>
    <row r="3013" spans="2:12" x14ac:dyDescent="0.2">
      <c r="B3013" t="s">
        <v>8496</v>
      </c>
      <c r="C3013" t="s">
        <v>8497</v>
      </c>
      <c r="D3013" t="s">
        <v>8498</v>
      </c>
      <c r="E3013" s="1">
        <v>6.4128999999999996</v>
      </c>
      <c r="F3013" s="1">
        <v>5</v>
      </c>
      <c r="G3013" s="2">
        <v>1.2825799999999998</v>
      </c>
      <c r="H3013" s="3">
        <v>7.9995010057852136</v>
      </c>
      <c r="I3013" s="3">
        <v>10.666001341046952</v>
      </c>
      <c r="J3013" s="3">
        <v>5.1299999999999998E-2</v>
      </c>
      <c r="K3013" s="3">
        <v>5.1299999999999998E-2</v>
      </c>
      <c r="L3013" s="3">
        <v>6.8400000000000002E-2</v>
      </c>
    </row>
    <row r="3014" spans="2:12" x14ac:dyDescent="0.2">
      <c r="B3014" t="s">
        <v>8499</v>
      </c>
      <c r="C3014" t="s">
        <v>8500</v>
      </c>
      <c r="D3014" t="s">
        <v>8501</v>
      </c>
      <c r="E3014" s="1">
        <v>9.3531399999999998</v>
      </c>
      <c r="F3014" s="1">
        <v>1</v>
      </c>
      <c r="G3014" s="2">
        <v>9.3531399999999998</v>
      </c>
      <c r="H3014" s="3">
        <v>8.0005217499150021</v>
      </c>
      <c r="I3014" s="3">
        <v>10.667005946666039</v>
      </c>
      <c r="J3014" s="3">
        <v>7.4829999999999994E-2</v>
      </c>
      <c r="K3014" s="3">
        <v>7.4829999999999994E-2</v>
      </c>
      <c r="L3014" s="3">
        <v>9.9769999999999998E-2</v>
      </c>
    </row>
    <row r="3015" spans="2:12" x14ac:dyDescent="0.2">
      <c r="B3015" t="s">
        <v>8502</v>
      </c>
      <c r="C3015" t="s">
        <v>8503</v>
      </c>
      <c r="D3015" t="s">
        <v>8504</v>
      </c>
      <c r="E3015" s="1">
        <v>14.970370000000001</v>
      </c>
      <c r="F3015" s="1">
        <v>4</v>
      </c>
      <c r="G3015" s="2">
        <v>3.7425925000000002</v>
      </c>
      <c r="H3015" s="3">
        <v>7.999802276096049</v>
      </c>
      <c r="I3015" s="3">
        <v>10.66640303479473</v>
      </c>
      <c r="J3015" s="3">
        <v>0.11976000000000001</v>
      </c>
      <c r="K3015" s="3">
        <v>0.11976000000000001</v>
      </c>
      <c r="L3015" s="3">
        <v>0.15967999999999999</v>
      </c>
    </row>
    <row r="3016" spans="2:12" x14ac:dyDescent="0.2">
      <c r="B3016" t="s">
        <v>8505</v>
      </c>
      <c r="C3016" t="s">
        <v>8503</v>
      </c>
      <c r="D3016" t="s">
        <v>8504</v>
      </c>
      <c r="E3016" s="1">
        <v>13.95051</v>
      </c>
      <c r="F3016" s="1">
        <v>4</v>
      </c>
      <c r="G3016" s="2">
        <v>3.4876274999999999</v>
      </c>
      <c r="H3016" s="3">
        <v>7.9997075375738955</v>
      </c>
      <c r="I3016" s="3">
        <v>10.666993536437019</v>
      </c>
      <c r="J3016" s="3">
        <v>0.1116</v>
      </c>
      <c r="K3016" s="3">
        <v>0.1116</v>
      </c>
      <c r="L3016" s="3">
        <v>0.14881</v>
      </c>
    </row>
    <row r="3017" spans="2:12" x14ac:dyDescent="0.2">
      <c r="B3017" t="s">
        <v>8506</v>
      </c>
      <c r="C3017" t="s">
        <v>8507</v>
      </c>
      <c r="D3017" t="s">
        <v>8508</v>
      </c>
      <c r="E3017" s="1">
        <v>10.390079999999999</v>
      </c>
      <c r="F3017" s="1">
        <v>4</v>
      </c>
      <c r="G3017" s="2">
        <v>2.5975199999999998</v>
      </c>
      <c r="H3017" s="3">
        <v>7.9999384027841947</v>
      </c>
      <c r="I3017" s="3">
        <v>10.666905355877915</v>
      </c>
      <c r="J3017" s="3">
        <v>8.3119999999999999E-2</v>
      </c>
      <c r="K3017" s="3">
        <v>8.3119999999999999E-2</v>
      </c>
      <c r="L3017" s="3">
        <v>0.11083</v>
      </c>
    </row>
    <row r="3018" spans="2:12" x14ac:dyDescent="0.2">
      <c r="B3018" t="s">
        <v>8509</v>
      </c>
      <c r="C3018" t="s">
        <v>8507</v>
      </c>
      <c r="D3018" t="s">
        <v>8508</v>
      </c>
      <c r="E3018" s="1">
        <v>5.875</v>
      </c>
      <c r="F3018" s="1">
        <v>4</v>
      </c>
      <c r="G3018" s="2">
        <v>1.46875</v>
      </c>
      <c r="H3018" s="3">
        <v>8</v>
      </c>
      <c r="I3018" s="3">
        <v>10.667234042553192</v>
      </c>
      <c r="J3018" s="3">
        <v>4.7E-2</v>
      </c>
      <c r="K3018" s="3">
        <v>4.7E-2</v>
      </c>
      <c r="L3018" s="3">
        <v>6.2670000000000003E-2</v>
      </c>
    </row>
    <row r="3019" spans="2:12" x14ac:dyDescent="0.2">
      <c r="B3019" t="s">
        <v>8510</v>
      </c>
      <c r="C3019" t="s">
        <v>8511</v>
      </c>
      <c r="D3019" t="s">
        <v>8512</v>
      </c>
      <c r="E3019" s="1">
        <v>22.9025</v>
      </c>
      <c r="F3019" s="1">
        <v>6</v>
      </c>
      <c r="G3019" s="2">
        <v>3.8170833333333332</v>
      </c>
      <c r="H3019" s="3">
        <v>8</v>
      </c>
      <c r="I3019" s="3">
        <v>10.666521122148238</v>
      </c>
      <c r="J3019" s="3">
        <v>0.18321999999999999</v>
      </c>
      <c r="K3019" s="3">
        <v>0.18321999999999999</v>
      </c>
      <c r="L3019" s="3">
        <v>0.24429000000000001</v>
      </c>
    </row>
    <row r="3020" spans="2:12" x14ac:dyDescent="0.2">
      <c r="B3020" t="s">
        <v>8513</v>
      </c>
      <c r="C3020" t="s">
        <v>8514</v>
      </c>
      <c r="D3020" t="s">
        <v>8515</v>
      </c>
      <c r="E3020" s="1">
        <v>9.7915100000000006</v>
      </c>
      <c r="F3020" s="1">
        <v>3</v>
      </c>
      <c r="G3020" s="2">
        <v>3.2638366666666667</v>
      </c>
      <c r="H3020" s="3">
        <v>7.9997875710692217</v>
      </c>
      <c r="I3020" s="3">
        <v>10.666383428092297</v>
      </c>
      <c r="J3020" s="3">
        <v>7.8329999999999997E-2</v>
      </c>
      <c r="K3020" s="3">
        <v>7.8329999999999997E-2</v>
      </c>
      <c r="L3020" s="3">
        <v>0.10444000000000001</v>
      </c>
    </row>
    <row r="3021" spans="2:12" x14ac:dyDescent="0.2">
      <c r="B3021" t="s">
        <v>8516</v>
      </c>
      <c r="C3021" t="s">
        <v>8514</v>
      </c>
      <c r="D3021" t="s">
        <v>8515</v>
      </c>
      <c r="E3021" s="1">
        <v>11.30358</v>
      </c>
      <c r="F3021" s="1">
        <v>7</v>
      </c>
      <c r="G3021" s="2">
        <v>1.6147971428571428</v>
      </c>
      <c r="H3021" s="3">
        <v>8.00012031586453</v>
      </c>
      <c r="I3021" s="3">
        <v>10.666532195994542</v>
      </c>
      <c r="J3021" s="3">
        <v>9.0429999999999996E-2</v>
      </c>
      <c r="K3021" s="3">
        <v>9.0429999999999996E-2</v>
      </c>
      <c r="L3021" s="3">
        <v>0.12057</v>
      </c>
    </row>
    <row r="3022" spans="2:12" x14ac:dyDescent="0.2">
      <c r="B3022" t="s">
        <v>8517</v>
      </c>
      <c r="C3022" t="s">
        <v>8518</v>
      </c>
      <c r="D3022" t="s">
        <v>8519</v>
      </c>
      <c r="E3022" s="1">
        <v>20.836169999999999</v>
      </c>
      <c r="F3022" s="1">
        <v>3</v>
      </c>
      <c r="G3022" s="2">
        <v>6.9453899999999997</v>
      </c>
      <c r="H3022" s="3">
        <v>8.0000307158177346</v>
      </c>
      <c r="I3022" s="3">
        <v>10.666547642872947</v>
      </c>
      <c r="J3022" s="3">
        <v>0.16669</v>
      </c>
      <c r="K3022" s="3">
        <v>0.16669</v>
      </c>
      <c r="L3022" s="3">
        <v>0.22225</v>
      </c>
    </row>
    <row r="3023" spans="2:12" x14ac:dyDescent="0.2">
      <c r="B3023" t="s">
        <v>8520</v>
      </c>
      <c r="C3023" t="s">
        <v>8518</v>
      </c>
      <c r="D3023" t="s">
        <v>8519</v>
      </c>
      <c r="E3023" s="1">
        <v>4.3493300000000001</v>
      </c>
      <c r="F3023" s="1">
        <v>1</v>
      </c>
      <c r="G3023" s="2">
        <v>4.3493300000000001</v>
      </c>
      <c r="H3023" s="3">
        <v>7.998933169016837</v>
      </c>
      <c r="I3023" s="3">
        <v>10.666010626924146</v>
      </c>
      <c r="J3023" s="3">
        <v>3.4790000000000001E-2</v>
      </c>
      <c r="K3023" s="3">
        <v>3.4790000000000001E-2</v>
      </c>
      <c r="L3023" s="3">
        <v>4.6390000000000001E-2</v>
      </c>
    </row>
    <row r="3024" spans="2:12" x14ac:dyDescent="0.2">
      <c r="B3024" t="s">
        <v>8521</v>
      </c>
      <c r="C3024" t="s">
        <v>8522</v>
      </c>
      <c r="D3024" t="s">
        <v>8523</v>
      </c>
      <c r="E3024" s="1">
        <v>3.5130400000000002</v>
      </c>
      <c r="F3024" s="1">
        <v>1</v>
      </c>
      <c r="G3024" s="2">
        <v>3.5130400000000002</v>
      </c>
      <c r="H3024" s="3">
        <v>7.9987702958121734</v>
      </c>
      <c r="I3024" s="3">
        <v>10.665975906906839</v>
      </c>
      <c r="J3024" s="3">
        <v>2.81E-2</v>
      </c>
      <c r="K3024" s="3">
        <v>2.81E-2</v>
      </c>
      <c r="L3024" s="3">
        <v>3.7470000000000003E-2</v>
      </c>
    </row>
    <row r="3025" spans="2:12" x14ac:dyDescent="0.2">
      <c r="B3025" t="s">
        <v>8524</v>
      </c>
      <c r="C3025" t="s">
        <v>8525</v>
      </c>
      <c r="D3025" t="s">
        <v>5879</v>
      </c>
      <c r="E3025" s="1">
        <v>39.536340000000003</v>
      </c>
      <c r="F3025" s="1">
        <v>4</v>
      </c>
      <c r="G3025" s="2">
        <v>9.8840850000000007</v>
      </c>
      <c r="H3025" s="3">
        <v>7.9999817889061049</v>
      </c>
      <c r="I3025" s="3">
        <v>10.666642385208139</v>
      </c>
      <c r="J3025" s="3">
        <v>0.31629000000000002</v>
      </c>
      <c r="K3025" s="3">
        <v>0.31629000000000002</v>
      </c>
      <c r="L3025" s="3">
        <v>0.42171999999999998</v>
      </c>
    </row>
    <row r="3026" spans="2:12" x14ac:dyDescent="0.2">
      <c r="B3026" t="s">
        <v>8526</v>
      </c>
      <c r="C3026" t="s">
        <v>8527</v>
      </c>
      <c r="D3026" t="s">
        <v>8528</v>
      </c>
      <c r="E3026" s="1">
        <v>11.386089999999999</v>
      </c>
      <c r="F3026" s="1">
        <v>4</v>
      </c>
      <c r="G3026" s="2">
        <v>2.8465224999999998</v>
      </c>
      <c r="H3026" s="3">
        <v>8.0001124178712804</v>
      </c>
      <c r="I3026" s="3">
        <v>10.666523802288582</v>
      </c>
      <c r="J3026" s="3">
        <v>9.1090000000000004E-2</v>
      </c>
      <c r="K3026" s="3">
        <v>9.1090000000000004E-2</v>
      </c>
      <c r="L3026" s="3">
        <v>0.12145</v>
      </c>
    </row>
    <row r="3027" spans="2:12" x14ac:dyDescent="0.2">
      <c r="B3027" t="s">
        <v>8529</v>
      </c>
      <c r="C3027" t="s">
        <v>8530</v>
      </c>
      <c r="D3027" t="s">
        <v>8531</v>
      </c>
      <c r="E3027" s="1">
        <v>19.114999999999998</v>
      </c>
      <c r="F3027" s="1">
        <v>3</v>
      </c>
      <c r="G3027" s="2">
        <v>6.3716666666666661</v>
      </c>
      <c r="H3027" s="3">
        <v>8</v>
      </c>
      <c r="I3027" s="3">
        <v>10.666492283546951</v>
      </c>
      <c r="J3027" s="3">
        <v>0.15292</v>
      </c>
      <c r="K3027" s="3">
        <v>0.15292</v>
      </c>
      <c r="L3027" s="3">
        <v>0.20388999999999999</v>
      </c>
    </row>
    <row r="3028" spans="2:12" x14ac:dyDescent="0.2">
      <c r="B3028" t="s">
        <v>8532</v>
      </c>
      <c r="C3028" t="s">
        <v>8530</v>
      </c>
      <c r="D3028" t="s">
        <v>8531</v>
      </c>
      <c r="E3028" s="1">
        <v>16.085750000000001</v>
      </c>
      <c r="F3028" s="1">
        <v>3</v>
      </c>
      <c r="G3028" s="2">
        <v>5.3619166666666667</v>
      </c>
      <c r="H3028" s="3">
        <v>8.0002486672986954</v>
      </c>
      <c r="I3028" s="3">
        <v>10.666583777567102</v>
      </c>
      <c r="J3028" s="3">
        <v>0.12869</v>
      </c>
      <c r="K3028" s="3">
        <v>0.12869</v>
      </c>
      <c r="L3028" s="3">
        <v>0.17158000000000001</v>
      </c>
    </row>
    <row r="3029" spans="2:12" x14ac:dyDescent="0.2">
      <c r="B3029" t="s">
        <v>8533</v>
      </c>
      <c r="C3029" t="s">
        <v>8534</v>
      </c>
      <c r="D3029" t="s">
        <v>8535</v>
      </c>
      <c r="E3029" s="1">
        <v>9.9183199999999996</v>
      </c>
      <c r="F3029" s="1">
        <v>3</v>
      </c>
      <c r="G3029" s="2">
        <v>3.3061066666666665</v>
      </c>
      <c r="H3029" s="3">
        <v>8.0003468329313847</v>
      </c>
      <c r="I3029" s="3">
        <v>10.667129110575178</v>
      </c>
      <c r="J3029" s="3">
        <v>7.9350000000000004E-2</v>
      </c>
      <c r="K3029" s="3">
        <v>7.9350000000000004E-2</v>
      </c>
      <c r="L3029" s="3">
        <v>0.10580000000000001</v>
      </c>
    </row>
    <row r="3030" spans="2:12" x14ac:dyDescent="0.2">
      <c r="B3030" t="s">
        <v>8536</v>
      </c>
      <c r="C3030" t="s">
        <v>8534</v>
      </c>
      <c r="D3030" t="s">
        <v>8535</v>
      </c>
      <c r="E3030" s="1">
        <v>13.3902</v>
      </c>
      <c r="F3030" s="1">
        <v>5</v>
      </c>
      <c r="G3030" s="2">
        <v>2.6780400000000002</v>
      </c>
      <c r="H3030" s="3">
        <v>7.9998805096264443</v>
      </c>
      <c r="I3030" s="3">
        <v>10.666756284446835</v>
      </c>
      <c r="J3030" s="3">
        <v>0.10712000000000001</v>
      </c>
      <c r="K3030" s="3">
        <v>0.10712000000000001</v>
      </c>
      <c r="L3030" s="3">
        <v>0.14283000000000001</v>
      </c>
    </row>
    <row r="3031" spans="2:12" x14ac:dyDescent="0.2">
      <c r="B3031" t="s">
        <v>8537</v>
      </c>
      <c r="C3031" t="s">
        <v>8538</v>
      </c>
      <c r="D3031" t="s">
        <v>8539</v>
      </c>
      <c r="E3031" s="1">
        <v>19.806719999999999</v>
      </c>
      <c r="F3031" s="1">
        <v>3</v>
      </c>
      <c r="G3031" s="2">
        <v>6.6022399999999992</v>
      </c>
      <c r="H3031" s="3">
        <v>7.9998101654388014</v>
      </c>
      <c r="I3031" s="3">
        <v>10.666581846969111</v>
      </c>
      <c r="J3031" s="3">
        <v>0.15845000000000001</v>
      </c>
      <c r="K3031" s="3">
        <v>0.15845000000000001</v>
      </c>
      <c r="L3031" s="3">
        <v>0.21127000000000001</v>
      </c>
    </row>
    <row r="3032" spans="2:12" x14ac:dyDescent="0.2">
      <c r="B3032" t="s">
        <v>8540</v>
      </c>
      <c r="C3032" t="s">
        <v>8538</v>
      </c>
      <c r="D3032" t="s">
        <v>8539</v>
      </c>
      <c r="E3032" s="1">
        <v>4.4207200000000002</v>
      </c>
      <c r="F3032" s="1">
        <v>1</v>
      </c>
      <c r="G3032" s="2">
        <v>4.4207200000000002</v>
      </c>
      <c r="H3032" s="3">
        <v>8.0009591197813918</v>
      </c>
      <c r="I3032" s="3">
        <v>10.66568341808574</v>
      </c>
      <c r="J3032" s="3">
        <v>3.5369999999999999E-2</v>
      </c>
      <c r="K3032" s="3">
        <v>3.5369999999999999E-2</v>
      </c>
      <c r="L3032" s="3">
        <v>4.7149999999999997E-2</v>
      </c>
    </row>
    <row r="3033" spans="2:12" x14ac:dyDescent="0.2">
      <c r="B3033" t="s">
        <v>8541</v>
      </c>
      <c r="C3033" t="s">
        <v>8542</v>
      </c>
      <c r="D3033" t="s">
        <v>2363</v>
      </c>
      <c r="E3033" s="1">
        <v>11.09394</v>
      </c>
      <c r="F3033" s="1">
        <v>2</v>
      </c>
      <c r="G3033" s="2">
        <v>5.54697</v>
      </c>
      <c r="H3033" s="3">
        <v>7.99986298826206</v>
      </c>
      <c r="I3033" s="3">
        <v>10.667084913024588</v>
      </c>
      <c r="J3033" s="3">
        <v>8.8749999999999996E-2</v>
      </c>
      <c r="K3033" s="3">
        <v>8.8749999999999996E-2</v>
      </c>
      <c r="L3033" s="3">
        <v>0.11834</v>
      </c>
    </row>
    <row r="3034" spans="2:12" x14ac:dyDescent="0.2">
      <c r="B3034" t="s">
        <v>8543</v>
      </c>
      <c r="C3034" t="s">
        <v>8544</v>
      </c>
      <c r="D3034" t="s">
        <v>8545</v>
      </c>
      <c r="E3034" s="1">
        <v>9.7764000000000006</v>
      </c>
      <c r="F3034" s="1">
        <v>2</v>
      </c>
      <c r="G3034" s="2">
        <v>4.8882000000000003</v>
      </c>
      <c r="H3034" s="3">
        <v>7.9998772554314463</v>
      </c>
      <c r="I3034" s="3">
        <v>10.666503007241928</v>
      </c>
      <c r="J3034" s="3">
        <v>7.8210000000000002E-2</v>
      </c>
      <c r="K3034" s="3">
        <v>7.8210000000000002E-2</v>
      </c>
      <c r="L3034" s="3">
        <v>0.10428</v>
      </c>
    </row>
    <row r="3035" spans="2:12" x14ac:dyDescent="0.2">
      <c r="B3035" t="s">
        <v>8546</v>
      </c>
      <c r="C3035" t="s">
        <v>8547</v>
      </c>
      <c r="D3035" t="s">
        <v>8548</v>
      </c>
      <c r="E3035" s="1">
        <v>10.922739999999999</v>
      </c>
      <c r="F3035" s="1">
        <v>2</v>
      </c>
      <c r="G3035" s="2">
        <v>5.4613699999999996</v>
      </c>
      <c r="H3035" s="3">
        <v>7.999824219930165</v>
      </c>
      <c r="I3035" s="3">
        <v>10.666737466972574</v>
      </c>
      <c r="J3035" s="3">
        <v>8.7379999999999999E-2</v>
      </c>
      <c r="K3035" s="3">
        <v>8.7379999999999999E-2</v>
      </c>
      <c r="L3035" s="3">
        <v>0.11651</v>
      </c>
    </row>
    <row r="3036" spans="2:12" x14ac:dyDescent="0.2">
      <c r="B3036" t="s">
        <v>8549</v>
      </c>
      <c r="C3036" t="s">
        <v>8547</v>
      </c>
      <c r="D3036" t="s">
        <v>8548</v>
      </c>
      <c r="E3036" s="1">
        <v>16.38411</v>
      </c>
      <c r="F3036" s="1">
        <v>3</v>
      </c>
      <c r="G3036" s="2">
        <v>5.4613699999999996</v>
      </c>
      <c r="H3036" s="3">
        <v>7.9998242199301632</v>
      </c>
      <c r="I3036" s="3">
        <v>10.666432293240218</v>
      </c>
      <c r="J3036" s="3">
        <v>0.13106999999999999</v>
      </c>
      <c r="K3036" s="3">
        <v>0.13106999999999999</v>
      </c>
      <c r="L3036" s="3">
        <v>0.17476</v>
      </c>
    </row>
    <row r="3037" spans="2:12" x14ac:dyDescent="0.2">
      <c r="B3037" t="s">
        <v>8550</v>
      </c>
      <c r="C3037" t="s">
        <v>8551</v>
      </c>
      <c r="D3037" t="s">
        <v>8552</v>
      </c>
      <c r="E3037" s="1">
        <v>11.4274</v>
      </c>
      <c r="F3037" s="1">
        <v>3</v>
      </c>
      <c r="G3037" s="2">
        <v>3.8091333333333335</v>
      </c>
      <c r="H3037" s="3">
        <v>8.0000700071757347</v>
      </c>
      <c r="I3037" s="3">
        <v>10.666468313002081</v>
      </c>
      <c r="J3037" s="3">
        <v>9.1420000000000001E-2</v>
      </c>
      <c r="K3037" s="3">
        <v>9.1420000000000001E-2</v>
      </c>
      <c r="L3037" s="3">
        <v>0.12189</v>
      </c>
    </row>
    <row r="3038" spans="2:12" x14ac:dyDescent="0.2">
      <c r="B3038" t="s">
        <v>8553</v>
      </c>
      <c r="C3038" t="s">
        <v>8551</v>
      </c>
      <c r="D3038" t="s">
        <v>8552</v>
      </c>
      <c r="E3038" s="1">
        <v>9.7395999999999994</v>
      </c>
      <c r="F3038" s="1">
        <v>2</v>
      </c>
      <c r="G3038" s="2">
        <v>4.8697999999999997</v>
      </c>
      <c r="H3038" s="3">
        <v>8.0003285555874992</v>
      </c>
      <c r="I3038" s="3">
        <v>10.666762495379688</v>
      </c>
      <c r="J3038" s="3">
        <v>7.7920000000000003E-2</v>
      </c>
      <c r="K3038" s="3">
        <v>7.7920000000000003E-2</v>
      </c>
      <c r="L3038" s="3">
        <v>0.10389</v>
      </c>
    </row>
    <row r="3039" spans="2:12" x14ac:dyDescent="0.2">
      <c r="B3039" t="s">
        <v>8554</v>
      </c>
      <c r="C3039" t="s">
        <v>8555</v>
      </c>
      <c r="D3039" t="s">
        <v>8556</v>
      </c>
      <c r="E3039" s="1">
        <v>12.95912</v>
      </c>
      <c r="F3039" s="1">
        <v>3</v>
      </c>
      <c r="G3039" s="2">
        <v>4.3197066666666668</v>
      </c>
      <c r="H3039" s="3">
        <v>7.999771589428911</v>
      </c>
      <c r="I3039" s="3">
        <v>10.666619338350133</v>
      </c>
      <c r="J3039" s="3">
        <v>0.10367</v>
      </c>
      <c r="K3039" s="3">
        <v>0.10367</v>
      </c>
      <c r="L3039" s="3">
        <v>0.13822999999999999</v>
      </c>
    </row>
    <row r="3040" spans="2:12" x14ac:dyDescent="0.2">
      <c r="B3040" t="s">
        <v>8557</v>
      </c>
      <c r="C3040" t="s">
        <v>8558</v>
      </c>
      <c r="D3040" t="s">
        <v>8559</v>
      </c>
      <c r="E3040" s="1">
        <v>14.510059999999999</v>
      </c>
      <c r="F3040" s="1">
        <v>4</v>
      </c>
      <c r="G3040" s="2">
        <v>3.6275149999999998</v>
      </c>
      <c r="H3040" s="3">
        <v>7.9999669195027456</v>
      </c>
      <c r="I3040" s="3">
        <v>10.666392833661611</v>
      </c>
      <c r="J3040" s="3">
        <v>0.11608</v>
      </c>
      <c r="K3040" s="3">
        <v>0.11608</v>
      </c>
      <c r="L3040" s="3">
        <v>0.15476999999999999</v>
      </c>
    </row>
    <row r="3041" spans="2:12" x14ac:dyDescent="0.2">
      <c r="B3041" t="s">
        <v>8560</v>
      </c>
      <c r="C3041" t="s">
        <v>8558</v>
      </c>
      <c r="D3041" t="s">
        <v>8559</v>
      </c>
      <c r="E3041" s="1">
        <v>3.6275200000000001</v>
      </c>
      <c r="F3041" s="1">
        <v>1</v>
      </c>
      <c r="G3041" s="2">
        <v>3.6275200000000001</v>
      </c>
      <c r="H3041" s="3">
        <v>7.9999558927311227</v>
      </c>
      <c r="I3041" s="3">
        <v>10.665688955539874</v>
      </c>
      <c r="J3041" s="3">
        <v>2.9020000000000001E-2</v>
      </c>
      <c r="K3041" s="3">
        <v>2.9020000000000001E-2</v>
      </c>
      <c r="L3041" s="3">
        <v>3.8690000000000002E-2</v>
      </c>
    </row>
    <row r="3042" spans="2:12" x14ac:dyDescent="0.2">
      <c r="B3042" t="s">
        <v>8561</v>
      </c>
      <c r="C3042" t="s">
        <v>8562</v>
      </c>
      <c r="D3042" t="s">
        <v>8563</v>
      </c>
      <c r="E3042" s="1">
        <v>2.91953</v>
      </c>
      <c r="F3042" s="1">
        <v>1</v>
      </c>
      <c r="G3042" s="2">
        <v>2.91953</v>
      </c>
      <c r="H3042" s="3">
        <v>8.0012878785283927</v>
      </c>
      <c r="I3042" s="3">
        <v>10.666100365469784</v>
      </c>
      <c r="J3042" s="3">
        <v>2.3359999999999999E-2</v>
      </c>
      <c r="K3042" s="3">
        <v>2.3359999999999999E-2</v>
      </c>
      <c r="L3042" s="3">
        <v>3.1140000000000001E-2</v>
      </c>
    </row>
    <row r="3043" spans="2:12" x14ac:dyDescent="0.2">
      <c r="B3043" t="s">
        <v>8564</v>
      </c>
      <c r="C3043" t="s">
        <v>8562</v>
      </c>
      <c r="D3043" t="s">
        <v>8563</v>
      </c>
      <c r="E3043" s="1">
        <v>10.970599999999999</v>
      </c>
      <c r="F3043" s="1">
        <v>2</v>
      </c>
      <c r="G3043" s="2">
        <v>5.4852999999999996</v>
      </c>
      <c r="H3043" s="3">
        <v>7.9995624669571415</v>
      </c>
      <c r="I3043" s="3">
        <v>10.666690974057937</v>
      </c>
      <c r="J3043" s="3">
        <v>8.7760000000000005E-2</v>
      </c>
      <c r="K3043" s="3">
        <v>8.7760000000000005E-2</v>
      </c>
      <c r="L3043" s="3">
        <v>0.11702</v>
      </c>
    </row>
    <row r="3044" spans="2:12" x14ac:dyDescent="0.2">
      <c r="B3044" t="s">
        <v>8565</v>
      </c>
      <c r="C3044" t="s">
        <v>8566</v>
      </c>
      <c r="D3044" t="s">
        <v>8567</v>
      </c>
      <c r="E3044" s="1">
        <v>3.71637</v>
      </c>
      <c r="F3044" s="1">
        <v>1</v>
      </c>
      <c r="G3044" s="2">
        <v>3.71637</v>
      </c>
      <c r="H3044" s="3">
        <v>7.9997416834168824</v>
      </c>
      <c r="I3044" s="3">
        <v>10.666322244555843</v>
      </c>
      <c r="J3044" s="3">
        <v>2.9729999999999999E-2</v>
      </c>
      <c r="K3044" s="3">
        <v>2.9729999999999999E-2</v>
      </c>
      <c r="L3044" s="3">
        <v>3.9640000000000002E-2</v>
      </c>
    </row>
    <row r="3045" spans="2:12" x14ac:dyDescent="0.2">
      <c r="B3045" t="s">
        <v>8568</v>
      </c>
      <c r="C3045" t="s">
        <v>8569</v>
      </c>
      <c r="D3045" t="s">
        <v>8570</v>
      </c>
      <c r="E3045" s="1">
        <v>16.650670000000002</v>
      </c>
      <c r="F3045" s="1">
        <v>4</v>
      </c>
      <c r="G3045" s="2">
        <v>4.1626675000000004</v>
      </c>
      <c r="H3045" s="3">
        <v>8.0002786674650306</v>
      </c>
      <c r="I3045" s="3">
        <v>10.666838031142287</v>
      </c>
      <c r="J3045" s="3">
        <v>0.13321</v>
      </c>
      <c r="K3045" s="3">
        <v>0.13321</v>
      </c>
      <c r="L3045" s="3">
        <v>0.17760999999999999</v>
      </c>
    </row>
    <row r="3046" spans="2:12" x14ac:dyDescent="0.2">
      <c r="B3046" t="s">
        <v>8571</v>
      </c>
      <c r="C3046" t="s">
        <v>8569</v>
      </c>
      <c r="D3046" t="s">
        <v>8570</v>
      </c>
      <c r="E3046" s="1">
        <v>5.3420100000000001</v>
      </c>
      <c r="F3046" s="1">
        <v>1</v>
      </c>
      <c r="G3046" s="2">
        <v>5.3420100000000001</v>
      </c>
      <c r="H3046" s="3">
        <v>8.0007338061890554</v>
      </c>
      <c r="I3046" s="3">
        <v>10.666397105209462</v>
      </c>
      <c r="J3046" s="3">
        <v>4.274E-2</v>
      </c>
      <c r="K3046" s="3">
        <v>4.274E-2</v>
      </c>
      <c r="L3046" s="3">
        <v>5.6980000000000003E-2</v>
      </c>
    </row>
    <row r="3047" spans="2:12" x14ac:dyDescent="0.2">
      <c r="B3047" t="s">
        <v>8572</v>
      </c>
      <c r="C3047" t="s">
        <v>8573</v>
      </c>
      <c r="D3047" t="s">
        <v>8574</v>
      </c>
      <c r="E3047" s="1">
        <v>14.474399999999999</v>
      </c>
      <c r="F3047" s="1">
        <v>3</v>
      </c>
      <c r="G3047" s="2">
        <v>4.8247999999999998</v>
      </c>
      <c r="H3047" s="3">
        <v>8.0003316199635215</v>
      </c>
      <c r="I3047" s="3">
        <v>10.666417951694026</v>
      </c>
      <c r="J3047" s="3">
        <v>0.1158</v>
      </c>
      <c r="K3047" s="3">
        <v>0.1158</v>
      </c>
      <c r="L3047" s="3">
        <v>0.15439</v>
      </c>
    </row>
    <row r="3048" spans="2:12" x14ac:dyDescent="0.2">
      <c r="B3048" t="s">
        <v>8575</v>
      </c>
      <c r="C3048" t="s">
        <v>8573</v>
      </c>
      <c r="D3048" t="s">
        <v>8574</v>
      </c>
      <c r="E3048" s="1">
        <v>10.971640000000001</v>
      </c>
      <c r="F3048" s="1">
        <v>6</v>
      </c>
      <c r="G3048" s="2">
        <v>1.8286066666666667</v>
      </c>
      <c r="H3048" s="3">
        <v>7.9997156304800372</v>
      </c>
      <c r="I3048" s="3">
        <v>10.666591320896419</v>
      </c>
      <c r="J3048" s="3">
        <v>8.7770000000000001E-2</v>
      </c>
      <c r="K3048" s="3">
        <v>8.7770000000000001E-2</v>
      </c>
      <c r="L3048" s="3">
        <v>0.11703</v>
      </c>
    </row>
    <row r="3049" spans="2:12" x14ac:dyDescent="0.2">
      <c r="B3049" t="s">
        <v>8576</v>
      </c>
      <c r="C3049" t="s">
        <v>8577</v>
      </c>
      <c r="D3049" t="s">
        <v>8578</v>
      </c>
      <c r="E3049" s="1">
        <v>14.79917</v>
      </c>
      <c r="F3049" s="1">
        <v>4</v>
      </c>
      <c r="G3049" s="2">
        <v>3.6997925</v>
      </c>
      <c r="H3049" s="3">
        <v>7.9997729602403371</v>
      </c>
      <c r="I3049" s="3">
        <v>10.666814422700732</v>
      </c>
      <c r="J3049" s="3">
        <v>0.11839</v>
      </c>
      <c r="K3049" s="3">
        <v>0.11839</v>
      </c>
      <c r="L3049" s="3">
        <v>0.15786</v>
      </c>
    </row>
    <row r="3050" spans="2:12" x14ac:dyDescent="0.2">
      <c r="B3050" t="s">
        <v>8579</v>
      </c>
      <c r="C3050" t="s">
        <v>8577</v>
      </c>
      <c r="D3050" t="s">
        <v>8578</v>
      </c>
      <c r="E3050" s="1">
        <v>12.638210000000001</v>
      </c>
      <c r="F3050" s="1">
        <v>2</v>
      </c>
      <c r="G3050" s="2">
        <v>6.3191050000000004</v>
      </c>
      <c r="H3050" s="3">
        <v>8.0003418205584502</v>
      </c>
      <c r="I3050" s="3">
        <v>10.666858676980365</v>
      </c>
      <c r="J3050" s="3">
        <v>0.10111000000000001</v>
      </c>
      <c r="K3050" s="3">
        <v>0.10111000000000001</v>
      </c>
      <c r="L3050" s="3">
        <v>0.13481000000000001</v>
      </c>
    </row>
    <row r="3051" spans="2:12" x14ac:dyDescent="0.2">
      <c r="B3051" t="s">
        <v>8580</v>
      </c>
      <c r="C3051" t="s">
        <v>8581</v>
      </c>
      <c r="D3051" t="s">
        <v>8582</v>
      </c>
      <c r="E3051" s="1">
        <v>15.8744</v>
      </c>
      <c r="F3051" s="1">
        <v>11</v>
      </c>
      <c r="G3051" s="2">
        <v>1.4431272727272726</v>
      </c>
      <c r="H3051" s="3">
        <v>8.0003023736330192</v>
      </c>
      <c r="I3051" s="3">
        <v>10.666859849821096</v>
      </c>
      <c r="J3051" s="3">
        <v>0.127</v>
      </c>
      <c r="K3051" s="3">
        <v>0.127</v>
      </c>
      <c r="L3051" s="3">
        <v>0.16933000000000001</v>
      </c>
    </row>
    <row r="3052" spans="2:12" x14ac:dyDescent="0.2">
      <c r="B3052" t="s">
        <v>8583</v>
      </c>
      <c r="C3052" t="s">
        <v>8581</v>
      </c>
      <c r="D3052" t="s">
        <v>8582</v>
      </c>
      <c r="E3052" s="1">
        <v>14.51505</v>
      </c>
      <c r="F3052" s="1">
        <v>4</v>
      </c>
      <c r="G3052" s="2">
        <v>3.6287625000000001</v>
      </c>
      <c r="H3052" s="3">
        <v>7.9999724423959959</v>
      </c>
      <c r="I3052" s="3">
        <v>10.666859569894696</v>
      </c>
      <c r="J3052" s="3">
        <v>0.11612</v>
      </c>
      <c r="K3052" s="3">
        <v>0.11612</v>
      </c>
      <c r="L3052" s="3">
        <v>0.15483</v>
      </c>
    </row>
    <row r="3053" spans="2:12" x14ac:dyDescent="0.2">
      <c r="B3053" t="s">
        <v>8584</v>
      </c>
      <c r="C3053" t="s">
        <v>8585</v>
      </c>
      <c r="D3053" t="s">
        <v>8586</v>
      </c>
      <c r="E3053" s="1">
        <v>9.7299199999999999</v>
      </c>
      <c r="F3053" s="1">
        <v>3</v>
      </c>
      <c r="G3053" s="2">
        <v>3.2433066666666668</v>
      </c>
      <c r="H3053" s="3">
        <v>8.0000657764914838</v>
      </c>
      <c r="I3053" s="3">
        <v>10.667096954548445</v>
      </c>
      <c r="J3053" s="3">
        <v>7.7840000000000006E-2</v>
      </c>
      <c r="K3053" s="3">
        <v>7.7840000000000006E-2</v>
      </c>
      <c r="L3053" s="3">
        <v>0.10378999999999999</v>
      </c>
    </row>
    <row r="3054" spans="2:12" x14ac:dyDescent="0.2">
      <c r="B3054" t="s">
        <v>8587</v>
      </c>
      <c r="C3054" t="s">
        <v>8588</v>
      </c>
      <c r="D3054" t="s">
        <v>8589</v>
      </c>
      <c r="E3054" s="1">
        <v>26.9801</v>
      </c>
      <c r="F3054" s="1">
        <v>2</v>
      </c>
      <c r="G3054" s="2">
        <v>13.49005</v>
      </c>
      <c r="H3054" s="3">
        <v>7.9999703485161291</v>
      </c>
      <c r="I3054" s="3">
        <v>10.666750679204302</v>
      </c>
      <c r="J3054" s="3">
        <v>0.21584</v>
      </c>
      <c r="K3054" s="3">
        <v>0.21584</v>
      </c>
      <c r="L3054" s="3">
        <v>0.28778999999999999</v>
      </c>
    </row>
    <row r="3055" spans="2:12" x14ac:dyDescent="0.2">
      <c r="B3055" t="s">
        <v>8590</v>
      </c>
      <c r="C3055" t="s">
        <v>8588</v>
      </c>
      <c r="D3055" t="s">
        <v>8589</v>
      </c>
      <c r="E3055" s="1">
        <v>11.615690000000001</v>
      </c>
      <c r="F3055" s="1">
        <v>4</v>
      </c>
      <c r="G3055" s="2">
        <v>2.9039225000000002</v>
      </c>
      <c r="H3055" s="3">
        <v>8.0003856852240371</v>
      </c>
      <c r="I3055" s="3">
        <v>10.666606977286754</v>
      </c>
      <c r="J3055" s="3">
        <v>9.2929999999999999E-2</v>
      </c>
      <c r="K3055" s="3">
        <v>9.2929999999999999E-2</v>
      </c>
      <c r="L3055" s="3">
        <v>0.1239</v>
      </c>
    </row>
    <row r="3056" spans="2:12" x14ac:dyDescent="0.2">
      <c r="B3056" t="s">
        <v>8591</v>
      </c>
      <c r="C3056" t="s">
        <v>8592</v>
      </c>
      <c r="D3056" t="s">
        <v>8593</v>
      </c>
      <c r="E3056" s="1">
        <v>18.07621</v>
      </c>
      <c r="F3056" s="1">
        <v>7</v>
      </c>
      <c r="G3056" s="2">
        <v>2.582315714285714</v>
      </c>
      <c r="H3056" s="3">
        <v>8.0000177028259802</v>
      </c>
      <c r="I3056" s="3">
        <v>10.666505865997353</v>
      </c>
      <c r="J3056" s="3">
        <v>0.14460999999999999</v>
      </c>
      <c r="K3056" s="3">
        <v>0.14460999999999999</v>
      </c>
      <c r="L3056" s="3">
        <v>0.19281000000000001</v>
      </c>
    </row>
    <row r="3057" spans="2:12" x14ac:dyDescent="0.2">
      <c r="B3057" t="s">
        <v>8594</v>
      </c>
      <c r="C3057" t="s">
        <v>8592</v>
      </c>
      <c r="D3057" t="s">
        <v>8593</v>
      </c>
      <c r="E3057" s="1">
        <v>8.1686499999999995</v>
      </c>
      <c r="F3057" s="1">
        <v>2</v>
      </c>
      <c r="G3057" s="2">
        <v>4.0843249999999998</v>
      </c>
      <c r="H3057" s="3">
        <v>8.0000979353993635</v>
      </c>
      <c r="I3057" s="3">
        <v>10.666389183035141</v>
      </c>
      <c r="J3057" s="3">
        <v>6.5350000000000005E-2</v>
      </c>
      <c r="K3057" s="3">
        <v>6.5350000000000005E-2</v>
      </c>
      <c r="L3057" s="3">
        <v>8.7129999999999999E-2</v>
      </c>
    </row>
    <row r="3058" spans="2:12" x14ac:dyDescent="0.2">
      <c r="B3058" t="s">
        <v>8595</v>
      </c>
      <c r="C3058" t="s">
        <v>8596</v>
      </c>
      <c r="D3058" t="s">
        <v>8597</v>
      </c>
      <c r="E3058" s="1">
        <v>13.689769999999999</v>
      </c>
      <c r="F3058" s="1">
        <v>3</v>
      </c>
      <c r="G3058" s="2">
        <v>4.5632566666666667</v>
      </c>
      <c r="H3058" s="3">
        <v>8.0001344069330607</v>
      </c>
      <c r="I3058" s="3">
        <v>10.666358894269226</v>
      </c>
      <c r="J3058" s="3">
        <v>0.10952000000000001</v>
      </c>
      <c r="K3058" s="3">
        <v>0.10952000000000001</v>
      </c>
      <c r="L3058" s="3">
        <v>0.14602000000000001</v>
      </c>
    </row>
    <row r="3059" spans="2:12" x14ac:dyDescent="0.2">
      <c r="B3059" t="s">
        <v>8598</v>
      </c>
      <c r="C3059" t="s">
        <v>8599</v>
      </c>
      <c r="D3059" t="s">
        <v>8600</v>
      </c>
      <c r="E3059" s="1">
        <v>23.94866</v>
      </c>
      <c r="F3059" s="1">
        <v>5</v>
      </c>
      <c r="G3059" s="2">
        <v>4.7897319999999999</v>
      </c>
      <c r="H3059" s="3">
        <v>8.0000300643125755</v>
      </c>
      <c r="I3059" s="3">
        <v>10.666567565784474</v>
      </c>
      <c r="J3059" s="3">
        <v>0.19159000000000001</v>
      </c>
      <c r="K3059" s="3">
        <v>0.19159000000000001</v>
      </c>
      <c r="L3059" s="3">
        <v>0.25545000000000001</v>
      </c>
    </row>
    <row r="3060" spans="2:12" x14ac:dyDescent="0.2">
      <c r="B3060" t="s">
        <v>8601</v>
      </c>
      <c r="C3060" t="s">
        <v>8599</v>
      </c>
      <c r="D3060" t="s">
        <v>8600</v>
      </c>
      <c r="E3060" s="1">
        <v>20.023489999999999</v>
      </c>
      <c r="F3060" s="1">
        <v>2</v>
      </c>
      <c r="G3060" s="2">
        <v>10.011744999999999</v>
      </c>
      <c r="H3060" s="3">
        <v>8.0001038779952953</v>
      </c>
      <c r="I3060" s="3">
        <v>10.666472228367782</v>
      </c>
      <c r="J3060" s="3">
        <v>0.16019</v>
      </c>
      <c r="K3060" s="3">
        <v>0.16019</v>
      </c>
      <c r="L3060" s="3">
        <v>0.21357999999999999</v>
      </c>
    </row>
    <row r="3061" spans="2:12" x14ac:dyDescent="0.2">
      <c r="B3061" t="s">
        <v>8602</v>
      </c>
      <c r="C3061" t="s">
        <v>8603</v>
      </c>
      <c r="D3061" t="s">
        <v>8604</v>
      </c>
      <c r="E3061" s="1">
        <v>12.40579</v>
      </c>
      <c r="F3061" s="1">
        <v>3</v>
      </c>
      <c r="G3061" s="2">
        <v>4.1352633333333335</v>
      </c>
      <c r="H3061" s="3">
        <v>8.0002966356838225</v>
      </c>
      <c r="I3061" s="3">
        <v>10.666793489169171</v>
      </c>
      <c r="J3061" s="3">
        <v>9.9250000000000005E-2</v>
      </c>
      <c r="K3061" s="3">
        <v>9.9250000000000005E-2</v>
      </c>
      <c r="L3061" s="3">
        <v>0.13233</v>
      </c>
    </row>
    <row r="3062" spans="2:12" x14ac:dyDescent="0.2">
      <c r="B3062" t="s">
        <v>8605</v>
      </c>
      <c r="C3062" t="s">
        <v>8603</v>
      </c>
      <c r="D3062" t="s">
        <v>8604</v>
      </c>
      <c r="E3062" s="1">
        <v>22.520340000000001</v>
      </c>
      <c r="F3062" s="1">
        <v>5</v>
      </c>
      <c r="G3062" s="2">
        <v>4.5040680000000002</v>
      </c>
      <c r="H3062" s="3">
        <v>7.9998792202959628</v>
      </c>
      <c r="I3062" s="3">
        <v>10.666801655747648</v>
      </c>
      <c r="J3062" s="3">
        <v>0.18015999999999999</v>
      </c>
      <c r="K3062" s="3">
        <v>0.18015999999999999</v>
      </c>
      <c r="L3062" s="3">
        <v>0.24021999999999999</v>
      </c>
    </row>
    <row r="3063" spans="2:12" x14ac:dyDescent="0.2">
      <c r="B3063" t="s">
        <v>8606</v>
      </c>
      <c r="C3063" t="s">
        <v>8607</v>
      </c>
      <c r="D3063" t="s">
        <v>8608</v>
      </c>
      <c r="E3063" s="1">
        <v>15.908770000000001</v>
      </c>
      <c r="F3063" s="1">
        <v>2</v>
      </c>
      <c r="G3063" s="2">
        <v>7.9543850000000003</v>
      </c>
      <c r="H3063" s="3">
        <v>7.9999899426542722</v>
      </c>
      <c r="I3063" s="3">
        <v>10.666443728836359</v>
      </c>
      <c r="J3063" s="3">
        <v>0.12726999999999999</v>
      </c>
      <c r="K3063" s="3">
        <v>0.12726999999999999</v>
      </c>
      <c r="L3063" s="3">
        <v>0.16969000000000001</v>
      </c>
    </row>
    <row r="3064" spans="2:12" x14ac:dyDescent="0.2">
      <c r="B3064" t="s">
        <v>8609</v>
      </c>
      <c r="C3064" t="s">
        <v>8610</v>
      </c>
      <c r="D3064" t="s">
        <v>8611</v>
      </c>
      <c r="E3064" s="1">
        <v>21.830559999999998</v>
      </c>
      <c r="F3064" s="1">
        <v>5</v>
      </c>
      <c r="G3064" s="2">
        <v>4.3661119999999993</v>
      </c>
      <c r="H3064" s="3">
        <v>7.9997947830930585</v>
      </c>
      <c r="I3064" s="3">
        <v>10.666698426426075</v>
      </c>
      <c r="J3064" s="3">
        <v>0.17463999999999999</v>
      </c>
      <c r="K3064" s="3">
        <v>0.17463999999999999</v>
      </c>
      <c r="L3064" s="3">
        <v>0.23286000000000001</v>
      </c>
    </row>
    <row r="3065" spans="2:12" x14ac:dyDescent="0.2">
      <c r="B3065" t="s">
        <v>8612</v>
      </c>
      <c r="C3065" t="s">
        <v>8610</v>
      </c>
      <c r="D3065" t="s">
        <v>8611</v>
      </c>
      <c r="E3065" s="1">
        <v>37.170439999999999</v>
      </c>
      <c r="F3065" s="1">
        <v>5</v>
      </c>
      <c r="G3065" s="2">
        <v>7.434088</v>
      </c>
      <c r="H3065" s="3">
        <v>7.9999053010940955</v>
      </c>
      <c r="I3065" s="3">
        <v>10.666540401458795</v>
      </c>
      <c r="J3065" s="3">
        <v>0.29736000000000001</v>
      </c>
      <c r="K3065" s="3">
        <v>0.29736000000000001</v>
      </c>
      <c r="L3065" s="3">
        <v>0.39648</v>
      </c>
    </row>
    <row r="3066" spans="2:12" x14ac:dyDescent="0.2">
      <c r="B3066" t="s">
        <v>8613</v>
      </c>
      <c r="C3066" t="s">
        <v>8614</v>
      </c>
      <c r="D3066" t="s">
        <v>8615</v>
      </c>
      <c r="E3066" s="1">
        <v>6.12622</v>
      </c>
      <c r="F3066" s="1">
        <v>1</v>
      </c>
      <c r="G3066" s="2">
        <v>6.12622</v>
      </c>
      <c r="H3066" s="3">
        <v>8.0000391758702758</v>
      </c>
      <c r="I3066" s="3">
        <v>10.667263010469751</v>
      </c>
      <c r="J3066" s="3">
        <v>4.9009999999999998E-2</v>
      </c>
      <c r="K3066" s="3">
        <v>4.9009999999999998E-2</v>
      </c>
      <c r="L3066" s="3">
        <v>6.5350000000000005E-2</v>
      </c>
    </row>
    <row r="3067" spans="2:12" x14ac:dyDescent="0.2">
      <c r="B3067" t="s">
        <v>8616</v>
      </c>
      <c r="C3067" t="s">
        <v>8617</v>
      </c>
      <c r="D3067" t="s">
        <v>8618</v>
      </c>
      <c r="E3067" s="1">
        <v>12.270200000000001</v>
      </c>
      <c r="F3067" s="1">
        <v>3</v>
      </c>
      <c r="G3067" s="2">
        <v>4.090066666666667</v>
      </c>
      <c r="H3067" s="3">
        <v>7.9998696027774603</v>
      </c>
      <c r="I3067" s="3">
        <v>10.66649280370328</v>
      </c>
      <c r="J3067" s="3">
        <v>9.8159999999999997E-2</v>
      </c>
      <c r="K3067" s="3">
        <v>9.8159999999999997E-2</v>
      </c>
      <c r="L3067" s="3">
        <v>0.13088</v>
      </c>
    </row>
    <row r="3068" spans="2:12" x14ac:dyDescent="0.2">
      <c r="B3068" t="s">
        <v>8619</v>
      </c>
      <c r="C3068" t="s">
        <v>8617</v>
      </c>
      <c r="D3068" t="s">
        <v>8618</v>
      </c>
      <c r="E3068" s="1">
        <v>21.30378</v>
      </c>
      <c r="F3068" s="1">
        <v>2</v>
      </c>
      <c r="G3068" s="2">
        <v>10.65189</v>
      </c>
      <c r="H3068" s="3">
        <v>7.9999887343936145</v>
      </c>
      <c r="I3068" s="3">
        <v>10.666651645858153</v>
      </c>
      <c r="J3068" s="3">
        <v>0.17043</v>
      </c>
      <c r="K3068" s="3">
        <v>0.17043</v>
      </c>
      <c r="L3068" s="3">
        <v>0.22724</v>
      </c>
    </row>
    <row r="3069" spans="2:12" x14ac:dyDescent="0.2">
      <c r="B3069" t="s">
        <v>8620</v>
      </c>
      <c r="C3069" t="s">
        <v>8621</v>
      </c>
      <c r="D3069" t="s">
        <v>8622</v>
      </c>
      <c r="E3069" s="1">
        <v>20.403829999999999</v>
      </c>
      <c r="F3069" s="1">
        <v>3</v>
      </c>
      <c r="G3069" s="2">
        <v>6.8012766666666664</v>
      </c>
      <c r="H3069" s="3">
        <v>7.9999686333399174</v>
      </c>
      <c r="I3069" s="3">
        <v>10.666624844453224</v>
      </c>
      <c r="J3069" s="3">
        <v>0.16322999999999999</v>
      </c>
      <c r="K3069" s="3">
        <v>0.16322999999999999</v>
      </c>
      <c r="L3069" s="3">
        <v>0.21764</v>
      </c>
    </row>
    <row r="3070" spans="2:12" x14ac:dyDescent="0.2">
      <c r="B3070" t="s">
        <v>8623</v>
      </c>
      <c r="C3070" t="s">
        <v>8621</v>
      </c>
      <c r="D3070" t="s">
        <v>8622</v>
      </c>
      <c r="E3070" s="1">
        <v>28.968450000000001</v>
      </c>
      <c r="F3070" s="1">
        <v>4</v>
      </c>
      <c r="G3070" s="2">
        <v>7.2421125000000002</v>
      </c>
      <c r="H3070" s="3">
        <v>8.0000828487544204</v>
      </c>
      <c r="I3070" s="3">
        <v>10.666777131672561</v>
      </c>
      <c r="J3070" s="3">
        <v>0.23175000000000001</v>
      </c>
      <c r="K3070" s="3">
        <v>0.23175000000000001</v>
      </c>
      <c r="L3070" s="3">
        <v>0.309</v>
      </c>
    </row>
    <row r="3071" spans="2:12" x14ac:dyDescent="0.2">
      <c r="B3071" t="s">
        <v>8624</v>
      </c>
      <c r="C3071" t="s">
        <v>8625</v>
      </c>
      <c r="D3071" t="s">
        <v>8626</v>
      </c>
      <c r="E3071" s="1">
        <v>15.66438</v>
      </c>
      <c r="F3071" s="1">
        <v>2</v>
      </c>
      <c r="G3071" s="2">
        <v>7.8321899999999998</v>
      </c>
      <c r="H3071" s="3">
        <v>8.0003166419609322</v>
      </c>
      <c r="I3071" s="3">
        <v>10.666876058931155</v>
      </c>
      <c r="J3071" s="3">
        <v>0.12531999999999999</v>
      </c>
      <c r="K3071" s="3">
        <v>0.12531999999999999</v>
      </c>
      <c r="L3071" s="3">
        <v>0.16708999999999999</v>
      </c>
    </row>
    <row r="3072" spans="2:12" x14ac:dyDescent="0.2">
      <c r="B3072" t="s">
        <v>8627</v>
      </c>
      <c r="C3072" t="s">
        <v>8628</v>
      </c>
      <c r="D3072" t="s">
        <v>8629</v>
      </c>
      <c r="E3072" s="1">
        <v>4.3432000000000004</v>
      </c>
      <c r="F3072" s="1">
        <v>1</v>
      </c>
      <c r="G3072" s="2">
        <v>4.3432000000000004</v>
      </c>
      <c r="H3072" s="3">
        <v>8.0010130779149016</v>
      </c>
      <c r="I3072" s="3">
        <v>10.667249953951004</v>
      </c>
      <c r="J3072" s="3">
        <v>3.4750000000000003E-2</v>
      </c>
      <c r="K3072" s="3">
        <v>3.4750000000000003E-2</v>
      </c>
      <c r="L3072" s="3">
        <v>4.6330000000000003E-2</v>
      </c>
    </row>
    <row r="3073" spans="2:12" x14ac:dyDescent="0.2">
      <c r="B3073" t="s">
        <v>8630</v>
      </c>
      <c r="C3073" t="s">
        <v>8631</v>
      </c>
      <c r="D3073" t="s">
        <v>2285</v>
      </c>
      <c r="E3073" s="1">
        <v>27.077000000000002</v>
      </c>
      <c r="F3073" s="1">
        <v>3</v>
      </c>
      <c r="G3073" s="2">
        <v>9.0256666666666678</v>
      </c>
      <c r="H3073" s="3">
        <v>8.000147726853049</v>
      </c>
      <c r="I3073" s="3">
        <v>10.666617424382318</v>
      </c>
      <c r="J3073" s="3">
        <v>0.21662000000000001</v>
      </c>
      <c r="K3073" s="3">
        <v>0.21662000000000001</v>
      </c>
      <c r="L3073" s="3">
        <v>0.28882000000000002</v>
      </c>
    </row>
    <row r="3074" spans="2:12" x14ac:dyDescent="0.2">
      <c r="B3074" t="s">
        <v>8632</v>
      </c>
      <c r="C3074" t="s">
        <v>8631</v>
      </c>
      <c r="D3074" t="s">
        <v>2285</v>
      </c>
      <c r="E3074" s="1">
        <v>7.1644600000000001</v>
      </c>
      <c r="F3074" s="1">
        <v>3</v>
      </c>
      <c r="G3074" s="2">
        <v>2.3881533333333334</v>
      </c>
      <c r="H3074" s="3">
        <v>8.0006029763583015</v>
      </c>
      <c r="I3074" s="3">
        <v>10.66654011607295</v>
      </c>
      <c r="J3074" s="3">
        <v>5.7320000000000003E-2</v>
      </c>
      <c r="K3074" s="3">
        <v>5.7320000000000003E-2</v>
      </c>
      <c r="L3074" s="3">
        <v>7.6420000000000002E-2</v>
      </c>
    </row>
    <row r="3075" spans="2:12" x14ac:dyDescent="0.2">
      <c r="B3075" t="s">
        <v>8633</v>
      </c>
      <c r="C3075" t="s">
        <v>8634</v>
      </c>
      <c r="D3075" t="s">
        <v>8635</v>
      </c>
      <c r="E3075" s="1">
        <v>6.0247400000000004</v>
      </c>
      <c r="F3075" s="1">
        <v>1</v>
      </c>
      <c r="G3075" s="2">
        <v>6.0247400000000004</v>
      </c>
      <c r="H3075" s="3">
        <v>8.000345243114225</v>
      </c>
      <c r="I3075" s="3">
        <v>10.666020442375935</v>
      </c>
      <c r="J3075" s="3">
        <v>4.82E-2</v>
      </c>
      <c r="K3075" s="3">
        <v>4.82E-2</v>
      </c>
      <c r="L3075" s="3">
        <v>6.4259999999999998E-2</v>
      </c>
    </row>
    <row r="3076" spans="2:12" x14ac:dyDescent="0.2">
      <c r="B3076" t="s">
        <v>8636</v>
      </c>
      <c r="C3076" t="s">
        <v>8634</v>
      </c>
      <c r="D3076" t="s">
        <v>8635</v>
      </c>
      <c r="E3076" s="1">
        <v>8.6041000000000007</v>
      </c>
      <c r="F3076" s="1">
        <v>2</v>
      </c>
      <c r="G3076" s="2">
        <v>4.3020500000000004</v>
      </c>
      <c r="H3076" s="3">
        <v>7.9996745737497239</v>
      </c>
      <c r="I3076" s="3">
        <v>10.667007589405051</v>
      </c>
      <c r="J3076" s="3">
        <v>6.8830000000000002E-2</v>
      </c>
      <c r="K3076" s="3">
        <v>6.8830000000000002E-2</v>
      </c>
      <c r="L3076" s="3">
        <v>9.178E-2</v>
      </c>
    </row>
    <row r="3077" spans="2:12" x14ac:dyDescent="0.2">
      <c r="B3077" t="s">
        <v>8637</v>
      </c>
      <c r="C3077" t="s">
        <v>8638</v>
      </c>
      <c r="D3077" t="s">
        <v>8639</v>
      </c>
      <c r="E3077" s="1">
        <v>9.1122999999999994</v>
      </c>
      <c r="F3077" s="1">
        <v>2</v>
      </c>
      <c r="G3077" s="2">
        <v>4.5561499999999997</v>
      </c>
      <c r="H3077" s="3">
        <v>8.000175586844156</v>
      </c>
      <c r="I3077" s="3">
        <v>10.666900782458873</v>
      </c>
      <c r="J3077" s="3">
        <v>7.2900000000000006E-2</v>
      </c>
      <c r="K3077" s="3">
        <v>7.2900000000000006E-2</v>
      </c>
      <c r="L3077" s="3">
        <v>9.7199999999999995E-2</v>
      </c>
    </row>
    <row r="3078" spans="2:12" x14ac:dyDescent="0.2">
      <c r="B3078" t="s">
        <v>8640</v>
      </c>
      <c r="C3078" t="s">
        <v>8638</v>
      </c>
      <c r="D3078" t="s">
        <v>8639</v>
      </c>
      <c r="E3078" s="1">
        <v>27.69726</v>
      </c>
      <c r="F3078" s="1">
        <v>2</v>
      </c>
      <c r="G3078" s="2">
        <v>13.84863</v>
      </c>
      <c r="H3078" s="3">
        <v>8.0000693209364382</v>
      </c>
      <c r="I3078" s="3">
        <v>10.666759094581918</v>
      </c>
      <c r="J3078" s="3">
        <v>0.22158</v>
      </c>
      <c r="K3078" s="3">
        <v>0.22158</v>
      </c>
      <c r="L3078" s="3">
        <v>0.29543999999999998</v>
      </c>
    </row>
    <row r="3079" spans="2:12" x14ac:dyDescent="0.2">
      <c r="B3079" t="s">
        <v>8641</v>
      </c>
      <c r="C3079" t="s">
        <v>8642</v>
      </c>
      <c r="D3079" t="s">
        <v>8643</v>
      </c>
      <c r="E3079" s="1">
        <v>10.36726</v>
      </c>
      <c r="F3079" s="1">
        <v>2</v>
      </c>
      <c r="G3079" s="2">
        <v>5.18363</v>
      </c>
      <c r="H3079" s="3">
        <v>8.000185198403436</v>
      </c>
      <c r="I3079" s="3">
        <v>10.66627054785932</v>
      </c>
      <c r="J3079" s="3">
        <v>8.294E-2</v>
      </c>
      <c r="K3079" s="3">
        <v>8.294E-2</v>
      </c>
      <c r="L3079" s="3">
        <v>0.11058</v>
      </c>
    </row>
    <row r="3080" spans="2:12" x14ac:dyDescent="0.2">
      <c r="B3080" t="s">
        <v>8644</v>
      </c>
      <c r="C3080" t="s">
        <v>8642</v>
      </c>
      <c r="D3080" t="s">
        <v>8643</v>
      </c>
      <c r="E3080" s="1">
        <v>10.2075</v>
      </c>
      <c r="F3080" s="1">
        <v>1</v>
      </c>
      <c r="G3080" s="2">
        <v>10.2075</v>
      </c>
      <c r="H3080" s="3">
        <v>8</v>
      </c>
      <c r="I3080" s="3">
        <v>10.666666666666668</v>
      </c>
      <c r="J3080" s="3">
        <v>8.1659999999999996E-2</v>
      </c>
      <c r="K3080" s="3">
        <v>8.1659999999999996E-2</v>
      </c>
      <c r="L3080" s="3">
        <v>0.10888</v>
      </c>
    </row>
    <row r="3081" spans="2:12" x14ac:dyDescent="0.2">
      <c r="B3081" t="s">
        <v>8645</v>
      </c>
      <c r="C3081" t="s">
        <v>8646</v>
      </c>
      <c r="D3081" t="s">
        <v>8647</v>
      </c>
      <c r="E3081" s="1">
        <v>13.44571</v>
      </c>
      <c r="F3081" s="1">
        <v>2</v>
      </c>
      <c r="G3081" s="2">
        <v>6.722855</v>
      </c>
      <c r="H3081" s="3">
        <v>8.0003212920701099</v>
      </c>
      <c r="I3081" s="3">
        <v>10.666599234997632</v>
      </c>
      <c r="J3081" s="3">
        <v>0.10757</v>
      </c>
      <c r="K3081" s="3">
        <v>0.10757</v>
      </c>
      <c r="L3081" s="3">
        <v>0.14341999999999999</v>
      </c>
    </row>
    <row r="3082" spans="2:12" x14ac:dyDescent="0.2">
      <c r="B3082" t="s">
        <v>8648</v>
      </c>
      <c r="C3082" t="s">
        <v>8649</v>
      </c>
      <c r="D3082" t="s">
        <v>8650</v>
      </c>
      <c r="E3082" s="1">
        <v>13.06179</v>
      </c>
      <c r="F3082" s="1">
        <v>1</v>
      </c>
      <c r="G3082" s="2">
        <v>13.06179</v>
      </c>
      <c r="H3082" s="3">
        <v>7.9996692643198211</v>
      </c>
      <c r="I3082" s="3">
        <v>10.666991277612027</v>
      </c>
      <c r="J3082" s="3">
        <v>0.10449</v>
      </c>
      <c r="K3082" s="3">
        <v>0.10449</v>
      </c>
      <c r="L3082" s="3">
        <v>0.13933000000000001</v>
      </c>
    </row>
    <row r="3083" spans="2:12" x14ac:dyDescent="0.2">
      <c r="B3083" t="s">
        <v>8651</v>
      </c>
      <c r="C3083" t="s">
        <v>8649</v>
      </c>
      <c r="D3083" t="s">
        <v>8650</v>
      </c>
      <c r="E3083" s="1">
        <v>12.043049999999999</v>
      </c>
      <c r="F3083" s="1">
        <v>1</v>
      </c>
      <c r="G3083" s="2">
        <v>12.043049999999999</v>
      </c>
      <c r="H3083" s="3">
        <v>7.9996346440478119</v>
      </c>
      <c r="I3083" s="3">
        <v>10.666733095021609</v>
      </c>
      <c r="J3083" s="3">
        <v>9.6339999999999995E-2</v>
      </c>
      <c r="K3083" s="3">
        <v>9.6339999999999995E-2</v>
      </c>
      <c r="L3083" s="3">
        <v>0.12845999999999999</v>
      </c>
    </row>
    <row r="3084" spans="2:12" x14ac:dyDescent="0.2">
      <c r="B3084" t="s">
        <v>8652</v>
      </c>
      <c r="C3084" t="s">
        <v>8653</v>
      </c>
      <c r="D3084" t="s">
        <v>5954</v>
      </c>
      <c r="E3084" s="1">
        <v>8.1275399999999998</v>
      </c>
      <c r="F3084" s="1">
        <v>3</v>
      </c>
      <c r="G3084" s="2">
        <v>2.7091799999999999</v>
      </c>
      <c r="H3084" s="3">
        <v>7.9999606276930049</v>
      </c>
      <c r="I3084" s="3">
        <v>10.666204042059469</v>
      </c>
      <c r="J3084" s="3">
        <v>6.5019999999999994E-2</v>
      </c>
      <c r="K3084" s="3">
        <v>6.5019999999999994E-2</v>
      </c>
      <c r="L3084" s="3">
        <v>8.6690000000000003E-2</v>
      </c>
    </row>
    <row r="3085" spans="2:12" x14ac:dyDescent="0.2">
      <c r="B3085" t="s">
        <v>8654</v>
      </c>
      <c r="C3085" t="s">
        <v>8655</v>
      </c>
      <c r="D3085" t="s">
        <v>8656</v>
      </c>
      <c r="E3085" s="1">
        <v>12.4595</v>
      </c>
      <c r="F3085" s="1">
        <v>2</v>
      </c>
      <c r="G3085" s="2">
        <v>6.2297500000000001</v>
      </c>
      <c r="H3085" s="3">
        <v>8.0003210401701512</v>
      </c>
      <c r="I3085" s="3">
        <v>10.666559653276616</v>
      </c>
      <c r="J3085" s="3">
        <v>9.9680000000000005E-2</v>
      </c>
      <c r="K3085" s="3">
        <v>9.9680000000000005E-2</v>
      </c>
      <c r="L3085" s="3">
        <v>0.13289999999999999</v>
      </c>
    </row>
    <row r="3086" spans="2:12" x14ac:dyDescent="0.2">
      <c r="B3086" t="s">
        <v>8657</v>
      </c>
      <c r="C3086" t="s">
        <v>8655</v>
      </c>
      <c r="D3086" t="s">
        <v>8656</v>
      </c>
      <c r="E3086" s="1">
        <v>18.758389999999999</v>
      </c>
      <c r="F3086" s="1">
        <v>3</v>
      </c>
      <c r="G3086" s="2">
        <v>6.2527966666666659</v>
      </c>
      <c r="H3086" s="3">
        <v>8.000153531299862</v>
      </c>
      <c r="I3086" s="3">
        <v>10.666693676802753</v>
      </c>
      <c r="J3086" s="3">
        <v>0.15007000000000001</v>
      </c>
      <c r="K3086" s="3">
        <v>0.15007000000000001</v>
      </c>
      <c r="L3086" s="3">
        <v>0.20008999999999999</v>
      </c>
    </row>
    <row r="3087" spans="2:12" x14ac:dyDescent="0.2">
      <c r="B3087" t="s">
        <v>8658</v>
      </c>
      <c r="C3087" t="s">
        <v>8659</v>
      </c>
      <c r="D3087" t="s">
        <v>8660</v>
      </c>
      <c r="E3087" s="1">
        <v>40.129730000000002</v>
      </c>
      <c r="F3087" s="1">
        <v>5</v>
      </c>
      <c r="G3087" s="2">
        <v>8.0259460000000011</v>
      </c>
      <c r="H3087" s="3">
        <v>8.0000538254306708</v>
      </c>
      <c r="I3087" s="3">
        <v>10.666655369971339</v>
      </c>
      <c r="J3087" s="3">
        <v>0.32103999999999999</v>
      </c>
      <c r="K3087" s="3">
        <v>0.32103999999999999</v>
      </c>
      <c r="L3087" s="3">
        <v>0.42804999999999999</v>
      </c>
    </row>
    <row r="3088" spans="2:12" x14ac:dyDescent="0.2">
      <c r="B3088" t="s">
        <v>8661</v>
      </c>
      <c r="C3088" t="s">
        <v>8659</v>
      </c>
      <c r="D3088" t="s">
        <v>8660</v>
      </c>
      <c r="E3088" s="1">
        <v>8.5234299999999994</v>
      </c>
      <c r="F3088" s="1">
        <v>1</v>
      </c>
      <c r="G3088" s="2">
        <v>8.5234299999999994</v>
      </c>
      <c r="H3088" s="3">
        <v>8.000300348568592</v>
      </c>
      <c r="I3088" s="3">
        <v>10.66706713142479</v>
      </c>
      <c r="J3088" s="3">
        <v>6.8190000000000001E-2</v>
      </c>
      <c r="K3088" s="3">
        <v>6.8190000000000001E-2</v>
      </c>
      <c r="L3088" s="3">
        <v>9.0920000000000001E-2</v>
      </c>
    </row>
    <row r="3089" spans="2:12" x14ac:dyDescent="0.2">
      <c r="B3089" t="s">
        <v>8662</v>
      </c>
      <c r="C3089" t="s">
        <v>8663</v>
      </c>
      <c r="D3089" t="s">
        <v>8664</v>
      </c>
      <c r="E3089" s="1">
        <v>17.91075</v>
      </c>
      <c r="F3089" s="1">
        <v>2</v>
      </c>
      <c r="G3089" s="2">
        <v>8.9553750000000001</v>
      </c>
      <c r="H3089" s="3">
        <v>8.0002233295646477</v>
      </c>
      <c r="I3089" s="3">
        <v>10.66677833144899</v>
      </c>
      <c r="J3089" s="3">
        <v>0.14329</v>
      </c>
      <c r="K3089" s="3">
        <v>0.14329</v>
      </c>
      <c r="L3089" s="3">
        <v>0.19105</v>
      </c>
    </row>
    <row r="3090" spans="2:12" x14ac:dyDescent="0.2">
      <c r="B3090" t="s">
        <v>8665</v>
      </c>
      <c r="C3090" t="s">
        <v>8666</v>
      </c>
      <c r="D3090" t="s">
        <v>8667</v>
      </c>
      <c r="E3090" s="1">
        <v>22.585609999999999</v>
      </c>
      <c r="F3090" s="1">
        <v>4</v>
      </c>
      <c r="G3090" s="2">
        <v>5.6464024999999998</v>
      </c>
      <c r="H3090" s="3">
        <v>7.999783933221198</v>
      </c>
      <c r="I3090" s="3">
        <v>10.666526164225807</v>
      </c>
      <c r="J3090" s="3">
        <v>0.18068000000000001</v>
      </c>
      <c r="K3090" s="3">
        <v>0.18068000000000001</v>
      </c>
      <c r="L3090" s="3">
        <v>0.24091000000000001</v>
      </c>
    </row>
    <row r="3091" spans="2:12" x14ac:dyDescent="0.2">
      <c r="B3091" t="s">
        <v>8668</v>
      </c>
      <c r="C3091" t="s">
        <v>8669</v>
      </c>
      <c r="D3091" t="s">
        <v>8670</v>
      </c>
      <c r="E3091" s="1">
        <v>6.3144400000000003</v>
      </c>
      <c r="F3091" s="1">
        <v>1</v>
      </c>
      <c r="G3091" s="2">
        <v>6.3144400000000003</v>
      </c>
      <c r="H3091" s="3">
        <v>8.0007094849266132</v>
      </c>
      <c r="I3091" s="3">
        <v>10.666028974857626</v>
      </c>
      <c r="J3091" s="3">
        <v>5.0520000000000002E-2</v>
      </c>
      <c r="K3091" s="3">
        <v>5.0520000000000002E-2</v>
      </c>
      <c r="L3091" s="3">
        <v>6.7349999999999993E-2</v>
      </c>
    </row>
    <row r="3092" spans="2:12" x14ac:dyDescent="0.2">
      <c r="B3092" t="s">
        <v>8671</v>
      </c>
      <c r="C3092" t="s">
        <v>8672</v>
      </c>
      <c r="D3092" t="s">
        <v>8673</v>
      </c>
      <c r="E3092" s="1">
        <v>48.01014</v>
      </c>
      <c r="F3092" s="1">
        <v>5</v>
      </c>
      <c r="G3092" s="2">
        <v>9.6020280000000007</v>
      </c>
      <c r="H3092" s="3">
        <v>7.9999766715947915</v>
      </c>
      <c r="I3092" s="3">
        <v>10.666704991903792</v>
      </c>
      <c r="J3092" s="3">
        <v>0.38407999999999998</v>
      </c>
      <c r="K3092" s="3">
        <v>0.38407999999999998</v>
      </c>
      <c r="L3092" s="3">
        <v>0.51210999999999995</v>
      </c>
    </row>
    <row r="3093" spans="2:12" x14ac:dyDescent="0.2">
      <c r="B3093" t="s">
        <v>8674</v>
      </c>
      <c r="C3093" t="s">
        <v>8672</v>
      </c>
      <c r="D3093" t="s">
        <v>8673</v>
      </c>
      <c r="E3093" s="1">
        <v>8.4266000000000005</v>
      </c>
      <c r="F3093" s="1">
        <v>1</v>
      </c>
      <c r="G3093" s="2">
        <v>8.4266000000000005</v>
      </c>
      <c r="H3093" s="3">
        <v>7.9996677188901799</v>
      </c>
      <c r="I3093" s="3">
        <v>10.666223625186907</v>
      </c>
      <c r="J3093" s="3">
        <v>6.7409999999999998E-2</v>
      </c>
      <c r="K3093" s="3">
        <v>6.7409999999999998E-2</v>
      </c>
      <c r="L3093" s="3">
        <v>8.9880000000000002E-2</v>
      </c>
    </row>
    <row r="3094" spans="2:12" x14ac:dyDescent="0.2">
      <c r="B3094" t="s">
        <v>8675</v>
      </c>
      <c r="C3094" t="s">
        <v>8676</v>
      </c>
      <c r="D3094" t="s">
        <v>8677</v>
      </c>
      <c r="E3094" s="1">
        <v>19.060230000000001</v>
      </c>
      <c r="F3094" s="1">
        <v>3</v>
      </c>
      <c r="G3094" s="2">
        <v>6.3534100000000002</v>
      </c>
      <c r="H3094" s="3">
        <v>7.9999034639141291</v>
      </c>
      <c r="I3094" s="3">
        <v>10.666712836099039</v>
      </c>
      <c r="J3094" s="3">
        <v>0.15248</v>
      </c>
      <c r="K3094" s="3">
        <v>0.15248</v>
      </c>
      <c r="L3094" s="3">
        <v>0.20330999999999999</v>
      </c>
    </row>
    <row r="3095" spans="2:12" x14ac:dyDescent="0.2">
      <c r="B3095" t="s">
        <v>8678</v>
      </c>
      <c r="C3095" t="s">
        <v>8676</v>
      </c>
      <c r="D3095" t="s">
        <v>8677</v>
      </c>
      <c r="E3095" s="1">
        <v>12.1119</v>
      </c>
      <c r="F3095" s="1">
        <v>1</v>
      </c>
      <c r="G3095" s="2">
        <v>12.1119</v>
      </c>
      <c r="H3095" s="3">
        <v>8.0003963044609012</v>
      </c>
      <c r="I3095" s="3">
        <v>10.66636943832099</v>
      </c>
      <c r="J3095" s="3">
        <v>9.69E-2</v>
      </c>
      <c r="K3095" s="3">
        <v>9.69E-2</v>
      </c>
      <c r="L3095" s="3">
        <v>0.12919</v>
      </c>
    </row>
    <row r="3096" spans="2:12" x14ac:dyDescent="0.2">
      <c r="B3096" t="s">
        <v>8679</v>
      </c>
      <c r="C3096" t="s">
        <v>8680</v>
      </c>
      <c r="D3096" t="s">
        <v>8681</v>
      </c>
      <c r="E3096" s="1">
        <v>6.85372</v>
      </c>
      <c r="F3096" s="1">
        <v>2</v>
      </c>
      <c r="G3096" s="2">
        <v>3.42686</v>
      </c>
      <c r="H3096" s="3">
        <v>8.0000350174795578</v>
      </c>
      <c r="I3096" s="3">
        <v>10.667199710522169</v>
      </c>
      <c r="J3096" s="3">
        <v>5.4829999999999997E-2</v>
      </c>
      <c r="K3096" s="3">
        <v>5.4829999999999997E-2</v>
      </c>
      <c r="L3096" s="3">
        <v>7.3109999999999994E-2</v>
      </c>
    </row>
    <row r="3097" spans="2:12" x14ac:dyDescent="0.2">
      <c r="B3097" t="s">
        <v>8682</v>
      </c>
      <c r="C3097" t="s">
        <v>8680</v>
      </c>
      <c r="D3097" t="s">
        <v>8681</v>
      </c>
      <c r="E3097" s="1">
        <v>13.39967</v>
      </c>
      <c r="F3097" s="1">
        <v>2</v>
      </c>
      <c r="G3097" s="2">
        <v>6.6998350000000002</v>
      </c>
      <c r="H3097" s="3">
        <v>8.0001970197773531</v>
      </c>
      <c r="I3097" s="3">
        <v>10.666680597357994</v>
      </c>
      <c r="J3097" s="3">
        <v>0.1072</v>
      </c>
      <c r="K3097" s="3">
        <v>0.1072</v>
      </c>
      <c r="L3097" s="3">
        <v>0.14293</v>
      </c>
    </row>
    <row r="3098" spans="2:12" x14ac:dyDescent="0.2">
      <c r="B3098" t="s">
        <v>8683</v>
      </c>
      <c r="C3098" t="s">
        <v>8684</v>
      </c>
      <c r="D3098" t="s">
        <v>8685</v>
      </c>
      <c r="E3098" s="1">
        <v>23.074719999999999</v>
      </c>
      <c r="F3098" s="1">
        <v>2</v>
      </c>
      <c r="G3098" s="2">
        <v>11.53736</v>
      </c>
      <c r="H3098" s="3">
        <v>8.0000970759341818</v>
      </c>
      <c r="I3098" s="3">
        <v>10.666651643010185</v>
      </c>
      <c r="J3098" s="3">
        <v>0.18459999999999999</v>
      </c>
      <c r="K3098" s="3">
        <v>0.18459999999999999</v>
      </c>
      <c r="L3098" s="3">
        <v>0.24612999999999999</v>
      </c>
    </row>
    <row r="3099" spans="2:12" x14ac:dyDescent="0.2">
      <c r="B3099" t="s">
        <v>8686</v>
      </c>
      <c r="C3099" t="s">
        <v>8687</v>
      </c>
      <c r="D3099" t="s">
        <v>8688</v>
      </c>
      <c r="E3099" s="1">
        <v>11.805809999999999</v>
      </c>
      <c r="F3099" s="1">
        <v>3</v>
      </c>
      <c r="G3099" s="2">
        <v>3.9352699999999996</v>
      </c>
      <c r="H3099" s="3">
        <v>8.0002981582796959</v>
      </c>
      <c r="I3099" s="3">
        <v>10.66678186418382</v>
      </c>
      <c r="J3099" s="3">
        <v>9.4450000000000006E-2</v>
      </c>
      <c r="K3099" s="3">
        <v>9.4450000000000006E-2</v>
      </c>
      <c r="L3099" s="3">
        <v>0.12592999999999999</v>
      </c>
    </row>
    <row r="3100" spans="2:12" x14ac:dyDescent="0.2">
      <c r="B3100" t="s">
        <v>8689</v>
      </c>
      <c r="C3100" t="s">
        <v>8690</v>
      </c>
      <c r="D3100" t="s">
        <v>8691</v>
      </c>
      <c r="E3100" s="1">
        <v>1.9908300000000001</v>
      </c>
      <c r="F3100" s="1">
        <v>1</v>
      </c>
      <c r="G3100" s="2">
        <v>1.9908300000000001</v>
      </c>
      <c r="H3100" s="3">
        <v>8.0016877382800118</v>
      </c>
      <c r="I3100" s="3">
        <v>10.66891698437335</v>
      </c>
      <c r="J3100" s="3">
        <v>1.593E-2</v>
      </c>
      <c r="K3100" s="3">
        <v>1.593E-2</v>
      </c>
      <c r="L3100" s="3">
        <v>2.1239999999999998E-2</v>
      </c>
    </row>
    <row r="3101" spans="2:12" x14ac:dyDescent="0.2">
      <c r="B3101" t="s">
        <v>8692</v>
      </c>
      <c r="C3101" t="s">
        <v>8693</v>
      </c>
      <c r="D3101" t="s">
        <v>8694</v>
      </c>
      <c r="E3101" s="1">
        <v>16.8428</v>
      </c>
      <c r="F3101" s="1">
        <v>3</v>
      </c>
      <c r="G3101" s="2">
        <v>5.6142666666666665</v>
      </c>
      <c r="H3101" s="3">
        <v>7.9998575058778814</v>
      </c>
      <c r="I3101" s="3">
        <v>10.666872491509723</v>
      </c>
      <c r="J3101" s="3">
        <v>0.13474</v>
      </c>
      <c r="K3101" s="3">
        <v>0.13474</v>
      </c>
      <c r="L3101" s="3">
        <v>0.17965999999999999</v>
      </c>
    </row>
    <row r="3102" spans="2:12" x14ac:dyDescent="0.2">
      <c r="B3102" t="s">
        <v>8695</v>
      </c>
      <c r="C3102" t="s">
        <v>8696</v>
      </c>
      <c r="D3102" t="s">
        <v>8697</v>
      </c>
      <c r="E3102" s="1">
        <v>10.114050000000001</v>
      </c>
      <c r="F3102" s="1">
        <v>3</v>
      </c>
      <c r="G3102" s="2">
        <v>3.3713500000000001</v>
      </c>
      <c r="H3102" s="3">
        <v>7.9997627063342565</v>
      </c>
      <c r="I3102" s="3">
        <v>10.666350275112343</v>
      </c>
      <c r="J3102" s="3">
        <v>8.0909999999999996E-2</v>
      </c>
      <c r="K3102" s="3">
        <v>8.0909999999999996E-2</v>
      </c>
      <c r="L3102" s="3">
        <v>0.10788</v>
      </c>
    </row>
    <row r="3103" spans="2:12" x14ac:dyDescent="0.2">
      <c r="B3103" t="s">
        <v>8698</v>
      </c>
      <c r="C3103" t="s">
        <v>8699</v>
      </c>
      <c r="D3103" t="s">
        <v>8700</v>
      </c>
      <c r="E3103" s="1">
        <v>1.8712200000000001</v>
      </c>
      <c r="F3103" s="1">
        <v>1</v>
      </c>
      <c r="G3103" s="2">
        <v>1.8712200000000001</v>
      </c>
      <c r="H3103" s="3">
        <v>8.0001282585692763</v>
      </c>
      <c r="I3103" s="3">
        <v>10.666837678092367</v>
      </c>
      <c r="J3103" s="3">
        <v>1.4970000000000001E-2</v>
      </c>
      <c r="K3103" s="3">
        <v>1.4970000000000001E-2</v>
      </c>
      <c r="L3103" s="3">
        <v>1.9959999999999999E-2</v>
      </c>
    </row>
    <row r="3104" spans="2:12" x14ac:dyDescent="0.2">
      <c r="B3104" t="s">
        <v>8701</v>
      </c>
      <c r="C3104" t="s">
        <v>8702</v>
      </c>
      <c r="D3104" t="s">
        <v>8703</v>
      </c>
      <c r="E3104" s="1">
        <v>4.44963</v>
      </c>
      <c r="F3104" s="1">
        <v>1</v>
      </c>
      <c r="G3104" s="2">
        <v>4.44963</v>
      </c>
      <c r="H3104" s="3">
        <v>8.0006652238500742</v>
      </c>
      <c r="I3104" s="3">
        <v>10.66605537988552</v>
      </c>
      <c r="J3104" s="3">
        <v>3.56E-2</v>
      </c>
      <c r="K3104" s="3">
        <v>3.56E-2</v>
      </c>
      <c r="L3104" s="3">
        <v>4.7460000000000002E-2</v>
      </c>
    </row>
    <row r="3105" spans="2:12" x14ac:dyDescent="0.2">
      <c r="B3105" t="s">
        <v>8704</v>
      </c>
      <c r="C3105" t="s">
        <v>8705</v>
      </c>
      <c r="D3105" t="s">
        <v>8706</v>
      </c>
      <c r="E3105" s="1">
        <v>8.6755399999999998</v>
      </c>
      <c r="F3105" s="1">
        <v>4</v>
      </c>
      <c r="G3105" s="2">
        <v>2.168885</v>
      </c>
      <c r="H3105" s="3">
        <v>7.9995020482874857</v>
      </c>
      <c r="I3105" s="3">
        <v>10.666771175050776</v>
      </c>
      <c r="J3105" s="3">
        <v>6.9400000000000003E-2</v>
      </c>
      <c r="K3105" s="3">
        <v>6.9400000000000003E-2</v>
      </c>
      <c r="L3105" s="3">
        <v>9.2539999999999997E-2</v>
      </c>
    </row>
    <row r="3106" spans="2:12" x14ac:dyDescent="0.2">
      <c r="B3106" t="s">
        <v>8707</v>
      </c>
      <c r="C3106" t="s">
        <v>8705</v>
      </c>
      <c r="D3106" t="s">
        <v>8706</v>
      </c>
      <c r="E3106" s="1">
        <v>6.1296600000000003</v>
      </c>
      <c r="F3106" s="1">
        <v>1</v>
      </c>
      <c r="G3106" s="2">
        <v>6.1296600000000003</v>
      </c>
      <c r="H3106" s="3">
        <v>8.0004437440249543</v>
      </c>
      <c r="I3106" s="3">
        <v>10.666170717462304</v>
      </c>
      <c r="J3106" s="3">
        <v>4.904E-2</v>
      </c>
      <c r="K3106" s="3">
        <v>4.904E-2</v>
      </c>
      <c r="L3106" s="3">
        <v>6.5379999999999994E-2</v>
      </c>
    </row>
    <row r="3107" spans="2:12" x14ac:dyDescent="0.2">
      <c r="B3107" t="s">
        <v>8708</v>
      </c>
      <c r="C3107" t="s">
        <v>8709</v>
      </c>
      <c r="D3107" t="s">
        <v>2401</v>
      </c>
      <c r="E3107" s="1">
        <v>29.253129999999999</v>
      </c>
      <c r="F3107" s="1">
        <v>10</v>
      </c>
      <c r="G3107" s="2">
        <v>2.9253130000000001</v>
      </c>
      <c r="H3107" s="3">
        <v>8.000169554505792</v>
      </c>
      <c r="I3107" s="3">
        <v>10.666550895579379</v>
      </c>
      <c r="J3107" s="3">
        <v>0.23402999999999999</v>
      </c>
      <c r="K3107" s="3">
        <v>0.23402999999999999</v>
      </c>
      <c r="L3107" s="3">
        <v>0.31202999999999997</v>
      </c>
    </row>
    <row r="3108" spans="2:12" x14ac:dyDescent="0.2">
      <c r="B3108" t="s">
        <v>8710</v>
      </c>
      <c r="C3108" t="s">
        <v>8711</v>
      </c>
      <c r="D3108" t="s">
        <v>8712</v>
      </c>
      <c r="E3108" s="1">
        <v>8.0896000000000008</v>
      </c>
      <c r="F3108" s="1">
        <v>4</v>
      </c>
      <c r="G3108" s="2">
        <v>2.0224000000000002</v>
      </c>
      <c r="H3108" s="3">
        <v>8.0003955696202524</v>
      </c>
      <c r="I3108" s="3">
        <v>10.666782041139241</v>
      </c>
      <c r="J3108" s="3">
        <v>6.472E-2</v>
      </c>
      <c r="K3108" s="3">
        <v>6.472E-2</v>
      </c>
      <c r="L3108" s="3">
        <v>8.6290000000000006E-2</v>
      </c>
    </row>
    <row r="3109" spans="2:12" x14ac:dyDescent="0.2">
      <c r="B3109" t="s">
        <v>8713</v>
      </c>
      <c r="C3109" t="s">
        <v>8711</v>
      </c>
      <c r="D3109" t="s">
        <v>8712</v>
      </c>
      <c r="E3109" s="1">
        <v>4.0448000000000004</v>
      </c>
      <c r="F3109" s="1">
        <v>2</v>
      </c>
      <c r="G3109" s="2">
        <v>2.0224000000000002</v>
      </c>
      <c r="H3109" s="3">
        <v>8.0003955696202524</v>
      </c>
      <c r="I3109" s="3">
        <v>10.665545886075948</v>
      </c>
      <c r="J3109" s="3">
        <v>3.236E-2</v>
      </c>
      <c r="K3109" s="3">
        <v>3.236E-2</v>
      </c>
      <c r="L3109" s="3">
        <v>4.3139999999999998E-2</v>
      </c>
    </row>
    <row r="3110" spans="2:12" x14ac:dyDescent="0.2">
      <c r="B3110" t="s">
        <v>8714</v>
      </c>
      <c r="C3110" t="s">
        <v>8715</v>
      </c>
      <c r="D3110" t="s">
        <v>8716</v>
      </c>
      <c r="E3110" s="1">
        <v>4.8990900000000002</v>
      </c>
      <c r="F3110" s="1">
        <v>4</v>
      </c>
      <c r="G3110" s="2">
        <v>1.2247725</v>
      </c>
      <c r="H3110" s="3">
        <v>7.9994447948496559</v>
      </c>
      <c r="I3110" s="3">
        <v>10.667287190069993</v>
      </c>
      <c r="J3110" s="3">
        <v>3.9190000000000003E-2</v>
      </c>
      <c r="K3110" s="3">
        <v>3.9190000000000003E-2</v>
      </c>
      <c r="L3110" s="3">
        <v>5.2260000000000001E-2</v>
      </c>
    </row>
    <row r="3111" spans="2:12" x14ac:dyDescent="0.2">
      <c r="B3111" t="s">
        <v>8717</v>
      </c>
      <c r="C3111" t="s">
        <v>8718</v>
      </c>
      <c r="D3111" t="s">
        <v>8719</v>
      </c>
      <c r="E3111" s="1">
        <v>35.387219999999999</v>
      </c>
      <c r="F3111" s="1">
        <v>18</v>
      </c>
      <c r="G3111" s="2">
        <v>1.9659566666666666</v>
      </c>
      <c r="H3111" s="3">
        <v>8.0000632996884189</v>
      </c>
      <c r="I3111" s="3">
        <v>10.666562674321408</v>
      </c>
      <c r="J3111" s="3">
        <v>0.28310000000000002</v>
      </c>
      <c r="K3111" s="3">
        <v>0.28310000000000002</v>
      </c>
      <c r="L3111" s="3">
        <v>0.37746000000000002</v>
      </c>
    </row>
    <row r="3112" spans="2:12" x14ac:dyDescent="0.2">
      <c r="B3112" t="s">
        <v>8720</v>
      </c>
      <c r="C3112" t="s">
        <v>8718</v>
      </c>
      <c r="D3112" t="s">
        <v>8719</v>
      </c>
      <c r="E3112" s="1">
        <v>5.5627500000000003</v>
      </c>
      <c r="F3112" s="1">
        <v>3</v>
      </c>
      <c r="G3112" s="2">
        <v>1.8542500000000002</v>
      </c>
      <c r="H3112" s="3">
        <v>7.9996404655970519</v>
      </c>
      <c r="I3112" s="3">
        <v>10.667385735472562</v>
      </c>
      <c r="J3112" s="3">
        <v>4.4499999999999998E-2</v>
      </c>
      <c r="K3112" s="3">
        <v>4.4499999999999998E-2</v>
      </c>
      <c r="L3112" s="3">
        <v>5.9339999999999997E-2</v>
      </c>
    </row>
    <row r="3113" spans="2:12" x14ac:dyDescent="0.2">
      <c r="B3113" t="s">
        <v>8721</v>
      </c>
      <c r="C3113" t="s">
        <v>8722</v>
      </c>
      <c r="D3113" t="s">
        <v>8723</v>
      </c>
      <c r="E3113" s="1">
        <v>3.1185299999999998</v>
      </c>
      <c r="F3113" s="1">
        <v>1</v>
      </c>
      <c r="G3113" s="2">
        <v>3.1185299999999998</v>
      </c>
      <c r="H3113" s="3">
        <v>8.0005643684684777</v>
      </c>
      <c r="I3113" s="3">
        <v>10.665281398607677</v>
      </c>
      <c r="J3113" s="3">
        <v>2.495E-2</v>
      </c>
      <c r="K3113" s="3">
        <v>2.495E-2</v>
      </c>
      <c r="L3113" s="3">
        <v>3.3259999999999998E-2</v>
      </c>
    </row>
    <row r="3114" spans="2:12" x14ac:dyDescent="0.2">
      <c r="B3114" t="s">
        <v>8724</v>
      </c>
      <c r="C3114" t="s">
        <v>8725</v>
      </c>
      <c r="D3114" t="s">
        <v>8726</v>
      </c>
      <c r="E3114" s="1">
        <v>3.5762200000000002</v>
      </c>
      <c r="F3114" s="1">
        <v>1</v>
      </c>
      <c r="G3114" s="2">
        <v>3.5762200000000002</v>
      </c>
      <c r="H3114" s="3">
        <v>8.0000671099652703</v>
      </c>
      <c r="I3114" s="3">
        <v>10.667688229471342</v>
      </c>
      <c r="J3114" s="3">
        <v>2.861E-2</v>
      </c>
      <c r="K3114" s="3">
        <v>2.861E-2</v>
      </c>
      <c r="L3114" s="3">
        <v>3.8150000000000003E-2</v>
      </c>
    </row>
    <row r="3115" spans="2:12" x14ac:dyDescent="0.2">
      <c r="B3115" t="s">
        <v>8727</v>
      </c>
      <c r="C3115" t="s">
        <v>8725</v>
      </c>
      <c r="D3115" t="s">
        <v>8726</v>
      </c>
      <c r="E3115" s="1">
        <v>34.455080000000002</v>
      </c>
      <c r="F3115" s="1">
        <v>6</v>
      </c>
      <c r="G3115" s="2">
        <v>5.742513333333334</v>
      </c>
      <c r="H3115" s="3">
        <v>7.9999814250902919</v>
      </c>
      <c r="I3115" s="3">
        <v>10.666641900120389</v>
      </c>
      <c r="J3115" s="3">
        <v>0.27564</v>
      </c>
      <c r="K3115" s="3">
        <v>0.27564</v>
      </c>
      <c r="L3115" s="3">
        <v>0.36752000000000001</v>
      </c>
    </row>
    <row r="3116" spans="2:12" x14ac:dyDescent="0.2">
      <c r="B3116" t="s">
        <v>8728</v>
      </c>
      <c r="C3116" t="s">
        <v>8729</v>
      </c>
      <c r="D3116" t="s">
        <v>8730</v>
      </c>
      <c r="E3116" s="1">
        <v>7.3979299999999997</v>
      </c>
      <c r="F3116" s="1">
        <v>2</v>
      </c>
      <c r="G3116" s="2">
        <v>3.6989649999999998</v>
      </c>
      <c r="H3116" s="3">
        <v>7.9995350050622278</v>
      </c>
      <c r="I3116" s="3">
        <v>10.666497249906392</v>
      </c>
      <c r="J3116" s="3">
        <v>5.9180000000000003E-2</v>
      </c>
      <c r="K3116" s="3">
        <v>5.9180000000000003E-2</v>
      </c>
      <c r="L3116" s="3">
        <v>7.8909999999999994E-2</v>
      </c>
    </row>
    <row r="3117" spans="2:12" x14ac:dyDescent="0.2">
      <c r="B3117" t="s">
        <v>8731</v>
      </c>
      <c r="C3117" t="s">
        <v>8732</v>
      </c>
      <c r="D3117" t="s">
        <v>8733</v>
      </c>
      <c r="E3117" s="1">
        <v>10.55308</v>
      </c>
      <c r="F3117" s="1">
        <v>2</v>
      </c>
      <c r="G3117" s="2">
        <v>5.2765399999999998</v>
      </c>
      <c r="H3117" s="3">
        <v>7.9995603179356172</v>
      </c>
      <c r="I3117" s="3">
        <v>10.667028014570155</v>
      </c>
      <c r="J3117" s="3">
        <v>8.4419999999999995E-2</v>
      </c>
      <c r="K3117" s="3">
        <v>8.4419999999999995E-2</v>
      </c>
      <c r="L3117" s="3">
        <v>0.11257</v>
      </c>
    </row>
    <row r="3118" spans="2:12" x14ac:dyDescent="0.2">
      <c r="B3118" t="s">
        <v>8734</v>
      </c>
      <c r="C3118" t="s">
        <v>8735</v>
      </c>
      <c r="D3118" t="s">
        <v>8736</v>
      </c>
      <c r="E3118" s="1">
        <v>3.5564300000000002</v>
      </c>
      <c r="F3118" s="1">
        <v>1</v>
      </c>
      <c r="G3118" s="2">
        <v>3.5564300000000002</v>
      </c>
      <c r="H3118" s="3">
        <v>7.9995950995801968</v>
      </c>
      <c r="I3118" s="3">
        <v>10.668001338420831</v>
      </c>
      <c r="J3118" s="3">
        <v>2.845E-2</v>
      </c>
      <c r="K3118" s="3">
        <v>2.845E-2</v>
      </c>
      <c r="L3118" s="3">
        <v>3.7940000000000002E-2</v>
      </c>
    </row>
    <row r="3119" spans="2:12" x14ac:dyDescent="0.2">
      <c r="B3119" t="s">
        <v>8737</v>
      </c>
      <c r="C3119" t="s">
        <v>8735</v>
      </c>
      <c r="D3119" t="s">
        <v>8736</v>
      </c>
      <c r="E3119" s="1">
        <v>24.974910000000001</v>
      </c>
      <c r="F3119" s="1">
        <v>5</v>
      </c>
      <c r="G3119" s="2">
        <v>4.9949820000000003</v>
      </c>
      <c r="H3119" s="3">
        <v>8.0000288289327166</v>
      </c>
      <c r="I3119" s="3">
        <v>10.666705105243622</v>
      </c>
      <c r="J3119" s="3">
        <v>0.19980000000000001</v>
      </c>
      <c r="K3119" s="3">
        <v>0.19980000000000001</v>
      </c>
      <c r="L3119" s="3">
        <v>0.26640000000000003</v>
      </c>
    </row>
    <row r="3120" spans="2:12" x14ac:dyDescent="0.2">
      <c r="B3120" t="s">
        <v>8738</v>
      </c>
      <c r="C3120" t="s">
        <v>8739</v>
      </c>
      <c r="D3120" t="s">
        <v>8740</v>
      </c>
      <c r="E3120" s="1">
        <v>1.8874899999999999</v>
      </c>
      <c r="F3120" s="1">
        <v>1</v>
      </c>
      <c r="G3120" s="2">
        <v>1.8874899999999999</v>
      </c>
      <c r="H3120" s="3">
        <v>8.0000423843305128</v>
      </c>
      <c r="I3120" s="3">
        <v>10.664957165335975</v>
      </c>
      <c r="J3120" s="3">
        <v>1.5100000000000001E-2</v>
      </c>
      <c r="K3120" s="3">
        <v>1.5100000000000001E-2</v>
      </c>
      <c r="L3120" s="3">
        <v>2.0129999999999999E-2</v>
      </c>
    </row>
    <row r="3121" spans="2:12" x14ac:dyDescent="0.2">
      <c r="B3121" t="s">
        <v>8741</v>
      </c>
      <c r="C3121" t="s">
        <v>8742</v>
      </c>
      <c r="D3121" t="s">
        <v>8743</v>
      </c>
      <c r="E3121" s="1">
        <v>14.266260000000001</v>
      </c>
      <c r="F3121" s="1">
        <v>3</v>
      </c>
      <c r="G3121" s="2">
        <v>4.75542</v>
      </c>
      <c r="H3121" s="3">
        <v>7.9999943923635195</v>
      </c>
      <c r="I3121" s="3">
        <v>10.666425538298054</v>
      </c>
      <c r="J3121" s="3">
        <v>0.11413</v>
      </c>
      <c r="K3121" s="3">
        <v>0.11413</v>
      </c>
      <c r="L3121" s="3">
        <v>0.15217</v>
      </c>
    </row>
    <row r="3122" spans="2:12" x14ac:dyDescent="0.2">
      <c r="B3122" t="s">
        <v>8744</v>
      </c>
      <c r="C3122" t="s">
        <v>8745</v>
      </c>
      <c r="D3122" t="s">
        <v>8746</v>
      </c>
      <c r="E3122" s="1">
        <v>2.5142099999999998</v>
      </c>
      <c r="F3122" s="1">
        <v>1</v>
      </c>
      <c r="G3122" s="2">
        <v>2.5142099999999998</v>
      </c>
      <c r="H3122" s="3">
        <v>7.9985363195596237</v>
      </c>
      <c r="I3122" s="3">
        <v>10.667366687746847</v>
      </c>
      <c r="J3122" s="3">
        <v>2.0109999999999999E-2</v>
      </c>
      <c r="K3122" s="3">
        <v>2.0109999999999999E-2</v>
      </c>
      <c r="L3122" s="3">
        <v>2.682E-2</v>
      </c>
    </row>
    <row r="3123" spans="2:12" x14ac:dyDescent="0.2">
      <c r="B3123" t="s">
        <v>8747</v>
      </c>
      <c r="C3123" t="s">
        <v>8748</v>
      </c>
      <c r="D3123" t="s">
        <v>8749</v>
      </c>
      <c r="E3123" s="1">
        <v>1.4634100000000001</v>
      </c>
      <c r="F3123" s="1">
        <v>1</v>
      </c>
      <c r="G3123" s="2">
        <v>1.4634100000000001</v>
      </c>
      <c r="H3123" s="3">
        <v>8.0018586725524621</v>
      </c>
      <c r="I3123" s="3">
        <v>10.666867111745853</v>
      </c>
      <c r="J3123" s="3">
        <v>1.171E-2</v>
      </c>
      <c r="K3123" s="3">
        <v>1.171E-2</v>
      </c>
      <c r="L3123" s="3">
        <v>1.5610000000000001E-2</v>
      </c>
    </row>
    <row r="3124" spans="2:12" x14ac:dyDescent="0.2">
      <c r="B3124" t="s">
        <v>8750</v>
      </c>
      <c r="C3124" t="s">
        <v>8751</v>
      </c>
      <c r="D3124" t="s">
        <v>8752</v>
      </c>
      <c r="E3124" s="1">
        <v>15.66976</v>
      </c>
      <c r="F3124" s="1">
        <v>4</v>
      </c>
      <c r="G3124" s="2">
        <v>3.91744</v>
      </c>
      <c r="H3124" s="3">
        <v>8.0001225289985296</v>
      </c>
      <c r="I3124" s="3">
        <v>10.666404590753144</v>
      </c>
      <c r="J3124" s="3">
        <v>0.12536</v>
      </c>
      <c r="K3124" s="3">
        <v>0.12536</v>
      </c>
      <c r="L3124" s="3">
        <v>0.16714000000000001</v>
      </c>
    </row>
    <row r="3125" spans="2:12" x14ac:dyDescent="0.2">
      <c r="B3125" t="s">
        <v>8753</v>
      </c>
      <c r="C3125" t="s">
        <v>8751</v>
      </c>
      <c r="D3125" t="s">
        <v>8752</v>
      </c>
      <c r="E3125" s="1">
        <v>28.226410000000001</v>
      </c>
      <c r="F3125" s="1">
        <v>4</v>
      </c>
      <c r="G3125" s="2">
        <v>7.0566025000000003</v>
      </c>
      <c r="H3125" s="3">
        <v>7.999954652398233</v>
      </c>
      <c r="I3125" s="3">
        <v>10.666606203197643</v>
      </c>
      <c r="J3125" s="3">
        <v>0.22581000000000001</v>
      </c>
      <c r="K3125" s="3">
        <v>0.22581000000000001</v>
      </c>
      <c r="L3125" s="3">
        <v>0.30108000000000001</v>
      </c>
    </row>
    <row r="3126" spans="2:12" x14ac:dyDescent="0.2">
      <c r="B3126" t="s">
        <v>8754</v>
      </c>
      <c r="C3126" t="s">
        <v>8755</v>
      </c>
      <c r="D3126" t="s">
        <v>8756</v>
      </c>
      <c r="E3126" s="1">
        <v>6.9899199999999997</v>
      </c>
      <c r="F3126" s="1">
        <v>3</v>
      </c>
      <c r="G3126" s="2">
        <v>2.3299733333333332</v>
      </c>
      <c r="H3126" s="3">
        <v>8.0000915604184311</v>
      </c>
      <c r="I3126" s="3">
        <v>10.666788747224576</v>
      </c>
      <c r="J3126" s="3">
        <v>5.5919999999999997E-2</v>
      </c>
      <c r="K3126" s="3">
        <v>5.5919999999999997E-2</v>
      </c>
      <c r="L3126" s="3">
        <v>7.4560000000000001E-2</v>
      </c>
    </row>
    <row r="3127" spans="2:12" x14ac:dyDescent="0.2">
      <c r="B3127" t="s">
        <v>8757</v>
      </c>
      <c r="C3127" t="s">
        <v>8758</v>
      </c>
      <c r="D3127" t="s">
        <v>8759</v>
      </c>
      <c r="E3127" s="1">
        <v>3.3210799999999998</v>
      </c>
      <c r="F3127" s="1">
        <v>1</v>
      </c>
      <c r="G3127" s="2">
        <v>3.3210799999999998</v>
      </c>
      <c r="H3127" s="3">
        <v>8.0004095053416364</v>
      </c>
      <c r="I3127" s="3">
        <v>10.665205294663183</v>
      </c>
      <c r="J3127" s="3">
        <v>2.657E-2</v>
      </c>
      <c r="K3127" s="3">
        <v>2.657E-2</v>
      </c>
      <c r="L3127" s="3">
        <v>3.542E-2</v>
      </c>
    </row>
    <row r="3128" spans="2:12" x14ac:dyDescent="0.2">
      <c r="B3128" t="s">
        <v>8760</v>
      </c>
      <c r="C3128" t="s">
        <v>8761</v>
      </c>
      <c r="D3128" t="s">
        <v>8762</v>
      </c>
      <c r="E3128" s="1">
        <v>5.2825699999999998</v>
      </c>
      <c r="F3128" s="1">
        <v>6</v>
      </c>
      <c r="G3128" s="2">
        <v>0.88042833333333326</v>
      </c>
      <c r="H3128" s="3">
        <v>7.9998939909930211</v>
      </c>
      <c r="I3128" s="3">
        <v>10.667156327317954</v>
      </c>
      <c r="J3128" s="3">
        <v>4.2259999999999999E-2</v>
      </c>
      <c r="K3128" s="3">
        <v>4.2259999999999999E-2</v>
      </c>
      <c r="L3128" s="3">
        <v>5.6349999999999997E-2</v>
      </c>
    </row>
    <row r="3129" spans="2:12" x14ac:dyDescent="0.2">
      <c r="B3129" t="s">
        <v>8763</v>
      </c>
      <c r="C3129" t="s">
        <v>8764</v>
      </c>
      <c r="D3129" t="s">
        <v>8765</v>
      </c>
      <c r="E3129" s="1">
        <v>9.8649500000000003</v>
      </c>
      <c r="F3129" s="1">
        <v>3</v>
      </c>
      <c r="G3129" s="2">
        <v>3.2883166666666668</v>
      </c>
      <c r="H3129" s="3">
        <v>8.0000405475952743</v>
      </c>
      <c r="I3129" s="3">
        <v>10.667058626754317</v>
      </c>
      <c r="J3129" s="3">
        <v>7.8920000000000004E-2</v>
      </c>
      <c r="K3129" s="3">
        <v>7.8920000000000004E-2</v>
      </c>
      <c r="L3129" s="3">
        <v>0.10523</v>
      </c>
    </row>
    <row r="3130" spans="2:12" x14ac:dyDescent="0.2">
      <c r="B3130" t="s">
        <v>8766</v>
      </c>
      <c r="C3130" t="s">
        <v>8767</v>
      </c>
      <c r="D3130" t="s">
        <v>8768</v>
      </c>
      <c r="E3130" s="1">
        <v>3.8174999999999999</v>
      </c>
      <c r="F3130" s="1">
        <v>1</v>
      </c>
      <c r="G3130" s="2">
        <v>3.8174999999999999</v>
      </c>
      <c r="H3130" s="3">
        <v>8.0000000000000018</v>
      </c>
      <c r="I3130" s="3">
        <v>10.666666666666668</v>
      </c>
      <c r="J3130" s="3">
        <v>3.0540000000000001E-2</v>
      </c>
      <c r="K3130" s="3">
        <v>3.0540000000000001E-2</v>
      </c>
      <c r="L3130" s="3">
        <v>4.0719999999999999E-2</v>
      </c>
    </row>
    <row r="3131" spans="2:12" x14ac:dyDescent="0.2">
      <c r="B3131" t="s">
        <v>8769</v>
      </c>
      <c r="C3131" t="s">
        <v>8770</v>
      </c>
      <c r="D3131" t="s">
        <v>8771</v>
      </c>
      <c r="E3131" s="1">
        <v>13.87571</v>
      </c>
      <c r="F3131" s="1">
        <v>7</v>
      </c>
      <c r="G3131" s="2">
        <v>1.9822442857142857</v>
      </c>
      <c r="H3131" s="3">
        <v>8.0003113354199531</v>
      </c>
      <c r="I3131" s="3">
        <v>10.666841552612443</v>
      </c>
      <c r="J3131" s="3">
        <v>0.11101</v>
      </c>
      <c r="K3131" s="3">
        <v>0.11101</v>
      </c>
      <c r="L3131" s="3">
        <v>0.14801</v>
      </c>
    </row>
    <row r="3132" spans="2:12" x14ac:dyDescent="0.2">
      <c r="B3132" t="s">
        <v>8772</v>
      </c>
      <c r="C3132" t="s">
        <v>8773</v>
      </c>
      <c r="D3132" t="s">
        <v>8774</v>
      </c>
      <c r="E3132" s="1">
        <v>3.29793</v>
      </c>
      <c r="F3132" s="1">
        <v>1</v>
      </c>
      <c r="G3132" s="2">
        <v>3.29793</v>
      </c>
      <c r="H3132" s="3">
        <v>7.9989569214628569</v>
      </c>
      <c r="I3132" s="3">
        <v>10.667297365317033</v>
      </c>
      <c r="J3132" s="3">
        <v>2.6380000000000001E-2</v>
      </c>
      <c r="K3132" s="3">
        <v>2.6380000000000001E-2</v>
      </c>
      <c r="L3132" s="3">
        <v>3.5180000000000003E-2</v>
      </c>
    </row>
    <row r="3133" spans="2:12" x14ac:dyDescent="0.2">
      <c r="B3133" t="s">
        <v>8775</v>
      </c>
      <c r="C3133" t="s">
        <v>8776</v>
      </c>
      <c r="D3133" t="s">
        <v>8777</v>
      </c>
      <c r="E3133" s="1">
        <v>3.0189499999999998</v>
      </c>
      <c r="F3133" s="1">
        <v>1</v>
      </c>
      <c r="G3133" s="2">
        <v>3.0189499999999998</v>
      </c>
      <c r="H3133" s="3">
        <v>7.9994700144089839</v>
      </c>
      <c r="I3133" s="3">
        <v>10.665960019211978</v>
      </c>
      <c r="J3133" s="3">
        <v>2.4150000000000001E-2</v>
      </c>
      <c r="K3133" s="3">
        <v>2.4150000000000001E-2</v>
      </c>
      <c r="L3133" s="3">
        <v>3.2199999999999999E-2</v>
      </c>
    </row>
    <row r="3134" spans="2:12" x14ac:dyDescent="0.2">
      <c r="B3134" t="s">
        <v>8778</v>
      </c>
      <c r="C3134" t="s">
        <v>8779</v>
      </c>
      <c r="D3134" t="s">
        <v>8780</v>
      </c>
      <c r="E3134" s="1">
        <v>6.0199699999999998</v>
      </c>
      <c r="F3134" s="1">
        <v>2</v>
      </c>
      <c r="G3134" s="2">
        <v>3.0099849999999999</v>
      </c>
      <c r="H3134" s="3">
        <v>8.0000398673083097</v>
      </c>
      <c r="I3134" s="3">
        <v>10.666166110462346</v>
      </c>
      <c r="J3134" s="3">
        <v>4.8160000000000001E-2</v>
      </c>
      <c r="K3134" s="3">
        <v>4.8160000000000001E-2</v>
      </c>
      <c r="L3134" s="3">
        <v>6.4210000000000003E-2</v>
      </c>
    </row>
    <row r="3135" spans="2:12" x14ac:dyDescent="0.2">
      <c r="B3135" t="s">
        <v>8781</v>
      </c>
      <c r="C3135" t="s">
        <v>8782</v>
      </c>
      <c r="D3135" t="s">
        <v>8783</v>
      </c>
      <c r="E3135" s="1">
        <v>8.3446400000000001</v>
      </c>
      <c r="F3135" s="1">
        <v>3</v>
      </c>
      <c r="G3135" s="2">
        <v>2.7815466666666668</v>
      </c>
      <c r="H3135" s="3">
        <v>8.0003451317252754</v>
      </c>
      <c r="I3135" s="3">
        <v>10.666727384285002</v>
      </c>
      <c r="J3135" s="3">
        <v>6.676E-2</v>
      </c>
      <c r="K3135" s="3">
        <v>6.676E-2</v>
      </c>
      <c r="L3135" s="3">
        <v>8.9010000000000006E-2</v>
      </c>
    </row>
    <row r="3136" spans="2:12" x14ac:dyDescent="0.2">
      <c r="B3136" t="s">
        <v>8784</v>
      </c>
      <c r="C3136" t="s">
        <v>8785</v>
      </c>
      <c r="D3136" t="s">
        <v>8786</v>
      </c>
      <c r="E3136" s="1">
        <v>3.23203</v>
      </c>
      <c r="F3136" s="1">
        <v>1</v>
      </c>
      <c r="G3136" s="2">
        <v>3.23203</v>
      </c>
      <c r="H3136" s="3">
        <v>8.0011633555381607</v>
      </c>
      <c r="I3136" s="3">
        <v>10.665123776697618</v>
      </c>
      <c r="J3136" s="3">
        <v>2.5860000000000001E-2</v>
      </c>
      <c r="K3136" s="3">
        <v>2.5860000000000001E-2</v>
      </c>
      <c r="L3136" s="3">
        <v>3.4470000000000001E-2</v>
      </c>
    </row>
    <row r="3137" spans="2:12" x14ac:dyDescent="0.2">
      <c r="B3137" t="s">
        <v>8787</v>
      </c>
      <c r="C3137" t="s">
        <v>8788</v>
      </c>
      <c r="D3137" t="s">
        <v>8789</v>
      </c>
      <c r="E3137" s="1">
        <v>3.1341100000000002</v>
      </c>
      <c r="F3137" s="1">
        <v>1</v>
      </c>
      <c r="G3137" s="2">
        <v>3.1341100000000002</v>
      </c>
      <c r="H3137" s="3">
        <v>7.9990810788389677</v>
      </c>
      <c r="I3137" s="3">
        <v>10.666505004610558</v>
      </c>
      <c r="J3137" s="3">
        <v>2.5069999999999999E-2</v>
      </c>
      <c r="K3137" s="3">
        <v>2.5069999999999999E-2</v>
      </c>
      <c r="L3137" s="3">
        <v>3.3430000000000001E-2</v>
      </c>
    </row>
    <row r="3138" spans="2:12" x14ac:dyDescent="0.2">
      <c r="B3138" t="s">
        <v>8790</v>
      </c>
      <c r="C3138" t="s">
        <v>8791</v>
      </c>
      <c r="D3138" t="s">
        <v>8792</v>
      </c>
      <c r="E3138" s="1">
        <v>5.4391100000000003</v>
      </c>
      <c r="F3138" s="1">
        <v>2</v>
      </c>
      <c r="G3138" s="2">
        <v>2.7195550000000002</v>
      </c>
      <c r="H3138" s="3">
        <v>7.9994705016077994</v>
      </c>
      <c r="I3138" s="3">
        <v>10.667186359533085</v>
      </c>
      <c r="J3138" s="3">
        <v>4.351E-2</v>
      </c>
      <c r="K3138" s="3">
        <v>4.351E-2</v>
      </c>
      <c r="L3138" s="3">
        <v>5.8020000000000002E-2</v>
      </c>
    </row>
    <row r="3139" spans="2:12" x14ac:dyDescent="0.2">
      <c r="B3139" t="s">
        <v>8793</v>
      </c>
      <c r="C3139" t="s">
        <v>8794</v>
      </c>
      <c r="D3139" t="s">
        <v>8795</v>
      </c>
      <c r="E3139" s="1">
        <v>2.8360799999999999</v>
      </c>
      <c r="F3139" s="1">
        <v>1</v>
      </c>
      <c r="G3139" s="2">
        <v>2.8360799999999999</v>
      </c>
      <c r="H3139" s="3">
        <v>8.0004795351329996</v>
      </c>
      <c r="I3139" s="3">
        <v>10.666130715635665</v>
      </c>
      <c r="J3139" s="3">
        <v>2.2689999999999998E-2</v>
      </c>
      <c r="K3139" s="3">
        <v>2.2689999999999998E-2</v>
      </c>
      <c r="L3139" s="3">
        <v>3.0249999999999999E-2</v>
      </c>
    </row>
    <row r="3140" spans="2:12" x14ac:dyDescent="0.2">
      <c r="B3140" t="s">
        <v>8796</v>
      </c>
      <c r="C3140" t="s">
        <v>8794</v>
      </c>
      <c r="D3140" t="s">
        <v>8795</v>
      </c>
      <c r="E3140" s="1">
        <v>2.9649999999999999</v>
      </c>
      <c r="F3140" s="1">
        <v>1</v>
      </c>
      <c r="G3140" s="2">
        <v>2.9649999999999999</v>
      </c>
      <c r="H3140" s="3">
        <v>8.0000000000000018</v>
      </c>
      <c r="I3140" s="3">
        <v>10.667790893760539</v>
      </c>
      <c r="J3140" s="3">
        <v>2.3720000000000001E-2</v>
      </c>
      <c r="K3140" s="3">
        <v>2.3720000000000001E-2</v>
      </c>
      <c r="L3140" s="3">
        <v>3.1629999999999998E-2</v>
      </c>
    </row>
    <row r="3141" spans="2:12" x14ac:dyDescent="0.2">
      <c r="B3141" t="s">
        <v>8797</v>
      </c>
      <c r="C3141" t="s">
        <v>8798</v>
      </c>
      <c r="D3141" t="s">
        <v>8799</v>
      </c>
      <c r="E3141" s="1">
        <v>6.1445299999999996</v>
      </c>
      <c r="F3141" s="1">
        <v>2</v>
      </c>
      <c r="G3141" s="2">
        <v>3.0722649999999998</v>
      </c>
      <c r="H3141" s="3">
        <v>8.0006119263800493</v>
      </c>
      <c r="I3141" s="3">
        <v>10.666397592655583</v>
      </c>
      <c r="J3141" s="3">
        <v>4.9160000000000002E-2</v>
      </c>
      <c r="K3141" s="3">
        <v>4.9160000000000002E-2</v>
      </c>
      <c r="L3141" s="3">
        <v>6.5540000000000001E-2</v>
      </c>
    </row>
    <row r="3142" spans="2:12" x14ac:dyDescent="0.2">
      <c r="B3142" t="s">
        <v>8800</v>
      </c>
      <c r="C3142" t="s">
        <v>8801</v>
      </c>
      <c r="D3142" t="s">
        <v>8802</v>
      </c>
      <c r="E3142" s="1">
        <v>12.110889999999999</v>
      </c>
      <c r="F3142" s="1">
        <v>4</v>
      </c>
      <c r="G3142" s="2">
        <v>3.0277224999999999</v>
      </c>
      <c r="H3142" s="3">
        <v>8.0002378025066712</v>
      </c>
      <c r="I3142" s="3">
        <v>10.66643326791012</v>
      </c>
      <c r="J3142" s="3">
        <v>9.6890000000000004E-2</v>
      </c>
      <c r="K3142" s="3">
        <v>9.6890000000000004E-2</v>
      </c>
      <c r="L3142" s="3">
        <v>0.12917999999999999</v>
      </c>
    </row>
    <row r="3143" spans="2:12" x14ac:dyDescent="0.2">
      <c r="B3143" t="s">
        <v>8803</v>
      </c>
      <c r="C3143" t="s">
        <v>8804</v>
      </c>
      <c r="D3143" t="s">
        <v>8805</v>
      </c>
      <c r="E3143" s="1">
        <v>2.8744399999999999</v>
      </c>
      <c r="F3143" s="1">
        <v>1</v>
      </c>
      <c r="G3143" s="2">
        <v>2.8744399999999999</v>
      </c>
      <c r="H3143" s="3">
        <v>8.001558564450816</v>
      </c>
      <c r="I3143" s="3">
        <v>10.666425460263564</v>
      </c>
      <c r="J3143" s="3">
        <v>2.3E-2</v>
      </c>
      <c r="K3143" s="3">
        <v>2.3E-2</v>
      </c>
      <c r="L3143" s="3">
        <v>3.066E-2</v>
      </c>
    </row>
    <row r="3144" spans="2:12" x14ac:dyDescent="0.2">
      <c r="B3144" t="s">
        <v>8806</v>
      </c>
      <c r="C3144" t="s">
        <v>8807</v>
      </c>
      <c r="D3144" t="s">
        <v>8808</v>
      </c>
      <c r="E3144" s="1">
        <v>5.0702299999999996</v>
      </c>
      <c r="F3144" s="1">
        <v>2</v>
      </c>
      <c r="G3144" s="2">
        <v>2.5351149999999998</v>
      </c>
      <c r="H3144" s="3">
        <v>7.9996370973308908</v>
      </c>
      <c r="I3144" s="3">
        <v>10.666182796441189</v>
      </c>
      <c r="J3144" s="3">
        <v>4.0559999999999999E-2</v>
      </c>
      <c r="K3144" s="3">
        <v>4.0559999999999999E-2</v>
      </c>
      <c r="L3144" s="3">
        <v>5.4080000000000003E-2</v>
      </c>
    </row>
    <row r="3145" spans="2:12" x14ac:dyDescent="0.2">
      <c r="B3145" t="s">
        <v>8809</v>
      </c>
      <c r="C3145" t="s">
        <v>8807</v>
      </c>
      <c r="D3145" t="s">
        <v>8808</v>
      </c>
      <c r="E3145" s="1">
        <v>10.463900000000001</v>
      </c>
      <c r="F3145" s="1">
        <v>3</v>
      </c>
      <c r="G3145" s="2">
        <v>3.4879666666666669</v>
      </c>
      <c r="H3145" s="3">
        <v>7.99988532000497</v>
      </c>
      <c r="I3145" s="3">
        <v>10.666195204464875</v>
      </c>
      <c r="J3145" s="3">
        <v>8.3710000000000007E-2</v>
      </c>
      <c r="K3145" s="3">
        <v>8.3710000000000007E-2</v>
      </c>
      <c r="L3145" s="3">
        <v>0.11161</v>
      </c>
    </row>
    <row r="3146" spans="2:12" x14ac:dyDescent="0.2">
      <c r="B3146" t="s">
        <v>8810</v>
      </c>
      <c r="C3146" t="s">
        <v>8811</v>
      </c>
      <c r="D3146" t="s">
        <v>8812</v>
      </c>
      <c r="E3146" s="1">
        <v>21.400870000000001</v>
      </c>
      <c r="F3146" s="1">
        <v>4</v>
      </c>
      <c r="G3146" s="2">
        <v>5.3502175000000003</v>
      </c>
      <c r="H3146" s="3">
        <v>8.0001420502998233</v>
      </c>
      <c r="I3146" s="3">
        <v>10.666856067066432</v>
      </c>
      <c r="J3146" s="3">
        <v>0.17121</v>
      </c>
      <c r="K3146" s="3">
        <v>0.17121</v>
      </c>
      <c r="L3146" s="3">
        <v>0.22828000000000001</v>
      </c>
    </row>
    <row r="3147" spans="2:12" x14ac:dyDescent="0.2">
      <c r="B3147" t="s">
        <v>8813</v>
      </c>
      <c r="C3147" t="s">
        <v>8814</v>
      </c>
      <c r="D3147" t="s">
        <v>8815</v>
      </c>
      <c r="E3147" s="1">
        <v>6.97593</v>
      </c>
      <c r="F3147" s="1">
        <v>2</v>
      </c>
      <c r="G3147" s="2">
        <v>3.487965</v>
      </c>
      <c r="H3147" s="3">
        <v>8.0003669761594516</v>
      </c>
      <c r="I3147" s="3">
        <v>10.666678134671651</v>
      </c>
      <c r="J3147" s="3">
        <v>5.5809999999999998E-2</v>
      </c>
      <c r="K3147" s="3">
        <v>5.5809999999999998E-2</v>
      </c>
      <c r="L3147" s="3">
        <v>7.4410000000000004E-2</v>
      </c>
    </row>
    <row r="3148" spans="2:12" x14ac:dyDescent="0.2">
      <c r="B3148" t="s">
        <v>8816</v>
      </c>
      <c r="C3148" t="s">
        <v>8817</v>
      </c>
      <c r="D3148" t="s">
        <v>8818</v>
      </c>
      <c r="E3148" s="1">
        <v>7.2724200000000003</v>
      </c>
      <c r="F3148" s="1">
        <v>2</v>
      </c>
      <c r="G3148" s="2">
        <v>3.6362100000000002</v>
      </c>
      <c r="H3148" s="3">
        <v>8.0000880037181581</v>
      </c>
      <c r="I3148" s="3">
        <v>10.666325652258807</v>
      </c>
      <c r="J3148" s="3">
        <v>5.8180000000000003E-2</v>
      </c>
      <c r="K3148" s="3">
        <v>5.8180000000000003E-2</v>
      </c>
      <c r="L3148" s="3">
        <v>7.757E-2</v>
      </c>
    </row>
    <row r="3149" spans="2:12" x14ac:dyDescent="0.2">
      <c r="B3149" t="s">
        <v>8819</v>
      </c>
      <c r="C3149" t="s">
        <v>8820</v>
      </c>
      <c r="D3149" t="s">
        <v>8821</v>
      </c>
      <c r="E3149" s="1">
        <v>5.8444399999999996</v>
      </c>
      <c r="F3149" s="1">
        <v>1</v>
      </c>
      <c r="G3149" s="2">
        <v>5.8444399999999996</v>
      </c>
      <c r="H3149" s="3">
        <v>8.0007665405068771</v>
      </c>
      <c r="I3149" s="3">
        <v>10.666548035397746</v>
      </c>
      <c r="J3149" s="3">
        <v>4.6760000000000003E-2</v>
      </c>
      <c r="K3149" s="3">
        <v>4.6760000000000003E-2</v>
      </c>
      <c r="L3149" s="3">
        <v>6.234E-2</v>
      </c>
    </row>
    <row r="3150" spans="2:12" x14ac:dyDescent="0.2">
      <c r="B3150" t="s">
        <v>8822</v>
      </c>
      <c r="C3150" t="s">
        <v>8823</v>
      </c>
      <c r="D3150" t="s">
        <v>8824</v>
      </c>
      <c r="E3150" s="1">
        <v>24.882169999999999</v>
      </c>
      <c r="F3150" s="1">
        <v>3</v>
      </c>
      <c r="G3150" s="2">
        <v>8.2940566666666662</v>
      </c>
      <c r="H3150" s="3">
        <v>8.0001061000708535</v>
      </c>
      <c r="I3150" s="3">
        <v>10.666674168691879</v>
      </c>
      <c r="J3150" s="3">
        <v>0.19905999999999999</v>
      </c>
      <c r="K3150" s="3">
        <v>0.19905999999999999</v>
      </c>
      <c r="L3150" s="3">
        <v>0.26540999999999998</v>
      </c>
    </row>
    <row r="3151" spans="2:12" x14ac:dyDescent="0.2">
      <c r="B3151" t="s">
        <v>8825</v>
      </c>
      <c r="C3151" t="s">
        <v>8826</v>
      </c>
      <c r="D3151" t="s">
        <v>8827</v>
      </c>
      <c r="E3151" s="1">
        <v>8.6460100000000004</v>
      </c>
      <c r="F3151" s="1">
        <v>5</v>
      </c>
      <c r="G3151" s="2">
        <v>1.7292020000000001</v>
      </c>
      <c r="H3151" s="3">
        <v>8.0002220677514817</v>
      </c>
      <c r="I3151" s="3">
        <v>10.666191688420438</v>
      </c>
      <c r="J3151" s="3">
        <v>6.9169999999999995E-2</v>
      </c>
      <c r="K3151" s="3">
        <v>6.9169999999999995E-2</v>
      </c>
      <c r="L3151" s="3">
        <v>9.2219999999999996E-2</v>
      </c>
    </row>
    <row r="3152" spans="2:12" x14ac:dyDescent="0.2">
      <c r="B3152" t="s">
        <v>8828</v>
      </c>
      <c r="C3152" t="s">
        <v>8826</v>
      </c>
      <c r="D3152" t="s">
        <v>8827</v>
      </c>
      <c r="E3152" s="1">
        <v>4.9948800000000002</v>
      </c>
      <c r="F3152" s="1">
        <v>1</v>
      </c>
      <c r="G3152" s="2">
        <v>4.9948800000000002</v>
      </c>
      <c r="H3152" s="3">
        <v>8.0001921968095324</v>
      </c>
      <c r="I3152" s="3">
        <v>10.666922929079377</v>
      </c>
      <c r="J3152" s="3">
        <v>3.9960000000000002E-2</v>
      </c>
      <c r="K3152" s="3">
        <v>3.9960000000000002E-2</v>
      </c>
      <c r="L3152" s="3">
        <v>5.3280000000000001E-2</v>
      </c>
    </row>
    <row r="3153" spans="2:12" x14ac:dyDescent="0.2">
      <c r="B3153" t="s">
        <v>8829</v>
      </c>
      <c r="C3153" t="s">
        <v>8830</v>
      </c>
      <c r="D3153" t="s">
        <v>8831</v>
      </c>
      <c r="E3153" s="1">
        <v>16.917909999999999</v>
      </c>
      <c r="F3153" s="1">
        <v>7</v>
      </c>
      <c r="G3153" s="2">
        <v>2.4168442857142858</v>
      </c>
      <c r="H3153" s="3">
        <v>7.9998061226238946</v>
      </c>
      <c r="I3153" s="3">
        <v>10.66680222320606</v>
      </c>
      <c r="J3153" s="3">
        <v>0.13533999999999999</v>
      </c>
      <c r="K3153" s="3">
        <v>0.13533999999999999</v>
      </c>
      <c r="L3153" s="3">
        <v>0.18046000000000001</v>
      </c>
    </row>
    <row r="3154" spans="2:12" x14ac:dyDescent="0.2">
      <c r="B3154" t="s">
        <v>8832</v>
      </c>
      <c r="C3154" t="s">
        <v>8833</v>
      </c>
      <c r="D3154" t="s">
        <v>8821</v>
      </c>
      <c r="E3154" s="1">
        <v>6.1848799999999997</v>
      </c>
      <c r="F3154" s="1">
        <v>2</v>
      </c>
      <c r="G3154" s="2">
        <v>3.0924399999999999</v>
      </c>
      <c r="H3154" s="3">
        <v>8.0001552172394632</v>
      </c>
      <c r="I3154" s="3">
        <v>10.66633467423782</v>
      </c>
      <c r="J3154" s="3">
        <v>4.9480000000000003E-2</v>
      </c>
      <c r="K3154" s="3">
        <v>4.9480000000000003E-2</v>
      </c>
      <c r="L3154" s="3">
        <v>6.5970000000000001E-2</v>
      </c>
    </row>
    <row r="3155" spans="2:12" x14ac:dyDescent="0.2">
      <c r="B3155" t="s">
        <v>8834</v>
      </c>
      <c r="C3155" t="s">
        <v>8835</v>
      </c>
      <c r="D3155" t="s">
        <v>8836</v>
      </c>
      <c r="E3155" s="1">
        <v>4.3053800000000004</v>
      </c>
      <c r="F3155" s="1">
        <v>1</v>
      </c>
      <c r="G3155" s="2">
        <v>4.3053800000000004</v>
      </c>
      <c r="H3155" s="3">
        <v>7.9992939066934854</v>
      </c>
      <c r="I3155" s="3">
        <v>10.665725208924648</v>
      </c>
      <c r="J3155" s="3">
        <v>3.4439999999999998E-2</v>
      </c>
      <c r="K3155" s="3">
        <v>3.4439999999999998E-2</v>
      </c>
      <c r="L3155" s="3">
        <v>4.5920000000000002E-2</v>
      </c>
    </row>
    <row r="3156" spans="2:12" x14ac:dyDescent="0.2">
      <c r="B3156" t="s">
        <v>8837</v>
      </c>
      <c r="C3156" t="s">
        <v>8835</v>
      </c>
      <c r="D3156" t="s">
        <v>8836</v>
      </c>
      <c r="E3156" s="1">
        <v>8.0161999999999995</v>
      </c>
      <c r="F3156" s="1">
        <v>2</v>
      </c>
      <c r="G3156" s="2">
        <v>4.0080999999999998</v>
      </c>
      <c r="H3156" s="3">
        <v>8.000049898954618</v>
      </c>
      <c r="I3156" s="3">
        <v>10.667149023227964</v>
      </c>
      <c r="J3156" s="3">
        <v>6.4130000000000006E-2</v>
      </c>
      <c r="K3156" s="3">
        <v>6.4130000000000006E-2</v>
      </c>
      <c r="L3156" s="3">
        <v>8.5510000000000003E-2</v>
      </c>
    </row>
    <row r="3157" spans="2:12" x14ac:dyDescent="0.2">
      <c r="B3157" t="s">
        <v>8838</v>
      </c>
      <c r="C3157" t="s">
        <v>8839</v>
      </c>
      <c r="D3157" t="s">
        <v>8840</v>
      </c>
      <c r="E3157" s="1">
        <v>3.8293200000000001</v>
      </c>
      <c r="F3157" s="1">
        <v>1</v>
      </c>
      <c r="G3157" s="2">
        <v>3.8293200000000001</v>
      </c>
      <c r="H3157" s="3">
        <v>7.9988091880542758</v>
      </c>
      <c r="I3157" s="3">
        <v>10.667690347111236</v>
      </c>
      <c r="J3157" s="3">
        <v>3.0630000000000001E-2</v>
      </c>
      <c r="K3157" s="3">
        <v>3.0630000000000001E-2</v>
      </c>
      <c r="L3157" s="3">
        <v>4.0849999999999997E-2</v>
      </c>
    </row>
    <row r="3158" spans="2:12" x14ac:dyDescent="0.2">
      <c r="B3158" t="s">
        <v>8841</v>
      </c>
      <c r="C3158" t="s">
        <v>8839</v>
      </c>
      <c r="D3158" t="s">
        <v>8840</v>
      </c>
      <c r="E3158" s="1">
        <v>12.94271</v>
      </c>
      <c r="F3158" s="1">
        <v>2</v>
      </c>
      <c r="G3158" s="2">
        <v>6.471355</v>
      </c>
      <c r="H3158" s="3">
        <v>7.9998701971998134</v>
      </c>
      <c r="I3158" s="3">
        <v>10.667008686743348</v>
      </c>
      <c r="J3158" s="3">
        <v>0.10353999999999999</v>
      </c>
      <c r="K3158" s="3">
        <v>0.10353999999999999</v>
      </c>
      <c r="L3158" s="3">
        <v>0.13805999999999999</v>
      </c>
    </row>
    <row r="3159" spans="2:12" x14ac:dyDescent="0.2">
      <c r="B3159" t="s">
        <v>8842</v>
      </c>
      <c r="C3159" t="s">
        <v>8843</v>
      </c>
      <c r="D3159" t="s">
        <v>8844</v>
      </c>
      <c r="E3159" s="1">
        <v>3.3492700000000002</v>
      </c>
      <c r="F3159" s="1">
        <v>1</v>
      </c>
      <c r="G3159" s="2">
        <v>3.3492700000000002</v>
      </c>
      <c r="H3159" s="3">
        <v>7.9987579382970022</v>
      </c>
      <c r="I3159" s="3">
        <v>10.667996309643593</v>
      </c>
      <c r="J3159" s="3">
        <v>2.6790000000000001E-2</v>
      </c>
      <c r="K3159" s="3">
        <v>2.6790000000000001E-2</v>
      </c>
      <c r="L3159" s="3">
        <v>3.5729999999999998E-2</v>
      </c>
    </row>
    <row r="3160" spans="2:12" x14ac:dyDescent="0.2">
      <c r="B3160" t="s">
        <v>8845</v>
      </c>
      <c r="C3160" t="s">
        <v>8507</v>
      </c>
      <c r="D3160" t="s">
        <v>8846</v>
      </c>
      <c r="E3160" s="1">
        <v>7.0993199999999996</v>
      </c>
      <c r="F3160" s="1">
        <v>2</v>
      </c>
      <c r="G3160" s="2">
        <v>3.5496599999999998</v>
      </c>
      <c r="H3160" s="3">
        <v>7.9993576849613772</v>
      </c>
      <c r="I3160" s="3">
        <v>10.667218832226187</v>
      </c>
      <c r="J3160" s="3">
        <v>5.679E-2</v>
      </c>
      <c r="K3160" s="3">
        <v>5.679E-2</v>
      </c>
      <c r="L3160" s="3">
        <v>7.5730000000000006E-2</v>
      </c>
    </row>
    <row r="3161" spans="2:12" x14ac:dyDescent="0.2">
      <c r="B3161" t="s">
        <v>8847</v>
      </c>
      <c r="C3161" t="s">
        <v>8848</v>
      </c>
      <c r="D3161" t="s">
        <v>8849</v>
      </c>
      <c r="E3161" s="1">
        <v>53.332439999999998</v>
      </c>
      <c r="F3161" s="1">
        <v>9</v>
      </c>
      <c r="G3161" s="2">
        <v>5.9258266666666666</v>
      </c>
      <c r="H3161" s="3">
        <v>8.0000090001507527</v>
      </c>
      <c r="I3161" s="3">
        <v>10.666678666867671</v>
      </c>
      <c r="J3161" s="3">
        <v>0.42665999999999998</v>
      </c>
      <c r="K3161" s="3">
        <v>0.42665999999999998</v>
      </c>
      <c r="L3161" s="3">
        <v>0.56888000000000005</v>
      </c>
    </row>
    <row r="3162" spans="2:12" x14ac:dyDescent="0.2">
      <c r="B3162" t="s">
        <v>8850</v>
      </c>
      <c r="C3162" t="s">
        <v>8851</v>
      </c>
      <c r="D3162" t="s">
        <v>8852</v>
      </c>
      <c r="E3162" s="1">
        <v>2.9979100000000001</v>
      </c>
      <c r="F3162" s="1">
        <v>1</v>
      </c>
      <c r="G3162" s="2">
        <v>2.9979100000000001</v>
      </c>
      <c r="H3162" s="3">
        <v>7.9989059044467652</v>
      </c>
      <c r="I3162" s="3">
        <v>10.667431644045353</v>
      </c>
      <c r="J3162" s="3">
        <v>2.3980000000000001E-2</v>
      </c>
      <c r="K3162" s="3">
        <v>2.3980000000000001E-2</v>
      </c>
      <c r="L3162" s="3">
        <v>3.1980000000000001E-2</v>
      </c>
    </row>
    <row r="3163" spans="2:12" x14ac:dyDescent="0.2">
      <c r="B3163" t="s">
        <v>8853</v>
      </c>
      <c r="C3163" t="s">
        <v>8851</v>
      </c>
      <c r="D3163" t="s">
        <v>8852</v>
      </c>
      <c r="E3163" s="1">
        <v>5.8436899999999996</v>
      </c>
      <c r="F3163" s="1">
        <v>2</v>
      </c>
      <c r="G3163" s="2">
        <v>2.9218449999999998</v>
      </c>
      <c r="H3163" s="3">
        <v>8.0000821398807958</v>
      </c>
      <c r="I3163" s="3">
        <v>10.666205770668876</v>
      </c>
      <c r="J3163" s="3">
        <v>4.675E-2</v>
      </c>
      <c r="K3163" s="3">
        <v>4.675E-2</v>
      </c>
      <c r="L3163" s="3">
        <v>6.2330000000000003E-2</v>
      </c>
    </row>
    <row r="3164" spans="2:12" x14ac:dyDescent="0.2">
      <c r="B3164" t="s">
        <v>8854</v>
      </c>
      <c r="C3164" t="s">
        <v>8855</v>
      </c>
      <c r="D3164" t="s">
        <v>8856</v>
      </c>
      <c r="E3164" s="1">
        <v>14.95783</v>
      </c>
      <c r="F3164" s="1">
        <v>7</v>
      </c>
      <c r="G3164" s="2">
        <v>2.1368328571428572</v>
      </c>
      <c r="H3164" s="3">
        <v>7.9998235038103793</v>
      </c>
      <c r="I3164" s="3">
        <v>10.666654187138107</v>
      </c>
      <c r="J3164" s="3">
        <v>0.11966</v>
      </c>
      <c r="K3164" s="3">
        <v>0.11966</v>
      </c>
      <c r="L3164" s="3">
        <v>0.15955</v>
      </c>
    </row>
    <row r="3165" spans="2:12" x14ac:dyDescent="0.2">
      <c r="B3165" t="s">
        <v>8857</v>
      </c>
      <c r="C3165" t="s">
        <v>8855</v>
      </c>
      <c r="D3165" t="s">
        <v>8856</v>
      </c>
      <c r="E3165" s="1">
        <v>21.30076</v>
      </c>
      <c r="F3165" s="1">
        <v>11</v>
      </c>
      <c r="G3165" s="2">
        <v>1.9364327272727273</v>
      </c>
      <c r="H3165" s="3">
        <v>8.0001840309923207</v>
      </c>
      <c r="I3165" s="3">
        <v>10.666755552384044</v>
      </c>
      <c r="J3165" s="3">
        <v>0.17041000000000001</v>
      </c>
      <c r="K3165" s="3">
        <v>0.17041000000000001</v>
      </c>
      <c r="L3165" s="3">
        <v>0.22721</v>
      </c>
    </row>
    <row r="3166" spans="2:12" x14ac:dyDescent="0.2">
      <c r="B3166" t="s">
        <v>8858</v>
      </c>
      <c r="C3166" t="s">
        <v>8859</v>
      </c>
      <c r="D3166" t="s">
        <v>8860</v>
      </c>
      <c r="E3166" s="1">
        <v>31.578939999999999</v>
      </c>
      <c r="F3166" s="1">
        <v>8</v>
      </c>
      <c r="G3166" s="2">
        <v>3.9473674999999999</v>
      </c>
      <c r="H3166" s="3">
        <v>7.9999518666554366</v>
      </c>
      <c r="I3166" s="3">
        <v>10.666602488873913</v>
      </c>
      <c r="J3166" s="3">
        <v>0.25263000000000002</v>
      </c>
      <c r="K3166" s="3">
        <v>0.25263000000000002</v>
      </c>
      <c r="L3166" s="3">
        <v>0.33683999999999997</v>
      </c>
    </row>
    <row r="3167" spans="2:12" x14ac:dyDescent="0.2">
      <c r="B3167" t="s">
        <v>8861</v>
      </c>
      <c r="C3167" t="s">
        <v>8859</v>
      </c>
      <c r="D3167" t="s">
        <v>8860</v>
      </c>
      <c r="E3167" s="1">
        <v>26.13627</v>
      </c>
      <c r="F3167" s="1">
        <v>3</v>
      </c>
      <c r="G3167" s="2">
        <v>8.7120899999999999</v>
      </c>
      <c r="H3167" s="3">
        <v>7.9999938782389375</v>
      </c>
      <c r="I3167" s="3">
        <v>10.666786041007381</v>
      </c>
      <c r="J3167" s="3">
        <v>0.20909</v>
      </c>
      <c r="K3167" s="3">
        <v>0.20909</v>
      </c>
      <c r="L3167" s="3">
        <v>0.27878999999999998</v>
      </c>
    </row>
    <row r="3168" spans="2:12" x14ac:dyDescent="0.2">
      <c r="B3168" t="s">
        <v>8862</v>
      </c>
      <c r="C3168" t="s">
        <v>8863</v>
      </c>
      <c r="D3168" t="s">
        <v>8864</v>
      </c>
      <c r="E3168" s="1">
        <v>46.520420000000001</v>
      </c>
      <c r="F3168" s="1">
        <v>12</v>
      </c>
      <c r="G3168" s="2">
        <v>3.8767016666666669</v>
      </c>
      <c r="H3168" s="3">
        <v>7.9999277736529466</v>
      </c>
      <c r="I3168" s="3">
        <v>10.666713671114749</v>
      </c>
      <c r="J3168" s="3">
        <v>0.37215999999999999</v>
      </c>
      <c r="K3168" s="3">
        <v>0.37215999999999999</v>
      </c>
      <c r="L3168" s="3">
        <v>0.49621999999999999</v>
      </c>
    </row>
    <row r="3169" spans="2:12" x14ac:dyDescent="0.2">
      <c r="B3169" t="s">
        <v>8865</v>
      </c>
      <c r="C3169" t="s">
        <v>8866</v>
      </c>
      <c r="D3169" t="s">
        <v>8867</v>
      </c>
      <c r="E3169" s="1">
        <v>7.4728500000000002</v>
      </c>
      <c r="F3169" s="1">
        <v>1</v>
      </c>
      <c r="G3169" s="2">
        <v>7.4728500000000002</v>
      </c>
      <c r="H3169" s="3">
        <v>7.9996253102899155</v>
      </c>
      <c r="I3169" s="3">
        <v>10.666613139565225</v>
      </c>
      <c r="J3169" s="3">
        <v>5.978E-2</v>
      </c>
      <c r="K3169" s="3">
        <v>5.978E-2</v>
      </c>
      <c r="L3169" s="3">
        <v>7.9710000000000003E-2</v>
      </c>
    </row>
    <row r="3170" spans="2:12" x14ac:dyDescent="0.2">
      <c r="B3170" t="s">
        <v>8868</v>
      </c>
      <c r="C3170" t="s">
        <v>8869</v>
      </c>
      <c r="D3170" t="s">
        <v>8870</v>
      </c>
      <c r="E3170" s="1">
        <v>13.775869999999999</v>
      </c>
      <c r="F3170" s="1">
        <v>17</v>
      </c>
      <c r="G3170" s="2">
        <v>0.810345294117647</v>
      </c>
      <c r="H3170" s="3">
        <v>8.0002206757177596</v>
      </c>
      <c r="I3170" s="3">
        <v>10.66647696297947</v>
      </c>
      <c r="J3170" s="3">
        <v>0.11021</v>
      </c>
      <c r="K3170" s="3">
        <v>0.11021</v>
      </c>
      <c r="L3170" s="3">
        <v>0.14693999999999999</v>
      </c>
    </row>
    <row r="3171" spans="2:12" x14ac:dyDescent="0.2">
      <c r="B3171" t="s">
        <v>8871</v>
      </c>
      <c r="C3171" t="s">
        <v>8872</v>
      </c>
      <c r="D3171" t="s">
        <v>8873</v>
      </c>
      <c r="E3171" s="1">
        <v>26.05707</v>
      </c>
      <c r="F3171" s="1">
        <v>11</v>
      </c>
      <c r="G3171" s="2">
        <v>2.3688245454545456</v>
      </c>
      <c r="H3171" s="3">
        <v>8.0001320179129891</v>
      </c>
      <c r="I3171" s="3">
        <v>10.66658684188207</v>
      </c>
      <c r="J3171" s="3">
        <v>0.20846000000000001</v>
      </c>
      <c r="K3171" s="3">
        <v>0.20846000000000001</v>
      </c>
      <c r="L3171" s="3">
        <v>0.27794000000000002</v>
      </c>
    </row>
    <row r="3172" spans="2:12" x14ac:dyDescent="0.2">
      <c r="B3172" t="s">
        <v>8874</v>
      </c>
      <c r="C3172" t="s">
        <v>8872</v>
      </c>
      <c r="D3172" t="s">
        <v>8873</v>
      </c>
      <c r="E3172" s="1">
        <v>36.174550000000004</v>
      </c>
      <c r="F3172" s="1">
        <v>12</v>
      </c>
      <c r="G3172" s="2">
        <v>3.0145458333333335</v>
      </c>
      <c r="H3172" s="3">
        <v>8.0000995174784464</v>
      </c>
      <c r="I3172" s="3">
        <v>10.666615065011172</v>
      </c>
      <c r="J3172" s="3">
        <v>0.28939999999999999</v>
      </c>
      <c r="K3172" s="3">
        <v>0.28939999999999999</v>
      </c>
      <c r="L3172" s="3">
        <v>0.38585999999999998</v>
      </c>
    </row>
    <row r="3173" spans="2:12" x14ac:dyDescent="0.2">
      <c r="B3173" t="s">
        <v>8875</v>
      </c>
      <c r="C3173" t="s">
        <v>8876</v>
      </c>
      <c r="D3173" t="s">
        <v>8877</v>
      </c>
      <c r="E3173" s="1">
        <v>14.997170000000001</v>
      </c>
      <c r="F3173" s="1">
        <v>3</v>
      </c>
      <c r="G3173" s="2">
        <v>4.9990566666666671</v>
      </c>
      <c r="H3173" s="3">
        <v>8.0001760332115985</v>
      </c>
      <c r="I3173" s="3">
        <v>10.666679113459406</v>
      </c>
      <c r="J3173" s="3">
        <v>0.11998</v>
      </c>
      <c r="K3173" s="3">
        <v>0.11998</v>
      </c>
      <c r="L3173" s="3">
        <v>0.15997</v>
      </c>
    </row>
    <row r="3174" spans="2:12" x14ac:dyDescent="0.2">
      <c r="B3174" t="s">
        <v>8878</v>
      </c>
      <c r="C3174" t="s">
        <v>8879</v>
      </c>
      <c r="D3174" t="s">
        <v>8880</v>
      </c>
      <c r="E3174" s="1">
        <v>61.629150000000003</v>
      </c>
      <c r="F3174" s="1">
        <v>8</v>
      </c>
      <c r="G3174" s="2">
        <v>7.7036437500000003</v>
      </c>
      <c r="H3174" s="3">
        <v>7.9999480765189857</v>
      </c>
      <c r="I3174" s="3">
        <v>10.666705609277427</v>
      </c>
      <c r="J3174" s="3">
        <v>0.49303000000000002</v>
      </c>
      <c r="K3174" s="3">
        <v>0.49303000000000002</v>
      </c>
      <c r="L3174" s="3">
        <v>0.65737999999999996</v>
      </c>
    </row>
    <row r="3175" spans="2:12" x14ac:dyDescent="0.2">
      <c r="B3175" t="s">
        <v>8881</v>
      </c>
      <c r="C3175" t="s">
        <v>8882</v>
      </c>
      <c r="D3175" t="s">
        <v>8883</v>
      </c>
      <c r="E3175" s="1">
        <v>24.800460000000001</v>
      </c>
      <c r="F3175" s="1">
        <v>7</v>
      </c>
      <c r="G3175" s="2">
        <v>3.5429228571428575</v>
      </c>
      <c r="H3175" s="3">
        <v>7.9998516156555155</v>
      </c>
      <c r="I3175" s="3">
        <v>10.666737633092289</v>
      </c>
      <c r="J3175" s="3">
        <v>0.19839999999999999</v>
      </c>
      <c r="K3175" s="3">
        <v>0.19839999999999999</v>
      </c>
      <c r="L3175" s="3">
        <v>0.26454</v>
      </c>
    </row>
    <row r="3176" spans="2:12" x14ac:dyDescent="0.2">
      <c r="B3176" t="s">
        <v>8884</v>
      </c>
      <c r="C3176" t="s">
        <v>8885</v>
      </c>
      <c r="D3176" t="s">
        <v>8886</v>
      </c>
      <c r="E3176" s="1">
        <v>52.97992</v>
      </c>
      <c r="F3176" s="1">
        <v>9</v>
      </c>
      <c r="G3176" s="2">
        <v>5.8866577777777778</v>
      </c>
      <c r="H3176" s="3">
        <v>8.0000120800484407</v>
      </c>
      <c r="I3176" s="3">
        <v>10.66668277339792</v>
      </c>
      <c r="J3176" s="3">
        <v>0.42383999999999999</v>
      </c>
      <c r="K3176" s="3">
        <v>0.42383999999999999</v>
      </c>
      <c r="L3176" s="3">
        <v>0.56511999999999996</v>
      </c>
    </row>
    <row r="3177" spans="2:12" x14ac:dyDescent="0.2">
      <c r="B3177" t="s">
        <v>8887</v>
      </c>
      <c r="C3177" t="s">
        <v>8888</v>
      </c>
      <c r="D3177" t="s">
        <v>8889</v>
      </c>
      <c r="E3177" s="1">
        <v>23.63016</v>
      </c>
      <c r="F3177" s="1">
        <v>5</v>
      </c>
      <c r="G3177" s="2">
        <v>4.726032</v>
      </c>
      <c r="H3177" s="3">
        <v>7.9999458319368131</v>
      </c>
      <c r="I3177" s="3">
        <v>10.666453379917867</v>
      </c>
      <c r="J3177" s="3">
        <v>0.18904000000000001</v>
      </c>
      <c r="K3177" s="3">
        <v>0.18904000000000001</v>
      </c>
      <c r="L3177" s="3">
        <v>0.25205</v>
      </c>
    </row>
    <row r="3178" spans="2:12" x14ac:dyDescent="0.2">
      <c r="B3178" t="s">
        <v>8890</v>
      </c>
      <c r="C3178" t="s">
        <v>8888</v>
      </c>
      <c r="D3178" t="s">
        <v>8889</v>
      </c>
      <c r="E3178" s="1">
        <v>35.716659999999997</v>
      </c>
      <c r="F3178" s="1">
        <v>9</v>
      </c>
      <c r="G3178" s="2">
        <v>3.9685177777777776</v>
      </c>
      <c r="H3178" s="3">
        <v>7.9999081661051177</v>
      </c>
      <c r="I3178" s="3">
        <v>10.666730875731382</v>
      </c>
      <c r="J3178" s="3">
        <v>0.28572999999999998</v>
      </c>
      <c r="K3178" s="3">
        <v>0.28572999999999998</v>
      </c>
      <c r="L3178" s="3">
        <v>0.38097999999999999</v>
      </c>
    </row>
    <row r="3179" spans="2:12" x14ac:dyDescent="0.2">
      <c r="B3179" t="s">
        <v>8891</v>
      </c>
      <c r="C3179" t="s">
        <v>8892</v>
      </c>
      <c r="D3179" t="s">
        <v>8893</v>
      </c>
      <c r="E3179" s="1">
        <v>53.923999999999999</v>
      </c>
      <c r="F3179" s="1">
        <v>18</v>
      </c>
      <c r="G3179" s="2">
        <v>2.9957777777777777</v>
      </c>
      <c r="H3179" s="3">
        <v>7.9999629107632968</v>
      </c>
      <c r="I3179" s="3">
        <v>10.666679029745568</v>
      </c>
      <c r="J3179" s="3">
        <v>0.43139</v>
      </c>
      <c r="K3179" s="3">
        <v>0.43139</v>
      </c>
      <c r="L3179" s="3">
        <v>0.57518999999999998</v>
      </c>
    </row>
    <row r="3180" spans="2:12" x14ac:dyDescent="0.2">
      <c r="B3180" t="s">
        <v>8894</v>
      </c>
      <c r="C3180" t="s">
        <v>8895</v>
      </c>
      <c r="D3180" t="s">
        <v>8896</v>
      </c>
      <c r="E3180" s="1">
        <v>27.594889999999999</v>
      </c>
      <c r="F3180" s="1">
        <v>10</v>
      </c>
      <c r="G3180" s="2">
        <v>2.7594889999999999</v>
      </c>
      <c r="H3180" s="3">
        <v>8.0000318899622354</v>
      </c>
      <c r="I3180" s="3">
        <v>10.666467595993316</v>
      </c>
      <c r="J3180" s="3">
        <v>0.22076000000000001</v>
      </c>
      <c r="K3180" s="3">
        <v>0.22076000000000001</v>
      </c>
      <c r="L3180" s="3">
        <v>0.29433999999999999</v>
      </c>
    </row>
    <row r="3181" spans="2:12" x14ac:dyDescent="0.2">
      <c r="B3181" t="s">
        <v>8897</v>
      </c>
      <c r="C3181" t="s">
        <v>8898</v>
      </c>
      <c r="D3181" t="s">
        <v>8899</v>
      </c>
      <c r="E3181" s="1">
        <v>9.0892099999999996</v>
      </c>
      <c r="F3181" s="1">
        <v>3</v>
      </c>
      <c r="G3181" s="2">
        <v>3.0297366666666665</v>
      </c>
      <c r="H3181" s="3">
        <v>7.999595124328736</v>
      </c>
      <c r="I3181" s="3">
        <v>10.666493567647793</v>
      </c>
      <c r="J3181" s="3">
        <v>7.2709999999999997E-2</v>
      </c>
      <c r="K3181" s="3">
        <v>7.2709999999999997E-2</v>
      </c>
      <c r="L3181" s="3">
        <v>9.6949999999999995E-2</v>
      </c>
    </row>
    <row r="3182" spans="2:12" x14ac:dyDescent="0.2">
      <c r="B3182" t="s">
        <v>8900</v>
      </c>
      <c r="C3182" t="s">
        <v>8901</v>
      </c>
      <c r="D3182" t="s">
        <v>8902</v>
      </c>
      <c r="E3182" s="1">
        <v>15.78181</v>
      </c>
      <c r="F3182" s="1">
        <v>12</v>
      </c>
      <c r="G3182" s="2">
        <v>1.3151508333333333</v>
      </c>
      <c r="H3182" s="3">
        <v>7.9997161288850895</v>
      </c>
      <c r="I3182" s="3">
        <v>10.666710599101116</v>
      </c>
      <c r="J3182" s="3">
        <v>0.12625</v>
      </c>
      <c r="K3182" s="3">
        <v>0.12625</v>
      </c>
      <c r="L3182" s="3">
        <v>0.16833999999999999</v>
      </c>
    </row>
    <row r="3183" spans="2:12" x14ac:dyDescent="0.2">
      <c r="B3183" t="s">
        <v>8903</v>
      </c>
      <c r="C3183" t="s">
        <v>8904</v>
      </c>
      <c r="D3183" t="s">
        <v>8905</v>
      </c>
      <c r="E3183" s="1">
        <v>4.06203</v>
      </c>
      <c r="F3183" s="1">
        <v>2</v>
      </c>
      <c r="G3183" s="2">
        <v>2.031015</v>
      </c>
      <c r="H3183" s="3">
        <v>8.0009256455516073</v>
      </c>
      <c r="I3183" s="3">
        <v>10.667080252976959</v>
      </c>
      <c r="J3183" s="3">
        <v>3.2500000000000001E-2</v>
      </c>
      <c r="K3183" s="3">
        <v>3.2500000000000001E-2</v>
      </c>
      <c r="L3183" s="3">
        <v>4.333E-2</v>
      </c>
    </row>
    <row r="3184" spans="2:12" x14ac:dyDescent="0.2">
      <c r="B3184" t="s">
        <v>8906</v>
      </c>
      <c r="C3184" t="s">
        <v>8907</v>
      </c>
      <c r="D3184" t="s">
        <v>8908</v>
      </c>
      <c r="E3184" s="1">
        <v>0.89875000000000005</v>
      </c>
      <c r="F3184" s="1">
        <v>1</v>
      </c>
      <c r="G3184" s="2">
        <v>0.89875000000000005</v>
      </c>
      <c r="H3184" s="3">
        <v>8</v>
      </c>
      <c r="I3184" s="3">
        <v>10.670375521557718</v>
      </c>
      <c r="J3184" s="3">
        <v>7.1900000000000002E-3</v>
      </c>
      <c r="K3184" s="3">
        <v>7.1900000000000002E-3</v>
      </c>
      <c r="L3184" s="3">
        <v>9.5899999999999996E-3</v>
      </c>
    </row>
    <row r="3185" spans="2:12" x14ac:dyDescent="0.2">
      <c r="B3185" t="s">
        <v>8909</v>
      </c>
      <c r="C3185" t="s">
        <v>8910</v>
      </c>
      <c r="D3185" t="s">
        <v>8911</v>
      </c>
      <c r="E3185" s="1">
        <v>10.04552</v>
      </c>
      <c r="F3185" s="1">
        <v>4</v>
      </c>
      <c r="G3185" s="2">
        <v>2.5113799999999999</v>
      </c>
      <c r="H3185" s="3">
        <v>7.9995858850512462</v>
      </c>
      <c r="I3185" s="3">
        <v>10.666446336277264</v>
      </c>
      <c r="J3185" s="3">
        <v>8.0360000000000001E-2</v>
      </c>
      <c r="K3185" s="3">
        <v>8.0360000000000001E-2</v>
      </c>
      <c r="L3185" s="3">
        <v>0.10715</v>
      </c>
    </row>
    <row r="3186" spans="2:12" x14ac:dyDescent="0.2">
      <c r="B3186" t="s">
        <v>8912</v>
      </c>
      <c r="C3186" t="s">
        <v>8910</v>
      </c>
      <c r="D3186" t="s">
        <v>8911</v>
      </c>
      <c r="E3186" s="1">
        <v>27.96895</v>
      </c>
      <c r="F3186" s="1">
        <v>5</v>
      </c>
      <c r="G3186" s="2">
        <v>5.5937900000000003</v>
      </c>
      <c r="H3186" s="3">
        <v>7.9999427937051628</v>
      </c>
      <c r="I3186" s="3">
        <v>10.666471211825971</v>
      </c>
      <c r="J3186" s="3">
        <v>0.22375</v>
      </c>
      <c r="K3186" s="3">
        <v>0.22375</v>
      </c>
      <c r="L3186" s="3">
        <v>0.29832999999999998</v>
      </c>
    </row>
    <row r="3187" spans="2:12" x14ac:dyDescent="0.2">
      <c r="B3187" t="s">
        <v>8913</v>
      </c>
      <c r="C3187" t="s">
        <v>8914</v>
      </c>
      <c r="D3187" t="s">
        <v>8915</v>
      </c>
      <c r="E3187" s="1">
        <v>10.97442</v>
      </c>
      <c r="F3187" s="1">
        <v>4</v>
      </c>
      <c r="G3187" s="2">
        <v>2.7436050000000001</v>
      </c>
      <c r="H3187" s="3">
        <v>8.0004228013872254</v>
      </c>
      <c r="I3187" s="3">
        <v>10.666622928592126</v>
      </c>
      <c r="J3187" s="3">
        <v>8.7800000000000003E-2</v>
      </c>
      <c r="K3187" s="3">
        <v>8.7800000000000003E-2</v>
      </c>
      <c r="L3187" s="3">
        <v>0.11706</v>
      </c>
    </row>
    <row r="3188" spans="2:12" x14ac:dyDescent="0.2">
      <c r="B3188" t="s">
        <v>8916</v>
      </c>
      <c r="C3188" t="s">
        <v>7796</v>
      </c>
      <c r="D3188" t="s">
        <v>8917</v>
      </c>
      <c r="E3188" s="1">
        <v>1.1199699999999999</v>
      </c>
      <c r="F3188" s="1">
        <v>1</v>
      </c>
      <c r="G3188" s="2">
        <v>1.1199699999999999</v>
      </c>
      <c r="H3188" s="3">
        <v>8.0002142914542365</v>
      </c>
      <c r="I3188" s="3">
        <v>10.669928658803363</v>
      </c>
      <c r="J3188" s="3">
        <v>8.9599999999999992E-3</v>
      </c>
      <c r="K3188" s="3">
        <v>8.9599999999999992E-3</v>
      </c>
      <c r="L3188" s="3">
        <v>1.1950000000000001E-2</v>
      </c>
    </row>
    <row r="3189" spans="2:12" x14ac:dyDescent="0.2">
      <c r="B3189" t="s">
        <v>8918</v>
      </c>
      <c r="C3189" t="s">
        <v>8919</v>
      </c>
      <c r="D3189" t="s">
        <v>8920</v>
      </c>
      <c r="E3189" s="1">
        <v>3.3405200000000002</v>
      </c>
      <c r="F3189" s="1">
        <v>1</v>
      </c>
      <c r="G3189" s="2">
        <v>3.3405200000000002</v>
      </c>
      <c r="H3189" s="3">
        <v>7.9987546848993567</v>
      </c>
      <c r="I3189" s="3">
        <v>10.666004095170813</v>
      </c>
      <c r="J3189" s="3">
        <v>2.6720000000000001E-2</v>
      </c>
      <c r="K3189" s="3">
        <v>2.6720000000000001E-2</v>
      </c>
      <c r="L3189" s="3">
        <v>3.5630000000000002E-2</v>
      </c>
    </row>
    <row r="3190" spans="2:12" x14ac:dyDescent="0.2">
      <c r="B3190" t="s">
        <v>8921</v>
      </c>
      <c r="C3190" t="s">
        <v>8922</v>
      </c>
      <c r="D3190" t="s">
        <v>8923</v>
      </c>
      <c r="E3190" s="1">
        <v>0.90154000000000001</v>
      </c>
      <c r="F3190" s="1">
        <v>1</v>
      </c>
      <c r="G3190" s="2">
        <v>0.90154000000000001</v>
      </c>
      <c r="H3190" s="3">
        <v>7.9974266255518334</v>
      </c>
      <c r="I3190" s="3">
        <v>10.670630254897176</v>
      </c>
      <c r="J3190" s="3">
        <v>7.2100000000000003E-3</v>
      </c>
      <c r="K3190" s="3">
        <v>7.2100000000000003E-3</v>
      </c>
      <c r="L3190" s="3">
        <v>9.6200000000000001E-3</v>
      </c>
    </row>
    <row r="3191" spans="2:12" x14ac:dyDescent="0.2">
      <c r="B3191" t="s">
        <v>8924</v>
      </c>
      <c r="C3191" t="s">
        <v>8925</v>
      </c>
      <c r="D3191" t="s">
        <v>8926</v>
      </c>
      <c r="E3191" s="1">
        <v>12.818709999999999</v>
      </c>
      <c r="F3191" s="1">
        <v>7</v>
      </c>
      <c r="G3191" s="2">
        <v>1.8312442857142857</v>
      </c>
      <c r="H3191" s="3">
        <v>8.00002496351037</v>
      </c>
      <c r="I3191" s="3">
        <v>10.666439914780817</v>
      </c>
      <c r="J3191" s="3">
        <v>0.10255</v>
      </c>
      <c r="K3191" s="3">
        <v>0.10255</v>
      </c>
      <c r="L3191" s="3">
        <v>0.13672999999999999</v>
      </c>
    </row>
    <row r="3192" spans="2:12" x14ac:dyDescent="0.2">
      <c r="B3192" t="s">
        <v>8927</v>
      </c>
      <c r="C3192" t="s">
        <v>8925</v>
      </c>
      <c r="D3192" t="s">
        <v>8926</v>
      </c>
      <c r="E3192" s="1">
        <v>17.483630000000002</v>
      </c>
      <c r="F3192" s="1">
        <v>7</v>
      </c>
      <c r="G3192" s="2">
        <v>2.4976614285714289</v>
      </c>
      <c r="H3192" s="3">
        <v>8.0000549085058417</v>
      </c>
      <c r="I3192" s="3">
        <v>10.666549223473615</v>
      </c>
      <c r="J3192" s="3">
        <v>0.13986999999999999</v>
      </c>
      <c r="K3192" s="3">
        <v>0.13986999999999999</v>
      </c>
      <c r="L3192" s="3">
        <v>0.18648999999999999</v>
      </c>
    </row>
    <row r="3193" spans="2:12" x14ac:dyDescent="0.2">
      <c r="B3193" t="s">
        <v>8928</v>
      </c>
      <c r="C3193" t="s">
        <v>8929</v>
      </c>
      <c r="D3193" t="s">
        <v>8930</v>
      </c>
      <c r="E3193" s="1">
        <v>1.9852700000000001</v>
      </c>
      <c r="F3193" s="1">
        <v>1</v>
      </c>
      <c r="G3193" s="2">
        <v>1.9852700000000001</v>
      </c>
      <c r="H3193" s="3">
        <v>7.9989119867826535</v>
      </c>
      <c r="I3193" s="3">
        <v>10.668574047862508</v>
      </c>
      <c r="J3193" s="3">
        <v>1.5879999999999998E-2</v>
      </c>
      <c r="K3193" s="3">
        <v>1.5879999999999998E-2</v>
      </c>
      <c r="L3193" s="3">
        <v>2.1180000000000001E-2</v>
      </c>
    </row>
    <row r="3194" spans="2:12" x14ac:dyDescent="0.2">
      <c r="B3194" t="s">
        <v>8931</v>
      </c>
      <c r="C3194" t="s">
        <v>8085</v>
      </c>
      <c r="D3194" t="s">
        <v>8932</v>
      </c>
      <c r="E3194" s="1">
        <v>2.64479</v>
      </c>
      <c r="F3194" s="1">
        <v>2</v>
      </c>
      <c r="G3194" s="2">
        <v>1.322395</v>
      </c>
      <c r="H3194" s="3">
        <v>8.0006352111131704</v>
      </c>
      <c r="I3194" s="3">
        <v>10.666253275307302</v>
      </c>
      <c r="J3194" s="3">
        <v>2.1160000000000002E-2</v>
      </c>
      <c r="K3194" s="3">
        <v>2.1160000000000002E-2</v>
      </c>
      <c r="L3194" s="3">
        <v>2.8209999999999999E-2</v>
      </c>
    </row>
    <row r="3195" spans="2:12" x14ac:dyDescent="0.2">
      <c r="B3195" t="s">
        <v>8933</v>
      </c>
      <c r="C3195" t="s">
        <v>8934</v>
      </c>
      <c r="D3195" t="s">
        <v>8935</v>
      </c>
      <c r="E3195" s="1">
        <v>2.7103299999999999</v>
      </c>
      <c r="F3195" s="1">
        <v>1</v>
      </c>
      <c r="G3195" s="2">
        <v>2.7103299999999999</v>
      </c>
      <c r="H3195" s="3">
        <v>7.9990259488696953</v>
      </c>
      <c r="I3195" s="3">
        <v>10.666597794364526</v>
      </c>
      <c r="J3195" s="3">
        <v>2.1680000000000001E-2</v>
      </c>
      <c r="K3195" s="3">
        <v>2.1680000000000001E-2</v>
      </c>
      <c r="L3195" s="3">
        <v>2.8910000000000002E-2</v>
      </c>
    </row>
    <row r="3196" spans="2:12" x14ac:dyDescent="0.2">
      <c r="B3196" t="s">
        <v>8936</v>
      </c>
      <c r="C3196" t="s">
        <v>8937</v>
      </c>
      <c r="D3196" t="s">
        <v>8938</v>
      </c>
      <c r="E3196" s="1">
        <v>14.541539999999999</v>
      </c>
      <c r="F3196" s="1">
        <v>2</v>
      </c>
      <c r="G3196" s="2">
        <v>7.2707699999999997</v>
      </c>
      <c r="H3196" s="3">
        <v>7.9998404570630077</v>
      </c>
      <c r="I3196" s="3">
        <v>10.666683171108426</v>
      </c>
      <c r="J3196" s="3">
        <v>0.11633</v>
      </c>
      <c r="K3196" s="3">
        <v>0.11633</v>
      </c>
      <c r="L3196" s="3">
        <v>0.15511</v>
      </c>
    </row>
    <row r="3197" spans="2:12" x14ac:dyDescent="0.2">
      <c r="B3197" t="s">
        <v>8939</v>
      </c>
      <c r="C3197" t="s">
        <v>8940</v>
      </c>
      <c r="D3197" t="s">
        <v>8941</v>
      </c>
      <c r="E3197" s="1">
        <v>5.1818099999999996</v>
      </c>
      <c r="F3197" s="1">
        <v>12</v>
      </c>
      <c r="G3197" s="2">
        <v>0.43181749999999997</v>
      </c>
      <c r="H3197" s="3">
        <v>7.9991354372313932</v>
      </c>
      <c r="I3197" s="3">
        <v>10.666157192178025</v>
      </c>
      <c r="J3197" s="3">
        <v>4.1450000000000001E-2</v>
      </c>
      <c r="K3197" s="3">
        <v>4.1450000000000001E-2</v>
      </c>
      <c r="L3197" s="3">
        <v>5.527E-2</v>
      </c>
    </row>
    <row r="3198" spans="2:12" x14ac:dyDescent="0.2">
      <c r="B3198" t="s">
        <v>8942</v>
      </c>
      <c r="C3198" t="s">
        <v>8940</v>
      </c>
      <c r="D3198" t="s">
        <v>8941</v>
      </c>
      <c r="E3198" s="1">
        <v>5.0510799999999998</v>
      </c>
      <c r="F3198" s="1">
        <v>7</v>
      </c>
      <c r="G3198" s="2">
        <v>0.72158285714285708</v>
      </c>
      <c r="H3198" s="3">
        <v>8.0002692493486549</v>
      </c>
      <c r="I3198" s="3">
        <v>10.667025665798207</v>
      </c>
      <c r="J3198" s="3">
        <v>4.0410000000000001E-2</v>
      </c>
      <c r="K3198" s="3">
        <v>4.0410000000000001E-2</v>
      </c>
      <c r="L3198" s="3">
        <v>5.3879999999999997E-2</v>
      </c>
    </row>
    <row r="3199" spans="2:12" x14ac:dyDescent="0.2">
      <c r="B3199" t="s">
        <v>8943</v>
      </c>
      <c r="C3199" t="s">
        <v>8944</v>
      </c>
      <c r="D3199" t="s">
        <v>2510</v>
      </c>
      <c r="E3199" s="1">
        <v>2.8880400000000002</v>
      </c>
      <c r="F3199" s="1">
        <v>2</v>
      </c>
      <c r="G3199" s="2">
        <v>1.4440200000000001</v>
      </c>
      <c r="H3199" s="3">
        <v>7.9985041758424389</v>
      </c>
      <c r="I3199" s="3">
        <v>10.668134790376865</v>
      </c>
      <c r="J3199" s="3">
        <v>2.3099999999999999E-2</v>
      </c>
      <c r="K3199" s="3">
        <v>2.3099999999999999E-2</v>
      </c>
      <c r="L3199" s="3">
        <v>3.0810000000000001E-2</v>
      </c>
    </row>
    <row r="3200" spans="2:12" x14ac:dyDescent="0.2">
      <c r="B3200" t="s">
        <v>8945</v>
      </c>
      <c r="C3200" t="s">
        <v>8944</v>
      </c>
      <c r="D3200" t="s">
        <v>2510</v>
      </c>
      <c r="E3200" s="1">
        <v>2.8144100000000001</v>
      </c>
      <c r="F3200" s="1">
        <v>3</v>
      </c>
      <c r="G3200" s="2">
        <v>0.93813666666666673</v>
      </c>
      <c r="H3200" s="3">
        <v>8.00167708329632</v>
      </c>
      <c r="I3200" s="3">
        <v>10.666534016010459</v>
      </c>
      <c r="J3200" s="3">
        <v>2.2519999999999998E-2</v>
      </c>
      <c r="K3200" s="3">
        <v>2.2519999999999998E-2</v>
      </c>
      <c r="L3200" s="3">
        <v>3.0020000000000002E-2</v>
      </c>
    </row>
    <row r="3201" spans="2:12" x14ac:dyDescent="0.2">
      <c r="B3201" t="s">
        <v>8946</v>
      </c>
      <c r="C3201" t="s">
        <v>8947</v>
      </c>
      <c r="D3201" t="s">
        <v>8948</v>
      </c>
      <c r="E3201" s="1">
        <v>25.519960000000001</v>
      </c>
      <c r="F3201" s="1">
        <v>6</v>
      </c>
      <c r="G3201" s="2">
        <v>4.2533266666666671</v>
      </c>
      <c r="H3201" s="3">
        <v>8.0000125392046062</v>
      </c>
      <c r="I3201" s="3">
        <v>10.666552768891487</v>
      </c>
      <c r="J3201" s="3">
        <v>0.20416000000000001</v>
      </c>
      <c r="K3201" s="3">
        <v>0.20416000000000001</v>
      </c>
      <c r="L3201" s="3">
        <v>0.27221000000000001</v>
      </c>
    </row>
    <row r="3202" spans="2:12" x14ac:dyDescent="0.2">
      <c r="B3202" t="s">
        <v>8949</v>
      </c>
      <c r="C3202" t="s">
        <v>8947</v>
      </c>
      <c r="D3202" t="s">
        <v>8948</v>
      </c>
      <c r="E3202" s="1">
        <v>3.9619800000000001</v>
      </c>
      <c r="F3202" s="1">
        <v>1</v>
      </c>
      <c r="G3202" s="2">
        <v>3.9619800000000001</v>
      </c>
      <c r="H3202" s="3">
        <v>8.0010499800604737</v>
      </c>
      <c r="I3202" s="3">
        <v>10.666383979727307</v>
      </c>
      <c r="J3202" s="3">
        <v>3.1699999999999999E-2</v>
      </c>
      <c r="K3202" s="3">
        <v>3.1699999999999999E-2</v>
      </c>
      <c r="L3202" s="3">
        <v>4.2259999999999999E-2</v>
      </c>
    </row>
    <row r="3203" spans="2:12" x14ac:dyDescent="0.2">
      <c r="B3203" t="s">
        <v>8950</v>
      </c>
      <c r="C3203" t="s">
        <v>8951</v>
      </c>
      <c r="D3203" t="s">
        <v>8952</v>
      </c>
      <c r="E3203" s="1">
        <v>3.52216</v>
      </c>
      <c r="F3203" s="1">
        <v>2</v>
      </c>
      <c r="G3203" s="2">
        <v>1.76108</v>
      </c>
      <c r="H3203" s="3">
        <v>8.0007722533899663</v>
      </c>
      <c r="I3203" s="3">
        <v>10.666749948894996</v>
      </c>
      <c r="J3203" s="3">
        <v>2.818E-2</v>
      </c>
      <c r="K3203" s="3">
        <v>2.818E-2</v>
      </c>
      <c r="L3203" s="3">
        <v>3.7569999999999999E-2</v>
      </c>
    </row>
    <row r="3204" spans="2:12" x14ac:dyDescent="0.2">
      <c r="B3204" t="s">
        <v>8953</v>
      </c>
      <c r="C3204" t="s">
        <v>8954</v>
      </c>
      <c r="D3204" t="s">
        <v>8955</v>
      </c>
      <c r="E3204" s="1">
        <v>0.86645000000000005</v>
      </c>
      <c r="F3204" s="1">
        <v>1</v>
      </c>
      <c r="G3204" s="2">
        <v>0.86645000000000005</v>
      </c>
      <c r="H3204" s="3">
        <v>7.9981533844999708</v>
      </c>
      <c r="I3204" s="3">
        <v>10.664204512666627</v>
      </c>
      <c r="J3204" s="3">
        <v>6.9300000000000004E-3</v>
      </c>
      <c r="K3204" s="3">
        <v>6.9300000000000004E-3</v>
      </c>
      <c r="L3204" s="3">
        <v>9.2399999999999999E-3</v>
      </c>
    </row>
    <row r="3205" spans="2:12" x14ac:dyDescent="0.2">
      <c r="B3205" t="s">
        <v>8956</v>
      </c>
      <c r="C3205" t="s">
        <v>8957</v>
      </c>
      <c r="D3205" t="s">
        <v>8958</v>
      </c>
      <c r="E3205" s="1">
        <v>10.80011</v>
      </c>
      <c r="F3205" s="1">
        <v>4</v>
      </c>
      <c r="G3205" s="2">
        <v>2.7000275</v>
      </c>
      <c r="H3205" s="3">
        <v>7.9999185193484141</v>
      </c>
      <c r="I3205" s="3">
        <v>10.666558025797885</v>
      </c>
      <c r="J3205" s="3">
        <v>8.6400000000000005E-2</v>
      </c>
      <c r="K3205" s="3">
        <v>8.6400000000000005E-2</v>
      </c>
      <c r="L3205" s="3">
        <v>0.1152</v>
      </c>
    </row>
    <row r="3206" spans="2:12" x14ac:dyDescent="0.2">
      <c r="B3206" t="s">
        <v>8959</v>
      </c>
      <c r="C3206" t="s">
        <v>8960</v>
      </c>
      <c r="D3206" t="s">
        <v>8961</v>
      </c>
      <c r="E3206" s="1">
        <v>15.386010000000001</v>
      </c>
      <c r="F3206" s="1">
        <v>2</v>
      </c>
      <c r="G3206" s="2">
        <v>7.6930050000000003</v>
      </c>
      <c r="H3206" s="3">
        <v>8.0001247886879057</v>
      </c>
      <c r="I3206" s="3">
        <v>10.666833051583874</v>
      </c>
      <c r="J3206" s="3">
        <v>0.12309</v>
      </c>
      <c r="K3206" s="3">
        <v>0.12309</v>
      </c>
      <c r="L3206" s="3">
        <v>0.16411999999999999</v>
      </c>
    </row>
    <row r="3207" spans="2:12" x14ac:dyDescent="0.2">
      <c r="B3207" t="s">
        <v>8962</v>
      </c>
      <c r="C3207" t="s">
        <v>8960</v>
      </c>
      <c r="D3207" t="s">
        <v>8961</v>
      </c>
      <c r="E3207" s="1">
        <v>0.99582000000000004</v>
      </c>
      <c r="F3207" s="1">
        <v>1</v>
      </c>
      <c r="G3207" s="2">
        <v>0.99582000000000004</v>
      </c>
      <c r="H3207" s="3">
        <v>8.0034544395573484</v>
      </c>
      <c r="I3207" s="3">
        <v>10.664577935771522</v>
      </c>
      <c r="J3207" s="3">
        <v>7.9699999999999997E-3</v>
      </c>
      <c r="K3207" s="3">
        <v>7.9699999999999997E-3</v>
      </c>
      <c r="L3207" s="3">
        <v>1.0619999999999999E-2</v>
      </c>
    </row>
    <row r="3208" spans="2:12" x14ac:dyDescent="0.2">
      <c r="B3208" t="s">
        <v>8963</v>
      </c>
      <c r="C3208" t="s">
        <v>7296</v>
      </c>
      <c r="D3208" t="s">
        <v>7297</v>
      </c>
      <c r="E3208" s="1">
        <v>5.7555800000000001</v>
      </c>
      <c r="F3208" s="1">
        <v>4</v>
      </c>
      <c r="G3208" s="2">
        <v>1.438895</v>
      </c>
      <c r="H3208" s="3">
        <v>7.999193825817728</v>
      </c>
      <c r="I3208" s="3">
        <v>10.666170915876419</v>
      </c>
      <c r="J3208" s="3">
        <v>4.6039999999999998E-2</v>
      </c>
      <c r="K3208" s="3">
        <v>4.6039999999999998E-2</v>
      </c>
      <c r="L3208" s="3">
        <v>6.139E-2</v>
      </c>
    </row>
    <row r="3209" spans="2:12" x14ac:dyDescent="0.2">
      <c r="B3209" t="s">
        <v>8964</v>
      </c>
      <c r="C3209" t="s">
        <v>8965</v>
      </c>
      <c r="D3209" t="s">
        <v>8966</v>
      </c>
      <c r="E3209" s="1">
        <v>1.76105</v>
      </c>
      <c r="F3209" s="1">
        <v>1</v>
      </c>
      <c r="G3209" s="2">
        <v>1.76105</v>
      </c>
      <c r="H3209" s="3">
        <v>8.0009085488770904</v>
      </c>
      <c r="I3209" s="3">
        <v>10.664092444848245</v>
      </c>
      <c r="J3209" s="3">
        <v>1.409E-2</v>
      </c>
      <c r="K3209" s="3">
        <v>1.409E-2</v>
      </c>
      <c r="L3209" s="3">
        <v>1.8780000000000002E-2</v>
      </c>
    </row>
    <row r="3210" spans="2:12" x14ac:dyDescent="0.2">
      <c r="B3210" t="s">
        <v>8967</v>
      </c>
      <c r="C3210" t="s">
        <v>8968</v>
      </c>
      <c r="D3210" t="s">
        <v>8969</v>
      </c>
      <c r="E3210" s="1">
        <v>2.5080499999999999</v>
      </c>
      <c r="F3210" s="1">
        <v>1</v>
      </c>
      <c r="G3210" s="2">
        <v>2.5080499999999999</v>
      </c>
      <c r="H3210" s="3">
        <v>7.9982456490101876</v>
      </c>
      <c r="I3210" s="3">
        <v>10.665656585793744</v>
      </c>
      <c r="J3210" s="3">
        <v>2.0060000000000001E-2</v>
      </c>
      <c r="K3210" s="3">
        <v>2.0060000000000001E-2</v>
      </c>
      <c r="L3210" s="3">
        <v>2.6749999999999999E-2</v>
      </c>
    </row>
    <row r="3211" spans="2:12" x14ac:dyDescent="0.2">
      <c r="B3211" t="s">
        <v>8970</v>
      </c>
      <c r="C3211" t="s">
        <v>8971</v>
      </c>
      <c r="D3211" t="s">
        <v>8972</v>
      </c>
      <c r="E3211" s="1">
        <v>5.7051800000000004</v>
      </c>
      <c r="F3211" s="1">
        <v>3</v>
      </c>
      <c r="G3211" s="2">
        <v>1.9017266666666668</v>
      </c>
      <c r="H3211" s="3">
        <v>7.9997475977970884</v>
      </c>
      <c r="I3211" s="3">
        <v>10.667498659113296</v>
      </c>
      <c r="J3211" s="3">
        <v>4.564E-2</v>
      </c>
      <c r="K3211" s="3">
        <v>4.564E-2</v>
      </c>
      <c r="L3211" s="3">
        <v>6.0859999999999997E-2</v>
      </c>
    </row>
    <row r="3212" spans="2:12" x14ac:dyDescent="0.2">
      <c r="B3212" t="s">
        <v>8973</v>
      </c>
      <c r="C3212" t="s">
        <v>8974</v>
      </c>
      <c r="D3212" t="s">
        <v>8975</v>
      </c>
      <c r="E3212" s="1">
        <v>8.8027099999999994</v>
      </c>
      <c r="F3212" s="1">
        <v>3</v>
      </c>
      <c r="G3212" s="2">
        <v>2.9342366666666666</v>
      </c>
      <c r="H3212" s="3">
        <v>7.9998091496823136</v>
      </c>
      <c r="I3212" s="3">
        <v>10.667169542106919</v>
      </c>
      <c r="J3212" s="3">
        <v>7.0419999999999996E-2</v>
      </c>
      <c r="K3212" s="3">
        <v>7.0419999999999996E-2</v>
      </c>
      <c r="L3212" s="3">
        <v>9.3899999999999997E-2</v>
      </c>
    </row>
    <row r="3213" spans="2:12" x14ac:dyDescent="0.2">
      <c r="B3213" t="s">
        <v>8976</v>
      </c>
      <c r="C3213" t="s">
        <v>8974</v>
      </c>
      <c r="D3213" t="s">
        <v>8975</v>
      </c>
      <c r="E3213" s="1">
        <v>10.046200000000001</v>
      </c>
      <c r="F3213" s="1">
        <v>7</v>
      </c>
      <c r="G3213" s="2">
        <v>1.4351714285714288</v>
      </c>
      <c r="H3213" s="3">
        <v>8.0000398160498492</v>
      </c>
      <c r="I3213" s="3">
        <v>10.666719754733133</v>
      </c>
      <c r="J3213" s="3">
        <v>8.0369999999999997E-2</v>
      </c>
      <c r="K3213" s="3">
        <v>8.0369999999999997E-2</v>
      </c>
      <c r="L3213" s="3">
        <v>0.10716000000000001</v>
      </c>
    </row>
    <row r="3214" spans="2:12" x14ac:dyDescent="0.2">
      <c r="B3214" t="s">
        <v>8977</v>
      </c>
      <c r="C3214" t="s">
        <v>8978</v>
      </c>
      <c r="D3214" t="s">
        <v>8979</v>
      </c>
      <c r="E3214" s="1">
        <v>19.46744</v>
      </c>
      <c r="F3214" s="1">
        <v>10</v>
      </c>
      <c r="G3214" s="2">
        <v>1.946744</v>
      </c>
      <c r="H3214" s="3">
        <v>8.0000246565547393</v>
      </c>
      <c r="I3214" s="3">
        <v>10.666528315998406</v>
      </c>
      <c r="J3214" s="3">
        <v>0.15573999999999999</v>
      </c>
      <c r="K3214" s="3">
        <v>0.15573999999999999</v>
      </c>
      <c r="L3214" s="3">
        <v>0.20765</v>
      </c>
    </row>
    <row r="3215" spans="2:12" x14ac:dyDescent="0.2">
      <c r="B3215" t="s">
        <v>8980</v>
      </c>
      <c r="C3215" t="s">
        <v>8981</v>
      </c>
      <c r="D3215" t="s">
        <v>8982</v>
      </c>
      <c r="E3215" s="1">
        <v>1.35588</v>
      </c>
      <c r="F3215" s="1">
        <v>1</v>
      </c>
      <c r="G3215" s="2">
        <v>1.35588</v>
      </c>
      <c r="H3215" s="3">
        <v>8.0021830840487365</v>
      </c>
      <c r="I3215" s="3">
        <v>10.664660589432692</v>
      </c>
      <c r="J3215" s="3">
        <v>1.085E-2</v>
      </c>
      <c r="K3215" s="3">
        <v>1.085E-2</v>
      </c>
      <c r="L3215" s="3">
        <v>1.4460000000000001E-2</v>
      </c>
    </row>
    <row r="3216" spans="2:12" x14ac:dyDescent="0.2">
      <c r="B3216" t="s">
        <v>8983</v>
      </c>
      <c r="C3216" t="s">
        <v>8981</v>
      </c>
      <c r="D3216" t="s">
        <v>8982</v>
      </c>
      <c r="E3216" s="1">
        <v>6.1133899999999999</v>
      </c>
      <c r="F3216" s="1">
        <v>3</v>
      </c>
      <c r="G3216" s="2">
        <v>2.0377966666666665</v>
      </c>
      <c r="H3216" s="3">
        <v>8.0004710970508999</v>
      </c>
      <c r="I3216" s="3">
        <v>10.666749544851548</v>
      </c>
      <c r="J3216" s="3">
        <v>4.8910000000000002E-2</v>
      </c>
      <c r="K3216" s="3">
        <v>4.8910000000000002E-2</v>
      </c>
      <c r="L3216" s="3">
        <v>6.5210000000000004E-2</v>
      </c>
    </row>
    <row r="3217" spans="2:12" x14ac:dyDescent="0.2">
      <c r="B3217" t="s">
        <v>8984</v>
      </c>
      <c r="C3217" t="s">
        <v>8985</v>
      </c>
      <c r="D3217" t="s">
        <v>8986</v>
      </c>
      <c r="E3217" s="1">
        <v>34.458199999999998</v>
      </c>
      <c r="F3217" s="1">
        <v>11</v>
      </c>
      <c r="G3217" s="2">
        <v>3.1325636363636362</v>
      </c>
      <c r="H3217" s="3">
        <v>8.0001276909414898</v>
      </c>
      <c r="I3217" s="3">
        <v>10.666546714570115</v>
      </c>
      <c r="J3217" s="3">
        <v>0.27567000000000003</v>
      </c>
      <c r="K3217" s="3">
        <v>0.27567000000000003</v>
      </c>
      <c r="L3217" s="3">
        <v>0.36754999999999999</v>
      </c>
    </row>
    <row r="3218" spans="2:12" x14ac:dyDescent="0.2">
      <c r="B3218" t="s">
        <v>8987</v>
      </c>
      <c r="C3218" t="s">
        <v>8985</v>
      </c>
      <c r="D3218" t="s">
        <v>8986</v>
      </c>
      <c r="E3218" s="1">
        <v>18.112639999999999</v>
      </c>
      <c r="F3218" s="1">
        <v>17</v>
      </c>
      <c r="G3218" s="2">
        <v>1.0654494117647058</v>
      </c>
      <c r="H3218" s="3">
        <v>7.9999381647291621</v>
      </c>
      <c r="I3218" s="3">
        <v>10.666584219638883</v>
      </c>
      <c r="J3218" s="3">
        <v>0.1449</v>
      </c>
      <c r="K3218" s="3">
        <v>0.1449</v>
      </c>
      <c r="L3218" s="3">
        <v>0.19320000000000001</v>
      </c>
    </row>
    <row r="3219" spans="2:12" x14ac:dyDescent="0.2">
      <c r="B3219" t="s">
        <v>8988</v>
      </c>
      <c r="C3219" t="s">
        <v>8989</v>
      </c>
      <c r="D3219" t="s">
        <v>8990</v>
      </c>
      <c r="E3219" s="1">
        <v>5.5667200000000001</v>
      </c>
      <c r="F3219" s="1">
        <v>5</v>
      </c>
      <c r="G3219" s="2">
        <v>1.1133440000000001</v>
      </c>
      <c r="H3219" s="3">
        <v>7.9993245573695102</v>
      </c>
      <c r="I3219" s="3">
        <v>10.666963669809153</v>
      </c>
      <c r="J3219" s="3">
        <v>4.453E-2</v>
      </c>
      <c r="K3219" s="3">
        <v>4.453E-2</v>
      </c>
      <c r="L3219" s="3">
        <v>5.9380000000000002E-2</v>
      </c>
    </row>
    <row r="3220" spans="2:12" x14ac:dyDescent="0.2">
      <c r="B3220" t="s">
        <v>8991</v>
      </c>
      <c r="C3220" t="s">
        <v>8992</v>
      </c>
      <c r="D3220" t="s">
        <v>8993</v>
      </c>
      <c r="E3220" s="1">
        <v>4.0498500000000002</v>
      </c>
      <c r="F3220" s="1">
        <v>1</v>
      </c>
      <c r="G3220" s="2">
        <v>4.0498500000000002</v>
      </c>
      <c r="H3220" s="3">
        <v>8.0002963072706397</v>
      </c>
      <c r="I3220" s="3">
        <v>10.667061743027521</v>
      </c>
      <c r="J3220" s="3">
        <v>3.2399999999999998E-2</v>
      </c>
      <c r="K3220" s="3">
        <v>3.2399999999999998E-2</v>
      </c>
      <c r="L3220" s="3">
        <v>4.3200000000000002E-2</v>
      </c>
    </row>
    <row r="3221" spans="2:12" x14ac:dyDescent="0.2">
      <c r="B3221" t="s">
        <v>8994</v>
      </c>
      <c r="C3221" t="s">
        <v>8995</v>
      </c>
      <c r="D3221" t="s">
        <v>8996</v>
      </c>
      <c r="E3221" s="1">
        <v>30.696169999999999</v>
      </c>
      <c r="F3221" s="1">
        <v>5</v>
      </c>
      <c r="G3221" s="2">
        <v>6.1392340000000001</v>
      </c>
      <c r="H3221" s="3">
        <v>8.0000208495066332</v>
      </c>
      <c r="I3221" s="3">
        <v>10.66647728364809</v>
      </c>
      <c r="J3221" s="3">
        <v>0.24557000000000001</v>
      </c>
      <c r="K3221" s="3">
        <v>0.24557000000000001</v>
      </c>
      <c r="L3221" s="3">
        <v>0.32741999999999999</v>
      </c>
    </row>
    <row r="3222" spans="2:12" x14ac:dyDescent="0.2">
      <c r="B3222" t="s">
        <v>8997</v>
      </c>
      <c r="C3222" t="s">
        <v>8998</v>
      </c>
      <c r="D3222" t="s">
        <v>8999</v>
      </c>
      <c r="E3222" s="1">
        <v>26.949210000000001</v>
      </c>
      <c r="F3222" s="1">
        <v>7</v>
      </c>
      <c r="G3222" s="2">
        <v>3.8498871428571428</v>
      </c>
      <c r="H3222" s="3">
        <v>7.9998634468320216</v>
      </c>
      <c r="I3222" s="3">
        <v>10.666731974703525</v>
      </c>
      <c r="J3222" s="3">
        <v>0.21559</v>
      </c>
      <c r="K3222" s="3">
        <v>0.21559</v>
      </c>
      <c r="L3222" s="3">
        <v>0.28745999999999999</v>
      </c>
    </row>
    <row r="3223" spans="2:12" x14ac:dyDescent="0.2">
      <c r="B3223" t="s">
        <v>9000</v>
      </c>
      <c r="C3223" t="s">
        <v>8998</v>
      </c>
      <c r="D3223" t="s">
        <v>8999</v>
      </c>
      <c r="E3223" s="1">
        <v>47.438839999999999</v>
      </c>
      <c r="F3223" s="1">
        <v>16</v>
      </c>
      <c r="G3223" s="2">
        <v>2.9649274999999999</v>
      </c>
      <c r="H3223" s="3">
        <v>7.9999848225631158</v>
      </c>
      <c r="I3223" s="3">
        <v>10.666576164172648</v>
      </c>
      <c r="J3223" s="3">
        <v>0.37951000000000001</v>
      </c>
      <c r="K3223" s="3">
        <v>0.37951000000000001</v>
      </c>
      <c r="L3223" s="3">
        <v>0.50600999999999996</v>
      </c>
    </row>
    <row r="3224" spans="2:12" x14ac:dyDescent="0.2">
      <c r="B3224" t="s">
        <v>9001</v>
      </c>
      <c r="C3224" t="s">
        <v>9002</v>
      </c>
      <c r="D3224" t="s">
        <v>9003</v>
      </c>
      <c r="E3224" s="1">
        <v>14.455399999999999</v>
      </c>
      <c r="F3224" s="1">
        <v>3</v>
      </c>
      <c r="G3224" s="2">
        <v>4.8184666666666667</v>
      </c>
      <c r="H3224" s="3">
        <v>7.9997786294395183</v>
      </c>
      <c r="I3224" s="3">
        <v>10.666602100253193</v>
      </c>
      <c r="J3224" s="3">
        <v>0.11564000000000001</v>
      </c>
      <c r="K3224" s="3">
        <v>0.11564000000000001</v>
      </c>
      <c r="L3224" s="3">
        <v>0.15418999999999999</v>
      </c>
    </row>
    <row r="3225" spans="2:12" x14ac:dyDescent="0.2">
      <c r="B3225" t="s">
        <v>9004</v>
      </c>
      <c r="C3225" t="s">
        <v>9005</v>
      </c>
      <c r="D3225" t="s">
        <v>9006</v>
      </c>
      <c r="E3225" s="1">
        <v>5.2954100000000004</v>
      </c>
      <c r="F3225" s="1">
        <v>1</v>
      </c>
      <c r="G3225" s="2">
        <v>5.2954100000000004</v>
      </c>
      <c r="H3225" s="3">
        <v>7.9993805956479287</v>
      </c>
      <c r="I3225" s="3">
        <v>10.665840794197239</v>
      </c>
      <c r="J3225" s="3">
        <v>4.2360000000000002E-2</v>
      </c>
      <c r="K3225" s="3">
        <v>4.2360000000000002E-2</v>
      </c>
      <c r="L3225" s="3">
        <v>5.6480000000000002E-2</v>
      </c>
    </row>
    <row r="3226" spans="2:12" x14ac:dyDescent="0.2">
      <c r="B3226" t="s">
        <v>9007</v>
      </c>
      <c r="C3226" t="s">
        <v>9008</v>
      </c>
      <c r="D3226" t="s">
        <v>9009</v>
      </c>
      <c r="E3226" s="1">
        <v>0.31241999999999998</v>
      </c>
      <c r="F3226" s="1">
        <v>1</v>
      </c>
      <c r="G3226" s="2">
        <v>0.31241999999999998</v>
      </c>
      <c r="H3226" s="3">
        <v>8.0020485244222517</v>
      </c>
      <c r="I3226" s="3">
        <v>10.658728634530441</v>
      </c>
      <c r="J3226" s="3">
        <v>2.5000000000000001E-3</v>
      </c>
      <c r="K3226" s="3">
        <v>2.5000000000000001E-3</v>
      </c>
      <c r="L3226" s="3">
        <v>3.3300000000000001E-3</v>
      </c>
    </row>
    <row r="3227" spans="2:12" x14ac:dyDescent="0.2">
      <c r="B3227" t="s">
        <v>9010</v>
      </c>
      <c r="C3227" t="s">
        <v>9011</v>
      </c>
      <c r="D3227" t="s">
        <v>9012</v>
      </c>
      <c r="E3227" s="1">
        <v>14.65127</v>
      </c>
      <c r="F3227" s="1">
        <v>12</v>
      </c>
      <c r="G3227" s="2">
        <v>1.2209391666666667</v>
      </c>
      <c r="H3227" s="3">
        <v>7.9999890794449895</v>
      </c>
      <c r="I3227" s="3">
        <v>10.666652105926653</v>
      </c>
      <c r="J3227" s="3">
        <v>0.11720999999999999</v>
      </c>
      <c r="K3227" s="3">
        <v>0.11720999999999999</v>
      </c>
      <c r="L3227" s="3">
        <v>0.15628</v>
      </c>
    </row>
    <row r="3228" spans="2:12" x14ac:dyDescent="0.2">
      <c r="B3228" t="s">
        <v>9013</v>
      </c>
      <c r="C3228" t="s">
        <v>9014</v>
      </c>
      <c r="D3228" t="s">
        <v>9015</v>
      </c>
      <c r="E3228" s="1">
        <v>1.1361399999999999</v>
      </c>
      <c r="F3228" s="1">
        <v>1</v>
      </c>
      <c r="G3228" s="2">
        <v>1.1361399999999999</v>
      </c>
      <c r="H3228" s="3">
        <v>8.0007745524319205</v>
      </c>
      <c r="I3228" s="3">
        <v>10.66769940324256</v>
      </c>
      <c r="J3228" s="3">
        <v>9.0900000000000009E-3</v>
      </c>
      <c r="K3228" s="3">
        <v>9.0900000000000009E-3</v>
      </c>
      <c r="L3228" s="3">
        <v>1.2120000000000001E-2</v>
      </c>
    </row>
    <row r="3229" spans="2:12" x14ac:dyDescent="0.2">
      <c r="B3229" t="s">
        <v>9016</v>
      </c>
      <c r="C3229" t="s">
        <v>9017</v>
      </c>
      <c r="D3229" t="s">
        <v>9018</v>
      </c>
      <c r="E3229" s="1">
        <v>25.69313</v>
      </c>
      <c r="F3229" s="1">
        <v>11</v>
      </c>
      <c r="G3229" s="2">
        <v>2.3357390909090907</v>
      </c>
      <c r="H3229" s="3">
        <v>8.0001930477135321</v>
      </c>
      <c r="I3229" s="3">
        <v>10.666664590884801</v>
      </c>
      <c r="J3229" s="3">
        <v>0.20555000000000001</v>
      </c>
      <c r="K3229" s="3">
        <v>0.20555000000000001</v>
      </c>
      <c r="L3229" s="3">
        <v>0.27406000000000003</v>
      </c>
    </row>
    <row r="3230" spans="2:12" x14ac:dyDescent="0.2">
      <c r="B3230" t="s">
        <v>9019</v>
      </c>
      <c r="C3230" t="s">
        <v>9020</v>
      </c>
      <c r="D3230" t="s">
        <v>9021</v>
      </c>
      <c r="E3230" s="1">
        <v>1.8576299999999999</v>
      </c>
      <c r="F3230" s="1">
        <v>1</v>
      </c>
      <c r="G3230" s="2">
        <v>1.8576299999999999</v>
      </c>
      <c r="H3230" s="3">
        <v>7.9994401468537877</v>
      </c>
      <c r="I3230" s="3">
        <v>10.664125794695392</v>
      </c>
      <c r="J3230" s="3">
        <v>1.486E-2</v>
      </c>
      <c r="K3230" s="3">
        <v>1.486E-2</v>
      </c>
      <c r="L3230" s="3">
        <v>1.9810000000000001E-2</v>
      </c>
    </row>
    <row r="3231" spans="2:12" x14ac:dyDescent="0.2">
      <c r="B3231" t="s">
        <v>9022</v>
      </c>
      <c r="C3231" t="s">
        <v>9020</v>
      </c>
      <c r="D3231" t="s">
        <v>9021</v>
      </c>
      <c r="E3231" s="1">
        <v>3.6527599999999998</v>
      </c>
      <c r="F3231" s="1">
        <v>2</v>
      </c>
      <c r="G3231" s="2">
        <v>1.8263799999999999</v>
      </c>
      <c r="H3231" s="3">
        <v>7.9994305675708235</v>
      </c>
      <c r="I3231" s="3">
        <v>10.665907423427766</v>
      </c>
      <c r="J3231" s="3">
        <v>2.9219999999999999E-2</v>
      </c>
      <c r="K3231" s="3">
        <v>2.9219999999999999E-2</v>
      </c>
      <c r="L3231" s="3">
        <v>3.8960000000000002E-2</v>
      </c>
    </row>
    <row r="3232" spans="2:12" x14ac:dyDescent="0.2">
      <c r="B3232" t="s">
        <v>9023</v>
      </c>
      <c r="C3232" t="s">
        <v>9024</v>
      </c>
      <c r="D3232" t="s">
        <v>9025</v>
      </c>
      <c r="E3232" s="1">
        <v>1.35185</v>
      </c>
      <c r="F3232" s="1">
        <v>1</v>
      </c>
      <c r="G3232" s="2">
        <v>1.35185</v>
      </c>
      <c r="H3232" s="3">
        <v>7.9964493102045351</v>
      </c>
      <c r="I3232" s="3">
        <v>10.66686392721086</v>
      </c>
      <c r="J3232" s="3">
        <v>1.081E-2</v>
      </c>
      <c r="K3232" s="3">
        <v>1.081E-2</v>
      </c>
      <c r="L3232" s="3">
        <v>1.4420000000000001E-2</v>
      </c>
    </row>
    <row r="3233" spans="2:12" x14ac:dyDescent="0.2">
      <c r="B3233" t="s">
        <v>9026</v>
      </c>
      <c r="C3233" t="s">
        <v>9027</v>
      </c>
      <c r="D3233" t="s">
        <v>9028</v>
      </c>
      <c r="E3233" s="1">
        <v>15.64752</v>
      </c>
      <c r="F3233" s="1">
        <v>25</v>
      </c>
      <c r="G3233" s="2">
        <v>0.62590080000000003</v>
      </c>
      <c r="H3233" s="3">
        <v>7.9999897747374664</v>
      </c>
      <c r="I3233" s="3">
        <v>10.666866059286072</v>
      </c>
      <c r="J3233" s="3">
        <v>0.12518000000000001</v>
      </c>
      <c r="K3233" s="3">
        <v>0.12518000000000001</v>
      </c>
      <c r="L3233" s="3">
        <v>0.16691</v>
      </c>
    </row>
    <row r="3234" spans="2:12" x14ac:dyDescent="0.2">
      <c r="B3234" t="s">
        <v>9029</v>
      </c>
      <c r="C3234" t="s">
        <v>9027</v>
      </c>
      <c r="D3234" t="s">
        <v>9028</v>
      </c>
      <c r="E3234" s="1">
        <v>4.5744999999999996</v>
      </c>
      <c r="F3234" s="1">
        <v>4</v>
      </c>
      <c r="G3234" s="2">
        <v>1.1436249999999999</v>
      </c>
      <c r="H3234" s="3">
        <v>8.0008744125040998</v>
      </c>
      <c r="I3234" s="3">
        <v>10.66564651874522</v>
      </c>
      <c r="J3234" s="3">
        <v>3.6600000000000001E-2</v>
      </c>
      <c r="K3234" s="3">
        <v>3.6600000000000001E-2</v>
      </c>
      <c r="L3234" s="3">
        <v>4.879E-2</v>
      </c>
    </row>
    <row r="3235" spans="2:12" x14ac:dyDescent="0.2">
      <c r="B3235" t="s">
        <v>9030</v>
      </c>
      <c r="C3235" t="s">
        <v>9031</v>
      </c>
      <c r="D3235" t="s">
        <v>9032</v>
      </c>
      <c r="E3235" s="1">
        <v>7.42591</v>
      </c>
      <c r="F3235" s="1">
        <v>7</v>
      </c>
      <c r="G3235" s="2">
        <v>1.0608442857142857</v>
      </c>
      <c r="H3235" s="3">
        <v>8.0003662850748256</v>
      </c>
      <c r="I3235" s="3">
        <v>10.666706167998266</v>
      </c>
      <c r="J3235" s="3">
        <v>5.9409999999999998E-2</v>
      </c>
      <c r="K3235" s="3">
        <v>5.9409999999999998E-2</v>
      </c>
      <c r="L3235" s="3">
        <v>7.9210000000000003E-2</v>
      </c>
    </row>
    <row r="3236" spans="2:12" x14ac:dyDescent="0.2">
      <c r="B3236" t="s">
        <v>9033</v>
      </c>
      <c r="C3236" t="s">
        <v>9034</v>
      </c>
      <c r="D3236" t="s">
        <v>9035</v>
      </c>
      <c r="E3236" s="1">
        <v>1.3081499999999999</v>
      </c>
      <c r="F3236" s="1">
        <v>2</v>
      </c>
      <c r="G3236" s="2">
        <v>0.65407499999999996</v>
      </c>
      <c r="H3236" s="3">
        <v>8.0036693039789029</v>
      </c>
      <c r="I3236" s="3">
        <v>10.663914688682492</v>
      </c>
      <c r="J3236" s="3">
        <v>1.047E-2</v>
      </c>
      <c r="K3236" s="3">
        <v>1.047E-2</v>
      </c>
      <c r="L3236" s="3">
        <v>1.3950000000000001E-2</v>
      </c>
    </row>
    <row r="3237" spans="2:12" x14ac:dyDescent="0.2">
      <c r="B3237" t="s">
        <v>9036</v>
      </c>
      <c r="C3237" t="s">
        <v>9037</v>
      </c>
      <c r="D3237" t="s">
        <v>9038</v>
      </c>
      <c r="E3237" s="1">
        <v>9.5142799999999994</v>
      </c>
      <c r="F3237" s="1">
        <v>6</v>
      </c>
      <c r="G3237" s="2">
        <v>1.5857133333333333</v>
      </c>
      <c r="H3237" s="3">
        <v>7.9995543540866985</v>
      </c>
      <c r="I3237" s="3">
        <v>10.667123523797912</v>
      </c>
      <c r="J3237" s="3">
        <v>7.6109999999999997E-2</v>
      </c>
      <c r="K3237" s="3">
        <v>7.6109999999999997E-2</v>
      </c>
      <c r="L3237" s="3">
        <v>0.10149</v>
      </c>
    </row>
    <row r="3238" spans="2:12" x14ac:dyDescent="0.2">
      <c r="B3238" t="s">
        <v>9039</v>
      </c>
      <c r="C3238" t="s">
        <v>9040</v>
      </c>
      <c r="D3238" t="s">
        <v>9041</v>
      </c>
      <c r="E3238" s="1">
        <v>2.9390399999999999</v>
      </c>
      <c r="F3238" s="1">
        <v>1</v>
      </c>
      <c r="G3238" s="2">
        <v>2.9390399999999999</v>
      </c>
      <c r="H3238" s="3">
        <v>7.9992106265991616</v>
      </c>
      <c r="I3238" s="3">
        <v>10.666748325983995</v>
      </c>
      <c r="J3238" s="3">
        <v>2.351E-2</v>
      </c>
      <c r="K3238" s="3">
        <v>2.351E-2</v>
      </c>
      <c r="L3238" s="3">
        <v>3.1350000000000003E-2</v>
      </c>
    </row>
    <row r="3239" spans="2:12" x14ac:dyDescent="0.2">
      <c r="B3239" t="s">
        <v>9042</v>
      </c>
      <c r="C3239" t="s">
        <v>9040</v>
      </c>
      <c r="D3239" t="s">
        <v>9041</v>
      </c>
      <c r="E3239" s="1">
        <v>2.8637600000000001</v>
      </c>
      <c r="F3239" s="1">
        <v>1</v>
      </c>
      <c r="G3239" s="2">
        <v>2.8637600000000001</v>
      </c>
      <c r="H3239" s="3">
        <v>7.9999720646981594</v>
      </c>
      <c r="I3239" s="3">
        <v>10.667793390507585</v>
      </c>
      <c r="J3239" s="3">
        <v>2.291E-2</v>
      </c>
      <c r="K3239" s="3">
        <v>2.291E-2</v>
      </c>
      <c r="L3239" s="3">
        <v>3.0550000000000001E-2</v>
      </c>
    </row>
    <row r="3240" spans="2:12" x14ac:dyDescent="0.2">
      <c r="B3240" t="s">
        <v>9043</v>
      </c>
      <c r="C3240" t="s">
        <v>9044</v>
      </c>
      <c r="D3240" t="s">
        <v>9045</v>
      </c>
      <c r="E3240" s="1">
        <v>0.59099999999999997</v>
      </c>
      <c r="F3240" s="1">
        <v>1</v>
      </c>
      <c r="G3240" s="2">
        <v>0.59099999999999997</v>
      </c>
      <c r="H3240" s="3">
        <v>8.0033840947546544</v>
      </c>
      <c r="I3240" s="3">
        <v>10.659898477157361</v>
      </c>
      <c r="J3240" s="3">
        <v>4.7299999999999998E-3</v>
      </c>
      <c r="K3240" s="3">
        <v>4.7299999999999998E-3</v>
      </c>
      <c r="L3240" s="3">
        <v>6.3E-3</v>
      </c>
    </row>
    <row r="3241" spans="2:12" x14ac:dyDescent="0.2">
      <c r="B3241" t="s">
        <v>9046</v>
      </c>
      <c r="C3241" t="s">
        <v>9047</v>
      </c>
      <c r="D3241" t="s">
        <v>9048</v>
      </c>
      <c r="E3241" s="1">
        <v>5.7347000000000001</v>
      </c>
      <c r="F3241" s="1">
        <v>1</v>
      </c>
      <c r="G3241" s="2">
        <v>5.7347000000000001</v>
      </c>
      <c r="H3241" s="3">
        <v>8.0004185048912753</v>
      </c>
      <c r="I3241" s="3">
        <v>10.666643416394928</v>
      </c>
      <c r="J3241" s="3">
        <v>4.5879999999999997E-2</v>
      </c>
      <c r="K3241" s="3">
        <v>4.5879999999999997E-2</v>
      </c>
      <c r="L3241" s="3">
        <v>6.1170000000000002E-2</v>
      </c>
    </row>
    <row r="3242" spans="2:12" x14ac:dyDescent="0.2">
      <c r="B3242" t="s">
        <v>9049</v>
      </c>
      <c r="C3242" t="s">
        <v>9050</v>
      </c>
      <c r="D3242" t="s">
        <v>9051</v>
      </c>
      <c r="E3242" s="1">
        <v>7.86829</v>
      </c>
      <c r="F3242" s="1">
        <v>3</v>
      </c>
      <c r="G3242" s="2">
        <v>2.6227633333333333</v>
      </c>
      <c r="H3242" s="3">
        <v>8.0004677000974809</v>
      </c>
      <c r="I3242" s="3">
        <v>10.666866625403996</v>
      </c>
      <c r="J3242" s="3">
        <v>6.2950000000000006E-2</v>
      </c>
      <c r="K3242" s="3">
        <v>6.2950000000000006E-2</v>
      </c>
      <c r="L3242" s="3">
        <v>8.3930000000000005E-2</v>
      </c>
    </row>
    <row r="3243" spans="2:12" x14ac:dyDescent="0.2">
      <c r="B3243" t="s">
        <v>9052</v>
      </c>
      <c r="C3243" t="s">
        <v>9053</v>
      </c>
      <c r="D3243" t="s">
        <v>9054</v>
      </c>
      <c r="E3243" s="1">
        <v>16.112110000000001</v>
      </c>
      <c r="F3243" s="1">
        <v>3</v>
      </c>
      <c r="G3243" s="2">
        <v>5.3707033333333341</v>
      </c>
      <c r="H3243" s="3">
        <v>8.0001936431665346</v>
      </c>
      <c r="I3243" s="3">
        <v>10.666511090105516</v>
      </c>
      <c r="J3243" s="3">
        <v>0.12889999999999999</v>
      </c>
      <c r="K3243" s="3">
        <v>0.12889999999999999</v>
      </c>
      <c r="L3243" s="3">
        <v>0.17186000000000001</v>
      </c>
    </row>
    <row r="3244" spans="2:12" x14ac:dyDescent="0.2">
      <c r="B3244" t="s">
        <v>9055</v>
      </c>
      <c r="C3244" t="s">
        <v>9056</v>
      </c>
      <c r="D3244" t="s">
        <v>9057</v>
      </c>
      <c r="E3244" s="1">
        <v>33.60427</v>
      </c>
      <c r="F3244" s="1">
        <v>4</v>
      </c>
      <c r="G3244" s="2">
        <v>8.4010674999999999</v>
      </c>
      <c r="H3244" s="3">
        <v>7.9998762062083193</v>
      </c>
      <c r="I3244" s="3">
        <v>10.666501608277757</v>
      </c>
      <c r="J3244" s="3">
        <v>0.26883000000000001</v>
      </c>
      <c r="K3244" s="3">
        <v>0.26883000000000001</v>
      </c>
      <c r="L3244" s="3">
        <v>0.35843999999999998</v>
      </c>
    </row>
    <row r="3245" spans="2:12" x14ac:dyDescent="0.2">
      <c r="B3245" t="s">
        <v>9058</v>
      </c>
      <c r="C3245" t="s">
        <v>9059</v>
      </c>
      <c r="D3245" t="s">
        <v>9060</v>
      </c>
      <c r="E3245" s="1">
        <v>61.076189999999997</v>
      </c>
      <c r="F3245" s="1">
        <v>9</v>
      </c>
      <c r="G3245" s="2">
        <v>6.7862433333333332</v>
      </c>
      <c r="H3245" s="3">
        <v>8.0000078590363941</v>
      </c>
      <c r="I3245" s="3">
        <v>10.666677145381858</v>
      </c>
      <c r="J3245" s="3">
        <v>0.48860999999999999</v>
      </c>
      <c r="K3245" s="3">
        <v>0.48860999999999999</v>
      </c>
      <c r="L3245" s="3">
        <v>0.65147999999999995</v>
      </c>
    </row>
    <row r="3246" spans="2:12" x14ac:dyDescent="0.2">
      <c r="B3246" t="s">
        <v>9061</v>
      </c>
      <c r="C3246" t="s">
        <v>7304</v>
      </c>
      <c r="D3246" t="s">
        <v>7305</v>
      </c>
      <c r="E3246" s="1">
        <v>27.709289999999999</v>
      </c>
      <c r="F3246" s="1">
        <v>3</v>
      </c>
      <c r="G3246" s="2">
        <v>9.2364300000000004</v>
      </c>
      <c r="H3246" s="3">
        <v>7.9998440956083678</v>
      </c>
      <c r="I3246" s="3">
        <v>10.666458794144489</v>
      </c>
      <c r="J3246" s="3">
        <v>0.22167000000000001</v>
      </c>
      <c r="K3246" s="3">
        <v>0.22167000000000001</v>
      </c>
      <c r="L3246" s="3">
        <v>0.29555999999999999</v>
      </c>
    </row>
    <row r="3247" spans="2:12" x14ac:dyDescent="0.2">
      <c r="B3247" t="s">
        <v>9062</v>
      </c>
      <c r="C3247" t="s">
        <v>9063</v>
      </c>
      <c r="D3247" t="s">
        <v>9064</v>
      </c>
      <c r="E3247" s="1">
        <v>25.295929999999998</v>
      </c>
      <c r="F3247" s="1">
        <v>3</v>
      </c>
      <c r="G3247" s="2">
        <v>8.4319766666666656</v>
      </c>
      <c r="H3247" s="3">
        <v>8.0001012020510807</v>
      </c>
      <c r="I3247" s="3">
        <v>10.666538055726752</v>
      </c>
      <c r="J3247" s="3">
        <v>0.20236999999999999</v>
      </c>
      <c r="K3247" s="3">
        <v>0.20236999999999999</v>
      </c>
      <c r="L3247" s="3">
        <v>0.26982</v>
      </c>
    </row>
    <row r="3248" spans="2:12" x14ac:dyDescent="0.2">
      <c r="B3248" t="s">
        <v>9065</v>
      </c>
      <c r="C3248" t="s">
        <v>9066</v>
      </c>
      <c r="D3248" t="s">
        <v>9067</v>
      </c>
      <c r="E3248" s="1">
        <v>4.4562099999999996</v>
      </c>
      <c r="F3248" s="1">
        <v>1</v>
      </c>
      <c r="G3248" s="2">
        <v>4.4562099999999996</v>
      </c>
      <c r="H3248" s="3">
        <v>8.0000718099012396</v>
      </c>
      <c r="I3248" s="3">
        <v>10.666014393397081</v>
      </c>
      <c r="J3248" s="3">
        <v>3.5650000000000001E-2</v>
      </c>
      <c r="K3248" s="3">
        <v>3.5650000000000001E-2</v>
      </c>
      <c r="L3248" s="3">
        <v>4.7530000000000003E-2</v>
      </c>
    </row>
    <row r="3249" spans="2:12" x14ac:dyDescent="0.2">
      <c r="B3249" t="s">
        <v>9068</v>
      </c>
      <c r="C3249" t="s">
        <v>9069</v>
      </c>
      <c r="D3249" t="s">
        <v>9070</v>
      </c>
      <c r="E3249" s="1">
        <v>17.60641</v>
      </c>
      <c r="F3249" s="1">
        <v>1</v>
      </c>
      <c r="G3249" s="2">
        <v>17.60641</v>
      </c>
      <c r="H3249" s="3">
        <v>7.9999272992052335</v>
      </c>
      <c r="I3249" s="3">
        <v>10.666569732273643</v>
      </c>
      <c r="J3249" s="3">
        <v>0.14085</v>
      </c>
      <c r="K3249" s="3">
        <v>0.14085</v>
      </c>
      <c r="L3249" s="3">
        <v>0.18779999999999999</v>
      </c>
    </row>
    <row r="3250" spans="2:12" x14ac:dyDescent="0.2">
      <c r="B3250" t="s">
        <v>9071</v>
      </c>
      <c r="C3250" t="s">
        <v>9072</v>
      </c>
      <c r="D3250" t="s">
        <v>9073</v>
      </c>
      <c r="E3250" s="1">
        <v>30.674769999999999</v>
      </c>
      <c r="F3250" s="1">
        <v>4</v>
      </c>
      <c r="G3250" s="2">
        <v>7.6686924999999997</v>
      </c>
      <c r="H3250" s="3">
        <v>8.000059984149841</v>
      </c>
      <c r="I3250" s="3">
        <v>10.666746645533122</v>
      </c>
      <c r="J3250" s="3">
        <v>0.24540000000000001</v>
      </c>
      <c r="K3250" s="3">
        <v>0.24540000000000001</v>
      </c>
      <c r="L3250" s="3">
        <v>0.32719999999999999</v>
      </c>
    </row>
    <row r="3251" spans="2:12" x14ac:dyDescent="0.2">
      <c r="B3251" t="s">
        <v>9074</v>
      </c>
      <c r="C3251" t="s">
        <v>9075</v>
      </c>
      <c r="D3251" t="s">
        <v>9076</v>
      </c>
      <c r="E3251" s="1">
        <v>38.725020000000001</v>
      </c>
      <c r="F3251" s="1">
        <v>4</v>
      </c>
      <c r="G3251" s="2">
        <v>9.6812550000000002</v>
      </c>
      <c r="H3251" s="3">
        <v>7.9999958683042651</v>
      </c>
      <c r="I3251" s="3">
        <v>10.666747234733513</v>
      </c>
      <c r="J3251" s="3">
        <v>0.30980000000000002</v>
      </c>
      <c r="K3251" s="3">
        <v>0.30980000000000002</v>
      </c>
      <c r="L3251" s="3">
        <v>0.41306999999999999</v>
      </c>
    </row>
    <row r="3252" spans="2:12" x14ac:dyDescent="0.2">
      <c r="B3252" t="s">
        <v>9077</v>
      </c>
      <c r="C3252" t="s">
        <v>9078</v>
      </c>
      <c r="D3252" t="s">
        <v>7179</v>
      </c>
      <c r="E3252" s="1">
        <v>9.9526400000000006</v>
      </c>
      <c r="F3252" s="1">
        <v>1</v>
      </c>
      <c r="G3252" s="2">
        <v>9.9526400000000006</v>
      </c>
      <c r="H3252" s="3">
        <v>7.9998874670439193</v>
      </c>
      <c r="I3252" s="3">
        <v>10.666516622725227</v>
      </c>
      <c r="J3252" s="3">
        <v>7.9619999999999996E-2</v>
      </c>
      <c r="K3252" s="3">
        <v>7.9619999999999996E-2</v>
      </c>
      <c r="L3252" s="3">
        <v>0.10616</v>
      </c>
    </row>
    <row r="3253" spans="2:12" x14ac:dyDescent="0.2">
      <c r="B3253" t="s">
        <v>9079</v>
      </c>
      <c r="C3253" t="s">
        <v>9080</v>
      </c>
      <c r="D3253" t="s">
        <v>9081</v>
      </c>
      <c r="E3253" s="1">
        <v>15.59033</v>
      </c>
      <c r="F3253" s="1">
        <v>2</v>
      </c>
      <c r="G3253" s="2">
        <v>7.7951649999999999</v>
      </c>
      <c r="H3253" s="3">
        <v>7.9998306642643229</v>
      </c>
      <c r="I3253" s="3">
        <v>10.666868501179898</v>
      </c>
      <c r="J3253" s="3">
        <v>0.12472</v>
      </c>
      <c r="K3253" s="3">
        <v>0.12472</v>
      </c>
      <c r="L3253" s="3">
        <v>0.1663</v>
      </c>
    </row>
    <row r="3254" spans="2:12" x14ac:dyDescent="0.2">
      <c r="B3254" t="s">
        <v>9082</v>
      </c>
      <c r="C3254" t="s">
        <v>9083</v>
      </c>
      <c r="D3254" t="s">
        <v>7909</v>
      </c>
      <c r="E3254" s="1">
        <v>8.3188999999999993</v>
      </c>
      <c r="F3254" s="1">
        <v>1</v>
      </c>
      <c r="G3254" s="2">
        <v>8.3188999999999993</v>
      </c>
      <c r="H3254" s="3">
        <v>7.9998557501592771</v>
      </c>
      <c r="I3254" s="3">
        <v>10.666073639543692</v>
      </c>
      <c r="J3254" s="3">
        <v>6.6549999999999998E-2</v>
      </c>
      <c r="K3254" s="3">
        <v>6.6549999999999998E-2</v>
      </c>
      <c r="L3254" s="3">
        <v>8.8730000000000003E-2</v>
      </c>
    </row>
    <row r="3255" spans="2:12" x14ac:dyDescent="0.2">
      <c r="B3255" t="s">
        <v>9084</v>
      </c>
      <c r="C3255" t="s">
        <v>9085</v>
      </c>
      <c r="D3255" t="s">
        <v>9086</v>
      </c>
      <c r="E3255" s="1">
        <v>34.678469999999997</v>
      </c>
      <c r="F3255" s="1">
        <v>6</v>
      </c>
      <c r="G3255" s="2">
        <v>5.7797449999999992</v>
      </c>
      <c r="H3255" s="3">
        <v>8.0000645933918086</v>
      </c>
      <c r="I3255" s="3">
        <v>10.666560548951555</v>
      </c>
      <c r="J3255" s="3">
        <v>0.27743000000000001</v>
      </c>
      <c r="K3255" s="3">
        <v>0.27743000000000001</v>
      </c>
      <c r="L3255" s="3">
        <v>0.36990000000000001</v>
      </c>
    </row>
    <row r="3256" spans="2:12" x14ac:dyDescent="0.2">
      <c r="B3256" t="s">
        <v>9087</v>
      </c>
      <c r="C3256" t="s">
        <v>9088</v>
      </c>
      <c r="D3256" t="s">
        <v>9089</v>
      </c>
      <c r="E3256" s="1">
        <v>12.245699999999999</v>
      </c>
      <c r="F3256" s="1">
        <v>2</v>
      </c>
      <c r="G3256" s="2">
        <v>6.1228499999999997</v>
      </c>
      <c r="H3256" s="3">
        <v>8.0003593097985419</v>
      </c>
      <c r="I3256" s="3">
        <v>10.666601337612388</v>
      </c>
      <c r="J3256" s="3">
        <v>9.7970000000000002E-2</v>
      </c>
      <c r="K3256" s="3">
        <v>9.7970000000000002E-2</v>
      </c>
      <c r="L3256" s="3">
        <v>0.13062000000000001</v>
      </c>
    </row>
    <row r="3257" spans="2:12" x14ac:dyDescent="0.2">
      <c r="B3257" t="s">
        <v>9090</v>
      </c>
      <c r="C3257" t="s">
        <v>9091</v>
      </c>
      <c r="D3257" t="s">
        <v>9092</v>
      </c>
      <c r="E3257" s="1">
        <v>6.7591999999999999</v>
      </c>
      <c r="F3257" s="1">
        <v>1</v>
      </c>
      <c r="G3257" s="2">
        <v>6.7591999999999999</v>
      </c>
      <c r="H3257" s="3">
        <v>7.9994673925908391</v>
      </c>
      <c r="I3257" s="3">
        <v>10.666942833471417</v>
      </c>
      <c r="J3257" s="3">
        <v>5.407E-2</v>
      </c>
      <c r="K3257" s="3">
        <v>5.407E-2</v>
      </c>
      <c r="L3257" s="3">
        <v>7.2099999999999997E-2</v>
      </c>
    </row>
    <row r="3258" spans="2:12" x14ac:dyDescent="0.2">
      <c r="B3258" t="s">
        <v>9093</v>
      </c>
      <c r="C3258" t="s">
        <v>9094</v>
      </c>
      <c r="D3258" t="s">
        <v>9095</v>
      </c>
      <c r="E3258" s="1">
        <v>10.748900000000001</v>
      </c>
      <c r="F3258" s="1">
        <v>2</v>
      </c>
      <c r="G3258" s="2">
        <v>5.3744500000000004</v>
      </c>
      <c r="H3258" s="3">
        <v>7.9998883606694635</v>
      </c>
      <c r="I3258" s="3">
        <v>10.666207704974463</v>
      </c>
      <c r="J3258" s="3">
        <v>8.5989999999999997E-2</v>
      </c>
      <c r="K3258" s="3">
        <v>8.5989999999999997E-2</v>
      </c>
      <c r="L3258" s="3">
        <v>0.11465</v>
      </c>
    </row>
    <row r="3259" spans="2:12" x14ac:dyDescent="0.2">
      <c r="B3259" t="s">
        <v>9096</v>
      </c>
      <c r="C3259" t="s">
        <v>9097</v>
      </c>
      <c r="D3259" t="s">
        <v>9098</v>
      </c>
      <c r="E3259" s="1">
        <v>37.778660000000002</v>
      </c>
      <c r="F3259" s="1">
        <v>4</v>
      </c>
      <c r="G3259" s="2">
        <v>9.4446650000000005</v>
      </c>
      <c r="H3259" s="3">
        <v>8.0000190583784594</v>
      </c>
      <c r="I3259" s="3">
        <v>10.666603844604333</v>
      </c>
      <c r="J3259" s="3">
        <v>0.30223</v>
      </c>
      <c r="K3259" s="3">
        <v>0.30223</v>
      </c>
      <c r="L3259" s="3">
        <v>0.40296999999999999</v>
      </c>
    </row>
    <row r="3260" spans="2:12" x14ac:dyDescent="0.2">
      <c r="B3260" t="s">
        <v>9099</v>
      </c>
      <c r="C3260" t="s">
        <v>9100</v>
      </c>
      <c r="D3260" t="s">
        <v>9101</v>
      </c>
      <c r="E3260" s="1">
        <v>14.389860000000001</v>
      </c>
      <c r="F3260" s="1">
        <v>4</v>
      </c>
      <c r="G3260" s="2">
        <v>3.5974650000000001</v>
      </c>
      <c r="H3260" s="3">
        <v>8.0000778325848891</v>
      </c>
      <c r="I3260" s="3">
        <v>10.666538798848633</v>
      </c>
      <c r="J3260" s="3">
        <v>0.11512</v>
      </c>
      <c r="K3260" s="3">
        <v>0.11512</v>
      </c>
      <c r="L3260" s="3">
        <v>0.15348999999999999</v>
      </c>
    </row>
    <row r="3261" spans="2:12" x14ac:dyDescent="0.2">
      <c r="B3261" t="s">
        <v>9102</v>
      </c>
      <c r="C3261" t="s">
        <v>9103</v>
      </c>
      <c r="D3261" t="s">
        <v>9104</v>
      </c>
      <c r="E3261" s="1">
        <v>27.868269999999999</v>
      </c>
      <c r="F3261" s="1">
        <v>2</v>
      </c>
      <c r="G3261" s="2">
        <v>13.934134999999999</v>
      </c>
      <c r="H3261" s="3">
        <v>8.0001377911151295</v>
      </c>
      <c r="I3261" s="3">
        <v>10.666611167467519</v>
      </c>
      <c r="J3261" s="3">
        <v>0.22295000000000001</v>
      </c>
      <c r="K3261" s="3">
        <v>0.22295000000000001</v>
      </c>
      <c r="L3261" s="3">
        <v>0.29726000000000002</v>
      </c>
    </row>
    <row r="3262" spans="2:12" x14ac:dyDescent="0.2">
      <c r="B3262" t="s">
        <v>9105</v>
      </c>
      <c r="C3262" t="s">
        <v>9106</v>
      </c>
      <c r="D3262" t="s">
        <v>9107</v>
      </c>
      <c r="E3262" s="1">
        <v>15.07546</v>
      </c>
      <c r="F3262" s="1">
        <v>1</v>
      </c>
      <c r="G3262" s="2">
        <v>15.07546</v>
      </c>
      <c r="H3262" s="3">
        <v>7.9997558946791676</v>
      </c>
      <c r="I3262" s="3">
        <v>10.666341192905557</v>
      </c>
      <c r="J3262" s="3">
        <v>0.1206</v>
      </c>
      <c r="K3262" s="3">
        <v>0.1206</v>
      </c>
      <c r="L3262" s="3">
        <v>0.1608</v>
      </c>
    </row>
    <row r="3263" spans="2:12" x14ac:dyDescent="0.2">
      <c r="B3263" t="s">
        <v>9108</v>
      </c>
      <c r="C3263" t="s">
        <v>9109</v>
      </c>
      <c r="D3263" t="s">
        <v>9110</v>
      </c>
      <c r="E3263" s="1">
        <v>5.6299200000000003</v>
      </c>
      <c r="F3263" s="1">
        <v>1</v>
      </c>
      <c r="G3263" s="2">
        <v>5.6299200000000003</v>
      </c>
      <c r="H3263" s="3">
        <v>8.0001136783471161</v>
      </c>
      <c r="I3263" s="3">
        <v>10.666226163071588</v>
      </c>
      <c r="J3263" s="3">
        <v>4.5039999999999997E-2</v>
      </c>
      <c r="K3263" s="3">
        <v>4.5039999999999997E-2</v>
      </c>
      <c r="L3263" s="3">
        <v>6.0049999999999999E-2</v>
      </c>
    </row>
    <row r="3264" spans="2:12" x14ac:dyDescent="0.2">
      <c r="B3264" t="s">
        <v>9111</v>
      </c>
      <c r="C3264" t="s">
        <v>7252</v>
      </c>
      <c r="D3264" t="s">
        <v>7253</v>
      </c>
      <c r="E3264" s="1">
        <v>22.997859999999999</v>
      </c>
      <c r="F3264" s="1">
        <v>2</v>
      </c>
      <c r="G3264" s="2">
        <v>11.49893</v>
      </c>
      <c r="H3264" s="3">
        <v>7.9998747709569509</v>
      </c>
      <c r="I3264" s="3">
        <v>10.666644635631316</v>
      </c>
      <c r="J3264" s="3">
        <v>0.18398</v>
      </c>
      <c r="K3264" s="3">
        <v>0.18398</v>
      </c>
      <c r="L3264" s="3">
        <v>0.24531</v>
      </c>
    </row>
    <row r="3265" spans="2:12" x14ac:dyDescent="0.2">
      <c r="B3265" t="s">
        <v>9112</v>
      </c>
      <c r="C3265" t="s">
        <v>9113</v>
      </c>
      <c r="D3265" t="s">
        <v>9114</v>
      </c>
      <c r="E3265" s="1">
        <v>15.619680000000001</v>
      </c>
      <c r="F3265" s="1">
        <v>3</v>
      </c>
      <c r="G3265" s="2">
        <v>5.2065600000000005</v>
      </c>
      <c r="H3265" s="3">
        <v>8.0001638958032437</v>
      </c>
      <c r="I3265" s="3">
        <v>10.666671788410518</v>
      </c>
      <c r="J3265" s="3">
        <v>0.12496</v>
      </c>
      <c r="K3265" s="3">
        <v>0.12496</v>
      </c>
      <c r="L3265" s="3">
        <v>0.16661000000000001</v>
      </c>
    </row>
    <row r="3266" spans="2:12" x14ac:dyDescent="0.2">
      <c r="B3266" t="s">
        <v>9115</v>
      </c>
      <c r="C3266" t="s">
        <v>9116</v>
      </c>
      <c r="D3266" t="s">
        <v>9117</v>
      </c>
      <c r="E3266" s="1">
        <v>3.82308</v>
      </c>
      <c r="F3266" s="1">
        <v>1</v>
      </c>
      <c r="G3266" s="2">
        <v>3.82308</v>
      </c>
      <c r="H3266" s="3">
        <v>7.9987863188842505</v>
      </c>
      <c r="I3266" s="3">
        <v>10.666792219885536</v>
      </c>
      <c r="J3266" s="3">
        <v>3.058E-2</v>
      </c>
      <c r="K3266" s="3">
        <v>3.058E-2</v>
      </c>
      <c r="L3266" s="3">
        <v>4.0779999999999997E-2</v>
      </c>
    </row>
    <row r="3267" spans="2:12" x14ac:dyDescent="0.2">
      <c r="B3267" t="s">
        <v>9118</v>
      </c>
      <c r="C3267" t="s">
        <v>9119</v>
      </c>
      <c r="D3267" t="s">
        <v>9120</v>
      </c>
      <c r="E3267" s="1">
        <v>21.249980000000001</v>
      </c>
      <c r="F3267" s="1">
        <v>5</v>
      </c>
      <c r="G3267" s="2">
        <v>4.2499960000000003</v>
      </c>
      <c r="H3267" s="3">
        <v>8.000007529418852</v>
      </c>
      <c r="I3267" s="3">
        <v>10.666833568784535</v>
      </c>
      <c r="J3267" s="3">
        <v>0.17</v>
      </c>
      <c r="K3267" s="3">
        <v>0.17</v>
      </c>
      <c r="L3267" s="3">
        <v>0.22667000000000001</v>
      </c>
    </row>
    <row r="3268" spans="2:12" x14ac:dyDescent="0.2">
      <c r="B3268" t="s">
        <v>9121</v>
      </c>
      <c r="C3268" t="s">
        <v>9122</v>
      </c>
      <c r="D3268" t="s">
        <v>9123</v>
      </c>
      <c r="E3268" s="1">
        <v>36.052700000000002</v>
      </c>
      <c r="F3268" s="1">
        <v>3</v>
      </c>
      <c r="G3268" s="2">
        <v>12.017566666666667</v>
      </c>
      <c r="H3268" s="3">
        <v>7.9999556205221802</v>
      </c>
      <c r="I3268" s="3">
        <v>10.666607494029574</v>
      </c>
      <c r="J3268" s="3">
        <v>0.28842000000000001</v>
      </c>
      <c r="K3268" s="3">
        <v>0.28842000000000001</v>
      </c>
      <c r="L3268" s="3">
        <v>0.38456000000000001</v>
      </c>
    </row>
    <row r="3269" spans="2:12" x14ac:dyDescent="0.2">
      <c r="B3269" t="s">
        <v>9124</v>
      </c>
      <c r="C3269" t="s">
        <v>7851</v>
      </c>
      <c r="D3269" t="s">
        <v>7852</v>
      </c>
      <c r="E3269" s="1">
        <v>27.968620000000001</v>
      </c>
      <c r="F3269" s="1">
        <v>2</v>
      </c>
      <c r="G3269" s="2">
        <v>13.984310000000001</v>
      </c>
      <c r="H3269" s="3">
        <v>8.0000371845303757</v>
      </c>
      <c r="I3269" s="3">
        <v>10.666597064853395</v>
      </c>
      <c r="J3269" s="3">
        <v>0.22375</v>
      </c>
      <c r="K3269" s="3">
        <v>0.22375</v>
      </c>
      <c r="L3269" s="3">
        <v>0.29832999999999998</v>
      </c>
    </row>
    <row r="3270" spans="2:12" x14ac:dyDescent="0.2">
      <c r="B3270" t="s">
        <v>9125</v>
      </c>
      <c r="C3270" t="s">
        <v>9126</v>
      </c>
      <c r="D3270" t="s">
        <v>9127</v>
      </c>
      <c r="E3270" s="1">
        <v>50.968209999999999</v>
      </c>
      <c r="F3270" s="1">
        <v>14</v>
      </c>
      <c r="G3270" s="2">
        <v>3.6405864285714284</v>
      </c>
      <c r="H3270" s="3">
        <v>8.0000847587152855</v>
      </c>
      <c r="I3270" s="3">
        <v>10.666648877800496</v>
      </c>
      <c r="J3270" s="3">
        <v>0.40775</v>
      </c>
      <c r="K3270" s="3">
        <v>0.40775</v>
      </c>
      <c r="L3270" s="3">
        <v>0.54366000000000003</v>
      </c>
    </row>
    <row r="3271" spans="2:12" x14ac:dyDescent="0.2">
      <c r="B3271" t="s">
        <v>9128</v>
      </c>
      <c r="C3271" t="s">
        <v>9129</v>
      </c>
      <c r="D3271" t="s">
        <v>9130</v>
      </c>
      <c r="E3271" s="1">
        <v>6.4314299999999998</v>
      </c>
      <c r="F3271" s="1">
        <v>2</v>
      </c>
      <c r="G3271" s="2">
        <v>3.2157149999999999</v>
      </c>
      <c r="H3271" s="3">
        <v>7.9997760995610623</v>
      </c>
      <c r="I3271" s="3">
        <v>10.666368132748081</v>
      </c>
      <c r="J3271" s="3">
        <v>5.1450000000000003E-2</v>
      </c>
      <c r="K3271" s="3">
        <v>5.1450000000000003E-2</v>
      </c>
      <c r="L3271" s="3">
        <v>6.8599999999999994E-2</v>
      </c>
    </row>
    <row r="3272" spans="2:12" x14ac:dyDescent="0.2">
      <c r="B3272" t="s">
        <v>9131</v>
      </c>
      <c r="C3272" t="s">
        <v>8085</v>
      </c>
      <c r="D3272" t="s">
        <v>8932</v>
      </c>
      <c r="E3272" s="1">
        <v>5.7603999999999997</v>
      </c>
      <c r="F3272" s="1">
        <v>1</v>
      </c>
      <c r="G3272" s="2">
        <v>5.7603999999999997</v>
      </c>
      <c r="H3272" s="3">
        <v>7.9994444830220131</v>
      </c>
      <c r="I3272" s="3">
        <v>10.665925977362685</v>
      </c>
      <c r="J3272" s="3">
        <v>4.6080000000000003E-2</v>
      </c>
      <c r="K3272" s="3">
        <v>4.6080000000000003E-2</v>
      </c>
      <c r="L3272" s="3">
        <v>6.1440000000000002E-2</v>
      </c>
    </row>
    <row r="3273" spans="2:12" x14ac:dyDescent="0.2">
      <c r="B3273" t="s">
        <v>9132</v>
      </c>
      <c r="C3273" t="s">
        <v>9133</v>
      </c>
      <c r="D3273" t="s">
        <v>9134</v>
      </c>
      <c r="E3273" s="1">
        <v>3.9169800000000001</v>
      </c>
      <c r="F3273" s="1">
        <v>4</v>
      </c>
      <c r="G3273" s="2">
        <v>0.97924500000000003</v>
      </c>
      <c r="H3273" s="3">
        <v>8.001062042696157</v>
      </c>
      <c r="I3273" s="3">
        <v>10.666380732094622</v>
      </c>
      <c r="J3273" s="3">
        <v>3.134E-2</v>
      </c>
      <c r="K3273" s="3">
        <v>3.134E-2</v>
      </c>
      <c r="L3273" s="3">
        <v>4.1779999999999998E-2</v>
      </c>
    </row>
    <row r="3274" spans="2:12" x14ac:dyDescent="0.2">
      <c r="B3274" t="s">
        <v>9135</v>
      </c>
      <c r="C3274" t="s">
        <v>9136</v>
      </c>
      <c r="D3274" t="s">
        <v>9137</v>
      </c>
      <c r="E3274" s="1">
        <v>9.9570000000000007</v>
      </c>
      <c r="F3274" s="1">
        <v>10</v>
      </c>
      <c r="G3274" s="2">
        <v>0.99570000000000003</v>
      </c>
      <c r="H3274" s="3">
        <v>8.0004017274279384</v>
      </c>
      <c r="I3274" s="3">
        <v>10.666867530380635</v>
      </c>
      <c r="J3274" s="3">
        <v>7.9659999999999995E-2</v>
      </c>
      <c r="K3274" s="3">
        <v>7.9659999999999995E-2</v>
      </c>
      <c r="L3274" s="3">
        <v>0.10621</v>
      </c>
    </row>
    <row r="3275" spans="2:12" x14ac:dyDescent="0.2">
      <c r="B3275" t="s">
        <v>9138</v>
      </c>
      <c r="C3275" t="s">
        <v>7963</v>
      </c>
      <c r="D3275" t="s">
        <v>7964</v>
      </c>
      <c r="E3275" s="1">
        <v>13.73611</v>
      </c>
      <c r="F3275" s="1">
        <v>3</v>
      </c>
      <c r="G3275" s="2">
        <v>4.5787033333333333</v>
      </c>
      <c r="H3275" s="3">
        <v>8.0000815369125622</v>
      </c>
      <c r="I3275" s="3">
        <v>10.666775382550084</v>
      </c>
      <c r="J3275" s="3">
        <v>0.10989</v>
      </c>
      <c r="K3275" s="3">
        <v>0.10989</v>
      </c>
      <c r="L3275" s="3">
        <v>0.14652000000000001</v>
      </c>
    </row>
    <row r="3276" spans="2:12" x14ac:dyDescent="0.2">
      <c r="B3276" t="s">
        <v>9139</v>
      </c>
      <c r="C3276" t="s">
        <v>9140</v>
      </c>
      <c r="D3276" t="s">
        <v>9141</v>
      </c>
      <c r="E3276" s="1">
        <v>10.225149999999999</v>
      </c>
      <c r="F3276" s="1">
        <v>2</v>
      </c>
      <c r="G3276" s="2">
        <v>5.1125749999999996</v>
      </c>
      <c r="H3276" s="3">
        <v>7.9998826423084264</v>
      </c>
      <c r="I3276" s="3">
        <v>10.666836183332276</v>
      </c>
      <c r="J3276" s="3">
        <v>8.1799999999999998E-2</v>
      </c>
      <c r="K3276" s="3">
        <v>8.1799999999999998E-2</v>
      </c>
      <c r="L3276" s="3">
        <v>0.10907</v>
      </c>
    </row>
    <row r="3277" spans="2:12" x14ac:dyDescent="0.2">
      <c r="B3277" t="s">
        <v>9142</v>
      </c>
      <c r="C3277" t="s">
        <v>9143</v>
      </c>
      <c r="D3277" t="s">
        <v>9144</v>
      </c>
      <c r="E3277" s="1">
        <v>107.37027999999999</v>
      </c>
      <c r="F3277" s="1">
        <v>7</v>
      </c>
      <c r="G3277" s="2">
        <v>15.338611428571427</v>
      </c>
      <c r="H3277" s="3">
        <v>7.9999791376161076</v>
      </c>
      <c r="I3277" s="3">
        <v>10.666638850154811</v>
      </c>
      <c r="J3277" s="3">
        <v>0.85895999999999995</v>
      </c>
      <c r="K3277" s="3">
        <v>0.85895999999999995</v>
      </c>
      <c r="L3277" s="3">
        <v>1.1452800000000001</v>
      </c>
    </row>
    <row r="3278" spans="2:12" x14ac:dyDescent="0.2">
      <c r="B3278" t="s">
        <v>9145</v>
      </c>
      <c r="C3278" t="s">
        <v>9146</v>
      </c>
      <c r="D3278" t="s">
        <v>9147</v>
      </c>
      <c r="E3278" s="1">
        <v>13.91174</v>
      </c>
      <c r="F3278" s="1">
        <v>6</v>
      </c>
      <c r="G3278" s="2">
        <v>2.3186233333333335</v>
      </c>
      <c r="H3278" s="3">
        <v>7.9997182236010733</v>
      </c>
      <c r="I3278" s="3">
        <v>10.666530570582831</v>
      </c>
      <c r="J3278" s="3">
        <v>0.11129</v>
      </c>
      <c r="K3278" s="3">
        <v>0.11129</v>
      </c>
      <c r="L3278" s="3">
        <v>0.14838999999999999</v>
      </c>
    </row>
    <row r="3279" spans="2:12" x14ac:dyDescent="0.2">
      <c r="B3279" t="s">
        <v>9148</v>
      </c>
      <c r="C3279" t="s">
        <v>9149</v>
      </c>
      <c r="D3279" t="s">
        <v>9150</v>
      </c>
      <c r="E3279" s="1">
        <v>19.66686</v>
      </c>
      <c r="F3279" s="1">
        <v>2</v>
      </c>
      <c r="G3279" s="2">
        <v>9.8334299999999999</v>
      </c>
      <c r="H3279" s="3">
        <v>7.9997518668460543</v>
      </c>
      <c r="I3279" s="3">
        <v>10.66667480217991</v>
      </c>
      <c r="J3279" s="3">
        <v>0.15733</v>
      </c>
      <c r="K3279" s="3">
        <v>0.15733</v>
      </c>
      <c r="L3279" s="3">
        <v>0.20977999999999999</v>
      </c>
    </row>
    <row r="3280" spans="2:12" x14ac:dyDescent="0.2">
      <c r="B3280" t="s">
        <v>9151</v>
      </c>
      <c r="C3280" t="s">
        <v>8192</v>
      </c>
      <c r="D3280" t="s">
        <v>8193</v>
      </c>
      <c r="E3280" s="1">
        <v>11.633660000000001</v>
      </c>
      <c r="F3280" s="1">
        <v>2</v>
      </c>
      <c r="G3280" s="2">
        <v>5.8168300000000004</v>
      </c>
      <c r="H3280" s="3">
        <v>8.0000618893796105</v>
      </c>
      <c r="I3280" s="3">
        <v>10.666462660933876</v>
      </c>
      <c r="J3280" s="3">
        <v>9.307E-2</v>
      </c>
      <c r="K3280" s="3">
        <v>9.307E-2</v>
      </c>
      <c r="L3280" s="3">
        <v>0.12409000000000001</v>
      </c>
    </row>
    <row r="3281" spans="2:12" x14ac:dyDescent="0.2">
      <c r="B3281" t="s">
        <v>9152</v>
      </c>
      <c r="C3281" t="s">
        <v>7793</v>
      </c>
      <c r="D3281" t="s">
        <v>7794</v>
      </c>
      <c r="E3281" s="1">
        <v>23.191140000000001</v>
      </c>
      <c r="F3281" s="1">
        <v>3</v>
      </c>
      <c r="G3281" s="2">
        <v>7.7303800000000003</v>
      </c>
      <c r="H3281" s="3">
        <v>8.0000379455257473</v>
      </c>
      <c r="I3281" s="3">
        <v>10.66657352764892</v>
      </c>
      <c r="J3281" s="3">
        <v>0.18553</v>
      </c>
      <c r="K3281" s="3">
        <v>0.18553</v>
      </c>
      <c r="L3281" s="3">
        <v>0.24737000000000001</v>
      </c>
    </row>
    <row r="3282" spans="2:12" x14ac:dyDescent="0.2">
      <c r="B3282" t="s">
        <v>9153</v>
      </c>
      <c r="C3282" t="s">
        <v>9154</v>
      </c>
      <c r="D3282" t="s">
        <v>2329</v>
      </c>
      <c r="E3282" s="1">
        <v>44.693280000000001</v>
      </c>
      <c r="F3282" s="1">
        <v>4</v>
      </c>
      <c r="G3282" s="2">
        <v>11.17332</v>
      </c>
      <c r="H3282" s="3">
        <v>8.0000841289786742</v>
      </c>
      <c r="I3282" s="3">
        <v>10.666704256210329</v>
      </c>
      <c r="J3282" s="3">
        <v>0.35754999999999998</v>
      </c>
      <c r="K3282" s="3">
        <v>0.35754999999999998</v>
      </c>
      <c r="L3282" s="3">
        <v>0.47672999999999999</v>
      </c>
    </row>
    <row r="3283" spans="2:12" x14ac:dyDescent="0.2">
      <c r="B3283" t="s">
        <v>9155</v>
      </c>
      <c r="C3283" t="s">
        <v>9156</v>
      </c>
      <c r="D3283" t="s">
        <v>9157</v>
      </c>
      <c r="E3283" s="1">
        <v>12.43975</v>
      </c>
      <c r="F3283" s="1">
        <v>2</v>
      </c>
      <c r="G3283" s="2">
        <v>6.219875</v>
      </c>
      <c r="H3283" s="3">
        <v>8.0001607749351873</v>
      </c>
      <c r="I3283" s="3">
        <v>10.666613075021605</v>
      </c>
      <c r="J3283" s="3">
        <v>9.9519999999999997E-2</v>
      </c>
      <c r="K3283" s="3">
        <v>9.9519999999999997E-2</v>
      </c>
      <c r="L3283" s="3">
        <v>0.13269</v>
      </c>
    </row>
    <row r="3284" spans="2:12" x14ac:dyDescent="0.2">
      <c r="B3284" t="s">
        <v>9158</v>
      </c>
      <c r="C3284" t="s">
        <v>8474</v>
      </c>
      <c r="D3284" t="s">
        <v>8475</v>
      </c>
      <c r="E3284" s="1">
        <v>5.4166100000000004</v>
      </c>
      <c r="F3284" s="1">
        <v>1</v>
      </c>
      <c r="G3284" s="2">
        <v>5.4166100000000004</v>
      </c>
      <c r="H3284" s="3">
        <v>7.9994683021299293</v>
      </c>
      <c r="I3284" s="3">
        <v>10.667188518279882</v>
      </c>
      <c r="J3284" s="3">
        <v>4.333E-2</v>
      </c>
      <c r="K3284" s="3">
        <v>4.333E-2</v>
      </c>
      <c r="L3284" s="3">
        <v>5.7779999999999998E-2</v>
      </c>
    </row>
    <row r="3285" spans="2:12" x14ac:dyDescent="0.2">
      <c r="B3285" t="s">
        <v>9159</v>
      </c>
      <c r="C3285" t="s">
        <v>8449</v>
      </c>
      <c r="D3285" t="s">
        <v>8450</v>
      </c>
      <c r="E3285" s="1">
        <v>8.6973400000000005</v>
      </c>
      <c r="F3285" s="1">
        <v>2</v>
      </c>
      <c r="G3285" s="2">
        <v>4.3486700000000003</v>
      </c>
      <c r="H3285" s="3">
        <v>8.0001471714340244</v>
      </c>
      <c r="I3285" s="3">
        <v>10.666479636302592</v>
      </c>
      <c r="J3285" s="3">
        <v>6.9580000000000003E-2</v>
      </c>
      <c r="K3285" s="3">
        <v>6.9580000000000003E-2</v>
      </c>
      <c r="L3285" s="3">
        <v>9.2770000000000005E-2</v>
      </c>
    </row>
    <row r="3286" spans="2:12" x14ac:dyDescent="0.2">
      <c r="B3286" t="s">
        <v>9160</v>
      </c>
      <c r="C3286" t="s">
        <v>9161</v>
      </c>
      <c r="D3286" t="s">
        <v>9162</v>
      </c>
      <c r="E3286" s="1">
        <v>5.5954300000000003</v>
      </c>
      <c r="F3286" s="1">
        <v>2</v>
      </c>
      <c r="G3286" s="2">
        <v>2.7977150000000002</v>
      </c>
      <c r="H3286" s="3">
        <v>7.9993852125752625</v>
      </c>
      <c r="I3286" s="3">
        <v>10.665846950100349</v>
      </c>
      <c r="J3286" s="3">
        <v>4.4760000000000001E-2</v>
      </c>
      <c r="K3286" s="3">
        <v>4.4760000000000001E-2</v>
      </c>
      <c r="L3286" s="3">
        <v>5.9679999999999997E-2</v>
      </c>
    </row>
    <row r="3287" spans="2:12" x14ac:dyDescent="0.2">
      <c r="B3287" t="s">
        <v>9163</v>
      </c>
      <c r="C3287" t="s">
        <v>8585</v>
      </c>
      <c r="D3287" t="s">
        <v>8586</v>
      </c>
      <c r="E3287" s="1">
        <v>2.7490100000000002</v>
      </c>
      <c r="F3287" s="1">
        <v>1</v>
      </c>
      <c r="G3287" s="2">
        <v>2.7490100000000002</v>
      </c>
      <c r="H3287" s="3">
        <v>7.9992433639746663</v>
      </c>
      <c r="I3287" s="3">
        <v>10.665657818632889</v>
      </c>
      <c r="J3287" s="3">
        <v>2.1989999999999999E-2</v>
      </c>
      <c r="K3287" s="3">
        <v>2.1989999999999999E-2</v>
      </c>
      <c r="L3287" s="3">
        <v>2.9319999999999999E-2</v>
      </c>
    </row>
    <row r="3288" spans="2:12" x14ac:dyDescent="0.2">
      <c r="B3288" t="s">
        <v>9164</v>
      </c>
      <c r="C3288" t="s">
        <v>8696</v>
      </c>
      <c r="D3288" t="s">
        <v>8697</v>
      </c>
      <c r="E3288" s="1">
        <v>2.7039399999999998</v>
      </c>
      <c r="F3288" s="1">
        <v>1</v>
      </c>
      <c r="G3288" s="2">
        <v>2.7039399999999998</v>
      </c>
      <c r="H3288" s="3">
        <v>7.999437857348906</v>
      </c>
      <c r="I3288" s="3">
        <v>10.665917143131876</v>
      </c>
      <c r="J3288" s="3">
        <v>2.163E-2</v>
      </c>
      <c r="K3288" s="3">
        <v>2.163E-2</v>
      </c>
      <c r="L3288" s="3">
        <v>2.8840000000000001E-2</v>
      </c>
    </row>
    <row r="3289" spans="2:12" x14ac:dyDescent="0.2">
      <c r="B3289" t="s">
        <v>9165</v>
      </c>
      <c r="C3289" t="s">
        <v>9166</v>
      </c>
      <c r="D3289" t="s">
        <v>9167</v>
      </c>
      <c r="E3289" s="1">
        <v>5.9782999999999999</v>
      </c>
      <c r="F3289" s="1">
        <v>2</v>
      </c>
      <c r="G3289" s="2">
        <v>2.98915</v>
      </c>
      <c r="H3289" s="3">
        <v>8.0006021778766545</v>
      </c>
      <c r="I3289" s="3">
        <v>10.666911998394191</v>
      </c>
      <c r="J3289" s="3">
        <v>4.7829999999999998E-2</v>
      </c>
      <c r="K3289" s="3">
        <v>4.7829999999999998E-2</v>
      </c>
      <c r="L3289" s="3">
        <v>6.3769999999999993E-2</v>
      </c>
    </row>
    <row r="3290" spans="2:12" x14ac:dyDescent="0.2">
      <c r="B3290" t="s">
        <v>9168</v>
      </c>
      <c r="C3290" t="s">
        <v>9169</v>
      </c>
      <c r="D3290" t="s">
        <v>9170</v>
      </c>
      <c r="E3290" s="1">
        <v>4.3871599999999997</v>
      </c>
      <c r="F3290" s="1">
        <v>2</v>
      </c>
      <c r="G3290" s="2">
        <v>2.1935799999999999</v>
      </c>
      <c r="H3290" s="3">
        <v>8.0006199910648359</v>
      </c>
      <c r="I3290" s="3">
        <v>10.667493321419782</v>
      </c>
      <c r="J3290" s="3">
        <v>3.5099999999999999E-2</v>
      </c>
      <c r="K3290" s="3">
        <v>3.5099999999999999E-2</v>
      </c>
      <c r="L3290" s="3">
        <v>4.6800000000000001E-2</v>
      </c>
    </row>
    <row r="3291" spans="2:12" x14ac:dyDescent="0.2">
      <c r="B3291" t="s">
        <v>9171</v>
      </c>
      <c r="C3291" t="s">
        <v>9172</v>
      </c>
      <c r="D3291" t="s">
        <v>9173</v>
      </c>
      <c r="E3291" s="1">
        <v>8.9714100000000006</v>
      </c>
      <c r="F3291" s="1">
        <v>2</v>
      </c>
      <c r="G3291" s="2">
        <v>4.4857050000000003</v>
      </c>
      <c r="H3291" s="3">
        <v>7.9998573245454168</v>
      </c>
      <c r="I3291" s="3">
        <v>10.666104882064245</v>
      </c>
      <c r="J3291" s="3">
        <v>7.177E-2</v>
      </c>
      <c r="K3291" s="3">
        <v>7.177E-2</v>
      </c>
      <c r="L3291" s="3">
        <v>9.5689999999999997E-2</v>
      </c>
    </row>
    <row r="3292" spans="2:12" x14ac:dyDescent="0.2">
      <c r="B3292" t="s">
        <v>9174</v>
      </c>
      <c r="C3292" t="s">
        <v>7382</v>
      </c>
      <c r="D3292" t="s">
        <v>7383</v>
      </c>
      <c r="E3292" s="1">
        <v>12.92268</v>
      </c>
      <c r="F3292" s="1">
        <v>7</v>
      </c>
      <c r="G3292" s="2">
        <v>1.8460971428571429</v>
      </c>
      <c r="H3292" s="3">
        <v>7.9998885680060177</v>
      </c>
      <c r="I3292" s="3">
        <v>10.666518090674691</v>
      </c>
      <c r="J3292" s="3">
        <v>0.10338</v>
      </c>
      <c r="K3292" s="3">
        <v>0.10338</v>
      </c>
      <c r="L3292" s="3">
        <v>0.13783999999999999</v>
      </c>
    </row>
    <row r="3293" spans="2:12" x14ac:dyDescent="0.2">
      <c r="B3293" t="s">
        <v>9175</v>
      </c>
      <c r="C3293" t="s">
        <v>9176</v>
      </c>
      <c r="D3293" t="s">
        <v>9177</v>
      </c>
      <c r="E3293" s="1">
        <v>37.695639999999997</v>
      </c>
      <c r="F3293" s="1">
        <v>7</v>
      </c>
      <c r="G3293" s="2">
        <v>5.3850914285714282</v>
      </c>
      <c r="H3293" s="3">
        <v>8.0001294579426165</v>
      </c>
      <c r="I3293" s="3">
        <v>10.66675084970039</v>
      </c>
      <c r="J3293" s="3">
        <v>0.30157</v>
      </c>
      <c r="K3293" s="3">
        <v>0.30157</v>
      </c>
      <c r="L3293" s="3">
        <v>0.40209</v>
      </c>
    </row>
    <row r="3294" spans="2:12" x14ac:dyDescent="0.2">
      <c r="B3294" t="s">
        <v>9178</v>
      </c>
      <c r="C3294" t="s">
        <v>9179</v>
      </c>
      <c r="D3294" t="s">
        <v>9180</v>
      </c>
      <c r="E3294" s="1">
        <v>30.918669999999999</v>
      </c>
      <c r="F3294" s="1">
        <v>3</v>
      </c>
      <c r="G3294" s="2">
        <v>10.306223333333334</v>
      </c>
      <c r="H3294" s="3">
        <v>8.0000206994673437</v>
      </c>
      <c r="I3294" s="3">
        <v>10.666694265956458</v>
      </c>
      <c r="J3294" s="3">
        <v>0.24734999999999999</v>
      </c>
      <c r="K3294" s="3">
        <v>0.24734999999999999</v>
      </c>
      <c r="L3294" s="3">
        <v>0.32979999999999998</v>
      </c>
    </row>
    <row r="3295" spans="2:12" x14ac:dyDescent="0.2">
      <c r="B3295" t="s">
        <v>9181</v>
      </c>
      <c r="C3295" t="s">
        <v>9182</v>
      </c>
      <c r="D3295" t="s">
        <v>9183</v>
      </c>
      <c r="E3295" s="1">
        <v>9.4108900000000002</v>
      </c>
      <c r="F3295" s="1">
        <v>1</v>
      </c>
      <c r="G3295" s="2">
        <v>9.4108900000000002</v>
      </c>
      <c r="H3295" s="3">
        <v>8.0003060284415177</v>
      </c>
      <c r="I3295" s="3">
        <v>10.66636630541851</v>
      </c>
      <c r="J3295" s="3">
        <v>7.5289999999999996E-2</v>
      </c>
      <c r="K3295" s="3">
        <v>7.5289999999999996E-2</v>
      </c>
      <c r="L3295" s="3">
        <v>0.10038</v>
      </c>
    </row>
    <row r="3296" spans="2:12" x14ac:dyDescent="0.2">
      <c r="B3296" t="s">
        <v>9184</v>
      </c>
      <c r="C3296" t="s">
        <v>9185</v>
      </c>
      <c r="D3296" t="s">
        <v>9186</v>
      </c>
      <c r="E3296" s="1">
        <v>11.270530000000001</v>
      </c>
      <c r="F3296" s="1">
        <v>1</v>
      </c>
      <c r="G3296" s="2">
        <v>11.270530000000001</v>
      </c>
      <c r="H3296" s="3">
        <v>7.9996237976386197</v>
      </c>
      <c r="I3296" s="3">
        <v>10.666756576664982</v>
      </c>
      <c r="J3296" s="3">
        <v>9.0160000000000004E-2</v>
      </c>
      <c r="K3296" s="3">
        <v>9.0160000000000004E-2</v>
      </c>
      <c r="L3296" s="3">
        <v>0.12021999999999999</v>
      </c>
    </row>
    <row r="3297" spans="2:12" x14ac:dyDescent="0.2">
      <c r="B3297" t="s">
        <v>9187</v>
      </c>
      <c r="C3297" t="s">
        <v>8182</v>
      </c>
      <c r="D3297" t="s">
        <v>8183</v>
      </c>
      <c r="E3297" s="1">
        <v>22.644020000000001</v>
      </c>
      <c r="F3297" s="1">
        <v>4</v>
      </c>
      <c r="G3297" s="2">
        <v>5.6610050000000003</v>
      </c>
      <c r="H3297" s="3">
        <v>7.9999046105770972</v>
      </c>
      <c r="I3297" s="3">
        <v>10.666833892568546</v>
      </c>
      <c r="J3297" s="3">
        <v>0.18115000000000001</v>
      </c>
      <c r="K3297" s="3">
        <v>0.18115000000000001</v>
      </c>
      <c r="L3297" s="3">
        <v>0.24154</v>
      </c>
    </row>
    <row r="3298" spans="2:12" x14ac:dyDescent="0.2">
      <c r="B3298" t="s">
        <v>9188</v>
      </c>
      <c r="C3298" t="s">
        <v>9097</v>
      </c>
      <c r="D3298" t="s">
        <v>9098</v>
      </c>
      <c r="E3298" s="1">
        <v>28.33399</v>
      </c>
      <c r="F3298" s="1">
        <v>3</v>
      </c>
      <c r="G3298" s="2">
        <v>9.4446633333333327</v>
      </c>
      <c r="H3298" s="3">
        <v>7.9999322368646286</v>
      </c>
      <c r="I3298" s="3">
        <v>10.666693960151747</v>
      </c>
      <c r="J3298" s="3">
        <v>0.22667000000000001</v>
      </c>
      <c r="K3298" s="3">
        <v>0.22667000000000001</v>
      </c>
      <c r="L3298" s="3">
        <v>0.30223</v>
      </c>
    </row>
    <row r="3299" spans="2:12" x14ac:dyDescent="0.2">
      <c r="B3299" t="s">
        <v>9189</v>
      </c>
      <c r="C3299" t="s">
        <v>9190</v>
      </c>
      <c r="D3299" t="s">
        <v>9191</v>
      </c>
      <c r="E3299" s="1">
        <v>11.94506</v>
      </c>
      <c r="F3299" s="1">
        <v>2</v>
      </c>
      <c r="G3299" s="2">
        <v>5.9725299999999999</v>
      </c>
      <c r="H3299" s="3">
        <v>7.999959816024365</v>
      </c>
      <c r="I3299" s="3">
        <v>10.66633403264613</v>
      </c>
      <c r="J3299" s="3">
        <v>9.5560000000000006E-2</v>
      </c>
      <c r="K3299" s="3">
        <v>9.5560000000000006E-2</v>
      </c>
      <c r="L3299" s="3">
        <v>0.12741</v>
      </c>
    </row>
    <row r="3300" spans="2:12" x14ac:dyDescent="0.2">
      <c r="B3300" t="s">
        <v>9192</v>
      </c>
      <c r="C3300" t="s">
        <v>8929</v>
      </c>
      <c r="D3300" t="s">
        <v>8930</v>
      </c>
      <c r="E3300" s="1">
        <v>3.8058999999999998</v>
      </c>
      <c r="F3300" s="1">
        <v>3</v>
      </c>
      <c r="G3300" s="2">
        <v>1.2686333333333333</v>
      </c>
      <c r="H3300" s="3">
        <v>8.0007356998344683</v>
      </c>
      <c r="I3300" s="3">
        <v>10.66764759977929</v>
      </c>
      <c r="J3300" s="3">
        <v>3.0450000000000001E-2</v>
      </c>
      <c r="K3300" s="3">
        <v>3.0450000000000001E-2</v>
      </c>
      <c r="L3300" s="3">
        <v>4.0599999999999997E-2</v>
      </c>
    </row>
    <row r="3301" spans="2:12" x14ac:dyDescent="0.2">
      <c r="B3301" t="s">
        <v>9193</v>
      </c>
      <c r="C3301" t="s">
        <v>9194</v>
      </c>
      <c r="D3301" t="s">
        <v>8700</v>
      </c>
      <c r="E3301" s="1">
        <v>4.0569300000000004</v>
      </c>
      <c r="F3301" s="1">
        <v>1</v>
      </c>
      <c r="G3301" s="2">
        <v>4.0569300000000004</v>
      </c>
      <c r="H3301" s="3">
        <v>8.0011240026325332</v>
      </c>
      <c r="I3301" s="3">
        <v>10.665700418789577</v>
      </c>
      <c r="J3301" s="3">
        <v>3.2460000000000003E-2</v>
      </c>
      <c r="K3301" s="3">
        <v>3.2460000000000003E-2</v>
      </c>
      <c r="L3301" s="3">
        <v>4.3270000000000003E-2</v>
      </c>
    </row>
    <row r="3302" spans="2:12" x14ac:dyDescent="0.2">
      <c r="B3302" t="s">
        <v>9195</v>
      </c>
      <c r="C3302" t="s">
        <v>9196</v>
      </c>
      <c r="D3302" t="s">
        <v>9197</v>
      </c>
      <c r="E3302" s="1">
        <v>14.07255</v>
      </c>
      <c r="F3302" s="1">
        <v>3</v>
      </c>
      <c r="G3302" s="2">
        <v>4.6908500000000002</v>
      </c>
      <c r="H3302" s="3">
        <v>7.9999715758693348</v>
      </c>
      <c r="I3302" s="3">
        <v>10.666865635581326</v>
      </c>
      <c r="J3302" s="3">
        <v>0.11258</v>
      </c>
      <c r="K3302" s="3">
        <v>0.11258</v>
      </c>
      <c r="L3302" s="3">
        <v>0.15010999999999999</v>
      </c>
    </row>
    <row r="3303" spans="2:12" x14ac:dyDescent="0.2">
      <c r="B3303" t="s">
        <v>9198</v>
      </c>
      <c r="C3303" t="s">
        <v>7705</v>
      </c>
      <c r="D3303" t="s">
        <v>7706</v>
      </c>
      <c r="E3303" s="1">
        <v>22.414380000000001</v>
      </c>
      <c r="F3303" s="1">
        <v>3</v>
      </c>
      <c r="G3303" s="2">
        <v>7.4714600000000004</v>
      </c>
      <c r="H3303" s="3">
        <v>8.0002212865133906</v>
      </c>
      <c r="I3303" s="3">
        <v>10.666813001296488</v>
      </c>
      <c r="J3303" s="3">
        <v>0.17932000000000001</v>
      </c>
      <c r="K3303" s="3">
        <v>0.17932000000000001</v>
      </c>
      <c r="L3303" s="3">
        <v>0.23909</v>
      </c>
    </row>
    <row r="3304" spans="2:12" x14ac:dyDescent="0.2">
      <c r="B3304" t="s">
        <v>9199</v>
      </c>
      <c r="C3304" t="s">
        <v>9200</v>
      </c>
      <c r="D3304" t="s">
        <v>9201</v>
      </c>
      <c r="E3304" s="1">
        <v>8.4534599999999998</v>
      </c>
      <c r="F3304" s="1">
        <v>5</v>
      </c>
      <c r="G3304" s="2">
        <v>1.6906919999999999</v>
      </c>
      <c r="H3304" s="3">
        <v>8.0002744438371973</v>
      </c>
      <c r="I3304" s="3">
        <v>10.666638275924889</v>
      </c>
      <c r="J3304" s="3">
        <v>6.7629999999999996E-2</v>
      </c>
      <c r="K3304" s="3">
        <v>6.7629999999999996E-2</v>
      </c>
      <c r="L3304" s="3">
        <v>9.017E-2</v>
      </c>
    </row>
    <row r="3305" spans="2:12" x14ac:dyDescent="0.2">
      <c r="B3305" t="s">
        <v>9202</v>
      </c>
      <c r="C3305" t="s">
        <v>9075</v>
      </c>
      <c r="D3305" t="s">
        <v>9076</v>
      </c>
      <c r="E3305" s="1">
        <v>46.166240000000002</v>
      </c>
      <c r="F3305" s="1">
        <v>4</v>
      </c>
      <c r="G3305" s="2">
        <v>11.54156</v>
      </c>
      <c r="H3305" s="3">
        <v>8.0000017328680002</v>
      </c>
      <c r="I3305" s="3">
        <v>10.666668977157332</v>
      </c>
      <c r="J3305" s="3">
        <v>0.36932999999999999</v>
      </c>
      <c r="K3305" s="3">
        <v>0.36932999999999999</v>
      </c>
      <c r="L3305" s="3">
        <v>0.49243999999999999</v>
      </c>
    </row>
    <row r="3306" spans="2:12" x14ac:dyDescent="0.2">
      <c r="B3306" t="s">
        <v>9203</v>
      </c>
      <c r="C3306" t="s">
        <v>9204</v>
      </c>
      <c r="D3306" t="s">
        <v>9205</v>
      </c>
      <c r="E3306" s="1">
        <v>8.4899199999999997</v>
      </c>
      <c r="F3306" s="1">
        <v>2</v>
      </c>
      <c r="G3306" s="2">
        <v>4.2449599999999998</v>
      </c>
      <c r="H3306" s="3">
        <v>8.0000753835136251</v>
      </c>
      <c r="I3306" s="3">
        <v>10.666767178018167</v>
      </c>
      <c r="J3306" s="3">
        <v>6.7919999999999994E-2</v>
      </c>
      <c r="K3306" s="3">
        <v>6.7919999999999994E-2</v>
      </c>
      <c r="L3306" s="3">
        <v>9.0560000000000002E-2</v>
      </c>
    </row>
    <row r="3307" spans="2:12" x14ac:dyDescent="0.2">
      <c r="B3307" t="s">
        <v>9206</v>
      </c>
      <c r="C3307" t="s">
        <v>9207</v>
      </c>
      <c r="D3307" t="s">
        <v>9208</v>
      </c>
      <c r="E3307" s="1">
        <v>2.73095</v>
      </c>
      <c r="F3307" s="1">
        <v>1</v>
      </c>
      <c r="G3307" s="2">
        <v>2.73095</v>
      </c>
      <c r="H3307" s="3">
        <v>8.0008788150643557</v>
      </c>
      <c r="I3307" s="3">
        <v>10.666617843607536</v>
      </c>
      <c r="J3307" s="3">
        <v>2.1850000000000001E-2</v>
      </c>
      <c r="K3307" s="3">
        <v>2.1850000000000001E-2</v>
      </c>
      <c r="L3307" s="3">
        <v>2.913E-2</v>
      </c>
    </row>
    <row r="3308" spans="2:12" x14ac:dyDescent="0.2">
      <c r="B3308" t="s">
        <v>9209</v>
      </c>
      <c r="C3308" t="s">
        <v>9210</v>
      </c>
      <c r="D3308" t="s">
        <v>9211</v>
      </c>
      <c r="E3308" s="1">
        <v>10.708690000000001</v>
      </c>
      <c r="F3308" s="1">
        <v>2</v>
      </c>
      <c r="G3308" s="2">
        <v>5.3543450000000004</v>
      </c>
      <c r="H3308" s="3">
        <v>8.0000448234097732</v>
      </c>
      <c r="I3308" s="3">
        <v>10.667037704892008</v>
      </c>
      <c r="J3308" s="3">
        <v>8.5669999999999996E-2</v>
      </c>
      <c r="K3308" s="3">
        <v>8.5669999999999996E-2</v>
      </c>
      <c r="L3308" s="3">
        <v>0.11423</v>
      </c>
    </row>
    <row r="3309" spans="2:12" x14ac:dyDescent="0.2">
      <c r="B3309" t="s">
        <v>9212</v>
      </c>
      <c r="C3309" t="s">
        <v>9213</v>
      </c>
      <c r="D3309" t="s">
        <v>9214</v>
      </c>
      <c r="E3309" s="1">
        <v>29.309380000000001</v>
      </c>
      <c r="F3309" s="1">
        <v>6</v>
      </c>
      <c r="G3309" s="2">
        <v>4.8848966666666671</v>
      </c>
      <c r="H3309" s="3">
        <v>8.0001692291000364</v>
      </c>
      <c r="I3309" s="3">
        <v>10.66655111776503</v>
      </c>
      <c r="J3309" s="3">
        <v>0.23447999999999999</v>
      </c>
      <c r="K3309" s="3">
        <v>0.23447999999999999</v>
      </c>
      <c r="L3309" s="3">
        <v>0.31263000000000002</v>
      </c>
    </row>
    <row r="3310" spans="2:12" x14ac:dyDescent="0.2">
      <c r="B3310" t="s">
        <v>9215</v>
      </c>
      <c r="C3310" t="s">
        <v>9213</v>
      </c>
      <c r="D3310" t="s">
        <v>9214</v>
      </c>
      <c r="E3310" s="1">
        <v>33.183500000000002</v>
      </c>
      <c r="F3310" s="1">
        <v>7</v>
      </c>
      <c r="G3310" s="2">
        <v>4.7404999999999999</v>
      </c>
      <c r="H3310" s="3">
        <v>8.0000602709177731</v>
      </c>
      <c r="I3310" s="3">
        <v>10.666747027890366</v>
      </c>
      <c r="J3310" s="3">
        <v>0.26546999999999998</v>
      </c>
      <c r="K3310" s="3">
        <v>0.26546999999999998</v>
      </c>
      <c r="L3310" s="3">
        <v>0.35396</v>
      </c>
    </row>
    <row r="3311" spans="2:12" x14ac:dyDescent="0.2">
      <c r="B3311" t="s">
        <v>9216</v>
      </c>
      <c r="C3311" t="s">
        <v>9217</v>
      </c>
      <c r="D3311" t="s">
        <v>9218</v>
      </c>
      <c r="E3311" s="1">
        <v>24.81785</v>
      </c>
      <c r="F3311" s="1">
        <v>3</v>
      </c>
      <c r="G3311" s="2">
        <v>8.2726166666666661</v>
      </c>
      <c r="H3311" s="3">
        <v>7.9998871779787537</v>
      </c>
      <c r="I3311" s="3">
        <v>10.666516237305006</v>
      </c>
      <c r="J3311" s="3">
        <v>0.19853999999999999</v>
      </c>
      <c r="K3311" s="3">
        <v>0.19853999999999999</v>
      </c>
      <c r="L3311" s="3">
        <v>0.26472000000000001</v>
      </c>
    </row>
    <row r="3312" spans="2:12" x14ac:dyDescent="0.2">
      <c r="B3312" t="s">
        <v>9219</v>
      </c>
      <c r="C3312" t="s">
        <v>9220</v>
      </c>
      <c r="D3312" t="s">
        <v>9221</v>
      </c>
      <c r="E3312" s="1">
        <v>7.6707999999999998</v>
      </c>
      <c r="F3312" s="1">
        <v>4</v>
      </c>
      <c r="G3312" s="2">
        <v>1.9177</v>
      </c>
      <c r="H3312" s="3">
        <v>8.0004693121969019</v>
      </c>
      <c r="I3312" s="3">
        <v>10.666423319601606</v>
      </c>
      <c r="J3312" s="3">
        <v>6.1370000000000001E-2</v>
      </c>
      <c r="K3312" s="3">
        <v>6.1370000000000001E-2</v>
      </c>
      <c r="L3312" s="3">
        <v>8.1820000000000004E-2</v>
      </c>
    </row>
    <row r="3313" spans="2:12" x14ac:dyDescent="0.2">
      <c r="B3313" t="s">
        <v>9222</v>
      </c>
      <c r="C3313" t="s">
        <v>9223</v>
      </c>
      <c r="D3313" t="s">
        <v>9224</v>
      </c>
      <c r="E3313" s="1">
        <v>5.5853700000000002</v>
      </c>
      <c r="F3313" s="1">
        <v>2</v>
      </c>
      <c r="G3313" s="2">
        <v>2.7926850000000001</v>
      </c>
      <c r="H3313" s="3">
        <v>7.9994700440615389</v>
      </c>
      <c r="I3313" s="3">
        <v>10.667153653204712</v>
      </c>
      <c r="J3313" s="3">
        <v>4.4679999999999997E-2</v>
      </c>
      <c r="K3313" s="3">
        <v>4.4679999999999997E-2</v>
      </c>
      <c r="L3313" s="3">
        <v>5.9580000000000001E-2</v>
      </c>
    </row>
    <row r="3314" spans="2:12" x14ac:dyDescent="0.2">
      <c r="B3314" t="s">
        <v>9225</v>
      </c>
      <c r="C3314" t="s">
        <v>9223</v>
      </c>
      <c r="D3314" t="s">
        <v>9224</v>
      </c>
      <c r="E3314" s="1">
        <v>11.05898</v>
      </c>
      <c r="F3314" s="1">
        <v>2</v>
      </c>
      <c r="G3314" s="2">
        <v>5.52949</v>
      </c>
      <c r="H3314" s="3">
        <v>7.9998336193753854</v>
      </c>
      <c r="I3314" s="3">
        <v>10.666444825833848</v>
      </c>
      <c r="J3314" s="3">
        <v>8.8469999999999993E-2</v>
      </c>
      <c r="K3314" s="3">
        <v>8.8469999999999993E-2</v>
      </c>
      <c r="L3314" s="3">
        <v>0.11796</v>
      </c>
    </row>
    <row r="3315" spans="2:12" x14ac:dyDescent="0.2">
      <c r="B3315" t="s">
        <v>9226</v>
      </c>
      <c r="C3315" t="s">
        <v>9227</v>
      </c>
      <c r="D3315" t="s">
        <v>9228</v>
      </c>
      <c r="E3315" s="1">
        <v>3.0566800000000001</v>
      </c>
      <c r="F3315" s="1">
        <v>1</v>
      </c>
      <c r="G3315" s="2">
        <v>3.0566800000000001</v>
      </c>
      <c r="H3315" s="3">
        <v>7.9988745959668659</v>
      </c>
      <c r="I3315" s="3">
        <v>10.665166127955821</v>
      </c>
      <c r="J3315" s="3">
        <v>2.445E-2</v>
      </c>
      <c r="K3315" s="3">
        <v>2.445E-2</v>
      </c>
      <c r="L3315" s="3">
        <v>3.2599999999999997E-2</v>
      </c>
    </row>
    <row r="3316" spans="2:12" x14ac:dyDescent="0.2">
      <c r="B3316" t="s">
        <v>9229</v>
      </c>
      <c r="C3316" t="s">
        <v>9230</v>
      </c>
      <c r="D3316" t="s">
        <v>9231</v>
      </c>
      <c r="E3316" s="1">
        <v>86.989279999999994</v>
      </c>
      <c r="F3316" s="1">
        <v>5</v>
      </c>
      <c r="G3316" s="2">
        <v>17.397855999999997</v>
      </c>
      <c r="H3316" s="3">
        <v>7.9999512583619516</v>
      </c>
      <c r="I3316" s="3">
        <v>10.666601677815935</v>
      </c>
      <c r="J3316" s="3">
        <v>0.69591000000000003</v>
      </c>
      <c r="K3316" s="3">
        <v>0.69591000000000003</v>
      </c>
      <c r="L3316" s="3">
        <v>0.92788000000000004</v>
      </c>
    </row>
    <row r="3317" spans="2:12" x14ac:dyDescent="0.2">
      <c r="B3317" t="s">
        <v>9232</v>
      </c>
      <c r="C3317" t="s">
        <v>9233</v>
      </c>
      <c r="D3317" t="s">
        <v>9234</v>
      </c>
      <c r="E3317" s="1">
        <v>4.2206400000000004</v>
      </c>
      <c r="F3317" s="1">
        <v>1</v>
      </c>
      <c r="G3317" s="2">
        <v>4.2206400000000004</v>
      </c>
      <c r="H3317" s="3">
        <v>8.0011562227529467</v>
      </c>
      <c r="I3317" s="3">
        <v>10.666628757723945</v>
      </c>
      <c r="J3317" s="3">
        <v>3.3770000000000001E-2</v>
      </c>
      <c r="K3317" s="3">
        <v>3.3770000000000001E-2</v>
      </c>
      <c r="L3317" s="3">
        <v>4.5019999999999998E-2</v>
      </c>
    </row>
    <row r="3318" spans="2:12" x14ac:dyDescent="0.2">
      <c r="B3318" t="s">
        <v>9235</v>
      </c>
      <c r="C3318" t="s">
        <v>9236</v>
      </c>
      <c r="D3318" t="s">
        <v>9237</v>
      </c>
      <c r="E3318" s="1">
        <v>11.77347</v>
      </c>
      <c r="F3318" s="1">
        <v>3</v>
      </c>
      <c r="G3318" s="2">
        <v>3.92449</v>
      </c>
      <c r="H3318" s="3">
        <v>8.0001902582671036</v>
      </c>
      <c r="I3318" s="3">
        <v>10.666354099513567</v>
      </c>
      <c r="J3318" s="3">
        <v>9.4189999999999996E-2</v>
      </c>
      <c r="K3318" s="3">
        <v>9.4189999999999996E-2</v>
      </c>
      <c r="L3318" s="3">
        <v>0.12558</v>
      </c>
    </row>
    <row r="3319" spans="2:12" x14ac:dyDescent="0.2">
      <c r="B3319" t="s">
        <v>9238</v>
      </c>
      <c r="C3319" t="s">
        <v>9239</v>
      </c>
      <c r="D3319" t="s">
        <v>8226</v>
      </c>
      <c r="E3319" s="1">
        <v>8.3783899999999996</v>
      </c>
      <c r="F3319" s="1">
        <v>2</v>
      </c>
      <c r="G3319" s="2">
        <v>4.1891949999999998</v>
      </c>
      <c r="H3319" s="3">
        <v>8.000343741458682</v>
      </c>
      <c r="I3319" s="3">
        <v>10.666727139701065</v>
      </c>
      <c r="J3319" s="3">
        <v>6.7030000000000006E-2</v>
      </c>
      <c r="K3319" s="3">
        <v>6.7030000000000006E-2</v>
      </c>
      <c r="L3319" s="3">
        <v>8.9370000000000005E-2</v>
      </c>
    </row>
    <row r="3320" spans="2:12" x14ac:dyDescent="0.2">
      <c r="B3320" t="s">
        <v>9240</v>
      </c>
      <c r="C3320" t="s">
        <v>9241</v>
      </c>
      <c r="D3320" t="s">
        <v>9242</v>
      </c>
      <c r="E3320" s="1">
        <v>35.215089999999996</v>
      </c>
      <c r="F3320" s="1">
        <v>11</v>
      </c>
      <c r="G3320" s="2">
        <v>3.2013718181818178</v>
      </c>
      <c r="H3320" s="3">
        <v>7.9999795542195136</v>
      </c>
      <c r="I3320" s="3">
        <v>10.666734062017165</v>
      </c>
      <c r="J3320" s="3">
        <v>0.28172000000000003</v>
      </c>
      <c r="K3320" s="3">
        <v>0.28172000000000003</v>
      </c>
      <c r="L3320" s="3">
        <v>0.37563000000000002</v>
      </c>
    </row>
    <row r="3321" spans="2:12" x14ac:dyDescent="0.2">
      <c r="B3321" t="s">
        <v>9243</v>
      </c>
      <c r="C3321" t="s">
        <v>9244</v>
      </c>
      <c r="D3321" t="s">
        <v>9245</v>
      </c>
      <c r="E3321" s="1">
        <v>2.09565</v>
      </c>
      <c r="F3321" s="1">
        <v>1</v>
      </c>
      <c r="G3321" s="2">
        <v>2.09565</v>
      </c>
      <c r="H3321" s="3">
        <v>8.0022904588075292</v>
      </c>
      <c r="I3321" s="3">
        <v>10.664948822561017</v>
      </c>
      <c r="J3321" s="3">
        <v>1.677E-2</v>
      </c>
      <c r="K3321" s="3">
        <v>1.677E-2</v>
      </c>
      <c r="L3321" s="3">
        <v>2.2349999999999998E-2</v>
      </c>
    </row>
    <row r="3322" spans="2:12" x14ac:dyDescent="0.2">
      <c r="B3322" t="s">
        <v>9246</v>
      </c>
      <c r="C3322" t="s">
        <v>8767</v>
      </c>
      <c r="D3322" t="s">
        <v>8768</v>
      </c>
      <c r="E3322" s="1">
        <v>4.0022599999999997</v>
      </c>
      <c r="F3322" s="1">
        <v>1</v>
      </c>
      <c r="G3322" s="2">
        <v>4.0022599999999997</v>
      </c>
      <c r="H3322" s="3">
        <v>8.0004797289531417</v>
      </c>
      <c r="I3322" s="3">
        <v>10.666473442504985</v>
      </c>
      <c r="J3322" s="3">
        <v>3.202E-2</v>
      </c>
      <c r="K3322" s="3">
        <v>3.202E-2</v>
      </c>
      <c r="L3322" s="3">
        <v>4.2689999999999999E-2</v>
      </c>
    </row>
    <row r="3323" spans="2:12" x14ac:dyDescent="0.2">
      <c r="B3323" t="s">
        <v>9247</v>
      </c>
      <c r="C3323" t="s">
        <v>9248</v>
      </c>
      <c r="D3323" t="s">
        <v>9249</v>
      </c>
      <c r="E3323" s="1">
        <v>1.7838700000000001</v>
      </c>
      <c r="F3323" s="1">
        <v>1</v>
      </c>
      <c r="G3323" s="2">
        <v>1.7838700000000001</v>
      </c>
      <c r="H3323" s="3">
        <v>7.9994618441926812</v>
      </c>
      <c r="I3323" s="3">
        <v>10.667817722143429</v>
      </c>
      <c r="J3323" s="3">
        <v>1.427E-2</v>
      </c>
      <c r="K3323" s="3">
        <v>1.427E-2</v>
      </c>
      <c r="L3323" s="3">
        <v>1.9029999999999998E-2</v>
      </c>
    </row>
    <row r="3324" spans="2:12" x14ac:dyDescent="0.2">
      <c r="B3324" t="s">
        <v>9250</v>
      </c>
      <c r="C3324" t="s">
        <v>9251</v>
      </c>
      <c r="D3324" t="s">
        <v>9252</v>
      </c>
      <c r="E3324" s="1">
        <v>11.41581</v>
      </c>
      <c r="F3324" s="1">
        <v>3</v>
      </c>
      <c r="G3324" s="2">
        <v>3.8052700000000002</v>
      </c>
      <c r="H3324" s="3">
        <v>8.0003083443049583</v>
      </c>
      <c r="I3324" s="3">
        <v>10.666785799693583</v>
      </c>
      <c r="J3324" s="3">
        <v>9.1329999999999995E-2</v>
      </c>
      <c r="K3324" s="3">
        <v>9.1329999999999995E-2</v>
      </c>
      <c r="L3324" s="3">
        <v>0.12177</v>
      </c>
    </row>
    <row r="3325" spans="2:12" x14ac:dyDescent="0.2">
      <c r="B3325" t="s">
        <v>9253</v>
      </c>
      <c r="C3325" t="s">
        <v>9254</v>
      </c>
      <c r="D3325" t="s">
        <v>9255</v>
      </c>
      <c r="E3325" s="1">
        <v>9.6060499999999998</v>
      </c>
      <c r="F3325" s="1">
        <v>1</v>
      </c>
      <c r="G3325" s="2">
        <v>9.6060499999999998</v>
      </c>
      <c r="H3325" s="3">
        <v>8.0001665616980961</v>
      </c>
      <c r="I3325" s="3">
        <v>10.666194741855394</v>
      </c>
      <c r="J3325" s="3">
        <v>7.6850000000000002E-2</v>
      </c>
      <c r="K3325" s="3">
        <v>7.6850000000000002E-2</v>
      </c>
      <c r="L3325" s="3">
        <v>0.10246</v>
      </c>
    </row>
    <row r="3326" spans="2:12" x14ac:dyDescent="0.2">
      <c r="B3326" t="s">
        <v>9256</v>
      </c>
      <c r="C3326" t="s">
        <v>7744</v>
      </c>
      <c r="D3326" t="s">
        <v>7745</v>
      </c>
      <c r="E3326" s="1">
        <v>11.762650000000001</v>
      </c>
      <c r="F3326" s="1">
        <v>3</v>
      </c>
      <c r="G3326" s="2">
        <v>3.9208833333333337</v>
      </c>
      <c r="H3326" s="3">
        <v>7.9998979821723841</v>
      </c>
      <c r="I3326" s="3">
        <v>10.666814025750998</v>
      </c>
      <c r="J3326" s="3">
        <v>9.4100000000000003E-2</v>
      </c>
      <c r="K3326" s="3">
        <v>9.4100000000000003E-2</v>
      </c>
      <c r="L3326" s="3">
        <v>0.12547</v>
      </c>
    </row>
    <row r="3327" spans="2:12" x14ac:dyDescent="0.2">
      <c r="B3327" t="s">
        <v>9257</v>
      </c>
      <c r="C3327" t="s">
        <v>9258</v>
      </c>
      <c r="D3327" t="s">
        <v>9259</v>
      </c>
      <c r="E3327" s="1">
        <v>9.8640699999999999</v>
      </c>
      <c r="F3327" s="1">
        <v>2</v>
      </c>
      <c r="G3327" s="2">
        <v>4.9320349999999999</v>
      </c>
      <c r="H3327" s="3">
        <v>7.9997404722391465</v>
      </c>
      <c r="I3327" s="3">
        <v>10.666996483196085</v>
      </c>
      <c r="J3327" s="3">
        <v>7.8909999999999994E-2</v>
      </c>
      <c r="K3327" s="3">
        <v>7.8909999999999994E-2</v>
      </c>
      <c r="L3327" s="3">
        <v>0.10521999999999999</v>
      </c>
    </row>
    <row r="3328" spans="2:12" x14ac:dyDescent="0.2">
      <c r="B3328" t="s">
        <v>9260</v>
      </c>
      <c r="C3328" t="s">
        <v>8031</v>
      </c>
      <c r="D3328" t="s">
        <v>8032</v>
      </c>
      <c r="E3328" s="1">
        <v>44.676169999999999</v>
      </c>
      <c r="F3328" s="1">
        <v>6</v>
      </c>
      <c r="G3328" s="2">
        <v>7.4460283333333335</v>
      </c>
      <c r="H3328" s="3">
        <v>8.0000143253103388</v>
      </c>
      <c r="I3328" s="3">
        <v>10.666536545097756</v>
      </c>
      <c r="J3328" s="3">
        <v>0.35741000000000001</v>
      </c>
      <c r="K3328" s="3">
        <v>0.35741000000000001</v>
      </c>
      <c r="L3328" s="3">
        <v>0.47654000000000002</v>
      </c>
    </row>
    <row r="3329" spans="2:12" x14ac:dyDescent="0.2">
      <c r="B3329" t="s">
        <v>9261</v>
      </c>
      <c r="C3329" t="s">
        <v>8315</v>
      </c>
      <c r="D3329" t="s">
        <v>8316</v>
      </c>
      <c r="E3329" s="1">
        <v>6.3006399999999996</v>
      </c>
      <c r="F3329" s="1">
        <v>1</v>
      </c>
      <c r="G3329" s="2">
        <v>6.3006399999999996</v>
      </c>
      <c r="H3329" s="3">
        <v>8.0007745244927513</v>
      </c>
      <c r="I3329" s="3">
        <v>10.667170319205669</v>
      </c>
      <c r="J3329" s="3">
        <v>5.0410000000000003E-2</v>
      </c>
      <c r="K3329" s="3">
        <v>5.0410000000000003E-2</v>
      </c>
      <c r="L3329" s="3">
        <v>6.7210000000000006E-2</v>
      </c>
    </row>
    <row r="3330" spans="2:12" x14ac:dyDescent="0.2">
      <c r="B3330" t="s">
        <v>9262</v>
      </c>
      <c r="C3330" t="s">
        <v>9263</v>
      </c>
      <c r="D3330" t="s">
        <v>9264</v>
      </c>
      <c r="E3330" s="1">
        <v>6.3042299999999996</v>
      </c>
      <c r="F3330" s="1">
        <v>1</v>
      </c>
      <c r="G3330" s="2">
        <v>6.3042299999999996</v>
      </c>
      <c r="H3330" s="3">
        <v>7.9993908851675792</v>
      </c>
      <c r="I3330" s="3">
        <v>10.665854513556772</v>
      </c>
      <c r="J3330" s="3">
        <v>5.0430000000000003E-2</v>
      </c>
      <c r="K3330" s="3">
        <v>5.0430000000000003E-2</v>
      </c>
      <c r="L3330" s="3">
        <v>6.7239999999999994E-2</v>
      </c>
    </row>
    <row r="3331" spans="2:12" x14ac:dyDescent="0.2">
      <c r="B3331" t="s">
        <v>9265</v>
      </c>
      <c r="C3331" t="s">
        <v>9266</v>
      </c>
      <c r="D3331" t="s">
        <v>9267</v>
      </c>
      <c r="E3331" s="1">
        <v>9.1325199999999995</v>
      </c>
      <c r="F3331" s="1">
        <v>2</v>
      </c>
      <c r="G3331" s="2">
        <v>4.5662599999999998</v>
      </c>
      <c r="H3331" s="3">
        <v>7.999982480191667</v>
      </c>
      <c r="I3331" s="3">
        <v>10.666278310915278</v>
      </c>
      <c r="J3331" s="3">
        <v>7.306E-2</v>
      </c>
      <c r="K3331" s="3">
        <v>7.306E-2</v>
      </c>
      <c r="L3331" s="3">
        <v>9.7409999999999997E-2</v>
      </c>
    </row>
    <row r="3332" spans="2:12" x14ac:dyDescent="0.2">
      <c r="B3332" t="s">
        <v>9268</v>
      </c>
      <c r="C3332" t="s">
        <v>9269</v>
      </c>
      <c r="D3332" t="s">
        <v>9270</v>
      </c>
      <c r="E3332" s="1">
        <v>20.725940000000001</v>
      </c>
      <c r="F3332" s="1">
        <v>2</v>
      </c>
      <c r="G3332" s="2">
        <v>10.362970000000001</v>
      </c>
      <c r="H3332" s="3">
        <v>8.0001196568165298</v>
      </c>
      <c r="I3332" s="3">
        <v>10.666826209088706</v>
      </c>
      <c r="J3332" s="3">
        <v>0.16581000000000001</v>
      </c>
      <c r="K3332" s="3">
        <v>0.16581000000000001</v>
      </c>
      <c r="L3332" s="3">
        <v>0.22108</v>
      </c>
    </row>
    <row r="3333" spans="2:12" x14ac:dyDescent="0.2">
      <c r="B3333" t="s">
        <v>9271</v>
      </c>
      <c r="C3333" t="s">
        <v>9272</v>
      </c>
      <c r="D3333" t="s">
        <v>9273</v>
      </c>
      <c r="E3333" s="1">
        <v>9.8512400000000007</v>
      </c>
      <c r="F3333" s="1">
        <v>2</v>
      </c>
      <c r="G3333" s="2">
        <v>4.9256200000000003</v>
      </c>
      <c r="H3333" s="3">
        <v>8.0000081208050968</v>
      </c>
      <c r="I3333" s="3">
        <v>10.666677494406795</v>
      </c>
      <c r="J3333" s="3">
        <v>7.8810000000000005E-2</v>
      </c>
      <c r="K3333" s="3">
        <v>7.8810000000000005E-2</v>
      </c>
      <c r="L3333" s="3">
        <v>0.10508000000000001</v>
      </c>
    </row>
    <row r="3334" spans="2:12" x14ac:dyDescent="0.2">
      <c r="B3334" t="s">
        <v>9274</v>
      </c>
      <c r="C3334" t="s">
        <v>9275</v>
      </c>
      <c r="D3334" t="s">
        <v>9276</v>
      </c>
      <c r="E3334" s="1">
        <v>35.167160000000003</v>
      </c>
      <c r="F3334" s="1">
        <v>4</v>
      </c>
      <c r="G3334" s="2">
        <v>8.7917900000000007</v>
      </c>
      <c r="H3334" s="3">
        <v>8.0000773448865345</v>
      </c>
      <c r="I3334" s="3">
        <v>10.666769793182048</v>
      </c>
      <c r="J3334" s="3">
        <v>0.28133999999999998</v>
      </c>
      <c r="K3334" s="3">
        <v>0.28133999999999998</v>
      </c>
      <c r="L3334" s="3">
        <v>0.37512000000000001</v>
      </c>
    </row>
    <row r="3335" spans="2:12" x14ac:dyDescent="0.2">
      <c r="B3335" t="s">
        <v>9277</v>
      </c>
      <c r="C3335" t="s">
        <v>8791</v>
      </c>
      <c r="D3335" t="s">
        <v>8792</v>
      </c>
      <c r="E3335" s="1">
        <v>3.7688100000000002</v>
      </c>
      <c r="F3335" s="1">
        <v>1</v>
      </c>
      <c r="G3335" s="2">
        <v>3.7688100000000002</v>
      </c>
      <c r="H3335" s="3">
        <v>7.9998726388435601</v>
      </c>
      <c r="I3335" s="3">
        <v>10.666496851791415</v>
      </c>
      <c r="J3335" s="3">
        <v>3.015E-2</v>
      </c>
      <c r="K3335" s="3">
        <v>3.015E-2</v>
      </c>
      <c r="L3335" s="3">
        <v>4.02E-2</v>
      </c>
    </row>
    <row r="3336" spans="2:12" x14ac:dyDescent="0.2">
      <c r="B3336" t="s">
        <v>9278</v>
      </c>
      <c r="C3336" t="s">
        <v>9279</v>
      </c>
      <c r="D3336" t="s">
        <v>9280</v>
      </c>
      <c r="E3336" s="1">
        <v>1.7048399999999999</v>
      </c>
      <c r="F3336" s="1">
        <v>1</v>
      </c>
      <c r="G3336" s="2">
        <v>1.7048399999999999</v>
      </c>
      <c r="H3336" s="3">
        <v>8.000750803594471</v>
      </c>
      <c r="I3336" s="3">
        <v>10.663757302738087</v>
      </c>
      <c r="J3336" s="3">
        <v>1.3639999999999999E-2</v>
      </c>
      <c r="K3336" s="3">
        <v>1.3639999999999999E-2</v>
      </c>
      <c r="L3336" s="3">
        <v>1.8180000000000002E-2</v>
      </c>
    </row>
    <row r="3337" spans="2:12" x14ac:dyDescent="0.2">
      <c r="B3337" t="s">
        <v>9281</v>
      </c>
      <c r="C3337" t="s">
        <v>9282</v>
      </c>
      <c r="D3337" t="s">
        <v>7964</v>
      </c>
      <c r="E3337" s="1">
        <v>10.483169999999999</v>
      </c>
      <c r="F3337" s="1">
        <v>1</v>
      </c>
      <c r="G3337" s="2">
        <v>10.483169999999999</v>
      </c>
      <c r="H3337" s="3">
        <v>8.000442614209252</v>
      </c>
      <c r="I3337" s="3">
        <v>10.666620878989848</v>
      </c>
      <c r="J3337" s="3">
        <v>8.387E-2</v>
      </c>
      <c r="K3337" s="3">
        <v>8.387E-2</v>
      </c>
      <c r="L3337" s="3">
        <v>0.11182</v>
      </c>
    </row>
    <row r="3338" spans="2:12" x14ac:dyDescent="0.2">
      <c r="B3338" t="s">
        <v>9283</v>
      </c>
      <c r="C3338" t="s">
        <v>9284</v>
      </c>
      <c r="D3338" t="s">
        <v>5977</v>
      </c>
      <c r="E3338" s="1">
        <v>22.262599999999999</v>
      </c>
      <c r="F3338" s="1">
        <v>3</v>
      </c>
      <c r="G3338" s="2">
        <v>7.4208666666666661</v>
      </c>
      <c r="H3338" s="3">
        <v>7.9999640652933621</v>
      </c>
      <c r="I3338" s="3">
        <v>10.666768481668807</v>
      </c>
      <c r="J3338" s="3">
        <v>0.17810000000000001</v>
      </c>
      <c r="K3338" s="3">
        <v>0.17810000000000001</v>
      </c>
      <c r="L3338" s="3">
        <v>0.23746999999999999</v>
      </c>
    </row>
    <row r="3339" spans="2:12" x14ac:dyDescent="0.2">
      <c r="B3339" t="s">
        <v>9285</v>
      </c>
      <c r="C3339" t="s">
        <v>9286</v>
      </c>
      <c r="D3339" t="s">
        <v>9287</v>
      </c>
      <c r="E3339" s="1">
        <v>66.029529999999994</v>
      </c>
      <c r="F3339" s="1">
        <v>4</v>
      </c>
      <c r="G3339" s="2">
        <v>16.507382499999999</v>
      </c>
      <c r="H3339" s="3">
        <v>8.0000569442187484</v>
      </c>
      <c r="I3339" s="3">
        <v>10.666591144901382</v>
      </c>
      <c r="J3339" s="3">
        <v>0.52824000000000004</v>
      </c>
      <c r="K3339" s="3">
        <v>0.52824000000000004</v>
      </c>
      <c r="L3339" s="3">
        <v>0.70430999999999999</v>
      </c>
    </row>
    <row r="3340" spans="2:12" x14ac:dyDescent="0.2">
      <c r="B3340" t="s">
        <v>9288</v>
      </c>
      <c r="C3340" t="s">
        <v>9289</v>
      </c>
      <c r="D3340" t="s">
        <v>9211</v>
      </c>
      <c r="E3340" s="1">
        <v>10.50095</v>
      </c>
      <c r="F3340" s="1">
        <v>2</v>
      </c>
      <c r="G3340" s="2">
        <v>5.2504749999999998</v>
      </c>
      <c r="H3340" s="3">
        <v>8.0002285507501707</v>
      </c>
      <c r="I3340" s="3">
        <v>10.666653969402768</v>
      </c>
      <c r="J3340" s="3">
        <v>8.4010000000000001E-2</v>
      </c>
      <c r="K3340" s="3">
        <v>8.4010000000000001E-2</v>
      </c>
      <c r="L3340" s="3">
        <v>0.11201</v>
      </c>
    </row>
    <row r="3341" spans="2:12" x14ac:dyDescent="0.2">
      <c r="B3341" t="s">
        <v>9290</v>
      </c>
      <c r="C3341" t="s">
        <v>9291</v>
      </c>
      <c r="D3341" t="s">
        <v>9292</v>
      </c>
      <c r="E3341" s="1">
        <v>2.0894499999999998</v>
      </c>
      <c r="F3341" s="1">
        <v>1</v>
      </c>
      <c r="G3341" s="2">
        <v>2.0894499999999998</v>
      </c>
      <c r="H3341" s="3">
        <v>8.0021058173203485</v>
      </c>
      <c r="I3341" s="3">
        <v>10.667879106942021</v>
      </c>
      <c r="J3341" s="3">
        <v>1.6719999999999999E-2</v>
      </c>
      <c r="K3341" s="3">
        <v>1.6719999999999999E-2</v>
      </c>
      <c r="L3341" s="3">
        <v>2.2290000000000001E-2</v>
      </c>
    </row>
    <row r="3342" spans="2:12" x14ac:dyDescent="0.2">
      <c r="B3342" t="s">
        <v>9293</v>
      </c>
      <c r="C3342" t="s">
        <v>9080</v>
      </c>
      <c r="D3342" t="s">
        <v>9081</v>
      </c>
      <c r="E3342" s="1">
        <v>7.7951699999999997</v>
      </c>
      <c r="F3342" s="1">
        <v>1</v>
      </c>
      <c r="G3342" s="2">
        <v>7.7951699999999997</v>
      </c>
      <c r="H3342" s="3">
        <v>7.9998255329903003</v>
      </c>
      <c r="I3342" s="3">
        <v>10.666861659206919</v>
      </c>
      <c r="J3342" s="3">
        <v>6.2359999999999999E-2</v>
      </c>
      <c r="K3342" s="3">
        <v>6.2359999999999999E-2</v>
      </c>
      <c r="L3342" s="3">
        <v>8.3150000000000002E-2</v>
      </c>
    </row>
    <row r="3343" spans="2:12" x14ac:dyDescent="0.2">
      <c r="B3343" t="s">
        <v>9294</v>
      </c>
      <c r="C3343" t="s">
        <v>9295</v>
      </c>
      <c r="D3343" t="s">
        <v>9296</v>
      </c>
      <c r="E3343" s="1">
        <v>44.980339999999998</v>
      </c>
      <c r="F3343" s="1">
        <v>10</v>
      </c>
      <c r="G3343" s="2">
        <v>4.4980339999999996</v>
      </c>
      <c r="H3343" s="3">
        <v>7.9999395291365065</v>
      </c>
      <c r="I3343" s="3">
        <v>10.666660145299035</v>
      </c>
      <c r="J3343" s="3">
        <v>0.35983999999999999</v>
      </c>
      <c r="K3343" s="3">
        <v>0.35983999999999999</v>
      </c>
      <c r="L3343" s="3">
        <v>0.47978999999999999</v>
      </c>
    </row>
    <row r="3344" spans="2:12" x14ac:dyDescent="0.2">
      <c r="B3344" t="s">
        <v>9297</v>
      </c>
      <c r="C3344" t="s">
        <v>9298</v>
      </c>
      <c r="D3344" t="s">
        <v>9299</v>
      </c>
      <c r="E3344" s="1">
        <v>29.404140000000002</v>
      </c>
      <c r="F3344" s="1">
        <v>2</v>
      </c>
      <c r="G3344" s="2">
        <v>14.702070000000001</v>
      </c>
      <c r="H3344" s="3">
        <v>7.9998938924926888</v>
      </c>
      <c r="I3344" s="3">
        <v>10.666525189990251</v>
      </c>
      <c r="J3344" s="3">
        <v>0.23522999999999999</v>
      </c>
      <c r="K3344" s="3">
        <v>0.23522999999999999</v>
      </c>
      <c r="L3344" s="3">
        <v>0.31363999999999997</v>
      </c>
    </row>
    <row r="3345" spans="2:12" x14ac:dyDescent="0.2">
      <c r="B3345" t="s">
        <v>9300</v>
      </c>
      <c r="C3345" t="s">
        <v>9301</v>
      </c>
      <c r="D3345" t="s">
        <v>9302</v>
      </c>
      <c r="E3345" s="1">
        <v>55.063369999999999</v>
      </c>
      <c r="F3345" s="1">
        <v>3</v>
      </c>
      <c r="G3345" s="2">
        <v>18.354456666666668</v>
      </c>
      <c r="H3345" s="3">
        <v>8.0000552091163328</v>
      </c>
      <c r="I3345" s="3">
        <v>10.66661920619824</v>
      </c>
      <c r="J3345" s="3">
        <v>0.44051000000000001</v>
      </c>
      <c r="K3345" s="3">
        <v>0.44051000000000001</v>
      </c>
      <c r="L3345" s="3">
        <v>0.58733999999999997</v>
      </c>
    </row>
    <row r="3346" spans="2:12" x14ac:dyDescent="0.2">
      <c r="B3346" t="s">
        <v>9303</v>
      </c>
      <c r="C3346" t="s">
        <v>9301</v>
      </c>
      <c r="D3346" t="s">
        <v>9302</v>
      </c>
      <c r="E3346" s="1">
        <v>19.651260000000001</v>
      </c>
      <c r="F3346" s="1">
        <v>6</v>
      </c>
      <c r="G3346" s="2">
        <v>3.27521</v>
      </c>
      <c r="H3346" s="3">
        <v>7.9999959290142204</v>
      </c>
      <c r="I3346" s="3">
        <v>10.666491614278168</v>
      </c>
      <c r="J3346" s="3">
        <v>0.15720999999999999</v>
      </c>
      <c r="K3346" s="3">
        <v>0.15720999999999999</v>
      </c>
      <c r="L3346" s="3">
        <v>0.20960999999999999</v>
      </c>
    </row>
    <row r="3347" spans="2:12" x14ac:dyDescent="0.2">
      <c r="B3347" t="s">
        <v>9304</v>
      </c>
      <c r="C3347" t="s">
        <v>5950</v>
      </c>
      <c r="D3347" t="s">
        <v>9305</v>
      </c>
      <c r="E3347" s="1">
        <v>36.367660000000001</v>
      </c>
      <c r="F3347" s="1">
        <v>8</v>
      </c>
      <c r="G3347" s="2">
        <v>4.5459575000000001</v>
      </c>
      <c r="H3347" s="3">
        <v>7.9999648038944482</v>
      </c>
      <c r="I3347" s="3">
        <v>10.666619738525931</v>
      </c>
      <c r="J3347" s="3">
        <v>0.29093999999999998</v>
      </c>
      <c r="K3347" s="3">
        <v>0.29093999999999998</v>
      </c>
      <c r="L3347" s="3">
        <v>0.38791999999999999</v>
      </c>
    </row>
    <row r="3348" spans="2:12" x14ac:dyDescent="0.2">
      <c r="B3348" t="s">
        <v>9306</v>
      </c>
      <c r="C3348" t="s">
        <v>9307</v>
      </c>
      <c r="D3348" t="s">
        <v>9308</v>
      </c>
      <c r="E3348" s="1">
        <v>94.837299999999999</v>
      </c>
      <c r="F3348" s="1">
        <v>4</v>
      </c>
      <c r="G3348" s="2">
        <v>23.709325</v>
      </c>
      <c r="H3348" s="3">
        <v>8.0000168709990689</v>
      </c>
      <c r="I3348" s="3">
        <v>10.666689161332092</v>
      </c>
      <c r="J3348" s="3">
        <v>0.75870000000000004</v>
      </c>
      <c r="K3348" s="3">
        <v>0.75870000000000004</v>
      </c>
      <c r="L3348" s="3">
        <v>1.0116000000000001</v>
      </c>
    </row>
    <row r="3349" spans="2:12" x14ac:dyDescent="0.2">
      <c r="B3349" t="s">
        <v>9309</v>
      </c>
      <c r="C3349" t="s">
        <v>9156</v>
      </c>
      <c r="D3349" t="s">
        <v>9310</v>
      </c>
      <c r="E3349" s="1">
        <v>14.567270000000001</v>
      </c>
      <c r="F3349" s="1">
        <v>2</v>
      </c>
      <c r="G3349" s="2">
        <v>7.2836350000000003</v>
      </c>
      <c r="H3349" s="3">
        <v>8.000126310557846</v>
      </c>
      <c r="I3349" s="3">
        <v>10.666377433795075</v>
      </c>
      <c r="J3349" s="3">
        <v>0.11654</v>
      </c>
      <c r="K3349" s="3">
        <v>0.11654</v>
      </c>
      <c r="L3349" s="3">
        <v>0.15537999999999999</v>
      </c>
    </row>
    <row r="3350" spans="2:12" x14ac:dyDescent="0.2">
      <c r="B3350" t="s">
        <v>9311</v>
      </c>
      <c r="C3350" t="s">
        <v>9312</v>
      </c>
      <c r="D3350" t="s">
        <v>9313</v>
      </c>
      <c r="E3350" s="1">
        <v>26.59656</v>
      </c>
      <c r="F3350" s="1">
        <v>9</v>
      </c>
      <c r="G3350" s="2">
        <v>2.9551733333333332</v>
      </c>
      <c r="H3350" s="3">
        <v>7.9999067548585217</v>
      </c>
      <c r="I3350" s="3">
        <v>10.666792998793829</v>
      </c>
      <c r="J3350" s="3">
        <v>0.21276999999999999</v>
      </c>
      <c r="K3350" s="3">
        <v>0.21276999999999999</v>
      </c>
      <c r="L3350" s="3">
        <v>0.28370000000000001</v>
      </c>
    </row>
    <row r="3351" spans="2:12" x14ac:dyDescent="0.2">
      <c r="B3351" t="s">
        <v>9314</v>
      </c>
      <c r="C3351" t="s">
        <v>9315</v>
      </c>
      <c r="D3351" t="s">
        <v>9316</v>
      </c>
      <c r="E3351" s="1">
        <v>14.011100000000001</v>
      </c>
      <c r="F3351" s="1">
        <v>5</v>
      </c>
      <c r="G3351" s="2">
        <v>2.8022200000000002</v>
      </c>
      <c r="H3351" s="3">
        <v>8.00008564638037</v>
      </c>
      <c r="I3351" s="3">
        <v>10.666542955228355</v>
      </c>
      <c r="J3351" s="3">
        <v>0.11209</v>
      </c>
      <c r="K3351" s="3">
        <v>0.11209</v>
      </c>
      <c r="L3351" s="3">
        <v>0.14945</v>
      </c>
    </row>
    <row r="3352" spans="2:12" x14ac:dyDescent="0.2">
      <c r="B3352" t="s">
        <v>9317</v>
      </c>
      <c r="C3352" t="s">
        <v>9318</v>
      </c>
      <c r="D3352" t="s">
        <v>9319</v>
      </c>
      <c r="E3352" s="1">
        <v>45.593530000000001</v>
      </c>
      <c r="F3352" s="1">
        <v>7</v>
      </c>
      <c r="G3352" s="2">
        <v>6.5133614285714287</v>
      </c>
      <c r="H3352" s="3">
        <v>8.0000386019683063</v>
      </c>
      <c r="I3352" s="3">
        <v>10.666645026169283</v>
      </c>
      <c r="J3352" s="3">
        <v>0.36475000000000002</v>
      </c>
      <c r="K3352" s="3">
        <v>0.36475000000000002</v>
      </c>
      <c r="L3352" s="3">
        <v>0.48632999999999998</v>
      </c>
    </row>
    <row r="3353" spans="2:12" x14ac:dyDescent="0.2">
      <c r="B3353" t="s">
        <v>9320</v>
      </c>
      <c r="C3353" t="s">
        <v>9321</v>
      </c>
      <c r="D3353" t="s">
        <v>7546</v>
      </c>
      <c r="E3353" s="1">
        <v>14.92817</v>
      </c>
      <c r="F3353" s="1">
        <v>4</v>
      </c>
      <c r="G3353" s="2">
        <v>3.7320424999999999</v>
      </c>
      <c r="H3353" s="3">
        <v>8.0003108217551109</v>
      </c>
      <c r="I3353" s="3">
        <v>10.66641122120126</v>
      </c>
      <c r="J3353" s="3">
        <v>0.11942999999999999</v>
      </c>
      <c r="K3353" s="3">
        <v>0.11942999999999999</v>
      </c>
      <c r="L3353" s="3">
        <v>0.15923000000000001</v>
      </c>
    </row>
    <row r="3354" spans="2:12" x14ac:dyDescent="0.2">
      <c r="B3354" t="s">
        <v>9322</v>
      </c>
      <c r="C3354" t="s">
        <v>9323</v>
      </c>
      <c r="D3354" t="s">
        <v>9324</v>
      </c>
      <c r="E3354" s="1">
        <v>24.610980000000001</v>
      </c>
      <c r="F3354" s="1">
        <v>2</v>
      </c>
      <c r="G3354" s="2">
        <v>12.305490000000001</v>
      </c>
      <c r="H3354" s="3">
        <v>8.0000877657045759</v>
      </c>
      <c r="I3354" s="3">
        <v>10.666783687606099</v>
      </c>
      <c r="J3354" s="3">
        <v>0.19689000000000001</v>
      </c>
      <c r="K3354" s="3">
        <v>0.19689000000000001</v>
      </c>
      <c r="L3354" s="3">
        <v>0.26251999999999998</v>
      </c>
    </row>
    <row r="3355" spans="2:12" x14ac:dyDescent="0.2">
      <c r="B3355" t="s">
        <v>9325</v>
      </c>
      <c r="C3355" t="s">
        <v>9326</v>
      </c>
      <c r="D3355" t="s">
        <v>9327</v>
      </c>
      <c r="E3355" s="1">
        <v>13.633419999999999</v>
      </c>
      <c r="F3355" s="1">
        <v>3</v>
      </c>
      <c r="G3355" s="2">
        <v>4.5444733333333334</v>
      </c>
      <c r="H3355" s="3">
        <v>8.0001936418008111</v>
      </c>
      <c r="I3355" s="3">
        <v>10.666435861287924</v>
      </c>
      <c r="J3355" s="3">
        <v>0.10907</v>
      </c>
      <c r="K3355" s="3">
        <v>0.10907</v>
      </c>
      <c r="L3355" s="3">
        <v>0.14541999999999999</v>
      </c>
    </row>
    <row r="3356" spans="2:12" x14ac:dyDescent="0.2">
      <c r="B3356" t="s">
        <v>9328</v>
      </c>
      <c r="C3356" t="s">
        <v>9329</v>
      </c>
      <c r="D3356" t="s">
        <v>9330</v>
      </c>
      <c r="E3356" s="1">
        <v>5.4432700000000001</v>
      </c>
      <c r="F3356" s="1">
        <v>1</v>
      </c>
      <c r="G3356" s="2">
        <v>5.4432700000000001</v>
      </c>
      <c r="H3356" s="3">
        <v>8.0007054582998816</v>
      </c>
      <c r="I3356" s="3">
        <v>10.666382523740324</v>
      </c>
      <c r="J3356" s="3">
        <v>4.3549999999999998E-2</v>
      </c>
      <c r="K3356" s="3">
        <v>4.3549999999999998E-2</v>
      </c>
      <c r="L3356" s="3">
        <v>5.806E-2</v>
      </c>
    </row>
    <row r="3357" spans="2:12" x14ac:dyDescent="0.2">
      <c r="B3357" t="s">
        <v>9331</v>
      </c>
      <c r="C3357" t="s">
        <v>9332</v>
      </c>
      <c r="D3357" t="s">
        <v>9333</v>
      </c>
      <c r="E3357" s="1">
        <v>7.6723400000000002</v>
      </c>
      <c r="F3357" s="1">
        <v>2</v>
      </c>
      <c r="G3357" s="2">
        <v>3.8361700000000001</v>
      </c>
      <c r="H3357" s="3">
        <v>8.0001668330652702</v>
      </c>
      <c r="I3357" s="3">
        <v>10.666889110753694</v>
      </c>
      <c r="J3357" s="3">
        <v>6.1379999999999997E-2</v>
      </c>
      <c r="K3357" s="3">
        <v>6.1379999999999997E-2</v>
      </c>
      <c r="L3357" s="3">
        <v>8.1839999999999996E-2</v>
      </c>
    </row>
    <row r="3358" spans="2:12" x14ac:dyDescent="0.2">
      <c r="B3358" t="s">
        <v>9334</v>
      </c>
      <c r="C3358" t="s">
        <v>9335</v>
      </c>
      <c r="D3358" t="s">
        <v>9336</v>
      </c>
      <c r="E3358" s="1">
        <v>50.953339999999997</v>
      </c>
      <c r="F3358" s="1">
        <v>9</v>
      </c>
      <c r="G3358" s="2">
        <v>5.6614822222222223</v>
      </c>
      <c r="H3358" s="3">
        <v>8.0000643726201268</v>
      </c>
      <c r="I3358" s="3">
        <v>10.666621658168042</v>
      </c>
      <c r="J3358" s="3">
        <v>0.40762999999999999</v>
      </c>
      <c r="K3358" s="3">
        <v>0.40762999999999999</v>
      </c>
      <c r="L3358" s="3">
        <v>0.54349999999999998</v>
      </c>
    </row>
    <row r="3359" spans="2:12" x14ac:dyDescent="0.2">
      <c r="B3359" t="s">
        <v>9337</v>
      </c>
      <c r="C3359" t="s">
        <v>9338</v>
      </c>
      <c r="D3359" t="s">
        <v>9339</v>
      </c>
      <c r="E3359" s="1">
        <v>7.2284300000000004</v>
      </c>
      <c r="F3359" s="1">
        <v>3</v>
      </c>
      <c r="G3359" s="2">
        <v>2.4094766666666669</v>
      </c>
      <c r="H3359" s="3">
        <v>8.0003541571267895</v>
      </c>
      <c r="I3359" s="3">
        <v>10.666216591984705</v>
      </c>
      <c r="J3359" s="3">
        <v>5.7829999999999999E-2</v>
      </c>
      <c r="K3359" s="3">
        <v>5.7829999999999999E-2</v>
      </c>
      <c r="L3359" s="3">
        <v>7.7100000000000002E-2</v>
      </c>
    </row>
    <row r="3360" spans="2:12" x14ac:dyDescent="0.2">
      <c r="B3360" t="s">
        <v>9340</v>
      </c>
      <c r="C3360" t="s">
        <v>9341</v>
      </c>
      <c r="D3360" t="s">
        <v>9342</v>
      </c>
      <c r="E3360" s="1">
        <v>5.0137999999999998</v>
      </c>
      <c r="F3360" s="1">
        <v>2</v>
      </c>
      <c r="G3360" s="2">
        <v>2.5068999999999999</v>
      </c>
      <c r="H3360" s="3">
        <v>7.9999202201922701</v>
      </c>
      <c r="I3360" s="3">
        <v>10.666560293589693</v>
      </c>
      <c r="J3360" s="3">
        <v>4.011E-2</v>
      </c>
      <c r="K3360" s="3">
        <v>4.011E-2</v>
      </c>
      <c r="L3360" s="3">
        <v>5.348E-2</v>
      </c>
    </row>
    <row r="3361" spans="2:12" x14ac:dyDescent="0.2">
      <c r="B3361" t="s">
        <v>9343</v>
      </c>
      <c r="C3361" t="s">
        <v>2299</v>
      </c>
      <c r="D3361" t="s">
        <v>8040</v>
      </c>
      <c r="E3361" s="1">
        <v>10.22368</v>
      </c>
      <c r="F3361" s="1">
        <v>2</v>
      </c>
      <c r="G3361" s="2">
        <v>5.1118399999999999</v>
      </c>
      <c r="H3361" s="3">
        <v>8.0000547747973325</v>
      </c>
      <c r="I3361" s="3">
        <v>10.666413659269459</v>
      </c>
      <c r="J3361" s="3">
        <v>8.1790000000000002E-2</v>
      </c>
      <c r="K3361" s="3">
        <v>8.1790000000000002E-2</v>
      </c>
      <c r="L3361" s="3">
        <v>0.10904999999999999</v>
      </c>
    </row>
    <row r="3362" spans="2:12" x14ac:dyDescent="0.2">
      <c r="B3362" t="s">
        <v>9344</v>
      </c>
      <c r="C3362" t="s">
        <v>9345</v>
      </c>
      <c r="D3362" t="s">
        <v>9346</v>
      </c>
      <c r="E3362" s="1">
        <v>13.50642</v>
      </c>
      <c r="F3362" s="1">
        <v>2</v>
      </c>
      <c r="G3362" s="2">
        <v>6.7532100000000002</v>
      </c>
      <c r="H3362" s="3">
        <v>7.9998993071443056</v>
      </c>
      <c r="I3362" s="3">
        <v>10.666779205740678</v>
      </c>
      <c r="J3362" s="3">
        <v>0.10804999999999999</v>
      </c>
      <c r="K3362" s="3">
        <v>0.10804999999999999</v>
      </c>
      <c r="L3362" s="3">
        <v>0.14407</v>
      </c>
    </row>
    <row r="3363" spans="2:12" x14ac:dyDescent="0.2">
      <c r="B3363" t="s">
        <v>9347</v>
      </c>
      <c r="C3363" t="s">
        <v>9348</v>
      </c>
      <c r="D3363" t="s">
        <v>9349</v>
      </c>
      <c r="E3363" s="1">
        <v>13.427379999999999</v>
      </c>
      <c r="F3363" s="1">
        <v>3</v>
      </c>
      <c r="G3363" s="2">
        <v>4.4757933333333328</v>
      </c>
      <c r="H3363" s="3">
        <v>8.0000714957050452</v>
      </c>
      <c r="I3363" s="3">
        <v>10.667010243249242</v>
      </c>
      <c r="J3363" s="3">
        <v>0.10742</v>
      </c>
      <c r="K3363" s="3">
        <v>0.10742</v>
      </c>
      <c r="L3363" s="3">
        <v>0.14323</v>
      </c>
    </row>
    <row r="3364" spans="2:12" x14ac:dyDescent="0.2">
      <c r="B3364" t="s">
        <v>9350</v>
      </c>
      <c r="C3364" t="s">
        <v>8394</v>
      </c>
      <c r="D3364" t="s">
        <v>8395</v>
      </c>
      <c r="E3364" s="1">
        <v>19.09676</v>
      </c>
      <c r="F3364" s="1">
        <v>5</v>
      </c>
      <c r="G3364" s="2">
        <v>3.8193519999999999</v>
      </c>
      <c r="H3364" s="3">
        <v>7.9997863511925571</v>
      </c>
      <c r="I3364" s="3">
        <v>10.666730900948641</v>
      </c>
      <c r="J3364" s="3">
        <v>0.15276999999999999</v>
      </c>
      <c r="K3364" s="3">
        <v>0.15276999999999999</v>
      </c>
      <c r="L3364" s="3">
        <v>0.20369999999999999</v>
      </c>
    </row>
    <row r="3365" spans="2:12" x14ac:dyDescent="0.2">
      <c r="B3365" t="s">
        <v>9351</v>
      </c>
      <c r="C3365" t="s">
        <v>9352</v>
      </c>
      <c r="D3365" t="s">
        <v>9353</v>
      </c>
      <c r="E3365" s="1">
        <v>5.08223</v>
      </c>
      <c r="F3365" s="1">
        <v>2</v>
      </c>
      <c r="G3365" s="2">
        <v>2.541115</v>
      </c>
      <c r="H3365" s="3">
        <v>8.0004250102809209</v>
      </c>
      <c r="I3365" s="3">
        <v>10.666577466978078</v>
      </c>
      <c r="J3365" s="3">
        <v>4.0660000000000002E-2</v>
      </c>
      <c r="K3365" s="3">
        <v>4.0660000000000002E-2</v>
      </c>
      <c r="L3365" s="3">
        <v>5.4210000000000001E-2</v>
      </c>
    </row>
    <row r="3366" spans="2:12" x14ac:dyDescent="0.2">
      <c r="B3366" t="s">
        <v>9354</v>
      </c>
      <c r="C3366" t="s">
        <v>9355</v>
      </c>
      <c r="D3366" t="s">
        <v>9356</v>
      </c>
      <c r="E3366" s="1">
        <v>2.26451</v>
      </c>
      <c r="F3366" s="1">
        <v>1</v>
      </c>
      <c r="G3366" s="2">
        <v>2.26451</v>
      </c>
      <c r="H3366" s="3">
        <v>8.0017310588162562</v>
      </c>
      <c r="I3366" s="3">
        <v>10.664558778720343</v>
      </c>
      <c r="J3366" s="3">
        <v>1.8120000000000001E-2</v>
      </c>
      <c r="K3366" s="3">
        <v>1.8120000000000001E-2</v>
      </c>
      <c r="L3366" s="3">
        <v>2.4150000000000001E-2</v>
      </c>
    </row>
    <row r="3367" spans="2:12" x14ac:dyDescent="0.2">
      <c r="B3367" t="s">
        <v>9357</v>
      </c>
      <c r="C3367" t="s">
        <v>9358</v>
      </c>
      <c r="D3367" t="s">
        <v>9359</v>
      </c>
      <c r="E3367" s="1">
        <v>3.3768699999999998</v>
      </c>
      <c r="F3367" s="1">
        <v>1</v>
      </c>
      <c r="G3367" s="2">
        <v>3.3768699999999998</v>
      </c>
      <c r="H3367" s="3">
        <v>7.9985311842031237</v>
      </c>
      <c r="I3367" s="3">
        <v>10.666682460384914</v>
      </c>
      <c r="J3367" s="3">
        <v>2.7009999999999999E-2</v>
      </c>
      <c r="K3367" s="3">
        <v>2.7009999999999999E-2</v>
      </c>
      <c r="L3367" s="3">
        <v>3.6020000000000003E-2</v>
      </c>
    </row>
    <row r="3368" spans="2:12" x14ac:dyDescent="0.2">
      <c r="B3368" t="s">
        <v>9360</v>
      </c>
      <c r="C3368" t="s">
        <v>9361</v>
      </c>
      <c r="D3368" t="s">
        <v>9362</v>
      </c>
      <c r="E3368" s="1">
        <v>1.6921200000000001</v>
      </c>
      <c r="F3368" s="1">
        <v>1</v>
      </c>
      <c r="G3368" s="2">
        <v>1.6921200000000001</v>
      </c>
      <c r="H3368" s="3">
        <v>8.0017965628915206</v>
      </c>
      <c r="I3368" s="3">
        <v>10.667092168404132</v>
      </c>
      <c r="J3368" s="3">
        <v>1.354E-2</v>
      </c>
      <c r="K3368" s="3">
        <v>1.354E-2</v>
      </c>
      <c r="L3368" s="3">
        <v>1.805E-2</v>
      </c>
    </row>
    <row r="3369" spans="2:12" x14ac:dyDescent="0.2">
      <c r="B3369" t="s">
        <v>9363</v>
      </c>
      <c r="C3369" t="s">
        <v>9005</v>
      </c>
      <c r="D3369" t="s">
        <v>9006</v>
      </c>
      <c r="E3369" s="1">
        <v>51.920610000000003</v>
      </c>
      <c r="F3369" s="1">
        <v>9</v>
      </c>
      <c r="G3369" s="2">
        <v>5.768956666666667</v>
      </c>
      <c r="H3369" s="3">
        <v>7.9999060103492612</v>
      </c>
      <c r="I3369" s="3">
        <v>10.666669748294558</v>
      </c>
      <c r="J3369" s="3">
        <v>0.41536000000000001</v>
      </c>
      <c r="K3369" s="3">
        <v>0.41536000000000001</v>
      </c>
      <c r="L3369" s="3">
        <v>0.55381999999999998</v>
      </c>
    </row>
    <row r="3370" spans="2:12" x14ac:dyDescent="0.2">
      <c r="B3370" t="s">
        <v>9364</v>
      </c>
      <c r="C3370" t="s">
        <v>9365</v>
      </c>
      <c r="D3370" t="s">
        <v>9366</v>
      </c>
      <c r="E3370" s="1">
        <v>13.14162</v>
      </c>
      <c r="F3370" s="1">
        <v>3</v>
      </c>
      <c r="G3370" s="2">
        <v>4.3805399999999999</v>
      </c>
      <c r="H3370" s="3">
        <v>7.999774761406889</v>
      </c>
      <c r="I3370" s="3">
        <v>10.666873642671147</v>
      </c>
      <c r="J3370" s="3">
        <v>0.10513</v>
      </c>
      <c r="K3370" s="3">
        <v>0.10513</v>
      </c>
      <c r="L3370" s="3">
        <v>0.14018</v>
      </c>
    </row>
    <row r="3371" spans="2:12" x14ac:dyDescent="0.2">
      <c r="B3371" t="s">
        <v>9367</v>
      </c>
      <c r="C3371" t="s">
        <v>9368</v>
      </c>
      <c r="D3371" t="s">
        <v>9369</v>
      </c>
      <c r="E3371" s="1">
        <v>9.5196799999999993</v>
      </c>
      <c r="F3371" s="1">
        <v>3</v>
      </c>
      <c r="G3371" s="2">
        <v>3.1732266666666664</v>
      </c>
      <c r="H3371" s="3">
        <v>8.0002689166022396</v>
      </c>
      <c r="I3371" s="3">
        <v>10.666324918484657</v>
      </c>
      <c r="J3371" s="3">
        <v>7.6160000000000005E-2</v>
      </c>
      <c r="K3371" s="3">
        <v>7.6160000000000005E-2</v>
      </c>
      <c r="L3371" s="3">
        <v>0.10154000000000001</v>
      </c>
    </row>
    <row r="3372" spans="2:12" x14ac:dyDescent="0.2">
      <c r="B3372" t="s">
        <v>9370</v>
      </c>
      <c r="C3372" t="s">
        <v>9371</v>
      </c>
      <c r="D3372" t="s">
        <v>9372</v>
      </c>
      <c r="E3372" s="1">
        <v>5.1223099999999997</v>
      </c>
      <c r="F3372" s="1">
        <v>1</v>
      </c>
      <c r="G3372" s="2">
        <v>5.1223099999999997</v>
      </c>
      <c r="H3372" s="3">
        <v>8.0002967411187544</v>
      </c>
      <c r="I3372" s="3">
        <v>10.667062321491672</v>
      </c>
      <c r="J3372" s="3">
        <v>4.0980000000000003E-2</v>
      </c>
      <c r="K3372" s="3">
        <v>4.0980000000000003E-2</v>
      </c>
      <c r="L3372" s="3">
        <v>5.4640000000000001E-2</v>
      </c>
    </row>
    <row r="3373" spans="2:12" x14ac:dyDescent="0.2">
      <c r="B3373" t="s">
        <v>9373</v>
      </c>
      <c r="C3373" t="s">
        <v>9374</v>
      </c>
      <c r="D3373" t="s">
        <v>9375</v>
      </c>
      <c r="E3373" s="1">
        <v>11.764480000000001</v>
      </c>
      <c r="F3373" s="1">
        <v>1</v>
      </c>
      <c r="G3373" s="2">
        <v>11.764480000000001</v>
      </c>
      <c r="H3373" s="3">
        <v>8.0003536067892487</v>
      </c>
      <c r="I3373" s="3">
        <v>10.666854803612228</v>
      </c>
      <c r="J3373" s="3">
        <v>9.4119999999999995E-2</v>
      </c>
      <c r="K3373" s="3">
        <v>9.4119999999999995E-2</v>
      </c>
      <c r="L3373" s="3">
        <v>0.12548999999999999</v>
      </c>
    </row>
    <row r="3374" spans="2:12" x14ac:dyDescent="0.2">
      <c r="B3374" t="s">
        <v>9376</v>
      </c>
      <c r="C3374" t="s">
        <v>9315</v>
      </c>
      <c r="D3374" t="s">
        <v>9316</v>
      </c>
      <c r="E3374" s="1">
        <v>38.860399999999998</v>
      </c>
      <c r="F3374" s="1">
        <v>4</v>
      </c>
      <c r="G3374" s="2">
        <v>9.7150999999999996</v>
      </c>
      <c r="H3374" s="3">
        <v>7.9999176539613597</v>
      </c>
      <c r="I3374" s="3">
        <v>10.666642649072063</v>
      </c>
      <c r="J3374" s="3">
        <v>0.31087999999999999</v>
      </c>
      <c r="K3374" s="3">
        <v>0.31087999999999999</v>
      </c>
      <c r="L3374" s="3">
        <v>0.41450999999999999</v>
      </c>
    </row>
    <row r="3375" spans="2:12" x14ac:dyDescent="0.2">
      <c r="B3375" t="s">
        <v>9377</v>
      </c>
      <c r="C3375" t="s">
        <v>9378</v>
      </c>
      <c r="D3375" t="s">
        <v>9379</v>
      </c>
      <c r="E3375" s="1">
        <v>17.980440000000002</v>
      </c>
      <c r="F3375" s="1">
        <v>5</v>
      </c>
      <c r="G3375" s="2">
        <v>3.5960880000000004</v>
      </c>
      <c r="H3375" s="3">
        <v>7.9998042317095681</v>
      </c>
      <c r="I3375" s="3">
        <v>10.66659102891809</v>
      </c>
      <c r="J3375" s="3">
        <v>0.14384</v>
      </c>
      <c r="K3375" s="3">
        <v>0.14384</v>
      </c>
      <c r="L3375" s="3">
        <v>0.19178999999999999</v>
      </c>
    </row>
    <row r="3376" spans="2:12" x14ac:dyDescent="0.2">
      <c r="B3376" t="s">
        <v>9380</v>
      </c>
      <c r="C3376" t="s">
        <v>9381</v>
      </c>
      <c r="D3376" t="s">
        <v>9382</v>
      </c>
      <c r="E3376" s="1">
        <v>24.818770000000001</v>
      </c>
      <c r="F3376" s="1">
        <v>3</v>
      </c>
      <c r="G3376" s="2">
        <v>8.272923333333333</v>
      </c>
      <c r="H3376" s="3">
        <v>7.9999935532663384</v>
      </c>
      <c r="I3376" s="3">
        <v>10.666523764070501</v>
      </c>
      <c r="J3376" s="3">
        <v>0.19855</v>
      </c>
      <c r="K3376" s="3">
        <v>0.19855</v>
      </c>
      <c r="L3376" s="3">
        <v>0.26473000000000002</v>
      </c>
    </row>
    <row r="3377" spans="2:12" x14ac:dyDescent="0.2">
      <c r="B3377" t="s">
        <v>9383</v>
      </c>
      <c r="C3377" t="s">
        <v>9384</v>
      </c>
      <c r="D3377" t="s">
        <v>9385</v>
      </c>
      <c r="E3377" s="1">
        <v>7.4904900000000003</v>
      </c>
      <c r="F3377" s="1">
        <v>2</v>
      </c>
      <c r="G3377" s="2">
        <v>3.7452450000000002</v>
      </c>
      <c r="H3377" s="3">
        <v>7.9994766697505764</v>
      </c>
      <c r="I3377" s="3">
        <v>10.66685891043176</v>
      </c>
      <c r="J3377" s="3">
        <v>5.9920000000000001E-2</v>
      </c>
      <c r="K3377" s="3">
        <v>5.9920000000000001E-2</v>
      </c>
      <c r="L3377" s="3">
        <v>7.9899999999999999E-2</v>
      </c>
    </row>
    <row r="3378" spans="2:12" x14ac:dyDescent="0.2">
      <c r="B3378" t="s">
        <v>9386</v>
      </c>
      <c r="C3378" t="s">
        <v>9387</v>
      </c>
      <c r="D3378" t="s">
        <v>9388</v>
      </c>
      <c r="E3378" s="1">
        <v>8.4769299999999994</v>
      </c>
      <c r="F3378" s="1">
        <v>1</v>
      </c>
      <c r="G3378" s="2">
        <v>8.4769299999999994</v>
      </c>
      <c r="H3378" s="3">
        <v>8.0005379305951578</v>
      </c>
      <c r="I3378" s="3">
        <v>10.666597459221677</v>
      </c>
      <c r="J3378" s="3">
        <v>6.7820000000000005E-2</v>
      </c>
      <c r="K3378" s="3">
        <v>6.7820000000000005E-2</v>
      </c>
      <c r="L3378" s="3">
        <v>9.042E-2</v>
      </c>
    </row>
    <row r="3379" spans="2:12" x14ac:dyDescent="0.2">
      <c r="B3379" t="s">
        <v>9389</v>
      </c>
      <c r="C3379" t="s">
        <v>9390</v>
      </c>
      <c r="D3379" t="s">
        <v>9391</v>
      </c>
      <c r="E3379" s="1">
        <v>5.5712599999999997</v>
      </c>
      <c r="F3379" s="1">
        <v>1</v>
      </c>
      <c r="G3379" s="2">
        <v>5.5712599999999997</v>
      </c>
      <c r="H3379" s="3">
        <v>7.9999856405911771</v>
      </c>
      <c r="I3379" s="3">
        <v>10.6672458294892</v>
      </c>
      <c r="J3379" s="3">
        <v>4.4569999999999999E-2</v>
      </c>
      <c r="K3379" s="3">
        <v>4.4569999999999999E-2</v>
      </c>
      <c r="L3379" s="3">
        <v>5.9429999999999997E-2</v>
      </c>
    </row>
    <row r="3380" spans="2:12" x14ac:dyDescent="0.2">
      <c r="B3380" t="s">
        <v>9392</v>
      </c>
      <c r="C3380" t="s">
        <v>9393</v>
      </c>
      <c r="D3380" t="s">
        <v>9394</v>
      </c>
      <c r="E3380" s="1">
        <v>14.25474</v>
      </c>
      <c r="F3380" s="1">
        <v>2</v>
      </c>
      <c r="G3380" s="2">
        <v>7.12737</v>
      </c>
      <c r="H3380" s="3">
        <v>8.000145916375887</v>
      </c>
      <c r="I3380" s="3">
        <v>10.666627381488542</v>
      </c>
      <c r="J3380" s="3">
        <v>0.11404</v>
      </c>
      <c r="K3380" s="3">
        <v>0.11404</v>
      </c>
      <c r="L3380" s="3">
        <v>0.15204999999999999</v>
      </c>
    </row>
    <row r="3381" spans="2:12" x14ac:dyDescent="0.2">
      <c r="B3381" t="s">
        <v>9395</v>
      </c>
      <c r="C3381" t="s">
        <v>8998</v>
      </c>
      <c r="D3381" t="s">
        <v>7765</v>
      </c>
      <c r="E3381" s="1">
        <v>33.790260000000004</v>
      </c>
      <c r="F3381" s="1">
        <v>2</v>
      </c>
      <c r="G3381" s="2">
        <v>16.895130000000002</v>
      </c>
      <c r="H3381" s="3">
        <v>7.9999384438000769</v>
      </c>
      <c r="I3381" s="3">
        <v>10.666683239489721</v>
      </c>
      <c r="J3381" s="3">
        <v>0.27032</v>
      </c>
      <c r="K3381" s="3">
        <v>0.27032</v>
      </c>
      <c r="L3381" s="3">
        <v>0.36042999999999997</v>
      </c>
    </row>
    <row r="3382" spans="2:12" x14ac:dyDescent="0.2">
      <c r="B3382" t="s">
        <v>9396</v>
      </c>
      <c r="C3382" t="s">
        <v>9397</v>
      </c>
      <c r="D3382" t="s">
        <v>9398</v>
      </c>
      <c r="E3382" s="1">
        <v>11.55856</v>
      </c>
      <c r="F3382" s="1">
        <v>2</v>
      </c>
      <c r="G3382" s="2">
        <v>5.77928</v>
      </c>
      <c r="H3382" s="3">
        <v>8.0001315042704277</v>
      </c>
      <c r="I3382" s="3">
        <v>10.666553619135946</v>
      </c>
      <c r="J3382" s="3">
        <v>9.2469999999999997E-2</v>
      </c>
      <c r="K3382" s="3">
        <v>9.2469999999999997E-2</v>
      </c>
      <c r="L3382" s="3">
        <v>0.12329</v>
      </c>
    </row>
    <row r="3383" spans="2:12" x14ac:dyDescent="0.2">
      <c r="B3383" t="s">
        <v>9399</v>
      </c>
      <c r="C3383" t="s">
        <v>9400</v>
      </c>
      <c r="D3383" t="s">
        <v>9401</v>
      </c>
      <c r="E3383" s="1">
        <v>23.066510000000001</v>
      </c>
      <c r="F3383" s="1">
        <v>4</v>
      </c>
      <c r="G3383" s="2">
        <v>5.7666275000000002</v>
      </c>
      <c r="H3383" s="3">
        <v>7.9999098259771415</v>
      </c>
      <c r="I3383" s="3">
        <v>10.666546434636189</v>
      </c>
      <c r="J3383" s="3">
        <v>0.18453</v>
      </c>
      <c r="K3383" s="3">
        <v>0.18453</v>
      </c>
      <c r="L3383" s="3">
        <v>0.24604000000000001</v>
      </c>
    </row>
    <row r="3384" spans="2:12" x14ac:dyDescent="0.2">
      <c r="B3384" t="s">
        <v>9402</v>
      </c>
      <c r="C3384" t="s">
        <v>9182</v>
      </c>
      <c r="D3384" t="s">
        <v>9183</v>
      </c>
      <c r="E3384" s="1">
        <v>4.76309</v>
      </c>
      <c r="F3384" s="1">
        <v>1</v>
      </c>
      <c r="G3384" s="2">
        <v>4.76309</v>
      </c>
      <c r="H3384" s="3">
        <v>7.9990090466482897</v>
      </c>
      <c r="I3384" s="3">
        <v>10.667444872971117</v>
      </c>
      <c r="J3384" s="3">
        <v>3.8100000000000002E-2</v>
      </c>
      <c r="K3384" s="3">
        <v>3.8100000000000002E-2</v>
      </c>
      <c r="L3384" s="3">
        <v>5.0810000000000001E-2</v>
      </c>
    </row>
    <row r="3385" spans="2:12" x14ac:dyDescent="0.2">
      <c r="B3385" t="s">
        <v>9403</v>
      </c>
      <c r="C3385" t="s">
        <v>9404</v>
      </c>
      <c r="D3385" t="s">
        <v>9405</v>
      </c>
      <c r="E3385" s="1">
        <v>20.997129999999999</v>
      </c>
      <c r="F3385" s="1">
        <v>1</v>
      </c>
      <c r="G3385" s="2">
        <v>20.997129999999999</v>
      </c>
      <c r="H3385" s="3">
        <v>8.0001409716470775</v>
      </c>
      <c r="I3385" s="3">
        <v>10.666695877007953</v>
      </c>
      <c r="J3385" s="3">
        <v>0.16797999999999999</v>
      </c>
      <c r="K3385" s="3">
        <v>0.16797999999999999</v>
      </c>
      <c r="L3385" s="3">
        <v>0.22397</v>
      </c>
    </row>
    <row r="3386" spans="2:12" x14ac:dyDescent="0.2">
      <c r="B3386" t="s">
        <v>9406</v>
      </c>
      <c r="C3386" t="s">
        <v>9407</v>
      </c>
      <c r="D3386" t="s">
        <v>7848</v>
      </c>
      <c r="E3386" s="1">
        <v>6.8224400000000003</v>
      </c>
      <c r="F3386" s="1">
        <v>1</v>
      </c>
      <c r="G3386" s="2">
        <v>6.8224400000000003</v>
      </c>
      <c r="H3386" s="3">
        <v>8.000070356060295</v>
      </c>
      <c r="I3386" s="3">
        <v>10.666271890995011</v>
      </c>
      <c r="J3386" s="3">
        <v>5.4579999999999997E-2</v>
      </c>
      <c r="K3386" s="3">
        <v>5.4579999999999997E-2</v>
      </c>
      <c r="L3386" s="3">
        <v>7.2770000000000001E-2</v>
      </c>
    </row>
    <row r="3387" spans="2:12" x14ac:dyDescent="0.2">
      <c r="B3387" t="s">
        <v>9408</v>
      </c>
      <c r="C3387" t="s">
        <v>9190</v>
      </c>
      <c r="D3387" t="s">
        <v>9191</v>
      </c>
      <c r="E3387" s="1">
        <v>19.748090000000001</v>
      </c>
      <c r="F3387" s="1">
        <v>3</v>
      </c>
      <c r="G3387" s="2">
        <v>6.5826966666666671</v>
      </c>
      <c r="H3387" s="3">
        <v>7.9997609895437982</v>
      </c>
      <c r="I3387" s="3">
        <v>10.666854364143569</v>
      </c>
      <c r="J3387" s="3">
        <v>0.15798000000000001</v>
      </c>
      <c r="K3387" s="3">
        <v>0.15798000000000001</v>
      </c>
      <c r="L3387" s="3">
        <v>0.21065</v>
      </c>
    </row>
    <row r="3388" spans="2:12" x14ac:dyDescent="0.2">
      <c r="B3388" t="s">
        <v>9409</v>
      </c>
      <c r="C3388" t="s">
        <v>9410</v>
      </c>
      <c r="D3388" t="s">
        <v>9411</v>
      </c>
      <c r="E3388" s="1">
        <v>9.9412000000000003</v>
      </c>
      <c r="F3388" s="1">
        <v>2</v>
      </c>
      <c r="G3388" s="2">
        <v>4.9706000000000001</v>
      </c>
      <c r="H3388" s="3">
        <v>8.0000402365911558</v>
      </c>
      <c r="I3388" s="3">
        <v>10.666720315454873</v>
      </c>
      <c r="J3388" s="3">
        <v>7.9530000000000003E-2</v>
      </c>
      <c r="K3388" s="3">
        <v>7.9530000000000003E-2</v>
      </c>
      <c r="L3388" s="3">
        <v>0.10604</v>
      </c>
    </row>
    <row r="3389" spans="2:12" x14ac:dyDescent="0.2">
      <c r="B3389" t="s">
        <v>9412</v>
      </c>
      <c r="C3389" t="s">
        <v>7290</v>
      </c>
      <c r="D3389" t="s">
        <v>7291</v>
      </c>
      <c r="E3389" s="1">
        <v>17.315529999999999</v>
      </c>
      <c r="F3389" s="1">
        <v>6</v>
      </c>
      <c r="G3389" s="2">
        <v>2.8859216666666665</v>
      </c>
      <c r="H3389" s="3">
        <v>7.9997551331088346</v>
      </c>
      <c r="I3389" s="3">
        <v>10.666725188313613</v>
      </c>
      <c r="J3389" s="3">
        <v>0.13852</v>
      </c>
      <c r="K3389" s="3">
        <v>0.13852</v>
      </c>
      <c r="L3389" s="3">
        <v>0.1847</v>
      </c>
    </row>
    <row r="3390" spans="2:12" x14ac:dyDescent="0.2">
      <c r="B3390" t="s">
        <v>9413</v>
      </c>
      <c r="C3390" t="s">
        <v>9414</v>
      </c>
      <c r="D3390" t="s">
        <v>9415</v>
      </c>
      <c r="E3390" s="1">
        <v>3.0086900000000001</v>
      </c>
      <c r="F3390" s="1">
        <v>1</v>
      </c>
      <c r="G3390" s="2">
        <v>3.0086900000000001</v>
      </c>
      <c r="H3390" s="3">
        <v>8.0001595378719639</v>
      </c>
      <c r="I3390" s="3">
        <v>10.665771481940645</v>
      </c>
      <c r="J3390" s="3">
        <v>2.4070000000000001E-2</v>
      </c>
      <c r="K3390" s="3">
        <v>2.4070000000000001E-2</v>
      </c>
      <c r="L3390" s="3">
        <v>3.209E-2</v>
      </c>
    </row>
    <row r="3391" spans="2:12" x14ac:dyDescent="0.2">
      <c r="B3391" t="s">
        <v>9416</v>
      </c>
      <c r="C3391" t="s">
        <v>9417</v>
      </c>
      <c r="D3391" t="s">
        <v>9418</v>
      </c>
      <c r="E3391" s="1">
        <v>8.8903199999999991</v>
      </c>
      <c r="F3391" s="1">
        <v>1</v>
      </c>
      <c r="G3391" s="2">
        <v>8.8903199999999991</v>
      </c>
      <c r="H3391" s="3">
        <v>7.9997120463605373</v>
      </c>
      <c r="I3391" s="3">
        <v>10.666657668115436</v>
      </c>
      <c r="J3391" s="3">
        <v>7.1120000000000003E-2</v>
      </c>
      <c r="K3391" s="3">
        <v>7.1120000000000003E-2</v>
      </c>
      <c r="L3391" s="3">
        <v>9.4829999999999998E-2</v>
      </c>
    </row>
    <row r="3392" spans="2:12" x14ac:dyDescent="0.2">
      <c r="B3392" t="s">
        <v>9419</v>
      </c>
      <c r="C3392" t="s">
        <v>9420</v>
      </c>
      <c r="D3392" t="s">
        <v>9421</v>
      </c>
      <c r="E3392" s="1">
        <v>11.4939</v>
      </c>
      <c r="F3392" s="1">
        <v>2</v>
      </c>
      <c r="G3392" s="2">
        <v>5.74695</v>
      </c>
      <c r="H3392" s="3">
        <v>7.999895596794822</v>
      </c>
      <c r="I3392" s="3">
        <v>10.666527462393097</v>
      </c>
      <c r="J3392" s="3">
        <v>9.1950000000000004E-2</v>
      </c>
      <c r="K3392" s="3">
        <v>9.1950000000000004E-2</v>
      </c>
      <c r="L3392" s="3">
        <v>0.1226</v>
      </c>
    </row>
    <row r="3393" spans="2:12" x14ac:dyDescent="0.2">
      <c r="B3393" t="s">
        <v>9422</v>
      </c>
      <c r="C3393" t="s">
        <v>9119</v>
      </c>
      <c r="D3393" t="s">
        <v>9120</v>
      </c>
      <c r="E3393" s="1">
        <v>11.49981</v>
      </c>
      <c r="F3393" s="1">
        <v>3</v>
      </c>
      <c r="G3393" s="2">
        <v>3.8332700000000002</v>
      </c>
      <c r="H3393" s="3">
        <v>8.0001321760968214</v>
      </c>
      <c r="I3393" s="3">
        <v>10.666263181739524</v>
      </c>
      <c r="J3393" s="3">
        <v>9.1999999999999998E-2</v>
      </c>
      <c r="K3393" s="3">
        <v>9.1999999999999998E-2</v>
      </c>
      <c r="L3393" s="3">
        <v>0.12266000000000001</v>
      </c>
    </row>
    <row r="3394" spans="2:12" x14ac:dyDescent="0.2">
      <c r="B3394" t="s">
        <v>9423</v>
      </c>
      <c r="C3394" t="s">
        <v>9424</v>
      </c>
      <c r="D3394" t="s">
        <v>9425</v>
      </c>
      <c r="E3394" s="1">
        <v>6.5225799999999996</v>
      </c>
      <c r="F3394" s="1">
        <v>2</v>
      </c>
      <c r="G3394" s="2">
        <v>3.2612899999999998</v>
      </c>
      <c r="H3394" s="3">
        <v>7.9999018793176937</v>
      </c>
      <c r="I3394" s="3">
        <v>10.666024793869912</v>
      </c>
      <c r="J3394" s="3">
        <v>5.2179999999999997E-2</v>
      </c>
      <c r="K3394" s="3">
        <v>5.2179999999999997E-2</v>
      </c>
      <c r="L3394" s="3">
        <v>6.9570000000000007E-2</v>
      </c>
    </row>
    <row r="3395" spans="2:12" x14ac:dyDescent="0.2">
      <c r="B3395" t="s">
        <v>9426</v>
      </c>
      <c r="C3395" t="s">
        <v>9427</v>
      </c>
      <c r="D3395" t="s">
        <v>9428</v>
      </c>
      <c r="E3395" s="1">
        <v>10.725379999999999</v>
      </c>
      <c r="F3395" s="1">
        <v>6</v>
      </c>
      <c r="G3395" s="2">
        <v>1.7875633333333332</v>
      </c>
      <c r="H3395" s="3">
        <v>7.9997165601591744</v>
      </c>
      <c r="I3395" s="3">
        <v>10.6662887468789</v>
      </c>
      <c r="J3395" s="3">
        <v>8.5800000000000001E-2</v>
      </c>
      <c r="K3395" s="3">
        <v>8.5800000000000001E-2</v>
      </c>
      <c r="L3395" s="3">
        <v>0.1144</v>
      </c>
    </row>
    <row r="3396" spans="2:12" x14ac:dyDescent="0.2">
      <c r="B3396" t="s">
        <v>9429</v>
      </c>
      <c r="C3396" t="s">
        <v>9338</v>
      </c>
      <c r="D3396" t="s">
        <v>9339</v>
      </c>
      <c r="E3396" s="1">
        <v>5.9568300000000001</v>
      </c>
      <c r="F3396" s="1">
        <v>1</v>
      </c>
      <c r="G3396" s="2">
        <v>5.9568300000000001</v>
      </c>
      <c r="H3396" s="3">
        <v>7.9992210622092621</v>
      </c>
      <c r="I3396" s="3">
        <v>10.666747246438122</v>
      </c>
      <c r="J3396" s="3">
        <v>4.7649999999999998E-2</v>
      </c>
      <c r="K3396" s="3">
        <v>4.7649999999999998E-2</v>
      </c>
      <c r="L3396" s="3">
        <v>6.3539999999999999E-2</v>
      </c>
    </row>
    <row r="3397" spans="2:12" x14ac:dyDescent="0.2">
      <c r="B3397" t="s">
        <v>9430</v>
      </c>
      <c r="C3397" t="s">
        <v>7580</v>
      </c>
      <c r="D3397" t="s">
        <v>7581</v>
      </c>
      <c r="E3397" s="1">
        <v>10.912850000000001</v>
      </c>
      <c r="F3397" s="1">
        <v>16</v>
      </c>
      <c r="G3397" s="2">
        <v>0.68205312500000004</v>
      </c>
      <c r="H3397" s="3">
        <v>7.999743421745924</v>
      </c>
      <c r="I3397" s="3">
        <v>10.666324562327897</v>
      </c>
      <c r="J3397" s="3">
        <v>8.7300000000000003E-2</v>
      </c>
      <c r="K3397" s="3">
        <v>8.7300000000000003E-2</v>
      </c>
      <c r="L3397" s="3">
        <v>0.1164</v>
      </c>
    </row>
    <row r="3398" spans="2:12" x14ac:dyDescent="0.2">
      <c r="B3398" t="s">
        <v>9431</v>
      </c>
      <c r="C3398" t="s">
        <v>9432</v>
      </c>
      <c r="D3398" t="s">
        <v>9433</v>
      </c>
      <c r="E3398" s="1">
        <v>12.51807</v>
      </c>
      <c r="F3398" s="1">
        <v>2</v>
      </c>
      <c r="G3398" s="2">
        <v>6.2590349999999999</v>
      </c>
      <c r="H3398" s="3">
        <v>7.9996357265936373</v>
      </c>
      <c r="I3398" s="3">
        <v>10.666979813980911</v>
      </c>
      <c r="J3398" s="3">
        <v>0.10014000000000001</v>
      </c>
      <c r="K3398" s="3">
        <v>0.10014000000000001</v>
      </c>
      <c r="L3398" s="3">
        <v>0.13353000000000001</v>
      </c>
    </row>
    <row r="3399" spans="2:12" x14ac:dyDescent="0.2">
      <c r="B3399" t="s">
        <v>9434</v>
      </c>
      <c r="C3399" t="s">
        <v>9435</v>
      </c>
      <c r="D3399" t="s">
        <v>9436</v>
      </c>
      <c r="E3399" s="1">
        <v>98.370189999999994</v>
      </c>
      <c r="F3399" s="1">
        <v>5</v>
      </c>
      <c r="G3399" s="2">
        <v>19.674037999999999</v>
      </c>
      <c r="H3399" s="3">
        <v>7.9999845481644387</v>
      </c>
      <c r="I3399" s="3">
        <v>10.666646064219252</v>
      </c>
      <c r="J3399" s="3">
        <v>0.78695999999999999</v>
      </c>
      <c r="K3399" s="3">
        <v>0.78695999999999999</v>
      </c>
      <c r="L3399" s="3">
        <v>1.04928</v>
      </c>
    </row>
    <row r="3400" spans="2:12" x14ac:dyDescent="0.2">
      <c r="B3400" t="s">
        <v>9437</v>
      </c>
      <c r="C3400" t="s">
        <v>9031</v>
      </c>
      <c r="D3400" t="s">
        <v>9032</v>
      </c>
      <c r="E3400" s="1">
        <v>6.3367699999999996</v>
      </c>
      <c r="F3400" s="1">
        <v>9</v>
      </c>
      <c r="G3400" s="2">
        <v>0.70408555555555552</v>
      </c>
      <c r="H3400" s="3">
        <v>7.9993435141247042</v>
      </c>
      <c r="I3400" s="3">
        <v>10.666317382515068</v>
      </c>
      <c r="J3400" s="3">
        <v>5.0689999999999999E-2</v>
      </c>
      <c r="K3400" s="3">
        <v>5.0689999999999999E-2</v>
      </c>
      <c r="L3400" s="3">
        <v>6.7589999999999997E-2</v>
      </c>
    </row>
    <row r="3401" spans="2:12" x14ac:dyDescent="0.2">
      <c r="B3401" t="s">
        <v>9438</v>
      </c>
      <c r="C3401" t="s">
        <v>7936</v>
      </c>
      <c r="D3401" t="s">
        <v>7937</v>
      </c>
      <c r="E3401" s="1">
        <v>12.19037</v>
      </c>
      <c r="F3401" s="1">
        <v>3</v>
      </c>
      <c r="G3401" s="2">
        <v>4.0634566666666663</v>
      </c>
      <c r="H3401" s="3">
        <v>7.9997571853848575</v>
      </c>
      <c r="I3401" s="3">
        <v>10.666616353728395</v>
      </c>
      <c r="J3401" s="3">
        <v>9.7519999999999996E-2</v>
      </c>
      <c r="K3401" s="3">
        <v>9.7519999999999996E-2</v>
      </c>
      <c r="L3401" s="3">
        <v>0.13003000000000001</v>
      </c>
    </row>
    <row r="3402" spans="2:12" x14ac:dyDescent="0.2">
      <c r="B3402" t="s">
        <v>9439</v>
      </c>
      <c r="C3402" t="s">
        <v>9146</v>
      </c>
      <c r="D3402" t="s">
        <v>9147</v>
      </c>
      <c r="E3402" s="1">
        <v>16.678850000000001</v>
      </c>
      <c r="F3402" s="1">
        <v>2</v>
      </c>
      <c r="G3402" s="2">
        <v>8.3394250000000003</v>
      </c>
      <c r="H3402" s="3">
        <v>7.9999520350623676</v>
      </c>
      <c r="I3402" s="3">
        <v>10.666802567323286</v>
      </c>
      <c r="J3402" s="3">
        <v>0.13342999999999999</v>
      </c>
      <c r="K3402" s="3">
        <v>0.13342999999999999</v>
      </c>
      <c r="L3402" s="3">
        <v>0.17791000000000001</v>
      </c>
    </row>
    <row r="3403" spans="2:12" x14ac:dyDescent="0.2">
      <c r="B3403" t="s">
        <v>9440</v>
      </c>
      <c r="C3403" t="s">
        <v>9441</v>
      </c>
      <c r="D3403" t="s">
        <v>9442</v>
      </c>
      <c r="E3403" s="1">
        <v>3.46055</v>
      </c>
      <c r="F3403" s="1">
        <v>2</v>
      </c>
      <c r="G3403" s="2">
        <v>1.730275</v>
      </c>
      <c r="H3403" s="3">
        <v>7.9987285258123704</v>
      </c>
      <c r="I3403" s="3">
        <v>10.665934605770758</v>
      </c>
      <c r="J3403" s="3">
        <v>2.768E-2</v>
      </c>
      <c r="K3403" s="3">
        <v>2.768E-2</v>
      </c>
      <c r="L3403" s="3">
        <v>3.6909999999999998E-2</v>
      </c>
    </row>
    <row r="3404" spans="2:12" x14ac:dyDescent="0.2">
      <c r="B3404" t="s">
        <v>9443</v>
      </c>
      <c r="C3404" t="s">
        <v>9444</v>
      </c>
      <c r="D3404" t="s">
        <v>2030</v>
      </c>
      <c r="E3404" s="1">
        <v>59.560749999999999</v>
      </c>
      <c r="F3404" s="1">
        <v>7</v>
      </c>
      <c r="G3404" s="2">
        <v>8.5086785714285718</v>
      </c>
      <c r="H3404" s="3">
        <v>8.0000671583215475</v>
      </c>
      <c r="I3404" s="3">
        <v>10.666588315291532</v>
      </c>
      <c r="J3404" s="3">
        <v>0.47649000000000002</v>
      </c>
      <c r="K3404" s="3">
        <v>0.47649000000000002</v>
      </c>
      <c r="L3404" s="3">
        <v>0.63531000000000004</v>
      </c>
    </row>
    <row r="3405" spans="2:12" x14ac:dyDescent="0.2">
      <c r="B3405" t="s">
        <v>9445</v>
      </c>
      <c r="C3405" t="s">
        <v>7943</v>
      </c>
      <c r="D3405" t="s">
        <v>7631</v>
      </c>
      <c r="E3405" s="1">
        <v>34.032859999999999</v>
      </c>
      <c r="F3405" s="1">
        <v>3</v>
      </c>
      <c r="G3405" s="2">
        <v>11.344286666666667</v>
      </c>
      <c r="H3405" s="3">
        <v>7.9999153759043473</v>
      </c>
      <c r="I3405" s="3">
        <v>10.666749723649438</v>
      </c>
      <c r="J3405" s="3">
        <v>0.27226</v>
      </c>
      <c r="K3405" s="3">
        <v>0.27226</v>
      </c>
      <c r="L3405" s="3">
        <v>0.36302000000000001</v>
      </c>
    </row>
    <row r="3406" spans="2:12" x14ac:dyDescent="0.2">
      <c r="B3406" t="s">
        <v>9446</v>
      </c>
      <c r="C3406" t="s">
        <v>9447</v>
      </c>
      <c r="D3406" t="s">
        <v>9448</v>
      </c>
      <c r="E3406" s="1">
        <v>6.0358799999999997</v>
      </c>
      <c r="F3406" s="1">
        <v>2</v>
      </c>
      <c r="G3406" s="2">
        <v>3.0179399999999998</v>
      </c>
      <c r="H3406" s="3">
        <v>8.0004904007369273</v>
      </c>
      <c r="I3406" s="3">
        <v>10.666216028151656</v>
      </c>
      <c r="J3406" s="3">
        <v>4.829E-2</v>
      </c>
      <c r="K3406" s="3">
        <v>4.829E-2</v>
      </c>
      <c r="L3406" s="3">
        <v>6.4380000000000007E-2</v>
      </c>
    </row>
    <row r="3407" spans="2:12" x14ac:dyDescent="0.2">
      <c r="B3407" t="s">
        <v>9449</v>
      </c>
      <c r="C3407" t="s">
        <v>9450</v>
      </c>
      <c r="D3407" t="s">
        <v>9451</v>
      </c>
      <c r="E3407" s="1">
        <v>18.65072</v>
      </c>
      <c r="F3407" s="1">
        <v>3</v>
      </c>
      <c r="G3407" s="2">
        <v>6.2169066666666666</v>
      </c>
      <c r="H3407" s="3">
        <v>8.0002273370679529</v>
      </c>
      <c r="I3407" s="3">
        <v>10.66661233453722</v>
      </c>
      <c r="J3407" s="3">
        <v>0.14921000000000001</v>
      </c>
      <c r="K3407" s="3">
        <v>0.14921000000000001</v>
      </c>
      <c r="L3407" s="3">
        <v>0.19894000000000001</v>
      </c>
    </row>
    <row r="3408" spans="2:12" x14ac:dyDescent="0.2">
      <c r="B3408" t="s">
        <v>9452</v>
      </c>
      <c r="C3408" t="s">
        <v>9453</v>
      </c>
      <c r="D3408" t="s">
        <v>9454</v>
      </c>
      <c r="E3408" s="1">
        <v>35.391489999999997</v>
      </c>
      <c r="F3408" s="1">
        <v>3</v>
      </c>
      <c r="G3408" s="2">
        <v>11.797163333333332</v>
      </c>
      <c r="H3408" s="3">
        <v>7.9999457496703306</v>
      </c>
      <c r="I3408" s="3">
        <v>10.666688517493895</v>
      </c>
      <c r="J3408" s="3">
        <v>0.28312999999999999</v>
      </c>
      <c r="K3408" s="3">
        <v>0.28312999999999999</v>
      </c>
      <c r="L3408" s="3">
        <v>0.37751000000000001</v>
      </c>
    </row>
    <row r="3409" spans="2:12" x14ac:dyDescent="0.2">
      <c r="B3409" t="s">
        <v>9455</v>
      </c>
      <c r="C3409" t="s">
        <v>9456</v>
      </c>
      <c r="D3409" t="s">
        <v>9457</v>
      </c>
      <c r="E3409" s="1">
        <v>9.0319199999999995</v>
      </c>
      <c r="F3409" s="1">
        <v>1</v>
      </c>
      <c r="G3409" s="2">
        <v>9.0319199999999995</v>
      </c>
      <c r="H3409" s="3">
        <v>8.0005137335140279</v>
      </c>
      <c r="I3409" s="3">
        <v>10.666613521820389</v>
      </c>
      <c r="J3409" s="3">
        <v>7.2260000000000005E-2</v>
      </c>
      <c r="K3409" s="3">
        <v>7.2260000000000005E-2</v>
      </c>
      <c r="L3409" s="3">
        <v>9.6339999999999995E-2</v>
      </c>
    </row>
    <row r="3410" spans="2:12" x14ac:dyDescent="0.2">
      <c r="B3410" t="s">
        <v>9458</v>
      </c>
      <c r="C3410" t="s">
        <v>8283</v>
      </c>
      <c r="D3410" t="s">
        <v>8284</v>
      </c>
      <c r="E3410" s="1">
        <v>14.44167</v>
      </c>
      <c r="F3410" s="1">
        <v>2</v>
      </c>
      <c r="G3410" s="2">
        <v>7.2208350000000001</v>
      </c>
      <c r="H3410" s="3">
        <v>7.9997673399267528</v>
      </c>
      <c r="I3410" s="3">
        <v>10.666356453235672</v>
      </c>
      <c r="J3410" s="3">
        <v>0.11552999999999999</v>
      </c>
      <c r="K3410" s="3">
        <v>0.11552999999999999</v>
      </c>
      <c r="L3410" s="3">
        <v>0.15404000000000001</v>
      </c>
    </row>
    <row r="3411" spans="2:12" x14ac:dyDescent="0.2">
      <c r="B3411" t="s">
        <v>9459</v>
      </c>
      <c r="C3411" t="s">
        <v>9460</v>
      </c>
      <c r="D3411" t="s">
        <v>9461</v>
      </c>
      <c r="E3411" s="1">
        <v>6.4989499999999998</v>
      </c>
      <c r="F3411" s="1">
        <v>2</v>
      </c>
      <c r="G3411" s="2">
        <v>3.2494749999999999</v>
      </c>
      <c r="H3411" s="3">
        <v>7.9997538063841089</v>
      </c>
      <c r="I3411" s="3">
        <v>10.666338408512145</v>
      </c>
      <c r="J3411" s="3">
        <v>5.1990000000000001E-2</v>
      </c>
      <c r="K3411" s="3">
        <v>5.1990000000000001E-2</v>
      </c>
      <c r="L3411" s="3">
        <v>6.9320000000000007E-2</v>
      </c>
    </row>
    <row r="3412" spans="2:12" x14ac:dyDescent="0.2">
      <c r="B3412" t="s">
        <v>9462</v>
      </c>
      <c r="C3412" t="s">
        <v>9463</v>
      </c>
      <c r="D3412" t="s">
        <v>9464</v>
      </c>
      <c r="E3412" s="1">
        <v>7.25814</v>
      </c>
      <c r="F3412" s="1">
        <v>3</v>
      </c>
      <c r="G3412" s="2">
        <v>2.4193799999999999</v>
      </c>
      <c r="H3412" s="3">
        <v>8.0006723485631301</v>
      </c>
      <c r="I3412" s="3">
        <v>10.666644622451482</v>
      </c>
      <c r="J3412" s="3">
        <v>5.8069999999999997E-2</v>
      </c>
      <c r="K3412" s="3">
        <v>5.8069999999999997E-2</v>
      </c>
      <c r="L3412" s="3">
        <v>7.7420000000000003E-2</v>
      </c>
    </row>
    <row r="3413" spans="2:12" x14ac:dyDescent="0.2">
      <c r="B3413" t="s">
        <v>9465</v>
      </c>
      <c r="C3413" t="s">
        <v>9466</v>
      </c>
      <c r="D3413" t="s">
        <v>2291</v>
      </c>
      <c r="E3413" s="1">
        <v>17.109719999999999</v>
      </c>
      <c r="F3413" s="1">
        <v>5</v>
      </c>
      <c r="G3413" s="2">
        <v>3.4219439999999999</v>
      </c>
      <c r="H3413" s="3">
        <v>8.0001309197345147</v>
      </c>
      <c r="I3413" s="3">
        <v>10.666451584245682</v>
      </c>
      <c r="J3413" s="3">
        <v>0.13688</v>
      </c>
      <c r="K3413" s="3">
        <v>0.13688</v>
      </c>
      <c r="L3413" s="3">
        <v>0.1825</v>
      </c>
    </row>
    <row r="3414" spans="2:12" x14ac:dyDescent="0.2">
      <c r="B3414" t="s">
        <v>9467</v>
      </c>
      <c r="C3414" t="s">
        <v>9284</v>
      </c>
      <c r="D3414" t="s">
        <v>5977</v>
      </c>
      <c r="E3414" s="1">
        <v>9.4672699999999992</v>
      </c>
      <c r="F3414" s="1">
        <v>2</v>
      </c>
      <c r="G3414" s="2">
        <v>4.7336349999999996</v>
      </c>
      <c r="H3414" s="3">
        <v>8.0001943538105493</v>
      </c>
      <c r="I3414" s="3">
        <v>10.666221624607727</v>
      </c>
      <c r="J3414" s="3">
        <v>7.5740000000000002E-2</v>
      </c>
      <c r="K3414" s="3">
        <v>7.5740000000000002E-2</v>
      </c>
      <c r="L3414" s="3">
        <v>0.10098</v>
      </c>
    </row>
    <row r="3415" spans="2:12" x14ac:dyDescent="0.2">
      <c r="B3415" t="s">
        <v>9468</v>
      </c>
      <c r="C3415" t="s">
        <v>9469</v>
      </c>
      <c r="D3415" t="s">
        <v>9470</v>
      </c>
      <c r="E3415" s="1">
        <v>18.567329999999998</v>
      </c>
      <c r="F3415" s="1">
        <v>4</v>
      </c>
      <c r="G3415" s="2">
        <v>4.6418324999999996</v>
      </c>
      <c r="H3415" s="3">
        <v>8.0000732469342655</v>
      </c>
      <c r="I3415" s="3">
        <v>10.666584802446017</v>
      </c>
      <c r="J3415" s="3">
        <v>0.14854000000000001</v>
      </c>
      <c r="K3415" s="3">
        <v>0.14854000000000001</v>
      </c>
      <c r="L3415" s="3">
        <v>0.19805</v>
      </c>
    </row>
    <row r="3416" spans="2:12" x14ac:dyDescent="0.2">
      <c r="B3416" t="s">
        <v>9471</v>
      </c>
      <c r="C3416" t="s">
        <v>9472</v>
      </c>
      <c r="D3416" t="s">
        <v>6709</v>
      </c>
      <c r="E3416" s="1">
        <v>45.246360000000003</v>
      </c>
      <c r="F3416" s="1">
        <v>5</v>
      </c>
      <c r="G3416" s="2">
        <v>9.0492720000000002</v>
      </c>
      <c r="H3416" s="3">
        <v>7.9999805509216655</v>
      </c>
      <c r="I3416" s="3">
        <v>10.666714405313488</v>
      </c>
      <c r="J3416" s="3">
        <v>0.36197000000000001</v>
      </c>
      <c r="K3416" s="3">
        <v>0.36197000000000001</v>
      </c>
      <c r="L3416" s="3">
        <v>0.48263</v>
      </c>
    </row>
    <row r="3417" spans="2:12" x14ac:dyDescent="0.2">
      <c r="B3417" t="s">
        <v>9473</v>
      </c>
      <c r="C3417" t="s">
        <v>9474</v>
      </c>
      <c r="D3417" t="s">
        <v>2035</v>
      </c>
      <c r="E3417" s="1">
        <v>32.759450000000001</v>
      </c>
      <c r="F3417" s="1">
        <v>4</v>
      </c>
      <c r="G3417" s="2">
        <v>8.1898625000000003</v>
      </c>
      <c r="H3417" s="3">
        <v>8.0001343123892479</v>
      </c>
      <c r="I3417" s="3">
        <v>10.66654049442222</v>
      </c>
      <c r="J3417" s="3">
        <v>0.26207999999999998</v>
      </c>
      <c r="K3417" s="3">
        <v>0.26207999999999998</v>
      </c>
      <c r="L3417" s="3">
        <v>0.34943000000000002</v>
      </c>
    </row>
    <row r="3418" spans="2:12" x14ac:dyDescent="0.2">
      <c r="B3418" t="s">
        <v>9475</v>
      </c>
      <c r="C3418" t="s">
        <v>9476</v>
      </c>
      <c r="D3418" t="s">
        <v>5896</v>
      </c>
      <c r="E3418" s="1">
        <v>4.9479600000000001</v>
      </c>
      <c r="F3418" s="1">
        <v>1</v>
      </c>
      <c r="G3418" s="2">
        <v>4.9479600000000001</v>
      </c>
      <c r="H3418" s="3">
        <v>7.9992562591451817</v>
      </c>
      <c r="I3418" s="3">
        <v>10.667022368814623</v>
      </c>
      <c r="J3418" s="3">
        <v>3.9579999999999997E-2</v>
      </c>
      <c r="K3418" s="3">
        <v>3.9579999999999997E-2</v>
      </c>
      <c r="L3418" s="3">
        <v>5.2780000000000001E-2</v>
      </c>
    </row>
    <row r="3419" spans="2:12" x14ac:dyDescent="0.2">
      <c r="B3419" t="s">
        <v>9477</v>
      </c>
      <c r="C3419" t="s">
        <v>9478</v>
      </c>
      <c r="D3419" t="s">
        <v>9479</v>
      </c>
      <c r="E3419" s="1">
        <v>11.61149</v>
      </c>
      <c r="F3419" s="1">
        <v>3</v>
      </c>
      <c r="G3419" s="2">
        <v>3.8704966666666665</v>
      </c>
      <c r="H3419" s="3">
        <v>7.9998346465440697</v>
      </c>
      <c r="I3419" s="3">
        <v>10.667020339336295</v>
      </c>
      <c r="J3419" s="3">
        <v>9.289E-2</v>
      </c>
      <c r="K3419" s="3">
        <v>9.289E-2</v>
      </c>
      <c r="L3419" s="3">
        <v>0.12386</v>
      </c>
    </row>
    <row r="3420" spans="2:12" x14ac:dyDescent="0.2">
      <c r="B3420" t="s">
        <v>9480</v>
      </c>
      <c r="C3420" t="s">
        <v>9481</v>
      </c>
      <c r="D3420" t="s">
        <v>9482</v>
      </c>
      <c r="E3420" s="1">
        <v>5.0761599999999998</v>
      </c>
      <c r="F3420" s="1">
        <v>2</v>
      </c>
      <c r="G3420" s="2">
        <v>2.5380799999999999</v>
      </c>
      <c r="H3420" s="3">
        <v>8.000141839500726</v>
      </c>
      <c r="I3420" s="3">
        <v>10.667512450356174</v>
      </c>
      <c r="J3420" s="3">
        <v>4.061E-2</v>
      </c>
      <c r="K3420" s="3">
        <v>4.061E-2</v>
      </c>
      <c r="L3420" s="3">
        <v>5.4149999999999997E-2</v>
      </c>
    </row>
    <row r="3421" spans="2:12" x14ac:dyDescent="0.2">
      <c r="B3421" t="s">
        <v>9483</v>
      </c>
      <c r="C3421" t="s">
        <v>9484</v>
      </c>
      <c r="D3421" t="s">
        <v>9485</v>
      </c>
      <c r="E3421" s="1">
        <v>11.235569999999999</v>
      </c>
      <c r="F3421" s="1">
        <v>4</v>
      </c>
      <c r="G3421" s="2">
        <v>2.8088924999999998</v>
      </c>
      <c r="H3421" s="3">
        <v>7.999594146091388</v>
      </c>
      <c r="I3421" s="3">
        <v>10.667015558623195</v>
      </c>
      <c r="J3421" s="3">
        <v>8.9880000000000002E-2</v>
      </c>
      <c r="K3421" s="3">
        <v>8.9880000000000002E-2</v>
      </c>
      <c r="L3421" s="3">
        <v>0.11985</v>
      </c>
    </row>
    <row r="3422" spans="2:12" x14ac:dyDescent="0.2">
      <c r="B3422" t="s">
        <v>9486</v>
      </c>
      <c r="C3422" t="s">
        <v>8788</v>
      </c>
      <c r="D3422" t="s">
        <v>8789</v>
      </c>
      <c r="E3422" s="1">
        <v>9.0660699999999999</v>
      </c>
      <c r="F3422" s="1">
        <v>3</v>
      </c>
      <c r="G3422" s="2">
        <v>3.0220233333333333</v>
      </c>
      <c r="H3422" s="3">
        <v>8.0001588339820895</v>
      </c>
      <c r="I3422" s="3">
        <v>10.666143102799781</v>
      </c>
      <c r="J3422" s="3">
        <v>7.2529999999999997E-2</v>
      </c>
      <c r="K3422" s="3">
        <v>7.2529999999999997E-2</v>
      </c>
      <c r="L3422" s="3">
        <v>9.6699999999999994E-2</v>
      </c>
    </row>
    <row r="3423" spans="2:12" x14ac:dyDescent="0.2">
      <c r="B3423" t="s">
        <v>9487</v>
      </c>
      <c r="C3423" t="s">
        <v>9488</v>
      </c>
      <c r="D3423" t="s">
        <v>9489</v>
      </c>
      <c r="E3423" s="1">
        <v>9.3518799999999995</v>
      </c>
      <c r="F3423" s="1">
        <v>2</v>
      </c>
      <c r="G3423" s="2">
        <v>4.6759399999999998</v>
      </c>
      <c r="H3423" s="3">
        <v>8.0005303746412491</v>
      </c>
      <c r="I3423" s="3">
        <v>10.666304529142804</v>
      </c>
      <c r="J3423" s="3">
        <v>7.4819999999999998E-2</v>
      </c>
      <c r="K3423" s="3">
        <v>7.4819999999999998E-2</v>
      </c>
      <c r="L3423" s="3">
        <v>9.9750000000000005E-2</v>
      </c>
    </row>
    <row r="3424" spans="2:12" x14ac:dyDescent="0.2">
      <c r="B3424" t="s">
        <v>9490</v>
      </c>
      <c r="C3424" t="s">
        <v>9491</v>
      </c>
      <c r="D3424" t="s">
        <v>9492</v>
      </c>
      <c r="E3424" s="1">
        <v>11.45115</v>
      </c>
      <c r="F3424" s="1">
        <v>2</v>
      </c>
      <c r="G3424" s="2">
        <v>5.7255750000000001</v>
      </c>
      <c r="H3424" s="3">
        <v>8.0000698619789272</v>
      </c>
      <c r="I3424" s="3">
        <v>10.667050907550768</v>
      </c>
      <c r="J3424" s="3">
        <v>9.1609999999999997E-2</v>
      </c>
      <c r="K3424" s="3">
        <v>9.1609999999999997E-2</v>
      </c>
      <c r="L3424" s="3">
        <v>0.12214999999999999</v>
      </c>
    </row>
    <row r="3425" spans="2:12" x14ac:dyDescent="0.2">
      <c r="B3425" t="s">
        <v>9493</v>
      </c>
      <c r="C3425" t="s">
        <v>9494</v>
      </c>
      <c r="D3425" t="s">
        <v>9495</v>
      </c>
      <c r="E3425" s="1">
        <v>6.8030600000000003</v>
      </c>
      <c r="F3425" s="1">
        <v>1</v>
      </c>
      <c r="G3425" s="2">
        <v>6.8030600000000003</v>
      </c>
      <c r="H3425" s="3">
        <v>7.9993414728078243</v>
      </c>
      <c r="I3425" s="3">
        <v>10.66725855717868</v>
      </c>
      <c r="J3425" s="3">
        <v>5.4420000000000003E-2</v>
      </c>
      <c r="K3425" s="3">
        <v>5.4420000000000003E-2</v>
      </c>
      <c r="L3425" s="3">
        <v>7.2569999999999996E-2</v>
      </c>
    </row>
    <row r="3426" spans="2:12" x14ac:dyDescent="0.2">
      <c r="B3426" t="s">
        <v>9496</v>
      </c>
      <c r="C3426" t="s">
        <v>9497</v>
      </c>
      <c r="D3426" t="s">
        <v>9498</v>
      </c>
      <c r="E3426" s="1">
        <v>7.6080899999999998</v>
      </c>
      <c r="F3426" s="1">
        <v>3</v>
      </c>
      <c r="G3426" s="2">
        <v>2.5360299999999998</v>
      </c>
      <c r="H3426" s="3">
        <v>7.9993796077596349</v>
      </c>
      <c r="I3426" s="3">
        <v>10.6662776071261</v>
      </c>
      <c r="J3426" s="3">
        <v>6.0859999999999997E-2</v>
      </c>
      <c r="K3426" s="3">
        <v>6.0859999999999997E-2</v>
      </c>
      <c r="L3426" s="3">
        <v>8.115E-2</v>
      </c>
    </row>
    <row r="3427" spans="2:12" x14ac:dyDescent="0.2">
      <c r="B3427" t="s">
        <v>9499</v>
      </c>
      <c r="C3427" t="s">
        <v>9500</v>
      </c>
      <c r="D3427" t="s">
        <v>7773</v>
      </c>
      <c r="E3427" s="1">
        <v>6.3699300000000001</v>
      </c>
      <c r="F3427" s="1">
        <v>1</v>
      </c>
      <c r="G3427" s="2">
        <v>6.3699300000000001</v>
      </c>
      <c r="H3427" s="3">
        <v>8.0000879130539886</v>
      </c>
      <c r="I3427" s="3">
        <v>10.667307176060019</v>
      </c>
      <c r="J3427" s="3">
        <v>5.0959999999999998E-2</v>
      </c>
      <c r="K3427" s="3">
        <v>5.0959999999999998E-2</v>
      </c>
      <c r="L3427" s="3">
        <v>6.7949999999999997E-2</v>
      </c>
    </row>
    <row r="3428" spans="2:12" x14ac:dyDescent="0.2">
      <c r="B3428" t="s">
        <v>9501</v>
      </c>
      <c r="C3428" t="s">
        <v>9502</v>
      </c>
      <c r="D3428" t="s">
        <v>9503</v>
      </c>
      <c r="E3428" s="1">
        <v>21.723710000000001</v>
      </c>
      <c r="F3428" s="1">
        <v>2</v>
      </c>
      <c r="G3428" s="2">
        <v>10.861855</v>
      </c>
      <c r="H3428" s="3">
        <v>8.0000147304488962</v>
      </c>
      <c r="I3428" s="3">
        <v>10.666686307265195</v>
      </c>
      <c r="J3428" s="3">
        <v>0.17379</v>
      </c>
      <c r="K3428" s="3">
        <v>0.17379</v>
      </c>
      <c r="L3428" s="3">
        <v>0.23172000000000001</v>
      </c>
    </row>
    <row r="3429" spans="2:12" x14ac:dyDescent="0.2">
      <c r="B3429" t="s">
        <v>9504</v>
      </c>
      <c r="C3429" t="s">
        <v>9505</v>
      </c>
      <c r="D3429" t="s">
        <v>9506</v>
      </c>
      <c r="E3429" s="1">
        <v>34.912109999999998</v>
      </c>
      <c r="F3429" s="1">
        <v>3</v>
      </c>
      <c r="G3429" s="2">
        <v>11.637369999999999</v>
      </c>
      <c r="H3429" s="3">
        <v>8.0000893672711282</v>
      </c>
      <c r="I3429" s="3">
        <v>10.666499389466866</v>
      </c>
      <c r="J3429" s="3">
        <v>0.27929999999999999</v>
      </c>
      <c r="K3429" s="3">
        <v>0.27929999999999999</v>
      </c>
      <c r="L3429" s="3">
        <v>0.37239</v>
      </c>
    </row>
    <row r="3430" spans="2:12" x14ac:dyDescent="0.2">
      <c r="B3430" t="s">
        <v>9507</v>
      </c>
      <c r="C3430" t="s">
        <v>9508</v>
      </c>
      <c r="D3430" t="s">
        <v>9509</v>
      </c>
      <c r="E3430" s="1">
        <v>24.722740000000002</v>
      </c>
      <c r="F3430" s="1">
        <v>4</v>
      </c>
      <c r="G3430" s="2">
        <v>6.1806850000000004</v>
      </c>
      <c r="H3430" s="3">
        <v>7.9999223387051765</v>
      </c>
      <c r="I3430" s="3">
        <v>10.666697946910416</v>
      </c>
      <c r="J3430" s="3">
        <v>0.19778000000000001</v>
      </c>
      <c r="K3430" s="3">
        <v>0.19778000000000001</v>
      </c>
      <c r="L3430" s="3">
        <v>0.26371</v>
      </c>
    </row>
    <row r="3431" spans="2:12" x14ac:dyDescent="0.2">
      <c r="B3431" t="s">
        <v>9510</v>
      </c>
      <c r="C3431" t="s">
        <v>9511</v>
      </c>
      <c r="D3431" t="s">
        <v>9512</v>
      </c>
      <c r="E3431" s="1">
        <v>47.510669999999998</v>
      </c>
      <c r="F3431" s="1">
        <v>4</v>
      </c>
      <c r="G3431" s="2">
        <v>11.877667499999999</v>
      </c>
      <c r="H3431" s="3">
        <v>8.0000976622724966</v>
      </c>
      <c r="I3431" s="3">
        <v>10.66665656367296</v>
      </c>
      <c r="J3431" s="3">
        <v>0.38008999999999998</v>
      </c>
      <c r="K3431" s="3">
        <v>0.38008999999999998</v>
      </c>
      <c r="L3431" s="3">
        <v>0.50678000000000001</v>
      </c>
    </row>
    <row r="3432" spans="2:12" x14ac:dyDescent="0.2">
      <c r="B3432" t="s">
        <v>9513</v>
      </c>
      <c r="C3432" t="s">
        <v>9103</v>
      </c>
      <c r="D3432" t="s">
        <v>9104</v>
      </c>
      <c r="E3432" s="1">
        <v>6.2757199999999997</v>
      </c>
      <c r="F3432" s="1">
        <v>2</v>
      </c>
      <c r="G3432" s="2">
        <v>3.1378599999999999</v>
      </c>
      <c r="H3432" s="3">
        <v>8.0006756196898525</v>
      </c>
      <c r="I3432" s="3">
        <v>10.666505197809974</v>
      </c>
      <c r="J3432" s="3">
        <v>5.0209999999999998E-2</v>
      </c>
      <c r="K3432" s="3">
        <v>5.0209999999999998E-2</v>
      </c>
      <c r="L3432" s="3">
        <v>6.694E-2</v>
      </c>
    </row>
    <row r="3433" spans="2:12" x14ac:dyDescent="0.2">
      <c r="B3433" t="s">
        <v>9514</v>
      </c>
      <c r="C3433" t="s">
        <v>9156</v>
      </c>
      <c r="D3433" t="s">
        <v>9310</v>
      </c>
      <c r="E3433" s="1">
        <v>43.646239999999999</v>
      </c>
      <c r="F3433" s="1">
        <v>6</v>
      </c>
      <c r="G3433" s="2">
        <v>7.2743733333333331</v>
      </c>
      <c r="H3433" s="3">
        <v>8.0000018329184837</v>
      </c>
      <c r="I3433" s="3">
        <v>10.666669110557978</v>
      </c>
      <c r="J3433" s="3">
        <v>0.34916999999999998</v>
      </c>
      <c r="K3433" s="3">
        <v>0.34916999999999998</v>
      </c>
      <c r="L3433" s="3">
        <v>0.46555999999999997</v>
      </c>
    </row>
    <row r="3434" spans="2:12" x14ac:dyDescent="0.2">
      <c r="B3434" t="s">
        <v>9515</v>
      </c>
      <c r="C3434" t="s">
        <v>9516</v>
      </c>
      <c r="D3434" t="s">
        <v>5969</v>
      </c>
      <c r="E3434" s="1">
        <v>42.261290000000002</v>
      </c>
      <c r="F3434" s="1">
        <v>4</v>
      </c>
      <c r="G3434" s="2">
        <v>10.565322500000001</v>
      </c>
      <c r="H3434" s="3">
        <v>7.999992428058869</v>
      </c>
      <c r="I3434" s="3">
        <v>10.666735445131941</v>
      </c>
      <c r="J3434" s="3">
        <v>0.33809</v>
      </c>
      <c r="K3434" s="3">
        <v>0.33809</v>
      </c>
      <c r="L3434" s="3">
        <v>0.45079000000000002</v>
      </c>
    </row>
    <row r="3435" spans="2:12" x14ac:dyDescent="0.2">
      <c r="B3435" t="s">
        <v>9517</v>
      </c>
      <c r="C3435" t="s">
        <v>9518</v>
      </c>
      <c r="D3435" t="s">
        <v>9519</v>
      </c>
      <c r="E3435" s="1">
        <v>17.83588</v>
      </c>
      <c r="F3435" s="1">
        <v>3</v>
      </c>
      <c r="G3435" s="2">
        <v>5.9452933333333329</v>
      </c>
      <c r="H3435" s="3">
        <v>8.0001659576090454</v>
      </c>
      <c r="I3435" s="3">
        <v>10.666701054279352</v>
      </c>
      <c r="J3435" s="3">
        <v>0.14269000000000001</v>
      </c>
      <c r="K3435" s="3">
        <v>0.14269000000000001</v>
      </c>
      <c r="L3435" s="3">
        <v>0.19025</v>
      </c>
    </row>
    <row r="3436" spans="2:12" x14ac:dyDescent="0.2">
      <c r="B3436" t="s">
        <v>9520</v>
      </c>
      <c r="C3436" t="s">
        <v>9521</v>
      </c>
      <c r="D3436" t="s">
        <v>2320</v>
      </c>
      <c r="E3436" s="1">
        <v>41.121229999999997</v>
      </c>
      <c r="F3436" s="1">
        <v>6</v>
      </c>
      <c r="G3436" s="2">
        <v>6.8535383333333328</v>
      </c>
      <c r="H3436" s="3">
        <v>8.0000038909341971</v>
      </c>
      <c r="I3436" s="3">
        <v>10.666752915708019</v>
      </c>
      <c r="J3436" s="3">
        <v>0.32896999999999998</v>
      </c>
      <c r="K3436" s="3">
        <v>0.32896999999999998</v>
      </c>
      <c r="L3436" s="3">
        <v>0.43863000000000002</v>
      </c>
    </row>
    <row r="3437" spans="2:12" x14ac:dyDescent="0.2">
      <c r="B3437" t="s">
        <v>9522</v>
      </c>
      <c r="C3437" t="s">
        <v>9523</v>
      </c>
      <c r="D3437" t="s">
        <v>9524</v>
      </c>
      <c r="E3437" s="1">
        <v>11.66042</v>
      </c>
      <c r="F3437" s="1">
        <v>3</v>
      </c>
      <c r="G3437" s="2">
        <v>3.8868066666666667</v>
      </c>
      <c r="H3437" s="3">
        <v>7.9997118457139624</v>
      </c>
      <c r="I3437" s="3">
        <v>10.66685419564647</v>
      </c>
      <c r="J3437" s="3">
        <v>9.3280000000000002E-2</v>
      </c>
      <c r="K3437" s="3">
        <v>9.3280000000000002E-2</v>
      </c>
      <c r="L3437" s="3">
        <v>0.12438</v>
      </c>
    </row>
    <row r="3438" spans="2:12" x14ac:dyDescent="0.2">
      <c r="B3438" t="s">
        <v>9525</v>
      </c>
      <c r="C3438" t="s">
        <v>9526</v>
      </c>
      <c r="D3438" t="s">
        <v>9527</v>
      </c>
      <c r="E3438" s="1">
        <v>6.8646900000000004</v>
      </c>
      <c r="F3438" s="1">
        <v>2</v>
      </c>
      <c r="G3438" s="2">
        <v>3.4323450000000002</v>
      </c>
      <c r="H3438" s="3">
        <v>8.0003612690449231</v>
      </c>
      <c r="I3438" s="3">
        <v>10.666177205379993</v>
      </c>
      <c r="J3438" s="3">
        <v>5.4919999999999997E-2</v>
      </c>
      <c r="K3438" s="3">
        <v>5.4919999999999997E-2</v>
      </c>
      <c r="L3438" s="3">
        <v>7.3219999999999993E-2</v>
      </c>
    </row>
    <row r="3439" spans="2:12" x14ac:dyDescent="0.2">
      <c r="B3439" t="s">
        <v>9528</v>
      </c>
      <c r="C3439" t="s">
        <v>7238</v>
      </c>
      <c r="D3439" t="s">
        <v>6713</v>
      </c>
      <c r="E3439" s="1">
        <v>5.9105800000000004</v>
      </c>
      <c r="F3439" s="1">
        <v>1</v>
      </c>
      <c r="G3439" s="2">
        <v>5.9105800000000004</v>
      </c>
      <c r="H3439" s="3">
        <v>16.00012181545635</v>
      </c>
      <c r="I3439" s="3">
        <v>21.332931793495732</v>
      </c>
      <c r="J3439" s="3">
        <v>9.4570000000000001E-2</v>
      </c>
      <c r="K3439" s="3">
        <v>9.4570000000000001E-2</v>
      </c>
      <c r="L3439" s="3">
        <v>0.12609000000000001</v>
      </c>
    </row>
    <row r="3440" spans="2:12" x14ac:dyDescent="0.2">
      <c r="B3440" t="s">
        <v>9529</v>
      </c>
      <c r="C3440" t="s">
        <v>9530</v>
      </c>
      <c r="D3440" t="s">
        <v>9531</v>
      </c>
      <c r="E3440" s="1">
        <v>2.9498600000000001</v>
      </c>
      <c r="F3440" s="1">
        <v>2</v>
      </c>
      <c r="G3440" s="2">
        <v>1.4749300000000001</v>
      </c>
      <c r="H3440" s="3">
        <v>8.0003796790356141</v>
      </c>
      <c r="I3440" s="3">
        <v>10.668302902510625</v>
      </c>
      <c r="J3440" s="3">
        <v>2.3599999999999999E-2</v>
      </c>
      <c r="K3440" s="3">
        <v>2.3599999999999999E-2</v>
      </c>
      <c r="L3440" s="3">
        <v>3.1469999999999998E-2</v>
      </c>
    </row>
    <row r="3441" spans="2:12" x14ac:dyDescent="0.2">
      <c r="B3441" t="s">
        <v>9532</v>
      </c>
      <c r="C3441" t="s">
        <v>8833</v>
      </c>
      <c r="D3441" t="s">
        <v>8821</v>
      </c>
      <c r="E3441" s="1">
        <v>10.5519</v>
      </c>
      <c r="F3441" s="1">
        <v>8</v>
      </c>
      <c r="G3441" s="2">
        <v>1.3189875</v>
      </c>
      <c r="H3441" s="3">
        <v>8.000454894379212</v>
      </c>
      <c r="I3441" s="3">
        <v>10.666325495882258</v>
      </c>
      <c r="J3441" s="3">
        <v>8.4419999999999995E-2</v>
      </c>
      <c r="K3441" s="3">
        <v>8.4419999999999995E-2</v>
      </c>
      <c r="L3441" s="3">
        <v>0.11255</v>
      </c>
    </row>
    <row r="3442" spans="2:12" x14ac:dyDescent="0.2">
      <c r="B3442" t="s">
        <v>9533</v>
      </c>
      <c r="C3442" t="s">
        <v>9534</v>
      </c>
      <c r="D3442" t="s">
        <v>9535</v>
      </c>
      <c r="E3442" s="1">
        <v>1.9472499999999999</v>
      </c>
      <c r="F3442" s="1">
        <v>1</v>
      </c>
      <c r="G3442" s="2">
        <v>1.9472499999999999</v>
      </c>
      <c r="H3442" s="3">
        <v>8.0010270894851718</v>
      </c>
      <c r="I3442" s="3">
        <v>10.666324303504943</v>
      </c>
      <c r="J3442" s="3">
        <v>1.558E-2</v>
      </c>
      <c r="K3442" s="3">
        <v>1.558E-2</v>
      </c>
      <c r="L3442" s="3">
        <v>2.077E-2</v>
      </c>
    </row>
    <row r="3443" spans="2:12" x14ac:dyDescent="0.2">
      <c r="B3443" t="s">
        <v>9536</v>
      </c>
      <c r="C3443" t="s">
        <v>9537</v>
      </c>
      <c r="D3443" t="s">
        <v>9538</v>
      </c>
      <c r="E3443" s="1">
        <v>13.97343</v>
      </c>
      <c r="F3443" s="1">
        <v>2</v>
      </c>
      <c r="G3443" s="2">
        <v>6.9867150000000002</v>
      </c>
      <c r="H3443" s="3">
        <v>8.0001832048394697</v>
      </c>
      <c r="I3443" s="3">
        <v>10.666672391817899</v>
      </c>
      <c r="J3443" s="3">
        <v>0.11179</v>
      </c>
      <c r="K3443" s="3">
        <v>0.11179</v>
      </c>
      <c r="L3443" s="3">
        <v>0.14904999999999999</v>
      </c>
    </row>
    <row r="3444" spans="2:12" x14ac:dyDescent="0.2">
      <c r="B3444" t="s">
        <v>9539</v>
      </c>
      <c r="C3444" t="s">
        <v>9540</v>
      </c>
      <c r="D3444" t="s">
        <v>9541</v>
      </c>
      <c r="E3444" s="1">
        <v>5.5698100000000004</v>
      </c>
      <c r="F3444" s="1">
        <v>1</v>
      </c>
      <c r="G3444" s="2">
        <v>5.5698100000000004</v>
      </c>
      <c r="H3444" s="3">
        <v>8.0002728997937087</v>
      </c>
      <c r="I3444" s="3">
        <v>10.66643206859839</v>
      </c>
      <c r="J3444" s="3">
        <v>4.4560000000000002E-2</v>
      </c>
      <c r="K3444" s="3">
        <v>4.4560000000000002E-2</v>
      </c>
      <c r="L3444" s="3">
        <v>5.9409999999999998E-2</v>
      </c>
    </row>
    <row r="3445" spans="2:12" x14ac:dyDescent="0.2">
      <c r="B3445" t="s">
        <v>9542</v>
      </c>
      <c r="C3445" t="s">
        <v>7674</v>
      </c>
      <c r="D3445" t="s">
        <v>7675</v>
      </c>
      <c r="E3445" s="1">
        <v>12.48625</v>
      </c>
      <c r="F3445" s="1">
        <v>2</v>
      </c>
      <c r="G3445" s="2">
        <v>6.243125</v>
      </c>
      <c r="H3445" s="3">
        <v>8</v>
      </c>
      <c r="I3445" s="3">
        <v>10.666933626989689</v>
      </c>
      <c r="J3445" s="3">
        <v>9.9890000000000007E-2</v>
      </c>
      <c r="K3445" s="3">
        <v>9.9890000000000007E-2</v>
      </c>
      <c r="L3445" s="3">
        <v>0.13319</v>
      </c>
    </row>
    <row r="3446" spans="2:12" x14ac:dyDescent="0.2">
      <c r="B3446" t="s">
        <v>9543</v>
      </c>
      <c r="C3446" t="s">
        <v>7661</v>
      </c>
      <c r="D3446" t="s">
        <v>2018</v>
      </c>
      <c r="E3446" s="1">
        <v>8.5389700000000008</v>
      </c>
      <c r="F3446" s="1">
        <v>2</v>
      </c>
      <c r="G3446" s="2">
        <v>4.2694850000000004</v>
      </c>
      <c r="H3446" s="3">
        <v>7.9997938861478586</v>
      </c>
      <c r="I3446" s="3">
        <v>10.666391848197145</v>
      </c>
      <c r="J3446" s="3">
        <v>6.8309999999999996E-2</v>
      </c>
      <c r="K3446" s="3">
        <v>6.8309999999999996E-2</v>
      </c>
      <c r="L3446" s="3">
        <v>9.1079999999999994E-2</v>
      </c>
    </row>
    <row r="3447" spans="2:12" x14ac:dyDescent="0.2">
      <c r="B3447" t="s">
        <v>9544</v>
      </c>
      <c r="C3447" t="s">
        <v>9545</v>
      </c>
      <c r="D3447" t="s">
        <v>9546</v>
      </c>
      <c r="E3447" s="1">
        <v>5.3296299999999999</v>
      </c>
      <c r="F3447" s="1">
        <v>1</v>
      </c>
      <c r="G3447" s="2">
        <v>5.3296299999999999</v>
      </c>
      <c r="H3447" s="3">
        <v>8.0005553856459066</v>
      </c>
      <c r="I3447" s="3">
        <v>10.666781746575278</v>
      </c>
      <c r="J3447" s="3">
        <v>4.2639999999999997E-2</v>
      </c>
      <c r="K3447" s="3">
        <v>4.2639999999999997E-2</v>
      </c>
      <c r="L3447" s="3">
        <v>5.6849999999999998E-2</v>
      </c>
    </row>
    <row r="3448" spans="2:12" x14ac:dyDescent="0.2">
      <c r="B3448" t="s">
        <v>9547</v>
      </c>
      <c r="C3448" t="s">
        <v>7331</v>
      </c>
      <c r="D3448" t="s">
        <v>9548</v>
      </c>
      <c r="E3448" s="1">
        <v>29.908100000000001</v>
      </c>
      <c r="F3448" s="1">
        <v>5</v>
      </c>
      <c r="G3448" s="2">
        <v>5.9816200000000004</v>
      </c>
      <c r="H3448" s="3">
        <v>7.9998395083606111</v>
      </c>
      <c r="I3448" s="3">
        <v>10.666675582868855</v>
      </c>
      <c r="J3448" s="3">
        <v>0.23926</v>
      </c>
      <c r="K3448" s="3">
        <v>0.23926</v>
      </c>
      <c r="L3448" s="3">
        <v>0.31902000000000003</v>
      </c>
    </row>
    <row r="3449" spans="2:12" x14ac:dyDescent="0.2">
      <c r="B3449" t="s">
        <v>9549</v>
      </c>
      <c r="C3449" t="s">
        <v>7868</v>
      </c>
      <c r="D3449" t="s">
        <v>7869</v>
      </c>
      <c r="E3449" s="1">
        <v>7.4626700000000001</v>
      </c>
      <c r="F3449" s="1">
        <v>1</v>
      </c>
      <c r="G3449" s="2">
        <v>7.4626700000000001</v>
      </c>
      <c r="H3449" s="3">
        <v>7.9998177595954267</v>
      </c>
      <c r="I3449" s="3">
        <v>10.666423679460568</v>
      </c>
      <c r="J3449" s="3">
        <v>5.9700000000000003E-2</v>
      </c>
      <c r="K3449" s="3">
        <v>5.9700000000000003E-2</v>
      </c>
      <c r="L3449" s="3">
        <v>7.9600000000000004E-2</v>
      </c>
    </row>
    <row r="3450" spans="2:12" x14ac:dyDescent="0.2">
      <c r="B3450" t="s">
        <v>9550</v>
      </c>
      <c r="C3450" t="s">
        <v>9551</v>
      </c>
      <c r="D3450" t="s">
        <v>9552</v>
      </c>
      <c r="E3450" s="1">
        <v>7.0740299999999996</v>
      </c>
      <c r="F3450" s="1">
        <v>1</v>
      </c>
      <c r="G3450" s="2">
        <v>7.0740299999999996</v>
      </c>
      <c r="H3450" s="3">
        <v>7.9996833488124883</v>
      </c>
      <c r="I3450" s="3">
        <v>10.667186879331867</v>
      </c>
      <c r="J3450" s="3">
        <v>5.6590000000000001E-2</v>
      </c>
      <c r="K3450" s="3">
        <v>5.6590000000000001E-2</v>
      </c>
      <c r="L3450" s="3">
        <v>7.5459999999999999E-2</v>
      </c>
    </row>
    <row r="3451" spans="2:12" x14ac:dyDescent="0.2">
      <c r="B3451" t="s">
        <v>9553</v>
      </c>
      <c r="C3451" t="s">
        <v>9149</v>
      </c>
      <c r="D3451" t="s">
        <v>9150</v>
      </c>
      <c r="E3451" s="1">
        <v>10.36303</v>
      </c>
      <c r="F3451" s="1">
        <v>4</v>
      </c>
      <c r="G3451" s="2">
        <v>2.5907575</v>
      </c>
      <c r="H3451" s="3">
        <v>7.9995908532543085</v>
      </c>
      <c r="I3451" s="3">
        <v>10.666764450165637</v>
      </c>
      <c r="J3451" s="3">
        <v>8.2900000000000001E-2</v>
      </c>
      <c r="K3451" s="3">
        <v>8.2900000000000001E-2</v>
      </c>
      <c r="L3451" s="3">
        <v>0.11054</v>
      </c>
    </row>
    <row r="3452" spans="2:12" x14ac:dyDescent="0.2">
      <c r="B3452" t="s">
        <v>9554</v>
      </c>
      <c r="C3452" t="s">
        <v>9453</v>
      </c>
      <c r="D3452" t="s">
        <v>9454</v>
      </c>
      <c r="E3452" s="1">
        <v>37.78004</v>
      </c>
      <c r="F3452" s="1">
        <v>2</v>
      </c>
      <c r="G3452" s="2">
        <v>18.89002</v>
      </c>
      <c r="H3452" s="3">
        <v>7.9999915299189732</v>
      </c>
      <c r="I3452" s="3">
        <v>10.666743603235995</v>
      </c>
      <c r="J3452" s="3">
        <v>0.30224000000000001</v>
      </c>
      <c r="K3452" s="3">
        <v>0.30224000000000001</v>
      </c>
      <c r="L3452" s="3">
        <v>0.40299000000000001</v>
      </c>
    </row>
    <row r="3453" spans="2:12" x14ac:dyDescent="0.2">
      <c r="B3453" t="s">
        <v>9555</v>
      </c>
      <c r="C3453" t="s">
        <v>9556</v>
      </c>
      <c r="D3453" t="s">
        <v>9557</v>
      </c>
      <c r="E3453" s="1">
        <v>3.56528</v>
      </c>
      <c r="F3453" s="1">
        <v>1</v>
      </c>
      <c r="G3453" s="2">
        <v>3.56528</v>
      </c>
      <c r="H3453" s="3">
        <v>7.9993717183503117</v>
      </c>
      <c r="I3453" s="3">
        <v>10.6667639007315</v>
      </c>
      <c r="J3453" s="3">
        <v>2.852E-2</v>
      </c>
      <c r="K3453" s="3">
        <v>2.852E-2</v>
      </c>
      <c r="L3453" s="3">
        <v>3.8030000000000001E-2</v>
      </c>
    </row>
    <row r="3454" spans="2:12" x14ac:dyDescent="0.2">
      <c r="B3454" t="s">
        <v>9558</v>
      </c>
      <c r="C3454" t="s">
        <v>9358</v>
      </c>
      <c r="D3454" t="s">
        <v>9359</v>
      </c>
      <c r="E3454" s="1">
        <v>2.5624600000000002</v>
      </c>
      <c r="F3454" s="1">
        <v>1</v>
      </c>
      <c r="G3454" s="2">
        <v>2.5624600000000002</v>
      </c>
      <c r="H3454" s="3">
        <v>8.0001248799981255</v>
      </c>
      <c r="I3454" s="3">
        <v>10.665532340017014</v>
      </c>
      <c r="J3454" s="3">
        <v>2.0500000000000001E-2</v>
      </c>
      <c r="K3454" s="3">
        <v>2.0500000000000001E-2</v>
      </c>
      <c r="L3454" s="3">
        <v>2.733E-2</v>
      </c>
    </row>
    <row r="3455" spans="2:12" x14ac:dyDescent="0.2">
      <c r="B3455" t="s">
        <v>9559</v>
      </c>
      <c r="C3455" t="s">
        <v>9560</v>
      </c>
      <c r="D3455" t="s">
        <v>9211</v>
      </c>
      <c r="E3455" s="1">
        <v>35.73686</v>
      </c>
      <c r="F3455" s="1">
        <v>4</v>
      </c>
      <c r="G3455" s="2">
        <v>8.934215</v>
      </c>
      <c r="H3455" s="3">
        <v>7.9998634463128537</v>
      </c>
      <c r="I3455" s="3">
        <v>10.666577869460269</v>
      </c>
      <c r="J3455" s="3">
        <v>0.28588999999999998</v>
      </c>
      <c r="K3455" s="3">
        <v>0.28588999999999998</v>
      </c>
      <c r="L3455" s="3">
        <v>0.38118999999999997</v>
      </c>
    </row>
    <row r="3456" spans="2:12" x14ac:dyDescent="0.2">
      <c r="B3456" t="s">
        <v>9561</v>
      </c>
      <c r="C3456" t="s">
        <v>9562</v>
      </c>
      <c r="D3456" t="s">
        <v>2100</v>
      </c>
      <c r="E3456" s="1">
        <v>24.522970000000001</v>
      </c>
      <c r="F3456" s="1">
        <v>8</v>
      </c>
      <c r="G3456" s="2">
        <v>3.0653712500000001</v>
      </c>
      <c r="H3456" s="3">
        <v>7.9998466743628516</v>
      </c>
      <c r="I3456" s="3">
        <v>10.666734086450376</v>
      </c>
      <c r="J3456" s="3">
        <v>0.19617999999999999</v>
      </c>
      <c r="K3456" s="3">
        <v>0.19617999999999999</v>
      </c>
      <c r="L3456" s="3">
        <v>0.26157999999999998</v>
      </c>
    </row>
    <row r="3457" spans="2:12" x14ac:dyDescent="0.2">
      <c r="B3457" t="s">
        <v>9563</v>
      </c>
      <c r="C3457" t="s">
        <v>9564</v>
      </c>
      <c r="D3457" t="s">
        <v>8164</v>
      </c>
      <c r="E3457" s="1">
        <v>20.280570000000001</v>
      </c>
      <c r="F3457" s="1">
        <v>5</v>
      </c>
      <c r="G3457" s="2">
        <v>4.056114</v>
      </c>
      <c r="H3457" s="3">
        <v>7.9997751542486224</v>
      </c>
      <c r="I3457" s="3">
        <v>10.666859955119603</v>
      </c>
      <c r="J3457" s="3">
        <v>0.16224</v>
      </c>
      <c r="K3457" s="3">
        <v>0.16224</v>
      </c>
      <c r="L3457" s="3">
        <v>0.21632999999999999</v>
      </c>
    </row>
    <row r="3458" spans="2:12" x14ac:dyDescent="0.2">
      <c r="B3458" t="s">
        <v>9565</v>
      </c>
      <c r="C3458" t="s">
        <v>9537</v>
      </c>
      <c r="D3458" t="s">
        <v>9538</v>
      </c>
      <c r="E3458" s="1">
        <v>18.767990000000001</v>
      </c>
      <c r="F3458" s="1">
        <v>3</v>
      </c>
      <c r="G3458" s="2">
        <v>6.2559966666666673</v>
      </c>
      <c r="H3458" s="3">
        <v>7.9997911337335532</v>
      </c>
      <c r="I3458" s="3">
        <v>10.666565785680831</v>
      </c>
      <c r="J3458" s="3">
        <v>0.15014</v>
      </c>
      <c r="K3458" s="3">
        <v>0.15014</v>
      </c>
      <c r="L3458" s="3">
        <v>0.20019000000000001</v>
      </c>
    </row>
    <row r="3459" spans="2:12" x14ac:dyDescent="0.2">
      <c r="B3459" t="s">
        <v>9566</v>
      </c>
      <c r="C3459" t="s">
        <v>9567</v>
      </c>
      <c r="D3459" t="s">
        <v>9568</v>
      </c>
      <c r="E3459" s="1">
        <v>13.876049999999999</v>
      </c>
      <c r="F3459" s="1">
        <v>2</v>
      </c>
      <c r="G3459" s="2">
        <v>6.9380249999999997</v>
      </c>
      <c r="H3459" s="3">
        <v>8.0001153065894108</v>
      </c>
      <c r="I3459" s="3">
        <v>10.666580186724609</v>
      </c>
      <c r="J3459" s="3">
        <v>0.11101</v>
      </c>
      <c r="K3459" s="3">
        <v>0.11101</v>
      </c>
      <c r="L3459" s="3">
        <v>0.14801</v>
      </c>
    </row>
    <row r="3460" spans="2:12" x14ac:dyDescent="0.2">
      <c r="B3460" t="s">
        <v>9569</v>
      </c>
      <c r="C3460" t="s">
        <v>9570</v>
      </c>
      <c r="D3460" t="s">
        <v>9571</v>
      </c>
      <c r="E3460" s="1">
        <v>40.507210000000001</v>
      </c>
      <c r="F3460" s="1">
        <v>15</v>
      </c>
      <c r="G3460" s="2">
        <v>2.7004806666666665</v>
      </c>
      <c r="H3460" s="3">
        <v>8.0000572737544751</v>
      </c>
      <c r="I3460" s="3">
        <v>10.666743031672633</v>
      </c>
      <c r="J3460" s="3">
        <v>0.32406000000000001</v>
      </c>
      <c r="K3460" s="3">
        <v>0.32406000000000001</v>
      </c>
      <c r="L3460" s="3">
        <v>0.43208000000000002</v>
      </c>
    </row>
    <row r="3461" spans="2:12" x14ac:dyDescent="0.2">
      <c r="B3461" t="s">
        <v>9572</v>
      </c>
      <c r="C3461" t="s">
        <v>6382</v>
      </c>
      <c r="D3461" t="s">
        <v>9573</v>
      </c>
      <c r="E3461" s="1">
        <v>21.188220000000001</v>
      </c>
      <c r="F3461" s="1">
        <v>2</v>
      </c>
      <c r="G3461" s="2">
        <v>10.594110000000001</v>
      </c>
      <c r="H3461" s="3">
        <v>8.0002001111938608</v>
      </c>
      <c r="I3461" s="3">
        <v>10.666776161470855</v>
      </c>
      <c r="J3461" s="3">
        <v>0.16950999999999999</v>
      </c>
      <c r="K3461" s="3">
        <v>0.16950999999999999</v>
      </c>
      <c r="L3461" s="3">
        <v>0.22600999999999999</v>
      </c>
    </row>
    <row r="3462" spans="2:12" x14ac:dyDescent="0.2">
      <c r="B3462" t="s">
        <v>9574</v>
      </c>
      <c r="C3462" t="s">
        <v>9575</v>
      </c>
      <c r="D3462" t="s">
        <v>6293</v>
      </c>
      <c r="E3462" s="1">
        <v>17.179469999999998</v>
      </c>
      <c r="F3462" s="1">
        <v>3</v>
      </c>
      <c r="G3462" s="2">
        <v>5.7264899999999992</v>
      </c>
      <c r="H3462" s="3">
        <v>8.0002468062169569</v>
      </c>
      <c r="I3462" s="3">
        <v>10.666801711577831</v>
      </c>
      <c r="J3462" s="3">
        <v>0.13744000000000001</v>
      </c>
      <c r="K3462" s="3">
        <v>0.13744000000000001</v>
      </c>
      <c r="L3462" s="3">
        <v>0.18325</v>
      </c>
    </row>
    <row r="3463" spans="2:12" x14ac:dyDescent="0.2">
      <c r="B3463" t="s">
        <v>9576</v>
      </c>
      <c r="C3463" t="s">
        <v>9577</v>
      </c>
      <c r="D3463" t="s">
        <v>2006</v>
      </c>
      <c r="E3463" s="1">
        <v>12.436019999999999</v>
      </c>
      <c r="F3463" s="1">
        <v>1</v>
      </c>
      <c r="G3463" s="2">
        <v>12.436019999999999</v>
      </c>
      <c r="H3463" s="3">
        <v>8.0001479573046677</v>
      </c>
      <c r="I3463" s="3">
        <v>10.666595904477477</v>
      </c>
      <c r="J3463" s="3">
        <v>9.9489999999999995E-2</v>
      </c>
      <c r="K3463" s="3">
        <v>9.9489999999999995E-2</v>
      </c>
      <c r="L3463" s="3">
        <v>0.13264999999999999</v>
      </c>
    </row>
    <row r="3464" spans="2:12" x14ac:dyDescent="0.2">
      <c r="B3464" t="s">
        <v>9578</v>
      </c>
      <c r="C3464" t="s">
        <v>9579</v>
      </c>
      <c r="D3464" t="s">
        <v>9580</v>
      </c>
      <c r="E3464" s="1">
        <v>15.647880000000001</v>
      </c>
      <c r="F3464" s="1">
        <v>3</v>
      </c>
      <c r="G3464" s="2">
        <v>5.2159599999999999</v>
      </c>
      <c r="H3464" s="3">
        <v>7.9998057244815284</v>
      </c>
      <c r="I3464" s="3">
        <v>10.666620654043871</v>
      </c>
      <c r="J3464" s="3">
        <v>0.12518000000000001</v>
      </c>
      <c r="K3464" s="3">
        <v>0.12518000000000001</v>
      </c>
      <c r="L3464" s="3">
        <v>0.16691</v>
      </c>
    </row>
    <row r="3465" spans="2:12" x14ac:dyDescent="0.2">
      <c r="B3465" t="s">
        <v>9581</v>
      </c>
      <c r="C3465" t="s">
        <v>9582</v>
      </c>
      <c r="D3465" t="s">
        <v>6692</v>
      </c>
      <c r="E3465" s="1">
        <v>61.733420000000002</v>
      </c>
      <c r="F3465" s="1">
        <v>6</v>
      </c>
      <c r="G3465" s="2">
        <v>10.288903333333334</v>
      </c>
      <c r="H3465" s="3">
        <v>8.0000427645187955</v>
      </c>
      <c r="I3465" s="3">
        <v>10.666669690420521</v>
      </c>
      <c r="J3465" s="3">
        <v>0.49386999999999998</v>
      </c>
      <c r="K3465" s="3">
        <v>0.49386999999999998</v>
      </c>
      <c r="L3465" s="3">
        <v>0.65849000000000002</v>
      </c>
    </row>
    <row r="3466" spans="2:12" x14ac:dyDescent="0.2">
      <c r="B3466" t="s">
        <v>9583</v>
      </c>
      <c r="C3466" t="s">
        <v>9476</v>
      </c>
      <c r="D3466" t="s">
        <v>5896</v>
      </c>
      <c r="E3466" s="1">
        <v>34.956910000000001</v>
      </c>
      <c r="F3466" s="1">
        <v>2</v>
      </c>
      <c r="G3466" s="2">
        <v>17.478455</v>
      </c>
      <c r="H3466" s="3">
        <v>8.0001350233759219</v>
      </c>
      <c r="I3466" s="3">
        <v>10.66656063136015</v>
      </c>
      <c r="J3466" s="3">
        <v>0.27966000000000002</v>
      </c>
      <c r="K3466" s="3">
        <v>0.27966000000000002</v>
      </c>
      <c r="L3466" s="3">
        <v>0.37286999999999998</v>
      </c>
    </row>
    <row r="3467" spans="2:12" x14ac:dyDescent="0.2">
      <c r="B3467" t="s">
        <v>9584</v>
      </c>
      <c r="C3467" t="s">
        <v>9585</v>
      </c>
      <c r="D3467" t="s">
        <v>9586</v>
      </c>
      <c r="E3467" s="1">
        <v>33.806040000000003</v>
      </c>
      <c r="F3467" s="1">
        <v>3</v>
      </c>
      <c r="G3467" s="2">
        <v>11.268680000000002</v>
      </c>
      <c r="H3467" s="3">
        <v>8.0000496952615574</v>
      </c>
      <c r="I3467" s="3">
        <v>10.666732927015408</v>
      </c>
      <c r="J3467" s="3">
        <v>0.27045000000000002</v>
      </c>
      <c r="K3467" s="3">
        <v>0.27045000000000002</v>
      </c>
      <c r="L3467" s="3">
        <v>0.36059999999999998</v>
      </c>
    </row>
    <row r="3468" spans="2:12" x14ac:dyDescent="0.2">
      <c r="B3468" t="s">
        <v>9587</v>
      </c>
      <c r="C3468" t="s">
        <v>9588</v>
      </c>
      <c r="D3468" t="s">
        <v>9589</v>
      </c>
      <c r="E3468" s="1">
        <v>13.636850000000001</v>
      </c>
      <c r="F3468" s="1">
        <v>3</v>
      </c>
      <c r="G3468" s="2">
        <v>4.5456166666666666</v>
      </c>
      <c r="H3468" s="3">
        <v>7.9996480125542186</v>
      </c>
      <c r="I3468" s="3">
        <v>10.666686221524765</v>
      </c>
      <c r="J3468" s="3">
        <v>0.10909000000000001</v>
      </c>
      <c r="K3468" s="3">
        <v>0.10909000000000001</v>
      </c>
      <c r="L3468" s="3">
        <v>0.14546000000000001</v>
      </c>
    </row>
    <row r="3469" spans="2:12" x14ac:dyDescent="0.2">
      <c r="B3469" t="s">
        <v>9590</v>
      </c>
      <c r="C3469" t="s">
        <v>9591</v>
      </c>
      <c r="D3469" t="s">
        <v>6357</v>
      </c>
      <c r="E3469" s="1">
        <v>36.475360000000002</v>
      </c>
      <c r="F3469" s="1">
        <v>5</v>
      </c>
      <c r="G3469" s="2">
        <v>7.2950720000000002</v>
      </c>
      <c r="H3469" s="3">
        <v>7.999921042588749</v>
      </c>
      <c r="I3469" s="3">
        <v>10.666652776010983</v>
      </c>
      <c r="J3469" s="3">
        <v>0.2918</v>
      </c>
      <c r="K3469" s="3">
        <v>0.2918</v>
      </c>
      <c r="L3469" s="3">
        <v>0.38907000000000003</v>
      </c>
    </row>
    <row r="3470" spans="2:12" x14ac:dyDescent="0.2">
      <c r="B3470" t="s">
        <v>9592</v>
      </c>
      <c r="C3470" t="s">
        <v>9154</v>
      </c>
      <c r="D3470" t="s">
        <v>2329</v>
      </c>
      <c r="E3470" s="1">
        <v>13.215870000000001</v>
      </c>
      <c r="F3470" s="1">
        <v>2</v>
      </c>
      <c r="G3470" s="2">
        <v>6.6079350000000003</v>
      </c>
      <c r="H3470" s="3">
        <v>8.0002300264757444</v>
      </c>
      <c r="I3470" s="3">
        <v>10.666721146621448</v>
      </c>
      <c r="J3470" s="3">
        <v>0.10573</v>
      </c>
      <c r="K3470" s="3">
        <v>0.10573</v>
      </c>
      <c r="L3470" s="3">
        <v>0.14097000000000001</v>
      </c>
    </row>
    <row r="3471" spans="2:12" x14ac:dyDescent="0.2">
      <c r="B3471" t="s">
        <v>9593</v>
      </c>
      <c r="C3471" t="s">
        <v>9594</v>
      </c>
      <c r="D3471" t="s">
        <v>9595</v>
      </c>
      <c r="E3471" s="1">
        <v>23.593050000000002</v>
      </c>
      <c r="F3471" s="1">
        <v>4</v>
      </c>
      <c r="G3471" s="2">
        <v>5.8982625000000004</v>
      </c>
      <c r="H3471" s="3">
        <v>7.9998135044006595</v>
      </c>
      <c r="I3471" s="3">
        <v>10.666700574957455</v>
      </c>
      <c r="J3471" s="3">
        <v>0.18873999999999999</v>
      </c>
      <c r="K3471" s="3">
        <v>0.18873999999999999</v>
      </c>
      <c r="L3471" s="3">
        <v>0.25165999999999999</v>
      </c>
    </row>
    <row r="3472" spans="2:12" x14ac:dyDescent="0.2">
      <c r="B3472" t="s">
        <v>9596</v>
      </c>
      <c r="C3472" t="s">
        <v>9597</v>
      </c>
      <c r="D3472" t="s">
        <v>9598</v>
      </c>
      <c r="E3472" s="1">
        <v>31.817409999999999</v>
      </c>
      <c r="F3472" s="1">
        <v>4</v>
      </c>
      <c r="G3472" s="2">
        <v>7.9543524999999997</v>
      </c>
      <c r="H3472" s="3">
        <v>8.0000226291203465</v>
      </c>
      <c r="I3472" s="3">
        <v>10.666487309935034</v>
      </c>
      <c r="J3472" s="3">
        <v>0.25453999999999999</v>
      </c>
      <c r="K3472" s="3">
        <v>0.25453999999999999</v>
      </c>
      <c r="L3472" s="3">
        <v>0.33938000000000001</v>
      </c>
    </row>
    <row r="3473" spans="2:12" x14ac:dyDescent="0.2">
      <c r="B3473" t="s">
        <v>9599</v>
      </c>
      <c r="C3473" t="s">
        <v>9600</v>
      </c>
      <c r="D3473" t="s">
        <v>9601</v>
      </c>
      <c r="E3473" s="1">
        <v>17.83623</v>
      </c>
      <c r="F3473" s="1">
        <v>2</v>
      </c>
      <c r="G3473" s="2">
        <v>8.9181150000000002</v>
      </c>
      <c r="H3473" s="3">
        <v>8.0000089705055384</v>
      </c>
      <c r="I3473" s="3">
        <v>10.666491741808667</v>
      </c>
      <c r="J3473" s="3">
        <v>0.14269000000000001</v>
      </c>
      <c r="K3473" s="3">
        <v>0.14269000000000001</v>
      </c>
      <c r="L3473" s="3">
        <v>0.19025</v>
      </c>
    </row>
    <row r="3474" spans="2:12" x14ac:dyDescent="0.2">
      <c r="B3474" t="s">
        <v>9602</v>
      </c>
      <c r="C3474" t="s">
        <v>9603</v>
      </c>
      <c r="D3474" t="s">
        <v>9604</v>
      </c>
      <c r="E3474" s="1">
        <v>10.82596</v>
      </c>
      <c r="F3474" s="1">
        <v>4</v>
      </c>
      <c r="G3474" s="2">
        <v>2.7064900000000001</v>
      </c>
      <c r="H3474" s="3">
        <v>8.0002142997018275</v>
      </c>
      <c r="I3474" s="3">
        <v>10.666952399602437</v>
      </c>
      <c r="J3474" s="3">
        <v>8.6610000000000006E-2</v>
      </c>
      <c r="K3474" s="3">
        <v>8.6610000000000006E-2</v>
      </c>
      <c r="L3474" s="3">
        <v>0.11548</v>
      </c>
    </row>
    <row r="3475" spans="2:12" x14ac:dyDescent="0.2">
      <c r="B3475" t="s">
        <v>9605</v>
      </c>
      <c r="C3475" t="s">
        <v>9606</v>
      </c>
      <c r="D3475" t="s">
        <v>9607</v>
      </c>
      <c r="E3475" s="1">
        <v>14.8178</v>
      </c>
      <c r="F3475" s="1">
        <v>3</v>
      </c>
      <c r="G3475" s="2">
        <v>4.9392666666666667</v>
      </c>
      <c r="H3475" s="3">
        <v>7.9998380326364238</v>
      </c>
      <c r="I3475" s="3">
        <v>10.666900619525165</v>
      </c>
      <c r="J3475" s="3">
        <v>0.11854000000000001</v>
      </c>
      <c r="K3475" s="3">
        <v>0.11854000000000001</v>
      </c>
      <c r="L3475" s="3">
        <v>0.15806000000000001</v>
      </c>
    </row>
    <row r="3476" spans="2:12" x14ac:dyDescent="0.2">
      <c r="B3476" t="s">
        <v>9608</v>
      </c>
      <c r="C3476" t="s">
        <v>9609</v>
      </c>
      <c r="D3476" t="s">
        <v>9610</v>
      </c>
      <c r="E3476" s="1">
        <v>5.6653799999999999</v>
      </c>
      <c r="F3476" s="1">
        <v>2</v>
      </c>
      <c r="G3476" s="2">
        <v>2.8326899999999999</v>
      </c>
      <c r="H3476" s="3">
        <v>7.9994634075737192</v>
      </c>
      <c r="I3476" s="3">
        <v>10.666539578986757</v>
      </c>
      <c r="J3476" s="3">
        <v>4.5319999999999999E-2</v>
      </c>
      <c r="K3476" s="3">
        <v>4.5319999999999999E-2</v>
      </c>
      <c r="L3476" s="3">
        <v>6.0429999999999998E-2</v>
      </c>
    </row>
    <row r="3477" spans="2:12" x14ac:dyDescent="0.2">
      <c r="B3477" t="s">
        <v>9611</v>
      </c>
      <c r="C3477" t="s">
        <v>9523</v>
      </c>
      <c r="D3477" t="s">
        <v>9524</v>
      </c>
      <c r="E3477" s="1">
        <v>2.5936400000000002</v>
      </c>
      <c r="F3477" s="1">
        <v>1</v>
      </c>
      <c r="G3477" s="2">
        <v>2.5936400000000002</v>
      </c>
      <c r="H3477" s="3">
        <v>8.0003392914976637</v>
      </c>
      <c r="I3477" s="3">
        <v>10.668404250397124</v>
      </c>
      <c r="J3477" s="3">
        <v>2.0750000000000001E-2</v>
      </c>
      <c r="K3477" s="3">
        <v>2.0750000000000001E-2</v>
      </c>
      <c r="L3477" s="3">
        <v>2.767E-2</v>
      </c>
    </row>
    <row r="3478" spans="2:12" x14ac:dyDescent="0.2">
      <c r="B3478" t="s">
        <v>9612</v>
      </c>
      <c r="C3478" t="s">
        <v>9613</v>
      </c>
      <c r="D3478" t="s">
        <v>9614</v>
      </c>
      <c r="E3478" s="1">
        <v>5.2890699999999997</v>
      </c>
      <c r="F3478" s="1">
        <v>1</v>
      </c>
      <c r="G3478" s="2">
        <v>5.2890699999999997</v>
      </c>
      <c r="H3478" s="3">
        <v>7.9995159829610882</v>
      </c>
      <c r="I3478" s="3">
        <v>10.667281771653618</v>
      </c>
      <c r="J3478" s="3">
        <v>4.231E-2</v>
      </c>
      <c r="K3478" s="3">
        <v>4.231E-2</v>
      </c>
      <c r="L3478" s="3">
        <v>5.6419999999999998E-2</v>
      </c>
    </row>
    <row r="3479" spans="2:12" x14ac:dyDescent="0.2">
      <c r="B3479" t="s">
        <v>9615</v>
      </c>
      <c r="C3479" t="s">
        <v>6805</v>
      </c>
      <c r="D3479" t="s">
        <v>9616</v>
      </c>
      <c r="E3479" s="1">
        <v>9.5154399999999999</v>
      </c>
      <c r="F3479" s="1">
        <v>2</v>
      </c>
      <c r="G3479" s="2">
        <v>4.7577199999999999</v>
      </c>
      <c r="H3479" s="3">
        <v>7.9996300749098301</v>
      </c>
      <c r="I3479" s="3">
        <v>10.666874048914186</v>
      </c>
      <c r="J3479" s="3">
        <v>7.6119999999999993E-2</v>
      </c>
      <c r="K3479" s="3">
        <v>7.6119999999999993E-2</v>
      </c>
      <c r="L3479" s="3">
        <v>0.10150000000000001</v>
      </c>
    </row>
    <row r="3480" spans="2:12" x14ac:dyDescent="0.2">
      <c r="B3480" t="s">
        <v>9617</v>
      </c>
      <c r="C3480" t="s">
        <v>7894</v>
      </c>
      <c r="D3480" t="s">
        <v>7895</v>
      </c>
      <c r="E3480" s="1">
        <v>8.10412</v>
      </c>
      <c r="F3480" s="1">
        <v>2</v>
      </c>
      <c r="G3480" s="2">
        <v>4.05206</v>
      </c>
      <c r="H3480" s="3">
        <v>7.9996347536808443</v>
      </c>
      <c r="I3480" s="3">
        <v>10.66617967157446</v>
      </c>
      <c r="J3480" s="3">
        <v>6.4829999999999999E-2</v>
      </c>
      <c r="K3480" s="3">
        <v>6.4829999999999999E-2</v>
      </c>
      <c r="L3480" s="3">
        <v>8.6440000000000003E-2</v>
      </c>
    </row>
    <row r="3481" spans="2:12" x14ac:dyDescent="0.2">
      <c r="B3481" t="s">
        <v>9618</v>
      </c>
      <c r="C3481" t="s">
        <v>7334</v>
      </c>
      <c r="D3481" t="s">
        <v>7335</v>
      </c>
      <c r="E3481" s="1">
        <v>14.336690000000001</v>
      </c>
      <c r="F3481" s="1">
        <v>5</v>
      </c>
      <c r="G3481" s="2">
        <v>2.8673380000000002</v>
      </c>
      <c r="H3481" s="3">
        <v>7.9997544761029218</v>
      </c>
      <c r="I3481" s="3">
        <v>10.666339301470561</v>
      </c>
      <c r="J3481" s="3">
        <v>0.11469</v>
      </c>
      <c r="K3481" s="3">
        <v>0.11469</v>
      </c>
      <c r="L3481" s="3">
        <v>0.15292</v>
      </c>
    </row>
    <row r="3482" spans="2:12" x14ac:dyDescent="0.2">
      <c r="B3482" t="s">
        <v>9619</v>
      </c>
      <c r="C3482" t="s">
        <v>7583</v>
      </c>
      <c r="D3482" t="s">
        <v>7584</v>
      </c>
      <c r="E3482" s="1">
        <v>6.4909800000000004</v>
      </c>
      <c r="F3482" s="1">
        <v>3</v>
      </c>
      <c r="G3482" s="2">
        <v>2.1636600000000001</v>
      </c>
      <c r="H3482" s="3">
        <v>8.0003327694739461</v>
      </c>
      <c r="I3482" s="3">
        <v>10.667110359298595</v>
      </c>
      <c r="J3482" s="3">
        <v>5.1929999999999997E-2</v>
      </c>
      <c r="K3482" s="3">
        <v>5.1929999999999997E-2</v>
      </c>
      <c r="L3482" s="3">
        <v>6.9239999999999996E-2</v>
      </c>
    </row>
    <row r="3483" spans="2:12" x14ac:dyDescent="0.2">
      <c r="B3483" t="s">
        <v>9620</v>
      </c>
      <c r="C3483" t="s">
        <v>7695</v>
      </c>
      <c r="D3483" t="s">
        <v>7696</v>
      </c>
      <c r="E3483" s="1">
        <v>12.28119</v>
      </c>
      <c r="F3483" s="1">
        <v>2</v>
      </c>
      <c r="G3483" s="2">
        <v>6.1405950000000002</v>
      </c>
      <c r="H3483" s="3">
        <v>8.0000390841604112</v>
      </c>
      <c r="I3483" s="3">
        <v>10.666718778880547</v>
      </c>
      <c r="J3483" s="3">
        <v>9.8250000000000004E-2</v>
      </c>
      <c r="K3483" s="3">
        <v>9.8250000000000004E-2</v>
      </c>
      <c r="L3483" s="3">
        <v>0.13100000000000001</v>
      </c>
    </row>
    <row r="3484" spans="2:12" x14ac:dyDescent="0.2">
      <c r="B3484" t="s">
        <v>9621</v>
      </c>
      <c r="C3484" t="s">
        <v>9622</v>
      </c>
      <c r="D3484" t="s">
        <v>6357</v>
      </c>
      <c r="E3484" s="1">
        <v>29.92821</v>
      </c>
      <c r="F3484" s="1">
        <v>4</v>
      </c>
      <c r="G3484" s="2">
        <v>7.4820525</v>
      </c>
      <c r="H3484" s="3">
        <v>8.0001443454185868</v>
      </c>
      <c r="I3484" s="3">
        <v>10.666524994311388</v>
      </c>
      <c r="J3484" s="3">
        <v>0.23943</v>
      </c>
      <c r="K3484" s="3">
        <v>0.23943</v>
      </c>
      <c r="L3484" s="3">
        <v>0.31923000000000001</v>
      </c>
    </row>
    <row r="3485" spans="2:12" x14ac:dyDescent="0.2">
      <c r="B3485" t="s">
        <v>9623</v>
      </c>
      <c r="C3485" t="s">
        <v>9624</v>
      </c>
      <c r="D3485" t="s">
        <v>9625</v>
      </c>
      <c r="E3485" s="1">
        <v>41.4773</v>
      </c>
      <c r="F3485" s="1">
        <v>8</v>
      </c>
      <c r="G3485" s="2">
        <v>5.1846625</v>
      </c>
      <c r="H3485" s="3">
        <v>8.0000385753171006</v>
      </c>
      <c r="I3485" s="3">
        <v>10.666557369934878</v>
      </c>
      <c r="J3485" s="3">
        <v>0.33182</v>
      </c>
      <c r="K3485" s="3">
        <v>0.33182</v>
      </c>
      <c r="L3485" s="3">
        <v>0.44241999999999998</v>
      </c>
    </row>
    <row r="3486" spans="2:12" x14ac:dyDescent="0.2">
      <c r="B3486" t="s">
        <v>9626</v>
      </c>
      <c r="C3486" t="s">
        <v>7658</v>
      </c>
      <c r="D3486" t="s">
        <v>7659</v>
      </c>
      <c r="E3486" s="1">
        <v>21.855070000000001</v>
      </c>
      <c r="F3486" s="1">
        <v>3</v>
      </c>
      <c r="G3486" s="2">
        <v>7.2850233333333341</v>
      </c>
      <c r="H3486" s="3">
        <v>7.9999743766549356</v>
      </c>
      <c r="I3486" s="3">
        <v>10.666632502206582</v>
      </c>
      <c r="J3486" s="3">
        <v>0.17484</v>
      </c>
      <c r="K3486" s="3">
        <v>0.17484</v>
      </c>
      <c r="L3486" s="3">
        <v>0.23311999999999999</v>
      </c>
    </row>
    <row r="3487" spans="2:12" x14ac:dyDescent="0.2">
      <c r="B3487" t="s">
        <v>9627</v>
      </c>
      <c r="C3487" t="s">
        <v>8209</v>
      </c>
      <c r="D3487" t="s">
        <v>2361</v>
      </c>
      <c r="E3487" s="1">
        <v>9.1933699999999998</v>
      </c>
      <c r="F3487" s="1">
        <v>2</v>
      </c>
      <c r="G3487" s="2">
        <v>4.5966849999999999</v>
      </c>
      <c r="H3487" s="3">
        <v>8.0003306730828854</v>
      </c>
      <c r="I3487" s="3">
        <v>10.666382403841029</v>
      </c>
      <c r="J3487" s="3">
        <v>7.3550000000000004E-2</v>
      </c>
      <c r="K3487" s="3">
        <v>7.3550000000000004E-2</v>
      </c>
      <c r="L3487" s="3">
        <v>9.8059999999999994E-2</v>
      </c>
    </row>
    <row r="3488" spans="2:12" x14ac:dyDescent="0.2">
      <c r="B3488" t="s">
        <v>9628</v>
      </c>
      <c r="C3488" t="s">
        <v>9629</v>
      </c>
      <c r="D3488" t="s">
        <v>9385</v>
      </c>
      <c r="E3488" s="1">
        <v>8.8297299999999996</v>
      </c>
      <c r="F3488" s="1">
        <v>2</v>
      </c>
      <c r="G3488" s="2">
        <v>4.4148649999999998</v>
      </c>
      <c r="H3488" s="3">
        <v>8.0002446280916857</v>
      </c>
      <c r="I3488" s="3">
        <v>10.666237812481244</v>
      </c>
      <c r="J3488" s="3">
        <v>7.0639999999999994E-2</v>
      </c>
      <c r="K3488" s="3">
        <v>7.0639999999999994E-2</v>
      </c>
      <c r="L3488" s="3">
        <v>9.418E-2</v>
      </c>
    </row>
    <row r="3489" spans="2:12" x14ac:dyDescent="0.2">
      <c r="B3489" t="s">
        <v>9630</v>
      </c>
      <c r="C3489" t="s">
        <v>9631</v>
      </c>
      <c r="D3489" t="s">
        <v>9632</v>
      </c>
      <c r="E3489" s="1">
        <v>23.052910000000001</v>
      </c>
      <c r="F3489" s="1">
        <v>7</v>
      </c>
      <c r="G3489" s="2">
        <v>3.2932728571428571</v>
      </c>
      <c r="H3489" s="3">
        <v>7.9998577186133986</v>
      </c>
      <c r="I3489" s="3">
        <v>10.666766147961365</v>
      </c>
      <c r="J3489" s="3">
        <v>0.18442</v>
      </c>
      <c r="K3489" s="3">
        <v>0.18442</v>
      </c>
      <c r="L3489" s="3">
        <v>0.24590000000000001</v>
      </c>
    </row>
    <row r="3490" spans="2:12" x14ac:dyDescent="0.2">
      <c r="B3490" t="s">
        <v>9633</v>
      </c>
      <c r="C3490" t="s">
        <v>9345</v>
      </c>
      <c r="D3490" t="s">
        <v>9346</v>
      </c>
      <c r="E3490" s="1">
        <v>9.5381099999999996</v>
      </c>
      <c r="F3490" s="1">
        <v>4</v>
      </c>
      <c r="G3490" s="2">
        <v>2.3845274999999999</v>
      </c>
      <c r="H3490" s="3">
        <v>7.9994883682406694</v>
      </c>
      <c r="I3490" s="3">
        <v>10.666683441478449</v>
      </c>
      <c r="J3490" s="3">
        <v>7.6300000000000007E-2</v>
      </c>
      <c r="K3490" s="3">
        <v>7.6300000000000007E-2</v>
      </c>
      <c r="L3490" s="3">
        <v>0.10174</v>
      </c>
    </row>
    <row r="3491" spans="2:12" x14ac:dyDescent="0.2">
      <c r="B3491" t="s">
        <v>9634</v>
      </c>
      <c r="C3491" t="s">
        <v>9635</v>
      </c>
      <c r="D3491" t="s">
        <v>9636</v>
      </c>
      <c r="E3491" s="1">
        <v>44.210799999999999</v>
      </c>
      <c r="F3491" s="1">
        <v>8</v>
      </c>
      <c r="G3491" s="2">
        <v>5.5263499999999999</v>
      </c>
      <c r="H3491" s="3">
        <v>8.0000814280673502</v>
      </c>
      <c r="I3491" s="3">
        <v>10.666624444705818</v>
      </c>
      <c r="J3491" s="3">
        <v>0.35369</v>
      </c>
      <c r="K3491" s="3">
        <v>0.35369</v>
      </c>
      <c r="L3491" s="3">
        <v>0.47158</v>
      </c>
    </row>
    <row r="3492" spans="2:12" x14ac:dyDescent="0.2">
      <c r="B3492" t="s">
        <v>9637</v>
      </c>
      <c r="C3492" t="s">
        <v>9638</v>
      </c>
      <c r="D3492" t="s">
        <v>9639</v>
      </c>
      <c r="E3492" s="1">
        <v>6.3679699999999997</v>
      </c>
      <c r="F3492" s="1">
        <v>2</v>
      </c>
      <c r="G3492" s="2">
        <v>3.1839849999999998</v>
      </c>
      <c r="H3492" s="3">
        <v>7.9994095449570271</v>
      </c>
      <c r="I3492" s="3">
        <v>10.665879393276036</v>
      </c>
      <c r="J3492" s="3">
        <v>5.0939999999999999E-2</v>
      </c>
      <c r="K3492" s="3">
        <v>5.0939999999999999E-2</v>
      </c>
      <c r="L3492" s="3">
        <v>6.7919999999999994E-2</v>
      </c>
    </row>
    <row r="3493" spans="2:12" x14ac:dyDescent="0.2">
      <c r="B3493" t="s">
        <v>9640</v>
      </c>
      <c r="C3493" t="s">
        <v>8484</v>
      </c>
      <c r="D3493" t="s">
        <v>8485</v>
      </c>
      <c r="E3493" s="1">
        <v>10.521559999999999</v>
      </c>
      <c r="F3493" s="1">
        <v>4</v>
      </c>
      <c r="G3493" s="2">
        <v>2.6303899999999998</v>
      </c>
      <c r="H3493" s="3">
        <v>7.9997642935078073</v>
      </c>
      <c r="I3493" s="3">
        <v>10.666669201145078</v>
      </c>
      <c r="J3493" s="3">
        <v>8.4169999999999995E-2</v>
      </c>
      <c r="K3493" s="3">
        <v>8.4169999999999995E-2</v>
      </c>
      <c r="L3493" s="3">
        <v>0.11223</v>
      </c>
    </row>
    <row r="3494" spans="2:12" x14ac:dyDescent="0.2">
      <c r="B3494" t="s">
        <v>9641</v>
      </c>
      <c r="C3494" t="s">
        <v>9642</v>
      </c>
      <c r="D3494" t="s">
        <v>9643</v>
      </c>
      <c r="E3494" s="1">
        <v>4.2482699999999998</v>
      </c>
      <c r="F3494" s="1">
        <v>2</v>
      </c>
      <c r="G3494" s="2">
        <v>2.1241349999999999</v>
      </c>
      <c r="H3494" s="3">
        <v>8.0009038973511561</v>
      </c>
      <c r="I3494" s="3">
        <v>10.665517963782905</v>
      </c>
      <c r="J3494" s="3">
        <v>3.3989999999999999E-2</v>
      </c>
      <c r="K3494" s="3">
        <v>3.3989999999999999E-2</v>
      </c>
      <c r="L3494" s="3">
        <v>4.5310000000000003E-2</v>
      </c>
    </row>
    <row r="3495" spans="2:12" x14ac:dyDescent="0.2">
      <c r="B3495" t="s">
        <v>9644</v>
      </c>
      <c r="C3495" t="s">
        <v>7238</v>
      </c>
      <c r="D3495" t="s">
        <v>6713</v>
      </c>
      <c r="E3495" s="1">
        <v>17.731750000000002</v>
      </c>
      <c r="F3495" s="1">
        <v>3</v>
      </c>
      <c r="G3495" s="2">
        <v>5.9105833333333342</v>
      </c>
      <c r="H3495" s="3">
        <v>16.000112792025604</v>
      </c>
      <c r="I3495" s="3">
        <v>21.333483722700805</v>
      </c>
      <c r="J3495" s="3">
        <v>0.28371000000000002</v>
      </c>
      <c r="K3495" s="3">
        <v>0.28371000000000002</v>
      </c>
      <c r="L3495" s="3">
        <v>0.37828000000000001</v>
      </c>
    </row>
    <row r="3496" spans="2:12" x14ac:dyDescent="0.2">
      <c r="B3496" t="s">
        <v>9645</v>
      </c>
      <c r="C3496" t="s">
        <v>9646</v>
      </c>
      <c r="D3496" t="s">
        <v>9647</v>
      </c>
      <c r="E3496" s="1">
        <v>36.183349999999997</v>
      </c>
      <c r="F3496" s="1">
        <v>3</v>
      </c>
      <c r="G3496" s="2">
        <v>12.061116666666665</v>
      </c>
      <c r="H3496" s="3">
        <v>8.0000884384668645</v>
      </c>
      <c r="I3496" s="3">
        <v>10.666508214413538</v>
      </c>
      <c r="J3496" s="3">
        <v>0.28947000000000001</v>
      </c>
      <c r="K3496" s="3">
        <v>0.28947000000000001</v>
      </c>
      <c r="L3496" s="3">
        <v>0.38595000000000002</v>
      </c>
    </row>
    <row r="3497" spans="2:12" x14ac:dyDescent="0.2">
      <c r="B3497" t="s">
        <v>9648</v>
      </c>
      <c r="C3497" t="s">
        <v>9646</v>
      </c>
      <c r="D3497" t="s">
        <v>9647</v>
      </c>
      <c r="E3497" s="1">
        <v>33.813600000000001</v>
      </c>
      <c r="F3497" s="1">
        <v>3</v>
      </c>
      <c r="G3497" s="2">
        <v>11.2712</v>
      </c>
      <c r="H3497" s="3">
        <v>8.0000354886791101</v>
      </c>
      <c r="I3497" s="3">
        <v>10.666713984905481</v>
      </c>
      <c r="J3497" s="3">
        <v>0.27050999999999997</v>
      </c>
      <c r="K3497" s="3">
        <v>0.27050999999999997</v>
      </c>
      <c r="L3497" s="3">
        <v>0.36068</v>
      </c>
    </row>
    <row r="3498" spans="2:12" x14ac:dyDescent="0.2">
      <c r="B3498" t="s">
        <v>9649</v>
      </c>
      <c r="C3498" t="s">
        <v>7926</v>
      </c>
      <c r="D3498" t="s">
        <v>7927</v>
      </c>
      <c r="E3498" s="1">
        <v>6.4413299999999998</v>
      </c>
      <c r="F3498" s="1">
        <v>7</v>
      </c>
      <c r="G3498" s="2">
        <v>0.92018999999999995</v>
      </c>
      <c r="H3498" s="3">
        <v>7.9999006416376748</v>
      </c>
      <c r="I3498" s="3">
        <v>10.667051680320679</v>
      </c>
      <c r="J3498" s="3">
        <v>5.1529999999999999E-2</v>
      </c>
      <c r="K3498" s="3">
        <v>5.1529999999999999E-2</v>
      </c>
      <c r="L3498" s="3">
        <v>6.8709999999999993E-2</v>
      </c>
    </row>
    <row r="3499" spans="2:12" x14ac:dyDescent="0.2">
      <c r="B3499" t="s">
        <v>9650</v>
      </c>
      <c r="C3499" t="s">
        <v>2096</v>
      </c>
      <c r="D3499" t="s">
        <v>9651</v>
      </c>
      <c r="E3499" s="1">
        <v>10.892340000000001</v>
      </c>
      <c r="F3499" s="1">
        <v>2</v>
      </c>
      <c r="G3499" s="2">
        <v>5.4461700000000004</v>
      </c>
      <c r="H3499" s="3">
        <v>8.0001175137757361</v>
      </c>
      <c r="I3499" s="3">
        <v>10.66621130078569</v>
      </c>
      <c r="J3499" s="3">
        <v>8.7139999999999995E-2</v>
      </c>
      <c r="K3499" s="3">
        <v>8.7139999999999995E-2</v>
      </c>
      <c r="L3499" s="3">
        <v>0.11618000000000001</v>
      </c>
    </row>
    <row r="3500" spans="2:12" x14ac:dyDescent="0.2">
      <c r="B3500" t="s">
        <v>9652</v>
      </c>
      <c r="C3500" t="s">
        <v>9653</v>
      </c>
      <c r="D3500" t="s">
        <v>9552</v>
      </c>
      <c r="E3500" s="1">
        <v>5.1065500000000004</v>
      </c>
      <c r="F3500" s="1">
        <v>1</v>
      </c>
      <c r="G3500" s="2">
        <v>5.1065500000000004</v>
      </c>
      <c r="H3500" s="3">
        <v>7.9995300153724127</v>
      </c>
      <c r="I3500" s="3">
        <v>10.666692776923753</v>
      </c>
      <c r="J3500" s="3">
        <v>4.0849999999999997E-2</v>
      </c>
      <c r="K3500" s="3">
        <v>4.0849999999999997E-2</v>
      </c>
      <c r="L3500" s="3">
        <v>5.4469999999999998E-2</v>
      </c>
    </row>
    <row r="3501" spans="2:12" x14ac:dyDescent="0.2">
      <c r="B3501" t="s">
        <v>9654</v>
      </c>
      <c r="C3501" t="s">
        <v>9655</v>
      </c>
      <c r="D3501" t="s">
        <v>9656</v>
      </c>
      <c r="E3501" s="1">
        <v>9.6966099999999997</v>
      </c>
      <c r="F3501" s="1">
        <v>2</v>
      </c>
      <c r="G3501" s="2">
        <v>4.8483049999999999</v>
      </c>
      <c r="H3501" s="3">
        <v>7.9997029889827482</v>
      </c>
      <c r="I3501" s="3">
        <v>10.666614414728446</v>
      </c>
      <c r="J3501" s="3">
        <v>7.757E-2</v>
      </c>
      <c r="K3501" s="3">
        <v>7.757E-2</v>
      </c>
      <c r="L3501" s="3">
        <v>0.10342999999999999</v>
      </c>
    </row>
    <row r="3502" spans="2:12" x14ac:dyDescent="0.2">
      <c r="B3502" t="s">
        <v>9657</v>
      </c>
      <c r="C3502" t="s">
        <v>9658</v>
      </c>
      <c r="D3502" t="s">
        <v>9659</v>
      </c>
      <c r="E3502" s="1">
        <v>10.5854</v>
      </c>
      <c r="F3502" s="1">
        <v>3</v>
      </c>
      <c r="G3502" s="2">
        <v>3.5284666666666666</v>
      </c>
      <c r="H3502" s="3">
        <v>7.9996976968277069</v>
      </c>
      <c r="I3502" s="3">
        <v>10.66657849490808</v>
      </c>
      <c r="J3502" s="3">
        <v>8.4680000000000005E-2</v>
      </c>
      <c r="K3502" s="3">
        <v>8.4680000000000005E-2</v>
      </c>
      <c r="L3502" s="3">
        <v>0.11291</v>
      </c>
    </row>
    <row r="3503" spans="2:12" x14ac:dyDescent="0.2">
      <c r="B3503" t="s">
        <v>9660</v>
      </c>
      <c r="C3503" t="s">
        <v>9661</v>
      </c>
      <c r="D3503" t="s">
        <v>9662</v>
      </c>
      <c r="E3503" s="1">
        <v>17.75732</v>
      </c>
      <c r="F3503" s="1">
        <v>8</v>
      </c>
      <c r="G3503" s="2">
        <v>2.219665</v>
      </c>
      <c r="H3503" s="3">
        <v>8.0000810933181352</v>
      </c>
      <c r="I3503" s="3">
        <v>10.666587075076643</v>
      </c>
      <c r="J3503" s="3">
        <v>0.14205999999999999</v>
      </c>
      <c r="K3503" s="3">
        <v>0.14205999999999999</v>
      </c>
      <c r="L3503" s="3">
        <v>0.18941</v>
      </c>
    </row>
    <row r="3504" spans="2:12" x14ac:dyDescent="0.2">
      <c r="B3504" t="s">
        <v>9663</v>
      </c>
      <c r="C3504" t="s">
        <v>9664</v>
      </c>
      <c r="D3504" t="s">
        <v>9546</v>
      </c>
      <c r="E3504" s="1">
        <v>5.1632199999999999</v>
      </c>
      <c r="F3504" s="1">
        <v>1</v>
      </c>
      <c r="G3504" s="2">
        <v>5.1632199999999999</v>
      </c>
      <c r="H3504" s="3">
        <v>8.0008211929764759</v>
      </c>
      <c r="I3504" s="3">
        <v>10.665824814747387</v>
      </c>
      <c r="J3504" s="3">
        <v>4.1309999999999999E-2</v>
      </c>
      <c r="K3504" s="3">
        <v>4.1309999999999999E-2</v>
      </c>
      <c r="L3504" s="3">
        <v>5.5070000000000001E-2</v>
      </c>
    </row>
    <row r="3505" spans="2:12" x14ac:dyDescent="0.2">
      <c r="B3505" t="s">
        <v>9665</v>
      </c>
      <c r="C3505" t="s">
        <v>9666</v>
      </c>
      <c r="D3505" t="s">
        <v>9667</v>
      </c>
      <c r="E3505" s="1">
        <v>9.7189999999999994</v>
      </c>
      <c r="F3505" s="1">
        <v>38</v>
      </c>
      <c r="G3505" s="2">
        <v>0.2557631578947368</v>
      </c>
      <c r="H3505" s="3">
        <v>7.9997942175120897</v>
      </c>
      <c r="I3505" s="3">
        <v>10.666735260829302</v>
      </c>
      <c r="J3505" s="3">
        <v>7.775E-2</v>
      </c>
      <c r="K3505" s="3">
        <v>7.775E-2</v>
      </c>
      <c r="L3505" s="3">
        <v>0.10367</v>
      </c>
    </row>
    <row r="3506" spans="2:12" x14ac:dyDescent="0.2">
      <c r="B3506" t="s">
        <v>9668</v>
      </c>
      <c r="C3506" t="s">
        <v>9078</v>
      </c>
      <c r="D3506" t="s">
        <v>7179</v>
      </c>
      <c r="E3506" s="1">
        <v>43.688940000000002</v>
      </c>
      <c r="F3506" s="1">
        <v>4</v>
      </c>
      <c r="G3506" s="2">
        <v>10.922235000000001</v>
      </c>
      <c r="H3506" s="3">
        <v>7.9999652085859712</v>
      </c>
      <c r="I3506" s="3">
        <v>10.666543981154039</v>
      </c>
      <c r="J3506" s="3">
        <v>0.34950999999999999</v>
      </c>
      <c r="K3506" s="3">
        <v>0.34950999999999999</v>
      </c>
      <c r="L3506" s="3">
        <v>0.46600999999999998</v>
      </c>
    </row>
    <row r="3507" spans="2:12" x14ac:dyDescent="0.2">
      <c r="B3507" t="s">
        <v>9669</v>
      </c>
      <c r="C3507" t="s">
        <v>9670</v>
      </c>
      <c r="D3507" t="s">
        <v>9671</v>
      </c>
      <c r="E3507" s="1">
        <v>18.700990000000001</v>
      </c>
      <c r="F3507" s="1">
        <v>4</v>
      </c>
      <c r="G3507" s="2">
        <v>4.6752475000000002</v>
      </c>
      <c r="H3507" s="3">
        <v>8.0001112240581911</v>
      </c>
      <c r="I3507" s="3">
        <v>10.666814965410921</v>
      </c>
      <c r="J3507" s="3">
        <v>0.14960999999999999</v>
      </c>
      <c r="K3507" s="3">
        <v>0.14960999999999999</v>
      </c>
      <c r="L3507" s="3">
        <v>0.19947999999999999</v>
      </c>
    </row>
    <row r="3508" spans="2:12" x14ac:dyDescent="0.2">
      <c r="B3508" t="s">
        <v>9672</v>
      </c>
      <c r="C3508" t="s">
        <v>9673</v>
      </c>
      <c r="D3508" t="s">
        <v>9674</v>
      </c>
      <c r="E3508" s="1">
        <v>35.908410000000003</v>
      </c>
      <c r="F3508" s="1">
        <v>4</v>
      </c>
      <c r="G3508" s="2">
        <v>8.9771025000000009</v>
      </c>
      <c r="H3508" s="3">
        <v>8.0000757482717848</v>
      </c>
      <c r="I3508" s="3">
        <v>10.666582006833497</v>
      </c>
      <c r="J3508" s="3">
        <v>0.28727000000000003</v>
      </c>
      <c r="K3508" s="3">
        <v>0.28727000000000003</v>
      </c>
      <c r="L3508" s="3">
        <v>0.38302000000000003</v>
      </c>
    </row>
    <row r="3509" spans="2:12" x14ac:dyDescent="0.2">
      <c r="B3509" t="s">
        <v>9675</v>
      </c>
      <c r="C3509" t="s">
        <v>9579</v>
      </c>
      <c r="D3509" t="s">
        <v>9580</v>
      </c>
      <c r="E3509" s="1">
        <v>13.227930000000001</v>
      </c>
      <c r="F3509" s="1">
        <v>16</v>
      </c>
      <c r="G3509" s="2">
        <v>0.82674562500000004</v>
      </c>
      <c r="H3509" s="3">
        <v>7.9997399441938377</v>
      </c>
      <c r="I3509" s="3">
        <v>10.666823909712253</v>
      </c>
      <c r="J3509" s="3">
        <v>0.10582</v>
      </c>
      <c r="K3509" s="3">
        <v>0.10582</v>
      </c>
      <c r="L3509" s="3">
        <v>0.1411</v>
      </c>
    </row>
    <row r="3510" spans="2:12" x14ac:dyDescent="0.2">
      <c r="B3510" t="s">
        <v>9676</v>
      </c>
      <c r="C3510" t="s">
        <v>9508</v>
      </c>
      <c r="D3510" t="s">
        <v>9509</v>
      </c>
      <c r="E3510" s="1">
        <v>22.167079999999999</v>
      </c>
      <c r="F3510" s="1">
        <v>2</v>
      </c>
      <c r="G3510" s="2">
        <v>11.083539999999999</v>
      </c>
      <c r="H3510" s="3">
        <v>8.0001515761209863</v>
      </c>
      <c r="I3510" s="3">
        <v>10.666718395025416</v>
      </c>
      <c r="J3510" s="3">
        <v>0.17734</v>
      </c>
      <c r="K3510" s="3">
        <v>0.17734</v>
      </c>
      <c r="L3510" s="3">
        <v>0.23644999999999999</v>
      </c>
    </row>
    <row r="3511" spans="2:12" x14ac:dyDescent="0.2">
      <c r="B3511" t="s">
        <v>9677</v>
      </c>
      <c r="C3511" t="s">
        <v>9678</v>
      </c>
      <c r="D3511" t="s">
        <v>9679</v>
      </c>
      <c r="E3511" s="1">
        <v>12.952170000000001</v>
      </c>
      <c r="F3511" s="1">
        <v>2</v>
      </c>
      <c r="G3511" s="2">
        <v>6.4760850000000003</v>
      </c>
      <c r="H3511" s="3">
        <v>8.0002038268490914</v>
      </c>
      <c r="I3511" s="3">
        <v>10.666938435798789</v>
      </c>
      <c r="J3511" s="3">
        <v>0.10362</v>
      </c>
      <c r="K3511" s="3">
        <v>0.10362</v>
      </c>
      <c r="L3511" s="3">
        <v>0.13816000000000001</v>
      </c>
    </row>
    <row r="3512" spans="2:12" x14ac:dyDescent="0.2">
      <c r="B3512" t="s">
        <v>9680</v>
      </c>
      <c r="C3512" t="s">
        <v>9681</v>
      </c>
      <c r="D3512" t="s">
        <v>9682</v>
      </c>
      <c r="E3512" s="1">
        <v>14.12823</v>
      </c>
      <c r="F3512" s="1">
        <v>4</v>
      </c>
      <c r="G3512" s="2">
        <v>3.5320575000000001</v>
      </c>
      <c r="H3512" s="3">
        <v>8.0002944459426271</v>
      </c>
      <c r="I3512" s="3">
        <v>10.666587392759036</v>
      </c>
      <c r="J3512" s="3">
        <v>0.11303000000000001</v>
      </c>
      <c r="K3512" s="3">
        <v>0.11303000000000001</v>
      </c>
      <c r="L3512" s="3">
        <v>0.1507</v>
      </c>
    </row>
    <row r="3513" spans="2:12" x14ac:dyDescent="0.2">
      <c r="B3513" t="s">
        <v>9683</v>
      </c>
      <c r="C3513" t="s">
        <v>9684</v>
      </c>
      <c r="D3513" t="s">
        <v>9682</v>
      </c>
      <c r="E3513" s="1">
        <v>17.05209</v>
      </c>
      <c r="F3513" s="1">
        <v>2</v>
      </c>
      <c r="G3513" s="2">
        <v>8.5260449999999999</v>
      </c>
      <c r="H3513" s="3">
        <v>8.0001923517879643</v>
      </c>
      <c r="I3513" s="3">
        <v>10.666727656257972</v>
      </c>
      <c r="J3513" s="3">
        <v>0.13642000000000001</v>
      </c>
      <c r="K3513" s="3">
        <v>0.13642000000000001</v>
      </c>
      <c r="L3513" s="3">
        <v>0.18189</v>
      </c>
    </row>
    <row r="3514" spans="2:12" x14ac:dyDescent="0.2">
      <c r="B3514" t="s">
        <v>9685</v>
      </c>
      <c r="C3514" t="s">
        <v>9686</v>
      </c>
      <c r="D3514" t="s">
        <v>9687</v>
      </c>
      <c r="E3514" s="1">
        <v>5.4878999999999998</v>
      </c>
      <c r="F3514" s="1">
        <v>1</v>
      </c>
      <c r="G3514" s="2">
        <v>5.4878999999999998</v>
      </c>
      <c r="H3514" s="3">
        <v>7.9994168989959737</v>
      </c>
      <c r="I3514" s="3">
        <v>10.667103992419689</v>
      </c>
      <c r="J3514" s="3">
        <v>4.3900000000000002E-2</v>
      </c>
      <c r="K3514" s="3">
        <v>4.3900000000000002E-2</v>
      </c>
      <c r="L3514" s="3">
        <v>5.8540000000000002E-2</v>
      </c>
    </row>
    <row r="3515" spans="2:12" x14ac:dyDescent="0.2">
      <c r="B3515" t="s">
        <v>9688</v>
      </c>
      <c r="C3515" t="s">
        <v>9307</v>
      </c>
      <c r="D3515" t="s">
        <v>9308</v>
      </c>
      <c r="E3515" s="1">
        <v>349.58501999999999</v>
      </c>
      <c r="F3515" s="1">
        <v>15</v>
      </c>
      <c r="G3515" s="2">
        <v>23.305668000000001</v>
      </c>
      <c r="H3515" s="3">
        <v>7.9999995423144847</v>
      </c>
      <c r="I3515" s="3">
        <v>10.666646986189512</v>
      </c>
      <c r="J3515" s="3">
        <v>2.7966799999999998</v>
      </c>
      <c r="K3515" s="3">
        <v>2.7966799999999998</v>
      </c>
      <c r="L3515" s="3">
        <v>3.7288999999999999</v>
      </c>
    </row>
    <row r="3516" spans="2:12" x14ac:dyDescent="0.2">
      <c r="B3516" t="s">
        <v>9689</v>
      </c>
      <c r="C3516" t="s">
        <v>9690</v>
      </c>
      <c r="D3516" t="s">
        <v>9691</v>
      </c>
      <c r="E3516" s="1">
        <v>16.9819</v>
      </c>
      <c r="F3516" s="1">
        <v>3</v>
      </c>
      <c r="G3516" s="2">
        <v>5.6606333333333332</v>
      </c>
      <c r="H3516" s="3">
        <v>8.0002826538844296</v>
      </c>
      <c r="I3516" s="3">
        <v>10.666650963673087</v>
      </c>
      <c r="J3516" s="3">
        <v>0.13586000000000001</v>
      </c>
      <c r="K3516" s="3">
        <v>0.13586000000000001</v>
      </c>
      <c r="L3516" s="3">
        <v>0.18114</v>
      </c>
    </row>
    <row r="3517" spans="2:12" x14ac:dyDescent="0.2">
      <c r="B3517" t="s">
        <v>9692</v>
      </c>
      <c r="C3517" t="s">
        <v>9693</v>
      </c>
      <c r="D3517" t="s">
        <v>9694</v>
      </c>
      <c r="E3517" s="1">
        <v>24.247219999999999</v>
      </c>
      <c r="F3517" s="1">
        <v>4</v>
      </c>
      <c r="G3517" s="2">
        <v>6.0618049999999997</v>
      </c>
      <c r="H3517" s="3">
        <v>8.0000923817245866</v>
      </c>
      <c r="I3517" s="3">
        <v>10.666789842299446</v>
      </c>
      <c r="J3517" s="3">
        <v>0.19398000000000001</v>
      </c>
      <c r="K3517" s="3">
        <v>0.19398000000000001</v>
      </c>
      <c r="L3517" s="3">
        <v>0.25863999999999998</v>
      </c>
    </row>
    <row r="3518" spans="2:12" x14ac:dyDescent="0.2">
      <c r="B3518" t="s">
        <v>9695</v>
      </c>
      <c r="C3518" t="s">
        <v>9696</v>
      </c>
      <c r="D3518" t="s">
        <v>9697</v>
      </c>
      <c r="E3518" s="1">
        <v>10.18347</v>
      </c>
      <c r="F3518" s="1">
        <v>1</v>
      </c>
      <c r="G3518" s="2">
        <v>10.18347</v>
      </c>
      <c r="H3518" s="3">
        <v>8.0002199643147183</v>
      </c>
      <c r="I3518" s="3">
        <v>10.666305296721058</v>
      </c>
      <c r="J3518" s="3">
        <v>8.1470000000000001E-2</v>
      </c>
      <c r="K3518" s="3">
        <v>8.1470000000000001E-2</v>
      </c>
      <c r="L3518" s="3">
        <v>0.10861999999999999</v>
      </c>
    </row>
    <row r="3519" spans="2:12" x14ac:dyDescent="0.2">
      <c r="B3519" t="s">
        <v>9698</v>
      </c>
      <c r="C3519" t="s">
        <v>7278</v>
      </c>
      <c r="D3519" t="s">
        <v>7279</v>
      </c>
      <c r="E3519" s="1">
        <v>16.517690000000002</v>
      </c>
      <c r="F3519" s="1">
        <v>4</v>
      </c>
      <c r="G3519" s="2">
        <v>4.1294225000000004</v>
      </c>
      <c r="H3519" s="3">
        <v>7.9999079774472097</v>
      </c>
      <c r="I3519" s="3">
        <v>10.666745773773451</v>
      </c>
      <c r="J3519" s="3">
        <v>0.13214000000000001</v>
      </c>
      <c r="K3519" s="3">
        <v>0.13214000000000001</v>
      </c>
      <c r="L3519" s="3">
        <v>0.17619000000000001</v>
      </c>
    </row>
    <row r="3520" spans="2:12" x14ac:dyDescent="0.2">
      <c r="B3520" t="s">
        <v>9699</v>
      </c>
      <c r="C3520" t="s">
        <v>9700</v>
      </c>
      <c r="D3520" t="s">
        <v>9701</v>
      </c>
      <c r="E3520" s="1">
        <v>9.4274400000000007</v>
      </c>
      <c r="F3520" s="1">
        <v>3</v>
      </c>
      <c r="G3520" s="2">
        <v>3.1424800000000004</v>
      </c>
      <c r="H3520" s="3">
        <v>8.0000509152007329</v>
      </c>
      <c r="I3520" s="3">
        <v>10.666734553600977</v>
      </c>
      <c r="J3520" s="3">
        <v>7.5420000000000001E-2</v>
      </c>
      <c r="K3520" s="3">
        <v>7.5420000000000001E-2</v>
      </c>
      <c r="L3520" s="3">
        <v>0.10056</v>
      </c>
    </row>
    <row r="3521" spans="2:12" x14ac:dyDescent="0.2">
      <c r="B3521" t="s">
        <v>9702</v>
      </c>
      <c r="C3521" t="s">
        <v>9703</v>
      </c>
      <c r="D3521" t="s">
        <v>9704</v>
      </c>
      <c r="E3521" s="1">
        <v>12.544320000000001</v>
      </c>
      <c r="F3521" s="1">
        <v>3</v>
      </c>
      <c r="G3521" s="2">
        <v>4.1814400000000003</v>
      </c>
      <c r="H3521" s="3">
        <v>7.9996364888650788</v>
      </c>
      <c r="I3521" s="3">
        <v>10.666979158694931</v>
      </c>
      <c r="J3521" s="3">
        <v>0.10034999999999999</v>
      </c>
      <c r="K3521" s="3">
        <v>0.10034999999999999</v>
      </c>
      <c r="L3521" s="3">
        <v>0.13381000000000001</v>
      </c>
    </row>
    <row r="3522" spans="2:12" x14ac:dyDescent="0.2">
      <c r="B3522" t="s">
        <v>9705</v>
      </c>
      <c r="C3522" t="s">
        <v>9613</v>
      </c>
      <c r="D3522" t="s">
        <v>9614</v>
      </c>
      <c r="E3522" s="1">
        <v>11.042120000000001</v>
      </c>
      <c r="F3522" s="1">
        <v>2</v>
      </c>
      <c r="G3522" s="2">
        <v>5.5210600000000003</v>
      </c>
      <c r="H3522" s="3">
        <v>8.000275309451446</v>
      </c>
      <c r="I3522" s="3">
        <v>10.666429997138229</v>
      </c>
      <c r="J3522" s="3">
        <v>8.8340000000000002E-2</v>
      </c>
      <c r="K3522" s="3">
        <v>8.8340000000000002E-2</v>
      </c>
      <c r="L3522" s="3">
        <v>0.11778</v>
      </c>
    </row>
    <row r="3523" spans="2:12" x14ac:dyDescent="0.2">
      <c r="B3523" t="s">
        <v>9706</v>
      </c>
      <c r="C3523" t="s">
        <v>9707</v>
      </c>
      <c r="D3523" t="s">
        <v>9708</v>
      </c>
      <c r="E3523" s="1">
        <v>8.8652499999999996</v>
      </c>
      <c r="F3523" s="1">
        <v>1</v>
      </c>
      <c r="G3523" s="2">
        <v>8.8652499999999996</v>
      </c>
      <c r="H3523" s="3">
        <v>7.9997744000451201</v>
      </c>
      <c r="I3523" s="3">
        <v>10.666365866726828</v>
      </c>
      <c r="J3523" s="3">
        <v>7.0919999999999997E-2</v>
      </c>
      <c r="K3523" s="3">
        <v>7.0919999999999997E-2</v>
      </c>
      <c r="L3523" s="3">
        <v>9.4560000000000005E-2</v>
      </c>
    </row>
    <row r="3524" spans="2:12" x14ac:dyDescent="0.2">
      <c r="B3524" t="s">
        <v>9709</v>
      </c>
      <c r="C3524" t="s">
        <v>9710</v>
      </c>
      <c r="D3524" t="s">
        <v>9711</v>
      </c>
      <c r="E3524" s="1">
        <v>60.407690000000002</v>
      </c>
      <c r="F3524" s="1">
        <v>6</v>
      </c>
      <c r="G3524" s="2">
        <v>10.067948333333334</v>
      </c>
      <c r="H3524" s="3">
        <v>7.9999748376407052</v>
      </c>
      <c r="I3524" s="3">
        <v>10.666688297466763</v>
      </c>
      <c r="J3524" s="3">
        <v>0.48326000000000002</v>
      </c>
      <c r="K3524" s="3">
        <v>0.48326000000000002</v>
      </c>
      <c r="L3524" s="3">
        <v>0.64434999999999998</v>
      </c>
    </row>
    <row r="3525" spans="2:12" x14ac:dyDescent="0.2">
      <c r="B3525" t="s">
        <v>9712</v>
      </c>
      <c r="C3525" t="s">
        <v>9713</v>
      </c>
      <c r="D3525" t="s">
        <v>9714</v>
      </c>
      <c r="E3525" s="1">
        <v>10.75783</v>
      </c>
      <c r="F3525" s="1">
        <v>4</v>
      </c>
      <c r="G3525" s="2">
        <v>2.6894575000000001</v>
      </c>
      <c r="H3525" s="3">
        <v>7.999754597349094</v>
      </c>
      <c r="I3525" s="3">
        <v>10.666649314964078</v>
      </c>
      <c r="J3525" s="3">
        <v>8.6059999999999998E-2</v>
      </c>
      <c r="K3525" s="3">
        <v>8.6059999999999998E-2</v>
      </c>
      <c r="L3525" s="3">
        <v>0.11475</v>
      </c>
    </row>
    <row r="3526" spans="2:12" x14ac:dyDescent="0.2">
      <c r="B3526" t="s">
        <v>9715</v>
      </c>
      <c r="C3526" t="s">
        <v>9716</v>
      </c>
      <c r="D3526" t="s">
        <v>9717</v>
      </c>
      <c r="E3526" s="1">
        <v>5.0441500000000001</v>
      </c>
      <c r="F3526" s="1">
        <v>1</v>
      </c>
      <c r="G3526" s="2">
        <v>5.0441500000000001</v>
      </c>
      <c r="H3526" s="3">
        <v>7.999365601736665</v>
      </c>
      <c r="I3526" s="3">
        <v>10.665820802315555</v>
      </c>
      <c r="J3526" s="3">
        <v>4.0349999999999997E-2</v>
      </c>
      <c r="K3526" s="3">
        <v>4.0349999999999997E-2</v>
      </c>
      <c r="L3526" s="3">
        <v>5.3800000000000001E-2</v>
      </c>
    </row>
    <row r="3527" spans="2:12" x14ac:dyDescent="0.2">
      <c r="B3527" t="s">
        <v>9718</v>
      </c>
      <c r="C3527" t="s">
        <v>9719</v>
      </c>
      <c r="D3527" t="s">
        <v>7678</v>
      </c>
      <c r="E3527" s="1">
        <v>23.957090000000001</v>
      </c>
      <c r="F3527" s="1">
        <v>3</v>
      </c>
      <c r="G3527" s="2">
        <v>7.9856966666666667</v>
      </c>
      <c r="H3527" s="3">
        <v>8.0001369114529357</v>
      </c>
      <c r="I3527" s="3">
        <v>10.666570939959735</v>
      </c>
      <c r="J3527" s="3">
        <v>0.19166</v>
      </c>
      <c r="K3527" s="3">
        <v>0.19166</v>
      </c>
      <c r="L3527" s="3">
        <v>0.25553999999999999</v>
      </c>
    </row>
    <row r="3528" spans="2:12" x14ac:dyDescent="0.2">
      <c r="B3528" t="s">
        <v>9720</v>
      </c>
      <c r="C3528" t="s">
        <v>9721</v>
      </c>
      <c r="D3528" t="s">
        <v>9722</v>
      </c>
      <c r="E3528" s="1">
        <v>3.0083000000000002</v>
      </c>
      <c r="F3528" s="1">
        <v>1</v>
      </c>
      <c r="G3528" s="2">
        <v>3.0083000000000002</v>
      </c>
      <c r="H3528" s="3">
        <v>8.0011966891599897</v>
      </c>
      <c r="I3528" s="3">
        <v>10.667154206694811</v>
      </c>
      <c r="J3528" s="3">
        <v>2.4070000000000001E-2</v>
      </c>
      <c r="K3528" s="3">
        <v>2.4070000000000001E-2</v>
      </c>
      <c r="L3528" s="3">
        <v>3.209E-2</v>
      </c>
    </row>
    <row r="3529" spans="2:12" x14ac:dyDescent="0.2">
      <c r="B3529" t="s">
        <v>9723</v>
      </c>
      <c r="C3529" t="s">
        <v>9136</v>
      </c>
      <c r="D3529" t="s">
        <v>9137</v>
      </c>
      <c r="E3529" s="1">
        <v>3.47593</v>
      </c>
      <c r="F3529" s="1">
        <v>3</v>
      </c>
      <c r="G3529" s="2">
        <v>1.1586433333333332</v>
      </c>
      <c r="H3529" s="3">
        <v>8.0007364935427354</v>
      </c>
      <c r="I3529" s="3">
        <v>10.667648658056981</v>
      </c>
      <c r="J3529" s="3">
        <v>2.7810000000000001E-2</v>
      </c>
      <c r="K3529" s="3">
        <v>2.7810000000000001E-2</v>
      </c>
      <c r="L3529" s="3">
        <v>3.7080000000000002E-2</v>
      </c>
    </row>
    <row r="3530" spans="2:12" x14ac:dyDescent="0.2">
      <c r="B3530" t="s">
        <v>9724</v>
      </c>
      <c r="C3530" t="s">
        <v>9725</v>
      </c>
      <c r="D3530" t="s">
        <v>7947</v>
      </c>
      <c r="E3530" s="1">
        <v>6.8792799999999996</v>
      </c>
      <c r="F3530" s="1">
        <v>1</v>
      </c>
      <c r="G3530" s="2">
        <v>6.8792799999999996</v>
      </c>
      <c r="H3530" s="3">
        <v>7.9993836564291616</v>
      </c>
      <c r="I3530" s="3">
        <v>10.666813968903723</v>
      </c>
      <c r="J3530" s="3">
        <v>5.5030000000000003E-2</v>
      </c>
      <c r="K3530" s="3">
        <v>5.5030000000000003E-2</v>
      </c>
      <c r="L3530" s="3">
        <v>7.3380000000000001E-2</v>
      </c>
    </row>
    <row r="3531" spans="2:12" x14ac:dyDescent="0.2">
      <c r="B3531" t="s">
        <v>9726</v>
      </c>
      <c r="C3531" t="s">
        <v>9727</v>
      </c>
      <c r="D3531" t="s">
        <v>9728</v>
      </c>
      <c r="E3531" s="1">
        <v>8.9826099999999993</v>
      </c>
      <c r="F3531" s="1">
        <v>5</v>
      </c>
      <c r="G3531" s="2">
        <v>1.796522</v>
      </c>
      <c r="H3531" s="3">
        <v>7.9999020329280697</v>
      </c>
      <c r="I3531" s="3">
        <v>10.666164956510416</v>
      </c>
      <c r="J3531" s="3">
        <v>7.1859999999999993E-2</v>
      </c>
      <c r="K3531" s="3">
        <v>7.1859999999999993E-2</v>
      </c>
      <c r="L3531" s="3">
        <v>9.5810000000000006E-2</v>
      </c>
    </row>
    <row r="3532" spans="2:12" x14ac:dyDescent="0.2">
      <c r="B3532" t="s">
        <v>9729</v>
      </c>
      <c r="C3532" t="s">
        <v>9730</v>
      </c>
      <c r="D3532" t="s">
        <v>9731</v>
      </c>
      <c r="E3532" s="1">
        <v>6.59429</v>
      </c>
      <c r="F3532" s="1">
        <v>2</v>
      </c>
      <c r="G3532" s="2">
        <v>3.297145</v>
      </c>
      <c r="H3532" s="3">
        <v>7.9993448877741198</v>
      </c>
      <c r="I3532" s="3">
        <v>10.666804159356049</v>
      </c>
      <c r="J3532" s="3">
        <v>5.2749999999999998E-2</v>
      </c>
      <c r="K3532" s="3">
        <v>5.2749999999999998E-2</v>
      </c>
      <c r="L3532" s="3">
        <v>7.034E-2</v>
      </c>
    </row>
    <row r="3533" spans="2:12" x14ac:dyDescent="0.2">
      <c r="B3533" t="s">
        <v>9732</v>
      </c>
      <c r="C3533" t="s">
        <v>8141</v>
      </c>
      <c r="D3533" t="s">
        <v>8142</v>
      </c>
      <c r="E3533" s="1">
        <v>32.051319999999997</v>
      </c>
      <c r="F3533" s="1">
        <v>4</v>
      </c>
      <c r="G3533" s="2">
        <v>8.0128299999999992</v>
      </c>
      <c r="H3533" s="3">
        <v>7.9999825280206887</v>
      </c>
      <c r="I3533" s="3">
        <v>10.666643370694251</v>
      </c>
      <c r="J3533" s="3">
        <v>0.25641000000000003</v>
      </c>
      <c r="K3533" s="3">
        <v>0.25641000000000003</v>
      </c>
      <c r="L3533" s="3">
        <v>0.34188000000000002</v>
      </c>
    </row>
    <row r="3534" spans="2:12" x14ac:dyDescent="0.2">
      <c r="B3534" t="s">
        <v>9733</v>
      </c>
      <c r="C3534" t="s">
        <v>7249</v>
      </c>
      <c r="D3534" t="s">
        <v>7250</v>
      </c>
      <c r="E3534" s="1">
        <v>12.312379999999999</v>
      </c>
      <c r="F3534" s="1">
        <v>2</v>
      </c>
      <c r="G3534" s="2">
        <v>6.1561899999999996</v>
      </c>
      <c r="H3534" s="3">
        <v>8.000077970303062</v>
      </c>
      <c r="I3534" s="3">
        <v>10.666499896851787</v>
      </c>
      <c r="J3534" s="3">
        <v>9.8500000000000004E-2</v>
      </c>
      <c r="K3534" s="3">
        <v>9.8500000000000004E-2</v>
      </c>
      <c r="L3534" s="3">
        <v>0.13133</v>
      </c>
    </row>
    <row r="3535" spans="2:12" x14ac:dyDescent="0.2">
      <c r="B3535" t="s">
        <v>9734</v>
      </c>
      <c r="C3535" t="s">
        <v>9352</v>
      </c>
      <c r="D3535" t="s">
        <v>9353</v>
      </c>
      <c r="E3535" s="1">
        <v>17.346489999999999</v>
      </c>
      <c r="F3535" s="1">
        <v>7</v>
      </c>
      <c r="G3535" s="2">
        <v>2.4780699999999998</v>
      </c>
      <c r="H3535" s="3">
        <v>7.9998893147835677</v>
      </c>
      <c r="I3535" s="3">
        <v>10.666711248212176</v>
      </c>
      <c r="J3535" s="3">
        <v>0.13877</v>
      </c>
      <c r="K3535" s="3">
        <v>0.13877</v>
      </c>
      <c r="L3535" s="3">
        <v>0.18503</v>
      </c>
    </row>
    <row r="3536" spans="2:12" x14ac:dyDescent="0.2">
      <c r="B3536" t="s">
        <v>9735</v>
      </c>
      <c r="C3536" t="s">
        <v>9263</v>
      </c>
      <c r="D3536" t="s">
        <v>9264</v>
      </c>
      <c r="E3536" s="1">
        <v>5.82437</v>
      </c>
      <c r="F3536" s="1">
        <v>1</v>
      </c>
      <c r="G3536" s="2">
        <v>5.82437</v>
      </c>
      <c r="H3536" s="3">
        <v>7.9991484057503222</v>
      </c>
      <c r="I3536" s="3">
        <v>10.667248131557576</v>
      </c>
      <c r="J3536" s="3">
        <v>4.6589999999999999E-2</v>
      </c>
      <c r="K3536" s="3">
        <v>4.6589999999999999E-2</v>
      </c>
      <c r="L3536" s="3">
        <v>6.2129999999999998E-2</v>
      </c>
    </row>
    <row r="3537" spans="2:12" x14ac:dyDescent="0.2">
      <c r="B3537" t="s">
        <v>9736</v>
      </c>
      <c r="C3537" t="s">
        <v>9737</v>
      </c>
      <c r="D3537" t="s">
        <v>9738</v>
      </c>
      <c r="E3537" s="1">
        <v>15.72607</v>
      </c>
      <c r="F3537" s="1">
        <v>3</v>
      </c>
      <c r="G3537" s="2">
        <v>5.242023333333333</v>
      </c>
      <c r="H3537" s="3">
        <v>8.0000915676961881</v>
      </c>
      <c r="I3537" s="3">
        <v>10.666364832408858</v>
      </c>
      <c r="J3537" s="3">
        <v>0.12581000000000001</v>
      </c>
      <c r="K3537" s="3">
        <v>0.12581000000000001</v>
      </c>
      <c r="L3537" s="3">
        <v>0.16774</v>
      </c>
    </row>
    <row r="3538" spans="2:12" x14ac:dyDescent="0.2">
      <c r="B3538" t="s">
        <v>9739</v>
      </c>
      <c r="C3538" t="s">
        <v>9740</v>
      </c>
      <c r="D3538" t="s">
        <v>6529</v>
      </c>
      <c r="E3538" s="1">
        <v>3.6434899999999999</v>
      </c>
      <c r="F3538" s="1">
        <v>1</v>
      </c>
      <c r="G3538" s="2">
        <v>3.6434899999999999</v>
      </c>
      <c r="H3538" s="3">
        <v>8.0005708812155376</v>
      </c>
      <c r="I3538" s="3">
        <v>10.665598094135019</v>
      </c>
      <c r="J3538" s="3">
        <v>2.9149999999999999E-2</v>
      </c>
      <c r="K3538" s="3">
        <v>2.9149999999999999E-2</v>
      </c>
      <c r="L3538" s="3">
        <v>3.8859999999999999E-2</v>
      </c>
    </row>
    <row r="3539" spans="2:12" x14ac:dyDescent="0.2">
      <c r="B3539" t="s">
        <v>9741</v>
      </c>
      <c r="C3539" t="s">
        <v>9742</v>
      </c>
      <c r="D3539" t="s">
        <v>9743</v>
      </c>
      <c r="E3539" s="1">
        <v>6.1884699999999997</v>
      </c>
      <c r="F3539" s="1">
        <v>2</v>
      </c>
      <c r="G3539" s="2">
        <v>3.0942349999999998</v>
      </c>
      <c r="H3539" s="3">
        <v>8.0003619634578502</v>
      </c>
      <c r="I3539" s="3">
        <v>10.666610648512476</v>
      </c>
      <c r="J3539" s="3">
        <v>4.9509999999999998E-2</v>
      </c>
      <c r="K3539" s="3">
        <v>4.9509999999999998E-2</v>
      </c>
      <c r="L3539" s="3">
        <v>6.6009999999999999E-2</v>
      </c>
    </row>
    <row r="3540" spans="2:12" x14ac:dyDescent="0.2">
      <c r="B3540" t="s">
        <v>9744</v>
      </c>
      <c r="C3540" t="s">
        <v>9745</v>
      </c>
      <c r="D3540" t="s">
        <v>9746</v>
      </c>
      <c r="E3540" s="1">
        <v>8.3360099999999999</v>
      </c>
      <c r="F3540" s="1">
        <v>3</v>
      </c>
      <c r="G3540" s="2">
        <v>2.77867</v>
      </c>
      <c r="H3540" s="3">
        <v>8.0002303260192829</v>
      </c>
      <c r="I3540" s="3">
        <v>10.666973768025711</v>
      </c>
      <c r="J3540" s="3">
        <v>6.6689999999999999E-2</v>
      </c>
      <c r="K3540" s="3">
        <v>6.6689999999999999E-2</v>
      </c>
      <c r="L3540" s="3">
        <v>8.8919999999999999E-2</v>
      </c>
    </row>
    <row r="3541" spans="2:12" x14ac:dyDescent="0.2">
      <c r="B3541" t="s">
        <v>9747</v>
      </c>
      <c r="C3541" t="s">
        <v>6396</v>
      </c>
      <c r="D3541" t="s">
        <v>7947</v>
      </c>
      <c r="E3541" s="1">
        <v>97.072659999999999</v>
      </c>
      <c r="F3541" s="1">
        <v>10</v>
      </c>
      <c r="G3541" s="2">
        <v>9.7072660000000006</v>
      </c>
      <c r="H3541" s="3">
        <v>7.9999868140009767</v>
      </c>
      <c r="I3541" s="3">
        <v>10.666649085334633</v>
      </c>
      <c r="J3541" s="3">
        <v>0.77658000000000005</v>
      </c>
      <c r="K3541" s="3">
        <v>0.77658000000000005</v>
      </c>
      <c r="L3541" s="3">
        <v>1.0354399999999999</v>
      </c>
    </row>
    <row r="3542" spans="2:12" x14ac:dyDescent="0.2">
      <c r="B3542" t="s">
        <v>9748</v>
      </c>
      <c r="C3542" t="s">
        <v>9488</v>
      </c>
      <c r="D3542" t="s">
        <v>9489</v>
      </c>
      <c r="E3542" s="1">
        <v>5.3998799999999996</v>
      </c>
      <c r="F3542" s="1">
        <v>1</v>
      </c>
      <c r="G3542" s="2">
        <v>5.3998799999999996</v>
      </c>
      <c r="H3542" s="3">
        <v>8.0001777817284836</v>
      </c>
      <c r="I3542" s="3">
        <v>10.666903708971311</v>
      </c>
      <c r="J3542" s="3">
        <v>4.3200000000000002E-2</v>
      </c>
      <c r="K3542" s="3">
        <v>4.3200000000000002E-2</v>
      </c>
      <c r="L3542" s="3">
        <v>5.7599999999999998E-2</v>
      </c>
    </row>
    <row r="3543" spans="2:12" x14ac:dyDescent="0.2">
      <c r="B3543" t="s">
        <v>9749</v>
      </c>
      <c r="C3543" t="s">
        <v>9750</v>
      </c>
      <c r="D3543" t="s">
        <v>9751</v>
      </c>
      <c r="E3543" s="1">
        <v>22.164950000000001</v>
      </c>
      <c r="F3543" s="1">
        <v>3</v>
      </c>
      <c r="G3543" s="2">
        <v>7.3883166666666673</v>
      </c>
      <c r="H3543" s="3">
        <v>8.0000180465103679</v>
      </c>
      <c r="I3543" s="3">
        <v>10.666841116266898</v>
      </c>
      <c r="J3543" s="3">
        <v>0.17732000000000001</v>
      </c>
      <c r="K3543" s="3">
        <v>0.17732000000000001</v>
      </c>
      <c r="L3543" s="3">
        <v>0.23643</v>
      </c>
    </row>
    <row r="3544" spans="2:12" x14ac:dyDescent="0.2">
      <c r="B3544" t="s">
        <v>9752</v>
      </c>
      <c r="C3544" t="s">
        <v>9753</v>
      </c>
      <c r="D3544" t="s">
        <v>9754</v>
      </c>
      <c r="E3544" s="1">
        <v>13.837680000000001</v>
      </c>
      <c r="F3544" s="1">
        <v>4</v>
      </c>
      <c r="G3544" s="2">
        <v>3.4594200000000002</v>
      </c>
      <c r="H3544" s="3">
        <v>7.9998959363130231</v>
      </c>
      <c r="I3544" s="3">
        <v>10.66652791508403</v>
      </c>
      <c r="J3544" s="3">
        <v>0.11070000000000001</v>
      </c>
      <c r="K3544" s="3">
        <v>0.11070000000000001</v>
      </c>
      <c r="L3544" s="3">
        <v>0.14760000000000001</v>
      </c>
    </row>
    <row r="3545" spans="2:12" x14ac:dyDescent="0.2">
      <c r="B3545" t="s">
        <v>9755</v>
      </c>
      <c r="C3545" t="s">
        <v>9756</v>
      </c>
      <c r="D3545" t="s">
        <v>9708</v>
      </c>
      <c r="E3545" s="1">
        <v>30.501760000000001</v>
      </c>
      <c r="F3545" s="1">
        <v>3</v>
      </c>
      <c r="G3545" s="2">
        <v>10.167253333333333</v>
      </c>
      <c r="H3545" s="3">
        <v>7.9998662372269669</v>
      </c>
      <c r="I3545" s="3">
        <v>10.666597599613922</v>
      </c>
      <c r="J3545" s="3">
        <v>0.24401</v>
      </c>
      <c r="K3545" s="3">
        <v>0.24401</v>
      </c>
      <c r="L3545" s="3">
        <v>0.32534999999999997</v>
      </c>
    </row>
    <row r="3546" spans="2:12" x14ac:dyDescent="0.2">
      <c r="B3546" t="s">
        <v>9757</v>
      </c>
      <c r="C3546" t="s">
        <v>9758</v>
      </c>
      <c r="D3546" t="s">
        <v>9759</v>
      </c>
      <c r="E3546" s="1">
        <v>4.8949299999999996</v>
      </c>
      <c r="F3546" s="1">
        <v>1</v>
      </c>
      <c r="G3546" s="2">
        <v>4.8949299999999996</v>
      </c>
      <c r="H3546" s="3">
        <v>8.0001144040874959</v>
      </c>
      <c r="I3546" s="3">
        <v>10.666138228738717</v>
      </c>
      <c r="J3546" s="3">
        <v>3.916E-2</v>
      </c>
      <c r="K3546" s="3">
        <v>3.916E-2</v>
      </c>
      <c r="L3546" s="3">
        <v>5.2209999999999999E-2</v>
      </c>
    </row>
    <row r="3547" spans="2:12" x14ac:dyDescent="0.2">
      <c r="B3547" t="s">
        <v>9760</v>
      </c>
      <c r="C3547" t="s">
        <v>9761</v>
      </c>
      <c r="D3547" t="s">
        <v>9762</v>
      </c>
      <c r="E3547" s="1">
        <v>7.6417000000000002</v>
      </c>
      <c r="F3547" s="1">
        <v>1</v>
      </c>
      <c r="G3547" s="2">
        <v>7.6417000000000002</v>
      </c>
      <c r="H3547" s="3">
        <v>7.9995289006372916</v>
      </c>
      <c r="I3547" s="3">
        <v>10.666474737296674</v>
      </c>
      <c r="J3547" s="3">
        <v>6.1129999999999997E-2</v>
      </c>
      <c r="K3547" s="3">
        <v>6.1129999999999997E-2</v>
      </c>
      <c r="L3547" s="3">
        <v>8.1509999999999999E-2</v>
      </c>
    </row>
    <row r="3548" spans="2:12" x14ac:dyDescent="0.2">
      <c r="B3548" t="s">
        <v>9763</v>
      </c>
      <c r="C3548" t="s">
        <v>9263</v>
      </c>
      <c r="D3548" t="s">
        <v>9764</v>
      </c>
      <c r="E3548" s="1">
        <v>32.331330000000001</v>
      </c>
      <c r="F3548" s="1">
        <v>4</v>
      </c>
      <c r="G3548" s="2">
        <v>8.0828325000000003</v>
      </c>
      <c r="H3548" s="3">
        <v>7.9999802049590905</v>
      </c>
      <c r="I3548" s="3">
        <v>10.66674337245019</v>
      </c>
      <c r="J3548" s="3">
        <v>0.25864999999999999</v>
      </c>
      <c r="K3548" s="3">
        <v>0.25864999999999999</v>
      </c>
      <c r="L3548" s="3">
        <v>0.34487000000000001</v>
      </c>
    </row>
    <row r="3549" spans="2:12" x14ac:dyDescent="0.2">
      <c r="B3549" t="s">
        <v>9765</v>
      </c>
      <c r="C3549" t="s">
        <v>9321</v>
      </c>
      <c r="D3549" t="s">
        <v>7546</v>
      </c>
      <c r="E3549" s="1">
        <v>39.415089999999999</v>
      </c>
      <c r="F3549" s="1">
        <v>3</v>
      </c>
      <c r="G3549" s="2">
        <v>13.138363333333333</v>
      </c>
      <c r="H3549" s="3">
        <v>7.9999817328845371</v>
      </c>
      <c r="I3549" s="3">
        <v>10.66672688049171</v>
      </c>
      <c r="J3549" s="3">
        <v>0.31531999999999999</v>
      </c>
      <c r="K3549" s="3">
        <v>0.31531999999999999</v>
      </c>
      <c r="L3549" s="3">
        <v>0.42043000000000003</v>
      </c>
    </row>
    <row r="3550" spans="2:12" x14ac:dyDescent="0.2">
      <c r="B3550" t="s">
        <v>9766</v>
      </c>
      <c r="C3550" t="s">
        <v>9767</v>
      </c>
      <c r="D3550" t="s">
        <v>9768</v>
      </c>
      <c r="E3550" s="1">
        <v>118.04328</v>
      </c>
      <c r="F3550" s="1">
        <v>6</v>
      </c>
      <c r="G3550" s="2">
        <v>19.67388</v>
      </c>
      <c r="H3550" s="3">
        <v>8.0000318527238488</v>
      </c>
      <c r="I3550" s="3">
        <v>10.66668089873477</v>
      </c>
      <c r="J3550" s="3">
        <v>0.94435000000000002</v>
      </c>
      <c r="K3550" s="3">
        <v>0.94435000000000002</v>
      </c>
      <c r="L3550" s="3">
        <v>1.2591300000000001</v>
      </c>
    </row>
    <row r="3551" spans="2:12" x14ac:dyDescent="0.2">
      <c r="B3551" t="s">
        <v>9769</v>
      </c>
      <c r="C3551" t="s">
        <v>9770</v>
      </c>
      <c r="D3551" t="s">
        <v>9771</v>
      </c>
      <c r="E3551" s="1">
        <v>11.93511</v>
      </c>
      <c r="F3551" s="1">
        <v>2</v>
      </c>
      <c r="G3551" s="2">
        <v>5.9675549999999999</v>
      </c>
      <c r="H3551" s="3">
        <v>7.9999262679606629</v>
      </c>
      <c r="I3551" s="3">
        <v>10.666847645308673</v>
      </c>
      <c r="J3551" s="3">
        <v>9.5479999999999995E-2</v>
      </c>
      <c r="K3551" s="3">
        <v>9.5479999999999995E-2</v>
      </c>
      <c r="L3551" s="3">
        <v>0.12731000000000001</v>
      </c>
    </row>
    <row r="3552" spans="2:12" x14ac:dyDescent="0.2">
      <c r="B3552" t="s">
        <v>9772</v>
      </c>
      <c r="C3552" t="s">
        <v>9773</v>
      </c>
      <c r="D3552" t="s">
        <v>9774</v>
      </c>
      <c r="E3552" s="1">
        <v>5.2141400000000004</v>
      </c>
      <c r="F3552" s="1">
        <v>2</v>
      </c>
      <c r="G3552" s="2">
        <v>2.6070700000000002</v>
      </c>
      <c r="H3552" s="3">
        <v>7.9994016271139614</v>
      </c>
      <c r="I3552" s="3">
        <v>10.667147410694763</v>
      </c>
      <c r="J3552" s="3">
        <v>4.1709999999999997E-2</v>
      </c>
      <c r="K3552" s="3">
        <v>4.1709999999999997E-2</v>
      </c>
      <c r="L3552" s="3">
        <v>5.5620000000000003E-2</v>
      </c>
    </row>
    <row r="3553" spans="2:12" x14ac:dyDescent="0.2">
      <c r="B3553" t="s">
        <v>9775</v>
      </c>
      <c r="C3553" t="s">
        <v>9776</v>
      </c>
      <c r="D3553" t="s">
        <v>9777</v>
      </c>
      <c r="E3553" s="1">
        <v>14.670360000000001</v>
      </c>
      <c r="F3553" s="1">
        <v>3</v>
      </c>
      <c r="G3553" s="2">
        <v>4.8901200000000005</v>
      </c>
      <c r="H3553" s="3">
        <v>7.9998036857991215</v>
      </c>
      <c r="I3553" s="3">
        <v>10.666404914398829</v>
      </c>
      <c r="J3553" s="3">
        <v>0.11736000000000001</v>
      </c>
      <c r="K3553" s="3">
        <v>0.11736000000000001</v>
      </c>
      <c r="L3553" s="3">
        <v>0.15648000000000001</v>
      </c>
    </row>
    <row r="3554" spans="2:12" x14ac:dyDescent="0.2">
      <c r="B3554" t="s">
        <v>9778</v>
      </c>
      <c r="C3554" t="s">
        <v>9779</v>
      </c>
      <c r="D3554" t="s">
        <v>9780</v>
      </c>
      <c r="E3554" s="1">
        <v>36.784860000000002</v>
      </c>
      <c r="F3554" s="1">
        <v>6</v>
      </c>
      <c r="G3554" s="2">
        <v>6.1308100000000003</v>
      </c>
      <c r="H3554" s="3">
        <v>8.0000304473090278</v>
      </c>
      <c r="I3554" s="3">
        <v>10.666616646087547</v>
      </c>
      <c r="J3554" s="3">
        <v>0.29427999999999999</v>
      </c>
      <c r="K3554" s="3">
        <v>0.29427999999999999</v>
      </c>
      <c r="L3554" s="3">
        <v>0.39237</v>
      </c>
    </row>
    <row r="3555" spans="2:12" x14ac:dyDescent="0.2">
      <c r="B3555" t="s">
        <v>9781</v>
      </c>
      <c r="C3555" t="s">
        <v>9782</v>
      </c>
      <c r="D3555" t="s">
        <v>9783</v>
      </c>
      <c r="E3555" s="1">
        <v>30.135000000000002</v>
      </c>
      <c r="F3555" s="1">
        <v>5</v>
      </c>
      <c r="G3555" s="2">
        <v>6.0270000000000001</v>
      </c>
      <c r="H3555" s="3">
        <v>7.9999999999999991</v>
      </c>
      <c r="I3555" s="3">
        <v>10.666666666666666</v>
      </c>
      <c r="J3555" s="3">
        <v>0.24107999999999999</v>
      </c>
      <c r="K3555" s="3">
        <v>0.24107999999999999</v>
      </c>
      <c r="L3555" s="3">
        <v>0.32144</v>
      </c>
    </row>
    <row r="3556" spans="2:12" x14ac:dyDescent="0.2">
      <c r="B3556" t="s">
        <v>9784</v>
      </c>
      <c r="C3556" t="s">
        <v>9670</v>
      </c>
      <c r="D3556" t="s">
        <v>9671</v>
      </c>
      <c r="E3556" s="1">
        <v>16.0504</v>
      </c>
      <c r="F3556" s="1">
        <v>4</v>
      </c>
      <c r="G3556" s="2">
        <v>4.0125999999999999</v>
      </c>
      <c r="H3556" s="3">
        <v>7.9998006280217311</v>
      </c>
      <c r="I3556" s="3">
        <v>10.666400837362309</v>
      </c>
      <c r="J3556" s="3">
        <v>0.12839999999999999</v>
      </c>
      <c r="K3556" s="3">
        <v>0.12839999999999999</v>
      </c>
      <c r="L3556" s="3">
        <v>0.17119999999999999</v>
      </c>
    </row>
    <row r="3557" spans="2:12" x14ac:dyDescent="0.2">
      <c r="B3557" t="s">
        <v>9785</v>
      </c>
      <c r="C3557" t="s">
        <v>9786</v>
      </c>
      <c r="D3557" t="s">
        <v>9787</v>
      </c>
      <c r="E3557" s="1">
        <v>17.902660000000001</v>
      </c>
      <c r="F3557" s="1">
        <v>3</v>
      </c>
      <c r="G3557" s="2">
        <v>5.9675533333333339</v>
      </c>
      <c r="H3557" s="3">
        <v>7.9999285022449165</v>
      </c>
      <c r="I3557" s="3">
        <v>10.666571336326555</v>
      </c>
      <c r="J3557" s="3">
        <v>0.14321999999999999</v>
      </c>
      <c r="K3557" s="3">
        <v>0.14321999999999999</v>
      </c>
      <c r="L3557" s="3">
        <v>0.19095999999999999</v>
      </c>
    </row>
    <row r="3558" spans="2:12" x14ac:dyDescent="0.2">
      <c r="B3558" t="s">
        <v>9788</v>
      </c>
      <c r="C3558" t="s">
        <v>9789</v>
      </c>
      <c r="D3558" t="s">
        <v>9790</v>
      </c>
      <c r="E3558" s="1">
        <v>39.141260000000003</v>
      </c>
      <c r="F3558" s="1">
        <v>4</v>
      </c>
      <c r="G3558" s="2">
        <v>9.7853150000000007</v>
      </c>
      <c r="H3558" s="3">
        <v>7.9999979561209829</v>
      </c>
      <c r="I3558" s="3">
        <v>10.666749103120338</v>
      </c>
      <c r="J3558" s="3">
        <v>0.31313000000000002</v>
      </c>
      <c r="K3558" s="3">
        <v>0.31313000000000002</v>
      </c>
      <c r="L3558" s="3">
        <v>0.41750999999999999</v>
      </c>
    </row>
    <row r="3559" spans="2:12" x14ac:dyDescent="0.2">
      <c r="B3559" t="s">
        <v>9791</v>
      </c>
      <c r="C3559" t="s">
        <v>9792</v>
      </c>
      <c r="D3559" t="s">
        <v>9793</v>
      </c>
      <c r="E3559" s="1">
        <v>15.92596</v>
      </c>
      <c r="F3559" s="1">
        <v>2</v>
      </c>
      <c r="G3559" s="2">
        <v>7.9629799999999999</v>
      </c>
      <c r="H3559" s="3">
        <v>8.0001456741069301</v>
      </c>
      <c r="I3559" s="3">
        <v>10.66686089880924</v>
      </c>
      <c r="J3559" s="3">
        <v>0.12741</v>
      </c>
      <c r="K3559" s="3">
        <v>0.12741</v>
      </c>
      <c r="L3559" s="3">
        <v>0.16988</v>
      </c>
    </row>
    <row r="3560" spans="2:12" x14ac:dyDescent="0.2">
      <c r="B3560" t="s">
        <v>9794</v>
      </c>
      <c r="C3560" t="s">
        <v>9795</v>
      </c>
      <c r="D3560" t="s">
        <v>9796</v>
      </c>
      <c r="E3560" s="1">
        <v>20.25733</v>
      </c>
      <c r="F3560" s="1">
        <v>2</v>
      </c>
      <c r="G3560" s="2">
        <v>10.128665</v>
      </c>
      <c r="H3560" s="3">
        <v>8.0000671361921842</v>
      </c>
      <c r="I3560" s="3">
        <v>10.666756181589577</v>
      </c>
      <c r="J3560" s="3">
        <v>0.16206000000000001</v>
      </c>
      <c r="K3560" s="3">
        <v>0.16206000000000001</v>
      </c>
      <c r="L3560" s="3">
        <v>0.21607999999999999</v>
      </c>
    </row>
    <row r="3561" spans="2:12" x14ac:dyDescent="0.2">
      <c r="B3561" t="s">
        <v>9797</v>
      </c>
      <c r="C3561" t="s">
        <v>9798</v>
      </c>
      <c r="D3561" t="s">
        <v>6732</v>
      </c>
      <c r="E3561" s="1">
        <v>9.7044599999999992</v>
      </c>
      <c r="F3561" s="1">
        <v>2</v>
      </c>
      <c r="G3561" s="2">
        <v>4.8522299999999996</v>
      </c>
      <c r="H3561" s="3">
        <v>8.0004451561446999</v>
      </c>
      <c r="I3561" s="3">
        <v>10.666229754154276</v>
      </c>
      <c r="J3561" s="3">
        <v>7.7640000000000001E-2</v>
      </c>
      <c r="K3561" s="3">
        <v>7.7640000000000001E-2</v>
      </c>
      <c r="L3561" s="3">
        <v>0.10351</v>
      </c>
    </row>
    <row r="3562" spans="2:12" x14ac:dyDescent="0.2">
      <c r="B3562" t="s">
        <v>9799</v>
      </c>
      <c r="C3562" t="s">
        <v>9511</v>
      </c>
      <c r="D3562" t="s">
        <v>9512</v>
      </c>
      <c r="E3562" s="1">
        <v>10.60284</v>
      </c>
      <c r="F3562" s="1">
        <v>2</v>
      </c>
      <c r="G3562" s="2">
        <v>5.3014200000000002</v>
      </c>
      <c r="H3562" s="3">
        <v>7.9997434649584456</v>
      </c>
      <c r="I3562" s="3">
        <v>10.666953382301346</v>
      </c>
      <c r="J3562" s="3">
        <v>8.4820000000000007E-2</v>
      </c>
      <c r="K3562" s="3">
        <v>8.4820000000000007E-2</v>
      </c>
      <c r="L3562" s="3">
        <v>0.11310000000000001</v>
      </c>
    </row>
    <row r="3563" spans="2:12" x14ac:dyDescent="0.2">
      <c r="B3563" t="s">
        <v>9800</v>
      </c>
      <c r="C3563" t="s">
        <v>9801</v>
      </c>
      <c r="D3563" t="s">
        <v>6235</v>
      </c>
      <c r="E3563" s="1">
        <v>10.684329999999999</v>
      </c>
      <c r="F3563" s="1">
        <v>2</v>
      </c>
      <c r="G3563" s="2">
        <v>5.3421649999999996</v>
      </c>
      <c r="H3563" s="3">
        <v>7.9995657191419598</v>
      </c>
      <c r="I3563" s="3">
        <v>10.667023575647702</v>
      </c>
      <c r="J3563" s="3">
        <v>8.5470000000000004E-2</v>
      </c>
      <c r="K3563" s="3">
        <v>8.5470000000000004E-2</v>
      </c>
      <c r="L3563" s="3">
        <v>0.11397</v>
      </c>
    </row>
    <row r="3564" spans="2:12" x14ac:dyDescent="0.2">
      <c r="B3564" t="s">
        <v>9802</v>
      </c>
      <c r="C3564" t="s">
        <v>9803</v>
      </c>
      <c r="D3564" t="s">
        <v>9804</v>
      </c>
      <c r="E3564" s="1">
        <v>7.2469000000000001</v>
      </c>
      <c r="F3564" s="1">
        <v>2</v>
      </c>
      <c r="G3564" s="2">
        <v>3.6234500000000001</v>
      </c>
      <c r="H3564" s="3">
        <v>8.000662352178173</v>
      </c>
      <c r="I3564" s="3">
        <v>10.666629869323435</v>
      </c>
      <c r="J3564" s="3">
        <v>5.7979999999999997E-2</v>
      </c>
      <c r="K3564" s="3">
        <v>5.7979999999999997E-2</v>
      </c>
      <c r="L3564" s="3">
        <v>7.7299999999999994E-2</v>
      </c>
    </row>
    <row r="3565" spans="2:12" x14ac:dyDescent="0.2">
      <c r="B3565" t="s">
        <v>9805</v>
      </c>
      <c r="C3565" t="s">
        <v>9806</v>
      </c>
      <c r="D3565" t="s">
        <v>8464</v>
      </c>
      <c r="E3565" s="1">
        <v>8.4689099999999993</v>
      </c>
      <c r="F3565" s="1">
        <v>2</v>
      </c>
      <c r="G3565" s="2">
        <v>4.2344549999999996</v>
      </c>
      <c r="H3565" s="3">
        <v>7.9998488589440679</v>
      </c>
      <c r="I3565" s="3">
        <v>10.66607154875893</v>
      </c>
      <c r="J3565" s="3">
        <v>6.7750000000000005E-2</v>
      </c>
      <c r="K3565" s="3">
        <v>6.7750000000000005E-2</v>
      </c>
      <c r="L3565" s="3">
        <v>9.0329999999999994E-2</v>
      </c>
    </row>
    <row r="3566" spans="2:12" x14ac:dyDescent="0.2">
      <c r="B3566" t="s">
        <v>9807</v>
      </c>
      <c r="C3566" t="s">
        <v>9808</v>
      </c>
      <c r="D3566" t="s">
        <v>9809</v>
      </c>
      <c r="E3566" s="1">
        <v>11.9338</v>
      </c>
      <c r="F3566" s="1">
        <v>3</v>
      </c>
      <c r="G3566" s="2">
        <v>3.9779333333333331</v>
      </c>
      <c r="H3566" s="3">
        <v>7.9999664817576965</v>
      </c>
      <c r="I3566" s="3">
        <v>10.666342656991066</v>
      </c>
      <c r="J3566" s="3">
        <v>9.5469999999999999E-2</v>
      </c>
      <c r="K3566" s="3">
        <v>9.5469999999999999E-2</v>
      </c>
      <c r="L3566" s="3">
        <v>0.12728999999999999</v>
      </c>
    </row>
    <row r="3567" spans="2:12" x14ac:dyDescent="0.2">
      <c r="B3567" t="s">
        <v>9810</v>
      </c>
      <c r="C3567" t="s">
        <v>9811</v>
      </c>
      <c r="D3567" t="s">
        <v>9812</v>
      </c>
      <c r="E3567" s="1">
        <v>6.2727700000000004</v>
      </c>
      <c r="F3567" s="1">
        <v>1</v>
      </c>
      <c r="G3567" s="2">
        <v>6.2727700000000004</v>
      </c>
      <c r="H3567" s="3">
        <v>7.9996556545194544</v>
      </c>
      <c r="I3567" s="3">
        <v>10.666738936705793</v>
      </c>
      <c r="J3567" s="3">
        <v>5.0180000000000002E-2</v>
      </c>
      <c r="K3567" s="3">
        <v>5.0180000000000002E-2</v>
      </c>
      <c r="L3567" s="3">
        <v>6.6909999999999997E-2</v>
      </c>
    </row>
    <row r="3568" spans="2:12" x14ac:dyDescent="0.2">
      <c r="B3568" t="s">
        <v>9813</v>
      </c>
      <c r="C3568" t="s">
        <v>9814</v>
      </c>
      <c r="D3568" t="s">
        <v>9815</v>
      </c>
      <c r="E3568" s="1">
        <v>6.9880699999999996</v>
      </c>
      <c r="F3568" s="1">
        <v>2</v>
      </c>
      <c r="G3568" s="2">
        <v>3.4940349999999998</v>
      </c>
      <c r="H3568" s="3">
        <v>7.9993474593128004</v>
      </c>
      <c r="I3568" s="3">
        <v>10.666750619269697</v>
      </c>
      <c r="J3568" s="3">
        <v>5.5899999999999998E-2</v>
      </c>
      <c r="K3568" s="3">
        <v>5.5899999999999998E-2</v>
      </c>
      <c r="L3568" s="3">
        <v>7.4539999999999995E-2</v>
      </c>
    </row>
    <row r="3569" spans="2:12" x14ac:dyDescent="0.2">
      <c r="B3569" t="s">
        <v>9816</v>
      </c>
      <c r="C3569" t="s">
        <v>7919</v>
      </c>
      <c r="D3569" t="s">
        <v>7920</v>
      </c>
      <c r="E3569" s="1">
        <v>9.1234400000000004</v>
      </c>
      <c r="F3569" s="1">
        <v>2</v>
      </c>
      <c r="G3569" s="2">
        <v>4.5617200000000002</v>
      </c>
      <c r="H3569" s="3">
        <v>8.0002718272932132</v>
      </c>
      <c r="I3569" s="3">
        <v>10.667029103057619</v>
      </c>
      <c r="J3569" s="3">
        <v>7.2989999999999999E-2</v>
      </c>
      <c r="K3569" s="3">
        <v>7.2989999999999999E-2</v>
      </c>
      <c r="L3569" s="3">
        <v>9.7320000000000004E-2</v>
      </c>
    </row>
    <row r="3570" spans="2:12" x14ac:dyDescent="0.2">
      <c r="B3570" t="s">
        <v>9817</v>
      </c>
      <c r="C3570" t="s">
        <v>9233</v>
      </c>
      <c r="D3570" t="s">
        <v>9234</v>
      </c>
      <c r="E3570" s="1">
        <v>19.701789999999999</v>
      </c>
      <c r="F3570" s="1">
        <v>2</v>
      </c>
      <c r="G3570" s="2">
        <v>9.8508949999999995</v>
      </c>
      <c r="H3570" s="3">
        <v>7.999780730583363</v>
      </c>
      <c r="I3570" s="3">
        <v>10.666543496809172</v>
      </c>
      <c r="J3570" s="3">
        <v>0.15761</v>
      </c>
      <c r="K3570" s="3">
        <v>0.15761</v>
      </c>
      <c r="L3570" s="3">
        <v>0.21015</v>
      </c>
    </row>
    <row r="3571" spans="2:12" x14ac:dyDescent="0.2">
      <c r="B3571" t="s">
        <v>9818</v>
      </c>
      <c r="C3571" t="s">
        <v>9594</v>
      </c>
      <c r="D3571" t="s">
        <v>9595</v>
      </c>
      <c r="E3571" s="1">
        <v>5.7518099999999999</v>
      </c>
      <c r="F3571" s="1">
        <v>1</v>
      </c>
      <c r="G3571" s="2">
        <v>5.7518099999999999</v>
      </c>
      <c r="H3571" s="3">
        <v>7.9992211147447509</v>
      </c>
      <c r="I3571" s="3">
        <v>10.666207680712681</v>
      </c>
      <c r="J3571" s="3">
        <v>4.6010000000000002E-2</v>
      </c>
      <c r="K3571" s="3">
        <v>4.6010000000000002E-2</v>
      </c>
      <c r="L3571" s="3">
        <v>6.1350000000000002E-2</v>
      </c>
    </row>
    <row r="3572" spans="2:12" x14ac:dyDescent="0.2">
      <c r="B3572" t="s">
        <v>9819</v>
      </c>
      <c r="C3572" t="s">
        <v>9653</v>
      </c>
      <c r="D3572" t="s">
        <v>9552</v>
      </c>
      <c r="E3572" s="1">
        <v>5.0716400000000004</v>
      </c>
      <c r="F3572" s="1">
        <v>1</v>
      </c>
      <c r="G3572" s="2">
        <v>5.0716400000000004</v>
      </c>
      <c r="H3572" s="3">
        <v>7.9993848143795692</v>
      </c>
      <c r="I3572" s="3">
        <v>10.667160918361713</v>
      </c>
      <c r="J3572" s="3">
        <v>4.0570000000000002E-2</v>
      </c>
      <c r="K3572" s="3">
        <v>4.0570000000000002E-2</v>
      </c>
      <c r="L3572" s="3">
        <v>5.4100000000000002E-2</v>
      </c>
    </row>
    <row r="3573" spans="2:12" x14ac:dyDescent="0.2">
      <c r="B3573" t="s">
        <v>9820</v>
      </c>
      <c r="C3573" t="s">
        <v>9821</v>
      </c>
      <c r="D3573" t="s">
        <v>9822</v>
      </c>
      <c r="E3573" s="1">
        <v>13.98696</v>
      </c>
      <c r="F3573" s="1">
        <v>3</v>
      </c>
      <c r="G3573" s="2">
        <v>4.6623200000000002</v>
      </c>
      <c r="H3573" s="3">
        <v>8.0003088591087703</v>
      </c>
      <c r="I3573" s="3">
        <v>10.666363527171022</v>
      </c>
      <c r="J3573" s="3">
        <v>0.1119</v>
      </c>
      <c r="K3573" s="3">
        <v>0.1119</v>
      </c>
      <c r="L3573" s="3">
        <v>0.14918999999999999</v>
      </c>
    </row>
    <row r="3574" spans="2:12" x14ac:dyDescent="0.2">
      <c r="B3574" t="s">
        <v>9823</v>
      </c>
      <c r="C3574" t="s">
        <v>9824</v>
      </c>
      <c r="D3574" t="s">
        <v>9825</v>
      </c>
      <c r="E3574" s="1">
        <v>4.0996899999999998</v>
      </c>
      <c r="F3574" s="1">
        <v>5</v>
      </c>
      <c r="G3574" s="2">
        <v>0.81993799999999994</v>
      </c>
      <c r="H3574" s="3">
        <v>8.0006049237869217</v>
      </c>
      <c r="I3574" s="3">
        <v>10.666660162109819</v>
      </c>
      <c r="J3574" s="3">
        <v>3.2800000000000003E-2</v>
      </c>
      <c r="K3574" s="3">
        <v>3.2800000000000003E-2</v>
      </c>
      <c r="L3574" s="3">
        <v>4.3729999999999998E-2</v>
      </c>
    </row>
    <row r="3575" spans="2:12" x14ac:dyDescent="0.2">
      <c r="B3575" t="s">
        <v>9826</v>
      </c>
      <c r="C3575" t="s">
        <v>9827</v>
      </c>
      <c r="D3575" t="s">
        <v>7190</v>
      </c>
      <c r="E3575" s="1">
        <v>13.3835</v>
      </c>
      <c r="F3575" s="1">
        <v>6</v>
      </c>
      <c r="G3575" s="2">
        <v>2.2305833333333331</v>
      </c>
      <c r="H3575" s="3">
        <v>8.000149437740502</v>
      </c>
      <c r="I3575" s="3">
        <v>10.666865916987335</v>
      </c>
      <c r="J3575" s="3">
        <v>0.10707</v>
      </c>
      <c r="K3575" s="3">
        <v>0.10707</v>
      </c>
      <c r="L3575" s="3">
        <v>0.14276</v>
      </c>
    </row>
    <row r="3576" spans="2:12" x14ac:dyDescent="0.2">
      <c r="B3576" t="s">
        <v>9828</v>
      </c>
      <c r="C3576" t="s">
        <v>7364</v>
      </c>
      <c r="D3576" t="s">
        <v>7365</v>
      </c>
      <c r="E3576" s="1">
        <v>4.6047700000000003</v>
      </c>
      <c r="F3576" s="1">
        <v>2</v>
      </c>
      <c r="G3576" s="2">
        <v>2.3023850000000001</v>
      </c>
      <c r="H3576" s="3">
        <v>8.000399585647056</v>
      </c>
      <c r="I3576" s="3">
        <v>10.667199447529409</v>
      </c>
      <c r="J3576" s="3">
        <v>3.6839999999999998E-2</v>
      </c>
      <c r="K3576" s="3">
        <v>3.6839999999999998E-2</v>
      </c>
      <c r="L3576" s="3">
        <v>4.9119999999999997E-2</v>
      </c>
    </row>
    <row r="3577" spans="2:12" x14ac:dyDescent="0.2">
      <c r="B3577" t="s">
        <v>9829</v>
      </c>
      <c r="C3577" t="s">
        <v>8968</v>
      </c>
      <c r="D3577" t="s">
        <v>8969</v>
      </c>
      <c r="E3577" s="1">
        <v>2.4740000000000002</v>
      </c>
      <c r="F3577" s="1">
        <v>1</v>
      </c>
      <c r="G3577" s="2">
        <v>2.4740000000000002</v>
      </c>
      <c r="H3577" s="3">
        <v>7.9991915925626511</v>
      </c>
      <c r="I3577" s="3">
        <v>10.666936135812449</v>
      </c>
      <c r="J3577" s="3">
        <v>1.9789999999999999E-2</v>
      </c>
      <c r="K3577" s="3">
        <v>1.9789999999999999E-2</v>
      </c>
      <c r="L3577" s="3">
        <v>2.639E-2</v>
      </c>
    </row>
    <row r="3578" spans="2:12" x14ac:dyDescent="0.2">
      <c r="B3578" t="s">
        <v>9830</v>
      </c>
      <c r="C3578" t="s">
        <v>9831</v>
      </c>
      <c r="D3578" t="s">
        <v>9793</v>
      </c>
      <c r="E3578" s="1">
        <v>7.8242399999999996</v>
      </c>
      <c r="F3578" s="1">
        <v>1</v>
      </c>
      <c r="G3578" s="2">
        <v>7.8242399999999996</v>
      </c>
      <c r="H3578" s="3">
        <v>7.9994989928734306</v>
      </c>
      <c r="I3578" s="3">
        <v>10.666850710100919</v>
      </c>
      <c r="J3578" s="3">
        <v>6.2590000000000007E-2</v>
      </c>
      <c r="K3578" s="3">
        <v>6.2590000000000007E-2</v>
      </c>
      <c r="L3578" s="3">
        <v>8.3460000000000006E-2</v>
      </c>
    </row>
    <row r="3579" spans="2:12" x14ac:dyDescent="0.2">
      <c r="B3579" t="s">
        <v>9832</v>
      </c>
      <c r="C3579" t="s">
        <v>7702</v>
      </c>
      <c r="D3579" t="s">
        <v>7703</v>
      </c>
      <c r="E3579" s="1">
        <v>5.1339699999999997</v>
      </c>
      <c r="F3579" s="1">
        <v>1</v>
      </c>
      <c r="G3579" s="2">
        <v>5.1339699999999997</v>
      </c>
      <c r="H3579" s="3">
        <v>7.9996571853750611</v>
      </c>
      <c r="I3579" s="3">
        <v>10.666209580500082</v>
      </c>
      <c r="J3579" s="3">
        <v>4.1070000000000002E-2</v>
      </c>
      <c r="K3579" s="3">
        <v>4.1070000000000002E-2</v>
      </c>
      <c r="L3579" s="3">
        <v>5.4760000000000003E-2</v>
      </c>
    </row>
    <row r="3580" spans="2:12" x14ac:dyDescent="0.2">
      <c r="B3580" t="s">
        <v>9833</v>
      </c>
      <c r="C3580" t="s">
        <v>9834</v>
      </c>
      <c r="D3580" t="s">
        <v>9835</v>
      </c>
      <c r="E3580" s="1">
        <v>13.560029999999999</v>
      </c>
      <c r="F3580" s="1">
        <v>1</v>
      </c>
      <c r="G3580" s="2">
        <v>13.560029999999999</v>
      </c>
      <c r="H3580" s="3">
        <v>7.9999823009241133</v>
      </c>
      <c r="I3580" s="3">
        <v>10.666643067898818</v>
      </c>
      <c r="J3580" s="3">
        <v>0.10847999999999999</v>
      </c>
      <c r="K3580" s="3">
        <v>0.10847999999999999</v>
      </c>
      <c r="L3580" s="3">
        <v>0.14463999999999999</v>
      </c>
    </row>
    <row r="3581" spans="2:12" x14ac:dyDescent="0.2">
      <c r="B3581" t="s">
        <v>9836</v>
      </c>
      <c r="C3581" t="s">
        <v>9837</v>
      </c>
      <c r="D3581" t="s">
        <v>9838</v>
      </c>
      <c r="E3581" s="1">
        <v>4.0729100000000003</v>
      </c>
      <c r="F3581" s="1">
        <v>1</v>
      </c>
      <c r="G3581" s="2">
        <v>4.0729100000000003</v>
      </c>
      <c r="H3581" s="3">
        <v>7.9991946789887329</v>
      </c>
      <c r="I3581" s="3">
        <v>10.665592905318311</v>
      </c>
      <c r="J3581" s="3">
        <v>3.2579999999999998E-2</v>
      </c>
      <c r="K3581" s="3">
        <v>3.2579999999999998E-2</v>
      </c>
      <c r="L3581" s="3">
        <v>4.3439999999999999E-2</v>
      </c>
    </row>
    <row r="3582" spans="2:12" x14ac:dyDescent="0.2">
      <c r="B3582" t="s">
        <v>9839</v>
      </c>
      <c r="C3582" t="s">
        <v>9840</v>
      </c>
      <c r="D3582" t="s">
        <v>8142</v>
      </c>
      <c r="E3582" s="1">
        <v>7.4188900000000002</v>
      </c>
      <c r="F3582" s="1">
        <v>2</v>
      </c>
      <c r="G3582" s="2">
        <v>3.7094450000000001</v>
      </c>
      <c r="H3582" s="3">
        <v>7.9998490340199142</v>
      </c>
      <c r="I3582" s="3">
        <v>10.666016075181059</v>
      </c>
      <c r="J3582" s="3">
        <v>5.935E-2</v>
      </c>
      <c r="K3582" s="3">
        <v>5.935E-2</v>
      </c>
      <c r="L3582" s="3">
        <v>7.9130000000000006E-2</v>
      </c>
    </row>
    <row r="3583" spans="2:12" x14ac:dyDescent="0.2">
      <c r="B3583" t="s">
        <v>9841</v>
      </c>
      <c r="C3583" t="s">
        <v>9842</v>
      </c>
      <c r="D3583" t="s">
        <v>9843</v>
      </c>
      <c r="E3583" s="1">
        <v>18.34347</v>
      </c>
      <c r="F3583" s="1">
        <v>4</v>
      </c>
      <c r="G3583" s="2">
        <v>4.5858675</v>
      </c>
      <c r="H3583" s="3">
        <v>8.0001221143000745</v>
      </c>
      <c r="I3583" s="3">
        <v>10.666466050316544</v>
      </c>
      <c r="J3583" s="3">
        <v>0.14674999999999999</v>
      </c>
      <c r="K3583" s="3">
        <v>0.14674999999999999</v>
      </c>
      <c r="L3583" s="3">
        <v>0.19566</v>
      </c>
    </row>
    <row r="3584" spans="2:12" x14ac:dyDescent="0.2">
      <c r="B3584" t="s">
        <v>9844</v>
      </c>
      <c r="C3584" t="s">
        <v>9845</v>
      </c>
      <c r="D3584" t="s">
        <v>9846</v>
      </c>
      <c r="E3584" s="1">
        <v>11.66962</v>
      </c>
      <c r="F3584" s="1">
        <v>5</v>
      </c>
      <c r="G3584" s="2">
        <v>2.3339240000000001</v>
      </c>
      <c r="H3584" s="3">
        <v>8.0002605054834692</v>
      </c>
      <c r="I3584" s="3">
        <v>10.667014007311291</v>
      </c>
      <c r="J3584" s="3">
        <v>9.3359999999999999E-2</v>
      </c>
      <c r="K3584" s="3">
        <v>9.3359999999999999E-2</v>
      </c>
      <c r="L3584" s="3">
        <v>0.12447999999999999</v>
      </c>
    </row>
    <row r="3585" spans="2:12" x14ac:dyDescent="0.2">
      <c r="B3585" t="s">
        <v>9847</v>
      </c>
      <c r="C3585" t="s">
        <v>9848</v>
      </c>
      <c r="D3585" t="s">
        <v>9849</v>
      </c>
      <c r="E3585" s="1">
        <v>5.4439599999999997</v>
      </c>
      <c r="F3585" s="1">
        <v>1</v>
      </c>
      <c r="G3585" s="2">
        <v>5.4439599999999997</v>
      </c>
      <c r="H3585" s="3">
        <v>7.9996914011124263</v>
      </c>
      <c r="I3585" s="3">
        <v>10.666867500863342</v>
      </c>
      <c r="J3585" s="3">
        <v>4.3549999999999998E-2</v>
      </c>
      <c r="K3585" s="3">
        <v>4.3549999999999998E-2</v>
      </c>
      <c r="L3585" s="3">
        <v>5.8069999999999997E-2</v>
      </c>
    </row>
    <row r="3586" spans="2:12" x14ac:dyDescent="0.2">
      <c r="B3586" t="s">
        <v>9850</v>
      </c>
      <c r="C3586" t="s">
        <v>9851</v>
      </c>
      <c r="D3586" t="s">
        <v>9852</v>
      </c>
      <c r="E3586" s="1">
        <v>14.02713</v>
      </c>
      <c r="F3586" s="1">
        <v>3</v>
      </c>
      <c r="G3586" s="2">
        <v>4.6757099999999996</v>
      </c>
      <c r="H3586" s="3">
        <v>8.0002110196455014</v>
      </c>
      <c r="I3586" s="3">
        <v>10.666472756722152</v>
      </c>
      <c r="J3586" s="3">
        <v>0.11222</v>
      </c>
      <c r="K3586" s="3">
        <v>0.11222</v>
      </c>
      <c r="L3586" s="3">
        <v>0.14962</v>
      </c>
    </row>
    <row r="3587" spans="2:12" x14ac:dyDescent="0.2">
      <c r="B3587" t="s">
        <v>9853</v>
      </c>
      <c r="C3587" t="s">
        <v>9854</v>
      </c>
      <c r="D3587" t="s">
        <v>9855</v>
      </c>
      <c r="E3587" s="1">
        <v>13.13566</v>
      </c>
      <c r="F3587" s="1">
        <v>7</v>
      </c>
      <c r="G3587" s="2">
        <v>1.8765228571428572</v>
      </c>
      <c r="H3587" s="3">
        <v>8.0003593272054854</v>
      </c>
      <c r="I3587" s="3">
        <v>10.666384483155015</v>
      </c>
      <c r="J3587" s="3">
        <v>0.10509</v>
      </c>
      <c r="K3587" s="3">
        <v>0.10509</v>
      </c>
      <c r="L3587" s="3">
        <v>0.14011000000000001</v>
      </c>
    </row>
    <row r="3588" spans="2:12" x14ac:dyDescent="0.2">
      <c r="B3588" t="s">
        <v>9856</v>
      </c>
      <c r="C3588" t="s">
        <v>8995</v>
      </c>
      <c r="D3588" t="s">
        <v>8996</v>
      </c>
      <c r="E3588" s="1">
        <v>38.69229</v>
      </c>
      <c r="F3588" s="1">
        <v>11</v>
      </c>
      <c r="G3588" s="2">
        <v>3.5174809090909092</v>
      </c>
      <c r="H3588" s="3">
        <v>8.0000434195029548</v>
      </c>
      <c r="I3588" s="3">
        <v>10.666724559337274</v>
      </c>
      <c r="J3588" s="3">
        <v>0.30953999999999998</v>
      </c>
      <c r="K3588" s="3">
        <v>0.30953999999999998</v>
      </c>
      <c r="L3588" s="3">
        <v>0.41271999999999998</v>
      </c>
    </row>
    <row r="3589" spans="2:12" x14ac:dyDescent="0.2">
      <c r="B3589" t="s">
        <v>9857</v>
      </c>
      <c r="C3589" t="s">
        <v>9858</v>
      </c>
      <c r="D3589" t="s">
        <v>9859</v>
      </c>
      <c r="E3589" s="1">
        <v>7.4438199999999997</v>
      </c>
      <c r="F3589" s="1">
        <v>2</v>
      </c>
      <c r="G3589" s="2">
        <v>3.7219099999999998</v>
      </c>
      <c r="H3589" s="3">
        <v>7.9999247698090503</v>
      </c>
      <c r="I3589" s="3">
        <v>10.666566359745401</v>
      </c>
      <c r="J3589" s="3">
        <v>5.9549999999999999E-2</v>
      </c>
      <c r="K3589" s="3">
        <v>5.9549999999999999E-2</v>
      </c>
      <c r="L3589" s="3">
        <v>7.9399999999999998E-2</v>
      </c>
    </row>
    <row r="3590" spans="2:12" x14ac:dyDescent="0.2">
      <c r="B3590" t="s">
        <v>9860</v>
      </c>
      <c r="C3590" t="s">
        <v>9491</v>
      </c>
      <c r="D3590" t="s">
        <v>9492</v>
      </c>
      <c r="E3590" s="1">
        <v>12.95499</v>
      </c>
      <c r="F3590" s="1">
        <v>3</v>
      </c>
      <c r="G3590" s="2">
        <v>4.3183300000000004</v>
      </c>
      <c r="H3590" s="3">
        <v>8.0000061752266873</v>
      </c>
      <c r="I3590" s="3">
        <v>10.66693220141428</v>
      </c>
      <c r="J3590" s="3">
        <v>0.10364</v>
      </c>
      <c r="K3590" s="3">
        <v>0.10364</v>
      </c>
      <c r="L3590" s="3">
        <v>0.13819000000000001</v>
      </c>
    </row>
    <row r="3591" spans="2:12" x14ac:dyDescent="0.2">
      <c r="B3591" t="s">
        <v>9861</v>
      </c>
      <c r="C3591" t="s">
        <v>9862</v>
      </c>
      <c r="D3591" t="s">
        <v>9863</v>
      </c>
      <c r="E3591" s="1">
        <v>10.008760000000001</v>
      </c>
      <c r="F3591" s="1">
        <v>2</v>
      </c>
      <c r="G3591" s="2">
        <v>5.0043800000000003</v>
      </c>
      <c r="H3591" s="3">
        <v>7.9999920070018664</v>
      </c>
      <c r="I3591" s="3">
        <v>10.666656009335821</v>
      </c>
      <c r="J3591" s="3">
        <v>8.0070000000000002E-2</v>
      </c>
      <c r="K3591" s="3">
        <v>8.0070000000000002E-2</v>
      </c>
      <c r="L3591" s="3">
        <v>0.10675999999999999</v>
      </c>
    </row>
    <row r="3592" spans="2:12" x14ac:dyDescent="0.2">
      <c r="B3592" t="s">
        <v>9864</v>
      </c>
      <c r="C3592" t="s">
        <v>9865</v>
      </c>
      <c r="D3592" t="s">
        <v>2206</v>
      </c>
      <c r="E3592" s="1">
        <v>61.955289999999998</v>
      </c>
      <c r="F3592" s="1">
        <v>5</v>
      </c>
      <c r="G3592" s="2">
        <v>12.391057999999999</v>
      </c>
      <c r="H3592" s="3">
        <v>7.999962553641506</v>
      </c>
      <c r="I3592" s="3">
        <v>10.666562935949457</v>
      </c>
      <c r="J3592" s="3">
        <v>0.49564000000000002</v>
      </c>
      <c r="K3592" s="3">
        <v>0.49564000000000002</v>
      </c>
      <c r="L3592" s="3">
        <v>0.66085000000000005</v>
      </c>
    </row>
    <row r="3593" spans="2:12" x14ac:dyDescent="0.2">
      <c r="B3593" t="s">
        <v>9866</v>
      </c>
      <c r="C3593" t="s">
        <v>9867</v>
      </c>
      <c r="D3593" t="s">
        <v>9868</v>
      </c>
      <c r="E3593" s="1">
        <v>4.2489499999999998</v>
      </c>
      <c r="F3593" s="1">
        <v>2</v>
      </c>
      <c r="G3593" s="2">
        <v>2.1244749999999999</v>
      </c>
      <c r="H3593" s="3">
        <v>7.9996234363783998</v>
      </c>
      <c r="I3593" s="3">
        <v>10.666164581837867</v>
      </c>
      <c r="J3593" s="3">
        <v>3.3989999999999999E-2</v>
      </c>
      <c r="K3593" s="3">
        <v>3.3989999999999999E-2</v>
      </c>
      <c r="L3593" s="3">
        <v>4.5319999999999999E-2</v>
      </c>
    </row>
    <row r="3594" spans="2:12" x14ac:dyDescent="0.2">
      <c r="B3594" t="s">
        <v>9869</v>
      </c>
      <c r="C3594" t="s">
        <v>9870</v>
      </c>
      <c r="D3594" t="s">
        <v>9871</v>
      </c>
      <c r="E3594" s="1">
        <v>9.4184199999999993</v>
      </c>
      <c r="F3594" s="1">
        <v>2</v>
      </c>
      <c r="G3594" s="2">
        <v>4.7092099999999997</v>
      </c>
      <c r="H3594" s="3">
        <v>8.0002803017915962</v>
      </c>
      <c r="I3594" s="3">
        <v>10.666332569581735</v>
      </c>
      <c r="J3594" s="3">
        <v>7.535E-2</v>
      </c>
      <c r="K3594" s="3">
        <v>7.535E-2</v>
      </c>
      <c r="L3594" s="3">
        <v>0.10045999999999999</v>
      </c>
    </row>
    <row r="3595" spans="2:12" x14ac:dyDescent="0.2">
      <c r="B3595" t="s">
        <v>9872</v>
      </c>
      <c r="C3595" t="s">
        <v>9200</v>
      </c>
      <c r="D3595" t="s">
        <v>9201</v>
      </c>
      <c r="E3595" s="1">
        <v>8.0573999999999995</v>
      </c>
      <c r="F3595" s="1">
        <v>2</v>
      </c>
      <c r="G3595" s="2">
        <v>4.0286999999999997</v>
      </c>
      <c r="H3595" s="3">
        <v>8.0000992876113894</v>
      </c>
      <c r="I3595" s="3">
        <v>10.667212748529304</v>
      </c>
      <c r="J3595" s="3">
        <v>6.4460000000000003E-2</v>
      </c>
      <c r="K3595" s="3">
        <v>6.4460000000000003E-2</v>
      </c>
      <c r="L3595" s="3">
        <v>8.5949999999999999E-2</v>
      </c>
    </row>
    <row r="3596" spans="2:12" x14ac:dyDescent="0.2">
      <c r="B3596" t="s">
        <v>9873</v>
      </c>
      <c r="C3596" t="s">
        <v>9874</v>
      </c>
      <c r="D3596" t="s">
        <v>9875</v>
      </c>
      <c r="E3596" s="1">
        <v>9.7571200000000005</v>
      </c>
      <c r="F3596" s="1">
        <v>1</v>
      </c>
      <c r="G3596" s="2">
        <v>9.7571200000000005</v>
      </c>
      <c r="H3596" s="3">
        <v>8.0003115673477421</v>
      </c>
      <c r="I3596" s="3">
        <v>10.667082089796988</v>
      </c>
      <c r="J3596" s="3">
        <v>7.8060000000000004E-2</v>
      </c>
      <c r="K3596" s="3">
        <v>7.8060000000000004E-2</v>
      </c>
      <c r="L3596" s="3">
        <v>0.10408000000000001</v>
      </c>
    </row>
    <row r="3597" spans="2:12" x14ac:dyDescent="0.2">
      <c r="B3597" t="s">
        <v>9876</v>
      </c>
      <c r="C3597" t="s">
        <v>6382</v>
      </c>
      <c r="D3597" t="s">
        <v>9573</v>
      </c>
      <c r="E3597" s="1">
        <v>10.926600000000001</v>
      </c>
      <c r="F3597" s="1">
        <v>1</v>
      </c>
      <c r="G3597" s="2">
        <v>10.926600000000001</v>
      </c>
      <c r="H3597" s="3">
        <v>7.9997437446232134</v>
      </c>
      <c r="I3597" s="3">
        <v>10.666630058755697</v>
      </c>
      <c r="J3597" s="3">
        <v>8.7410000000000002E-2</v>
      </c>
      <c r="K3597" s="3">
        <v>8.7410000000000002E-2</v>
      </c>
      <c r="L3597" s="3">
        <v>0.11655</v>
      </c>
    </row>
    <row r="3598" spans="2:12" x14ac:dyDescent="0.2">
      <c r="B3598" t="s">
        <v>9877</v>
      </c>
      <c r="C3598" t="s">
        <v>9295</v>
      </c>
      <c r="D3598" t="s">
        <v>9296</v>
      </c>
      <c r="E3598" s="1">
        <v>77.916929999999994</v>
      </c>
      <c r="F3598" s="1">
        <v>13</v>
      </c>
      <c r="G3598" s="2">
        <v>5.9936099999999994</v>
      </c>
      <c r="H3598" s="3">
        <v>8.0000585238663806</v>
      </c>
      <c r="I3598" s="3">
        <v>10.666616356676272</v>
      </c>
      <c r="J3598" s="3">
        <v>0.62334000000000001</v>
      </c>
      <c r="K3598" s="3">
        <v>0.62334000000000001</v>
      </c>
      <c r="L3598" s="3">
        <v>0.83111000000000002</v>
      </c>
    </row>
    <row r="3599" spans="2:12" x14ac:dyDescent="0.2">
      <c r="B3599" t="s">
        <v>9878</v>
      </c>
      <c r="C3599" t="s">
        <v>9879</v>
      </c>
      <c r="D3599" t="s">
        <v>9880</v>
      </c>
      <c r="E3599" s="1">
        <v>16.07901</v>
      </c>
      <c r="F3599" s="1">
        <v>2</v>
      </c>
      <c r="G3599" s="2">
        <v>8.0395050000000001</v>
      </c>
      <c r="H3599" s="3">
        <v>7.9998706388017657</v>
      </c>
      <c r="I3599" s="3">
        <v>10.666701494681574</v>
      </c>
      <c r="J3599" s="3">
        <v>0.12862999999999999</v>
      </c>
      <c r="K3599" s="3">
        <v>0.12862999999999999</v>
      </c>
      <c r="L3599" s="3">
        <v>0.17151</v>
      </c>
    </row>
    <row r="3600" spans="2:12" x14ac:dyDescent="0.2">
      <c r="B3600" t="s">
        <v>9881</v>
      </c>
      <c r="C3600" t="s">
        <v>9882</v>
      </c>
      <c r="D3600" t="s">
        <v>9883</v>
      </c>
      <c r="E3600" s="1">
        <v>7.1550900000000004</v>
      </c>
      <c r="F3600" s="1">
        <v>2</v>
      </c>
      <c r="G3600" s="2">
        <v>3.5775450000000002</v>
      </c>
      <c r="H3600" s="3">
        <v>7.999899372334939</v>
      </c>
      <c r="I3600" s="3">
        <v>10.666532496446585</v>
      </c>
      <c r="J3600" s="3">
        <v>5.7239999999999999E-2</v>
      </c>
      <c r="K3600" s="3">
        <v>5.7239999999999999E-2</v>
      </c>
      <c r="L3600" s="3">
        <v>7.6319999999999999E-2</v>
      </c>
    </row>
    <row r="3601" spans="2:12" x14ac:dyDescent="0.2">
      <c r="B3601" t="s">
        <v>9884</v>
      </c>
      <c r="C3601" t="s">
        <v>9885</v>
      </c>
      <c r="D3601" t="s">
        <v>9886</v>
      </c>
      <c r="E3601" s="1">
        <v>21.244910000000001</v>
      </c>
      <c r="F3601" s="1">
        <v>3</v>
      </c>
      <c r="G3601" s="2">
        <v>7.0816366666666672</v>
      </c>
      <c r="H3601" s="3">
        <v>8.0000338904707053</v>
      </c>
      <c r="I3601" s="3">
        <v>10.666554953633598</v>
      </c>
      <c r="J3601" s="3">
        <v>0.16996</v>
      </c>
      <c r="K3601" s="3">
        <v>0.16996</v>
      </c>
      <c r="L3601" s="3">
        <v>0.22661000000000001</v>
      </c>
    </row>
    <row r="3602" spans="2:12" x14ac:dyDescent="0.2">
      <c r="B3602" t="s">
        <v>9887</v>
      </c>
      <c r="C3602" t="s">
        <v>9063</v>
      </c>
      <c r="D3602" t="s">
        <v>9064</v>
      </c>
      <c r="E3602" s="1">
        <v>17.062899999999999</v>
      </c>
      <c r="F3602" s="1">
        <v>4</v>
      </c>
      <c r="G3602" s="2">
        <v>4.2657249999999998</v>
      </c>
      <c r="H3602" s="3">
        <v>7.9998124586090302</v>
      </c>
      <c r="I3602" s="3">
        <v>10.666416611478706</v>
      </c>
      <c r="J3602" s="3">
        <v>0.13650000000000001</v>
      </c>
      <c r="K3602" s="3">
        <v>0.13650000000000001</v>
      </c>
      <c r="L3602" s="3">
        <v>0.182</v>
      </c>
    </row>
    <row r="3603" spans="2:12" x14ac:dyDescent="0.2">
      <c r="B3603" t="s">
        <v>9888</v>
      </c>
      <c r="C3603" t="s">
        <v>9681</v>
      </c>
      <c r="D3603" t="s">
        <v>9682</v>
      </c>
      <c r="E3603" s="1">
        <v>28.611350000000002</v>
      </c>
      <c r="F3603" s="1">
        <v>5</v>
      </c>
      <c r="G3603" s="2">
        <v>5.72227</v>
      </c>
      <c r="H3603" s="3">
        <v>7.9999720390684121</v>
      </c>
      <c r="I3603" s="3">
        <v>10.666745889306167</v>
      </c>
      <c r="J3603" s="3">
        <v>0.22889000000000001</v>
      </c>
      <c r="K3603" s="3">
        <v>0.22889000000000001</v>
      </c>
      <c r="L3603" s="3">
        <v>0.30519000000000002</v>
      </c>
    </row>
    <row r="3604" spans="2:12" x14ac:dyDescent="0.2">
      <c r="B3604" t="s">
        <v>9889</v>
      </c>
      <c r="C3604" t="s">
        <v>9890</v>
      </c>
      <c r="D3604" t="s">
        <v>9891</v>
      </c>
      <c r="E3604" s="1">
        <v>6.6760200000000003</v>
      </c>
      <c r="F3604" s="1">
        <v>1</v>
      </c>
      <c r="G3604" s="2">
        <v>6.6760200000000003</v>
      </c>
      <c r="H3604" s="3">
        <v>8.0002756133145194</v>
      </c>
      <c r="I3604" s="3">
        <v>10.666534851603199</v>
      </c>
      <c r="J3604" s="3">
        <v>5.3409999999999999E-2</v>
      </c>
      <c r="K3604" s="3">
        <v>5.3409999999999999E-2</v>
      </c>
      <c r="L3604" s="3">
        <v>7.1209999999999996E-2</v>
      </c>
    </row>
    <row r="3605" spans="2:12" x14ac:dyDescent="0.2">
      <c r="B3605" t="s">
        <v>9892</v>
      </c>
      <c r="C3605" t="s">
        <v>9329</v>
      </c>
      <c r="D3605" t="s">
        <v>9330</v>
      </c>
      <c r="E3605" s="1">
        <v>20.714500000000001</v>
      </c>
      <c r="F3605" s="1">
        <v>2</v>
      </c>
      <c r="G3605" s="2">
        <v>10.357250000000001</v>
      </c>
      <c r="H3605" s="3">
        <v>8.0001931014506749</v>
      </c>
      <c r="I3605" s="3">
        <v>10.66644138164088</v>
      </c>
      <c r="J3605" s="3">
        <v>0.16572000000000001</v>
      </c>
      <c r="K3605" s="3">
        <v>0.16572000000000001</v>
      </c>
      <c r="L3605" s="3">
        <v>0.22095000000000001</v>
      </c>
    </row>
    <row r="3606" spans="2:12" x14ac:dyDescent="0.2">
      <c r="B3606" t="s">
        <v>9893</v>
      </c>
      <c r="C3606" t="s">
        <v>9894</v>
      </c>
      <c r="D3606" t="s">
        <v>8196</v>
      </c>
      <c r="E3606" s="1">
        <v>3.90211</v>
      </c>
      <c r="F3606" s="1">
        <v>1</v>
      </c>
      <c r="G3606" s="2">
        <v>3.90211</v>
      </c>
      <c r="H3606" s="3">
        <v>8.0007995674135284</v>
      </c>
      <c r="I3606" s="3">
        <v>10.666024279172037</v>
      </c>
      <c r="J3606" s="3">
        <v>3.1220000000000001E-2</v>
      </c>
      <c r="K3606" s="3">
        <v>3.1220000000000001E-2</v>
      </c>
      <c r="L3606" s="3">
        <v>4.1619999999999997E-2</v>
      </c>
    </row>
    <row r="3607" spans="2:12" x14ac:dyDescent="0.2">
      <c r="B3607" t="s">
        <v>9895</v>
      </c>
      <c r="C3607" t="s">
        <v>9896</v>
      </c>
      <c r="D3607" t="s">
        <v>9324</v>
      </c>
      <c r="E3607" s="1">
        <v>10.454040000000001</v>
      </c>
      <c r="F3607" s="1">
        <v>2</v>
      </c>
      <c r="G3607" s="2">
        <v>5.2270200000000004</v>
      </c>
      <c r="H3607" s="3">
        <v>7.9997780762269883</v>
      </c>
      <c r="I3607" s="3">
        <v>10.666689624298355</v>
      </c>
      <c r="J3607" s="3">
        <v>8.3629999999999996E-2</v>
      </c>
      <c r="K3607" s="3">
        <v>8.3629999999999996E-2</v>
      </c>
      <c r="L3607" s="3">
        <v>0.11151</v>
      </c>
    </row>
    <row r="3608" spans="2:12" x14ac:dyDescent="0.2">
      <c r="B3608" t="s">
        <v>9897</v>
      </c>
      <c r="C3608" t="s">
        <v>9898</v>
      </c>
      <c r="D3608" t="s">
        <v>9899</v>
      </c>
      <c r="E3608" s="1">
        <v>4.9667300000000001</v>
      </c>
      <c r="F3608" s="1">
        <v>2</v>
      </c>
      <c r="G3608" s="2">
        <v>2.483365</v>
      </c>
      <c r="H3608" s="3">
        <v>7.9992268554964738</v>
      </c>
      <c r="I3608" s="3">
        <v>10.666978072091698</v>
      </c>
      <c r="J3608" s="3">
        <v>3.9730000000000001E-2</v>
      </c>
      <c r="K3608" s="3">
        <v>3.9730000000000001E-2</v>
      </c>
      <c r="L3608" s="3">
        <v>5.2979999999999999E-2</v>
      </c>
    </row>
    <row r="3609" spans="2:12" x14ac:dyDescent="0.2">
      <c r="B3609" t="s">
        <v>9900</v>
      </c>
      <c r="C3609" t="s">
        <v>7455</v>
      </c>
      <c r="D3609" t="s">
        <v>7456</v>
      </c>
      <c r="E3609" s="1">
        <v>4.48672</v>
      </c>
      <c r="F3609" s="1">
        <v>2</v>
      </c>
      <c r="G3609" s="2">
        <v>2.24336</v>
      </c>
      <c r="H3609" s="3">
        <v>7.9991619713287196</v>
      </c>
      <c r="I3609" s="3">
        <v>10.667035161543398</v>
      </c>
      <c r="J3609" s="3">
        <v>3.5889999999999998E-2</v>
      </c>
      <c r="K3609" s="3">
        <v>3.5889999999999998E-2</v>
      </c>
      <c r="L3609" s="3">
        <v>4.786E-2</v>
      </c>
    </row>
    <row r="3610" spans="2:12" x14ac:dyDescent="0.2">
      <c r="B3610" t="s">
        <v>9901</v>
      </c>
      <c r="C3610" t="s">
        <v>7812</v>
      </c>
      <c r="D3610" t="s">
        <v>7813</v>
      </c>
      <c r="E3610" s="1">
        <v>11.83638</v>
      </c>
      <c r="F3610" s="1">
        <v>4</v>
      </c>
      <c r="G3610" s="2">
        <v>2.959095</v>
      </c>
      <c r="H3610" s="3">
        <v>7.9999121352981222</v>
      </c>
      <c r="I3610" s="3">
        <v>10.66626789609661</v>
      </c>
      <c r="J3610" s="3">
        <v>9.4689999999999996E-2</v>
      </c>
      <c r="K3610" s="3">
        <v>9.4689999999999996E-2</v>
      </c>
      <c r="L3610" s="3">
        <v>0.12625</v>
      </c>
    </row>
    <row r="3611" spans="2:12" x14ac:dyDescent="0.2">
      <c r="B3611" t="s">
        <v>9902</v>
      </c>
      <c r="C3611" t="s">
        <v>9903</v>
      </c>
      <c r="D3611" t="s">
        <v>9904</v>
      </c>
      <c r="E3611" s="1">
        <v>6.1762800000000002</v>
      </c>
      <c r="F3611" s="1">
        <v>3</v>
      </c>
      <c r="G3611" s="2">
        <v>2.0587599999999999</v>
      </c>
      <c r="H3611" s="3">
        <v>7.999961141658086</v>
      </c>
      <c r="I3611" s="3">
        <v>10.666614855544113</v>
      </c>
      <c r="J3611" s="3">
        <v>4.9410000000000003E-2</v>
      </c>
      <c r="K3611" s="3">
        <v>4.9410000000000003E-2</v>
      </c>
      <c r="L3611" s="3">
        <v>6.5879999999999994E-2</v>
      </c>
    </row>
    <row r="3612" spans="2:12" x14ac:dyDescent="0.2">
      <c r="B3612" t="s">
        <v>9905</v>
      </c>
      <c r="C3612" t="s">
        <v>9906</v>
      </c>
      <c r="D3612" t="s">
        <v>9907</v>
      </c>
      <c r="E3612" s="1">
        <v>5.0475500000000002</v>
      </c>
      <c r="F3612" s="1">
        <v>1</v>
      </c>
      <c r="G3612" s="2">
        <v>5.0475500000000002</v>
      </c>
      <c r="H3612" s="3">
        <v>7.9999207536329493</v>
      </c>
      <c r="I3612" s="3">
        <v>10.666561004843933</v>
      </c>
      <c r="J3612" s="3">
        <v>4.0379999999999999E-2</v>
      </c>
      <c r="K3612" s="3">
        <v>4.0379999999999999E-2</v>
      </c>
      <c r="L3612" s="3">
        <v>5.3839999999999999E-2</v>
      </c>
    </row>
    <row r="3613" spans="2:12" x14ac:dyDescent="0.2">
      <c r="B3613" t="s">
        <v>9908</v>
      </c>
      <c r="C3613" t="s">
        <v>9909</v>
      </c>
      <c r="D3613" t="s">
        <v>9910</v>
      </c>
      <c r="E3613" s="1">
        <v>22.710039999999999</v>
      </c>
      <c r="F3613" s="1">
        <v>11</v>
      </c>
      <c r="G3613" s="2">
        <v>2.0645490909090909</v>
      </c>
      <c r="H3613" s="3">
        <v>7.9999859093158801</v>
      </c>
      <c r="I3613" s="3">
        <v>10.66664787908784</v>
      </c>
      <c r="J3613" s="3">
        <v>0.18168000000000001</v>
      </c>
      <c r="K3613" s="3">
        <v>0.18168000000000001</v>
      </c>
      <c r="L3613" s="3">
        <v>0.24224000000000001</v>
      </c>
    </row>
    <row r="3614" spans="2:12" x14ac:dyDescent="0.2">
      <c r="B3614" t="s">
        <v>9911</v>
      </c>
      <c r="C3614" t="s">
        <v>9912</v>
      </c>
      <c r="D3614" t="s">
        <v>9913</v>
      </c>
      <c r="E3614" s="1">
        <v>7.4783799999999996</v>
      </c>
      <c r="F3614" s="1">
        <v>2</v>
      </c>
      <c r="G3614" s="2">
        <v>3.7391899999999998</v>
      </c>
      <c r="H3614" s="3">
        <v>8.0003958076481805</v>
      </c>
      <c r="I3614" s="3">
        <v>10.666748680864037</v>
      </c>
      <c r="J3614" s="3">
        <v>5.9830000000000001E-2</v>
      </c>
      <c r="K3614" s="3">
        <v>5.9830000000000001E-2</v>
      </c>
      <c r="L3614" s="3">
        <v>7.9769999999999994E-2</v>
      </c>
    </row>
    <row r="3615" spans="2:12" x14ac:dyDescent="0.2">
      <c r="B3615" t="s">
        <v>9914</v>
      </c>
      <c r="C3615" t="s">
        <v>5906</v>
      </c>
      <c r="D3615" t="s">
        <v>7945</v>
      </c>
      <c r="E3615" s="1">
        <v>7.0132500000000002</v>
      </c>
      <c r="F3615" s="1">
        <v>1</v>
      </c>
      <c r="G3615" s="2">
        <v>7.0132500000000002</v>
      </c>
      <c r="H3615" s="3">
        <v>8.0005703489822828</v>
      </c>
      <c r="I3615" s="3">
        <v>10.666951841157807</v>
      </c>
      <c r="J3615" s="3">
        <v>5.611E-2</v>
      </c>
      <c r="K3615" s="3">
        <v>5.611E-2</v>
      </c>
      <c r="L3615" s="3">
        <v>7.4810000000000001E-2</v>
      </c>
    </row>
    <row r="3616" spans="2:12" x14ac:dyDescent="0.2">
      <c r="B3616" t="s">
        <v>9915</v>
      </c>
      <c r="C3616" t="s">
        <v>9326</v>
      </c>
      <c r="D3616" t="s">
        <v>9327</v>
      </c>
      <c r="E3616" s="1">
        <v>48.725499999999997</v>
      </c>
      <c r="F3616" s="1">
        <v>6</v>
      </c>
      <c r="G3616" s="2">
        <v>8.1209166666666661</v>
      </c>
      <c r="H3616" s="3">
        <v>7.9999179074611853</v>
      </c>
      <c r="I3616" s="3">
        <v>10.666694030846271</v>
      </c>
      <c r="J3616" s="3">
        <v>0.38979999999999998</v>
      </c>
      <c r="K3616" s="3">
        <v>0.38979999999999998</v>
      </c>
      <c r="L3616" s="3">
        <v>0.51973999999999998</v>
      </c>
    </row>
    <row r="3617" spans="2:12" x14ac:dyDescent="0.2">
      <c r="B3617" t="s">
        <v>9916</v>
      </c>
      <c r="C3617" t="s">
        <v>7331</v>
      </c>
      <c r="D3617" t="s">
        <v>9548</v>
      </c>
      <c r="E3617" s="1">
        <v>25.805599999999998</v>
      </c>
      <c r="F3617" s="1">
        <v>4</v>
      </c>
      <c r="G3617" s="2">
        <v>6.4513999999999996</v>
      </c>
      <c r="H3617" s="3">
        <v>7.9998139938617987</v>
      </c>
      <c r="I3617" s="3">
        <v>10.666677000341013</v>
      </c>
      <c r="J3617" s="3">
        <v>0.20644000000000001</v>
      </c>
      <c r="K3617" s="3">
        <v>0.20644000000000001</v>
      </c>
      <c r="L3617" s="3">
        <v>0.27526</v>
      </c>
    </row>
    <row r="3618" spans="2:12" x14ac:dyDescent="0.2">
      <c r="B3618" t="s">
        <v>9917</v>
      </c>
      <c r="C3618" t="s">
        <v>9918</v>
      </c>
      <c r="D3618" t="s">
        <v>9919</v>
      </c>
      <c r="E3618" s="1">
        <v>4.0819400000000003</v>
      </c>
      <c r="F3618" s="1">
        <v>1</v>
      </c>
      <c r="G3618" s="2">
        <v>4.0819400000000003</v>
      </c>
      <c r="H3618" s="3">
        <v>8.0010975173569427</v>
      </c>
      <c r="I3618" s="3">
        <v>10.666496812789998</v>
      </c>
      <c r="J3618" s="3">
        <v>3.2660000000000002E-2</v>
      </c>
      <c r="K3618" s="3">
        <v>3.2660000000000002E-2</v>
      </c>
      <c r="L3618" s="3">
        <v>4.3540000000000002E-2</v>
      </c>
    </row>
    <row r="3619" spans="2:12" x14ac:dyDescent="0.2">
      <c r="B3619" t="s">
        <v>9920</v>
      </c>
      <c r="C3619" t="s">
        <v>8002</v>
      </c>
      <c r="D3619" t="s">
        <v>8003</v>
      </c>
      <c r="E3619" s="1">
        <v>35.65016</v>
      </c>
      <c r="F3619" s="1">
        <v>4</v>
      </c>
      <c r="G3619" s="2">
        <v>8.9125399999999999</v>
      </c>
      <c r="H3619" s="3">
        <v>7.9999640955328113</v>
      </c>
      <c r="I3619" s="3">
        <v>10.666712295260385</v>
      </c>
      <c r="J3619" s="3">
        <v>0.28520000000000001</v>
      </c>
      <c r="K3619" s="3">
        <v>0.28520000000000001</v>
      </c>
      <c r="L3619" s="3">
        <v>0.38027</v>
      </c>
    </row>
    <row r="3620" spans="2:12" x14ac:dyDescent="0.2">
      <c r="B3620" t="s">
        <v>9921</v>
      </c>
      <c r="C3620" t="s">
        <v>9922</v>
      </c>
      <c r="D3620" t="s">
        <v>9923</v>
      </c>
      <c r="E3620" s="1">
        <v>18.871939999999999</v>
      </c>
      <c r="F3620" s="1">
        <v>7</v>
      </c>
      <c r="G3620" s="2">
        <v>2.6959914285714284</v>
      </c>
      <c r="H3620" s="3">
        <v>8.0002373894787713</v>
      </c>
      <c r="I3620" s="3">
        <v>10.666629927818763</v>
      </c>
      <c r="J3620" s="3">
        <v>0.15098</v>
      </c>
      <c r="K3620" s="3">
        <v>0.15098</v>
      </c>
      <c r="L3620" s="3">
        <v>0.20130000000000001</v>
      </c>
    </row>
    <row r="3621" spans="2:12" x14ac:dyDescent="0.2">
      <c r="B3621" t="s">
        <v>9924</v>
      </c>
      <c r="C3621" t="s">
        <v>9845</v>
      </c>
      <c r="D3621" t="s">
        <v>9846</v>
      </c>
      <c r="E3621" s="1">
        <v>6.1426100000000003</v>
      </c>
      <c r="F3621" s="1">
        <v>3</v>
      </c>
      <c r="G3621" s="2">
        <v>2.0475366666666668</v>
      </c>
      <c r="H3621" s="3">
        <v>7.9998567384222667</v>
      </c>
      <c r="I3621" s="3">
        <v>10.666475651229687</v>
      </c>
      <c r="J3621" s="3">
        <v>4.9140000000000003E-2</v>
      </c>
      <c r="K3621" s="3">
        <v>4.9140000000000003E-2</v>
      </c>
      <c r="L3621" s="3">
        <v>6.5519999999999995E-2</v>
      </c>
    </row>
    <row r="3622" spans="2:12" x14ac:dyDescent="0.2">
      <c r="B3622" t="s">
        <v>9925</v>
      </c>
      <c r="C3622" t="s">
        <v>8715</v>
      </c>
      <c r="D3622" t="s">
        <v>8716</v>
      </c>
      <c r="E3622" s="1">
        <v>2.4014899999999999</v>
      </c>
      <c r="F3622" s="1">
        <v>1</v>
      </c>
      <c r="G3622" s="2">
        <v>2.4014899999999999</v>
      </c>
      <c r="H3622" s="3">
        <v>7.9992004963585108</v>
      </c>
      <c r="I3622" s="3">
        <v>10.668376716122074</v>
      </c>
      <c r="J3622" s="3">
        <v>1.9210000000000001E-2</v>
      </c>
      <c r="K3622" s="3">
        <v>1.9210000000000001E-2</v>
      </c>
      <c r="L3622" s="3">
        <v>2.562E-2</v>
      </c>
    </row>
    <row r="3623" spans="2:12" x14ac:dyDescent="0.2">
      <c r="B3623" t="s">
        <v>9926</v>
      </c>
      <c r="C3623" t="s">
        <v>9927</v>
      </c>
      <c r="D3623" t="s">
        <v>9928</v>
      </c>
      <c r="E3623" s="1">
        <v>11.50291</v>
      </c>
      <c r="F3623" s="1">
        <v>6</v>
      </c>
      <c r="G3623" s="2">
        <v>1.9171516666666666</v>
      </c>
      <c r="H3623" s="3">
        <v>7.9997148547628392</v>
      </c>
      <c r="I3623" s="3">
        <v>10.666866036507285</v>
      </c>
      <c r="J3623" s="3">
        <v>9.2020000000000005E-2</v>
      </c>
      <c r="K3623" s="3">
        <v>9.2020000000000005E-2</v>
      </c>
      <c r="L3623" s="3">
        <v>0.1227</v>
      </c>
    </row>
    <row r="3624" spans="2:12" x14ac:dyDescent="0.2">
      <c r="B3624" t="s">
        <v>9929</v>
      </c>
      <c r="C3624" t="s">
        <v>7529</v>
      </c>
      <c r="D3624" t="s">
        <v>7530</v>
      </c>
      <c r="E3624" s="1">
        <v>2.9146399999999999</v>
      </c>
      <c r="F3624" s="1">
        <v>1</v>
      </c>
      <c r="G3624" s="2">
        <v>2.9146399999999999</v>
      </c>
      <c r="H3624" s="3">
        <v>8.0009881151703119</v>
      </c>
      <c r="I3624" s="3">
        <v>10.666840501742925</v>
      </c>
      <c r="J3624" s="3">
        <v>2.332E-2</v>
      </c>
      <c r="K3624" s="3">
        <v>2.332E-2</v>
      </c>
      <c r="L3624" s="3">
        <v>3.109E-2</v>
      </c>
    </row>
    <row r="3625" spans="2:12" x14ac:dyDescent="0.2">
      <c r="B3625" t="s">
        <v>9930</v>
      </c>
      <c r="C3625" t="s">
        <v>9931</v>
      </c>
      <c r="D3625" t="s">
        <v>9218</v>
      </c>
      <c r="E3625" s="1">
        <v>21.089130000000001</v>
      </c>
      <c r="F3625" s="1">
        <v>1</v>
      </c>
      <c r="G3625" s="2">
        <v>21.089130000000001</v>
      </c>
      <c r="H3625" s="3">
        <v>7.9998558499094079</v>
      </c>
      <c r="I3625" s="3">
        <v>10.666632525855738</v>
      </c>
      <c r="J3625" s="3">
        <v>0.16871</v>
      </c>
      <c r="K3625" s="3">
        <v>0.16871</v>
      </c>
      <c r="L3625" s="3">
        <v>0.22495000000000001</v>
      </c>
    </row>
    <row r="3626" spans="2:12" x14ac:dyDescent="0.2">
      <c r="B3626" t="s">
        <v>9932</v>
      </c>
      <c r="C3626" t="s">
        <v>9933</v>
      </c>
      <c r="D3626" t="s">
        <v>9934</v>
      </c>
      <c r="E3626" s="1">
        <v>50.918770000000002</v>
      </c>
      <c r="F3626" s="1">
        <v>5</v>
      </c>
      <c r="G3626" s="2">
        <v>10.183754</v>
      </c>
      <c r="H3626" s="3">
        <v>7.9999968577402791</v>
      </c>
      <c r="I3626" s="3">
        <v>10.666597013242857</v>
      </c>
      <c r="J3626" s="3">
        <v>0.40734999999999999</v>
      </c>
      <c r="K3626" s="3">
        <v>0.40734999999999999</v>
      </c>
      <c r="L3626" s="3">
        <v>0.54313</v>
      </c>
    </row>
    <row r="3627" spans="2:12" x14ac:dyDescent="0.2">
      <c r="B3627" t="s">
        <v>9935</v>
      </c>
      <c r="C3627" t="s">
        <v>9655</v>
      </c>
      <c r="D3627" t="s">
        <v>9656</v>
      </c>
      <c r="E3627" s="1">
        <v>14.245010000000001</v>
      </c>
      <c r="F3627" s="1">
        <v>5</v>
      </c>
      <c r="G3627" s="2">
        <v>2.849002</v>
      </c>
      <c r="H3627" s="3">
        <v>7.9999943839983265</v>
      </c>
      <c r="I3627" s="3">
        <v>10.666893178734167</v>
      </c>
      <c r="J3627" s="3">
        <v>0.11396000000000001</v>
      </c>
      <c r="K3627" s="3">
        <v>0.11396000000000001</v>
      </c>
      <c r="L3627" s="3">
        <v>0.15195</v>
      </c>
    </row>
    <row r="3628" spans="2:12" x14ac:dyDescent="0.2">
      <c r="B3628" t="s">
        <v>9936</v>
      </c>
      <c r="C3628" t="s">
        <v>9567</v>
      </c>
      <c r="D3628" t="s">
        <v>9568</v>
      </c>
      <c r="E3628" s="1">
        <v>46.05491</v>
      </c>
      <c r="F3628" s="1">
        <v>3</v>
      </c>
      <c r="G3628" s="2">
        <v>15.351636666666666</v>
      </c>
      <c r="H3628" s="3">
        <v>8.0000156335122572</v>
      </c>
      <c r="I3628" s="3">
        <v>10.666615133978116</v>
      </c>
      <c r="J3628" s="3">
        <v>0.36843999999999999</v>
      </c>
      <c r="K3628" s="3">
        <v>0.36843999999999999</v>
      </c>
      <c r="L3628" s="3">
        <v>0.49125000000000002</v>
      </c>
    </row>
    <row r="3629" spans="2:12" x14ac:dyDescent="0.2">
      <c r="B3629" t="s">
        <v>9937</v>
      </c>
      <c r="C3629" t="s">
        <v>9059</v>
      </c>
      <c r="D3629" t="s">
        <v>9060</v>
      </c>
      <c r="E3629" s="1">
        <v>114.22425</v>
      </c>
      <c r="F3629" s="1">
        <v>14</v>
      </c>
      <c r="G3629" s="2">
        <v>8.1588750000000001</v>
      </c>
      <c r="H3629" s="3">
        <v>7.9999649811664337</v>
      </c>
      <c r="I3629" s="3">
        <v>10.666649157249884</v>
      </c>
      <c r="J3629" s="3">
        <v>0.91378999999999999</v>
      </c>
      <c r="K3629" s="3">
        <v>0.91378999999999999</v>
      </c>
      <c r="L3629" s="3">
        <v>1.2183900000000001</v>
      </c>
    </row>
    <row r="3630" spans="2:12" x14ac:dyDescent="0.2">
      <c r="B3630" t="s">
        <v>9938</v>
      </c>
      <c r="C3630" t="s">
        <v>9397</v>
      </c>
      <c r="D3630" t="s">
        <v>9398</v>
      </c>
      <c r="E3630" s="1">
        <v>42.098100000000002</v>
      </c>
      <c r="F3630" s="1">
        <v>7</v>
      </c>
      <c r="G3630" s="2">
        <v>6.0140142857142864</v>
      </c>
      <c r="H3630" s="3">
        <v>7.9998859806024507</v>
      </c>
      <c r="I3630" s="3">
        <v>10.666752181214829</v>
      </c>
      <c r="J3630" s="3">
        <v>0.33678000000000002</v>
      </c>
      <c r="K3630" s="3">
        <v>0.33678000000000002</v>
      </c>
      <c r="L3630" s="3">
        <v>0.44905</v>
      </c>
    </row>
    <row r="3631" spans="2:12" x14ac:dyDescent="0.2">
      <c r="B3631" t="s">
        <v>9939</v>
      </c>
      <c r="C3631" t="s">
        <v>9494</v>
      </c>
      <c r="D3631" t="s">
        <v>9495</v>
      </c>
      <c r="E3631" s="1">
        <v>20.409179999999999</v>
      </c>
      <c r="F3631" s="1">
        <v>3</v>
      </c>
      <c r="G3631" s="2">
        <v>6.8030599999999994</v>
      </c>
      <c r="H3631" s="3">
        <v>7.9998314483972415</v>
      </c>
      <c r="I3631" s="3">
        <v>10.666768581589267</v>
      </c>
      <c r="J3631" s="3">
        <v>0.16327</v>
      </c>
      <c r="K3631" s="3">
        <v>0.16327</v>
      </c>
      <c r="L3631" s="3">
        <v>0.2177</v>
      </c>
    </row>
    <row r="3632" spans="2:12" x14ac:dyDescent="0.2">
      <c r="B3632" t="s">
        <v>9940</v>
      </c>
      <c r="C3632" t="s">
        <v>9941</v>
      </c>
      <c r="D3632" t="s">
        <v>9942</v>
      </c>
      <c r="E3632" s="1">
        <v>7.4581999999999997</v>
      </c>
      <c r="F3632" s="1">
        <v>1</v>
      </c>
      <c r="G3632" s="2">
        <v>7.4581999999999997</v>
      </c>
      <c r="H3632" s="3">
        <v>8.0005899546807537</v>
      </c>
      <c r="I3632" s="3">
        <v>10.666112466815049</v>
      </c>
      <c r="J3632" s="3">
        <v>5.9670000000000001E-2</v>
      </c>
      <c r="K3632" s="3">
        <v>5.9670000000000001E-2</v>
      </c>
      <c r="L3632" s="3">
        <v>7.9549999999999996E-2</v>
      </c>
    </row>
    <row r="3633" spans="2:12" x14ac:dyDescent="0.2">
      <c r="B3633" t="s">
        <v>9943</v>
      </c>
      <c r="C3633" t="s">
        <v>9227</v>
      </c>
      <c r="D3633" t="s">
        <v>9228</v>
      </c>
      <c r="E3633" s="1">
        <v>18.340109999999999</v>
      </c>
      <c r="F3633" s="1">
        <v>6</v>
      </c>
      <c r="G3633" s="2">
        <v>3.0566849999999999</v>
      </c>
      <c r="H3633" s="3">
        <v>7.9999520177359891</v>
      </c>
      <c r="I3633" s="3">
        <v>10.666784441314693</v>
      </c>
      <c r="J3633" s="3">
        <v>0.14671999999999999</v>
      </c>
      <c r="K3633" s="3">
        <v>0.14671999999999999</v>
      </c>
      <c r="L3633" s="3">
        <v>0.19563</v>
      </c>
    </row>
    <row r="3634" spans="2:12" x14ac:dyDescent="0.2">
      <c r="B3634" t="s">
        <v>9944</v>
      </c>
      <c r="C3634" t="s">
        <v>9798</v>
      </c>
      <c r="D3634" t="s">
        <v>6732</v>
      </c>
      <c r="E3634" s="1">
        <v>18.917639999999999</v>
      </c>
      <c r="F3634" s="1">
        <v>5</v>
      </c>
      <c r="G3634" s="2">
        <v>3.7835279999999996</v>
      </c>
      <c r="H3634" s="3">
        <v>7.9999407959978095</v>
      </c>
      <c r="I3634" s="3">
        <v>10.666763930384551</v>
      </c>
      <c r="J3634" s="3">
        <v>0.15134</v>
      </c>
      <c r="K3634" s="3">
        <v>0.15134</v>
      </c>
      <c r="L3634" s="3">
        <v>0.20179</v>
      </c>
    </row>
    <row r="3635" spans="2:12" x14ac:dyDescent="0.2">
      <c r="B3635" t="s">
        <v>9945</v>
      </c>
      <c r="C3635" t="s">
        <v>5950</v>
      </c>
      <c r="D3635" t="s">
        <v>9305</v>
      </c>
      <c r="E3635" s="1">
        <v>73.001379999999997</v>
      </c>
      <c r="F3635" s="1">
        <v>6</v>
      </c>
      <c r="G3635" s="2">
        <v>12.166896666666666</v>
      </c>
      <c r="H3635" s="3">
        <v>7.9999857536939727</v>
      </c>
      <c r="I3635" s="3">
        <v>10.666647671591964</v>
      </c>
      <c r="J3635" s="3">
        <v>0.58401000000000003</v>
      </c>
      <c r="K3635" s="3">
        <v>0.58401000000000003</v>
      </c>
      <c r="L3635" s="3">
        <v>0.77868000000000004</v>
      </c>
    </row>
    <row r="3636" spans="2:12" x14ac:dyDescent="0.2">
      <c r="B3636" t="s">
        <v>9946</v>
      </c>
      <c r="C3636" t="s">
        <v>7589</v>
      </c>
      <c r="D3636" t="s">
        <v>7590</v>
      </c>
      <c r="E3636" s="1">
        <v>14.73715</v>
      </c>
      <c r="F3636" s="1">
        <v>1</v>
      </c>
      <c r="G3636" s="2">
        <v>14.73715</v>
      </c>
      <c r="H3636" s="3">
        <v>8.000189996030441</v>
      </c>
      <c r="I3636" s="3">
        <v>10.666919994707255</v>
      </c>
      <c r="J3636" s="3">
        <v>0.1179</v>
      </c>
      <c r="K3636" s="3">
        <v>0.1179</v>
      </c>
      <c r="L3636" s="3">
        <v>0.15720000000000001</v>
      </c>
    </row>
    <row r="3637" spans="2:12" x14ac:dyDescent="0.2">
      <c r="B3637" t="s">
        <v>9947</v>
      </c>
      <c r="C3637" t="s">
        <v>9693</v>
      </c>
      <c r="D3637" t="s">
        <v>9694</v>
      </c>
      <c r="E3637" s="1">
        <v>20.557880000000001</v>
      </c>
      <c r="F3637" s="1">
        <v>4</v>
      </c>
      <c r="G3637" s="2">
        <v>5.1394700000000002</v>
      </c>
      <c r="H3637" s="3">
        <v>7.9998521248299914</v>
      </c>
      <c r="I3637" s="3">
        <v>10.666469499773322</v>
      </c>
      <c r="J3637" s="3">
        <v>0.16446</v>
      </c>
      <c r="K3637" s="3">
        <v>0.16446</v>
      </c>
      <c r="L3637" s="3">
        <v>0.21928</v>
      </c>
    </row>
    <row r="3638" spans="2:12" x14ac:dyDescent="0.2">
      <c r="B3638" t="s">
        <v>9948</v>
      </c>
      <c r="C3638" t="s">
        <v>9949</v>
      </c>
      <c r="D3638" t="s">
        <v>9950</v>
      </c>
      <c r="E3638" s="1">
        <v>8.3542199999999998</v>
      </c>
      <c r="F3638" s="1">
        <v>2</v>
      </c>
      <c r="G3638" s="2">
        <v>4.1771099999999999</v>
      </c>
      <c r="H3638" s="3">
        <v>7.9995499280603104</v>
      </c>
      <c r="I3638" s="3">
        <v>10.666465570693614</v>
      </c>
      <c r="J3638" s="3">
        <v>6.6830000000000001E-2</v>
      </c>
      <c r="K3638" s="3">
        <v>6.6830000000000001E-2</v>
      </c>
      <c r="L3638" s="3">
        <v>8.9109999999999995E-2</v>
      </c>
    </row>
    <row r="3639" spans="2:12" x14ac:dyDescent="0.2">
      <c r="B3639" t="s">
        <v>9951</v>
      </c>
      <c r="C3639" t="s">
        <v>9952</v>
      </c>
      <c r="D3639" t="s">
        <v>9953</v>
      </c>
      <c r="E3639" s="1">
        <v>9.6860300000000006</v>
      </c>
      <c r="F3639" s="1">
        <v>2</v>
      </c>
      <c r="G3639" s="2">
        <v>4.8430150000000003</v>
      </c>
      <c r="H3639" s="3">
        <v>8.000181704991622</v>
      </c>
      <c r="I3639" s="3">
        <v>10.666908939988829</v>
      </c>
      <c r="J3639" s="3">
        <v>7.7490000000000003E-2</v>
      </c>
      <c r="K3639" s="3">
        <v>7.7490000000000003E-2</v>
      </c>
      <c r="L3639" s="3">
        <v>0.10332</v>
      </c>
    </row>
    <row r="3640" spans="2:12" x14ac:dyDescent="0.2">
      <c r="B3640" t="s">
        <v>9954</v>
      </c>
      <c r="C3640" t="s">
        <v>9955</v>
      </c>
      <c r="D3640" t="s">
        <v>9956</v>
      </c>
      <c r="E3640" s="1">
        <v>9.1089599999999997</v>
      </c>
      <c r="F3640" s="1">
        <v>1</v>
      </c>
      <c r="G3640" s="2">
        <v>9.1089599999999997</v>
      </c>
      <c r="H3640" s="3">
        <v>7.9998155662117307</v>
      </c>
      <c r="I3640" s="3">
        <v>10.666420754948973</v>
      </c>
      <c r="J3640" s="3">
        <v>7.2870000000000004E-2</v>
      </c>
      <c r="K3640" s="3">
        <v>7.2870000000000004E-2</v>
      </c>
      <c r="L3640" s="3">
        <v>9.7159999999999996E-2</v>
      </c>
    </row>
    <row r="3641" spans="2:12" x14ac:dyDescent="0.2">
      <c r="B3641" t="s">
        <v>9957</v>
      </c>
      <c r="C3641" t="s">
        <v>9420</v>
      </c>
      <c r="D3641" t="s">
        <v>9421</v>
      </c>
      <c r="E3641" s="1">
        <v>22.395130000000002</v>
      </c>
      <c r="F3641" s="1">
        <v>2</v>
      </c>
      <c r="G3641" s="2">
        <v>11.197565000000001</v>
      </c>
      <c r="H3641" s="3">
        <v>7.9999535613323074</v>
      </c>
      <c r="I3641" s="3">
        <v>10.666604748443076</v>
      </c>
      <c r="J3641" s="3">
        <v>0.17916000000000001</v>
      </c>
      <c r="K3641" s="3">
        <v>0.17916000000000001</v>
      </c>
      <c r="L3641" s="3">
        <v>0.23888000000000001</v>
      </c>
    </row>
    <row r="3642" spans="2:12" x14ac:dyDescent="0.2">
      <c r="B3642" t="s">
        <v>9958</v>
      </c>
      <c r="C3642" t="s">
        <v>9703</v>
      </c>
      <c r="D3642" t="s">
        <v>9704</v>
      </c>
      <c r="E3642" s="1">
        <v>7.0510599999999997</v>
      </c>
      <c r="F3642" s="1">
        <v>2</v>
      </c>
      <c r="G3642" s="2">
        <v>3.5255299999999998</v>
      </c>
      <c r="H3642" s="3">
        <v>8.0002155704248725</v>
      </c>
      <c r="I3642" s="3">
        <v>10.666481351740023</v>
      </c>
      <c r="J3642" s="3">
        <v>5.6410000000000002E-2</v>
      </c>
      <c r="K3642" s="3">
        <v>5.6410000000000002E-2</v>
      </c>
      <c r="L3642" s="3">
        <v>7.5209999999999999E-2</v>
      </c>
    </row>
    <row r="3643" spans="2:12" x14ac:dyDescent="0.2">
      <c r="B3643" t="s">
        <v>9959</v>
      </c>
      <c r="C3643" t="s">
        <v>9609</v>
      </c>
      <c r="D3643" t="s">
        <v>9610</v>
      </c>
      <c r="E3643" s="1">
        <v>14.20431</v>
      </c>
      <c r="F3643" s="1">
        <v>26</v>
      </c>
      <c r="G3643" s="2">
        <v>0.54631961538461538</v>
      </c>
      <c r="H3643" s="3">
        <v>7.9996846027719757</v>
      </c>
      <c r="I3643" s="3">
        <v>10.666480807585867</v>
      </c>
      <c r="J3643" s="3">
        <v>0.11362999999999999</v>
      </c>
      <c r="K3643" s="3">
        <v>0.11362999999999999</v>
      </c>
      <c r="L3643" s="3">
        <v>0.15151000000000001</v>
      </c>
    </row>
    <row r="3644" spans="2:12" x14ac:dyDescent="0.2">
      <c r="B3644" t="s">
        <v>9960</v>
      </c>
      <c r="C3644" t="s">
        <v>9961</v>
      </c>
      <c r="D3644" t="s">
        <v>9962</v>
      </c>
      <c r="E3644" s="1">
        <v>3.1150500000000001</v>
      </c>
      <c r="F3644" s="1">
        <v>2</v>
      </c>
      <c r="G3644" s="2">
        <v>1.557525</v>
      </c>
      <c r="H3644" s="3">
        <v>7.999871591146209</v>
      </c>
      <c r="I3644" s="3">
        <v>10.6675655286432</v>
      </c>
      <c r="J3644" s="3">
        <v>2.4920000000000001E-2</v>
      </c>
      <c r="K3644" s="3">
        <v>2.4920000000000001E-2</v>
      </c>
      <c r="L3644" s="3">
        <v>3.3230000000000003E-2</v>
      </c>
    </row>
    <row r="3645" spans="2:12" x14ac:dyDescent="0.2">
      <c r="B3645" t="s">
        <v>9963</v>
      </c>
      <c r="C3645" t="s">
        <v>9964</v>
      </c>
      <c r="D3645" t="s">
        <v>9965</v>
      </c>
      <c r="E3645" s="1">
        <v>14.082879999999999</v>
      </c>
      <c r="F3645" s="1">
        <v>3</v>
      </c>
      <c r="G3645" s="2">
        <v>4.6942933333333334</v>
      </c>
      <c r="H3645" s="3">
        <v>7.9997841350632832</v>
      </c>
      <c r="I3645" s="3">
        <v>10.666852234770161</v>
      </c>
      <c r="J3645" s="3">
        <v>0.11266</v>
      </c>
      <c r="K3645" s="3">
        <v>0.11266</v>
      </c>
      <c r="L3645" s="3">
        <v>0.15021999999999999</v>
      </c>
    </row>
    <row r="3646" spans="2:12" x14ac:dyDescent="0.2">
      <c r="B3646" t="s">
        <v>9966</v>
      </c>
      <c r="C3646" t="s">
        <v>1931</v>
      </c>
      <c r="D3646" t="s">
        <v>9967</v>
      </c>
      <c r="E3646" s="1">
        <v>19.719380000000001</v>
      </c>
      <c r="F3646" s="1">
        <v>3</v>
      </c>
      <c r="G3646" s="2">
        <v>6.573126666666667</v>
      </c>
      <c r="H3646" s="3">
        <v>8.0002515292062935</v>
      </c>
      <c r="I3646" s="3">
        <v>10.666663962051544</v>
      </c>
      <c r="J3646" s="3">
        <v>0.15776000000000001</v>
      </c>
      <c r="K3646" s="3">
        <v>0.15776000000000001</v>
      </c>
      <c r="L3646" s="3">
        <v>0.21034</v>
      </c>
    </row>
    <row r="3647" spans="2:12" x14ac:dyDescent="0.2">
      <c r="B3647" t="s">
        <v>9968</v>
      </c>
      <c r="C3647" t="s">
        <v>7255</v>
      </c>
      <c r="D3647" t="s">
        <v>7256</v>
      </c>
      <c r="E3647" s="1">
        <v>22.266839999999998</v>
      </c>
      <c r="F3647" s="1">
        <v>4</v>
      </c>
      <c r="G3647" s="2">
        <v>5.5667099999999996</v>
      </c>
      <c r="H3647" s="3">
        <v>7.9997880256021965</v>
      </c>
      <c r="I3647" s="3">
        <v>10.666533733569739</v>
      </c>
      <c r="J3647" s="3">
        <v>0.17813000000000001</v>
      </c>
      <c r="K3647" s="3">
        <v>0.17813000000000001</v>
      </c>
      <c r="L3647" s="3">
        <v>0.23751</v>
      </c>
    </row>
    <row r="3648" spans="2:12" x14ac:dyDescent="0.2">
      <c r="B3648" t="s">
        <v>9969</v>
      </c>
      <c r="C3648" t="s">
        <v>9970</v>
      </c>
      <c r="D3648" t="s">
        <v>9971</v>
      </c>
      <c r="E3648" s="1">
        <v>23.81718</v>
      </c>
      <c r="F3648" s="1">
        <v>4</v>
      </c>
      <c r="G3648" s="2">
        <v>5.9542950000000001</v>
      </c>
      <c r="H3648" s="3">
        <v>8.0001074854369829</v>
      </c>
      <c r="I3648" s="3">
        <v>10.666670025586573</v>
      </c>
      <c r="J3648" s="3">
        <v>0.19053999999999999</v>
      </c>
      <c r="K3648" s="3">
        <v>0.19053999999999999</v>
      </c>
      <c r="L3648" s="3">
        <v>0.25405</v>
      </c>
    </row>
    <row r="3649" spans="2:12" x14ac:dyDescent="0.2">
      <c r="B3649" t="s">
        <v>9972</v>
      </c>
      <c r="C3649" t="s">
        <v>9973</v>
      </c>
      <c r="D3649" t="s">
        <v>9974</v>
      </c>
      <c r="E3649" s="1">
        <v>16.634419999999999</v>
      </c>
      <c r="F3649" s="1">
        <v>3</v>
      </c>
      <c r="G3649" s="2">
        <v>5.5448066666666662</v>
      </c>
      <c r="H3649" s="3">
        <v>8.0002789396925191</v>
      </c>
      <c r="I3649" s="3">
        <v>10.666437423126267</v>
      </c>
      <c r="J3649" s="3">
        <v>0.13308</v>
      </c>
      <c r="K3649" s="3">
        <v>0.13308</v>
      </c>
      <c r="L3649" s="3">
        <v>0.17743</v>
      </c>
    </row>
    <row r="3650" spans="2:12" x14ac:dyDescent="0.2">
      <c r="B3650" t="s">
        <v>9975</v>
      </c>
      <c r="C3650" t="s">
        <v>9976</v>
      </c>
      <c r="D3650" t="s">
        <v>9977</v>
      </c>
      <c r="E3650" s="1">
        <v>9.8733199999999997</v>
      </c>
      <c r="F3650" s="1">
        <v>2</v>
      </c>
      <c r="G3650" s="2">
        <v>4.9366599999999998</v>
      </c>
      <c r="H3650" s="3">
        <v>8.0003484137048133</v>
      </c>
      <c r="I3650" s="3">
        <v>10.667131218273083</v>
      </c>
      <c r="J3650" s="3">
        <v>7.8990000000000005E-2</v>
      </c>
      <c r="K3650" s="3">
        <v>7.8990000000000005E-2</v>
      </c>
      <c r="L3650" s="3">
        <v>0.10532</v>
      </c>
    </row>
    <row r="3651" spans="2:12" x14ac:dyDescent="0.2">
      <c r="B3651" t="s">
        <v>9978</v>
      </c>
      <c r="C3651" t="s">
        <v>9979</v>
      </c>
      <c r="D3651" t="s">
        <v>9980</v>
      </c>
      <c r="E3651" s="1">
        <v>15.39377</v>
      </c>
      <c r="F3651" s="1">
        <v>2</v>
      </c>
      <c r="G3651" s="2">
        <v>7.696885</v>
      </c>
      <c r="H3651" s="3">
        <v>7.9999896061848395</v>
      </c>
      <c r="I3651" s="3">
        <v>10.666652808246454</v>
      </c>
      <c r="J3651" s="3">
        <v>0.12315</v>
      </c>
      <c r="K3651" s="3">
        <v>0.12315</v>
      </c>
      <c r="L3651" s="3">
        <v>0.16420000000000001</v>
      </c>
    </row>
    <row r="3652" spans="2:12" x14ac:dyDescent="0.2">
      <c r="B3652" t="s">
        <v>9981</v>
      </c>
      <c r="C3652" t="s">
        <v>9534</v>
      </c>
      <c r="D3652" t="s">
        <v>9535</v>
      </c>
      <c r="E3652" s="1">
        <v>29.920739999999999</v>
      </c>
      <c r="F3652" s="1">
        <v>20</v>
      </c>
      <c r="G3652" s="2">
        <v>1.4960369999999998</v>
      </c>
      <c r="H3652" s="3">
        <v>8.0001363602638182</v>
      </c>
      <c r="I3652" s="3">
        <v>10.666514264018872</v>
      </c>
      <c r="J3652" s="3">
        <v>0.23937</v>
      </c>
      <c r="K3652" s="3">
        <v>0.23937</v>
      </c>
      <c r="L3652" s="3">
        <v>0.31914999999999999</v>
      </c>
    </row>
    <row r="3653" spans="2:12" x14ac:dyDescent="0.2">
      <c r="B3653" t="s">
        <v>9982</v>
      </c>
      <c r="C3653" t="s">
        <v>9725</v>
      </c>
      <c r="D3653" t="s">
        <v>7947</v>
      </c>
      <c r="E3653" s="1">
        <v>13.758570000000001</v>
      </c>
      <c r="F3653" s="1">
        <v>2</v>
      </c>
      <c r="G3653" s="2">
        <v>6.8792850000000003</v>
      </c>
      <c r="H3653" s="3">
        <v>8.0001046620397318</v>
      </c>
      <c r="I3653" s="3">
        <v>10.666806216052976</v>
      </c>
      <c r="J3653" s="3">
        <v>0.11007</v>
      </c>
      <c r="K3653" s="3">
        <v>0.11007</v>
      </c>
      <c r="L3653" s="3">
        <v>0.14676</v>
      </c>
    </row>
    <row r="3654" spans="2:12" x14ac:dyDescent="0.2">
      <c r="B3654" t="s">
        <v>9983</v>
      </c>
      <c r="C3654" t="s">
        <v>8125</v>
      </c>
      <c r="D3654" t="s">
        <v>8126</v>
      </c>
      <c r="E3654" s="1">
        <v>9.1167400000000001</v>
      </c>
      <c r="F3654" s="1">
        <v>3</v>
      </c>
      <c r="G3654" s="2">
        <v>3.0389133333333334</v>
      </c>
      <c r="H3654" s="3">
        <v>7.9995700217402268</v>
      </c>
      <c r="I3654" s="3">
        <v>10.666093362320302</v>
      </c>
      <c r="J3654" s="3">
        <v>7.2929999999999995E-2</v>
      </c>
      <c r="K3654" s="3">
        <v>7.2929999999999995E-2</v>
      </c>
      <c r="L3654" s="3">
        <v>9.7239999999999993E-2</v>
      </c>
    </row>
    <row r="3655" spans="2:12" x14ac:dyDescent="0.2">
      <c r="B3655" t="s">
        <v>9984</v>
      </c>
      <c r="C3655" t="s">
        <v>9985</v>
      </c>
      <c r="D3655" t="s">
        <v>9986</v>
      </c>
      <c r="E3655" s="1">
        <v>4.7049500000000002</v>
      </c>
      <c r="F3655" s="1">
        <v>1</v>
      </c>
      <c r="G3655" s="2">
        <v>4.7049500000000002</v>
      </c>
      <c r="H3655" s="3">
        <v>8.0000850168439612</v>
      </c>
      <c r="I3655" s="3">
        <v>10.667488496158301</v>
      </c>
      <c r="J3655" s="3">
        <v>3.764E-2</v>
      </c>
      <c r="K3655" s="3">
        <v>3.764E-2</v>
      </c>
      <c r="L3655" s="3">
        <v>5.0189999999999999E-2</v>
      </c>
    </row>
    <row r="3656" spans="2:12" x14ac:dyDescent="0.2">
      <c r="B3656" t="s">
        <v>9987</v>
      </c>
      <c r="C3656" t="s">
        <v>9447</v>
      </c>
      <c r="D3656" t="s">
        <v>9448</v>
      </c>
      <c r="E3656" s="1">
        <v>27.662739999999999</v>
      </c>
      <c r="F3656" s="1">
        <v>5</v>
      </c>
      <c r="G3656" s="2">
        <v>5.5325480000000002</v>
      </c>
      <c r="H3656" s="3">
        <v>7.9999305925587993</v>
      </c>
      <c r="I3656" s="3">
        <v>10.666694622441595</v>
      </c>
      <c r="J3656" s="3">
        <v>0.2213</v>
      </c>
      <c r="K3656" s="3">
        <v>0.2213</v>
      </c>
      <c r="L3656" s="3">
        <v>0.29507</v>
      </c>
    </row>
    <row r="3657" spans="2:12" x14ac:dyDescent="0.2">
      <c r="B3657" t="s">
        <v>9988</v>
      </c>
      <c r="C3657" t="s">
        <v>7786</v>
      </c>
      <c r="D3657" t="s">
        <v>7787</v>
      </c>
      <c r="E3657" s="1">
        <v>13.3475</v>
      </c>
      <c r="F3657" s="1">
        <v>3</v>
      </c>
      <c r="G3657" s="2">
        <v>4.4491666666666667</v>
      </c>
      <c r="H3657" s="3">
        <v>8</v>
      </c>
      <c r="I3657" s="3">
        <v>10.666416932009739</v>
      </c>
      <c r="J3657" s="3">
        <v>0.10678</v>
      </c>
      <c r="K3657" s="3">
        <v>0.10678</v>
      </c>
      <c r="L3657" s="3">
        <v>0.14237</v>
      </c>
    </row>
    <row r="3658" spans="2:12" x14ac:dyDescent="0.2">
      <c r="B3658" t="s">
        <v>9989</v>
      </c>
      <c r="C3658" t="s">
        <v>8254</v>
      </c>
      <c r="D3658" t="s">
        <v>8196</v>
      </c>
      <c r="E3658" s="1">
        <v>11.896129999999999</v>
      </c>
      <c r="F3658" s="1">
        <v>3</v>
      </c>
      <c r="G3658" s="2">
        <v>3.9653766666666663</v>
      </c>
      <c r="H3658" s="3">
        <v>8.0000806985128783</v>
      </c>
      <c r="I3658" s="3">
        <v>10.666494061514124</v>
      </c>
      <c r="J3658" s="3">
        <v>9.5170000000000005E-2</v>
      </c>
      <c r="K3658" s="3">
        <v>9.5170000000000005E-2</v>
      </c>
      <c r="L3658" s="3">
        <v>0.12689</v>
      </c>
    </row>
    <row r="3659" spans="2:12" x14ac:dyDescent="0.2">
      <c r="B3659" t="s">
        <v>9990</v>
      </c>
      <c r="C3659" t="s">
        <v>9991</v>
      </c>
      <c r="D3659" t="s">
        <v>9992</v>
      </c>
      <c r="E3659" s="1">
        <v>4.5059500000000003</v>
      </c>
      <c r="F3659" s="1">
        <v>3</v>
      </c>
      <c r="G3659" s="2">
        <v>1.5019833333333334</v>
      </c>
      <c r="H3659" s="3">
        <v>8.0005326290793271</v>
      </c>
      <c r="I3659" s="3">
        <v>10.66589731355208</v>
      </c>
      <c r="J3659" s="3">
        <v>3.6049999999999999E-2</v>
      </c>
      <c r="K3659" s="3">
        <v>3.6049999999999999E-2</v>
      </c>
      <c r="L3659" s="3">
        <v>4.8059999999999999E-2</v>
      </c>
    </row>
    <row r="3660" spans="2:12" x14ac:dyDescent="0.2">
      <c r="B3660" t="s">
        <v>9993</v>
      </c>
      <c r="C3660" t="s">
        <v>9417</v>
      </c>
      <c r="D3660" t="s">
        <v>9418</v>
      </c>
      <c r="E3660" s="1">
        <v>4.1791799999999997</v>
      </c>
      <c r="F3660" s="1">
        <v>1</v>
      </c>
      <c r="G3660" s="2">
        <v>4.1791799999999997</v>
      </c>
      <c r="H3660" s="3">
        <v>7.9991768720179577</v>
      </c>
      <c r="I3660" s="3">
        <v>10.667164371958137</v>
      </c>
      <c r="J3660" s="3">
        <v>3.3430000000000001E-2</v>
      </c>
      <c r="K3660" s="3">
        <v>3.3430000000000001E-2</v>
      </c>
      <c r="L3660" s="3">
        <v>4.4580000000000002E-2</v>
      </c>
    </row>
    <row r="3661" spans="2:12" x14ac:dyDescent="0.2">
      <c r="B3661" t="s">
        <v>9994</v>
      </c>
      <c r="C3661" t="s">
        <v>9995</v>
      </c>
      <c r="D3661" t="s">
        <v>9996</v>
      </c>
      <c r="E3661" s="1">
        <v>12.98831</v>
      </c>
      <c r="F3661" s="1">
        <v>5</v>
      </c>
      <c r="G3661" s="2">
        <v>2.5976620000000001</v>
      </c>
      <c r="H3661" s="3">
        <v>8.0002710129339381</v>
      </c>
      <c r="I3661" s="3">
        <v>10.666514735173399</v>
      </c>
      <c r="J3661" s="3">
        <v>0.10391</v>
      </c>
      <c r="K3661" s="3">
        <v>0.10391</v>
      </c>
      <c r="L3661" s="3">
        <v>0.13854</v>
      </c>
    </row>
    <row r="3662" spans="2:12" x14ac:dyDescent="0.2">
      <c r="B3662" t="s">
        <v>9997</v>
      </c>
      <c r="C3662" t="s">
        <v>9998</v>
      </c>
      <c r="D3662" t="s">
        <v>9999</v>
      </c>
      <c r="E3662" s="1">
        <v>16.89903</v>
      </c>
      <c r="F3662" s="1">
        <v>4</v>
      </c>
      <c r="G3662" s="2">
        <v>4.2247574999999999</v>
      </c>
      <c r="H3662" s="3">
        <v>7.9998674480132888</v>
      </c>
      <c r="I3662" s="3">
        <v>10.666884430644837</v>
      </c>
      <c r="J3662" s="3">
        <v>0.13519</v>
      </c>
      <c r="K3662" s="3">
        <v>0.13519</v>
      </c>
      <c r="L3662" s="3">
        <v>0.18026</v>
      </c>
    </row>
    <row r="3663" spans="2:12" x14ac:dyDescent="0.2">
      <c r="B3663" t="s">
        <v>10000</v>
      </c>
      <c r="C3663" t="s">
        <v>10001</v>
      </c>
      <c r="D3663" t="s">
        <v>10002</v>
      </c>
      <c r="E3663" s="1">
        <v>5.0284899999999997</v>
      </c>
      <c r="F3663" s="1">
        <v>1</v>
      </c>
      <c r="G3663" s="2">
        <v>5.0284899999999997</v>
      </c>
      <c r="H3663" s="3">
        <v>8.0004136430618331</v>
      </c>
      <c r="I3663" s="3">
        <v>10.667218190749111</v>
      </c>
      <c r="J3663" s="3">
        <v>4.0230000000000002E-2</v>
      </c>
      <c r="K3663" s="3">
        <v>4.0230000000000002E-2</v>
      </c>
      <c r="L3663" s="3">
        <v>5.364E-2</v>
      </c>
    </row>
    <row r="3664" spans="2:12" x14ac:dyDescent="0.2">
      <c r="B3664" t="s">
        <v>10003</v>
      </c>
      <c r="C3664" t="s">
        <v>9072</v>
      </c>
      <c r="D3664" t="s">
        <v>9073</v>
      </c>
      <c r="E3664" s="1">
        <v>8.7637699999999992</v>
      </c>
      <c r="F3664" s="1">
        <v>1</v>
      </c>
      <c r="G3664" s="2">
        <v>8.7637699999999992</v>
      </c>
      <c r="H3664" s="3">
        <v>7.9999817430169911</v>
      </c>
      <c r="I3664" s="3">
        <v>10.666642324022654</v>
      </c>
      <c r="J3664" s="3">
        <v>7.0110000000000006E-2</v>
      </c>
      <c r="K3664" s="3">
        <v>7.0110000000000006E-2</v>
      </c>
      <c r="L3664" s="3">
        <v>9.3479999999999994E-2</v>
      </c>
    </row>
    <row r="3665" spans="2:12" x14ac:dyDescent="0.2">
      <c r="B3665" t="s">
        <v>10004</v>
      </c>
      <c r="C3665" t="s">
        <v>9585</v>
      </c>
      <c r="D3665" t="s">
        <v>9586</v>
      </c>
      <c r="E3665" s="1">
        <v>33.806040000000003</v>
      </c>
      <c r="F3665" s="1">
        <v>3</v>
      </c>
      <c r="G3665" s="2">
        <v>11.268680000000002</v>
      </c>
      <c r="H3665" s="3">
        <v>8.0000496952615574</v>
      </c>
      <c r="I3665" s="3">
        <v>10.666732927015408</v>
      </c>
      <c r="J3665" s="3">
        <v>0.27045000000000002</v>
      </c>
      <c r="K3665" s="3">
        <v>0.27045000000000002</v>
      </c>
      <c r="L3665" s="3">
        <v>0.36059999999999998</v>
      </c>
    </row>
    <row r="3666" spans="2:12" x14ac:dyDescent="0.2">
      <c r="B3666" t="s">
        <v>10005</v>
      </c>
      <c r="C3666" t="s">
        <v>10006</v>
      </c>
      <c r="D3666" t="s">
        <v>10007</v>
      </c>
      <c r="E3666" s="1">
        <v>29.528890000000001</v>
      </c>
      <c r="F3666" s="1">
        <v>16</v>
      </c>
      <c r="G3666" s="2">
        <v>1.845555625</v>
      </c>
      <c r="H3666" s="3">
        <v>7.999962071042968</v>
      </c>
      <c r="I3666" s="3">
        <v>10.666503210923269</v>
      </c>
      <c r="J3666" s="3">
        <v>0.23623</v>
      </c>
      <c r="K3666" s="3">
        <v>0.23623</v>
      </c>
      <c r="L3666" s="3">
        <v>0.31497000000000003</v>
      </c>
    </row>
    <row r="3667" spans="2:12" x14ac:dyDescent="0.2">
      <c r="B3667" t="s">
        <v>10008</v>
      </c>
      <c r="C3667" t="s">
        <v>9393</v>
      </c>
      <c r="D3667" t="s">
        <v>9394</v>
      </c>
      <c r="E3667" s="1">
        <v>15.825240000000001</v>
      </c>
      <c r="F3667" s="1">
        <v>4</v>
      </c>
      <c r="G3667" s="2">
        <v>3.9563100000000002</v>
      </c>
      <c r="H3667" s="3">
        <v>7.9998786748257835</v>
      </c>
      <c r="I3667" s="3">
        <v>10.666504899767713</v>
      </c>
      <c r="J3667" s="3">
        <v>0.12659999999999999</v>
      </c>
      <c r="K3667" s="3">
        <v>0.12659999999999999</v>
      </c>
      <c r="L3667" s="3">
        <v>0.16880000000000001</v>
      </c>
    </row>
    <row r="3668" spans="2:12" x14ac:dyDescent="0.2">
      <c r="B3668" t="s">
        <v>10009</v>
      </c>
      <c r="C3668" t="s">
        <v>10010</v>
      </c>
      <c r="D3668" t="s">
        <v>10011</v>
      </c>
      <c r="E3668" s="1">
        <v>8.5164399999999993</v>
      </c>
      <c r="F3668" s="1">
        <v>1</v>
      </c>
      <c r="G3668" s="2">
        <v>8.5164399999999993</v>
      </c>
      <c r="H3668" s="3">
        <v>7.9998215216686779</v>
      </c>
      <c r="I3668" s="3">
        <v>10.666428695558238</v>
      </c>
      <c r="J3668" s="3">
        <v>6.8129999999999996E-2</v>
      </c>
      <c r="K3668" s="3">
        <v>6.8129999999999996E-2</v>
      </c>
      <c r="L3668" s="3">
        <v>9.0840000000000004E-2</v>
      </c>
    </row>
    <row r="3669" spans="2:12" x14ac:dyDescent="0.2">
      <c r="B3669" t="s">
        <v>10012</v>
      </c>
      <c r="C3669" t="s">
        <v>10013</v>
      </c>
      <c r="D3669" t="s">
        <v>7712</v>
      </c>
      <c r="E3669" s="1">
        <v>11.76919</v>
      </c>
      <c r="F3669" s="1">
        <v>1</v>
      </c>
      <c r="G3669" s="2">
        <v>11.76919</v>
      </c>
      <c r="H3669" s="3">
        <v>7.9997009139966293</v>
      </c>
      <c r="I3669" s="3">
        <v>10.6668343360928</v>
      </c>
      <c r="J3669" s="3">
        <v>9.4149999999999998E-2</v>
      </c>
      <c r="K3669" s="3">
        <v>9.4149999999999998E-2</v>
      </c>
      <c r="L3669" s="3">
        <v>0.12554000000000001</v>
      </c>
    </row>
    <row r="3670" spans="2:12" x14ac:dyDescent="0.2">
      <c r="B3670" t="s">
        <v>10014</v>
      </c>
      <c r="C3670" t="s">
        <v>10015</v>
      </c>
      <c r="D3670" t="s">
        <v>10016</v>
      </c>
      <c r="E3670" s="1">
        <v>25.025359999999999</v>
      </c>
      <c r="F3670" s="1">
        <v>3</v>
      </c>
      <c r="G3670" s="2">
        <v>8.3417866666666658</v>
      </c>
      <c r="H3670" s="3">
        <v>7.9998849167404584</v>
      </c>
      <c r="I3670" s="3">
        <v>10.666779618754736</v>
      </c>
      <c r="J3670" s="3">
        <v>0.20019999999999999</v>
      </c>
      <c r="K3670" s="3">
        <v>0.20019999999999999</v>
      </c>
      <c r="L3670" s="3">
        <v>0.26694000000000001</v>
      </c>
    </row>
    <row r="3671" spans="2:12" x14ac:dyDescent="0.2">
      <c r="B3671" t="s">
        <v>10017</v>
      </c>
      <c r="C3671" t="s">
        <v>10018</v>
      </c>
      <c r="D3671" t="s">
        <v>10019</v>
      </c>
      <c r="E3671" s="1">
        <v>2.2123400000000002</v>
      </c>
      <c r="F3671" s="1">
        <v>1</v>
      </c>
      <c r="G3671" s="2">
        <v>2.2123400000000002</v>
      </c>
      <c r="H3671" s="3">
        <v>8.0005785729137475</v>
      </c>
      <c r="I3671" s="3">
        <v>10.667438097218328</v>
      </c>
      <c r="J3671" s="3">
        <v>1.77E-2</v>
      </c>
      <c r="K3671" s="3">
        <v>1.77E-2</v>
      </c>
      <c r="L3671" s="3">
        <v>2.3599999999999999E-2</v>
      </c>
    </row>
    <row r="3672" spans="2:12" x14ac:dyDescent="0.2">
      <c r="B3672" t="s">
        <v>10020</v>
      </c>
      <c r="C3672" t="s">
        <v>10021</v>
      </c>
      <c r="D3672" t="s">
        <v>10022</v>
      </c>
      <c r="E3672" s="1">
        <v>10.76857</v>
      </c>
      <c r="F3672" s="1">
        <v>2</v>
      </c>
      <c r="G3672" s="2">
        <v>5.3842850000000002</v>
      </c>
      <c r="H3672" s="3">
        <v>8.0001337224905456</v>
      </c>
      <c r="I3672" s="3">
        <v>10.666225877716355</v>
      </c>
      <c r="J3672" s="3">
        <v>8.6150000000000004E-2</v>
      </c>
      <c r="K3672" s="3">
        <v>8.6150000000000004E-2</v>
      </c>
      <c r="L3672" s="3">
        <v>0.11486</v>
      </c>
    </row>
    <row r="3673" spans="2:12" x14ac:dyDescent="0.2">
      <c r="B3673" t="s">
        <v>10023</v>
      </c>
      <c r="C3673" t="s">
        <v>9185</v>
      </c>
      <c r="D3673" t="s">
        <v>9186</v>
      </c>
      <c r="E3673" s="1">
        <v>20.857250000000001</v>
      </c>
      <c r="F3673" s="1">
        <v>5</v>
      </c>
      <c r="G3673" s="2">
        <v>4.1714500000000001</v>
      </c>
      <c r="H3673" s="3">
        <v>8.0000958899183736</v>
      </c>
      <c r="I3673" s="3">
        <v>10.666794519891164</v>
      </c>
      <c r="J3673" s="3">
        <v>0.16686000000000001</v>
      </c>
      <c r="K3673" s="3">
        <v>0.16686000000000001</v>
      </c>
      <c r="L3673" s="3">
        <v>0.22248000000000001</v>
      </c>
    </row>
    <row r="3674" spans="2:12" x14ac:dyDescent="0.2">
      <c r="B3674" t="s">
        <v>10024</v>
      </c>
      <c r="C3674" t="s">
        <v>9678</v>
      </c>
      <c r="D3674" t="s">
        <v>9679</v>
      </c>
      <c r="E3674" s="1">
        <v>15.03054</v>
      </c>
      <c r="F3674" s="1">
        <v>4</v>
      </c>
      <c r="G3674" s="2">
        <v>3.7576350000000001</v>
      </c>
      <c r="H3674" s="3">
        <v>7.9997125851765807</v>
      </c>
      <c r="I3674" s="3">
        <v>10.666948758993357</v>
      </c>
      <c r="J3674" s="3">
        <v>0.12024</v>
      </c>
      <c r="K3674" s="3">
        <v>0.12024</v>
      </c>
      <c r="L3674" s="3">
        <v>0.16033</v>
      </c>
    </row>
    <row r="3675" spans="2:12" x14ac:dyDescent="0.2">
      <c r="B3675" t="s">
        <v>10025</v>
      </c>
      <c r="C3675" t="s">
        <v>9094</v>
      </c>
      <c r="D3675" t="s">
        <v>9095</v>
      </c>
      <c r="E3675" s="1">
        <v>19.145479999999999</v>
      </c>
      <c r="F3675" s="1">
        <v>3</v>
      </c>
      <c r="G3675" s="2">
        <v>6.3818266666666661</v>
      </c>
      <c r="H3675" s="3">
        <v>7.9997994304660942</v>
      </c>
      <c r="I3675" s="3">
        <v>10.666747451617825</v>
      </c>
      <c r="J3675" s="3">
        <v>0.15315999999999999</v>
      </c>
      <c r="K3675" s="3">
        <v>0.15315999999999999</v>
      </c>
      <c r="L3675" s="3">
        <v>0.20422000000000001</v>
      </c>
    </row>
    <row r="3676" spans="2:12" x14ac:dyDescent="0.2">
      <c r="B3676" t="s">
        <v>10026</v>
      </c>
      <c r="C3676" t="s">
        <v>9814</v>
      </c>
      <c r="D3676" t="s">
        <v>9815</v>
      </c>
      <c r="E3676" s="1">
        <v>38.041969999999999</v>
      </c>
      <c r="F3676" s="1">
        <v>2</v>
      </c>
      <c r="G3676" s="2">
        <v>19.020985</v>
      </c>
      <c r="H3676" s="3">
        <v>8.0001114558473176</v>
      </c>
      <c r="I3676" s="3">
        <v>10.666640029420137</v>
      </c>
      <c r="J3676" s="3">
        <v>0.30434</v>
      </c>
      <c r="K3676" s="3">
        <v>0.30434</v>
      </c>
      <c r="L3676" s="3">
        <v>0.40577999999999997</v>
      </c>
    </row>
    <row r="3677" spans="2:12" x14ac:dyDescent="0.2">
      <c r="B3677" t="s">
        <v>10027</v>
      </c>
      <c r="C3677" t="s">
        <v>9931</v>
      </c>
      <c r="D3677" t="s">
        <v>9218</v>
      </c>
      <c r="E3677" s="1">
        <v>10.63036</v>
      </c>
      <c r="F3677" s="1">
        <v>1</v>
      </c>
      <c r="G3677" s="2">
        <v>10.63036</v>
      </c>
      <c r="H3677" s="3">
        <v>7.9997290778487278</v>
      </c>
      <c r="I3677" s="3">
        <v>10.666619004436351</v>
      </c>
      <c r="J3677" s="3">
        <v>8.5040000000000004E-2</v>
      </c>
      <c r="K3677" s="3">
        <v>8.5040000000000004E-2</v>
      </c>
      <c r="L3677" s="3">
        <v>0.11339</v>
      </c>
    </row>
    <row r="3678" spans="2:12" x14ac:dyDescent="0.2">
      <c r="B3678" t="s">
        <v>10028</v>
      </c>
      <c r="C3678" t="s">
        <v>9332</v>
      </c>
      <c r="D3678" t="s">
        <v>9768</v>
      </c>
      <c r="E3678" s="1">
        <v>5.5492800000000004</v>
      </c>
      <c r="F3678" s="1">
        <v>1</v>
      </c>
      <c r="G3678" s="2">
        <v>5.5492800000000004</v>
      </c>
      <c r="H3678" s="3">
        <v>7.9992359369143378</v>
      </c>
      <c r="I3678" s="3">
        <v>10.666248594412247</v>
      </c>
      <c r="J3678" s="3">
        <v>4.4389999999999999E-2</v>
      </c>
      <c r="K3678" s="3">
        <v>4.4389999999999999E-2</v>
      </c>
      <c r="L3678" s="3">
        <v>5.919E-2</v>
      </c>
    </row>
    <row r="3679" spans="2:12" x14ac:dyDescent="0.2">
      <c r="B3679" t="s">
        <v>10029</v>
      </c>
      <c r="C3679" t="s">
        <v>10030</v>
      </c>
      <c r="D3679" t="s">
        <v>10031</v>
      </c>
      <c r="E3679" s="1">
        <v>12.411289999999999</v>
      </c>
      <c r="F3679" s="1">
        <v>2</v>
      </c>
      <c r="G3679" s="2">
        <v>6.2056449999999996</v>
      </c>
      <c r="H3679" s="3">
        <v>7.9999742170233725</v>
      </c>
      <c r="I3679" s="3">
        <v>10.666900862037711</v>
      </c>
      <c r="J3679" s="3">
        <v>9.9290000000000003E-2</v>
      </c>
      <c r="K3679" s="3">
        <v>9.9290000000000003E-2</v>
      </c>
      <c r="L3679" s="3">
        <v>0.13239000000000001</v>
      </c>
    </row>
    <row r="3680" spans="2:12" x14ac:dyDescent="0.2">
      <c r="B3680" t="s">
        <v>10032</v>
      </c>
      <c r="C3680" t="s">
        <v>10033</v>
      </c>
      <c r="D3680" t="s">
        <v>10034</v>
      </c>
      <c r="E3680" s="1">
        <v>6.3463799999999999</v>
      </c>
      <c r="F3680" s="1">
        <v>2</v>
      </c>
      <c r="G3680" s="2">
        <v>3.17319</v>
      </c>
      <c r="H3680" s="3">
        <v>7.9998361270519585</v>
      </c>
      <c r="I3680" s="3">
        <v>10.66592293559478</v>
      </c>
      <c r="J3680" s="3">
        <v>5.0770000000000003E-2</v>
      </c>
      <c r="K3680" s="3">
        <v>5.0770000000000003E-2</v>
      </c>
      <c r="L3680" s="3">
        <v>6.769E-2</v>
      </c>
    </row>
    <row r="3681" spans="2:12" x14ac:dyDescent="0.2">
      <c r="B3681" t="s">
        <v>10035</v>
      </c>
      <c r="C3681" t="s">
        <v>10036</v>
      </c>
      <c r="D3681" t="s">
        <v>10037</v>
      </c>
      <c r="E3681" s="1">
        <v>2.7198199999999999</v>
      </c>
      <c r="F3681" s="1">
        <v>1</v>
      </c>
      <c r="G3681" s="2">
        <v>2.7198199999999999</v>
      </c>
      <c r="H3681" s="3">
        <v>8.000529446801627</v>
      </c>
      <c r="I3681" s="3">
        <v>10.666147024435441</v>
      </c>
      <c r="J3681" s="3">
        <v>2.1760000000000002E-2</v>
      </c>
      <c r="K3681" s="3">
        <v>2.1760000000000002E-2</v>
      </c>
      <c r="L3681" s="3">
        <v>2.9010000000000001E-2</v>
      </c>
    </row>
    <row r="3682" spans="2:12" x14ac:dyDescent="0.2">
      <c r="B3682" t="s">
        <v>10038</v>
      </c>
      <c r="C3682" t="s">
        <v>10039</v>
      </c>
      <c r="D3682" t="s">
        <v>7865</v>
      </c>
      <c r="E3682" s="1">
        <v>10.636200000000001</v>
      </c>
      <c r="F3682" s="1">
        <v>3</v>
      </c>
      <c r="G3682" s="2">
        <v>3.5454000000000003</v>
      </c>
      <c r="H3682" s="3">
        <v>8.0000376074161821</v>
      </c>
      <c r="I3682" s="3">
        <v>10.666403414753388</v>
      </c>
      <c r="J3682" s="3">
        <v>8.5089999999999999E-2</v>
      </c>
      <c r="K3682" s="3">
        <v>8.5089999999999999E-2</v>
      </c>
      <c r="L3682" s="3">
        <v>0.11345</v>
      </c>
    </row>
    <row r="3683" spans="2:12" x14ac:dyDescent="0.2">
      <c r="B3683" t="s">
        <v>10040</v>
      </c>
      <c r="C3683" t="s">
        <v>9116</v>
      </c>
      <c r="D3683" t="s">
        <v>9117</v>
      </c>
      <c r="E3683" s="1">
        <v>7.3084300000000004</v>
      </c>
      <c r="F3683" s="1">
        <v>2</v>
      </c>
      <c r="G3683" s="2">
        <v>3.6542150000000002</v>
      </c>
      <c r="H3683" s="3">
        <v>8.0003502804295863</v>
      </c>
      <c r="I3683" s="3">
        <v>10.667133707239447</v>
      </c>
      <c r="J3683" s="3">
        <v>5.8470000000000001E-2</v>
      </c>
      <c r="K3683" s="3">
        <v>5.8470000000000001E-2</v>
      </c>
      <c r="L3683" s="3">
        <v>7.7960000000000002E-2</v>
      </c>
    </row>
    <row r="3684" spans="2:12" x14ac:dyDescent="0.2">
      <c r="B3684" t="s">
        <v>10041</v>
      </c>
      <c r="C3684" t="s">
        <v>10042</v>
      </c>
      <c r="D3684" t="s">
        <v>10043</v>
      </c>
      <c r="E3684" s="1">
        <v>12.10792</v>
      </c>
      <c r="F3684" s="1">
        <v>4</v>
      </c>
      <c r="G3684" s="2">
        <v>3.02698</v>
      </c>
      <c r="H3684" s="3">
        <v>7.9997224956887729</v>
      </c>
      <c r="I3684" s="3">
        <v>10.666571962814421</v>
      </c>
      <c r="J3684" s="3">
        <v>9.6860000000000002E-2</v>
      </c>
      <c r="K3684" s="3">
        <v>9.6860000000000002E-2</v>
      </c>
      <c r="L3684" s="3">
        <v>0.12914999999999999</v>
      </c>
    </row>
    <row r="3685" spans="2:12" x14ac:dyDescent="0.2">
      <c r="B3685" t="s">
        <v>10044</v>
      </c>
      <c r="C3685" t="s">
        <v>10045</v>
      </c>
      <c r="D3685" t="s">
        <v>10046</v>
      </c>
      <c r="E3685" s="1">
        <v>16.263390000000001</v>
      </c>
      <c r="F3685" s="1">
        <v>2</v>
      </c>
      <c r="G3685" s="2">
        <v>8.1316950000000006</v>
      </c>
      <c r="H3685" s="3">
        <v>8.0001770848513125</v>
      </c>
      <c r="I3685" s="3">
        <v>10.666902779801749</v>
      </c>
      <c r="J3685" s="3">
        <v>0.13011</v>
      </c>
      <c r="K3685" s="3">
        <v>0.13011</v>
      </c>
      <c r="L3685" s="3">
        <v>0.17348</v>
      </c>
    </row>
    <row r="3686" spans="2:12" x14ac:dyDescent="0.2">
      <c r="B3686" t="s">
        <v>10047</v>
      </c>
      <c r="C3686" t="s">
        <v>9803</v>
      </c>
      <c r="D3686" t="s">
        <v>9804</v>
      </c>
      <c r="E3686" s="1">
        <v>22.464880000000001</v>
      </c>
      <c r="F3686" s="1">
        <v>3</v>
      </c>
      <c r="G3686" s="2">
        <v>7.4882933333333339</v>
      </c>
      <c r="H3686" s="3">
        <v>8.0000427333687067</v>
      </c>
      <c r="I3686" s="3">
        <v>10.666426884986699</v>
      </c>
      <c r="J3686" s="3">
        <v>0.17971999999999999</v>
      </c>
      <c r="K3686" s="3">
        <v>0.17971999999999999</v>
      </c>
      <c r="L3686" s="3">
        <v>0.23962</v>
      </c>
    </row>
    <row r="3687" spans="2:12" x14ac:dyDescent="0.2">
      <c r="B3687" t="s">
        <v>10048</v>
      </c>
      <c r="C3687" t="s">
        <v>9100</v>
      </c>
      <c r="D3687" t="s">
        <v>9101</v>
      </c>
      <c r="E3687" s="1">
        <v>17.84919</v>
      </c>
      <c r="F3687" s="1">
        <v>3</v>
      </c>
      <c r="G3687" s="2">
        <v>5.9497299999999997</v>
      </c>
      <c r="H3687" s="3">
        <v>7.9998027921715211</v>
      </c>
      <c r="I3687" s="3">
        <v>10.666590472732937</v>
      </c>
      <c r="J3687" s="3">
        <v>0.14279</v>
      </c>
      <c r="K3687" s="3">
        <v>0.14279</v>
      </c>
      <c r="L3687" s="3">
        <v>0.19039</v>
      </c>
    </row>
    <row r="3688" spans="2:12" x14ac:dyDescent="0.2">
      <c r="B3688" t="s">
        <v>10049</v>
      </c>
      <c r="C3688" t="s">
        <v>10050</v>
      </c>
      <c r="D3688" t="s">
        <v>10051</v>
      </c>
      <c r="E3688" s="1">
        <v>21.175640000000001</v>
      </c>
      <c r="F3688" s="1">
        <v>2</v>
      </c>
      <c r="G3688" s="2">
        <v>10.587820000000001</v>
      </c>
      <c r="H3688" s="3">
        <v>8.0002304534833417</v>
      </c>
      <c r="I3688" s="3">
        <v>10.666501697233235</v>
      </c>
      <c r="J3688" s="3">
        <v>0.16941000000000001</v>
      </c>
      <c r="K3688" s="3">
        <v>0.16941000000000001</v>
      </c>
      <c r="L3688" s="3">
        <v>0.22586999999999999</v>
      </c>
    </row>
    <row r="3689" spans="2:12" x14ac:dyDescent="0.2">
      <c r="B3689" t="s">
        <v>10052</v>
      </c>
      <c r="C3689" t="s">
        <v>10053</v>
      </c>
      <c r="D3689" t="s">
        <v>10054</v>
      </c>
      <c r="E3689" s="1">
        <v>8.8272099999999991</v>
      </c>
      <c r="F3689" s="1">
        <v>2</v>
      </c>
      <c r="G3689" s="2">
        <v>4.4136049999999996</v>
      </c>
      <c r="H3689" s="3">
        <v>8.0002628237008082</v>
      </c>
      <c r="I3689" s="3">
        <v>10.667017098267744</v>
      </c>
      <c r="J3689" s="3">
        <v>7.0620000000000002E-2</v>
      </c>
      <c r="K3689" s="3">
        <v>7.0620000000000002E-2</v>
      </c>
      <c r="L3689" s="3">
        <v>9.4159999999999994E-2</v>
      </c>
    </row>
    <row r="3690" spans="2:12" x14ac:dyDescent="0.2">
      <c r="B3690" t="s">
        <v>10055</v>
      </c>
      <c r="C3690" t="s">
        <v>10056</v>
      </c>
      <c r="D3690" t="s">
        <v>10057</v>
      </c>
      <c r="E3690" s="1">
        <v>8.6282099999999993</v>
      </c>
      <c r="F3690" s="1">
        <v>15</v>
      </c>
      <c r="G3690" s="2">
        <v>0.575214</v>
      </c>
      <c r="H3690" s="3">
        <v>8.0005006832239829</v>
      </c>
      <c r="I3690" s="3">
        <v>10.66617525535424</v>
      </c>
      <c r="J3690" s="3">
        <v>6.9029999999999994E-2</v>
      </c>
      <c r="K3690" s="3">
        <v>6.9029999999999994E-2</v>
      </c>
      <c r="L3690" s="3">
        <v>9.2030000000000001E-2</v>
      </c>
    </row>
    <row r="3691" spans="2:12" x14ac:dyDescent="0.2">
      <c r="B3691" t="s">
        <v>10058</v>
      </c>
      <c r="C3691" t="s">
        <v>10059</v>
      </c>
      <c r="D3691" t="s">
        <v>10060</v>
      </c>
      <c r="E3691" s="1">
        <v>16.739350000000002</v>
      </c>
      <c r="F3691" s="1">
        <v>6</v>
      </c>
      <c r="G3691" s="2">
        <v>2.7898916666666671</v>
      </c>
      <c r="H3691" s="3">
        <v>7.9997132505145059</v>
      </c>
      <c r="I3691" s="3">
        <v>10.66648346560649</v>
      </c>
      <c r="J3691" s="3">
        <v>0.13391</v>
      </c>
      <c r="K3691" s="3">
        <v>0.13391</v>
      </c>
      <c r="L3691" s="3">
        <v>0.17854999999999999</v>
      </c>
    </row>
    <row r="3692" spans="2:12" x14ac:dyDescent="0.2">
      <c r="B3692" t="s">
        <v>10061</v>
      </c>
      <c r="C3692" t="s">
        <v>10062</v>
      </c>
      <c r="D3692" t="s">
        <v>10063</v>
      </c>
      <c r="E3692" s="1">
        <v>30.532240000000002</v>
      </c>
      <c r="F3692" s="1">
        <v>3</v>
      </c>
      <c r="G3692" s="2">
        <v>10.177413333333334</v>
      </c>
      <c r="H3692" s="3">
        <v>8.0000681247101415</v>
      </c>
      <c r="I3692" s="3">
        <v>10.666757499613523</v>
      </c>
      <c r="J3692" s="3">
        <v>0.24426</v>
      </c>
      <c r="K3692" s="3">
        <v>0.24426</v>
      </c>
      <c r="L3692" s="3">
        <v>0.32568000000000003</v>
      </c>
    </row>
    <row r="3693" spans="2:12" x14ac:dyDescent="0.2">
      <c r="B3693" t="s">
        <v>10064</v>
      </c>
      <c r="C3693" t="s">
        <v>9050</v>
      </c>
      <c r="D3693" t="s">
        <v>9051</v>
      </c>
      <c r="E3693" s="1">
        <v>2.7718699999999998</v>
      </c>
      <c r="F3693" s="1">
        <v>1</v>
      </c>
      <c r="G3693" s="2">
        <v>2.7718699999999998</v>
      </c>
      <c r="H3693" s="3">
        <v>7.9982105942919404</v>
      </c>
      <c r="I3693" s="3">
        <v>10.667888465187762</v>
      </c>
      <c r="J3693" s="3">
        <v>2.2169999999999999E-2</v>
      </c>
      <c r="K3693" s="3">
        <v>2.2169999999999999E-2</v>
      </c>
      <c r="L3693" s="3">
        <v>2.9569999999999999E-2</v>
      </c>
    </row>
    <row r="3694" spans="2:12" x14ac:dyDescent="0.2">
      <c r="B3694" t="s">
        <v>10065</v>
      </c>
      <c r="C3694" t="s">
        <v>9341</v>
      </c>
      <c r="D3694" t="s">
        <v>9342</v>
      </c>
      <c r="E3694" s="1">
        <v>21.218129999999999</v>
      </c>
      <c r="F3694" s="1">
        <v>2</v>
      </c>
      <c r="G3694" s="2">
        <v>10.609064999999999</v>
      </c>
      <c r="H3694" s="3">
        <v>8.0002337623532345</v>
      </c>
      <c r="I3694" s="3">
        <v>10.666821251448644</v>
      </c>
      <c r="J3694" s="3">
        <v>0.16975000000000001</v>
      </c>
      <c r="K3694" s="3">
        <v>0.16975000000000001</v>
      </c>
      <c r="L3694" s="3">
        <v>0.22633</v>
      </c>
    </row>
    <row r="3695" spans="2:12" x14ac:dyDescent="0.2">
      <c r="B3695" t="s">
        <v>10066</v>
      </c>
      <c r="C3695" t="s">
        <v>9441</v>
      </c>
      <c r="D3695" t="s">
        <v>9442</v>
      </c>
      <c r="E3695" s="1">
        <v>12.24723</v>
      </c>
      <c r="F3695" s="1">
        <v>2</v>
      </c>
      <c r="G3695" s="2">
        <v>6.123615</v>
      </c>
      <c r="H3695" s="3">
        <v>8.0001763664110168</v>
      </c>
      <c r="I3695" s="3">
        <v>10.666901821881357</v>
      </c>
      <c r="J3695" s="3">
        <v>9.7979999999999998E-2</v>
      </c>
      <c r="K3695" s="3">
        <v>9.7979999999999998E-2</v>
      </c>
      <c r="L3695" s="3">
        <v>0.13064000000000001</v>
      </c>
    </row>
    <row r="3696" spans="2:12" x14ac:dyDescent="0.2">
      <c r="B3696" t="s">
        <v>10067</v>
      </c>
      <c r="C3696" t="s">
        <v>7600</v>
      </c>
      <c r="D3696" t="s">
        <v>7601</v>
      </c>
      <c r="E3696" s="1">
        <v>48.01032</v>
      </c>
      <c r="F3696" s="1">
        <v>7</v>
      </c>
      <c r="G3696" s="2">
        <v>6.8586171428571427</v>
      </c>
      <c r="H3696" s="3">
        <v>7.9999466781308675</v>
      </c>
      <c r="I3696" s="3">
        <v>10.666665000358256</v>
      </c>
      <c r="J3696" s="3">
        <v>0.38407999999999998</v>
      </c>
      <c r="K3696" s="3">
        <v>0.38407999999999998</v>
      </c>
      <c r="L3696" s="3">
        <v>0.51210999999999995</v>
      </c>
    </row>
    <row r="3697" spans="2:12" x14ac:dyDescent="0.2">
      <c r="B3697" t="s">
        <v>10068</v>
      </c>
      <c r="C3697" t="s">
        <v>10069</v>
      </c>
      <c r="D3697" t="s">
        <v>10070</v>
      </c>
      <c r="E3697" s="1">
        <v>44.842230000000001</v>
      </c>
      <c r="F3697" s="1">
        <v>6</v>
      </c>
      <c r="G3697" s="2">
        <v>7.4737049999999998</v>
      </c>
      <c r="H3697" s="3">
        <v>8.0000481688800935</v>
      </c>
      <c r="I3697" s="3">
        <v>10.666730891840125</v>
      </c>
      <c r="J3697" s="3">
        <v>0.35874</v>
      </c>
      <c r="K3697" s="3">
        <v>0.35874</v>
      </c>
      <c r="L3697" s="3">
        <v>0.47832000000000002</v>
      </c>
    </row>
    <row r="3698" spans="2:12" x14ac:dyDescent="0.2">
      <c r="B3698" t="s">
        <v>10071</v>
      </c>
      <c r="C3698" t="s">
        <v>10072</v>
      </c>
      <c r="D3698" t="s">
        <v>10073</v>
      </c>
      <c r="E3698" s="1">
        <v>10.833690000000001</v>
      </c>
      <c r="F3698" s="1">
        <v>2</v>
      </c>
      <c r="G3698" s="2">
        <v>5.4168450000000004</v>
      </c>
      <c r="H3698" s="3">
        <v>8.00004430623361</v>
      </c>
      <c r="I3698" s="3">
        <v>10.666725741644813</v>
      </c>
      <c r="J3698" s="3">
        <v>8.6669999999999997E-2</v>
      </c>
      <c r="K3698" s="3">
        <v>8.6669999999999997E-2</v>
      </c>
      <c r="L3698" s="3">
        <v>0.11556</v>
      </c>
    </row>
    <row r="3699" spans="2:12" x14ac:dyDescent="0.2">
      <c r="B3699" t="s">
        <v>10074</v>
      </c>
      <c r="C3699" t="s">
        <v>9631</v>
      </c>
      <c r="D3699" t="s">
        <v>9632</v>
      </c>
      <c r="E3699" s="1">
        <v>12.48138</v>
      </c>
      <c r="F3699" s="1">
        <v>4</v>
      </c>
      <c r="G3699" s="2">
        <v>3.1203449999999999</v>
      </c>
      <c r="H3699" s="3">
        <v>7.9999166758803906</v>
      </c>
      <c r="I3699" s="3">
        <v>10.666288503354597</v>
      </c>
      <c r="J3699" s="3">
        <v>9.9849999999999994E-2</v>
      </c>
      <c r="K3699" s="3">
        <v>9.9849999999999994E-2</v>
      </c>
      <c r="L3699" s="3">
        <v>0.13313</v>
      </c>
    </row>
    <row r="3700" spans="2:12" x14ac:dyDescent="0.2">
      <c r="B3700" t="s">
        <v>10075</v>
      </c>
      <c r="C3700" t="s">
        <v>10076</v>
      </c>
      <c r="D3700" t="s">
        <v>10077</v>
      </c>
      <c r="E3700" s="1">
        <v>15.485900000000001</v>
      </c>
      <c r="F3700" s="1">
        <v>4</v>
      </c>
      <c r="G3700" s="2">
        <v>3.8714750000000002</v>
      </c>
      <c r="H3700" s="3">
        <v>8.0001808096397369</v>
      </c>
      <c r="I3700" s="3">
        <v>10.666477247044085</v>
      </c>
      <c r="J3700" s="3">
        <v>0.12389</v>
      </c>
      <c r="K3700" s="3">
        <v>0.12389</v>
      </c>
      <c r="L3700" s="3">
        <v>0.16517999999999999</v>
      </c>
    </row>
    <row r="3701" spans="2:12" x14ac:dyDescent="0.2">
      <c r="B3701" t="s">
        <v>10078</v>
      </c>
      <c r="C3701" t="s">
        <v>8286</v>
      </c>
      <c r="D3701" t="s">
        <v>8287</v>
      </c>
      <c r="E3701" s="1">
        <v>3.9375599999999999</v>
      </c>
      <c r="F3701" s="1">
        <v>2</v>
      </c>
      <c r="G3701" s="2">
        <v>1.96878</v>
      </c>
      <c r="H3701" s="3">
        <v>7.9998780970956638</v>
      </c>
      <c r="I3701" s="3">
        <v>10.666504129460886</v>
      </c>
      <c r="J3701" s="3">
        <v>3.15E-2</v>
      </c>
      <c r="K3701" s="3">
        <v>3.15E-2</v>
      </c>
      <c r="L3701" s="3">
        <v>4.2000000000000003E-2</v>
      </c>
    </row>
    <row r="3702" spans="2:12" x14ac:dyDescent="0.2">
      <c r="B3702" t="s">
        <v>10079</v>
      </c>
      <c r="C3702" t="s">
        <v>10080</v>
      </c>
      <c r="D3702" t="s">
        <v>10081</v>
      </c>
      <c r="E3702" s="1">
        <v>3.4117899999999999</v>
      </c>
      <c r="F3702" s="1">
        <v>2</v>
      </c>
      <c r="G3702" s="2">
        <v>1.7058949999999999</v>
      </c>
      <c r="H3702" s="3">
        <v>7.9987338024907739</v>
      </c>
      <c r="I3702" s="3">
        <v>10.665955407571978</v>
      </c>
      <c r="J3702" s="3">
        <v>2.7289999999999998E-2</v>
      </c>
      <c r="K3702" s="3">
        <v>2.7289999999999998E-2</v>
      </c>
      <c r="L3702" s="3">
        <v>3.6389999999999999E-2</v>
      </c>
    </row>
    <row r="3703" spans="2:12" x14ac:dyDescent="0.2">
      <c r="B3703" t="s">
        <v>10082</v>
      </c>
      <c r="C3703" t="s">
        <v>9002</v>
      </c>
      <c r="D3703" t="s">
        <v>9003</v>
      </c>
      <c r="E3703" s="1">
        <v>1.7988900000000001</v>
      </c>
      <c r="F3703" s="1">
        <v>2</v>
      </c>
      <c r="G3703" s="2">
        <v>0.89944500000000005</v>
      </c>
      <c r="H3703" s="3">
        <v>7.9993773938373103</v>
      </c>
      <c r="I3703" s="3">
        <v>10.667689519648226</v>
      </c>
      <c r="J3703" s="3">
        <v>1.439E-2</v>
      </c>
      <c r="K3703" s="3">
        <v>1.439E-2</v>
      </c>
      <c r="L3703" s="3">
        <v>1.9189999999999999E-2</v>
      </c>
    </row>
    <row r="3704" spans="2:12" x14ac:dyDescent="0.2">
      <c r="B3704" t="s">
        <v>10083</v>
      </c>
      <c r="C3704" t="s">
        <v>10084</v>
      </c>
      <c r="D3704" t="s">
        <v>10085</v>
      </c>
      <c r="E3704" s="1">
        <v>23.576599999999999</v>
      </c>
      <c r="F3704" s="1">
        <v>4</v>
      </c>
      <c r="G3704" s="2">
        <v>5.8941499999999998</v>
      </c>
      <c r="H3704" s="3">
        <v>7.9998812381768367</v>
      </c>
      <c r="I3704" s="3">
        <v>10.666508317569114</v>
      </c>
      <c r="J3704" s="3">
        <v>0.18861</v>
      </c>
      <c r="K3704" s="3">
        <v>0.18861</v>
      </c>
      <c r="L3704" s="3">
        <v>0.25147999999999998</v>
      </c>
    </row>
    <row r="3705" spans="2:12" x14ac:dyDescent="0.2">
      <c r="B3705" t="s">
        <v>10086</v>
      </c>
      <c r="C3705" t="s">
        <v>8732</v>
      </c>
      <c r="D3705" t="s">
        <v>10087</v>
      </c>
      <c r="E3705" s="1">
        <v>10.178940000000001</v>
      </c>
      <c r="F3705" s="1">
        <v>3</v>
      </c>
      <c r="G3705" s="2">
        <v>3.3929800000000001</v>
      </c>
      <c r="H3705" s="3">
        <v>7.9998506720739089</v>
      </c>
      <c r="I3705" s="3">
        <v>10.667122509809468</v>
      </c>
      <c r="J3705" s="3">
        <v>8.1430000000000002E-2</v>
      </c>
      <c r="K3705" s="3">
        <v>8.1430000000000002E-2</v>
      </c>
      <c r="L3705" s="3">
        <v>0.10858</v>
      </c>
    </row>
    <row r="3706" spans="2:12" x14ac:dyDescent="0.2">
      <c r="B3706" t="s">
        <v>10088</v>
      </c>
      <c r="C3706" t="s">
        <v>7319</v>
      </c>
      <c r="D3706" t="s">
        <v>10089</v>
      </c>
      <c r="E3706" s="1">
        <v>1.9533499999999999</v>
      </c>
      <c r="F3706" s="1">
        <v>1</v>
      </c>
      <c r="G3706" s="2">
        <v>1.9533499999999999</v>
      </c>
      <c r="H3706" s="3">
        <v>8.0016382112780615</v>
      </c>
      <c r="I3706" s="3">
        <v>10.668850948370748</v>
      </c>
      <c r="J3706" s="3">
        <v>1.5630000000000002E-2</v>
      </c>
      <c r="K3706" s="3">
        <v>1.5630000000000002E-2</v>
      </c>
      <c r="L3706" s="3">
        <v>2.0840000000000001E-2</v>
      </c>
    </row>
    <row r="3707" spans="2:12" x14ac:dyDescent="0.2">
      <c r="B3707" t="s">
        <v>10090</v>
      </c>
      <c r="C3707" t="s">
        <v>10091</v>
      </c>
      <c r="D3707" t="s">
        <v>10092</v>
      </c>
      <c r="E3707" s="1">
        <v>12.64875</v>
      </c>
      <c r="F3707" s="1">
        <v>3</v>
      </c>
      <c r="G3707" s="2">
        <v>4.2162499999999996</v>
      </c>
      <c r="H3707" s="3">
        <v>8</v>
      </c>
      <c r="I3707" s="3">
        <v>10.666666666666668</v>
      </c>
      <c r="J3707" s="3">
        <v>0.10119</v>
      </c>
      <c r="K3707" s="3">
        <v>0.10119</v>
      </c>
      <c r="L3707" s="3">
        <v>0.13492000000000001</v>
      </c>
    </row>
    <row r="3708" spans="2:12" x14ac:dyDescent="0.2">
      <c r="B3708" t="s">
        <v>10093</v>
      </c>
      <c r="C3708" t="s">
        <v>9707</v>
      </c>
      <c r="D3708" t="s">
        <v>9708</v>
      </c>
      <c r="E3708" s="1">
        <v>4.5697599999999996</v>
      </c>
      <c r="F3708" s="1">
        <v>1</v>
      </c>
      <c r="G3708" s="2">
        <v>4.5697599999999996</v>
      </c>
      <c r="H3708" s="3">
        <v>8.0004201533559751</v>
      </c>
      <c r="I3708" s="3">
        <v>10.665768005321942</v>
      </c>
      <c r="J3708" s="3">
        <v>3.6560000000000002E-2</v>
      </c>
      <c r="K3708" s="3">
        <v>3.6560000000000002E-2</v>
      </c>
      <c r="L3708" s="3">
        <v>4.8739999999999999E-2</v>
      </c>
    </row>
    <row r="3709" spans="2:12" x14ac:dyDescent="0.2">
      <c r="B3709" t="s">
        <v>10094</v>
      </c>
      <c r="C3709" t="s">
        <v>7238</v>
      </c>
      <c r="D3709" t="s">
        <v>6713</v>
      </c>
      <c r="E3709" s="1">
        <v>17.731750000000002</v>
      </c>
      <c r="F3709" s="1">
        <v>3</v>
      </c>
      <c r="G3709" s="2">
        <v>5.9105833333333342</v>
      </c>
      <c r="H3709" s="3">
        <v>16.000112792025604</v>
      </c>
      <c r="I3709" s="3">
        <v>21.333483722700805</v>
      </c>
      <c r="J3709" s="3">
        <v>0.28371000000000002</v>
      </c>
      <c r="K3709" s="3">
        <v>0.28371000000000002</v>
      </c>
      <c r="L3709" s="3">
        <v>0.37828000000000001</v>
      </c>
    </row>
    <row r="3710" spans="2:12" x14ac:dyDescent="0.2">
      <c r="B3710" t="s">
        <v>10095</v>
      </c>
      <c r="C3710" t="s">
        <v>10096</v>
      </c>
      <c r="D3710" t="s">
        <v>10097</v>
      </c>
      <c r="E3710" s="1">
        <v>5.2944899999999997</v>
      </c>
      <c r="F3710" s="1">
        <v>1</v>
      </c>
      <c r="G3710" s="2">
        <v>5.2944899999999997</v>
      </c>
      <c r="H3710" s="3">
        <v>8.0007706124669244</v>
      </c>
      <c r="I3710" s="3">
        <v>10.665805393909517</v>
      </c>
      <c r="J3710" s="3">
        <v>4.2360000000000002E-2</v>
      </c>
      <c r="K3710" s="3">
        <v>4.2360000000000002E-2</v>
      </c>
      <c r="L3710" s="3">
        <v>5.6469999999999999E-2</v>
      </c>
    </row>
    <row r="3711" spans="2:12" x14ac:dyDescent="0.2">
      <c r="B3711" t="s">
        <v>10098</v>
      </c>
      <c r="C3711" t="s">
        <v>9773</v>
      </c>
      <c r="D3711" t="s">
        <v>9774</v>
      </c>
      <c r="E3711" s="1">
        <v>5.8047399999999998</v>
      </c>
      <c r="F3711" s="1">
        <v>2</v>
      </c>
      <c r="G3711" s="2">
        <v>2.9023699999999999</v>
      </c>
      <c r="H3711" s="3">
        <v>8.0003583278493089</v>
      </c>
      <c r="I3711" s="3">
        <v>10.667144437132412</v>
      </c>
      <c r="J3711" s="3">
        <v>4.6440000000000002E-2</v>
      </c>
      <c r="K3711" s="3">
        <v>4.6440000000000002E-2</v>
      </c>
      <c r="L3711" s="3">
        <v>6.1920000000000003E-2</v>
      </c>
    </row>
    <row r="3712" spans="2:12" x14ac:dyDescent="0.2">
      <c r="B3712" t="s">
        <v>10099</v>
      </c>
      <c r="C3712" t="s">
        <v>5973</v>
      </c>
      <c r="D3712" t="s">
        <v>7449</v>
      </c>
      <c r="E3712" s="1">
        <v>44.342239999999997</v>
      </c>
      <c r="F3712" s="1">
        <v>5</v>
      </c>
      <c r="G3712" s="2">
        <v>8.868447999999999</v>
      </c>
      <c r="H3712" s="3">
        <v>8.0000469078693364</v>
      </c>
      <c r="I3712" s="3">
        <v>10.666578864757398</v>
      </c>
      <c r="J3712" s="3">
        <v>0.35474</v>
      </c>
      <c r="K3712" s="3">
        <v>0.35474</v>
      </c>
      <c r="L3712" s="3">
        <v>0.47298000000000001</v>
      </c>
    </row>
    <row r="3713" spans="2:12" x14ac:dyDescent="0.2">
      <c r="B3713" t="s">
        <v>10100</v>
      </c>
      <c r="C3713" t="s">
        <v>10101</v>
      </c>
      <c r="D3713" t="s">
        <v>7862</v>
      </c>
      <c r="E3713" s="1">
        <v>13.03668</v>
      </c>
      <c r="F3713" s="1">
        <v>2</v>
      </c>
      <c r="G3713" s="2">
        <v>6.5183400000000002</v>
      </c>
      <c r="H3713" s="3">
        <v>7.9997361291371725</v>
      </c>
      <c r="I3713" s="3">
        <v>10.666826216490701</v>
      </c>
      <c r="J3713" s="3">
        <v>0.10428999999999999</v>
      </c>
      <c r="K3713" s="3">
        <v>0.10428999999999999</v>
      </c>
      <c r="L3713" s="3">
        <v>0.13905999999999999</v>
      </c>
    </row>
    <row r="3714" spans="2:12" x14ac:dyDescent="0.2">
      <c r="B3714" t="s">
        <v>10102</v>
      </c>
      <c r="C3714" t="s">
        <v>9808</v>
      </c>
      <c r="D3714" t="s">
        <v>9809</v>
      </c>
      <c r="E3714" s="1">
        <v>14.3813</v>
      </c>
      <c r="F3714" s="1">
        <v>2</v>
      </c>
      <c r="G3714" s="2">
        <v>7.1906499999999998</v>
      </c>
      <c r="H3714" s="3">
        <v>7.9999721861027862</v>
      </c>
      <c r="I3714" s="3">
        <v>10.666629581470383</v>
      </c>
      <c r="J3714" s="3">
        <v>0.11505</v>
      </c>
      <c r="K3714" s="3">
        <v>0.11505</v>
      </c>
      <c r="L3714" s="3">
        <v>0.15340000000000001</v>
      </c>
    </row>
    <row r="3715" spans="2:12" x14ac:dyDescent="0.2">
      <c r="B3715" t="s">
        <v>10103</v>
      </c>
      <c r="C3715" t="s">
        <v>10104</v>
      </c>
      <c r="D3715" t="s">
        <v>10105</v>
      </c>
      <c r="E3715" s="1">
        <v>24.685079999999999</v>
      </c>
      <c r="F3715" s="1">
        <v>4</v>
      </c>
      <c r="G3715" s="2">
        <v>6.1712699999999998</v>
      </c>
      <c r="H3715" s="3">
        <v>7.9999740734079046</v>
      </c>
      <c r="I3715" s="3">
        <v>10.666767132211037</v>
      </c>
      <c r="J3715" s="3">
        <v>0.19747999999999999</v>
      </c>
      <c r="K3715" s="3">
        <v>0.19747999999999999</v>
      </c>
      <c r="L3715" s="3">
        <v>0.26330999999999999</v>
      </c>
    </row>
    <row r="3716" spans="2:12" x14ac:dyDescent="0.2">
      <c r="B3716" t="s">
        <v>10106</v>
      </c>
      <c r="C3716" t="s">
        <v>10107</v>
      </c>
      <c r="D3716" t="s">
        <v>10108</v>
      </c>
      <c r="E3716" s="1">
        <v>10.70664</v>
      </c>
      <c r="F3716" s="1">
        <v>2</v>
      </c>
      <c r="G3716" s="2">
        <v>5.3533200000000001</v>
      </c>
      <c r="H3716" s="3">
        <v>7.999708592051288</v>
      </c>
      <c r="I3716" s="3">
        <v>10.666278122735051</v>
      </c>
      <c r="J3716" s="3">
        <v>8.5650000000000004E-2</v>
      </c>
      <c r="K3716" s="3">
        <v>8.5650000000000004E-2</v>
      </c>
      <c r="L3716" s="3">
        <v>0.1142</v>
      </c>
    </row>
    <row r="3717" spans="2:12" x14ac:dyDescent="0.2">
      <c r="B3717" t="s">
        <v>10109</v>
      </c>
      <c r="C3717" t="s">
        <v>10110</v>
      </c>
      <c r="D3717" t="s">
        <v>10111</v>
      </c>
      <c r="E3717" s="1">
        <v>3.7959800000000001</v>
      </c>
      <c r="F3717" s="1">
        <v>2</v>
      </c>
      <c r="G3717" s="2">
        <v>1.8979900000000001</v>
      </c>
      <c r="H3717" s="3">
        <v>8.0005690230190893</v>
      </c>
      <c r="I3717" s="3">
        <v>10.666547242082412</v>
      </c>
      <c r="J3717" s="3">
        <v>3.0370000000000001E-2</v>
      </c>
      <c r="K3717" s="3">
        <v>3.0370000000000001E-2</v>
      </c>
      <c r="L3717" s="3">
        <v>4.0489999999999998E-2</v>
      </c>
    </row>
    <row r="3718" spans="2:12" x14ac:dyDescent="0.2">
      <c r="B3718" t="s">
        <v>10112</v>
      </c>
      <c r="C3718" t="s">
        <v>10113</v>
      </c>
      <c r="D3718" t="s">
        <v>10114</v>
      </c>
      <c r="E3718" s="1">
        <v>7.5465400000000002</v>
      </c>
      <c r="F3718" s="1">
        <v>2</v>
      </c>
      <c r="G3718" s="2">
        <v>3.7732700000000001</v>
      </c>
      <c r="H3718" s="3">
        <v>7.9996925743453291</v>
      </c>
      <c r="I3718" s="3">
        <v>10.667140172847425</v>
      </c>
      <c r="J3718" s="3">
        <v>6.037E-2</v>
      </c>
      <c r="K3718" s="3">
        <v>6.037E-2</v>
      </c>
      <c r="L3718" s="3">
        <v>8.0500000000000002E-2</v>
      </c>
    </row>
    <row r="3719" spans="2:12" x14ac:dyDescent="0.2">
      <c r="B3719" t="s">
        <v>10115</v>
      </c>
      <c r="C3719" t="s">
        <v>9056</v>
      </c>
      <c r="D3719" t="s">
        <v>9057</v>
      </c>
      <c r="E3719" s="1">
        <v>16.962009999999999</v>
      </c>
      <c r="F3719" s="1">
        <v>3</v>
      </c>
      <c r="G3719" s="2">
        <v>5.6540033333333328</v>
      </c>
      <c r="H3719" s="3">
        <v>8.0002311046862946</v>
      </c>
      <c r="I3719" s="3">
        <v>10.666778288658008</v>
      </c>
      <c r="J3719" s="3">
        <v>0.13569999999999999</v>
      </c>
      <c r="K3719" s="3">
        <v>0.13569999999999999</v>
      </c>
      <c r="L3719" s="3">
        <v>0.18093000000000001</v>
      </c>
    </row>
    <row r="3720" spans="2:12" x14ac:dyDescent="0.2">
      <c r="B3720" t="s">
        <v>10116</v>
      </c>
      <c r="C3720" t="s">
        <v>10117</v>
      </c>
      <c r="D3720" t="s">
        <v>10118</v>
      </c>
      <c r="E3720" s="1">
        <v>9.3870699999999996</v>
      </c>
      <c r="F3720" s="1">
        <v>1</v>
      </c>
      <c r="G3720" s="2">
        <v>9.3870699999999996</v>
      </c>
      <c r="H3720" s="3">
        <v>8.000366461526335</v>
      </c>
      <c r="I3720" s="3">
        <v>10.666800183656882</v>
      </c>
      <c r="J3720" s="3">
        <v>7.51E-2</v>
      </c>
      <c r="K3720" s="3">
        <v>7.51E-2</v>
      </c>
      <c r="L3720" s="3">
        <v>0.10013</v>
      </c>
    </row>
    <row r="3721" spans="2:12" x14ac:dyDescent="0.2">
      <c r="B3721" t="s">
        <v>10119</v>
      </c>
      <c r="C3721" t="s">
        <v>10096</v>
      </c>
      <c r="D3721" t="s">
        <v>10097</v>
      </c>
      <c r="E3721" s="1">
        <v>11.29012</v>
      </c>
      <c r="F3721" s="1">
        <v>1</v>
      </c>
      <c r="G3721" s="2">
        <v>11.29012</v>
      </c>
      <c r="H3721" s="3">
        <v>7.9999149699028882</v>
      </c>
      <c r="I3721" s="3">
        <v>10.666848536596598</v>
      </c>
      <c r="J3721" s="3">
        <v>9.0319999999999998E-2</v>
      </c>
      <c r="K3721" s="3">
        <v>9.0319999999999998E-2</v>
      </c>
      <c r="L3721" s="3">
        <v>0.12043</v>
      </c>
    </row>
    <row r="3722" spans="2:12" x14ac:dyDescent="0.2">
      <c r="B3722" t="s">
        <v>10120</v>
      </c>
      <c r="C3722" t="s">
        <v>10121</v>
      </c>
      <c r="D3722" t="s">
        <v>10122</v>
      </c>
      <c r="E3722" s="1">
        <v>25.445910000000001</v>
      </c>
      <c r="F3722" s="1">
        <v>5</v>
      </c>
      <c r="G3722" s="2">
        <v>5.0891820000000001</v>
      </c>
      <c r="H3722" s="3">
        <v>8.0001068934064445</v>
      </c>
      <c r="I3722" s="3">
        <v>10.666547197565345</v>
      </c>
      <c r="J3722" s="3">
        <v>0.20357</v>
      </c>
      <c r="K3722" s="3">
        <v>0.20357</v>
      </c>
      <c r="L3722" s="3">
        <v>0.27141999999999999</v>
      </c>
    </row>
    <row r="3723" spans="2:12" x14ac:dyDescent="0.2">
      <c r="B3723" t="s">
        <v>10123</v>
      </c>
      <c r="C3723" t="s">
        <v>10018</v>
      </c>
      <c r="D3723" t="s">
        <v>10019</v>
      </c>
      <c r="E3723" s="1">
        <v>26.190359999999998</v>
      </c>
      <c r="F3723" s="1">
        <v>3</v>
      </c>
      <c r="G3723" s="2">
        <v>8.7301199999999994</v>
      </c>
      <c r="H3723" s="3">
        <v>7.9998900358757963</v>
      </c>
      <c r="I3723" s="3">
        <v>10.666520047834394</v>
      </c>
      <c r="J3723" s="3">
        <v>0.20952000000000001</v>
      </c>
      <c r="K3723" s="3">
        <v>0.20952000000000001</v>
      </c>
      <c r="L3723" s="3">
        <v>0.27936</v>
      </c>
    </row>
    <row r="3724" spans="2:12" x14ac:dyDescent="0.2">
      <c r="B3724" t="s">
        <v>10124</v>
      </c>
      <c r="C3724" t="s">
        <v>10125</v>
      </c>
      <c r="D3724" t="s">
        <v>10126</v>
      </c>
      <c r="E3724" s="1">
        <v>6.7668299999999997</v>
      </c>
      <c r="F3724" s="1">
        <v>2</v>
      </c>
      <c r="G3724" s="2">
        <v>3.3834149999999998</v>
      </c>
      <c r="H3724" s="3">
        <v>7.9993143022656099</v>
      </c>
      <c r="I3724" s="3">
        <v>10.666737600915051</v>
      </c>
      <c r="J3724" s="3">
        <v>5.4129999999999998E-2</v>
      </c>
      <c r="K3724" s="3">
        <v>5.4129999999999998E-2</v>
      </c>
      <c r="L3724" s="3">
        <v>7.2179999999999994E-2</v>
      </c>
    </row>
    <row r="3725" spans="2:12" x14ac:dyDescent="0.2">
      <c r="B3725" t="s">
        <v>10127</v>
      </c>
      <c r="C3725" t="s">
        <v>9332</v>
      </c>
      <c r="D3725" t="s">
        <v>9333</v>
      </c>
      <c r="E3725" s="1">
        <v>17.179130000000001</v>
      </c>
      <c r="F3725" s="1">
        <v>2</v>
      </c>
      <c r="G3725" s="2">
        <v>8.5895650000000003</v>
      </c>
      <c r="H3725" s="3">
        <v>7.999823041096958</v>
      </c>
      <c r="I3725" s="3">
        <v>10.666430721462611</v>
      </c>
      <c r="J3725" s="3">
        <v>0.13743</v>
      </c>
      <c r="K3725" s="3">
        <v>0.13743</v>
      </c>
      <c r="L3725" s="3">
        <v>0.18323999999999999</v>
      </c>
    </row>
    <row r="3726" spans="2:12" x14ac:dyDescent="0.2">
      <c r="B3726" t="s">
        <v>10128</v>
      </c>
      <c r="C3726" t="s">
        <v>10129</v>
      </c>
      <c r="D3726" t="s">
        <v>10130</v>
      </c>
      <c r="E3726" s="1">
        <v>13.10618</v>
      </c>
      <c r="F3726" s="1">
        <v>3</v>
      </c>
      <c r="G3726" s="2">
        <v>4.3687266666666664</v>
      </c>
      <c r="H3726" s="3">
        <v>8.0000427279344546</v>
      </c>
      <c r="I3726" s="3">
        <v>10.666723637245941</v>
      </c>
      <c r="J3726" s="3">
        <v>0.10485</v>
      </c>
      <c r="K3726" s="3">
        <v>0.10485</v>
      </c>
      <c r="L3726" s="3">
        <v>0.13980000000000001</v>
      </c>
    </row>
    <row r="3727" spans="2:12" x14ac:dyDescent="0.2">
      <c r="B3727" t="s">
        <v>10131</v>
      </c>
      <c r="C3727" t="s">
        <v>9113</v>
      </c>
      <c r="D3727" t="s">
        <v>9114</v>
      </c>
      <c r="E3727" s="1">
        <v>5.2065599999999996</v>
      </c>
      <c r="F3727" s="1">
        <v>1</v>
      </c>
      <c r="G3727" s="2">
        <v>5.2065599999999996</v>
      </c>
      <c r="H3727" s="3">
        <v>7.9995236778218253</v>
      </c>
      <c r="I3727" s="3">
        <v>10.667312006391937</v>
      </c>
      <c r="J3727" s="3">
        <v>4.165E-2</v>
      </c>
      <c r="K3727" s="3">
        <v>4.165E-2</v>
      </c>
      <c r="L3727" s="3">
        <v>5.5539999999999999E-2</v>
      </c>
    </row>
    <row r="3728" spans="2:12" x14ac:dyDescent="0.2">
      <c r="B3728" t="s">
        <v>10132</v>
      </c>
      <c r="C3728" t="s">
        <v>10133</v>
      </c>
      <c r="D3728" t="s">
        <v>10134</v>
      </c>
      <c r="E3728" s="1">
        <v>16.912759999999999</v>
      </c>
      <c r="F3728" s="1">
        <v>3</v>
      </c>
      <c r="G3728" s="2">
        <v>5.6375866666666665</v>
      </c>
      <c r="H3728" s="3">
        <v>7.9998770159335324</v>
      </c>
      <c r="I3728" s="3">
        <v>10.666502687911377</v>
      </c>
      <c r="J3728" s="3">
        <v>0.1353</v>
      </c>
      <c r="K3728" s="3">
        <v>0.1353</v>
      </c>
      <c r="L3728" s="3">
        <v>0.1804</v>
      </c>
    </row>
    <row r="3729" spans="2:12" x14ac:dyDescent="0.2">
      <c r="B3729" t="s">
        <v>10135</v>
      </c>
      <c r="C3729" t="s">
        <v>10136</v>
      </c>
      <c r="D3729" t="s">
        <v>10137</v>
      </c>
      <c r="E3729" s="1">
        <v>4.2258500000000003</v>
      </c>
      <c r="F3729" s="1">
        <v>3</v>
      </c>
      <c r="G3729" s="2">
        <v>1.4086166666666669</v>
      </c>
      <c r="H3729" s="3">
        <v>8.0007572441047348</v>
      </c>
      <c r="I3729" s="3">
        <v>10.66767632547298</v>
      </c>
      <c r="J3729" s="3">
        <v>3.381E-2</v>
      </c>
      <c r="K3729" s="3">
        <v>3.381E-2</v>
      </c>
      <c r="L3729" s="3">
        <v>4.5080000000000002E-2</v>
      </c>
    </row>
    <row r="3730" spans="2:12" x14ac:dyDescent="0.2">
      <c r="B3730" t="s">
        <v>10138</v>
      </c>
      <c r="C3730" t="s">
        <v>10139</v>
      </c>
      <c r="D3730" t="s">
        <v>10140</v>
      </c>
      <c r="E3730" s="1">
        <v>9.4657800000000005</v>
      </c>
      <c r="F3730" s="1">
        <v>3</v>
      </c>
      <c r="G3730" s="2">
        <v>3.1552600000000002</v>
      </c>
      <c r="H3730" s="3">
        <v>8.0003972203030287</v>
      </c>
      <c r="I3730" s="3">
        <v>10.666844148078658</v>
      </c>
      <c r="J3730" s="3">
        <v>7.5730000000000006E-2</v>
      </c>
      <c r="K3730" s="3">
        <v>7.5730000000000006E-2</v>
      </c>
      <c r="L3730" s="3">
        <v>0.10097</v>
      </c>
    </row>
    <row r="3731" spans="2:12" x14ac:dyDescent="0.2">
      <c r="B3731" t="s">
        <v>10141</v>
      </c>
      <c r="C3731" t="s">
        <v>10142</v>
      </c>
      <c r="D3731" t="s">
        <v>10143</v>
      </c>
      <c r="E3731" s="1">
        <v>5.8564100000000003</v>
      </c>
      <c r="F3731" s="1">
        <v>2</v>
      </c>
      <c r="G3731" s="2">
        <v>2.9282050000000002</v>
      </c>
      <c r="H3731" s="3">
        <v>7.9997814360674884</v>
      </c>
      <c r="I3731" s="3">
        <v>10.666944424997565</v>
      </c>
      <c r="J3731" s="3">
        <v>4.6850000000000003E-2</v>
      </c>
      <c r="K3731" s="3">
        <v>4.6850000000000003E-2</v>
      </c>
      <c r="L3731" s="3">
        <v>6.2469999999999998E-2</v>
      </c>
    </row>
    <row r="3732" spans="2:12" x14ac:dyDescent="0.2">
      <c r="B3732" t="s">
        <v>10144</v>
      </c>
      <c r="C3732" t="s">
        <v>7238</v>
      </c>
      <c r="D3732" t="s">
        <v>6713</v>
      </c>
      <c r="E3732" s="1">
        <v>23.642330000000001</v>
      </c>
      <c r="F3732" s="1">
        <v>4</v>
      </c>
      <c r="G3732" s="2">
        <v>5.9105825000000003</v>
      </c>
      <c r="H3732" s="3">
        <v>16.000115047882336</v>
      </c>
      <c r="I3732" s="3">
        <v>21.333345740457897</v>
      </c>
      <c r="J3732" s="3">
        <v>0.37828000000000001</v>
      </c>
      <c r="K3732" s="3">
        <v>0.37828000000000001</v>
      </c>
      <c r="L3732" s="3">
        <v>0.50436999999999999</v>
      </c>
    </row>
    <row r="3733" spans="2:12" x14ac:dyDescent="0.2">
      <c r="B3733" t="s">
        <v>10145</v>
      </c>
      <c r="C3733" t="s">
        <v>10146</v>
      </c>
      <c r="D3733" t="s">
        <v>10147</v>
      </c>
      <c r="E3733" s="1">
        <v>1.08908</v>
      </c>
      <c r="F3733" s="1">
        <v>1</v>
      </c>
      <c r="G3733" s="2">
        <v>1.08908</v>
      </c>
      <c r="H3733" s="3">
        <v>7.9975759356521099</v>
      </c>
      <c r="I3733" s="3">
        <v>10.669555955485363</v>
      </c>
      <c r="J3733" s="3">
        <v>8.7100000000000007E-3</v>
      </c>
      <c r="K3733" s="3">
        <v>8.7100000000000007E-3</v>
      </c>
      <c r="L3733" s="3">
        <v>1.162E-2</v>
      </c>
    </row>
    <row r="3734" spans="2:12" x14ac:dyDescent="0.2">
      <c r="B3734" t="s">
        <v>10148</v>
      </c>
      <c r="C3734" t="s">
        <v>10149</v>
      </c>
      <c r="D3734" t="s">
        <v>10150</v>
      </c>
      <c r="E3734" s="1">
        <v>7.4507399999999997</v>
      </c>
      <c r="F3734" s="1">
        <v>5</v>
      </c>
      <c r="G3734" s="2">
        <v>1.490148</v>
      </c>
      <c r="H3734" s="3">
        <v>8.0005475966145649</v>
      </c>
      <c r="I3734" s="3">
        <v>10.666054646920976</v>
      </c>
      <c r="J3734" s="3">
        <v>5.9610000000000003E-2</v>
      </c>
      <c r="K3734" s="3">
        <v>5.9610000000000003E-2</v>
      </c>
      <c r="L3734" s="3">
        <v>7.9469999999999999E-2</v>
      </c>
    </row>
    <row r="3735" spans="2:12" x14ac:dyDescent="0.2">
      <c r="B3735" t="s">
        <v>10151</v>
      </c>
      <c r="C3735" t="s">
        <v>10152</v>
      </c>
      <c r="D3735" t="s">
        <v>10153</v>
      </c>
      <c r="E3735" s="1">
        <v>27.897500000000001</v>
      </c>
      <c r="F3735" s="1">
        <v>5</v>
      </c>
      <c r="G3735" s="2">
        <v>5.5795000000000003</v>
      </c>
      <c r="H3735" s="3">
        <v>7.9999999999999991</v>
      </c>
      <c r="I3735" s="3">
        <v>10.6665471816471</v>
      </c>
      <c r="J3735" s="3">
        <v>0.22317999999999999</v>
      </c>
      <c r="K3735" s="3">
        <v>0.22317999999999999</v>
      </c>
      <c r="L3735" s="3">
        <v>0.29757</v>
      </c>
    </row>
    <row r="3736" spans="2:12" x14ac:dyDescent="0.2">
      <c r="B3736" t="s">
        <v>10154</v>
      </c>
      <c r="C3736" t="s">
        <v>9196</v>
      </c>
      <c r="D3736" t="s">
        <v>9197</v>
      </c>
      <c r="E3736" s="1">
        <v>9.52379</v>
      </c>
      <c r="F3736" s="1">
        <v>4</v>
      </c>
      <c r="G3736" s="2">
        <v>2.3809475</v>
      </c>
      <c r="H3736" s="3">
        <v>7.999966399931119</v>
      </c>
      <c r="I3736" s="3">
        <v>10.666971867292327</v>
      </c>
      <c r="J3736" s="3">
        <v>7.6189999999999994E-2</v>
      </c>
      <c r="K3736" s="3">
        <v>7.6189999999999994E-2</v>
      </c>
      <c r="L3736" s="3">
        <v>0.10159</v>
      </c>
    </row>
    <row r="3737" spans="2:12" x14ac:dyDescent="0.2">
      <c r="B3737" t="s">
        <v>10155</v>
      </c>
      <c r="C3737" t="s">
        <v>10156</v>
      </c>
      <c r="D3737" t="s">
        <v>10157</v>
      </c>
      <c r="E3737" s="1">
        <v>9.4617799999999992</v>
      </c>
      <c r="F3737" s="1">
        <v>3</v>
      </c>
      <c r="G3737" s="2">
        <v>3.1539266666666665</v>
      </c>
      <c r="H3737" s="3">
        <v>7.9995518813584754</v>
      </c>
      <c r="I3737" s="3">
        <v>10.667126058733135</v>
      </c>
      <c r="J3737" s="3">
        <v>7.5689999999999993E-2</v>
      </c>
      <c r="K3737" s="3">
        <v>7.5689999999999993E-2</v>
      </c>
      <c r="L3737" s="3">
        <v>0.10093000000000001</v>
      </c>
    </row>
    <row r="3738" spans="2:12" x14ac:dyDescent="0.2">
      <c r="B3738" t="s">
        <v>10158</v>
      </c>
      <c r="C3738" t="s">
        <v>9837</v>
      </c>
      <c r="D3738" t="s">
        <v>9838</v>
      </c>
      <c r="E3738" s="1">
        <v>12.00874</v>
      </c>
      <c r="F3738" s="1">
        <v>2</v>
      </c>
      <c r="G3738" s="2">
        <v>6.0043699999999998</v>
      </c>
      <c r="H3738" s="3">
        <v>8.0000066618146448</v>
      </c>
      <c r="I3738" s="3">
        <v>10.666397973475986</v>
      </c>
      <c r="J3738" s="3">
        <v>9.6070000000000003E-2</v>
      </c>
      <c r="K3738" s="3">
        <v>9.6070000000000003E-2</v>
      </c>
      <c r="L3738" s="3">
        <v>0.12809000000000001</v>
      </c>
    </row>
    <row r="3739" spans="2:12" x14ac:dyDescent="0.2">
      <c r="B3739" t="s">
        <v>10159</v>
      </c>
      <c r="C3739" t="s">
        <v>10072</v>
      </c>
      <c r="D3739" t="s">
        <v>10073</v>
      </c>
      <c r="E3739" s="1">
        <v>12.6501</v>
      </c>
      <c r="F3739" s="1">
        <v>3</v>
      </c>
      <c r="G3739" s="2">
        <v>4.2167000000000003</v>
      </c>
      <c r="H3739" s="3">
        <v>7.999936759393206</v>
      </c>
      <c r="I3739" s="3">
        <v>10.6663188433293</v>
      </c>
      <c r="J3739" s="3">
        <v>0.1012</v>
      </c>
      <c r="K3739" s="3">
        <v>0.1012</v>
      </c>
      <c r="L3739" s="3">
        <v>0.13492999999999999</v>
      </c>
    </row>
    <row r="3740" spans="2:12" x14ac:dyDescent="0.2">
      <c r="B3740" t="s">
        <v>10160</v>
      </c>
      <c r="C3740" t="s">
        <v>8122</v>
      </c>
      <c r="D3740" t="s">
        <v>8123</v>
      </c>
      <c r="E3740" s="1">
        <v>11.179779999999999</v>
      </c>
      <c r="F3740" s="1">
        <v>2</v>
      </c>
      <c r="G3740" s="2">
        <v>5.5898899999999996</v>
      </c>
      <c r="H3740" s="3">
        <v>8.0001574270692277</v>
      </c>
      <c r="I3740" s="3">
        <v>10.666578412097556</v>
      </c>
      <c r="J3740" s="3">
        <v>8.9440000000000006E-2</v>
      </c>
      <c r="K3740" s="3">
        <v>8.9440000000000006E-2</v>
      </c>
      <c r="L3740" s="3">
        <v>0.11924999999999999</v>
      </c>
    </row>
    <row r="3741" spans="2:12" x14ac:dyDescent="0.2">
      <c r="B3741" t="s">
        <v>10161</v>
      </c>
      <c r="C3741" t="s">
        <v>9348</v>
      </c>
      <c r="D3741" t="s">
        <v>9349</v>
      </c>
      <c r="E3741" s="1">
        <v>22.9527</v>
      </c>
      <c r="F3741" s="1">
        <v>10</v>
      </c>
      <c r="G3741" s="2">
        <v>2.2952699999999999</v>
      </c>
      <c r="H3741" s="3">
        <v>7.99993029142541</v>
      </c>
      <c r="I3741" s="3">
        <v>10.666718948097609</v>
      </c>
      <c r="J3741" s="3">
        <v>0.18362000000000001</v>
      </c>
      <c r="K3741" s="3">
        <v>0.18362000000000001</v>
      </c>
      <c r="L3741" s="3">
        <v>0.24482999999999999</v>
      </c>
    </row>
    <row r="3742" spans="2:12" x14ac:dyDescent="0.2">
      <c r="B3742" t="s">
        <v>10162</v>
      </c>
      <c r="C3742" t="s">
        <v>10076</v>
      </c>
      <c r="D3742" t="s">
        <v>10077</v>
      </c>
      <c r="E3742" s="1">
        <v>16.812360000000002</v>
      </c>
      <c r="F3742" s="1">
        <v>3</v>
      </c>
      <c r="G3742" s="2">
        <v>5.6041200000000009</v>
      </c>
      <c r="H3742" s="3">
        <v>8.0000666176551061</v>
      </c>
      <c r="I3742" s="3">
        <v>10.666557223376133</v>
      </c>
      <c r="J3742" s="3">
        <v>0.13450000000000001</v>
      </c>
      <c r="K3742" s="3">
        <v>0.13450000000000001</v>
      </c>
      <c r="L3742" s="3">
        <v>0.17932999999999999</v>
      </c>
    </row>
    <row r="3743" spans="2:12" x14ac:dyDescent="0.2">
      <c r="B3743" t="s">
        <v>10163</v>
      </c>
      <c r="C3743" t="s">
        <v>8416</v>
      </c>
      <c r="D3743" t="s">
        <v>8417</v>
      </c>
      <c r="E3743" s="1">
        <v>9.3726000000000003</v>
      </c>
      <c r="F3743" s="1">
        <v>3</v>
      </c>
      <c r="G3743" s="2">
        <v>3.1242000000000001</v>
      </c>
      <c r="H3743" s="3">
        <v>7.9999146448157399</v>
      </c>
      <c r="I3743" s="3">
        <v>10.666197213153234</v>
      </c>
      <c r="J3743" s="3">
        <v>7.4980000000000005E-2</v>
      </c>
      <c r="K3743" s="3">
        <v>7.4980000000000005E-2</v>
      </c>
      <c r="L3743" s="3">
        <v>9.9970000000000003E-2</v>
      </c>
    </row>
    <row r="3744" spans="2:12" x14ac:dyDescent="0.2">
      <c r="B3744" t="s">
        <v>10164</v>
      </c>
      <c r="C3744" t="s">
        <v>9460</v>
      </c>
      <c r="D3744" t="s">
        <v>9461</v>
      </c>
      <c r="E3744" s="1">
        <v>28.74314</v>
      </c>
      <c r="F3744" s="1">
        <v>4</v>
      </c>
      <c r="G3744" s="2">
        <v>7.1857850000000001</v>
      </c>
      <c r="H3744" s="3">
        <v>8.0001697796413325</v>
      </c>
      <c r="I3744" s="3">
        <v>10.666545130420683</v>
      </c>
      <c r="J3744" s="3">
        <v>0.22994999999999999</v>
      </c>
      <c r="K3744" s="3">
        <v>0.22994999999999999</v>
      </c>
      <c r="L3744" s="3">
        <v>0.30658999999999997</v>
      </c>
    </row>
    <row r="3745" spans="2:12" x14ac:dyDescent="0.2">
      <c r="B3745" t="s">
        <v>10165</v>
      </c>
      <c r="C3745" t="s">
        <v>10166</v>
      </c>
      <c r="D3745" t="s">
        <v>10167</v>
      </c>
      <c r="E3745" s="1">
        <v>2.6331199999999999</v>
      </c>
      <c r="F3745" s="1">
        <v>1</v>
      </c>
      <c r="G3745" s="2">
        <v>2.6331199999999999</v>
      </c>
      <c r="H3745" s="3">
        <v>7.9981163030929086</v>
      </c>
      <c r="I3745" s="3">
        <v>10.667952846812906</v>
      </c>
      <c r="J3745" s="3">
        <v>2.1059999999999999E-2</v>
      </c>
      <c r="K3745" s="3">
        <v>2.1059999999999999E-2</v>
      </c>
      <c r="L3745" s="3">
        <v>2.809E-2</v>
      </c>
    </row>
    <row r="3746" spans="2:12" x14ac:dyDescent="0.2">
      <c r="B3746" t="s">
        <v>10168</v>
      </c>
      <c r="C3746" t="s">
        <v>10169</v>
      </c>
      <c r="D3746" t="s">
        <v>10170</v>
      </c>
      <c r="E3746" s="1">
        <v>5.2463100000000003</v>
      </c>
      <c r="F3746" s="1">
        <v>14</v>
      </c>
      <c r="G3746" s="2">
        <v>0.37473642857142858</v>
      </c>
      <c r="H3746" s="3">
        <v>7.9999085071221483</v>
      </c>
      <c r="I3746" s="3">
        <v>10.666544676162864</v>
      </c>
      <c r="J3746" s="3">
        <v>4.197E-2</v>
      </c>
      <c r="K3746" s="3">
        <v>4.197E-2</v>
      </c>
      <c r="L3746" s="3">
        <v>5.5960000000000003E-2</v>
      </c>
    </row>
    <row r="3747" spans="2:12" x14ac:dyDescent="0.2">
      <c r="B3747" t="s">
        <v>10171</v>
      </c>
      <c r="C3747" t="s">
        <v>10172</v>
      </c>
      <c r="D3747" t="s">
        <v>10173</v>
      </c>
      <c r="E3747" s="1">
        <v>4.9782599999999997</v>
      </c>
      <c r="F3747" s="1">
        <v>1</v>
      </c>
      <c r="G3747" s="2">
        <v>4.9782599999999997</v>
      </c>
      <c r="H3747" s="3">
        <v>8.000787423718327</v>
      </c>
      <c r="I3747" s="3">
        <v>10.66637740897422</v>
      </c>
      <c r="J3747" s="3">
        <v>3.9829999999999997E-2</v>
      </c>
      <c r="K3747" s="3">
        <v>3.9829999999999997E-2</v>
      </c>
      <c r="L3747" s="3">
        <v>5.3100000000000001E-2</v>
      </c>
    </row>
    <row r="3748" spans="2:12" x14ac:dyDescent="0.2">
      <c r="B3748" t="s">
        <v>10174</v>
      </c>
      <c r="C3748" t="s">
        <v>10175</v>
      </c>
      <c r="D3748" t="s">
        <v>10063</v>
      </c>
      <c r="E3748" s="1">
        <v>1.78139</v>
      </c>
      <c r="F3748" s="1">
        <v>1</v>
      </c>
      <c r="G3748" s="2">
        <v>1.78139</v>
      </c>
      <c r="H3748" s="3">
        <v>7.999371277485559</v>
      </c>
      <c r="I3748" s="3">
        <v>10.665828369980744</v>
      </c>
      <c r="J3748" s="3">
        <v>1.4250000000000001E-2</v>
      </c>
      <c r="K3748" s="3">
        <v>1.4250000000000001E-2</v>
      </c>
      <c r="L3748" s="3">
        <v>1.9E-2</v>
      </c>
    </row>
    <row r="3749" spans="2:12" x14ac:dyDescent="0.2">
      <c r="B3749" t="s">
        <v>10176</v>
      </c>
      <c r="C3749" t="s">
        <v>10177</v>
      </c>
      <c r="D3749" t="s">
        <v>10178</v>
      </c>
      <c r="E3749" s="1">
        <v>3.2985699999999998</v>
      </c>
      <c r="F3749" s="1">
        <v>1</v>
      </c>
      <c r="G3749" s="2">
        <v>3.2985699999999998</v>
      </c>
      <c r="H3749" s="3">
        <v>8.0004365528092478</v>
      </c>
      <c r="I3749" s="3">
        <v>10.665227659258408</v>
      </c>
      <c r="J3749" s="3">
        <v>2.639E-2</v>
      </c>
      <c r="K3749" s="3">
        <v>2.639E-2</v>
      </c>
      <c r="L3749" s="3">
        <v>3.5180000000000003E-2</v>
      </c>
    </row>
    <row r="3750" spans="2:12" x14ac:dyDescent="0.2">
      <c r="B3750" t="s">
        <v>10179</v>
      </c>
      <c r="C3750" t="s">
        <v>10177</v>
      </c>
      <c r="D3750" t="s">
        <v>10178</v>
      </c>
      <c r="E3750" s="1">
        <v>8.0011700000000001</v>
      </c>
      <c r="F3750" s="1">
        <v>2</v>
      </c>
      <c r="G3750" s="2">
        <v>4.0005850000000001</v>
      </c>
      <c r="H3750" s="3">
        <v>8.0000799883017102</v>
      </c>
      <c r="I3750" s="3">
        <v>10.667189923473691</v>
      </c>
      <c r="J3750" s="3">
        <v>6.4009999999999997E-2</v>
      </c>
      <c r="K3750" s="3">
        <v>6.4009999999999997E-2</v>
      </c>
      <c r="L3750" s="3">
        <v>8.5349999999999995E-2</v>
      </c>
    </row>
    <row r="3751" spans="2:12" x14ac:dyDescent="0.2">
      <c r="B3751" t="s">
        <v>10180</v>
      </c>
      <c r="C3751" t="s">
        <v>7284</v>
      </c>
      <c r="D3751" t="s">
        <v>7285</v>
      </c>
      <c r="E3751" s="1">
        <v>6.9488300000000001</v>
      </c>
      <c r="F3751" s="1">
        <v>1</v>
      </c>
      <c r="G3751" s="2">
        <v>6.9488300000000001</v>
      </c>
      <c r="H3751" s="3">
        <v>7.9999078981641505</v>
      </c>
      <c r="I3751" s="3">
        <v>10.666543864218868</v>
      </c>
      <c r="J3751" s="3">
        <v>5.5590000000000001E-2</v>
      </c>
      <c r="K3751" s="3">
        <v>5.5590000000000001E-2</v>
      </c>
      <c r="L3751" s="3">
        <v>7.4120000000000005E-2</v>
      </c>
    </row>
    <row r="3752" spans="2:12" x14ac:dyDescent="0.2">
      <c r="B3752" t="s">
        <v>10181</v>
      </c>
      <c r="C3752" t="s">
        <v>7238</v>
      </c>
      <c r="D3752" t="s">
        <v>6713</v>
      </c>
      <c r="E3752" s="1">
        <v>29.55292</v>
      </c>
      <c r="F3752" s="1">
        <v>5</v>
      </c>
      <c r="G3752" s="2">
        <v>5.9105840000000001</v>
      </c>
      <c r="H3752" s="3">
        <v>16.000110987340676</v>
      </c>
      <c r="I3752" s="3">
        <v>21.333255732428473</v>
      </c>
      <c r="J3752" s="3">
        <v>0.47284999999999999</v>
      </c>
      <c r="K3752" s="3">
        <v>0.47284999999999999</v>
      </c>
      <c r="L3752" s="3">
        <v>0.63046000000000002</v>
      </c>
    </row>
    <row r="3753" spans="2:12" x14ac:dyDescent="0.2">
      <c r="B3753" t="s">
        <v>10182</v>
      </c>
      <c r="C3753" t="s">
        <v>7238</v>
      </c>
      <c r="D3753" t="s">
        <v>6713</v>
      </c>
      <c r="E3753" s="1">
        <v>5.9105800000000004</v>
      </c>
      <c r="F3753" s="1">
        <v>1</v>
      </c>
      <c r="G3753" s="2">
        <v>5.9105800000000004</v>
      </c>
      <c r="H3753" s="3">
        <v>16.00012181545635</v>
      </c>
      <c r="I3753" s="3">
        <v>21.332931793495732</v>
      </c>
      <c r="J3753" s="3">
        <v>9.4570000000000001E-2</v>
      </c>
      <c r="K3753" s="3">
        <v>9.4570000000000001E-2</v>
      </c>
      <c r="L3753" s="3">
        <v>0.12609000000000001</v>
      </c>
    </row>
    <row r="3754" spans="2:12" x14ac:dyDescent="0.2">
      <c r="B3754" t="s">
        <v>10183</v>
      </c>
      <c r="C3754" t="s">
        <v>7238</v>
      </c>
      <c r="D3754" t="s">
        <v>6713</v>
      </c>
      <c r="E3754" s="1">
        <v>11.82117</v>
      </c>
      <c r="F3754" s="1">
        <v>2</v>
      </c>
      <c r="G3754" s="2">
        <v>5.9105850000000002</v>
      </c>
      <c r="H3754" s="3">
        <v>16.000108280314045</v>
      </c>
      <c r="I3754" s="3">
        <v>21.332913747116404</v>
      </c>
      <c r="J3754" s="3">
        <v>0.18914</v>
      </c>
      <c r="K3754" s="3">
        <v>0.18914</v>
      </c>
      <c r="L3754" s="3">
        <v>0.25218000000000002</v>
      </c>
    </row>
    <row r="3755" spans="2:12" x14ac:dyDescent="0.2">
      <c r="B3755" t="s">
        <v>10184</v>
      </c>
      <c r="C3755" t="s">
        <v>10185</v>
      </c>
      <c r="D3755" t="s">
        <v>10186</v>
      </c>
      <c r="E3755" s="1">
        <v>30.112069999999999</v>
      </c>
      <c r="F3755" s="1">
        <v>3</v>
      </c>
      <c r="G3755" s="2">
        <v>10.037356666666666</v>
      </c>
      <c r="H3755" s="3">
        <v>8.0001142399044642</v>
      </c>
      <c r="I3755" s="3">
        <v>10.666486893793751</v>
      </c>
      <c r="J3755" s="3">
        <v>0.2409</v>
      </c>
      <c r="K3755" s="3">
        <v>0.2409</v>
      </c>
      <c r="L3755" s="3">
        <v>0.32118999999999998</v>
      </c>
    </row>
    <row r="3756" spans="2:12" x14ac:dyDescent="0.2">
      <c r="B3756" t="s">
        <v>10187</v>
      </c>
      <c r="C3756" t="s">
        <v>10188</v>
      </c>
      <c r="D3756" t="s">
        <v>10189</v>
      </c>
      <c r="E3756" s="1">
        <v>9.4104399999999995</v>
      </c>
      <c r="F3756" s="1">
        <v>2</v>
      </c>
      <c r="G3756" s="2">
        <v>4.7052199999999997</v>
      </c>
      <c r="H3756" s="3">
        <v>7.999625947352091</v>
      </c>
      <c r="I3756" s="3">
        <v>10.666876362848072</v>
      </c>
      <c r="J3756" s="3">
        <v>7.528E-2</v>
      </c>
      <c r="K3756" s="3">
        <v>7.528E-2</v>
      </c>
      <c r="L3756" s="3">
        <v>0.10038</v>
      </c>
    </row>
    <row r="3757" spans="2:12" x14ac:dyDescent="0.2">
      <c r="B3757" t="s">
        <v>10190</v>
      </c>
      <c r="C3757" t="s">
        <v>10191</v>
      </c>
      <c r="D3757" t="s">
        <v>10192</v>
      </c>
      <c r="E3757" s="1">
        <v>11.200889999999999</v>
      </c>
      <c r="F3757" s="1">
        <v>2</v>
      </c>
      <c r="G3757" s="2">
        <v>5.6004449999999997</v>
      </c>
      <c r="H3757" s="3">
        <v>8.0002571224250936</v>
      </c>
      <c r="I3757" s="3">
        <v>10.667009496566791</v>
      </c>
      <c r="J3757" s="3">
        <v>8.9609999999999995E-2</v>
      </c>
      <c r="K3757" s="3">
        <v>8.9609999999999995E-2</v>
      </c>
      <c r="L3757" s="3">
        <v>0.11948</v>
      </c>
    </row>
    <row r="3758" spans="2:12" x14ac:dyDescent="0.2">
      <c r="B3758" t="s">
        <v>10193</v>
      </c>
      <c r="C3758" t="s">
        <v>9390</v>
      </c>
      <c r="D3758" t="s">
        <v>9391</v>
      </c>
      <c r="E3758" s="1">
        <v>5.4817400000000003</v>
      </c>
      <c r="F3758" s="1">
        <v>1</v>
      </c>
      <c r="G3758" s="2">
        <v>5.4817400000000003</v>
      </c>
      <c r="H3758" s="3">
        <v>7.9992848985905924</v>
      </c>
      <c r="I3758" s="3">
        <v>10.666321277550558</v>
      </c>
      <c r="J3758" s="3">
        <v>4.385E-2</v>
      </c>
      <c r="K3758" s="3">
        <v>4.385E-2</v>
      </c>
      <c r="L3758" s="3">
        <v>5.8470000000000001E-2</v>
      </c>
    </row>
    <row r="3759" spans="2:12" x14ac:dyDescent="0.2">
      <c r="B3759" t="s">
        <v>10194</v>
      </c>
      <c r="C3759" t="s">
        <v>10195</v>
      </c>
      <c r="D3759" t="s">
        <v>10196</v>
      </c>
      <c r="E3759" s="1">
        <v>10.710599999999999</v>
      </c>
      <c r="F3759" s="1">
        <v>3</v>
      </c>
      <c r="G3759" s="2">
        <v>3.5701999999999998</v>
      </c>
      <c r="H3759" s="3">
        <v>7.9995518458349686</v>
      </c>
      <c r="I3759" s="3">
        <v>10.667002782290442</v>
      </c>
      <c r="J3759" s="3">
        <v>8.5680000000000006E-2</v>
      </c>
      <c r="K3759" s="3">
        <v>8.5680000000000006E-2</v>
      </c>
      <c r="L3759" s="3">
        <v>0.11425</v>
      </c>
    </row>
    <row r="3760" spans="2:12" x14ac:dyDescent="0.2">
      <c r="B3760" t="s">
        <v>10197</v>
      </c>
      <c r="C3760" t="s">
        <v>10198</v>
      </c>
      <c r="D3760" t="s">
        <v>10199</v>
      </c>
      <c r="E3760" s="1">
        <v>26.48893</v>
      </c>
      <c r="F3760" s="1">
        <v>2</v>
      </c>
      <c r="G3760" s="2">
        <v>13.244465</v>
      </c>
      <c r="H3760" s="3">
        <v>7.9999456376682634</v>
      </c>
      <c r="I3760" s="3">
        <v>10.666720022288557</v>
      </c>
      <c r="J3760" s="3">
        <v>0.21190999999999999</v>
      </c>
      <c r="K3760" s="3">
        <v>0.21190999999999999</v>
      </c>
      <c r="L3760" s="3">
        <v>0.28255000000000002</v>
      </c>
    </row>
    <row r="3761" spans="2:12" x14ac:dyDescent="0.2">
      <c r="B3761" t="s">
        <v>10200</v>
      </c>
      <c r="C3761" t="s">
        <v>9066</v>
      </c>
      <c r="D3761" t="s">
        <v>9067</v>
      </c>
      <c r="E3761" s="1">
        <v>20.782990000000002</v>
      </c>
      <c r="F3761" s="1">
        <v>4</v>
      </c>
      <c r="G3761" s="2">
        <v>5.1957475000000004</v>
      </c>
      <c r="H3761" s="3">
        <v>7.9998113842137242</v>
      </c>
      <c r="I3761" s="3">
        <v>10.666415178951631</v>
      </c>
      <c r="J3761" s="3">
        <v>0.16625999999999999</v>
      </c>
      <c r="K3761" s="3">
        <v>0.16625999999999999</v>
      </c>
      <c r="L3761" s="3">
        <v>0.22167999999999999</v>
      </c>
    </row>
    <row r="3762" spans="2:12" x14ac:dyDescent="0.2">
      <c r="B3762" t="s">
        <v>10201</v>
      </c>
      <c r="C3762" t="s">
        <v>9207</v>
      </c>
      <c r="D3762" t="s">
        <v>9208</v>
      </c>
      <c r="E3762" s="1">
        <v>5.4007500000000004</v>
      </c>
      <c r="F3762" s="1">
        <v>1</v>
      </c>
      <c r="G3762" s="2">
        <v>5.4007500000000004</v>
      </c>
      <c r="H3762" s="3">
        <v>8.0007406378743688</v>
      </c>
      <c r="I3762" s="3">
        <v>10.66703698560385</v>
      </c>
      <c r="J3762" s="3">
        <v>4.3209999999999998E-2</v>
      </c>
      <c r="K3762" s="3">
        <v>4.3209999999999998E-2</v>
      </c>
      <c r="L3762" s="3">
        <v>5.7610000000000001E-2</v>
      </c>
    </row>
    <row r="3763" spans="2:12" x14ac:dyDescent="0.2">
      <c r="B3763" t="s">
        <v>10202</v>
      </c>
      <c r="C3763" t="s">
        <v>9941</v>
      </c>
      <c r="D3763" t="s">
        <v>9942</v>
      </c>
      <c r="E3763" s="1">
        <v>8.8296500000000009</v>
      </c>
      <c r="F3763" s="1">
        <v>1</v>
      </c>
      <c r="G3763" s="2">
        <v>8.8296500000000009</v>
      </c>
      <c r="H3763" s="3">
        <v>8.0003171133623621</v>
      </c>
      <c r="I3763" s="3">
        <v>10.666334452667998</v>
      </c>
      <c r="J3763" s="3">
        <v>7.0639999999999994E-2</v>
      </c>
      <c r="K3763" s="3">
        <v>7.0639999999999994E-2</v>
      </c>
      <c r="L3763" s="3">
        <v>9.418E-2</v>
      </c>
    </row>
    <row r="3764" spans="2:12" x14ac:dyDescent="0.2">
      <c r="B3764" t="s">
        <v>10203</v>
      </c>
      <c r="C3764" t="s">
        <v>9400</v>
      </c>
      <c r="D3764" t="s">
        <v>9401</v>
      </c>
      <c r="E3764" s="1">
        <v>11.673970000000001</v>
      </c>
      <c r="F3764" s="1">
        <v>2</v>
      </c>
      <c r="G3764" s="2">
        <v>5.8369850000000003</v>
      </c>
      <c r="H3764" s="3">
        <v>7.9998492372346339</v>
      </c>
      <c r="I3764" s="3">
        <v>10.666465649646179</v>
      </c>
      <c r="J3764" s="3">
        <v>9.3390000000000001E-2</v>
      </c>
      <c r="K3764" s="3">
        <v>9.3390000000000001E-2</v>
      </c>
      <c r="L3764" s="3">
        <v>0.12452000000000001</v>
      </c>
    </row>
    <row r="3765" spans="2:12" x14ac:dyDescent="0.2">
      <c r="B3765" t="s">
        <v>10204</v>
      </c>
      <c r="C3765" t="s">
        <v>10205</v>
      </c>
      <c r="D3765" t="s">
        <v>10206</v>
      </c>
      <c r="E3765" s="1">
        <v>5.6394099999999998</v>
      </c>
      <c r="F3765" s="1">
        <v>1</v>
      </c>
      <c r="G3765" s="2">
        <v>5.6394099999999998</v>
      </c>
      <c r="H3765" s="3">
        <v>8.0008369669876807</v>
      </c>
      <c r="I3765" s="3">
        <v>10.666009387506849</v>
      </c>
      <c r="J3765" s="3">
        <v>4.512E-2</v>
      </c>
      <c r="K3765" s="3">
        <v>4.512E-2</v>
      </c>
      <c r="L3765" s="3">
        <v>6.0150000000000002E-2</v>
      </c>
    </row>
    <row r="3766" spans="2:12" x14ac:dyDescent="0.2">
      <c r="B3766" t="s">
        <v>10207</v>
      </c>
      <c r="C3766" t="s">
        <v>10208</v>
      </c>
      <c r="D3766" t="s">
        <v>10209</v>
      </c>
      <c r="E3766" s="1">
        <v>8.5953199999999992</v>
      </c>
      <c r="F3766" s="1">
        <v>2</v>
      </c>
      <c r="G3766" s="2">
        <v>4.2976599999999996</v>
      </c>
      <c r="H3766" s="3">
        <v>7.9997021635029295</v>
      </c>
      <c r="I3766" s="3">
        <v>10.666269551337239</v>
      </c>
      <c r="J3766" s="3">
        <v>6.8760000000000002E-2</v>
      </c>
      <c r="K3766" s="3">
        <v>6.8760000000000002E-2</v>
      </c>
      <c r="L3766" s="3">
        <v>9.1679999999999998E-2</v>
      </c>
    </row>
    <row r="3767" spans="2:12" x14ac:dyDescent="0.2">
      <c r="B3767" t="s">
        <v>10210</v>
      </c>
      <c r="C3767" t="s">
        <v>10211</v>
      </c>
      <c r="D3767" t="s">
        <v>10212</v>
      </c>
      <c r="E3767" s="1">
        <v>17.267880000000002</v>
      </c>
      <c r="F3767" s="1">
        <v>2</v>
      </c>
      <c r="G3767" s="2">
        <v>8.6339400000000008</v>
      </c>
      <c r="H3767" s="3">
        <v>7.9998239505949771</v>
      </c>
      <c r="I3767" s="3">
        <v>10.666624970754949</v>
      </c>
      <c r="J3767" s="3">
        <v>0.13814000000000001</v>
      </c>
      <c r="K3767" s="3">
        <v>0.13814000000000001</v>
      </c>
      <c r="L3767" s="3">
        <v>0.18418999999999999</v>
      </c>
    </row>
    <row r="3768" spans="2:12" x14ac:dyDescent="0.2">
      <c r="B3768" t="s">
        <v>10213</v>
      </c>
      <c r="C3768" t="s">
        <v>10214</v>
      </c>
      <c r="D3768" t="s">
        <v>10215</v>
      </c>
      <c r="E3768" s="1">
        <v>5.5950100000000003</v>
      </c>
      <c r="F3768" s="1">
        <v>2</v>
      </c>
      <c r="G3768" s="2">
        <v>2.7975050000000001</v>
      </c>
      <c r="H3768" s="3">
        <v>7.9999857015447695</v>
      </c>
      <c r="I3768" s="3">
        <v>10.666647602059692</v>
      </c>
      <c r="J3768" s="3">
        <v>4.4760000000000001E-2</v>
      </c>
      <c r="K3768" s="3">
        <v>4.4760000000000001E-2</v>
      </c>
      <c r="L3768" s="3">
        <v>5.9679999999999997E-2</v>
      </c>
    </row>
    <row r="3769" spans="2:12" x14ac:dyDescent="0.2">
      <c r="B3769" t="s">
        <v>10216</v>
      </c>
      <c r="C3769" t="s">
        <v>10036</v>
      </c>
      <c r="D3769" t="s">
        <v>10037</v>
      </c>
      <c r="E3769" s="1">
        <v>8.1594499999999996</v>
      </c>
      <c r="F3769" s="1">
        <v>3</v>
      </c>
      <c r="G3769" s="2">
        <v>2.7198166666666665</v>
      </c>
      <c r="H3769" s="3">
        <v>8.0005392520329188</v>
      </c>
      <c r="I3769" s="3">
        <v>10.666160096575135</v>
      </c>
      <c r="J3769" s="3">
        <v>6.5280000000000005E-2</v>
      </c>
      <c r="K3769" s="3">
        <v>6.5280000000000005E-2</v>
      </c>
      <c r="L3769" s="3">
        <v>8.7029999999999996E-2</v>
      </c>
    </row>
    <row r="3770" spans="2:12" x14ac:dyDescent="0.2">
      <c r="B3770" t="s">
        <v>10217</v>
      </c>
      <c r="C3770" t="s">
        <v>10218</v>
      </c>
      <c r="D3770" t="s">
        <v>10219</v>
      </c>
      <c r="E3770" s="1">
        <v>24.482990000000001</v>
      </c>
      <c r="F3770" s="1">
        <v>3</v>
      </c>
      <c r="G3770" s="2">
        <v>8.1609966666666676</v>
      </c>
      <c r="H3770" s="3">
        <v>7.9998398888371076</v>
      </c>
      <c r="I3770" s="3">
        <v>10.666589334064181</v>
      </c>
      <c r="J3770" s="3">
        <v>0.19586000000000001</v>
      </c>
      <c r="K3770" s="3">
        <v>0.19586000000000001</v>
      </c>
      <c r="L3770" s="3">
        <v>0.26114999999999999</v>
      </c>
    </row>
    <row r="3771" spans="2:12" x14ac:dyDescent="0.2">
      <c r="B3771" t="s">
        <v>10220</v>
      </c>
      <c r="C3771" t="s">
        <v>10221</v>
      </c>
      <c r="D3771" t="s">
        <v>10222</v>
      </c>
      <c r="E3771" s="1">
        <v>22.341999999999999</v>
      </c>
      <c r="F3771" s="1">
        <v>13</v>
      </c>
      <c r="G3771" s="2">
        <v>1.7186153846153844</v>
      </c>
      <c r="H3771" s="3">
        <v>8.0001790350013433</v>
      </c>
      <c r="I3771" s="3">
        <v>10.666457792498434</v>
      </c>
      <c r="J3771" s="3">
        <v>0.17874000000000001</v>
      </c>
      <c r="K3771" s="3">
        <v>0.17874000000000001</v>
      </c>
      <c r="L3771" s="3">
        <v>0.23830999999999999</v>
      </c>
    </row>
    <row r="3772" spans="2:12" x14ac:dyDescent="0.2">
      <c r="B3772" t="s">
        <v>10223</v>
      </c>
      <c r="C3772" t="s">
        <v>10224</v>
      </c>
      <c r="D3772" t="s">
        <v>10225</v>
      </c>
      <c r="E3772" s="1">
        <v>1.7129099999999999</v>
      </c>
      <c r="F3772" s="1">
        <v>1</v>
      </c>
      <c r="G3772" s="2">
        <v>1.7129099999999999</v>
      </c>
      <c r="H3772" s="3">
        <v>7.9980851299834788</v>
      </c>
      <c r="I3772" s="3">
        <v>10.66605951275899</v>
      </c>
      <c r="J3772" s="3">
        <v>1.37E-2</v>
      </c>
      <c r="K3772" s="3">
        <v>1.37E-2</v>
      </c>
      <c r="L3772" s="3">
        <v>1.8270000000000002E-2</v>
      </c>
    </row>
    <row r="3773" spans="2:12" x14ac:dyDescent="0.2">
      <c r="B3773" t="s">
        <v>10226</v>
      </c>
      <c r="C3773" t="s">
        <v>10227</v>
      </c>
      <c r="D3773" t="s">
        <v>10228</v>
      </c>
      <c r="E3773" s="1">
        <v>26.956769999999999</v>
      </c>
      <c r="F3773" s="1">
        <v>14</v>
      </c>
      <c r="G3773" s="2">
        <v>1.9254835714285714</v>
      </c>
      <c r="H3773" s="3">
        <v>7.9998456788406038</v>
      </c>
      <c r="I3773" s="3">
        <v>10.666708214671122</v>
      </c>
      <c r="J3773" s="3">
        <v>0.21565000000000001</v>
      </c>
      <c r="K3773" s="3">
        <v>0.21565000000000001</v>
      </c>
      <c r="L3773" s="3">
        <v>0.28754000000000002</v>
      </c>
    </row>
    <row r="3774" spans="2:12" x14ac:dyDescent="0.2">
      <c r="B3774" t="s">
        <v>10229</v>
      </c>
      <c r="C3774" t="s">
        <v>10230</v>
      </c>
      <c r="D3774" t="s">
        <v>10231</v>
      </c>
      <c r="E3774" s="1">
        <v>28.728549999999998</v>
      </c>
      <c r="F3774" s="1">
        <v>10</v>
      </c>
      <c r="G3774" s="2">
        <v>2.8728549999999999</v>
      </c>
      <c r="H3774" s="3">
        <v>8.0000556937262761</v>
      </c>
      <c r="I3774" s="3">
        <v>10.666740924968368</v>
      </c>
      <c r="J3774" s="3">
        <v>0.22983000000000001</v>
      </c>
      <c r="K3774" s="3">
        <v>0.22983000000000001</v>
      </c>
      <c r="L3774" s="3">
        <v>0.30643999999999999</v>
      </c>
    </row>
    <row r="3775" spans="2:12" x14ac:dyDescent="0.2">
      <c r="B3775" t="s">
        <v>10232</v>
      </c>
      <c r="C3775" t="s">
        <v>8904</v>
      </c>
      <c r="D3775" t="s">
        <v>8905</v>
      </c>
      <c r="E3775" s="1">
        <v>26.31671</v>
      </c>
      <c r="F3775" s="1">
        <v>16</v>
      </c>
      <c r="G3775" s="2">
        <v>1.644794375</v>
      </c>
      <c r="H3775" s="3">
        <v>7.999860164891432</v>
      </c>
      <c r="I3775" s="3">
        <v>10.666606882091266</v>
      </c>
      <c r="J3775" s="3">
        <v>0.21052999999999999</v>
      </c>
      <c r="K3775" s="3">
        <v>0.21052999999999999</v>
      </c>
      <c r="L3775" s="3">
        <v>0.28071000000000002</v>
      </c>
    </row>
    <row r="3776" spans="2:12" x14ac:dyDescent="0.2">
      <c r="B3776" t="s">
        <v>10233</v>
      </c>
      <c r="C3776" t="s">
        <v>10234</v>
      </c>
      <c r="D3776" t="s">
        <v>10235</v>
      </c>
      <c r="E3776" s="1">
        <v>2.5005299999999999</v>
      </c>
      <c r="F3776" s="1">
        <v>1</v>
      </c>
      <c r="G3776" s="2">
        <v>2.5005299999999999</v>
      </c>
      <c r="H3776" s="3">
        <v>7.9983043594757914</v>
      </c>
      <c r="I3776" s="3">
        <v>10.665738863360968</v>
      </c>
      <c r="J3776" s="3">
        <v>0.02</v>
      </c>
      <c r="K3776" s="3">
        <v>0.02</v>
      </c>
      <c r="L3776" s="3">
        <v>2.6669999999999999E-2</v>
      </c>
    </row>
    <row r="3777" spans="2:12" x14ac:dyDescent="0.2">
      <c r="B3777" t="s">
        <v>10236</v>
      </c>
      <c r="C3777" t="s">
        <v>9444</v>
      </c>
      <c r="D3777" t="s">
        <v>2030</v>
      </c>
      <c r="E3777" s="1">
        <v>8.1396099999999993</v>
      </c>
      <c r="F3777" s="1">
        <v>1</v>
      </c>
      <c r="G3777" s="2">
        <v>8.1396099999999993</v>
      </c>
      <c r="H3777" s="3">
        <v>8.0003833107483047</v>
      </c>
      <c r="I3777" s="3">
        <v>10.666358707603928</v>
      </c>
      <c r="J3777" s="3">
        <v>6.5119999999999997E-2</v>
      </c>
      <c r="K3777" s="3">
        <v>6.5119999999999997E-2</v>
      </c>
      <c r="L3777" s="3">
        <v>8.6819999999999994E-2</v>
      </c>
    </row>
    <row r="3778" spans="2:12" x14ac:dyDescent="0.2">
      <c r="B3778" t="s">
        <v>10237</v>
      </c>
      <c r="C3778" t="s">
        <v>10238</v>
      </c>
      <c r="D3778" t="s">
        <v>10239</v>
      </c>
      <c r="E3778" s="1">
        <v>6.1566799999999997</v>
      </c>
      <c r="F3778" s="1">
        <v>1</v>
      </c>
      <c r="G3778" s="2">
        <v>6.1566799999999997</v>
      </c>
      <c r="H3778" s="3">
        <v>7.9994412573010143</v>
      </c>
      <c r="I3778" s="3">
        <v>10.666463093745332</v>
      </c>
      <c r="J3778" s="3">
        <v>4.9250000000000002E-2</v>
      </c>
      <c r="K3778" s="3">
        <v>4.9250000000000002E-2</v>
      </c>
      <c r="L3778" s="3">
        <v>6.5670000000000006E-2</v>
      </c>
    </row>
    <row r="3779" spans="2:12" x14ac:dyDescent="0.2">
      <c r="B3779" t="s">
        <v>10240</v>
      </c>
      <c r="C3779" t="s">
        <v>8348</v>
      </c>
      <c r="D3779" t="s">
        <v>8349</v>
      </c>
      <c r="E3779" s="1">
        <v>26.38278</v>
      </c>
      <c r="F3779" s="1">
        <v>3</v>
      </c>
      <c r="G3779" s="2">
        <v>8.7942599999999995</v>
      </c>
      <c r="H3779" s="3">
        <v>7.999915096134675</v>
      </c>
      <c r="I3779" s="3">
        <v>10.66680615158827</v>
      </c>
      <c r="J3779" s="3">
        <v>0.21106</v>
      </c>
      <c r="K3779" s="3">
        <v>0.21106</v>
      </c>
      <c r="L3779" s="3">
        <v>0.28142</v>
      </c>
    </row>
    <row r="3780" spans="2:12" x14ac:dyDescent="0.2">
      <c r="B3780" t="s">
        <v>10241</v>
      </c>
      <c r="C3780" t="s">
        <v>10242</v>
      </c>
      <c r="D3780" t="s">
        <v>10243</v>
      </c>
      <c r="E3780" s="1">
        <v>8.9704999999999995</v>
      </c>
      <c r="F3780" s="1">
        <v>2</v>
      </c>
      <c r="G3780" s="2">
        <v>4.4852499999999997</v>
      </c>
      <c r="H3780" s="3">
        <v>7.9995540939746963</v>
      </c>
      <c r="I3780" s="3">
        <v>10.667186890362856</v>
      </c>
      <c r="J3780" s="3">
        <v>7.1760000000000004E-2</v>
      </c>
      <c r="K3780" s="3">
        <v>7.1760000000000004E-2</v>
      </c>
      <c r="L3780" s="3">
        <v>9.5689999999999997E-2</v>
      </c>
    </row>
    <row r="3781" spans="2:12" x14ac:dyDescent="0.2">
      <c r="B3781" t="s">
        <v>10244</v>
      </c>
      <c r="C3781" t="s">
        <v>10245</v>
      </c>
      <c r="D3781" t="s">
        <v>10246</v>
      </c>
      <c r="E3781" s="1">
        <v>9.0704700000000003</v>
      </c>
      <c r="F3781" s="1">
        <v>2</v>
      </c>
      <c r="G3781" s="2">
        <v>4.5352350000000001</v>
      </c>
      <c r="H3781" s="3">
        <v>7.9995854680077212</v>
      </c>
      <c r="I3781" s="3">
        <v>10.666481450244584</v>
      </c>
      <c r="J3781" s="3">
        <v>7.2559999999999999E-2</v>
      </c>
      <c r="K3781" s="3">
        <v>7.2559999999999999E-2</v>
      </c>
      <c r="L3781" s="3">
        <v>9.6750000000000003E-2</v>
      </c>
    </row>
    <row r="3782" spans="2:12" x14ac:dyDescent="0.2">
      <c r="B3782" t="s">
        <v>10247</v>
      </c>
      <c r="C3782" t="s">
        <v>8511</v>
      </c>
      <c r="D3782" t="s">
        <v>8512</v>
      </c>
      <c r="E3782" s="1">
        <v>3.7544</v>
      </c>
      <c r="F3782" s="1">
        <v>1</v>
      </c>
      <c r="G3782" s="2">
        <v>3.7544</v>
      </c>
      <c r="H3782" s="3">
        <v>8.0012784998934592</v>
      </c>
      <c r="I3782" s="3">
        <v>10.667483486043045</v>
      </c>
      <c r="J3782" s="3">
        <v>3.0040000000000001E-2</v>
      </c>
      <c r="K3782" s="3">
        <v>3.0040000000000001E-2</v>
      </c>
      <c r="L3782" s="3">
        <v>4.0050000000000002E-2</v>
      </c>
    </row>
    <row r="3783" spans="2:12" x14ac:dyDescent="0.2">
      <c r="B3783" t="s">
        <v>10248</v>
      </c>
      <c r="C3783" t="s">
        <v>10084</v>
      </c>
      <c r="D3783" t="s">
        <v>10085</v>
      </c>
      <c r="E3783" s="1">
        <v>10.522169999999999</v>
      </c>
      <c r="F3783" s="1">
        <v>1</v>
      </c>
      <c r="G3783" s="2">
        <v>10.522169999999999</v>
      </c>
      <c r="H3783" s="3">
        <v>8.0002508988164998</v>
      </c>
      <c r="I3783" s="3">
        <v>10.667001198422</v>
      </c>
      <c r="J3783" s="3">
        <v>8.4180000000000005E-2</v>
      </c>
      <c r="K3783" s="3">
        <v>8.4180000000000005E-2</v>
      </c>
      <c r="L3783" s="3">
        <v>0.11224000000000001</v>
      </c>
    </row>
    <row r="3784" spans="2:12" x14ac:dyDescent="0.2">
      <c r="B3784" t="s">
        <v>10249</v>
      </c>
      <c r="C3784" t="s">
        <v>10250</v>
      </c>
      <c r="D3784" t="s">
        <v>10251</v>
      </c>
      <c r="E3784" s="1">
        <v>6.7511400000000004</v>
      </c>
      <c r="F3784" s="1">
        <v>2</v>
      </c>
      <c r="G3784" s="2">
        <v>3.3755700000000002</v>
      </c>
      <c r="H3784" s="3">
        <v>8.0001303483559809</v>
      </c>
      <c r="I3784" s="3">
        <v>10.666346720701986</v>
      </c>
      <c r="J3784" s="3">
        <v>5.4010000000000002E-2</v>
      </c>
      <c r="K3784" s="3">
        <v>5.4010000000000002E-2</v>
      </c>
      <c r="L3784" s="3">
        <v>7.2010000000000005E-2</v>
      </c>
    </row>
    <row r="3785" spans="2:12" x14ac:dyDescent="0.2">
      <c r="B3785" t="s">
        <v>10252</v>
      </c>
      <c r="C3785" t="s">
        <v>10253</v>
      </c>
      <c r="D3785" t="s">
        <v>10254</v>
      </c>
      <c r="E3785" s="1">
        <v>13.646570000000001</v>
      </c>
      <c r="F3785" s="1">
        <v>7</v>
      </c>
      <c r="G3785" s="2">
        <v>1.9495100000000001</v>
      </c>
      <c r="H3785" s="3">
        <v>7.9998124070737191</v>
      </c>
      <c r="I3785" s="3">
        <v>10.666416542764958</v>
      </c>
      <c r="J3785" s="3">
        <v>0.10917</v>
      </c>
      <c r="K3785" s="3">
        <v>0.10917</v>
      </c>
      <c r="L3785" s="3">
        <v>0.14555999999999999</v>
      </c>
    </row>
    <row r="3786" spans="2:12" x14ac:dyDescent="0.2">
      <c r="B3786" t="s">
        <v>10255</v>
      </c>
      <c r="C3786" t="s">
        <v>10256</v>
      </c>
      <c r="D3786" t="s">
        <v>10257</v>
      </c>
      <c r="E3786" s="1">
        <v>12.594250000000001</v>
      </c>
      <c r="F3786" s="1">
        <v>2</v>
      </c>
      <c r="G3786" s="2">
        <v>6.2971250000000003</v>
      </c>
      <c r="H3786" s="3">
        <v>7.9996823947436324</v>
      </c>
      <c r="I3786" s="3">
        <v>10.666772535085453</v>
      </c>
      <c r="J3786" s="3">
        <v>0.10075000000000001</v>
      </c>
      <c r="K3786" s="3">
        <v>0.10075000000000001</v>
      </c>
      <c r="L3786" s="3">
        <v>0.13433999999999999</v>
      </c>
    </row>
    <row r="3787" spans="2:12" x14ac:dyDescent="0.2">
      <c r="B3787" t="s">
        <v>10258</v>
      </c>
      <c r="C3787" t="s">
        <v>10259</v>
      </c>
      <c r="D3787" t="s">
        <v>10260</v>
      </c>
      <c r="E3787" s="1">
        <v>5.6254600000000003</v>
      </c>
      <c r="F3787" s="1">
        <v>1</v>
      </c>
      <c r="G3787" s="2">
        <v>5.6254600000000003</v>
      </c>
      <c r="H3787" s="3">
        <v>7.9993458312742414</v>
      </c>
      <c r="I3787" s="3">
        <v>10.665794441698988</v>
      </c>
      <c r="J3787" s="3">
        <v>4.4999999999999998E-2</v>
      </c>
      <c r="K3787" s="3">
        <v>4.4999999999999998E-2</v>
      </c>
      <c r="L3787" s="3">
        <v>0.06</v>
      </c>
    </row>
    <row r="3788" spans="2:12" x14ac:dyDescent="0.2">
      <c r="B3788" t="s">
        <v>10261</v>
      </c>
      <c r="C3788" t="s">
        <v>10262</v>
      </c>
      <c r="D3788" t="s">
        <v>10263</v>
      </c>
      <c r="E3788" s="1">
        <v>17.81887</v>
      </c>
      <c r="F3788" s="1">
        <v>4</v>
      </c>
      <c r="G3788" s="2">
        <v>4.4547175000000001</v>
      </c>
      <c r="H3788" s="3">
        <v>7.9999461245297825</v>
      </c>
      <c r="I3788" s="3">
        <v>10.666781900311298</v>
      </c>
      <c r="J3788" s="3">
        <v>0.14255000000000001</v>
      </c>
      <c r="K3788" s="3">
        <v>0.14255000000000001</v>
      </c>
      <c r="L3788" s="3">
        <v>0.19006999999999999</v>
      </c>
    </row>
    <row r="3789" spans="2:12" x14ac:dyDescent="0.2">
      <c r="B3789" t="s">
        <v>10264</v>
      </c>
      <c r="C3789" t="s">
        <v>10265</v>
      </c>
      <c r="D3789" t="s">
        <v>10266</v>
      </c>
      <c r="E3789" s="1">
        <v>68.644750000000002</v>
      </c>
      <c r="F3789" s="1">
        <v>8</v>
      </c>
      <c r="G3789" s="2">
        <v>8.5805937500000002</v>
      </c>
      <c r="H3789" s="3">
        <v>8.0000291355129125</v>
      </c>
      <c r="I3789" s="3">
        <v>10.66665695482903</v>
      </c>
      <c r="J3789" s="3">
        <v>0.54915999999999998</v>
      </c>
      <c r="K3789" s="3">
        <v>0.54915999999999998</v>
      </c>
      <c r="L3789" s="3">
        <v>0.73221000000000003</v>
      </c>
    </row>
    <row r="3790" spans="2:12" x14ac:dyDescent="0.2">
      <c r="B3790" t="s">
        <v>10267</v>
      </c>
      <c r="C3790" t="s">
        <v>10268</v>
      </c>
      <c r="D3790" t="s">
        <v>10269</v>
      </c>
      <c r="E3790" s="1">
        <v>13.209350000000001</v>
      </c>
      <c r="F3790" s="1">
        <v>3</v>
      </c>
      <c r="G3790" s="2">
        <v>4.4031166666666666</v>
      </c>
      <c r="H3790" s="3">
        <v>7.9996366210298007</v>
      </c>
      <c r="I3790" s="3">
        <v>10.666686854387233</v>
      </c>
      <c r="J3790" s="3">
        <v>0.10567</v>
      </c>
      <c r="K3790" s="3">
        <v>0.10567</v>
      </c>
      <c r="L3790" s="3">
        <v>0.1409</v>
      </c>
    </row>
    <row r="3791" spans="2:12" x14ac:dyDescent="0.2">
      <c r="B3791" t="s">
        <v>10270</v>
      </c>
      <c r="C3791" t="s">
        <v>10045</v>
      </c>
      <c r="D3791" t="s">
        <v>10046</v>
      </c>
      <c r="E3791" s="1">
        <v>17.915140000000001</v>
      </c>
      <c r="F3791" s="1">
        <v>6</v>
      </c>
      <c r="G3791" s="2">
        <v>2.9858566666666668</v>
      </c>
      <c r="H3791" s="3">
        <v>7.9999374830450671</v>
      </c>
      <c r="I3791" s="3">
        <v>10.666397248360884</v>
      </c>
      <c r="J3791" s="3">
        <v>0.14332</v>
      </c>
      <c r="K3791" s="3">
        <v>0.14332</v>
      </c>
      <c r="L3791" s="3">
        <v>0.19109000000000001</v>
      </c>
    </row>
    <row r="3792" spans="2:12" x14ac:dyDescent="0.2">
      <c r="B3792" t="s">
        <v>10271</v>
      </c>
      <c r="C3792" t="s">
        <v>10272</v>
      </c>
      <c r="D3792" t="s">
        <v>10273</v>
      </c>
      <c r="E3792" s="1">
        <v>3.8550200000000001</v>
      </c>
      <c r="F3792" s="1">
        <v>1</v>
      </c>
      <c r="G3792" s="2">
        <v>3.8550200000000001</v>
      </c>
      <c r="H3792" s="3">
        <v>7.9999584956757674</v>
      </c>
      <c r="I3792" s="3">
        <v>10.66661132756769</v>
      </c>
      <c r="J3792" s="3">
        <v>3.0839999999999999E-2</v>
      </c>
      <c r="K3792" s="3">
        <v>3.0839999999999999E-2</v>
      </c>
      <c r="L3792" s="3">
        <v>4.1119999999999997E-2</v>
      </c>
    </row>
    <row r="3793" spans="2:12" x14ac:dyDescent="0.2">
      <c r="B3793" t="s">
        <v>10274</v>
      </c>
      <c r="C3793" t="s">
        <v>10275</v>
      </c>
      <c r="D3793" t="s">
        <v>10276</v>
      </c>
      <c r="E3793" s="1">
        <v>11.887169999999999</v>
      </c>
      <c r="F3793" s="1">
        <v>3</v>
      </c>
      <c r="G3793" s="2">
        <v>3.9623899999999996</v>
      </c>
      <c r="H3793" s="3">
        <v>8.0002220881841524</v>
      </c>
      <c r="I3793" s="3">
        <v>10.666962784245536</v>
      </c>
      <c r="J3793" s="3">
        <v>9.5100000000000004E-2</v>
      </c>
      <c r="K3793" s="3">
        <v>9.5100000000000004E-2</v>
      </c>
      <c r="L3793" s="3">
        <v>0.1268</v>
      </c>
    </row>
    <row r="3794" spans="2:12" x14ac:dyDescent="0.2">
      <c r="B3794" t="s">
        <v>10277</v>
      </c>
      <c r="C3794" t="s">
        <v>7831</v>
      </c>
      <c r="D3794" t="s">
        <v>7655</v>
      </c>
      <c r="E3794" s="1">
        <v>27.06617</v>
      </c>
      <c r="F3794" s="1">
        <v>2</v>
      </c>
      <c r="G3794" s="2">
        <v>13.533085</v>
      </c>
      <c r="H3794" s="3">
        <v>8.0000236457540908</v>
      </c>
      <c r="I3794" s="3">
        <v>10.666821349308011</v>
      </c>
      <c r="J3794" s="3">
        <v>0.21653</v>
      </c>
      <c r="K3794" s="3">
        <v>0.21653</v>
      </c>
      <c r="L3794" s="3">
        <v>0.28871000000000002</v>
      </c>
    </row>
    <row r="3795" spans="2:12" x14ac:dyDescent="0.2">
      <c r="B3795" t="s">
        <v>10278</v>
      </c>
      <c r="C3795" t="s">
        <v>10279</v>
      </c>
      <c r="D3795" t="s">
        <v>10280</v>
      </c>
      <c r="E3795" s="1">
        <v>15.34721</v>
      </c>
      <c r="F3795" s="1">
        <v>1</v>
      </c>
      <c r="G3795" s="2">
        <v>15.34721</v>
      </c>
      <c r="H3795" s="3">
        <v>8.0001511675412011</v>
      </c>
      <c r="I3795" s="3">
        <v>10.666433833902058</v>
      </c>
      <c r="J3795" s="3">
        <v>0.12278</v>
      </c>
      <c r="K3795" s="3">
        <v>0.12278</v>
      </c>
      <c r="L3795" s="3">
        <v>0.16370000000000001</v>
      </c>
    </row>
    <row r="3796" spans="2:12" x14ac:dyDescent="0.2">
      <c r="B3796" t="s">
        <v>10281</v>
      </c>
      <c r="C3796" t="s">
        <v>9782</v>
      </c>
      <c r="D3796" t="s">
        <v>9783</v>
      </c>
      <c r="E3796" s="1">
        <v>1.7431099999999999</v>
      </c>
      <c r="F3796" s="1">
        <v>1</v>
      </c>
      <c r="G3796" s="2">
        <v>1.7431099999999999</v>
      </c>
      <c r="H3796" s="3">
        <v>7.9972004061705801</v>
      </c>
      <c r="I3796" s="3">
        <v>10.664846165761196</v>
      </c>
      <c r="J3796" s="3">
        <v>1.3939999999999999E-2</v>
      </c>
      <c r="K3796" s="3">
        <v>1.3939999999999999E-2</v>
      </c>
      <c r="L3796" s="3">
        <v>1.8589999999999999E-2</v>
      </c>
    </row>
    <row r="3797" spans="2:12" x14ac:dyDescent="0.2">
      <c r="B3797" t="s">
        <v>10282</v>
      </c>
      <c r="C3797" t="s">
        <v>10283</v>
      </c>
      <c r="D3797" t="s">
        <v>10284</v>
      </c>
      <c r="E3797" s="1">
        <v>30.76436</v>
      </c>
      <c r="F3797" s="1">
        <v>3</v>
      </c>
      <c r="G3797" s="2">
        <v>10.254786666666666</v>
      </c>
      <c r="H3797" s="3">
        <v>7.9998413748896446</v>
      </c>
      <c r="I3797" s="3">
        <v>10.666563517004741</v>
      </c>
      <c r="J3797" s="3">
        <v>0.24611</v>
      </c>
      <c r="K3797" s="3">
        <v>0.24611</v>
      </c>
      <c r="L3797" s="3">
        <v>0.32815</v>
      </c>
    </row>
    <row r="3798" spans="2:12" x14ac:dyDescent="0.2">
      <c r="B3798" t="s">
        <v>10285</v>
      </c>
      <c r="C3798" t="s">
        <v>10286</v>
      </c>
      <c r="D3798" t="s">
        <v>10011</v>
      </c>
      <c r="E3798" s="1">
        <v>27.51435</v>
      </c>
      <c r="F3798" s="1">
        <v>3</v>
      </c>
      <c r="G3798" s="2">
        <v>9.1714500000000001</v>
      </c>
      <c r="H3798" s="3">
        <v>7.9998255455789433</v>
      </c>
      <c r="I3798" s="3">
        <v>10.666797507482459</v>
      </c>
      <c r="J3798" s="3">
        <v>0.22011</v>
      </c>
      <c r="K3798" s="3">
        <v>0.22011</v>
      </c>
      <c r="L3798" s="3">
        <v>0.29348999999999997</v>
      </c>
    </row>
    <row r="3799" spans="2:12" x14ac:dyDescent="0.2">
      <c r="B3799" t="s">
        <v>10287</v>
      </c>
      <c r="C3799" t="s">
        <v>7293</v>
      </c>
      <c r="D3799" t="s">
        <v>7294</v>
      </c>
      <c r="E3799" s="1">
        <v>31.657260000000001</v>
      </c>
      <c r="F3799" s="1">
        <v>2</v>
      </c>
      <c r="G3799" s="2">
        <v>15.82863</v>
      </c>
      <c r="H3799" s="3">
        <v>8.0000606495950688</v>
      </c>
      <c r="I3799" s="3">
        <v>10.666747532793424</v>
      </c>
      <c r="J3799" s="3">
        <v>0.25325999999999999</v>
      </c>
      <c r="K3799" s="3">
        <v>0.25325999999999999</v>
      </c>
      <c r="L3799" s="3">
        <v>0.33767999999999998</v>
      </c>
    </row>
    <row r="3800" spans="2:12" x14ac:dyDescent="0.2">
      <c r="B3800" t="s">
        <v>10288</v>
      </c>
      <c r="C3800" t="s">
        <v>10013</v>
      </c>
      <c r="D3800" t="s">
        <v>7712</v>
      </c>
      <c r="E3800" s="1">
        <v>4.2336900000000002</v>
      </c>
      <c r="F3800" s="1">
        <v>1</v>
      </c>
      <c r="G3800" s="2">
        <v>4.2336900000000002</v>
      </c>
      <c r="H3800" s="3">
        <v>8.0001133762745962</v>
      </c>
      <c r="I3800" s="3">
        <v>10.666817835032797</v>
      </c>
      <c r="J3800" s="3">
        <v>3.3869999999999997E-2</v>
      </c>
      <c r="K3800" s="3">
        <v>3.3869999999999997E-2</v>
      </c>
      <c r="L3800" s="3">
        <v>4.5159999999999999E-2</v>
      </c>
    </row>
    <row r="3801" spans="2:12" x14ac:dyDescent="0.2">
      <c r="B3801" t="s">
        <v>10289</v>
      </c>
      <c r="C3801" t="s">
        <v>10290</v>
      </c>
      <c r="D3801" t="s">
        <v>10291</v>
      </c>
      <c r="E3801" s="1">
        <v>3.2745099999999998</v>
      </c>
      <c r="F3801" s="1">
        <v>1</v>
      </c>
      <c r="G3801" s="2">
        <v>3.2745099999999998</v>
      </c>
      <c r="H3801" s="3">
        <v>8.0011971256768195</v>
      </c>
      <c r="I3801" s="3">
        <v>10.667244870224859</v>
      </c>
      <c r="J3801" s="3">
        <v>2.6200000000000001E-2</v>
      </c>
      <c r="K3801" s="3">
        <v>2.6200000000000001E-2</v>
      </c>
      <c r="L3801" s="3">
        <v>3.4930000000000003E-2</v>
      </c>
    </row>
    <row r="3802" spans="2:12" x14ac:dyDescent="0.2">
      <c r="B3802" t="s">
        <v>10292</v>
      </c>
      <c r="C3802" t="s">
        <v>10293</v>
      </c>
      <c r="D3802" t="s">
        <v>10294</v>
      </c>
      <c r="E3802" s="1">
        <v>22.46294</v>
      </c>
      <c r="F3802" s="1">
        <v>1</v>
      </c>
      <c r="G3802" s="2">
        <v>22.46294</v>
      </c>
      <c r="H3802" s="3">
        <v>7.9998432974490425</v>
      </c>
      <c r="I3802" s="3">
        <v>10.666457729932057</v>
      </c>
      <c r="J3802" s="3">
        <v>0.1797</v>
      </c>
      <c r="K3802" s="3">
        <v>0.1797</v>
      </c>
      <c r="L3802" s="3">
        <v>0.23960000000000001</v>
      </c>
    </row>
    <row r="3803" spans="2:12" x14ac:dyDescent="0.2">
      <c r="B3803" t="s">
        <v>10295</v>
      </c>
      <c r="C3803" t="s">
        <v>10296</v>
      </c>
      <c r="D3803" t="s">
        <v>10297</v>
      </c>
      <c r="E3803" s="1">
        <v>56.37735</v>
      </c>
      <c r="F3803" s="1">
        <v>4</v>
      </c>
      <c r="G3803" s="2">
        <v>14.0943375</v>
      </c>
      <c r="H3803" s="3">
        <v>8.0000212851437666</v>
      </c>
      <c r="I3803" s="3">
        <v>10.666695046858358</v>
      </c>
      <c r="J3803" s="3">
        <v>0.45101999999999998</v>
      </c>
      <c r="K3803" s="3">
        <v>0.45101999999999998</v>
      </c>
      <c r="L3803" s="3">
        <v>0.60136000000000001</v>
      </c>
    </row>
    <row r="3804" spans="2:12" x14ac:dyDescent="0.2">
      <c r="B3804" t="s">
        <v>10298</v>
      </c>
      <c r="C3804" t="s">
        <v>10299</v>
      </c>
      <c r="D3804" t="s">
        <v>9123</v>
      </c>
      <c r="E3804" s="1">
        <v>6.9917699999999998</v>
      </c>
      <c r="F3804" s="1">
        <v>1</v>
      </c>
      <c r="G3804" s="2">
        <v>6.9917699999999998</v>
      </c>
      <c r="H3804" s="3">
        <v>7.9994050147530604</v>
      </c>
      <c r="I3804" s="3">
        <v>10.66682685500238</v>
      </c>
      <c r="J3804" s="3">
        <v>5.5930000000000001E-2</v>
      </c>
      <c r="K3804" s="3">
        <v>5.5930000000000001E-2</v>
      </c>
      <c r="L3804" s="3">
        <v>7.4579999999999994E-2</v>
      </c>
    </row>
    <row r="3805" spans="2:12" x14ac:dyDescent="0.2">
      <c r="B3805" t="s">
        <v>10300</v>
      </c>
      <c r="C3805" t="s">
        <v>7227</v>
      </c>
      <c r="D3805" t="s">
        <v>7228</v>
      </c>
      <c r="E3805" s="1">
        <v>16.59459</v>
      </c>
      <c r="F3805" s="1">
        <v>3</v>
      </c>
      <c r="G3805" s="2">
        <v>5.5315300000000001</v>
      </c>
      <c r="H3805" s="3">
        <v>8.0001976547778515</v>
      </c>
      <c r="I3805" s="3">
        <v>10.666729337693791</v>
      </c>
      <c r="J3805" s="3">
        <v>0.13275999999999999</v>
      </c>
      <c r="K3805" s="3">
        <v>0.13275999999999999</v>
      </c>
      <c r="L3805" s="3">
        <v>0.17701</v>
      </c>
    </row>
    <row r="3806" spans="2:12" x14ac:dyDescent="0.2">
      <c r="B3806" t="s">
        <v>10301</v>
      </c>
      <c r="C3806" t="s">
        <v>10302</v>
      </c>
      <c r="D3806" t="s">
        <v>10303</v>
      </c>
      <c r="E3806" s="1">
        <v>5.9192600000000004</v>
      </c>
      <c r="F3806" s="1">
        <v>1</v>
      </c>
      <c r="G3806" s="2">
        <v>5.9192600000000004</v>
      </c>
      <c r="H3806" s="3">
        <v>7.9993107246513917</v>
      </c>
      <c r="I3806" s="3">
        <v>10.666873899778011</v>
      </c>
      <c r="J3806" s="3">
        <v>4.7350000000000003E-2</v>
      </c>
      <c r="K3806" s="3">
        <v>4.7350000000000003E-2</v>
      </c>
      <c r="L3806" s="3">
        <v>6.3140000000000002E-2</v>
      </c>
    </row>
    <row r="3807" spans="2:12" x14ac:dyDescent="0.2">
      <c r="B3807" t="s">
        <v>10304</v>
      </c>
      <c r="C3807" t="s">
        <v>9378</v>
      </c>
      <c r="D3807" t="s">
        <v>9379</v>
      </c>
      <c r="E3807" s="1">
        <v>43.896599999999999</v>
      </c>
      <c r="F3807" s="1">
        <v>4</v>
      </c>
      <c r="G3807" s="2">
        <v>10.97415</v>
      </c>
      <c r="H3807" s="3">
        <v>7.9999362137386489</v>
      </c>
      <c r="I3807" s="3">
        <v>10.666657554343615</v>
      </c>
      <c r="J3807" s="3">
        <v>0.35116999999999998</v>
      </c>
      <c r="K3807" s="3">
        <v>0.35116999999999998</v>
      </c>
      <c r="L3807" s="3">
        <v>0.46822999999999998</v>
      </c>
    </row>
    <row r="3808" spans="2:12" x14ac:dyDescent="0.2">
      <c r="B3808" t="s">
        <v>10305</v>
      </c>
      <c r="C3808" t="s">
        <v>9696</v>
      </c>
      <c r="D3808" t="s">
        <v>9697</v>
      </c>
      <c r="E3808" s="1">
        <v>16.41094</v>
      </c>
      <c r="F3808" s="1">
        <v>3</v>
      </c>
      <c r="G3808" s="2">
        <v>5.4703133333333334</v>
      </c>
      <c r="H3808" s="3">
        <v>8.0001511187049612</v>
      </c>
      <c r="I3808" s="3">
        <v>10.666665041734356</v>
      </c>
      <c r="J3808" s="3">
        <v>0.13128999999999999</v>
      </c>
      <c r="K3808" s="3">
        <v>0.13128999999999999</v>
      </c>
      <c r="L3808" s="3">
        <v>0.17505000000000001</v>
      </c>
    </row>
    <row r="3809" spans="2:12" x14ac:dyDescent="0.2">
      <c r="B3809" t="s">
        <v>10306</v>
      </c>
      <c r="C3809" t="s">
        <v>9414</v>
      </c>
      <c r="D3809" t="s">
        <v>9415</v>
      </c>
      <c r="E3809" s="1">
        <v>5.1666800000000004</v>
      </c>
      <c r="F3809" s="1">
        <v>2</v>
      </c>
      <c r="G3809" s="2">
        <v>2.5833400000000002</v>
      </c>
      <c r="H3809" s="3">
        <v>7.9993341952665915</v>
      </c>
      <c r="I3809" s="3">
        <v>10.666424086647517</v>
      </c>
      <c r="J3809" s="3">
        <v>4.1329999999999999E-2</v>
      </c>
      <c r="K3809" s="3">
        <v>4.1329999999999999E-2</v>
      </c>
      <c r="L3809" s="3">
        <v>5.5109999999999999E-2</v>
      </c>
    </row>
    <row r="3810" spans="2:12" x14ac:dyDescent="0.2">
      <c r="B3810" t="s">
        <v>10307</v>
      </c>
      <c r="C3810" t="s">
        <v>9466</v>
      </c>
      <c r="D3810" t="s">
        <v>2291</v>
      </c>
      <c r="E3810" s="1">
        <v>7.3057100000000004</v>
      </c>
      <c r="F3810" s="1">
        <v>2</v>
      </c>
      <c r="G3810" s="2">
        <v>3.6528550000000002</v>
      </c>
      <c r="H3810" s="3">
        <v>8.0005913182976052</v>
      </c>
      <c r="I3810" s="3">
        <v>10.666998826944951</v>
      </c>
      <c r="J3810" s="3">
        <v>5.8450000000000002E-2</v>
      </c>
      <c r="K3810" s="3">
        <v>5.8450000000000002E-2</v>
      </c>
      <c r="L3810" s="3">
        <v>7.7929999999999999E-2</v>
      </c>
    </row>
    <row r="3811" spans="2:12" x14ac:dyDescent="0.2">
      <c r="B3811" t="s">
        <v>10308</v>
      </c>
      <c r="C3811" t="s">
        <v>9143</v>
      </c>
      <c r="D3811" t="s">
        <v>9144</v>
      </c>
      <c r="E3811" s="1">
        <v>6.0551700000000004</v>
      </c>
      <c r="F3811" s="1">
        <v>2</v>
      </c>
      <c r="G3811" s="2">
        <v>3.0275850000000002</v>
      </c>
      <c r="H3811" s="3">
        <v>7.999775398543723</v>
      </c>
      <c r="I3811" s="3">
        <v>10.666917691823679</v>
      </c>
      <c r="J3811" s="3">
        <v>4.8439999999999997E-2</v>
      </c>
      <c r="K3811" s="3">
        <v>4.8439999999999997E-2</v>
      </c>
      <c r="L3811" s="3">
        <v>6.4589999999999995E-2</v>
      </c>
    </row>
    <row r="3812" spans="2:12" x14ac:dyDescent="0.2">
      <c r="B3812" t="s">
        <v>10309</v>
      </c>
      <c r="C3812" t="s">
        <v>10310</v>
      </c>
      <c r="D3812" t="s">
        <v>8319</v>
      </c>
      <c r="E3812" s="1">
        <v>2.8169200000000001</v>
      </c>
      <c r="F3812" s="1">
        <v>2</v>
      </c>
      <c r="G3812" s="2">
        <v>1.40846</v>
      </c>
      <c r="H3812" s="3">
        <v>8.0016471891285512</v>
      </c>
      <c r="I3812" s="3">
        <v>10.667679593314684</v>
      </c>
      <c r="J3812" s="3">
        <v>2.2540000000000001E-2</v>
      </c>
      <c r="K3812" s="3">
        <v>2.2540000000000001E-2</v>
      </c>
      <c r="L3812" s="3">
        <v>3.005E-2</v>
      </c>
    </row>
    <row r="3813" spans="2:12" x14ac:dyDescent="0.2">
      <c r="B3813" t="s">
        <v>10311</v>
      </c>
      <c r="C3813" t="s">
        <v>10059</v>
      </c>
      <c r="D3813" t="s">
        <v>10060</v>
      </c>
      <c r="E3813" s="1">
        <v>5.8454800000000002</v>
      </c>
      <c r="F3813" s="1">
        <v>3</v>
      </c>
      <c r="G3813" s="2">
        <v>1.9484933333333334</v>
      </c>
      <c r="H3813" s="3">
        <v>7.9993430821763143</v>
      </c>
      <c r="I3813" s="3">
        <v>10.66636101740148</v>
      </c>
      <c r="J3813" s="3">
        <v>4.6760000000000003E-2</v>
      </c>
      <c r="K3813" s="3">
        <v>4.6760000000000003E-2</v>
      </c>
      <c r="L3813" s="3">
        <v>6.2350000000000003E-2</v>
      </c>
    </row>
    <row r="3814" spans="2:12" x14ac:dyDescent="0.2">
      <c r="B3814" t="s">
        <v>10312</v>
      </c>
      <c r="C3814" t="s">
        <v>10313</v>
      </c>
      <c r="D3814" t="s">
        <v>10314</v>
      </c>
      <c r="E3814" s="1">
        <v>6.5794199999999998</v>
      </c>
      <c r="F3814" s="1">
        <v>2</v>
      </c>
      <c r="G3814" s="2">
        <v>3.2897099999999999</v>
      </c>
      <c r="H3814" s="3">
        <v>8.0007052293363241</v>
      </c>
      <c r="I3814" s="3">
        <v>10.666593711907737</v>
      </c>
      <c r="J3814" s="3">
        <v>5.2639999999999999E-2</v>
      </c>
      <c r="K3814" s="3">
        <v>5.2639999999999999E-2</v>
      </c>
      <c r="L3814" s="3">
        <v>7.0180000000000006E-2</v>
      </c>
    </row>
    <row r="3815" spans="2:12" x14ac:dyDescent="0.2">
      <c r="B3815" t="s">
        <v>10315</v>
      </c>
      <c r="C3815" t="s">
        <v>7555</v>
      </c>
      <c r="D3815" t="s">
        <v>7556</v>
      </c>
      <c r="E3815" s="1">
        <v>4.4184799999999997</v>
      </c>
      <c r="F3815" s="1">
        <v>3</v>
      </c>
      <c r="G3815" s="2">
        <v>1.4728266666666665</v>
      </c>
      <c r="H3815" s="3">
        <v>8.0004888558961458</v>
      </c>
      <c r="I3815" s="3">
        <v>10.666564067281056</v>
      </c>
      <c r="J3815" s="3">
        <v>3.5349999999999999E-2</v>
      </c>
      <c r="K3815" s="3">
        <v>3.5349999999999999E-2</v>
      </c>
      <c r="L3815" s="3">
        <v>4.7129999999999998E-2</v>
      </c>
    </row>
    <row r="3816" spans="2:12" x14ac:dyDescent="0.2">
      <c r="B3816" t="s">
        <v>10316</v>
      </c>
      <c r="C3816" t="s">
        <v>10224</v>
      </c>
      <c r="D3816" t="s">
        <v>10225</v>
      </c>
      <c r="E3816" s="1">
        <v>3.4948199999999998</v>
      </c>
      <c r="F3816" s="1">
        <v>2</v>
      </c>
      <c r="G3816" s="2">
        <v>1.7474099999999999</v>
      </c>
      <c r="H3816" s="3">
        <v>8.0004120383882444</v>
      </c>
      <c r="I3816" s="3">
        <v>10.667216051184326</v>
      </c>
      <c r="J3816" s="3">
        <v>2.7959999999999999E-2</v>
      </c>
      <c r="K3816" s="3">
        <v>2.7959999999999999E-2</v>
      </c>
      <c r="L3816" s="3">
        <v>3.7280000000000001E-2</v>
      </c>
    </row>
    <row r="3817" spans="2:12" x14ac:dyDescent="0.2">
      <c r="B3817" t="s">
        <v>10317</v>
      </c>
      <c r="C3817" t="s">
        <v>9622</v>
      </c>
      <c r="D3817" t="s">
        <v>6357</v>
      </c>
      <c r="E3817" s="1">
        <v>37.515729999999998</v>
      </c>
      <c r="F3817" s="1">
        <v>4</v>
      </c>
      <c r="G3817" s="2">
        <v>9.3789324999999995</v>
      </c>
      <c r="H3817" s="3">
        <v>8.0001108868200088</v>
      </c>
      <c r="I3817" s="3">
        <v>10.666725664141417</v>
      </c>
      <c r="J3817" s="3">
        <v>0.30013000000000001</v>
      </c>
      <c r="K3817" s="3">
        <v>0.30013000000000001</v>
      </c>
      <c r="L3817" s="3">
        <v>0.40017000000000003</v>
      </c>
    </row>
    <row r="3818" spans="2:12" x14ac:dyDescent="0.2">
      <c r="B3818" t="s">
        <v>10318</v>
      </c>
      <c r="C3818" t="s">
        <v>9903</v>
      </c>
      <c r="D3818" t="s">
        <v>9904</v>
      </c>
      <c r="E3818" s="1">
        <v>20.116019999999999</v>
      </c>
      <c r="F3818" s="1">
        <v>9</v>
      </c>
      <c r="G3818" s="2">
        <v>2.2351133333333331</v>
      </c>
      <c r="H3818" s="3">
        <v>8.0000914693860921</v>
      </c>
      <c r="I3818" s="3">
        <v>10.666622920438538</v>
      </c>
      <c r="J3818" s="3">
        <v>0.16092999999999999</v>
      </c>
      <c r="K3818" s="3">
        <v>0.16092999999999999</v>
      </c>
      <c r="L3818" s="3">
        <v>0.21457000000000001</v>
      </c>
    </row>
    <row r="3819" spans="2:12" x14ac:dyDescent="0.2">
      <c r="B3819" t="s">
        <v>10319</v>
      </c>
      <c r="C3819" t="s">
        <v>10320</v>
      </c>
      <c r="D3819" t="s">
        <v>10321</v>
      </c>
      <c r="E3819" s="1">
        <v>3.58432</v>
      </c>
      <c r="F3819" s="1">
        <v>1</v>
      </c>
      <c r="G3819" s="2">
        <v>3.58432</v>
      </c>
      <c r="H3819" s="3">
        <v>7.9987277921614153</v>
      </c>
      <c r="I3819" s="3">
        <v>10.665900366038747</v>
      </c>
      <c r="J3819" s="3">
        <v>2.8670000000000001E-2</v>
      </c>
      <c r="K3819" s="3">
        <v>2.8670000000000001E-2</v>
      </c>
      <c r="L3819" s="3">
        <v>3.823E-2</v>
      </c>
    </row>
    <row r="3820" spans="2:12" x14ac:dyDescent="0.2">
      <c r="B3820" t="s">
        <v>10322</v>
      </c>
      <c r="C3820" t="s">
        <v>7230</v>
      </c>
      <c r="D3820" t="s">
        <v>10323</v>
      </c>
      <c r="E3820" s="1">
        <v>35.5244</v>
      </c>
      <c r="F3820" s="1">
        <v>3</v>
      </c>
      <c r="G3820" s="2">
        <v>11.841466666666667</v>
      </c>
      <c r="H3820" s="3">
        <v>8.0001351183974965</v>
      </c>
      <c r="I3820" s="3">
        <v>10.666752992309512</v>
      </c>
      <c r="J3820" s="3">
        <v>0.28420000000000001</v>
      </c>
      <c r="K3820" s="3">
        <v>0.28420000000000001</v>
      </c>
      <c r="L3820" s="3">
        <v>0.37892999999999999</v>
      </c>
    </row>
    <row r="3821" spans="2:12" x14ac:dyDescent="0.2">
      <c r="B3821" t="s">
        <v>10324</v>
      </c>
      <c r="C3821" t="s">
        <v>10325</v>
      </c>
      <c r="D3821" t="s">
        <v>10326</v>
      </c>
      <c r="E3821" s="1">
        <v>19.009630000000001</v>
      </c>
      <c r="F3821" s="1">
        <v>3</v>
      </c>
      <c r="G3821" s="2">
        <v>6.3365433333333341</v>
      </c>
      <c r="H3821" s="3">
        <v>8.0001557105530186</v>
      </c>
      <c r="I3821" s="3">
        <v>10.666698931015489</v>
      </c>
      <c r="J3821" s="3">
        <v>0.15207999999999999</v>
      </c>
      <c r="K3821" s="3">
        <v>0.15207999999999999</v>
      </c>
      <c r="L3821" s="3">
        <v>0.20277000000000001</v>
      </c>
    </row>
    <row r="3822" spans="2:12" x14ac:dyDescent="0.2">
      <c r="B3822" t="s">
        <v>10327</v>
      </c>
      <c r="C3822" t="s">
        <v>10328</v>
      </c>
      <c r="D3822" t="s">
        <v>10329</v>
      </c>
      <c r="E3822" s="1">
        <v>5.7386499999999998</v>
      </c>
      <c r="F3822" s="1">
        <v>1</v>
      </c>
      <c r="G3822" s="2">
        <v>5.7386499999999998</v>
      </c>
      <c r="H3822" s="3">
        <v>8.0001394056093336</v>
      </c>
      <c r="I3822" s="3">
        <v>10.66627168410689</v>
      </c>
      <c r="J3822" s="3">
        <v>4.5909999999999999E-2</v>
      </c>
      <c r="K3822" s="3">
        <v>4.5909999999999999E-2</v>
      </c>
      <c r="L3822" s="3">
        <v>6.1210000000000001E-2</v>
      </c>
    </row>
    <row r="3823" spans="2:12" x14ac:dyDescent="0.2">
      <c r="B3823" t="s">
        <v>10330</v>
      </c>
      <c r="C3823" t="s">
        <v>10331</v>
      </c>
      <c r="D3823" t="s">
        <v>9375</v>
      </c>
      <c r="E3823" s="1">
        <v>6.2426199999999996</v>
      </c>
      <c r="F3823" s="1">
        <v>2</v>
      </c>
      <c r="G3823" s="2">
        <v>3.1213099999999998</v>
      </c>
      <c r="H3823" s="3">
        <v>7.9998462184147039</v>
      </c>
      <c r="I3823" s="3">
        <v>10.666995588390771</v>
      </c>
      <c r="J3823" s="3">
        <v>4.9939999999999998E-2</v>
      </c>
      <c r="K3823" s="3">
        <v>4.9939999999999998E-2</v>
      </c>
      <c r="L3823" s="3">
        <v>6.6589999999999996E-2</v>
      </c>
    </row>
    <row r="3824" spans="2:12" x14ac:dyDescent="0.2">
      <c r="B3824" t="s">
        <v>10332</v>
      </c>
      <c r="C3824" t="s">
        <v>7796</v>
      </c>
      <c r="D3824" t="s">
        <v>7797</v>
      </c>
      <c r="E3824" s="1">
        <v>18.571919999999999</v>
      </c>
      <c r="F3824" s="1">
        <v>3</v>
      </c>
      <c r="G3824" s="2">
        <v>6.1906399999999993</v>
      </c>
      <c r="H3824" s="3">
        <v>8.0002498395427075</v>
      </c>
      <c r="I3824" s="3">
        <v>10.666640821196731</v>
      </c>
      <c r="J3824" s="3">
        <v>0.14857999999999999</v>
      </c>
      <c r="K3824" s="3">
        <v>0.14857999999999999</v>
      </c>
      <c r="L3824" s="3">
        <v>0.1981</v>
      </c>
    </row>
    <row r="3825" spans="2:12" x14ac:dyDescent="0.2">
      <c r="B3825" t="s">
        <v>10333</v>
      </c>
      <c r="C3825" t="s">
        <v>10334</v>
      </c>
      <c r="D3825" t="s">
        <v>8010</v>
      </c>
      <c r="E3825" s="1">
        <v>10.18275</v>
      </c>
      <c r="F3825" s="1">
        <v>2</v>
      </c>
      <c r="G3825" s="2">
        <v>5.0913750000000002</v>
      </c>
      <c r="H3825" s="3">
        <v>7.9998035894036486</v>
      </c>
      <c r="I3825" s="3">
        <v>10.667059487859369</v>
      </c>
      <c r="J3825" s="3">
        <v>8.1460000000000005E-2</v>
      </c>
      <c r="K3825" s="3">
        <v>8.1460000000000005E-2</v>
      </c>
      <c r="L3825" s="3">
        <v>0.10861999999999999</v>
      </c>
    </row>
    <row r="3826" spans="2:12" x14ac:dyDescent="0.2">
      <c r="B3826" t="s">
        <v>10335</v>
      </c>
      <c r="C3826" t="s">
        <v>10336</v>
      </c>
      <c r="D3826" t="s">
        <v>10337</v>
      </c>
      <c r="E3826" s="1">
        <v>56.783149999999999</v>
      </c>
      <c r="F3826" s="1">
        <v>6</v>
      </c>
      <c r="G3826" s="2">
        <v>9.4638583333333326</v>
      </c>
      <c r="H3826" s="3">
        <v>8.0000845321191232</v>
      </c>
      <c r="I3826" s="3">
        <v>10.666720673298329</v>
      </c>
      <c r="J3826" s="3">
        <v>0.45427000000000001</v>
      </c>
      <c r="K3826" s="3">
        <v>0.45427000000000001</v>
      </c>
      <c r="L3826" s="3">
        <v>0.60568999999999995</v>
      </c>
    </row>
    <row r="3827" spans="2:12" x14ac:dyDescent="0.2">
      <c r="B3827" t="s">
        <v>10338</v>
      </c>
      <c r="C3827" t="s">
        <v>10339</v>
      </c>
      <c r="D3827" t="s">
        <v>10340</v>
      </c>
      <c r="E3827" s="1">
        <v>14.352130000000001</v>
      </c>
      <c r="F3827" s="1">
        <v>3</v>
      </c>
      <c r="G3827" s="2">
        <v>4.7840433333333339</v>
      </c>
      <c r="H3827" s="3">
        <v>8.0002062411642036</v>
      </c>
      <c r="I3827" s="3">
        <v>10.666709401322311</v>
      </c>
      <c r="J3827" s="3">
        <v>0.11482000000000001</v>
      </c>
      <c r="K3827" s="3">
        <v>0.11482000000000001</v>
      </c>
      <c r="L3827" s="3">
        <v>0.15309</v>
      </c>
    </row>
    <row r="3828" spans="2:12" x14ac:dyDescent="0.2">
      <c r="B3828" t="s">
        <v>10341</v>
      </c>
      <c r="C3828" t="s">
        <v>10339</v>
      </c>
      <c r="D3828" t="s">
        <v>10340</v>
      </c>
      <c r="E3828" s="1">
        <v>7.6654200000000001</v>
      </c>
      <c r="F3828" s="1">
        <v>2</v>
      </c>
      <c r="G3828" s="2">
        <v>3.8327100000000001</v>
      </c>
      <c r="H3828" s="3">
        <v>7.9995616678538157</v>
      </c>
      <c r="I3828" s="3">
        <v>10.666082223805088</v>
      </c>
      <c r="J3828" s="3">
        <v>6.132E-2</v>
      </c>
      <c r="K3828" s="3">
        <v>6.132E-2</v>
      </c>
      <c r="L3828" s="3">
        <v>8.1759999999999999E-2</v>
      </c>
    </row>
    <row r="3829" spans="2:12" x14ac:dyDescent="0.2">
      <c r="B3829" t="s">
        <v>10342</v>
      </c>
      <c r="C3829" t="s">
        <v>8693</v>
      </c>
      <c r="D3829" t="s">
        <v>8694</v>
      </c>
      <c r="E3829" s="1">
        <v>3.5950700000000002</v>
      </c>
      <c r="F3829" s="1">
        <v>1</v>
      </c>
      <c r="G3829" s="2">
        <v>3.5950700000000002</v>
      </c>
      <c r="H3829" s="3">
        <v>7.9998442311276277</v>
      </c>
      <c r="I3829" s="3">
        <v>10.66738617050572</v>
      </c>
      <c r="J3829" s="3">
        <v>2.8760000000000001E-2</v>
      </c>
      <c r="K3829" s="3">
        <v>2.8760000000000001E-2</v>
      </c>
      <c r="L3829" s="3">
        <v>3.8350000000000002E-2</v>
      </c>
    </row>
    <row r="3830" spans="2:12" x14ac:dyDescent="0.2">
      <c r="B3830" t="s">
        <v>10343</v>
      </c>
      <c r="C3830" t="s">
        <v>7275</v>
      </c>
      <c r="D3830" t="s">
        <v>7276</v>
      </c>
      <c r="E3830" s="1">
        <v>6.3844700000000003</v>
      </c>
      <c r="F3830" s="1">
        <v>2</v>
      </c>
      <c r="G3830" s="2">
        <v>3.1922350000000002</v>
      </c>
      <c r="H3830" s="3">
        <v>8.0006641115080814</v>
      </c>
      <c r="I3830" s="3">
        <v>10.666507948193034</v>
      </c>
      <c r="J3830" s="3">
        <v>5.108E-2</v>
      </c>
      <c r="K3830" s="3">
        <v>5.108E-2</v>
      </c>
      <c r="L3830" s="3">
        <v>6.8099999999999994E-2</v>
      </c>
    </row>
    <row r="3831" spans="2:12" x14ac:dyDescent="0.2">
      <c r="B3831" t="s">
        <v>10344</v>
      </c>
      <c r="C3831" t="s">
        <v>8653</v>
      </c>
      <c r="D3831" t="s">
        <v>5954</v>
      </c>
      <c r="E3831" s="1">
        <v>13.200659999999999</v>
      </c>
      <c r="F3831" s="1">
        <v>1</v>
      </c>
      <c r="G3831" s="2">
        <v>13.200659999999999</v>
      </c>
      <c r="H3831" s="3">
        <v>8.0003575578796813</v>
      </c>
      <c r="I3831" s="3">
        <v>10.666890897879348</v>
      </c>
      <c r="J3831" s="3">
        <v>0.10561</v>
      </c>
      <c r="K3831" s="3">
        <v>0.10561</v>
      </c>
      <c r="L3831" s="3">
        <v>0.14080999999999999</v>
      </c>
    </row>
    <row r="3832" spans="2:12" x14ac:dyDescent="0.2">
      <c r="B3832" t="s">
        <v>10345</v>
      </c>
      <c r="C3832" t="s">
        <v>10346</v>
      </c>
      <c r="D3832" t="s">
        <v>10347</v>
      </c>
      <c r="E3832" s="1">
        <v>6.5474600000000001</v>
      </c>
      <c r="F3832" s="1">
        <v>1</v>
      </c>
      <c r="G3832" s="2">
        <v>6.5474600000000001</v>
      </c>
      <c r="H3832" s="3">
        <v>8.0000488739144657</v>
      </c>
      <c r="I3832" s="3">
        <v>10.666731831885953</v>
      </c>
      <c r="J3832" s="3">
        <v>5.2380000000000003E-2</v>
      </c>
      <c r="K3832" s="3">
        <v>5.2380000000000003E-2</v>
      </c>
      <c r="L3832" s="3">
        <v>6.9839999999999999E-2</v>
      </c>
    </row>
    <row r="3833" spans="2:12" x14ac:dyDescent="0.2">
      <c r="B3833" t="s">
        <v>10348</v>
      </c>
      <c r="C3833" t="s">
        <v>10349</v>
      </c>
      <c r="D3833" t="s">
        <v>10350</v>
      </c>
      <c r="E3833" s="1">
        <v>3.9186299999999998</v>
      </c>
      <c r="F3833" s="1">
        <v>1</v>
      </c>
      <c r="G3833" s="2">
        <v>3.9186299999999998</v>
      </c>
      <c r="H3833" s="3">
        <v>8.0002449835784439</v>
      </c>
      <c r="I3833" s="3">
        <v>10.666993311437924</v>
      </c>
      <c r="J3833" s="3">
        <v>3.1350000000000003E-2</v>
      </c>
      <c r="K3833" s="3">
        <v>3.1350000000000003E-2</v>
      </c>
      <c r="L3833" s="3">
        <v>4.1799999999999997E-2</v>
      </c>
    </row>
    <row r="3834" spans="2:12" x14ac:dyDescent="0.2">
      <c r="B3834" t="s">
        <v>10351</v>
      </c>
      <c r="C3834" t="s">
        <v>10352</v>
      </c>
      <c r="D3834" t="s">
        <v>10353</v>
      </c>
      <c r="E3834" s="1">
        <v>17.032620000000001</v>
      </c>
      <c r="F3834" s="1">
        <v>4</v>
      </c>
      <c r="G3834" s="2">
        <v>4.2581550000000004</v>
      </c>
      <c r="H3834" s="3">
        <v>7.9999436375613371</v>
      </c>
      <c r="I3834" s="3">
        <v>10.666591516748451</v>
      </c>
      <c r="J3834" s="3">
        <v>0.13625999999999999</v>
      </c>
      <c r="K3834" s="3">
        <v>0.13625999999999999</v>
      </c>
      <c r="L3834" s="3">
        <v>0.18168000000000001</v>
      </c>
    </row>
    <row r="3835" spans="2:12" x14ac:dyDescent="0.2">
      <c r="B3835" t="s">
        <v>10354</v>
      </c>
      <c r="C3835" t="s">
        <v>9806</v>
      </c>
      <c r="D3835" t="s">
        <v>8464</v>
      </c>
      <c r="E3835" s="1">
        <v>26.780529999999999</v>
      </c>
      <c r="F3835" s="1">
        <v>3</v>
      </c>
      <c r="G3835" s="2">
        <v>8.9268433333333324</v>
      </c>
      <c r="H3835" s="3">
        <v>7.9998416760235891</v>
      </c>
      <c r="I3835" s="3">
        <v>10.666704505101281</v>
      </c>
      <c r="J3835" s="3">
        <v>0.21424000000000001</v>
      </c>
      <c r="K3835" s="3">
        <v>0.21424000000000001</v>
      </c>
      <c r="L3835" s="3">
        <v>0.28566000000000003</v>
      </c>
    </row>
    <row r="3836" spans="2:12" x14ac:dyDescent="0.2">
      <c r="B3836" t="s">
        <v>10355</v>
      </c>
      <c r="C3836" t="s">
        <v>7871</v>
      </c>
      <c r="D3836" t="s">
        <v>7794</v>
      </c>
      <c r="E3836" s="1">
        <v>17.35896</v>
      </c>
      <c r="F3836" s="1">
        <v>2</v>
      </c>
      <c r="G3836" s="2">
        <v>8.6794799999999999</v>
      </c>
      <c r="H3836" s="3">
        <v>7.999903220008572</v>
      </c>
      <c r="I3836" s="3">
        <v>10.666537626678096</v>
      </c>
      <c r="J3836" s="3">
        <v>0.13886999999999999</v>
      </c>
      <c r="K3836" s="3">
        <v>0.13886999999999999</v>
      </c>
      <c r="L3836" s="3">
        <v>0.18515999999999999</v>
      </c>
    </row>
    <row r="3837" spans="2:12" x14ac:dyDescent="0.2">
      <c r="B3837" t="s">
        <v>10356</v>
      </c>
      <c r="C3837" t="s">
        <v>10357</v>
      </c>
      <c r="D3837" t="s">
        <v>10358</v>
      </c>
      <c r="E3837" s="1">
        <v>24.146550000000001</v>
      </c>
      <c r="F3837" s="1">
        <v>4</v>
      </c>
      <c r="G3837" s="2">
        <v>6.0366375000000003</v>
      </c>
      <c r="H3837" s="3">
        <v>7.9999006069190006</v>
      </c>
      <c r="I3837" s="3">
        <v>10.666534142558667</v>
      </c>
      <c r="J3837" s="3">
        <v>0.19317000000000001</v>
      </c>
      <c r="K3837" s="3">
        <v>0.19317000000000001</v>
      </c>
      <c r="L3837" s="3">
        <v>0.25756000000000001</v>
      </c>
    </row>
    <row r="3838" spans="2:12" x14ac:dyDescent="0.2">
      <c r="B3838" t="s">
        <v>10359</v>
      </c>
      <c r="C3838" t="s">
        <v>6329</v>
      </c>
      <c r="D3838" t="s">
        <v>7848</v>
      </c>
      <c r="E3838" s="1">
        <v>44.021990000000002</v>
      </c>
      <c r="F3838" s="1">
        <v>5</v>
      </c>
      <c r="G3838" s="2">
        <v>8.8043980000000008</v>
      </c>
      <c r="H3838" s="3">
        <v>8.0000926809533137</v>
      </c>
      <c r="I3838" s="3">
        <v>10.666714521537985</v>
      </c>
      <c r="J3838" s="3">
        <v>0.35217999999999999</v>
      </c>
      <c r="K3838" s="3">
        <v>0.35217999999999999</v>
      </c>
      <c r="L3838" s="3">
        <v>0.46956999999999999</v>
      </c>
    </row>
    <row r="3839" spans="2:12" x14ac:dyDescent="0.2">
      <c r="B3839" t="s">
        <v>10360</v>
      </c>
      <c r="C3839" t="s">
        <v>10361</v>
      </c>
      <c r="D3839" t="s">
        <v>10362</v>
      </c>
      <c r="E3839" s="1">
        <v>23.15822</v>
      </c>
      <c r="F3839" s="1">
        <v>3</v>
      </c>
      <c r="G3839" s="2">
        <v>7.719406666666667</v>
      </c>
      <c r="H3839" s="3">
        <v>8.0001830883375309</v>
      </c>
      <c r="I3839" s="3">
        <v>10.666622909705495</v>
      </c>
      <c r="J3839" s="3">
        <v>0.18526999999999999</v>
      </c>
      <c r="K3839" s="3">
        <v>0.18526999999999999</v>
      </c>
      <c r="L3839" s="3">
        <v>0.24701999999999999</v>
      </c>
    </row>
    <row r="3840" spans="2:12" x14ac:dyDescent="0.2">
      <c r="B3840" t="s">
        <v>10363</v>
      </c>
      <c r="C3840" t="s">
        <v>10364</v>
      </c>
      <c r="D3840" t="s">
        <v>10365</v>
      </c>
      <c r="E3840" s="1">
        <v>13.46149</v>
      </c>
      <c r="F3840" s="1">
        <v>2</v>
      </c>
      <c r="G3840" s="2">
        <v>6.7307449999999998</v>
      </c>
      <c r="H3840" s="3">
        <v>7.9998573709151062</v>
      </c>
      <c r="I3840" s="3">
        <v>10.666724114492526</v>
      </c>
      <c r="J3840" s="3">
        <v>0.10768999999999999</v>
      </c>
      <c r="K3840" s="3">
        <v>0.10768999999999999</v>
      </c>
      <c r="L3840" s="3">
        <v>0.14359</v>
      </c>
    </row>
    <row r="3841" spans="2:12" x14ac:dyDescent="0.2">
      <c r="B3841" t="s">
        <v>10366</v>
      </c>
      <c r="C3841" t="s">
        <v>10211</v>
      </c>
      <c r="D3841" t="s">
        <v>10212</v>
      </c>
      <c r="E3841" s="1">
        <v>12.09732</v>
      </c>
      <c r="F3841" s="1">
        <v>2</v>
      </c>
      <c r="G3841" s="2">
        <v>6.0486599999999999</v>
      </c>
      <c r="H3841" s="3">
        <v>8.000119034629158</v>
      </c>
      <c r="I3841" s="3">
        <v>10.666825379505543</v>
      </c>
      <c r="J3841" s="3">
        <v>9.6780000000000005E-2</v>
      </c>
      <c r="K3841" s="3">
        <v>9.6780000000000005E-2</v>
      </c>
      <c r="L3841" s="3">
        <v>0.12903999999999999</v>
      </c>
    </row>
    <row r="3842" spans="2:12" x14ac:dyDescent="0.2">
      <c r="B3842" t="s">
        <v>10367</v>
      </c>
      <c r="C3842" t="s">
        <v>10368</v>
      </c>
      <c r="D3842" t="s">
        <v>10369</v>
      </c>
      <c r="E3842" s="1">
        <v>7.8874300000000002</v>
      </c>
      <c r="F3842" s="1">
        <v>2</v>
      </c>
      <c r="G3842" s="2">
        <v>3.9437150000000001</v>
      </c>
      <c r="H3842" s="3">
        <v>8.0000709990453167</v>
      </c>
      <c r="I3842" s="3">
        <v>10.666338718695442</v>
      </c>
      <c r="J3842" s="3">
        <v>6.3100000000000003E-2</v>
      </c>
      <c r="K3842" s="3">
        <v>6.3100000000000003E-2</v>
      </c>
      <c r="L3842" s="3">
        <v>8.4129999999999996E-2</v>
      </c>
    </row>
    <row r="3843" spans="2:12" x14ac:dyDescent="0.2">
      <c r="B3843" t="s">
        <v>10370</v>
      </c>
      <c r="C3843" t="s">
        <v>10371</v>
      </c>
      <c r="D3843" t="s">
        <v>10372</v>
      </c>
      <c r="E3843" s="1">
        <v>0.98319000000000001</v>
      </c>
      <c r="F3843" s="1">
        <v>1</v>
      </c>
      <c r="G3843" s="2">
        <v>0.98319000000000001</v>
      </c>
      <c r="H3843" s="3">
        <v>8.0045565963852354</v>
      </c>
      <c r="I3843" s="3">
        <v>10.66935180382225</v>
      </c>
      <c r="J3843" s="3">
        <v>7.8700000000000003E-3</v>
      </c>
      <c r="K3843" s="3">
        <v>7.8700000000000003E-3</v>
      </c>
      <c r="L3843" s="3">
        <v>1.0489999999999999E-2</v>
      </c>
    </row>
    <row r="3844" spans="2:12" x14ac:dyDescent="0.2">
      <c r="B3844" t="s">
        <v>10373</v>
      </c>
      <c r="C3844" t="s">
        <v>7648</v>
      </c>
      <c r="D3844" t="s">
        <v>7649</v>
      </c>
      <c r="E3844" s="1">
        <v>16.940359999999998</v>
      </c>
      <c r="F3844" s="1">
        <v>4</v>
      </c>
      <c r="G3844" s="2">
        <v>4.2350899999999996</v>
      </c>
      <c r="H3844" s="3">
        <v>7.9998299918065507</v>
      </c>
      <c r="I3844" s="3">
        <v>10.666833526560239</v>
      </c>
      <c r="J3844" s="3">
        <v>0.13552</v>
      </c>
      <c r="K3844" s="3">
        <v>0.13552</v>
      </c>
      <c r="L3844" s="3">
        <v>0.1807</v>
      </c>
    </row>
    <row r="3845" spans="2:12" x14ac:dyDescent="0.2">
      <c r="B3845" t="s">
        <v>10374</v>
      </c>
      <c r="C3845" t="s">
        <v>9560</v>
      </c>
      <c r="D3845" t="s">
        <v>10375</v>
      </c>
      <c r="E3845" s="1">
        <v>11.090439999999999</v>
      </c>
      <c r="F3845" s="1">
        <v>2</v>
      </c>
      <c r="G3845" s="2">
        <v>5.5452199999999996</v>
      </c>
      <c r="H3845" s="3">
        <v>7.9996826095267632</v>
      </c>
      <c r="I3845" s="3">
        <v>10.666844597689542</v>
      </c>
      <c r="J3845" s="3">
        <v>8.8719999999999993E-2</v>
      </c>
      <c r="K3845" s="3">
        <v>8.8719999999999993E-2</v>
      </c>
      <c r="L3845" s="3">
        <v>0.1183</v>
      </c>
    </row>
    <row r="3846" spans="2:12" x14ac:dyDescent="0.2">
      <c r="B3846" t="s">
        <v>10376</v>
      </c>
      <c r="C3846" t="s">
        <v>10377</v>
      </c>
      <c r="D3846" t="s">
        <v>10378</v>
      </c>
      <c r="E3846" s="1">
        <v>5.8834200000000001</v>
      </c>
      <c r="F3846" s="1">
        <v>1</v>
      </c>
      <c r="G3846" s="2">
        <v>5.8834200000000001</v>
      </c>
      <c r="H3846" s="3">
        <v>8.0004487186024456</v>
      </c>
      <c r="I3846" s="3">
        <v>10.667264958136593</v>
      </c>
      <c r="J3846" s="3">
        <v>4.7070000000000001E-2</v>
      </c>
      <c r="K3846" s="3">
        <v>4.7070000000000001E-2</v>
      </c>
      <c r="L3846" s="3">
        <v>6.2759999999999996E-2</v>
      </c>
    </row>
    <row r="3847" spans="2:12" x14ac:dyDescent="0.2">
      <c r="B3847" t="s">
        <v>10379</v>
      </c>
      <c r="C3847" t="s">
        <v>9505</v>
      </c>
      <c r="D3847" t="s">
        <v>9506</v>
      </c>
      <c r="E3847" s="1">
        <v>37.568719999999999</v>
      </c>
      <c r="F3847" s="1">
        <v>13</v>
      </c>
      <c r="G3847" s="2">
        <v>2.8899015384615385</v>
      </c>
      <c r="H3847" s="3">
        <v>8.0000063882932384</v>
      </c>
      <c r="I3847" s="3">
        <v>10.66658645809599</v>
      </c>
      <c r="J3847" s="3">
        <v>0.30054999999999998</v>
      </c>
      <c r="K3847" s="3">
        <v>0.30054999999999998</v>
      </c>
      <c r="L3847" s="3">
        <v>0.40072999999999998</v>
      </c>
    </row>
    <row r="3848" spans="2:12" x14ac:dyDescent="0.2">
      <c r="B3848" t="s">
        <v>10380</v>
      </c>
      <c r="C3848" t="s">
        <v>10381</v>
      </c>
      <c r="D3848" t="s">
        <v>10382</v>
      </c>
      <c r="E3848" s="1">
        <v>11.73607</v>
      </c>
      <c r="F3848" s="1">
        <v>2</v>
      </c>
      <c r="G3848" s="2">
        <v>5.8680349999999999</v>
      </c>
      <c r="H3848" s="3">
        <v>8.0001226986546605</v>
      </c>
      <c r="I3848" s="3">
        <v>10.666262215545752</v>
      </c>
      <c r="J3848" s="3">
        <v>9.3890000000000001E-2</v>
      </c>
      <c r="K3848" s="3">
        <v>9.3890000000000001E-2</v>
      </c>
      <c r="L3848" s="3">
        <v>0.12518000000000001</v>
      </c>
    </row>
    <row r="3849" spans="2:12" x14ac:dyDescent="0.2">
      <c r="B3849" t="s">
        <v>10383</v>
      </c>
      <c r="C3849" t="s">
        <v>10384</v>
      </c>
      <c r="D3849" t="s">
        <v>10385</v>
      </c>
      <c r="E3849" s="1">
        <v>71.242940000000004</v>
      </c>
      <c r="F3849" s="1">
        <v>4</v>
      </c>
      <c r="G3849" s="2">
        <v>17.810735000000001</v>
      </c>
      <c r="H3849" s="3">
        <v>7.9999505915954616</v>
      </c>
      <c r="I3849" s="3">
        <v>10.66660078879395</v>
      </c>
      <c r="J3849" s="3">
        <v>0.56994</v>
      </c>
      <c r="K3849" s="3">
        <v>0.56994</v>
      </c>
      <c r="L3849" s="3">
        <v>0.75992000000000004</v>
      </c>
    </row>
    <row r="3850" spans="2:12" x14ac:dyDescent="0.2">
      <c r="B3850" t="s">
        <v>10386</v>
      </c>
      <c r="C3850" t="s">
        <v>10387</v>
      </c>
      <c r="D3850" t="s">
        <v>10388</v>
      </c>
      <c r="E3850" s="1">
        <v>15.68793</v>
      </c>
      <c r="F3850" s="1">
        <v>2</v>
      </c>
      <c r="G3850" s="2">
        <v>7.8439649999999999</v>
      </c>
      <c r="H3850" s="3">
        <v>7.9997807231419316</v>
      </c>
      <c r="I3850" s="3">
        <v>10.66679925267387</v>
      </c>
      <c r="J3850" s="3">
        <v>0.1255</v>
      </c>
      <c r="K3850" s="3">
        <v>0.1255</v>
      </c>
      <c r="L3850" s="3">
        <v>0.16733999999999999</v>
      </c>
    </row>
    <row r="3851" spans="2:12" x14ac:dyDescent="0.2">
      <c r="B3851" t="s">
        <v>10389</v>
      </c>
      <c r="C3851" t="s">
        <v>7272</v>
      </c>
      <c r="D3851" t="s">
        <v>7183</v>
      </c>
      <c r="E3851" s="1">
        <v>44.238810000000001</v>
      </c>
      <c r="F3851" s="1">
        <v>2</v>
      </c>
      <c r="G3851" s="2">
        <v>22.119405</v>
      </c>
      <c r="H3851" s="3">
        <v>7.9999891497985587</v>
      </c>
      <c r="I3851" s="3">
        <v>10.666652199731413</v>
      </c>
      <c r="J3851" s="3">
        <v>0.35391</v>
      </c>
      <c r="K3851" s="3">
        <v>0.35391</v>
      </c>
      <c r="L3851" s="3">
        <v>0.47188000000000002</v>
      </c>
    </row>
    <row r="3852" spans="2:12" x14ac:dyDescent="0.2">
      <c r="B3852" t="s">
        <v>10390</v>
      </c>
      <c r="C3852" t="s">
        <v>10391</v>
      </c>
      <c r="D3852" t="s">
        <v>10392</v>
      </c>
      <c r="E3852" s="1">
        <v>3.2225899999999998</v>
      </c>
      <c r="F3852" s="1">
        <v>1</v>
      </c>
      <c r="G3852" s="2">
        <v>3.2225899999999998</v>
      </c>
      <c r="H3852" s="3">
        <v>7.999776577225151</v>
      </c>
      <c r="I3852" s="3">
        <v>10.665334404935161</v>
      </c>
      <c r="J3852" s="3">
        <v>2.5780000000000001E-2</v>
      </c>
      <c r="K3852" s="3">
        <v>2.5780000000000001E-2</v>
      </c>
      <c r="L3852" s="3">
        <v>3.4369999999999998E-2</v>
      </c>
    </row>
    <row r="3853" spans="2:12" x14ac:dyDescent="0.2">
      <c r="B3853" t="s">
        <v>10393</v>
      </c>
      <c r="C3853" t="s">
        <v>10394</v>
      </c>
      <c r="D3853" t="s">
        <v>10395</v>
      </c>
      <c r="E3853" s="1">
        <v>46.036409999999997</v>
      </c>
      <c r="F3853" s="1">
        <v>5</v>
      </c>
      <c r="G3853" s="2">
        <v>9.2072819999999993</v>
      </c>
      <c r="H3853" s="3">
        <v>7.9999721959205772</v>
      </c>
      <c r="I3853" s="3">
        <v>10.666557188103937</v>
      </c>
      <c r="J3853" s="3">
        <v>0.36829000000000001</v>
      </c>
      <c r="K3853" s="3">
        <v>0.36829000000000001</v>
      </c>
      <c r="L3853" s="3">
        <v>0.49104999999999999</v>
      </c>
    </row>
    <row r="3854" spans="2:12" x14ac:dyDescent="0.2">
      <c r="B3854" t="s">
        <v>10396</v>
      </c>
      <c r="C3854" t="s">
        <v>10397</v>
      </c>
      <c r="D3854" t="s">
        <v>10398</v>
      </c>
      <c r="E3854" s="1">
        <v>21.913609999999998</v>
      </c>
      <c r="F3854" s="1">
        <v>3</v>
      </c>
      <c r="G3854" s="2">
        <v>7.3045366666666665</v>
      </c>
      <c r="H3854" s="3">
        <v>8.0000511097897604</v>
      </c>
      <c r="I3854" s="3">
        <v>10.666430588113963</v>
      </c>
      <c r="J3854" s="3">
        <v>0.17530999999999999</v>
      </c>
      <c r="K3854" s="3">
        <v>0.17530999999999999</v>
      </c>
      <c r="L3854" s="3">
        <v>0.23374</v>
      </c>
    </row>
    <row r="3855" spans="2:12" x14ac:dyDescent="0.2">
      <c r="B3855" t="s">
        <v>10399</v>
      </c>
      <c r="C3855" t="s">
        <v>9236</v>
      </c>
      <c r="D3855" t="s">
        <v>9237</v>
      </c>
      <c r="E3855" s="1">
        <v>4.5470800000000002</v>
      </c>
      <c r="F3855" s="1">
        <v>2</v>
      </c>
      <c r="G3855" s="2">
        <v>2.2735400000000001</v>
      </c>
      <c r="H3855" s="3">
        <v>8.0007389357565728</v>
      </c>
      <c r="I3855" s="3">
        <v>10.666185771967944</v>
      </c>
      <c r="J3855" s="3">
        <v>3.6380000000000003E-2</v>
      </c>
      <c r="K3855" s="3">
        <v>3.6380000000000003E-2</v>
      </c>
      <c r="L3855" s="3">
        <v>4.8500000000000001E-2</v>
      </c>
    </row>
    <row r="3856" spans="2:12" x14ac:dyDescent="0.2">
      <c r="B3856" t="s">
        <v>10400</v>
      </c>
      <c r="C3856" t="s">
        <v>10361</v>
      </c>
      <c r="D3856" t="s">
        <v>10362</v>
      </c>
      <c r="E3856" s="1">
        <v>63.099629999999998</v>
      </c>
      <c r="F3856" s="1">
        <v>5</v>
      </c>
      <c r="G3856" s="2">
        <v>12.619926</v>
      </c>
      <c r="H3856" s="3">
        <v>8.0000469099422613</v>
      </c>
      <c r="I3856" s="3">
        <v>10.666623560233237</v>
      </c>
      <c r="J3856" s="3">
        <v>0.50480000000000003</v>
      </c>
      <c r="K3856" s="3">
        <v>0.50480000000000003</v>
      </c>
      <c r="L3856" s="3">
        <v>0.67305999999999999</v>
      </c>
    </row>
    <row r="3857" spans="2:12" x14ac:dyDescent="0.2">
      <c r="B3857" t="s">
        <v>10401</v>
      </c>
      <c r="C3857" t="s">
        <v>10402</v>
      </c>
      <c r="D3857" t="s">
        <v>10403</v>
      </c>
      <c r="E3857" s="1">
        <v>4.4713000000000003</v>
      </c>
      <c r="F3857" s="1">
        <v>1</v>
      </c>
      <c r="G3857" s="2">
        <v>4.4713000000000003</v>
      </c>
      <c r="H3857" s="3">
        <v>7.999910540558675</v>
      </c>
      <c r="I3857" s="3">
        <v>10.665801892067185</v>
      </c>
      <c r="J3857" s="3">
        <v>3.5770000000000003E-2</v>
      </c>
      <c r="K3857" s="3">
        <v>3.5770000000000003E-2</v>
      </c>
      <c r="L3857" s="3">
        <v>4.7690000000000003E-2</v>
      </c>
    </row>
    <row r="3858" spans="2:12" x14ac:dyDescent="0.2">
      <c r="B3858" t="s">
        <v>10404</v>
      </c>
      <c r="C3858" t="s">
        <v>7705</v>
      </c>
      <c r="D3858" t="s">
        <v>10405</v>
      </c>
      <c r="E3858" s="1">
        <v>94.477639999999994</v>
      </c>
      <c r="F3858" s="1">
        <v>3</v>
      </c>
      <c r="G3858" s="2">
        <v>31.492546666666666</v>
      </c>
      <c r="H3858" s="3">
        <v>7.9999881453431749</v>
      </c>
      <c r="I3858" s="3">
        <v>10.666650860457565</v>
      </c>
      <c r="J3858" s="3">
        <v>0.75582000000000005</v>
      </c>
      <c r="K3858" s="3">
        <v>0.75582000000000005</v>
      </c>
      <c r="L3858" s="3">
        <v>1.00776</v>
      </c>
    </row>
    <row r="3859" spans="2:12" x14ac:dyDescent="0.2">
      <c r="B3859" t="s">
        <v>10406</v>
      </c>
      <c r="C3859" t="s">
        <v>10407</v>
      </c>
      <c r="D3859" t="s">
        <v>10408</v>
      </c>
      <c r="E3859" s="1">
        <v>17.620059999999999</v>
      </c>
      <c r="F3859" s="1">
        <v>12</v>
      </c>
      <c r="G3859" s="2">
        <v>1.4683383333333333</v>
      </c>
      <c r="H3859" s="3">
        <v>7.9999727583220492</v>
      </c>
      <c r="I3859" s="3">
        <v>10.666819522748504</v>
      </c>
      <c r="J3859" s="3">
        <v>0.14096</v>
      </c>
      <c r="K3859" s="3">
        <v>0.14096</v>
      </c>
      <c r="L3859" s="3">
        <v>0.18795000000000001</v>
      </c>
    </row>
    <row r="3860" spans="2:12" x14ac:dyDescent="0.2">
      <c r="B3860" t="s">
        <v>10409</v>
      </c>
      <c r="C3860" t="s">
        <v>10410</v>
      </c>
      <c r="D3860" t="s">
        <v>10411</v>
      </c>
      <c r="E3860" s="1">
        <v>7.6719799999999996</v>
      </c>
      <c r="F3860" s="1">
        <v>37</v>
      </c>
      <c r="G3860" s="2">
        <v>0.2073508108108108</v>
      </c>
      <c r="H3860" s="3">
        <v>8.0005422329046745</v>
      </c>
      <c r="I3860" s="3">
        <v>10.666086199390511</v>
      </c>
      <c r="J3860" s="3">
        <v>6.1379999999999997E-2</v>
      </c>
      <c r="K3860" s="3">
        <v>6.1379999999999997E-2</v>
      </c>
      <c r="L3860" s="3">
        <v>8.183E-2</v>
      </c>
    </row>
    <row r="3861" spans="2:12" x14ac:dyDescent="0.2">
      <c r="B3861" t="s">
        <v>10412</v>
      </c>
      <c r="C3861" t="s">
        <v>10413</v>
      </c>
      <c r="D3861" t="s">
        <v>10414</v>
      </c>
      <c r="E3861" s="1">
        <v>0.59489999999999998</v>
      </c>
      <c r="F3861" s="1">
        <v>1</v>
      </c>
      <c r="G3861" s="2">
        <v>0.59489999999999998</v>
      </c>
      <c r="H3861" s="3">
        <v>8.0013447638258537</v>
      </c>
      <c r="I3861" s="3">
        <v>10.674062867708859</v>
      </c>
      <c r="J3861" s="3">
        <v>4.7600000000000003E-3</v>
      </c>
      <c r="K3861" s="3">
        <v>4.7600000000000003E-3</v>
      </c>
      <c r="L3861" s="3">
        <v>6.3499999999999997E-3</v>
      </c>
    </row>
    <row r="3862" spans="2:12" x14ac:dyDescent="0.2">
      <c r="B3862" t="s">
        <v>10415</v>
      </c>
      <c r="C3862" t="s">
        <v>10416</v>
      </c>
      <c r="D3862" t="s">
        <v>10417</v>
      </c>
      <c r="E3862" s="1">
        <v>25.476669999999999</v>
      </c>
      <c r="F3862" s="1">
        <v>6</v>
      </c>
      <c r="G3862" s="2">
        <v>4.2461116666666667</v>
      </c>
      <c r="H3862" s="3">
        <v>7.9998681146319353</v>
      </c>
      <c r="I3862" s="3">
        <v>10.666621658168042</v>
      </c>
      <c r="J3862" s="3">
        <v>0.20380999999999999</v>
      </c>
      <c r="K3862" s="3">
        <v>0.20380999999999999</v>
      </c>
      <c r="L3862" s="3">
        <v>0.27174999999999999</v>
      </c>
    </row>
    <row r="3863" spans="2:12" x14ac:dyDescent="0.2">
      <c r="B3863" t="s">
        <v>10418</v>
      </c>
      <c r="C3863" t="s">
        <v>10419</v>
      </c>
      <c r="D3863" t="s">
        <v>10420</v>
      </c>
      <c r="E3863" s="1">
        <v>3.1833</v>
      </c>
      <c r="F3863" s="1">
        <v>1</v>
      </c>
      <c r="G3863" s="2">
        <v>3.1833</v>
      </c>
      <c r="H3863" s="3">
        <v>8.0011309018942605</v>
      </c>
      <c r="I3863" s="3">
        <v>10.668174535859013</v>
      </c>
      <c r="J3863" s="3">
        <v>2.547E-2</v>
      </c>
      <c r="K3863" s="3">
        <v>2.547E-2</v>
      </c>
      <c r="L3863" s="3">
        <v>3.3959999999999997E-2</v>
      </c>
    </row>
    <row r="3864" spans="2:12" x14ac:dyDescent="0.2">
      <c r="B3864" t="s">
        <v>10421</v>
      </c>
      <c r="C3864" t="s">
        <v>10331</v>
      </c>
      <c r="D3864" t="s">
        <v>9375</v>
      </c>
      <c r="E3864" s="1">
        <v>5.9321299999999999</v>
      </c>
      <c r="F3864" s="1">
        <v>1</v>
      </c>
      <c r="G3864" s="2">
        <v>5.9321299999999999</v>
      </c>
      <c r="H3864" s="3">
        <v>8.0004989776016373</v>
      </c>
      <c r="I3864" s="3">
        <v>10.667331970135518</v>
      </c>
      <c r="J3864" s="3">
        <v>4.7460000000000002E-2</v>
      </c>
      <c r="K3864" s="3">
        <v>4.7460000000000002E-2</v>
      </c>
      <c r="L3864" s="3">
        <v>6.3280000000000003E-2</v>
      </c>
    </row>
    <row r="3865" spans="2:12" x14ac:dyDescent="0.2">
      <c r="B3865" t="s">
        <v>10422</v>
      </c>
      <c r="C3865" t="s">
        <v>8034</v>
      </c>
      <c r="D3865" t="s">
        <v>8035</v>
      </c>
      <c r="E3865" s="1">
        <v>14.022259999999999</v>
      </c>
      <c r="F3865" s="1">
        <v>2</v>
      </c>
      <c r="G3865" s="2">
        <v>7.0111299999999996</v>
      </c>
      <c r="H3865" s="3">
        <v>8.00013692514616</v>
      </c>
      <c r="I3865" s="3">
        <v>10.666611516260575</v>
      </c>
      <c r="J3865" s="3">
        <v>0.11218</v>
      </c>
      <c r="K3865" s="3">
        <v>0.11218</v>
      </c>
      <c r="L3865" s="3">
        <v>0.14957000000000001</v>
      </c>
    </row>
    <row r="3866" spans="2:12" x14ac:dyDescent="0.2">
      <c r="B3866" t="s">
        <v>10423</v>
      </c>
      <c r="C3866" t="s">
        <v>10424</v>
      </c>
      <c r="D3866" t="s">
        <v>10425</v>
      </c>
      <c r="E3866" s="1">
        <v>21.189440000000001</v>
      </c>
      <c r="F3866" s="1">
        <v>6</v>
      </c>
      <c r="G3866" s="2">
        <v>3.5315733333333337</v>
      </c>
      <c r="H3866" s="3">
        <v>8.0002114260688337</v>
      </c>
      <c r="I3866" s="3">
        <v>10.666633945965538</v>
      </c>
      <c r="J3866" s="3">
        <v>0.16952</v>
      </c>
      <c r="K3866" s="3">
        <v>0.16952</v>
      </c>
      <c r="L3866" s="3">
        <v>0.22602</v>
      </c>
    </row>
    <row r="3867" spans="2:12" x14ac:dyDescent="0.2">
      <c r="B3867" t="s">
        <v>10426</v>
      </c>
      <c r="C3867" t="s">
        <v>9638</v>
      </c>
      <c r="D3867" t="s">
        <v>9639</v>
      </c>
      <c r="E3867" s="1">
        <v>9.5130099999999995</v>
      </c>
      <c r="F3867" s="1">
        <v>2</v>
      </c>
      <c r="G3867" s="2">
        <v>4.7565049999999998</v>
      </c>
      <c r="H3867" s="3">
        <v>7.9995711136643406</v>
      </c>
      <c r="I3867" s="3">
        <v>10.666445215552177</v>
      </c>
      <c r="J3867" s="3">
        <v>7.6100000000000001E-2</v>
      </c>
      <c r="K3867" s="3">
        <v>7.6100000000000001E-2</v>
      </c>
      <c r="L3867" s="3">
        <v>0.10147</v>
      </c>
    </row>
    <row r="3868" spans="2:12" x14ac:dyDescent="0.2">
      <c r="B3868" t="s">
        <v>10427</v>
      </c>
      <c r="C3868" t="s">
        <v>7299</v>
      </c>
      <c r="D3868" t="s">
        <v>7300</v>
      </c>
      <c r="E3868" s="1">
        <v>6.1022299999999996</v>
      </c>
      <c r="F3868" s="1">
        <v>2</v>
      </c>
      <c r="G3868" s="2">
        <v>3.0511149999999998</v>
      </c>
      <c r="H3868" s="3">
        <v>8.0003539689588905</v>
      </c>
      <c r="I3868" s="3">
        <v>10.666592376885172</v>
      </c>
      <c r="J3868" s="3">
        <v>4.8820000000000002E-2</v>
      </c>
      <c r="K3868" s="3">
        <v>4.8820000000000002E-2</v>
      </c>
      <c r="L3868" s="3">
        <v>6.5089999999999995E-2</v>
      </c>
    </row>
    <row r="3869" spans="2:12" x14ac:dyDescent="0.2">
      <c r="B3869" t="s">
        <v>10428</v>
      </c>
      <c r="C3869" t="s">
        <v>9161</v>
      </c>
      <c r="D3869" t="s">
        <v>9162</v>
      </c>
      <c r="E3869" s="1">
        <v>8.2213399999999996</v>
      </c>
      <c r="F3869" s="1">
        <v>5</v>
      </c>
      <c r="G3869" s="2">
        <v>1.6442679999999998</v>
      </c>
      <c r="H3869" s="3">
        <v>7.9999124230356617</v>
      </c>
      <c r="I3869" s="3">
        <v>10.666144448471906</v>
      </c>
      <c r="J3869" s="3">
        <v>6.5769999999999995E-2</v>
      </c>
      <c r="K3869" s="3">
        <v>6.5769999999999995E-2</v>
      </c>
      <c r="L3869" s="3">
        <v>8.7690000000000004E-2</v>
      </c>
    </row>
    <row r="3870" spans="2:12" x14ac:dyDescent="0.2">
      <c r="B3870" t="s">
        <v>10429</v>
      </c>
      <c r="C3870" t="s">
        <v>8625</v>
      </c>
      <c r="D3870" t="s">
        <v>8626</v>
      </c>
      <c r="E3870" s="1">
        <v>32.058619999999998</v>
      </c>
      <c r="F3870" s="1">
        <v>2</v>
      </c>
      <c r="G3870" s="2">
        <v>16.029309999999999</v>
      </c>
      <c r="H3870" s="3">
        <v>8.0000324405729248</v>
      </c>
      <c r="I3870" s="3">
        <v>10.666709920763902</v>
      </c>
      <c r="J3870" s="3">
        <v>0.25646999999999998</v>
      </c>
      <c r="K3870" s="3">
        <v>0.25646999999999998</v>
      </c>
      <c r="L3870" s="3">
        <v>0.34195999999999999</v>
      </c>
    </row>
    <row r="3871" spans="2:12" x14ac:dyDescent="0.2">
      <c r="B3871" t="s">
        <v>10430</v>
      </c>
      <c r="C3871" t="s">
        <v>10431</v>
      </c>
      <c r="D3871" t="s">
        <v>7399</v>
      </c>
      <c r="E3871" s="1">
        <v>2.4638599999999999</v>
      </c>
      <c r="F3871" s="1">
        <v>1</v>
      </c>
      <c r="G3871" s="2">
        <v>2.4638599999999999</v>
      </c>
      <c r="H3871" s="3">
        <v>7.9996428368494961</v>
      </c>
      <c r="I3871" s="3">
        <v>10.666190449132662</v>
      </c>
      <c r="J3871" s="3">
        <v>1.9709999999999998E-2</v>
      </c>
      <c r="K3871" s="3">
        <v>1.9709999999999998E-2</v>
      </c>
      <c r="L3871" s="3">
        <v>2.6280000000000001E-2</v>
      </c>
    </row>
    <row r="3872" spans="2:12" x14ac:dyDescent="0.2">
      <c r="B3872" t="s">
        <v>10432</v>
      </c>
      <c r="C3872" t="s">
        <v>9896</v>
      </c>
      <c r="D3872" t="s">
        <v>9324</v>
      </c>
      <c r="E3872" s="1">
        <v>5.0078199999999997</v>
      </c>
      <c r="F3872" s="1">
        <v>1</v>
      </c>
      <c r="G3872" s="2">
        <v>5.0078199999999997</v>
      </c>
      <c r="H3872" s="3">
        <v>7.9994887995175548</v>
      </c>
      <c r="I3872" s="3">
        <v>10.667316317279775</v>
      </c>
      <c r="J3872" s="3">
        <v>4.0059999999999998E-2</v>
      </c>
      <c r="K3872" s="3">
        <v>4.0059999999999998E-2</v>
      </c>
      <c r="L3872" s="3">
        <v>5.3420000000000002E-2</v>
      </c>
    </row>
    <row r="3873" spans="2:12" x14ac:dyDescent="0.2">
      <c r="B3873" t="s">
        <v>10433</v>
      </c>
      <c r="C3873" t="s">
        <v>10434</v>
      </c>
      <c r="D3873" t="s">
        <v>10189</v>
      </c>
      <c r="E3873" s="1">
        <v>30.437940000000001</v>
      </c>
      <c r="F3873" s="1">
        <v>4</v>
      </c>
      <c r="G3873" s="2">
        <v>7.6094850000000003</v>
      </c>
      <c r="H3873" s="3">
        <v>7.9998843548545002</v>
      </c>
      <c r="I3873" s="3">
        <v>10.666621985587724</v>
      </c>
      <c r="J3873" s="3">
        <v>0.24349999999999999</v>
      </c>
      <c r="K3873" s="3">
        <v>0.24349999999999999</v>
      </c>
      <c r="L3873" s="3">
        <v>0.32467000000000001</v>
      </c>
    </row>
    <row r="3874" spans="2:12" x14ac:dyDescent="0.2">
      <c r="B3874" t="s">
        <v>10435</v>
      </c>
      <c r="C3874" t="s">
        <v>9664</v>
      </c>
      <c r="D3874" t="s">
        <v>9546</v>
      </c>
      <c r="E3874" s="1">
        <v>5.2484900000000003</v>
      </c>
      <c r="F3874" s="1">
        <v>2</v>
      </c>
      <c r="G3874" s="2">
        <v>2.6242450000000002</v>
      </c>
      <c r="H3874" s="3">
        <v>8.0003963044609012</v>
      </c>
      <c r="I3874" s="3">
        <v>10.66592486600908</v>
      </c>
      <c r="J3874" s="3">
        <v>4.199E-2</v>
      </c>
      <c r="K3874" s="3">
        <v>4.199E-2</v>
      </c>
      <c r="L3874" s="3">
        <v>5.5980000000000002E-2</v>
      </c>
    </row>
    <row r="3875" spans="2:12" x14ac:dyDescent="0.2">
      <c r="B3875" t="s">
        <v>10436</v>
      </c>
      <c r="C3875" t="s">
        <v>10437</v>
      </c>
      <c r="D3875" t="s">
        <v>10438</v>
      </c>
      <c r="E3875" s="1">
        <v>5.7133200000000004</v>
      </c>
      <c r="F3875" s="1">
        <v>5</v>
      </c>
      <c r="G3875" s="2">
        <v>1.1426640000000001</v>
      </c>
      <c r="H3875" s="3">
        <v>8.0006021017551969</v>
      </c>
      <c r="I3875" s="3">
        <v>10.666302605140269</v>
      </c>
      <c r="J3875" s="3">
        <v>4.5710000000000001E-2</v>
      </c>
      <c r="K3875" s="3">
        <v>4.5710000000000001E-2</v>
      </c>
      <c r="L3875" s="3">
        <v>6.0940000000000001E-2</v>
      </c>
    </row>
    <row r="3876" spans="2:12" x14ac:dyDescent="0.2">
      <c r="B3876" t="s">
        <v>10439</v>
      </c>
      <c r="C3876" t="s">
        <v>10440</v>
      </c>
      <c r="D3876" t="s">
        <v>10441</v>
      </c>
      <c r="E3876" s="1">
        <v>21.929600000000001</v>
      </c>
      <c r="F3876" s="1">
        <v>3</v>
      </c>
      <c r="G3876" s="2">
        <v>7.3098666666666672</v>
      </c>
      <c r="H3876" s="3">
        <v>8.0001459214942372</v>
      </c>
      <c r="I3876" s="3">
        <v>10.666861228658981</v>
      </c>
      <c r="J3876" s="3">
        <v>0.17544000000000001</v>
      </c>
      <c r="K3876" s="3">
        <v>0.17544000000000001</v>
      </c>
      <c r="L3876" s="3">
        <v>0.23391999999999999</v>
      </c>
    </row>
    <row r="3877" spans="2:12" x14ac:dyDescent="0.2">
      <c r="B3877" t="s">
        <v>10442</v>
      </c>
      <c r="C3877" t="s">
        <v>9474</v>
      </c>
      <c r="D3877" t="s">
        <v>2035</v>
      </c>
      <c r="E3877" s="1">
        <v>23.406610000000001</v>
      </c>
      <c r="F3877" s="1">
        <v>3</v>
      </c>
      <c r="G3877" s="2">
        <v>7.8022033333333338</v>
      </c>
      <c r="H3877" s="3">
        <v>7.9998769578337052</v>
      </c>
      <c r="I3877" s="3">
        <v>10.666645020359633</v>
      </c>
      <c r="J3877" s="3">
        <v>0.18725</v>
      </c>
      <c r="K3877" s="3">
        <v>0.18725</v>
      </c>
      <c r="L3877" s="3">
        <v>0.24967</v>
      </c>
    </row>
    <row r="3878" spans="2:12" x14ac:dyDescent="0.2">
      <c r="B3878" t="s">
        <v>10443</v>
      </c>
      <c r="C3878" t="s">
        <v>9894</v>
      </c>
      <c r="D3878" t="s">
        <v>8196</v>
      </c>
      <c r="E3878" s="1">
        <v>8.8653899999999997</v>
      </c>
      <c r="F3878" s="1">
        <v>2</v>
      </c>
      <c r="G3878" s="2">
        <v>4.4326949999999998</v>
      </c>
      <c r="H3878" s="3">
        <v>7.999648069628071</v>
      </c>
      <c r="I3878" s="3">
        <v>10.666197426170763</v>
      </c>
      <c r="J3878" s="3">
        <v>7.0919999999999997E-2</v>
      </c>
      <c r="K3878" s="3">
        <v>7.0919999999999997E-2</v>
      </c>
      <c r="L3878" s="3">
        <v>9.4560000000000005E-2</v>
      </c>
    </row>
    <row r="3879" spans="2:12" x14ac:dyDescent="0.2">
      <c r="B3879" t="s">
        <v>10444</v>
      </c>
      <c r="C3879" t="s">
        <v>9597</v>
      </c>
      <c r="D3879" t="s">
        <v>9598</v>
      </c>
      <c r="E3879" s="1">
        <v>26.715610000000002</v>
      </c>
      <c r="F3879" s="1">
        <v>3</v>
      </c>
      <c r="G3879" s="2">
        <v>8.9052033333333345</v>
      </c>
      <c r="H3879" s="3">
        <v>7.9998173352582995</v>
      </c>
      <c r="I3879" s="3">
        <v>10.666797426673019</v>
      </c>
      <c r="J3879" s="3">
        <v>0.21371999999999999</v>
      </c>
      <c r="K3879" s="3">
        <v>0.21371999999999999</v>
      </c>
      <c r="L3879" s="3">
        <v>0.28497</v>
      </c>
    </row>
    <row r="3880" spans="2:12" x14ac:dyDescent="0.2">
      <c r="B3880" t="s">
        <v>10445</v>
      </c>
      <c r="C3880" t="s">
        <v>10446</v>
      </c>
      <c r="D3880" t="s">
        <v>10447</v>
      </c>
      <c r="E3880" s="1">
        <v>20.39479</v>
      </c>
      <c r="F3880" s="1">
        <v>2</v>
      </c>
      <c r="G3880" s="2">
        <v>10.197395</v>
      </c>
      <c r="H3880" s="3">
        <v>8.0000823739788451</v>
      </c>
      <c r="I3880" s="3">
        <v>10.666449617770029</v>
      </c>
      <c r="J3880" s="3">
        <v>0.16316</v>
      </c>
      <c r="K3880" s="3">
        <v>0.16316</v>
      </c>
      <c r="L3880" s="3">
        <v>0.21754000000000001</v>
      </c>
    </row>
    <row r="3881" spans="2:12" x14ac:dyDescent="0.2">
      <c r="B3881" t="s">
        <v>10448</v>
      </c>
      <c r="C3881" t="s">
        <v>7281</v>
      </c>
      <c r="D3881" t="s">
        <v>7282</v>
      </c>
      <c r="E3881" s="1">
        <v>7.1085900000000004</v>
      </c>
      <c r="F3881" s="1">
        <v>1</v>
      </c>
      <c r="G3881" s="2">
        <v>7.1085900000000004</v>
      </c>
      <c r="H3881" s="3">
        <v>8.0001800638382559</v>
      </c>
      <c r="I3881" s="3">
        <v>10.665968919293418</v>
      </c>
      <c r="J3881" s="3">
        <v>5.6869999999999997E-2</v>
      </c>
      <c r="K3881" s="3">
        <v>5.6869999999999997E-2</v>
      </c>
      <c r="L3881" s="3">
        <v>7.5819999999999999E-2</v>
      </c>
    </row>
    <row r="3882" spans="2:12" x14ac:dyDescent="0.2">
      <c r="B3882" t="s">
        <v>10449</v>
      </c>
      <c r="C3882" t="s">
        <v>8066</v>
      </c>
      <c r="D3882" t="s">
        <v>8067</v>
      </c>
      <c r="E3882" s="1">
        <v>21.974889999999998</v>
      </c>
      <c r="F3882" s="1">
        <v>3</v>
      </c>
      <c r="G3882" s="2">
        <v>7.3249633333333328</v>
      </c>
      <c r="H3882" s="3">
        <v>8.0000400457067151</v>
      </c>
      <c r="I3882" s="3">
        <v>10.666720060942286</v>
      </c>
      <c r="J3882" s="3">
        <v>0.17580000000000001</v>
      </c>
      <c r="K3882" s="3">
        <v>0.17580000000000001</v>
      </c>
      <c r="L3882" s="3">
        <v>0.2344</v>
      </c>
    </row>
    <row r="3883" spans="2:12" x14ac:dyDescent="0.2">
      <c r="B3883" t="s">
        <v>10450</v>
      </c>
      <c r="C3883" t="s">
        <v>10451</v>
      </c>
      <c r="D3883" t="s">
        <v>10452</v>
      </c>
      <c r="E3883" s="1">
        <v>4.3836899999999996</v>
      </c>
      <c r="F3883" s="1">
        <v>1</v>
      </c>
      <c r="G3883" s="2">
        <v>4.3836899999999996</v>
      </c>
      <c r="H3883" s="3">
        <v>8.0001094967937956</v>
      </c>
      <c r="I3883" s="3">
        <v>10.666812662391729</v>
      </c>
      <c r="J3883" s="3">
        <v>3.5069999999999997E-2</v>
      </c>
      <c r="K3883" s="3">
        <v>3.5069999999999997E-2</v>
      </c>
      <c r="L3883" s="3">
        <v>4.6760000000000003E-2</v>
      </c>
    </row>
    <row r="3884" spans="2:12" x14ac:dyDescent="0.2">
      <c r="B3884" t="s">
        <v>10453</v>
      </c>
      <c r="C3884" t="s">
        <v>9673</v>
      </c>
      <c r="D3884" t="s">
        <v>9674</v>
      </c>
      <c r="E3884" s="1">
        <v>14.22639</v>
      </c>
      <c r="F3884" s="1">
        <v>39</v>
      </c>
      <c r="G3884" s="2">
        <v>0.3647792307692308</v>
      </c>
      <c r="H3884" s="3">
        <v>7.9999212730706803</v>
      </c>
      <c r="I3884" s="3">
        <v>10.666796003764834</v>
      </c>
      <c r="J3884" s="3">
        <v>0.11380999999999999</v>
      </c>
      <c r="K3884" s="3">
        <v>0.11380999999999999</v>
      </c>
      <c r="L3884" s="3">
        <v>0.15175</v>
      </c>
    </row>
    <row r="3885" spans="2:12" x14ac:dyDescent="0.2">
      <c r="B3885" t="s">
        <v>10454</v>
      </c>
      <c r="C3885" t="s">
        <v>10455</v>
      </c>
      <c r="D3885" t="s">
        <v>10456</v>
      </c>
      <c r="E3885" s="1">
        <v>11.616149999999999</v>
      </c>
      <c r="F3885" s="1">
        <v>2</v>
      </c>
      <c r="G3885" s="2">
        <v>5.8080749999999997</v>
      </c>
      <c r="H3885" s="3">
        <v>8.000068869634088</v>
      </c>
      <c r="I3885" s="3">
        <v>10.667045449654147</v>
      </c>
      <c r="J3885" s="3">
        <v>9.2929999999999999E-2</v>
      </c>
      <c r="K3885" s="3">
        <v>9.2929999999999999E-2</v>
      </c>
      <c r="L3885" s="3">
        <v>0.12391000000000001</v>
      </c>
    </row>
    <row r="3886" spans="2:12" x14ac:dyDescent="0.2">
      <c r="B3886" t="s">
        <v>10457</v>
      </c>
      <c r="C3886" t="s">
        <v>7737</v>
      </c>
      <c r="D3886" t="s">
        <v>7738</v>
      </c>
      <c r="E3886" s="1">
        <v>15.684279999999999</v>
      </c>
      <c r="F3886" s="1">
        <v>3</v>
      </c>
      <c r="G3886" s="2">
        <v>5.2280933333333328</v>
      </c>
      <c r="H3886" s="3">
        <v>7.999729665626985</v>
      </c>
      <c r="I3886" s="3">
        <v>10.666731274881602</v>
      </c>
      <c r="J3886" s="3">
        <v>0.12547</v>
      </c>
      <c r="K3886" s="3">
        <v>0.12547</v>
      </c>
      <c r="L3886" s="3">
        <v>0.1673</v>
      </c>
    </row>
    <row r="3887" spans="2:12" x14ac:dyDescent="0.2">
      <c r="B3887" t="s">
        <v>10458</v>
      </c>
      <c r="C3887" t="s">
        <v>10459</v>
      </c>
      <c r="D3887" t="s">
        <v>10460</v>
      </c>
      <c r="E3887" s="1">
        <v>24.70946</v>
      </c>
      <c r="F3887" s="1">
        <v>5</v>
      </c>
      <c r="G3887" s="2">
        <v>4.9418920000000002</v>
      </c>
      <c r="H3887" s="3">
        <v>8.000174831825543</v>
      </c>
      <c r="I3887" s="3">
        <v>10.666764874667436</v>
      </c>
      <c r="J3887" s="3">
        <v>0.19767999999999999</v>
      </c>
      <c r="K3887" s="3">
        <v>0.19767999999999999</v>
      </c>
      <c r="L3887" s="3">
        <v>0.26357000000000003</v>
      </c>
    </row>
    <row r="3888" spans="2:12" x14ac:dyDescent="0.2">
      <c r="B3888" t="s">
        <v>10461</v>
      </c>
      <c r="C3888" t="s">
        <v>9867</v>
      </c>
      <c r="D3888" t="s">
        <v>9868</v>
      </c>
      <c r="E3888" s="1">
        <v>16.120840000000001</v>
      </c>
      <c r="F3888" s="1">
        <v>3</v>
      </c>
      <c r="G3888" s="2">
        <v>5.373613333333334</v>
      </c>
      <c r="H3888" s="3">
        <v>8.0002034633431016</v>
      </c>
      <c r="I3888" s="3">
        <v>10.666937951124135</v>
      </c>
      <c r="J3888" s="3">
        <v>0.12897</v>
      </c>
      <c r="K3888" s="3">
        <v>0.12897</v>
      </c>
      <c r="L3888" s="3">
        <v>0.17196</v>
      </c>
    </row>
    <row r="3889" spans="2:12" x14ac:dyDescent="0.2">
      <c r="B3889" t="s">
        <v>10462</v>
      </c>
      <c r="C3889" t="s">
        <v>9258</v>
      </c>
      <c r="D3889" t="s">
        <v>9259</v>
      </c>
      <c r="E3889" s="1">
        <v>46.049079999999996</v>
      </c>
      <c r="F3889" s="1">
        <v>8</v>
      </c>
      <c r="G3889" s="2">
        <v>5.7561349999999996</v>
      </c>
      <c r="H3889" s="3">
        <v>7.9999426698644145</v>
      </c>
      <c r="I3889" s="3">
        <v>10.666662613020717</v>
      </c>
      <c r="J3889" s="3">
        <v>0.36839</v>
      </c>
      <c r="K3889" s="3">
        <v>0.36839</v>
      </c>
      <c r="L3889" s="3">
        <v>0.49119000000000002</v>
      </c>
    </row>
    <row r="3890" spans="2:12" x14ac:dyDescent="0.2">
      <c r="B3890" t="s">
        <v>10463</v>
      </c>
      <c r="C3890" t="s">
        <v>10139</v>
      </c>
      <c r="D3890" t="s">
        <v>10140</v>
      </c>
      <c r="E3890" s="1">
        <v>12.77943</v>
      </c>
      <c r="F3890" s="1">
        <v>2</v>
      </c>
      <c r="G3890" s="2">
        <v>6.3897149999999998</v>
      </c>
      <c r="H3890" s="3">
        <v>8.0003568234263973</v>
      </c>
      <c r="I3890" s="3">
        <v>10.666359923721167</v>
      </c>
      <c r="J3890" s="3">
        <v>0.10224</v>
      </c>
      <c r="K3890" s="3">
        <v>0.10224</v>
      </c>
      <c r="L3890" s="3">
        <v>0.13630999999999999</v>
      </c>
    </row>
    <row r="3891" spans="2:12" x14ac:dyDescent="0.2">
      <c r="B3891" t="s">
        <v>10464</v>
      </c>
      <c r="C3891" t="s">
        <v>10465</v>
      </c>
      <c r="D3891" t="s">
        <v>10466</v>
      </c>
      <c r="E3891" s="1">
        <v>6.1414900000000001</v>
      </c>
      <c r="F3891" s="1">
        <v>2</v>
      </c>
      <c r="G3891" s="2">
        <v>3.0707450000000001</v>
      </c>
      <c r="H3891" s="3">
        <v>7.9996873722826214</v>
      </c>
      <c r="I3891" s="3">
        <v>10.666792586163943</v>
      </c>
      <c r="J3891" s="3">
        <v>4.913E-2</v>
      </c>
      <c r="K3891" s="3">
        <v>4.913E-2</v>
      </c>
      <c r="L3891" s="3">
        <v>6.5509999999999999E-2</v>
      </c>
    </row>
    <row r="3892" spans="2:12" x14ac:dyDescent="0.2">
      <c r="B3892" t="s">
        <v>10467</v>
      </c>
      <c r="C3892" t="s">
        <v>10465</v>
      </c>
      <c r="D3892" t="s">
        <v>10466</v>
      </c>
      <c r="E3892" s="1">
        <v>23.69078</v>
      </c>
      <c r="F3892" s="1">
        <v>3</v>
      </c>
      <c r="G3892" s="2">
        <v>7.8969266666666664</v>
      </c>
      <c r="H3892" s="3">
        <v>8.000158711532503</v>
      </c>
      <c r="I3892" s="3">
        <v>10.666596878616913</v>
      </c>
      <c r="J3892" s="3">
        <v>0.18953</v>
      </c>
      <c r="K3892" s="3">
        <v>0.18953</v>
      </c>
      <c r="L3892" s="3">
        <v>0.25269999999999998</v>
      </c>
    </row>
    <row r="3893" spans="2:12" x14ac:dyDescent="0.2">
      <c r="B3893" t="s">
        <v>10468</v>
      </c>
      <c r="C3893" t="s">
        <v>9230</v>
      </c>
      <c r="D3893" t="s">
        <v>9231</v>
      </c>
      <c r="E3893" s="1">
        <v>27.1357</v>
      </c>
      <c r="F3893" s="1">
        <v>2</v>
      </c>
      <c r="G3893" s="2">
        <v>13.56785</v>
      </c>
      <c r="H3893" s="3">
        <v>8.0001621480190312</v>
      </c>
      <c r="I3893" s="3">
        <v>10.666760024617018</v>
      </c>
      <c r="J3893" s="3">
        <v>0.21709000000000001</v>
      </c>
      <c r="K3893" s="3">
        <v>0.21709000000000001</v>
      </c>
      <c r="L3893" s="3">
        <v>0.28944999999999999</v>
      </c>
    </row>
    <row r="3894" spans="2:12" x14ac:dyDescent="0.2">
      <c r="B3894" t="s">
        <v>10469</v>
      </c>
      <c r="C3894" t="s">
        <v>10470</v>
      </c>
      <c r="D3894" t="s">
        <v>10471</v>
      </c>
      <c r="E3894" s="1">
        <v>21.08867</v>
      </c>
      <c r="F3894" s="1">
        <v>3</v>
      </c>
      <c r="G3894" s="2">
        <v>7.0295566666666671</v>
      </c>
      <c r="H3894" s="3">
        <v>8.0000303480494495</v>
      </c>
      <c r="I3894" s="3">
        <v>10.666865193490153</v>
      </c>
      <c r="J3894" s="3">
        <v>0.16871</v>
      </c>
      <c r="K3894" s="3">
        <v>0.16871</v>
      </c>
      <c r="L3894" s="3">
        <v>0.22495000000000001</v>
      </c>
    </row>
    <row r="3895" spans="2:12" x14ac:dyDescent="0.2">
      <c r="B3895" t="s">
        <v>10472</v>
      </c>
      <c r="C3895" t="s">
        <v>10473</v>
      </c>
      <c r="D3895" t="s">
        <v>10474</v>
      </c>
      <c r="E3895" s="1">
        <v>24.057690000000001</v>
      </c>
      <c r="F3895" s="1">
        <v>3</v>
      </c>
      <c r="G3895" s="2">
        <v>8.0192300000000003</v>
      </c>
      <c r="H3895" s="3">
        <v>7.9999368185391031</v>
      </c>
      <c r="I3895" s="3">
        <v>10.666443868883505</v>
      </c>
      <c r="J3895" s="3">
        <v>0.19245999999999999</v>
      </c>
      <c r="K3895" s="3">
        <v>0.19245999999999999</v>
      </c>
      <c r="L3895" s="3">
        <v>0.25661</v>
      </c>
    </row>
    <row r="3896" spans="2:12" x14ac:dyDescent="0.2">
      <c r="B3896" t="s">
        <v>10475</v>
      </c>
      <c r="C3896" t="s">
        <v>10476</v>
      </c>
      <c r="D3896" t="s">
        <v>10477</v>
      </c>
      <c r="E3896" s="1">
        <v>32.304499999999997</v>
      </c>
      <c r="F3896" s="1">
        <v>3</v>
      </c>
      <c r="G3896" s="2">
        <v>10.768166666666666</v>
      </c>
      <c r="H3896" s="3">
        <v>8.0001238217585779</v>
      </c>
      <c r="I3896" s="3">
        <v>10.666625392747141</v>
      </c>
      <c r="J3896" s="3">
        <v>0.25844</v>
      </c>
      <c r="K3896" s="3">
        <v>0.25844</v>
      </c>
      <c r="L3896" s="3">
        <v>0.34458</v>
      </c>
    </row>
    <row r="3897" spans="2:12" x14ac:dyDescent="0.2">
      <c r="B3897" t="s">
        <v>10478</v>
      </c>
      <c r="C3897" t="s">
        <v>10479</v>
      </c>
      <c r="D3897" t="s">
        <v>10480</v>
      </c>
      <c r="E3897" s="1">
        <v>20.695630000000001</v>
      </c>
      <c r="F3897" s="1">
        <v>2</v>
      </c>
      <c r="G3897" s="2">
        <v>10.347815000000001</v>
      </c>
      <c r="H3897" s="3">
        <v>8.0002396641223292</v>
      </c>
      <c r="I3897" s="3">
        <v>10.666503025034753</v>
      </c>
      <c r="J3897" s="3">
        <v>0.16556999999999999</v>
      </c>
      <c r="K3897" s="3">
        <v>0.16556999999999999</v>
      </c>
      <c r="L3897" s="3">
        <v>0.22075</v>
      </c>
    </row>
    <row r="3898" spans="2:12" x14ac:dyDescent="0.2">
      <c r="B3898" t="s">
        <v>10481</v>
      </c>
      <c r="C3898" t="s">
        <v>10299</v>
      </c>
      <c r="D3898" t="s">
        <v>9123</v>
      </c>
      <c r="E3898" s="1">
        <v>14.13541</v>
      </c>
      <c r="F3898" s="1">
        <v>2</v>
      </c>
      <c r="G3898" s="2">
        <v>7.0677050000000001</v>
      </c>
      <c r="H3898" s="3">
        <v>7.9997679586230603</v>
      </c>
      <c r="I3898" s="3">
        <v>10.666828906978997</v>
      </c>
      <c r="J3898" s="3">
        <v>0.11308</v>
      </c>
      <c r="K3898" s="3">
        <v>0.11308</v>
      </c>
      <c r="L3898" s="3">
        <v>0.15078</v>
      </c>
    </row>
    <row r="3899" spans="2:12" x14ac:dyDescent="0.2">
      <c r="B3899" t="s">
        <v>10482</v>
      </c>
      <c r="C3899" t="s">
        <v>10483</v>
      </c>
      <c r="D3899" t="s">
        <v>10484</v>
      </c>
      <c r="E3899" s="1">
        <v>5.6420199999999996</v>
      </c>
      <c r="F3899" s="1">
        <v>1</v>
      </c>
      <c r="G3899" s="2">
        <v>5.6420199999999996</v>
      </c>
      <c r="H3899" s="3">
        <v>8.0006806073002235</v>
      </c>
      <c r="I3899" s="3">
        <v>10.666392533170745</v>
      </c>
      <c r="J3899" s="3">
        <v>4.514E-2</v>
      </c>
      <c r="K3899" s="3">
        <v>4.514E-2</v>
      </c>
      <c r="L3899" s="3">
        <v>6.0179999999999997E-2</v>
      </c>
    </row>
    <row r="3900" spans="2:12" x14ac:dyDescent="0.2">
      <c r="B3900" t="s">
        <v>10485</v>
      </c>
      <c r="C3900" t="s">
        <v>10486</v>
      </c>
      <c r="D3900" t="s">
        <v>10487</v>
      </c>
      <c r="E3900" s="1">
        <v>2.50048</v>
      </c>
      <c r="F3900" s="1">
        <v>1</v>
      </c>
      <c r="G3900" s="2">
        <v>2.50048</v>
      </c>
      <c r="H3900" s="3">
        <v>7.9984642948553875</v>
      </c>
      <c r="I3900" s="3">
        <v>10.665952137189658</v>
      </c>
      <c r="J3900" s="3">
        <v>0.02</v>
      </c>
      <c r="K3900" s="3">
        <v>0.02</v>
      </c>
      <c r="L3900" s="3">
        <v>2.6669999999999999E-2</v>
      </c>
    </row>
    <row r="3901" spans="2:12" x14ac:dyDescent="0.2">
      <c r="B3901" t="s">
        <v>10488</v>
      </c>
      <c r="C3901" t="s">
        <v>9478</v>
      </c>
      <c r="D3901" t="s">
        <v>9479</v>
      </c>
      <c r="E3901" s="1">
        <v>6.0552400000000004</v>
      </c>
      <c r="F3901" s="1">
        <v>4</v>
      </c>
      <c r="G3901" s="2">
        <v>1.5138100000000001</v>
      </c>
      <c r="H3901" s="3">
        <v>7.999682919256708</v>
      </c>
      <c r="I3901" s="3">
        <v>10.666794379743823</v>
      </c>
      <c r="J3901" s="3">
        <v>4.8439999999999997E-2</v>
      </c>
      <c r="K3901" s="3">
        <v>4.8439999999999997E-2</v>
      </c>
      <c r="L3901" s="3">
        <v>6.4589999999999995E-2</v>
      </c>
    </row>
    <row r="3902" spans="2:12" x14ac:dyDescent="0.2">
      <c r="B3902" t="s">
        <v>10489</v>
      </c>
      <c r="C3902" t="s">
        <v>10490</v>
      </c>
      <c r="D3902" t="s">
        <v>10491</v>
      </c>
      <c r="E3902" s="1">
        <v>22.95928</v>
      </c>
      <c r="F3902" s="1">
        <v>2</v>
      </c>
      <c r="G3902" s="2">
        <v>11.47964</v>
      </c>
      <c r="H3902" s="3">
        <v>7.9998153252192585</v>
      </c>
      <c r="I3902" s="3">
        <v>10.666710802777789</v>
      </c>
      <c r="J3902" s="3">
        <v>0.18367</v>
      </c>
      <c r="K3902" s="3">
        <v>0.18367</v>
      </c>
      <c r="L3902" s="3">
        <v>0.24490000000000001</v>
      </c>
    </row>
    <row r="3903" spans="2:12" x14ac:dyDescent="0.2">
      <c r="B3903" t="s">
        <v>10492</v>
      </c>
      <c r="C3903" t="s">
        <v>10493</v>
      </c>
      <c r="D3903" t="s">
        <v>10494</v>
      </c>
      <c r="E3903" s="1">
        <v>9.4897799999999997</v>
      </c>
      <c r="F3903" s="1">
        <v>3</v>
      </c>
      <c r="G3903" s="2">
        <v>3.1632599999999997</v>
      </c>
      <c r="H3903" s="3">
        <v>8.00018546267669</v>
      </c>
      <c r="I3903" s="3">
        <v>10.66621144009661</v>
      </c>
      <c r="J3903" s="3">
        <v>7.5920000000000001E-2</v>
      </c>
      <c r="K3903" s="3">
        <v>7.5920000000000001E-2</v>
      </c>
      <c r="L3903" s="3">
        <v>0.10122</v>
      </c>
    </row>
    <row r="3904" spans="2:12" x14ac:dyDescent="0.2">
      <c r="B3904" t="s">
        <v>10495</v>
      </c>
      <c r="C3904" t="s">
        <v>10496</v>
      </c>
      <c r="D3904" t="s">
        <v>10497</v>
      </c>
      <c r="E3904" s="1">
        <v>13.42925</v>
      </c>
      <c r="F3904" s="1">
        <v>4</v>
      </c>
      <c r="G3904" s="2">
        <v>3.3573124999999999</v>
      </c>
      <c r="H3904" s="3">
        <v>7.9997021427108734</v>
      </c>
      <c r="I3904" s="3">
        <v>10.667014166837314</v>
      </c>
      <c r="J3904" s="3">
        <v>0.10743</v>
      </c>
      <c r="K3904" s="3">
        <v>0.10743</v>
      </c>
      <c r="L3904" s="3">
        <v>0.14324999999999999</v>
      </c>
    </row>
    <row r="3905" spans="2:12" x14ac:dyDescent="0.2">
      <c r="B3905" t="s">
        <v>10498</v>
      </c>
      <c r="C3905" t="s">
        <v>10499</v>
      </c>
      <c r="D3905" t="s">
        <v>10500</v>
      </c>
      <c r="E3905" s="1">
        <v>2.4986999999999999</v>
      </c>
      <c r="F3905" s="1">
        <v>2</v>
      </c>
      <c r="G3905" s="2">
        <v>1.24935</v>
      </c>
      <c r="H3905" s="3">
        <v>8.0001600832432871</v>
      </c>
      <c r="I3905" s="3">
        <v>10.665546083963662</v>
      </c>
      <c r="J3905" s="3">
        <v>1.9990000000000001E-2</v>
      </c>
      <c r="K3905" s="3">
        <v>1.9990000000000001E-2</v>
      </c>
      <c r="L3905" s="3">
        <v>2.665E-2</v>
      </c>
    </row>
    <row r="3906" spans="2:12" x14ac:dyDescent="0.2">
      <c r="B3906" t="s">
        <v>10501</v>
      </c>
      <c r="C3906" t="s">
        <v>10502</v>
      </c>
      <c r="D3906" t="s">
        <v>10503</v>
      </c>
      <c r="E3906" s="1">
        <v>5.5221299999999998</v>
      </c>
      <c r="F3906" s="1">
        <v>6</v>
      </c>
      <c r="G3906" s="2">
        <v>0.92035499999999992</v>
      </c>
      <c r="H3906" s="3">
        <v>8.0005360250483051</v>
      </c>
      <c r="I3906" s="3">
        <v>10.666174103108764</v>
      </c>
      <c r="J3906" s="3">
        <v>4.4179999999999997E-2</v>
      </c>
      <c r="K3906" s="3">
        <v>4.4179999999999997E-2</v>
      </c>
      <c r="L3906" s="3">
        <v>5.8900000000000001E-2</v>
      </c>
    </row>
    <row r="3907" spans="2:12" x14ac:dyDescent="0.2">
      <c r="B3907" t="s">
        <v>10504</v>
      </c>
      <c r="C3907" t="s">
        <v>10502</v>
      </c>
      <c r="D3907" t="s">
        <v>10503</v>
      </c>
      <c r="E3907" s="1">
        <v>21.366990000000001</v>
      </c>
      <c r="F3907" s="1">
        <v>4</v>
      </c>
      <c r="G3907" s="2">
        <v>5.3417475000000003</v>
      </c>
      <c r="H3907" s="3">
        <v>8.0001909487485126</v>
      </c>
      <c r="I3907" s="3">
        <v>10.666453253359503</v>
      </c>
      <c r="J3907" s="3">
        <v>0.17094000000000001</v>
      </c>
      <c r="K3907" s="3">
        <v>0.17094000000000001</v>
      </c>
      <c r="L3907" s="3">
        <v>0.22791</v>
      </c>
    </row>
    <row r="3908" spans="2:12" x14ac:dyDescent="0.2">
      <c r="B3908" t="s">
        <v>10505</v>
      </c>
      <c r="C3908" t="s">
        <v>7719</v>
      </c>
      <c r="D3908" t="s">
        <v>7720</v>
      </c>
      <c r="E3908" s="1">
        <v>2.7264499999999998</v>
      </c>
      <c r="F3908" s="1">
        <v>1</v>
      </c>
      <c r="G3908" s="2">
        <v>2.7264499999999998</v>
      </c>
      <c r="H3908" s="3">
        <v>7.9994131563021522</v>
      </c>
      <c r="I3908" s="3">
        <v>10.66588420840287</v>
      </c>
      <c r="J3908" s="3">
        <v>2.181E-2</v>
      </c>
      <c r="K3908" s="3">
        <v>2.181E-2</v>
      </c>
      <c r="L3908" s="3">
        <v>2.9080000000000002E-2</v>
      </c>
    </row>
    <row r="3909" spans="2:12" x14ac:dyDescent="0.2">
      <c r="B3909" t="s">
        <v>10506</v>
      </c>
      <c r="C3909" t="s">
        <v>9906</v>
      </c>
      <c r="D3909" t="s">
        <v>9907</v>
      </c>
      <c r="E3909" s="1">
        <v>14.56073</v>
      </c>
      <c r="F3909" s="1">
        <v>5</v>
      </c>
      <c r="G3909" s="2">
        <v>2.9121459999999999</v>
      </c>
      <c r="H3909" s="3">
        <v>8.0002856999614718</v>
      </c>
      <c r="I3909" s="3">
        <v>10.666360821195092</v>
      </c>
      <c r="J3909" s="3">
        <v>0.11649</v>
      </c>
      <c r="K3909" s="3">
        <v>0.11649</v>
      </c>
      <c r="L3909" s="3">
        <v>0.15531</v>
      </c>
    </row>
    <row r="3910" spans="2:12" x14ac:dyDescent="0.2">
      <c r="B3910" t="s">
        <v>10507</v>
      </c>
      <c r="C3910" t="s">
        <v>10508</v>
      </c>
      <c r="D3910" t="s">
        <v>10509</v>
      </c>
      <c r="E3910" s="1">
        <v>53.680750000000003</v>
      </c>
      <c r="F3910" s="1">
        <v>14</v>
      </c>
      <c r="G3910" s="2">
        <v>3.8343392857142859</v>
      </c>
      <c r="H3910" s="3">
        <v>8.0000745146071903</v>
      </c>
      <c r="I3910" s="3">
        <v>10.666579732958276</v>
      </c>
      <c r="J3910" s="3">
        <v>0.42945</v>
      </c>
      <c r="K3910" s="3">
        <v>0.42945</v>
      </c>
      <c r="L3910" s="3">
        <v>0.57259000000000004</v>
      </c>
    </row>
    <row r="3911" spans="2:12" x14ac:dyDescent="0.2">
      <c r="B3911" t="s">
        <v>10510</v>
      </c>
      <c r="C3911" t="s">
        <v>10511</v>
      </c>
      <c r="D3911" t="s">
        <v>10512</v>
      </c>
      <c r="E3911" s="1">
        <v>3.8623599999999998</v>
      </c>
      <c r="F3911" s="1">
        <v>1</v>
      </c>
      <c r="G3911" s="2">
        <v>3.8623599999999998</v>
      </c>
      <c r="H3911" s="3">
        <v>8.0002899781480767</v>
      </c>
      <c r="I3911" s="3">
        <v>10.667053304197434</v>
      </c>
      <c r="J3911" s="3">
        <v>3.09E-2</v>
      </c>
      <c r="K3911" s="3">
        <v>3.09E-2</v>
      </c>
      <c r="L3911" s="3">
        <v>4.1200000000000001E-2</v>
      </c>
    </row>
    <row r="3912" spans="2:12" x14ac:dyDescent="0.2">
      <c r="B3912" t="s">
        <v>10513</v>
      </c>
      <c r="C3912" t="s">
        <v>10514</v>
      </c>
      <c r="D3912" t="s">
        <v>10515</v>
      </c>
      <c r="E3912" s="1">
        <v>12.16858</v>
      </c>
      <c r="F3912" s="1">
        <v>2</v>
      </c>
      <c r="G3912" s="2">
        <v>6.0842900000000002</v>
      </c>
      <c r="H3912" s="3">
        <v>8.0001117632460002</v>
      </c>
      <c r="I3912" s="3">
        <v>10.666815684327998</v>
      </c>
      <c r="J3912" s="3">
        <v>9.7350000000000006E-2</v>
      </c>
      <c r="K3912" s="3">
        <v>9.7350000000000006E-2</v>
      </c>
      <c r="L3912" s="3">
        <v>0.1298</v>
      </c>
    </row>
    <row r="3913" spans="2:12" x14ac:dyDescent="0.2">
      <c r="B3913" t="s">
        <v>10516</v>
      </c>
      <c r="C3913" t="s">
        <v>7772</v>
      </c>
      <c r="D3913" t="s">
        <v>7773</v>
      </c>
      <c r="E3913" s="1">
        <v>13.58935</v>
      </c>
      <c r="F3913" s="1">
        <v>2</v>
      </c>
      <c r="G3913" s="2">
        <v>6.7946749999999998</v>
      </c>
      <c r="H3913" s="3">
        <v>7.9996467822228441</v>
      </c>
      <c r="I3913" s="3">
        <v>10.666440999753483</v>
      </c>
      <c r="J3913" s="3">
        <v>0.10871</v>
      </c>
      <c r="K3913" s="3">
        <v>0.10871</v>
      </c>
      <c r="L3913" s="3">
        <v>0.14495</v>
      </c>
    </row>
    <row r="3914" spans="2:12" x14ac:dyDescent="0.2">
      <c r="B3914" t="s">
        <v>10517</v>
      </c>
      <c r="C3914" t="s">
        <v>9730</v>
      </c>
      <c r="D3914" t="s">
        <v>9731</v>
      </c>
      <c r="E3914" s="1">
        <v>13.18859</v>
      </c>
      <c r="F3914" s="1">
        <v>4</v>
      </c>
      <c r="G3914" s="2">
        <v>3.2971474999999999</v>
      </c>
      <c r="H3914" s="3">
        <v>8.0000970535895046</v>
      </c>
      <c r="I3914" s="3">
        <v>10.666796071452673</v>
      </c>
      <c r="J3914" s="3">
        <v>0.10551000000000001</v>
      </c>
      <c r="K3914" s="3">
        <v>0.10551000000000001</v>
      </c>
      <c r="L3914" s="3">
        <v>0.14068</v>
      </c>
    </row>
    <row r="3915" spans="2:12" x14ac:dyDescent="0.2">
      <c r="B3915" t="s">
        <v>10518</v>
      </c>
      <c r="C3915" t="s">
        <v>7851</v>
      </c>
      <c r="D3915" t="s">
        <v>8151</v>
      </c>
      <c r="E3915" s="1">
        <v>5.6591699999999996</v>
      </c>
      <c r="F3915" s="1">
        <v>1</v>
      </c>
      <c r="G3915" s="2">
        <v>5.6591699999999996</v>
      </c>
      <c r="H3915" s="3">
        <v>7.9994062733581073</v>
      </c>
      <c r="I3915" s="3">
        <v>10.665875031144143</v>
      </c>
      <c r="J3915" s="3">
        <v>4.5269999999999998E-2</v>
      </c>
      <c r="K3915" s="3">
        <v>4.5269999999999998E-2</v>
      </c>
      <c r="L3915" s="3">
        <v>6.0359999999999997E-2</v>
      </c>
    </row>
    <row r="3916" spans="2:12" x14ac:dyDescent="0.2">
      <c r="B3916" t="s">
        <v>10519</v>
      </c>
      <c r="C3916" t="s">
        <v>7727</v>
      </c>
      <c r="D3916" t="s">
        <v>7728</v>
      </c>
      <c r="E3916" s="1">
        <v>4.1285100000000003</v>
      </c>
      <c r="F3916" s="1">
        <v>2</v>
      </c>
      <c r="G3916" s="2">
        <v>2.0642550000000002</v>
      </c>
      <c r="H3916" s="3">
        <v>8.0004650588226731</v>
      </c>
      <c r="I3916" s="3">
        <v>10.6672867450969</v>
      </c>
      <c r="J3916" s="3">
        <v>3.3029999999999997E-2</v>
      </c>
      <c r="K3916" s="3">
        <v>3.3029999999999997E-2</v>
      </c>
      <c r="L3916" s="3">
        <v>4.4040000000000003E-2</v>
      </c>
    </row>
    <row r="3917" spans="2:12" x14ac:dyDescent="0.2">
      <c r="B3917" t="s">
        <v>10520</v>
      </c>
      <c r="C3917" t="s">
        <v>9588</v>
      </c>
      <c r="D3917" t="s">
        <v>9589</v>
      </c>
      <c r="E3917" s="1">
        <v>47.638849999999998</v>
      </c>
      <c r="F3917" s="1">
        <v>4</v>
      </c>
      <c r="G3917" s="2">
        <v>11.909712499999999</v>
      </c>
      <c r="H3917" s="3">
        <v>7.9999832069833765</v>
      </c>
      <c r="I3917" s="3">
        <v>10.666714246880435</v>
      </c>
      <c r="J3917" s="3">
        <v>0.38111</v>
      </c>
      <c r="K3917" s="3">
        <v>0.38111</v>
      </c>
      <c r="L3917" s="3">
        <v>0.50814999999999999</v>
      </c>
    </row>
    <row r="3918" spans="2:12" x14ac:dyDescent="0.2">
      <c r="B3918" t="s">
        <v>10521</v>
      </c>
      <c r="C3918" t="s">
        <v>9156</v>
      </c>
      <c r="D3918" t="s">
        <v>9157</v>
      </c>
      <c r="E3918" s="1">
        <v>16.050640000000001</v>
      </c>
      <c r="F3918" s="1">
        <v>1</v>
      </c>
      <c r="G3918" s="2">
        <v>16.050640000000001</v>
      </c>
      <c r="H3918" s="3">
        <v>8.000304037720614</v>
      </c>
      <c r="I3918" s="3">
        <v>10.66686437425548</v>
      </c>
      <c r="J3918" s="3">
        <v>0.12841</v>
      </c>
      <c r="K3918" s="3">
        <v>0.12841</v>
      </c>
      <c r="L3918" s="3">
        <v>0.17121</v>
      </c>
    </row>
    <row r="3919" spans="2:12" x14ac:dyDescent="0.2">
      <c r="B3919" t="s">
        <v>10522</v>
      </c>
      <c r="C3919" t="s">
        <v>10334</v>
      </c>
      <c r="D3919" t="s">
        <v>8010</v>
      </c>
      <c r="E3919" s="1">
        <v>19.013100000000001</v>
      </c>
      <c r="F3919" s="1">
        <v>3</v>
      </c>
      <c r="G3919" s="2">
        <v>6.3377000000000008</v>
      </c>
      <c r="H3919" s="3">
        <v>7.999747542483866</v>
      </c>
      <c r="I3919" s="3">
        <v>10.666856009803766</v>
      </c>
      <c r="J3919" s="3">
        <v>0.15210000000000001</v>
      </c>
      <c r="K3919" s="3">
        <v>0.15210000000000001</v>
      </c>
      <c r="L3919" s="3">
        <v>0.20280999999999999</v>
      </c>
    </row>
    <row r="3920" spans="2:12" x14ac:dyDescent="0.2">
      <c r="B3920" t="s">
        <v>10523</v>
      </c>
      <c r="C3920" t="s">
        <v>8555</v>
      </c>
      <c r="D3920" t="s">
        <v>8556</v>
      </c>
      <c r="E3920" s="1">
        <v>4.8410900000000003</v>
      </c>
      <c r="F3920" s="1">
        <v>2</v>
      </c>
      <c r="G3920" s="2">
        <v>2.4205450000000002</v>
      </c>
      <c r="H3920" s="3">
        <v>8.0002644032645538</v>
      </c>
      <c r="I3920" s="3">
        <v>10.667019204352737</v>
      </c>
      <c r="J3920" s="3">
        <v>3.8730000000000001E-2</v>
      </c>
      <c r="K3920" s="3">
        <v>3.8730000000000001E-2</v>
      </c>
      <c r="L3920" s="3">
        <v>5.1639999999999998E-2</v>
      </c>
    </row>
    <row r="3921" spans="2:12" x14ac:dyDescent="0.2">
      <c r="B3921" t="s">
        <v>10524</v>
      </c>
      <c r="C3921" t="s">
        <v>10525</v>
      </c>
      <c r="D3921" t="s">
        <v>10526</v>
      </c>
      <c r="E3921" s="1">
        <v>2.8304299999999998</v>
      </c>
      <c r="F3921" s="1">
        <v>1</v>
      </c>
      <c r="G3921" s="2">
        <v>2.8304299999999998</v>
      </c>
      <c r="H3921" s="3">
        <v>7.9987846369632898</v>
      </c>
      <c r="I3921" s="3">
        <v>10.666223859978874</v>
      </c>
      <c r="J3921" s="3">
        <v>2.264E-2</v>
      </c>
      <c r="K3921" s="3">
        <v>2.264E-2</v>
      </c>
      <c r="L3921" s="3">
        <v>3.0190000000000002E-2</v>
      </c>
    </row>
    <row r="3922" spans="2:12" x14ac:dyDescent="0.2">
      <c r="B3922" t="s">
        <v>10527</v>
      </c>
      <c r="C3922" t="s">
        <v>8301</v>
      </c>
      <c r="D3922" t="s">
        <v>8302</v>
      </c>
      <c r="E3922" s="1">
        <v>7.3118499999999997</v>
      </c>
      <c r="F3922" s="1">
        <v>2</v>
      </c>
      <c r="G3922" s="2">
        <v>3.6559249999999999</v>
      </c>
      <c r="H3922" s="3">
        <v>7.9993435313908243</v>
      </c>
      <c r="I3922" s="3">
        <v>10.666247256166361</v>
      </c>
      <c r="J3922" s="3">
        <v>5.849E-2</v>
      </c>
      <c r="K3922" s="3">
        <v>5.849E-2</v>
      </c>
      <c r="L3922" s="3">
        <v>7.7990000000000004E-2</v>
      </c>
    </row>
    <row r="3923" spans="2:12" x14ac:dyDescent="0.2">
      <c r="B3923" t="s">
        <v>10528</v>
      </c>
      <c r="C3923" t="s">
        <v>8318</v>
      </c>
      <c r="D3923" t="s">
        <v>8319</v>
      </c>
      <c r="E3923" s="1">
        <v>5.1148999999999996</v>
      </c>
      <c r="F3923" s="1">
        <v>1</v>
      </c>
      <c r="G3923" s="2">
        <v>5.1148999999999996</v>
      </c>
      <c r="H3923" s="3">
        <v>8.0001564057948347</v>
      </c>
      <c r="I3923" s="3">
        <v>10.666875207726447</v>
      </c>
      <c r="J3923" s="3">
        <v>4.0919999999999998E-2</v>
      </c>
      <c r="K3923" s="3">
        <v>4.0919999999999998E-2</v>
      </c>
      <c r="L3923" s="3">
        <v>5.4559999999999997E-2</v>
      </c>
    </row>
    <row r="3924" spans="2:12" x14ac:dyDescent="0.2">
      <c r="B3924" t="s">
        <v>10529</v>
      </c>
      <c r="C3924" t="s">
        <v>8432</v>
      </c>
      <c r="D3924" t="s">
        <v>8433</v>
      </c>
      <c r="E3924" s="1">
        <v>16.49906</v>
      </c>
      <c r="F3924" s="1">
        <v>3</v>
      </c>
      <c r="G3924" s="2">
        <v>5.4996866666666664</v>
      </c>
      <c r="H3924" s="3">
        <v>7.9998496884064911</v>
      </c>
      <c r="I3924" s="3">
        <v>10.666668282920361</v>
      </c>
      <c r="J3924" s="3">
        <v>0.13199</v>
      </c>
      <c r="K3924" s="3">
        <v>0.13199</v>
      </c>
      <c r="L3924" s="3">
        <v>0.17599000000000001</v>
      </c>
    </row>
    <row r="3925" spans="2:12" x14ac:dyDescent="0.2">
      <c r="B3925" t="s">
        <v>10530</v>
      </c>
      <c r="C3925" t="s">
        <v>10531</v>
      </c>
      <c r="D3925" t="s">
        <v>10532</v>
      </c>
      <c r="E3925" s="1">
        <v>5.6944499999999998</v>
      </c>
      <c r="F3925" s="1">
        <v>2</v>
      </c>
      <c r="G3925" s="2">
        <v>2.8472249999999999</v>
      </c>
      <c r="H3925" s="3">
        <v>8.0007726821729932</v>
      </c>
      <c r="I3925" s="3">
        <v>10.666526178998851</v>
      </c>
      <c r="J3925" s="3">
        <v>4.5560000000000003E-2</v>
      </c>
      <c r="K3925" s="3">
        <v>4.5560000000000003E-2</v>
      </c>
      <c r="L3925" s="3">
        <v>6.0740000000000002E-2</v>
      </c>
    </row>
    <row r="3926" spans="2:12" x14ac:dyDescent="0.2">
      <c r="B3926" t="s">
        <v>10533</v>
      </c>
      <c r="C3926" t="s">
        <v>10534</v>
      </c>
      <c r="D3926" t="s">
        <v>10535</v>
      </c>
      <c r="E3926" s="1">
        <v>2.7711000000000001</v>
      </c>
      <c r="F3926" s="1">
        <v>1</v>
      </c>
      <c r="G3926" s="2">
        <v>2.7711000000000001</v>
      </c>
      <c r="H3926" s="3">
        <v>8.0004330410306359</v>
      </c>
      <c r="I3926" s="3">
        <v>10.667244054707515</v>
      </c>
      <c r="J3926" s="3">
        <v>2.2169999999999999E-2</v>
      </c>
      <c r="K3926" s="3">
        <v>2.2169999999999999E-2</v>
      </c>
      <c r="L3926" s="3">
        <v>2.9559999999999999E-2</v>
      </c>
    </row>
    <row r="3927" spans="2:12" x14ac:dyDescent="0.2">
      <c r="B3927" t="s">
        <v>10536</v>
      </c>
      <c r="C3927" t="s">
        <v>9854</v>
      </c>
      <c r="D3927" t="s">
        <v>9855</v>
      </c>
      <c r="E3927" s="1">
        <v>1.8302799999999999</v>
      </c>
      <c r="F3927" s="1">
        <v>1</v>
      </c>
      <c r="G3927" s="2">
        <v>1.8302799999999999</v>
      </c>
      <c r="H3927" s="3">
        <v>7.99877614354088</v>
      </c>
      <c r="I3927" s="3">
        <v>10.665034858054506</v>
      </c>
      <c r="J3927" s="3">
        <v>1.464E-2</v>
      </c>
      <c r="K3927" s="3">
        <v>1.464E-2</v>
      </c>
      <c r="L3927" s="3">
        <v>1.9519999999999999E-2</v>
      </c>
    </row>
    <row r="3928" spans="2:12" x14ac:dyDescent="0.2">
      <c r="B3928" t="s">
        <v>10537</v>
      </c>
      <c r="C3928" t="s">
        <v>10538</v>
      </c>
      <c r="D3928" t="s">
        <v>10539</v>
      </c>
      <c r="E3928" s="1">
        <v>6.7301500000000001</v>
      </c>
      <c r="F3928" s="1">
        <v>1</v>
      </c>
      <c r="G3928" s="2">
        <v>6.7301500000000001</v>
      </c>
      <c r="H3928" s="3">
        <v>7.9998216978819192</v>
      </c>
      <c r="I3928" s="3">
        <v>10.666924214170562</v>
      </c>
      <c r="J3928" s="3">
        <v>5.3839999999999999E-2</v>
      </c>
      <c r="K3928" s="3">
        <v>5.3839999999999999E-2</v>
      </c>
      <c r="L3928" s="3">
        <v>7.1790000000000007E-2</v>
      </c>
    </row>
    <row r="3929" spans="2:12" x14ac:dyDescent="0.2">
      <c r="B3929" t="s">
        <v>10540</v>
      </c>
      <c r="C3929" t="s">
        <v>6805</v>
      </c>
      <c r="D3929" t="s">
        <v>9616</v>
      </c>
      <c r="E3929" s="1">
        <v>12.855779999999999</v>
      </c>
      <c r="F3929" s="1">
        <v>4</v>
      </c>
      <c r="G3929" s="2">
        <v>3.2139449999999998</v>
      </c>
      <c r="H3929" s="3">
        <v>8.0002924754468427</v>
      </c>
      <c r="I3929" s="3">
        <v>10.666797347185469</v>
      </c>
      <c r="J3929" s="3">
        <v>0.10285</v>
      </c>
      <c r="K3929" s="3">
        <v>0.10285</v>
      </c>
      <c r="L3929" s="3">
        <v>0.13713</v>
      </c>
    </row>
    <row r="3930" spans="2:12" x14ac:dyDescent="0.2">
      <c r="B3930" t="s">
        <v>10541</v>
      </c>
      <c r="C3930" t="s">
        <v>10542</v>
      </c>
      <c r="D3930" t="s">
        <v>10543</v>
      </c>
      <c r="E3930" s="1">
        <v>36.020400000000002</v>
      </c>
      <c r="F3930" s="1">
        <v>3</v>
      </c>
      <c r="G3930" s="2">
        <v>12.0068</v>
      </c>
      <c r="H3930" s="3">
        <v>7.999911161452955</v>
      </c>
      <c r="I3930" s="3">
        <v>10.66673329557695</v>
      </c>
      <c r="J3930" s="3">
        <v>0.28816000000000003</v>
      </c>
      <c r="K3930" s="3">
        <v>0.28816000000000003</v>
      </c>
      <c r="L3930" s="3">
        <v>0.38422000000000001</v>
      </c>
    </row>
    <row r="3931" spans="2:12" x14ac:dyDescent="0.2">
      <c r="B3931" t="s">
        <v>10544</v>
      </c>
      <c r="C3931" t="s">
        <v>9811</v>
      </c>
      <c r="D3931" t="s">
        <v>9812</v>
      </c>
      <c r="E3931" s="1">
        <v>15.051740000000001</v>
      </c>
      <c r="F3931" s="1">
        <v>3</v>
      </c>
      <c r="G3931" s="2">
        <v>5.0172466666666669</v>
      </c>
      <c r="H3931" s="3">
        <v>7.9997395649938143</v>
      </c>
      <c r="I3931" s="3">
        <v>10.666540878330345</v>
      </c>
      <c r="J3931" s="3">
        <v>0.12041</v>
      </c>
      <c r="K3931" s="3">
        <v>0.12041</v>
      </c>
      <c r="L3931" s="3">
        <v>0.16055</v>
      </c>
    </row>
    <row r="3932" spans="2:12" x14ac:dyDescent="0.2">
      <c r="B3932" t="s">
        <v>10545</v>
      </c>
      <c r="C3932" t="s">
        <v>9758</v>
      </c>
      <c r="D3932" t="s">
        <v>9759</v>
      </c>
      <c r="E3932" s="1">
        <v>10.3992</v>
      </c>
      <c r="F3932" s="1">
        <v>2</v>
      </c>
      <c r="G3932" s="2">
        <v>5.1996000000000002</v>
      </c>
      <c r="H3932" s="3">
        <v>7.9996538195245783</v>
      </c>
      <c r="I3932" s="3">
        <v>10.666205092699437</v>
      </c>
      <c r="J3932" s="3">
        <v>8.319E-2</v>
      </c>
      <c r="K3932" s="3">
        <v>8.319E-2</v>
      </c>
      <c r="L3932" s="3">
        <v>0.11092</v>
      </c>
    </row>
    <row r="3933" spans="2:12" x14ac:dyDescent="0.2">
      <c r="B3933" t="s">
        <v>10546</v>
      </c>
      <c r="C3933" t="s">
        <v>10547</v>
      </c>
      <c r="D3933" t="s">
        <v>10548</v>
      </c>
      <c r="E3933" s="1">
        <v>4.2222400000000002</v>
      </c>
      <c r="F3933" s="1">
        <v>2</v>
      </c>
      <c r="G3933" s="2">
        <v>2.1111200000000001</v>
      </c>
      <c r="H3933" s="3">
        <v>8.0004926295047163</v>
      </c>
      <c r="I3933" s="3">
        <v>10.667323506006289</v>
      </c>
      <c r="J3933" s="3">
        <v>3.3779999999999998E-2</v>
      </c>
      <c r="K3933" s="3">
        <v>3.3779999999999998E-2</v>
      </c>
      <c r="L3933" s="3">
        <v>4.5039999999999997E-2</v>
      </c>
    </row>
    <row r="3934" spans="2:12" x14ac:dyDescent="0.2">
      <c r="B3934" t="s">
        <v>10549</v>
      </c>
      <c r="C3934" t="s">
        <v>10550</v>
      </c>
      <c r="D3934" t="s">
        <v>10551</v>
      </c>
      <c r="E3934" s="1">
        <v>4.1281400000000001</v>
      </c>
      <c r="F3934" s="1">
        <v>3</v>
      </c>
      <c r="G3934" s="2">
        <v>1.3760466666666666</v>
      </c>
      <c r="H3934" s="3">
        <v>8.0011821304510011</v>
      </c>
      <c r="I3934" s="3">
        <v>10.665820442136168</v>
      </c>
      <c r="J3934" s="3">
        <v>3.3029999999999997E-2</v>
      </c>
      <c r="K3934" s="3">
        <v>3.3029999999999997E-2</v>
      </c>
      <c r="L3934" s="3">
        <v>4.403E-2</v>
      </c>
    </row>
    <row r="3935" spans="2:12" x14ac:dyDescent="0.2">
      <c r="B3935" t="s">
        <v>10552</v>
      </c>
      <c r="C3935" t="s">
        <v>10553</v>
      </c>
      <c r="D3935" t="s">
        <v>10554</v>
      </c>
      <c r="E3935" s="1">
        <v>14.311970000000001</v>
      </c>
      <c r="F3935" s="1">
        <v>3</v>
      </c>
      <c r="G3935" s="2">
        <v>4.7706566666666665</v>
      </c>
      <c r="H3935" s="3">
        <v>8.0002962555119943</v>
      </c>
      <c r="I3935" s="3">
        <v>10.666595863462542</v>
      </c>
      <c r="J3935" s="3">
        <v>0.1145</v>
      </c>
      <c r="K3935" s="3">
        <v>0.1145</v>
      </c>
      <c r="L3935" s="3">
        <v>0.15265999999999999</v>
      </c>
    </row>
    <row r="3936" spans="2:12" x14ac:dyDescent="0.2">
      <c r="B3936" t="s">
        <v>10555</v>
      </c>
      <c r="C3936" t="s">
        <v>10556</v>
      </c>
      <c r="D3936" t="s">
        <v>10557</v>
      </c>
      <c r="E3936" s="1">
        <v>9.7416900000000002</v>
      </c>
      <c r="F3936" s="1">
        <v>2</v>
      </c>
      <c r="G3936" s="2">
        <v>4.8708450000000001</v>
      </c>
      <c r="H3936" s="3">
        <v>7.9996386663915597</v>
      </c>
      <c r="I3936" s="3">
        <v>10.666527060499769</v>
      </c>
      <c r="J3936" s="3">
        <v>7.7929999999999999E-2</v>
      </c>
      <c r="K3936" s="3">
        <v>7.7929999999999999E-2</v>
      </c>
      <c r="L3936" s="3">
        <v>0.10391</v>
      </c>
    </row>
    <row r="3937" spans="2:12" x14ac:dyDescent="0.2">
      <c r="B3937" t="s">
        <v>10558</v>
      </c>
      <c r="C3937" t="s">
        <v>10256</v>
      </c>
      <c r="D3937" t="s">
        <v>10257</v>
      </c>
      <c r="E3937" s="1">
        <v>6.0425800000000001</v>
      </c>
      <c r="F3937" s="1">
        <v>1</v>
      </c>
      <c r="G3937" s="2">
        <v>6.0425800000000001</v>
      </c>
      <c r="H3937" s="3">
        <v>7.9998940849769475</v>
      </c>
      <c r="I3937" s="3">
        <v>10.665973805890861</v>
      </c>
      <c r="J3937" s="3">
        <v>4.8340000000000001E-2</v>
      </c>
      <c r="K3937" s="3">
        <v>4.8340000000000001E-2</v>
      </c>
      <c r="L3937" s="3">
        <v>6.4449999999999993E-2</v>
      </c>
    </row>
    <row r="3938" spans="2:12" x14ac:dyDescent="0.2">
      <c r="B3938" t="s">
        <v>10559</v>
      </c>
      <c r="C3938" t="s">
        <v>10560</v>
      </c>
      <c r="D3938" t="s">
        <v>10561</v>
      </c>
      <c r="E3938" s="1">
        <v>6.4788500000000004</v>
      </c>
      <c r="F3938" s="1">
        <v>1</v>
      </c>
      <c r="G3938" s="2">
        <v>6.4788500000000004</v>
      </c>
      <c r="H3938" s="3">
        <v>7.9998765212962173</v>
      </c>
      <c r="I3938" s="3">
        <v>10.66701652299405</v>
      </c>
      <c r="J3938" s="3">
        <v>5.1830000000000001E-2</v>
      </c>
      <c r="K3938" s="3">
        <v>5.1830000000000001E-2</v>
      </c>
      <c r="L3938" s="3">
        <v>6.9110000000000005E-2</v>
      </c>
    </row>
    <row r="3939" spans="2:12" x14ac:dyDescent="0.2">
      <c r="B3939" t="s">
        <v>10562</v>
      </c>
      <c r="C3939" t="s">
        <v>9560</v>
      </c>
      <c r="D3939" t="s">
        <v>9211</v>
      </c>
      <c r="E3939" s="1">
        <v>7.2180499999999999</v>
      </c>
      <c r="F3939" s="1">
        <v>2</v>
      </c>
      <c r="G3939" s="2">
        <v>3.6090249999999999</v>
      </c>
      <c r="H3939" s="3">
        <v>7.9993904170794048</v>
      </c>
      <c r="I3939" s="3">
        <v>10.666315694682082</v>
      </c>
      <c r="J3939" s="3">
        <v>5.774E-2</v>
      </c>
      <c r="K3939" s="3">
        <v>5.774E-2</v>
      </c>
      <c r="L3939" s="3">
        <v>7.6990000000000003E-2</v>
      </c>
    </row>
    <row r="3940" spans="2:12" x14ac:dyDescent="0.2">
      <c r="B3940" t="s">
        <v>10563</v>
      </c>
      <c r="C3940" t="s">
        <v>10564</v>
      </c>
      <c r="D3940" t="s">
        <v>10565</v>
      </c>
      <c r="E3940" s="1">
        <v>15.369759999999999</v>
      </c>
      <c r="F3940" s="1">
        <v>6</v>
      </c>
      <c r="G3940" s="2">
        <v>2.5616266666666667</v>
      </c>
      <c r="H3940" s="3">
        <v>8.0001249206233549</v>
      </c>
      <c r="I3940" s="3">
        <v>10.666399475333382</v>
      </c>
      <c r="J3940" s="3">
        <v>0.12296</v>
      </c>
      <c r="K3940" s="3">
        <v>0.12296</v>
      </c>
      <c r="L3940" s="3">
        <v>0.16394</v>
      </c>
    </row>
    <row r="3941" spans="2:12" x14ac:dyDescent="0.2">
      <c r="B3941" t="s">
        <v>10566</v>
      </c>
      <c r="C3941" t="s">
        <v>10407</v>
      </c>
      <c r="D3941" t="s">
        <v>10408</v>
      </c>
      <c r="E3941" s="1">
        <v>6.5809899999999999</v>
      </c>
      <c r="F3941" s="1">
        <v>1</v>
      </c>
      <c r="G3941" s="2">
        <v>6.5809899999999999</v>
      </c>
      <c r="H3941" s="3">
        <v>8.0003160618691105</v>
      </c>
      <c r="I3941" s="3">
        <v>10.667088082492148</v>
      </c>
      <c r="J3941" s="3">
        <v>5.2650000000000002E-2</v>
      </c>
      <c r="K3941" s="3">
        <v>5.2650000000000002E-2</v>
      </c>
      <c r="L3941" s="3">
        <v>7.0199999999999999E-2</v>
      </c>
    </row>
    <row r="3942" spans="2:12" x14ac:dyDescent="0.2">
      <c r="B3942" t="s">
        <v>10567</v>
      </c>
      <c r="C3942" t="s">
        <v>10268</v>
      </c>
      <c r="D3942" t="s">
        <v>10269</v>
      </c>
      <c r="E3942" s="1">
        <v>30.86712</v>
      </c>
      <c r="F3942" s="1">
        <v>4</v>
      </c>
      <c r="G3942" s="2">
        <v>7.71678</v>
      </c>
      <c r="H3942" s="3">
        <v>8.000098486674494</v>
      </c>
      <c r="I3942" s="3">
        <v>10.666689992457993</v>
      </c>
      <c r="J3942" s="3">
        <v>0.24693999999999999</v>
      </c>
      <c r="K3942" s="3">
        <v>0.24693999999999999</v>
      </c>
      <c r="L3942" s="3">
        <v>0.32924999999999999</v>
      </c>
    </row>
    <row r="3943" spans="2:12" x14ac:dyDescent="0.2">
      <c r="B3943" t="s">
        <v>10568</v>
      </c>
      <c r="C3943" t="s">
        <v>10569</v>
      </c>
      <c r="D3943" t="s">
        <v>10570</v>
      </c>
      <c r="E3943" s="1">
        <v>10.38189</v>
      </c>
      <c r="F3943" s="1">
        <v>2</v>
      </c>
      <c r="G3943" s="2">
        <v>5.1909450000000001</v>
      </c>
      <c r="H3943" s="3">
        <v>8.0004700492877507</v>
      </c>
      <c r="I3943" s="3">
        <v>10.66665125521461</v>
      </c>
      <c r="J3943" s="3">
        <v>8.3059999999999995E-2</v>
      </c>
      <c r="K3943" s="3">
        <v>8.3059999999999995E-2</v>
      </c>
      <c r="L3943" s="3">
        <v>0.11074000000000001</v>
      </c>
    </row>
    <row r="3944" spans="2:12" x14ac:dyDescent="0.2">
      <c r="B3944" t="s">
        <v>10571</v>
      </c>
      <c r="C3944" t="s">
        <v>8308</v>
      </c>
      <c r="D3944" t="s">
        <v>8309</v>
      </c>
      <c r="E3944" s="1">
        <v>11.45668</v>
      </c>
      <c r="F3944" s="1">
        <v>1</v>
      </c>
      <c r="G3944" s="2">
        <v>11.45668</v>
      </c>
      <c r="H3944" s="3">
        <v>7.9996997384931756</v>
      </c>
      <c r="I3944" s="3">
        <v>10.666266317990901</v>
      </c>
      <c r="J3944" s="3">
        <v>9.1649999999999995E-2</v>
      </c>
      <c r="K3944" s="3">
        <v>9.1649999999999995E-2</v>
      </c>
      <c r="L3944" s="3">
        <v>0.1222</v>
      </c>
    </row>
    <row r="3945" spans="2:12" x14ac:dyDescent="0.2">
      <c r="B3945" t="s">
        <v>10572</v>
      </c>
      <c r="C3945" t="s">
        <v>10573</v>
      </c>
      <c r="D3945" t="s">
        <v>10574</v>
      </c>
      <c r="E3945" s="1">
        <v>21.878129999999999</v>
      </c>
      <c r="F3945" s="1">
        <v>5</v>
      </c>
      <c r="G3945" s="2">
        <v>4.3756259999999996</v>
      </c>
      <c r="H3945" s="3">
        <v>8.0002267104181204</v>
      </c>
      <c r="I3945" s="3">
        <v>10.666816588072198</v>
      </c>
      <c r="J3945" s="3">
        <v>0.17502999999999999</v>
      </c>
      <c r="K3945" s="3">
        <v>0.17502999999999999</v>
      </c>
      <c r="L3945" s="3">
        <v>0.23336999999999999</v>
      </c>
    </row>
    <row r="3946" spans="2:12" x14ac:dyDescent="0.2">
      <c r="B3946" t="s">
        <v>10575</v>
      </c>
      <c r="C3946" t="s">
        <v>9603</v>
      </c>
      <c r="D3946" t="s">
        <v>9604</v>
      </c>
      <c r="E3946" s="1">
        <v>10.7996</v>
      </c>
      <c r="F3946" s="1">
        <v>1</v>
      </c>
      <c r="G3946" s="2">
        <v>10.7996</v>
      </c>
      <c r="H3946" s="3">
        <v>8.0002963072706397</v>
      </c>
      <c r="I3946" s="3">
        <v>10.667061743027519</v>
      </c>
      <c r="J3946" s="3">
        <v>8.6400000000000005E-2</v>
      </c>
      <c r="K3946" s="3">
        <v>8.6400000000000005E-2</v>
      </c>
      <c r="L3946" s="3">
        <v>0.1152</v>
      </c>
    </row>
    <row r="3947" spans="2:12" x14ac:dyDescent="0.2">
      <c r="B3947" t="s">
        <v>10576</v>
      </c>
      <c r="C3947" t="s">
        <v>10129</v>
      </c>
      <c r="D3947" t="s">
        <v>10130</v>
      </c>
      <c r="E3947" s="1">
        <v>12.4991</v>
      </c>
      <c r="F3947" s="1">
        <v>2</v>
      </c>
      <c r="G3947" s="2">
        <v>6.2495500000000002</v>
      </c>
      <c r="H3947" s="3">
        <v>7.9997759838708378</v>
      </c>
      <c r="I3947" s="3">
        <v>10.666367978494451</v>
      </c>
      <c r="J3947" s="3">
        <v>9.9989999999999996E-2</v>
      </c>
      <c r="K3947" s="3">
        <v>9.9989999999999996E-2</v>
      </c>
      <c r="L3947" s="3">
        <v>0.13331999999999999</v>
      </c>
    </row>
    <row r="3948" spans="2:12" x14ac:dyDescent="0.2">
      <c r="B3948" t="s">
        <v>10577</v>
      </c>
      <c r="C3948" t="s">
        <v>9767</v>
      </c>
      <c r="D3948" t="s">
        <v>9768</v>
      </c>
      <c r="E3948" s="1">
        <v>55.301389999999998</v>
      </c>
      <c r="F3948" s="1">
        <v>7</v>
      </c>
      <c r="G3948" s="2">
        <v>7.9001985714285707</v>
      </c>
      <c r="H3948" s="3">
        <v>7.9999797473445069</v>
      </c>
      <c r="I3948" s="3">
        <v>10.666639663126007</v>
      </c>
      <c r="J3948" s="3">
        <v>0.44241000000000003</v>
      </c>
      <c r="K3948" s="3">
        <v>0.44241000000000003</v>
      </c>
      <c r="L3948" s="3">
        <v>0.58987999999999996</v>
      </c>
    </row>
    <row r="3949" spans="2:12" x14ac:dyDescent="0.2">
      <c r="B3949" t="s">
        <v>10578</v>
      </c>
      <c r="C3949" t="s">
        <v>7322</v>
      </c>
      <c r="D3949" t="s">
        <v>7323</v>
      </c>
      <c r="E3949" s="1">
        <v>0.27490999999999999</v>
      </c>
      <c r="F3949" s="1">
        <v>1</v>
      </c>
      <c r="G3949" s="2">
        <v>0.27490999999999999</v>
      </c>
      <c r="H3949" s="3">
        <v>8.0026190389582048</v>
      </c>
      <c r="I3949" s="3">
        <v>10.65803353824888</v>
      </c>
      <c r="J3949" s="3">
        <v>2.2000000000000001E-3</v>
      </c>
      <c r="K3949" s="3">
        <v>2.2000000000000001E-3</v>
      </c>
      <c r="L3949" s="3">
        <v>2.9299999999999999E-3</v>
      </c>
    </row>
    <row r="3950" spans="2:12" x14ac:dyDescent="0.2">
      <c r="B3950" t="s">
        <v>10579</v>
      </c>
      <c r="C3950" t="s">
        <v>7498</v>
      </c>
      <c r="D3950" t="s">
        <v>6336</v>
      </c>
      <c r="E3950" s="1">
        <v>2.42632</v>
      </c>
      <c r="F3950" s="1">
        <v>8</v>
      </c>
      <c r="G3950" s="2">
        <v>0.30329</v>
      </c>
      <c r="H3950" s="3">
        <v>7.9997691977974874</v>
      </c>
      <c r="I3950" s="3">
        <v>10.666358930396649</v>
      </c>
      <c r="J3950" s="3">
        <v>1.941E-2</v>
      </c>
      <c r="K3950" s="3">
        <v>1.941E-2</v>
      </c>
      <c r="L3950" s="3">
        <v>2.588E-2</v>
      </c>
    </row>
    <row r="3951" spans="2:12" x14ac:dyDescent="0.2">
      <c r="B3951" t="s">
        <v>10580</v>
      </c>
      <c r="C3951" t="s">
        <v>10581</v>
      </c>
      <c r="D3951" t="s">
        <v>10582</v>
      </c>
      <c r="E3951" s="1">
        <v>1.6021099999999999</v>
      </c>
      <c r="F3951" s="1">
        <v>1</v>
      </c>
      <c r="G3951" s="2">
        <v>1.6021099999999999</v>
      </c>
      <c r="H3951" s="3">
        <v>8.0019474318242825</v>
      </c>
      <c r="I3951" s="3">
        <v>10.667182652876521</v>
      </c>
      <c r="J3951" s="3">
        <v>1.282E-2</v>
      </c>
      <c r="K3951" s="3">
        <v>1.282E-2</v>
      </c>
      <c r="L3951" s="3">
        <v>1.7090000000000001E-2</v>
      </c>
    </row>
    <row r="3952" spans="2:12" x14ac:dyDescent="0.2">
      <c r="B3952" t="s">
        <v>10583</v>
      </c>
      <c r="C3952" t="s">
        <v>9858</v>
      </c>
      <c r="D3952" t="s">
        <v>9859</v>
      </c>
      <c r="E3952" s="1">
        <v>11.16572</v>
      </c>
      <c r="F3952" s="1">
        <v>3</v>
      </c>
      <c r="G3952" s="2">
        <v>3.7219066666666669</v>
      </c>
      <c r="H3952" s="3">
        <v>8.0003797336848859</v>
      </c>
      <c r="I3952" s="3">
        <v>10.666575912704241</v>
      </c>
      <c r="J3952" s="3">
        <v>8.9330000000000007E-2</v>
      </c>
      <c r="K3952" s="3">
        <v>8.9330000000000007E-2</v>
      </c>
      <c r="L3952" s="3">
        <v>0.1191</v>
      </c>
    </row>
    <row r="3953" spans="2:12" x14ac:dyDescent="0.2">
      <c r="B3953" t="s">
        <v>10584</v>
      </c>
      <c r="C3953" t="s">
        <v>10585</v>
      </c>
      <c r="D3953" t="s">
        <v>10586</v>
      </c>
      <c r="E3953" s="1">
        <v>3.3873799999999998</v>
      </c>
      <c r="F3953" s="1">
        <v>1</v>
      </c>
      <c r="G3953" s="2">
        <v>3.3873799999999998</v>
      </c>
      <c r="H3953" s="3">
        <v>8.0002834048733842</v>
      </c>
      <c r="I3953" s="3">
        <v>10.666060495131932</v>
      </c>
      <c r="J3953" s="3">
        <v>2.7099999999999999E-2</v>
      </c>
      <c r="K3953" s="3">
        <v>2.7099999999999999E-2</v>
      </c>
      <c r="L3953" s="3">
        <v>3.6130000000000002E-2</v>
      </c>
    </row>
    <row r="3954" spans="2:12" x14ac:dyDescent="0.2">
      <c r="B3954" t="s">
        <v>10587</v>
      </c>
      <c r="C3954" t="s">
        <v>9241</v>
      </c>
      <c r="D3954" t="s">
        <v>9242</v>
      </c>
      <c r="E3954" s="1">
        <v>8.2705199999999994</v>
      </c>
      <c r="F3954" s="1">
        <v>4</v>
      </c>
      <c r="G3954" s="2">
        <v>2.0676299999999999</v>
      </c>
      <c r="H3954" s="3">
        <v>7.9994970086524182</v>
      </c>
      <c r="I3954" s="3">
        <v>10.666802087414093</v>
      </c>
      <c r="J3954" s="3">
        <v>6.6159999999999997E-2</v>
      </c>
      <c r="K3954" s="3">
        <v>6.6159999999999997E-2</v>
      </c>
      <c r="L3954" s="3">
        <v>8.8220000000000007E-2</v>
      </c>
    </row>
    <row r="3955" spans="2:12" x14ac:dyDescent="0.2">
      <c r="B3955" t="s">
        <v>10588</v>
      </c>
      <c r="C3955" t="s">
        <v>10589</v>
      </c>
      <c r="D3955" t="s">
        <v>10590</v>
      </c>
      <c r="E3955" s="1">
        <v>3.12799</v>
      </c>
      <c r="F3955" s="1">
        <v>1</v>
      </c>
      <c r="G3955" s="2">
        <v>3.12799</v>
      </c>
      <c r="H3955" s="3">
        <v>7.9987467990626566</v>
      </c>
      <c r="I3955" s="3">
        <v>10.668192673250232</v>
      </c>
      <c r="J3955" s="3">
        <v>2.5020000000000001E-2</v>
      </c>
      <c r="K3955" s="3">
        <v>2.5020000000000001E-2</v>
      </c>
      <c r="L3955" s="3">
        <v>3.3369999999999997E-2</v>
      </c>
    </row>
    <row r="3956" spans="2:12" x14ac:dyDescent="0.2">
      <c r="B3956" t="s">
        <v>10591</v>
      </c>
      <c r="C3956" t="s">
        <v>10592</v>
      </c>
      <c r="D3956" t="s">
        <v>10593</v>
      </c>
      <c r="E3956" s="1">
        <v>11.933070000000001</v>
      </c>
      <c r="F3956" s="1">
        <v>15</v>
      </c>
      <c r="G3956" s="2">
        <v>0.79553800000000008</v>
      </c>
      <c r="H3956" s="3">
        <v>7.9996178686624653</v>
      </c>
      <c r="I3956" s="3">
        <v>10.666995165535774</v>
      </c>
      <c r="J3956" s="3">
        <v>9.5460000000000003E-2</v>
      </c>
      <c r="K3956" s="3">
        <v>9.5460000000000003E-2</v>
      </c>
      <c r="L3956" s="3">
        <v>0.12728999999999999</v>
      </c>
    </row>
    <row r="3957" spans="2:12" x14ac:dyDescent="0.2">
      <c r="B3957" t="s">
        <v>10594</v>
      </c>
      <c r="C3957" t="s">
        <v>9575</v>
      </c>
      <c r="D3957" t="s">
        <v>6293</v>
      </c>
      <c r="E3957" s="1">
        <v>10.45031</v>
      </c>
      <c r="F3957" s="1">
        <v>2</v>
      </c>
      <c r="G3957" s="2">
        <v>5.225155</v>
      </c>
      <c r="H3957" s="3">
        <v>7.9997626864657594</v>
      </c>
      <c r="I3957" s="3">
        <v>10.666669218425099</v>
      </c>
      <c r="J3957" s="3">
        <v>8.3599999999999994E-2</v>
      </c>
      <c r="K3957" s="3">
        <v>8.3599999999999994E-2</v>
      </c>
      <c r="L3957" s="3">
        <v>0.11147</v>
      </c>
    </row>
    <row r="3958" spans="2:12" x14ac:dyDescent="0.2">
      <c r="B3958" t="s">
        <v>10595</v>
      </c>
      <c r="C3958" t="s">
        <v>7681</v>
      </c>
      <c r="D3958" t="s">
        <v>7682</v>
      </c>
      <c r="E3958" s="1">
        <v>5.9767599999999996</v>
      </c>
      <c r="F3958" s="1">
        <v>1</v>
      </c>
      <c r="G3958" s="2">
        <v>5.9767599999999996</v>
      </c>
      <c r="H3958" s="3">
        <v>7.9993173558918214</v>
      </c>
      <c r="I3958" s="3">
        <v>10.666314190297085</v>
      </c>
      <c r="J3958" s="3">
        <v>4.7809999999999998E-2</v>
      </c>
      <c r="K3958" s="3">
        <v>4.7809999999999998E-2</v>
      </c>
      <c r="L3958" s="3">
        <v>6.3750000000000001E-2</v>
      </c>
    </row>
    <row r="3959" spans="2:12" x14ac:dyDescent="0.2">
      <c r="B3959" t="s">
        <v>10596</v>
      </c>
      <c r="C3959" t="s">
        <v>10597</v>
      </c>
      <c r="D3959" t="s">
        <v>10598</v>
      </c>
      <c r="E3959" s="1">
        <v>9.9927700000000002</v>
      </c>
      <c r="F3959" s="1">
        <v>2</v>
      </c>
      <c r="G3959" s="2">
        <v>4.9963850000000001</v>
      </c>
      <c r="H3959" s="3">
        <v>7.9997838437190083</v>
      </c>
      <c r="I3959" s="3">
        <v>10.666712032799715</v>
      </c>
      <c r="J3959" s="3">
        <v>7.9939999999999997E-2</v>
      </c>
      <c r="K3959" s="3">
        <v>7.9939999999999997E-2</v>
      </c>
      <c r="L3959" s="3">
        <v>0.10659</v>
      </c>
    </row>
    <row r="3960" spans="2:12" x14ac:dyDescent="0.2">
      <c r="B3960" t="s">
        <v>10599</v>
      </c>
      <c r="C3960" t="s">
        <v>8020</v>
      </c>
      <c r="D3960" t="s">
        <v>8021</v>
      </c>
      <c r="E3960" s="1">
        <v>20.50234</v>
      </c>
      <c r="F3960" s="1">
        <v>3</v>
      </c>
      <c r="G3960" s="2">
        <v>6.8341133333333337</v>
      </c>
      <c r="H3960" s="3">
        <v>8.0000624318980176</v>
      </c>
      <c r="I3960" s="3">
        <v>10.666587326129601</v>
      </c>
      <c r="J3960" s="3">
        <v>0.16402</v>
      </c>
      <c r="K3960" s="3">
        <v>0.16402</v>
      </c>
      <c r="L3960" s="3">
        <v>0.21869</v>
      </c>
    </row>
    <row r="3961" spans="2:12" x14ac:dyDescent="0.2">
      <c r="B3961" t="s">
        <v>10600</v>
      </c>
      <c r="C3961" t="s">
        <v>9545</v>
      </c>
      <c r="D3961" t="s">
        <v>9546</v>
      </c>
      <c r="E3961" s="1">
        <v>27.285080000000001</v>
      </c>
      <c r="F3961" s="1">
        <v>5</v>
      </c>
      <c r="G3961" s="2">
        <v>5.4570160000000003</v>
      </c>
      <c r="H3961" s="3">
        <v>7.9999765439573567</v>
      </c>
      <c r="I3961" s="3">
        <v>10.666635391943144</v>
      </c>
      <c r="J3961" s="3">
        <v>0.21828</v>
      </c>
      <c r="K3961" s="3">
        <v>0.21828</v>
      </c>
      <c r="L3961" s="3">
        <v>0.29104000000000002</v>
      </c>
    </row>
    <row r="3962" spans="2:12" x14ac:dyDescent="0.2">
      <c r="B3962" t="s">
        <v>10601</v>
      </c>
      <c r="C3962" t="s">
        <v>8048</v>
      </c>
      <c r="D3962" t="s">
        <v>8049</v>
      </c>
      <c r="E3962" s="1">
        <v>38.118810000000003</v>
      </c>
      <c r="F3962" s="1">
        <v>5</v>
      </c>
      <c r="G3962" s="2">
        <v>7.623762000000001</v>
      </c>
      <c r="H3962" s="3">
        <v>7.9999874077915853</v>
      </c>
      <c r="I3962" s="3">
        <v>10.666649877055448</v>
      </c>
      <c r="J3962" s="3">
        <v>0.30495</v>
      </c>
      <c r="K3962" s="3">
        <v>0.30495</v>
      </c>
      <c r="L3962" s="3">
        <v>0.40660000000000002</v>
      </c>
    </row>
    <row r="3963" spans="2:12" x14ac:dyDescent="0.2">
      <c r="B3963" t="s">
        <v>10602</v>
      </c>
      <c r="C3963" t="s">
        <v>10238</v>
      </c>
      <c r="D3963" t="s">
        <v>10239</v>
      </c>
      <c r="E3963" s="1">
        <v>20.958739999999999</v>
      </c>
      <c r="F3963" s="1">
        <v>3</v>
      </c>
      <c r="G3963" s="2">
        <v>6.9862466666666663</v>
      </c>
      <c r="H3963" s="3">
        <v>8.0000038170233516</v>
      </c>
      <c r="I3963" s="3">
        <v>10.666671756031135</v>
      </c>
      <c r="J3963" s="3">
        <v>0.16767000000000001</v>
      </c>
      <c r="K3963" s="3">
        <v>0.16767000000000001</v>
      </c>
      <c r="L3963" s="3">
        <v>0.22356000000000001</v>
      </c>
    </row>
    <row r="3964" spans="2:12" x14ac:dyDescent="0.2">
      <c r="B3964" t="s">
        <v>10603</v>
      </c>
      <c r="C3964" t="s">
        <v>10242</v>
      </c>
      <c r="D3964" t="s">
        <v>10243</v>
      </c>
      <c r="E3964" s="1">
        <v>17.759319999999999</v>
      </c>
      <c r="F3964" s="1">
        <v>4</v>
      </c>
      <c r="G3964" s="2">
        <v>4.4398299999999997</v>
      </c>
      <c r="H3964" s="3">
        <v>7.999743233412091</v>
      </c>
      <c r="I3964" s="3">
        <v>10.666512006090324</v>
      </c>
      <c r="J3964" s="3">
        <v>0.14207</v>
      </c>
      <c r="K3964" s="3">
        <v>0.14207</v>
      </c>
      <c r="L3964" s="3">
        <v>0.18942999999999999</v>
      </c>
    </row>
    <row r="3965" spans="2:12" x14ac:dyDescent="0.2">
      <c r="B3965" t="s">
        <v>10604</v>
      </c>
      <c r="C3965" t="s">
        <v>10605</v>
      </c>
      <c r="D3965" t="s">
        <v>10606</v>
      </c>
      <c r="E3965" s="1">
        <v>4.14818</v>
      </c>
      <c r="F3965" s="1">
        <v>1</v>
      </c>
      <c r="G3965" s="2">
        <v>4.14818</v>
      </c>
      <c r="H3965" s="3">
        <v>8.001099277273406</v>
      </c>
      <c r="I3965" s="3">
        <v>10.667328804439538</v>
      </c>
      <c r="J3965" s="3">
        <v>3.3189999999999997E-2</v>
      </c>
      <c r="K3965" s="3">
        <v>3.3189999999999997E-2</v>
      </c>
      <c r="L3965" s="3">
        <v>4.4249999999999998E-2</v>
      </c>
    </row>
    <row r="3966" spans="2:12" x14ac:dyDescent="0.2">
      <c r="B3966" t="s">
        <v>10607</v>
      </c>
      <c r="C3966" t="s">
        <v>10195</v>
      </c>
      <c r="D3966" t="s">
        <v>10196</v>
      </c>
      <c r="E3966" s="1">
        <v>29.57347</v>
      </c>
      <c r="F3966" s="1">
        <v>5</v>
      </c>
      <c r="G3966" s="2">
        <v>5.9146939999999999</v>
      </c>
      <c r="H3966" s="3">
        <v>8.0000757435634036</v>
      </c>
      <c r="I3966" s="3">
        <v>10.666654944448521</v>
      </c>
      <c r="J3966" s="3">
        <v>0.23658999999999999</v>
      </c>
      <c r="K3966" s="3">
        <v>0.23658999999999999</v>
      </c>
      <c r="L3966" s="3">
        <v>0.31545000000000001</v>
      </c>
    </row>
    <row r="3967" spans="2:12" x14ac:dyDescent="0.2">
      <c r="B3967" t="s">
        <v>10608</v>
      </c>
      <c r="C3967" t="s">
        <v>10531</v>
      </c>
      <c r="D3967" t="s">
        <v>10532</v>
      </c>
      <c r="E3967" s="1">
        <v>8.7012900000000002</v>
      </c>
      <c r="F3967" s="1">
        <v>3</v>
      </c>
      <c r="G3967" s="2">
        <v>2.9004300000000001</v>
      </c>
      <c r="H3967" s="3">
        <v>7.999963223843821</v>
      </c>
      <c r="I3967" s="3">
        <v>10.666234546831562</v>
      </c>
      <c r="J3967" s="3">
        <v>6.9610000000000005E-2</v>
      </c>
      <c r="K3967" s="3">
        <v>6.9610000000000005E-2</v>
      </c>
      <c r="L3967" s="3">
        <v>9.2810000000000004E-2</v>
      </c>
    </row>
    <row r="3968" spans="2:12" x14ac:dyDescent="0.2">
      <c r="B3968" t="s">
        <v>10609</v>
      </c>
      <c r="C3968" t="s">
        <v>9745</v>
      </c>
      <c r="D3968" t="s">
        <v>9746</v>
      </c>
      <c r="E3968" s="1">
        <v>5.8651799999999996</v>
      </c>
      <c r="F3968" s="1">
        <v>1</v>
      </c>
      <c r="G3968" s="2">
        <v>5.8651799999999996</v>
      </c>
      <c r="H3968" s="3">
        <v>7.9997544832383678</v>
      </c>
      <c r="I3968" s="3">
        <v>10.66633931098449</v>
      </c>
      <c r="J3968" s="3">
        <v>4.6920000000000003E-2</v>
      </c>
      <c r="K3968" s="3">
        <v>4.6920000000000003E-2</v>
      </c>
      <c r="L3968" s="3">
        <v>6.2560000000000004E-2</v>
      </c>
    </row>
    <row r="3969" spans="2:12" x14ac:dyDescent="0.2">
      <c r="B3969" t="s">
        <v>10610</v>
      </c>
      <c r="C3969" t="s">
        <v>10611</v>
      </c>
      <c r="D3969" t="s">
        <v>10612</v>
      </c>
      <c r="E3969" s="1">
        <v>5.4096099999999998</v>
      </c>
      <c r="F3969" s="1">
        <v>1</v>
      </c>
      <c r="G3969" s="2">
        <v>5.4096099999999998</v>
      </c>
      <c r="H3969" s="3">
        <v>8.000576751373945</v>
      </c>
      <c r="I3969" s="3">
        <v>10.666203293767945</v>
      </c>
      <c r="J3969" s="3">
        <v>4.3279999999999999E-2</v>
      </c>
      <c r="K3969" s="3">
        <v>4.3279999999999999E-2</v>
      </c>
      <c r="L3969" s="3">
        <v>5.7700000000000001E-2</v>
      </c>
    </row>
    <row r="3970" spans="2:12" x14ac:dyDescent="0.2">
      <c r="B3970" t="s">
        <v>10613</v>
      </c>
      <c r="C3970" t="s">
        <v>10614</v>
      </c>
      <c r="D3970" t="s">
        <v>10615</v>
      </c>
      <c r="E3970" s="1">
        <v>5.7547199999999998</v>
      </c>
      <c r="F3970" s="1">
        <v>1</v>
      </c>
      <c r="G3970" s="2">
        <v>5.7547199999999998</v>
      </c>
      <c r="H3970" s="3">
        <v>8.0003892456974448</v>
      </c>
      <c r="I3970" s="3">
        <v>10.666027191592294</v>
      </c>
      <c r="J3970" s="3">
        <v>4.6039999999999998E-2</v>
      </c>
      <c r="K3970" s="3">
        <v>4.6039999999999998E-2</v>
      </c>
      <c r="L3970" s="3">
        <v>6.1379999999999997E-2</v>
      </c>
    </row>
    <row r="3971" spans="2:12" x14ac:dyDescent="0.2">
      <c r="B3971" t="s">
        <v>10616</v>
      </c>
      <c r="C3971" t="s">
        <v>10547</v>
      </c>
      <c r="D3971" t="s">
        <v>10548</v>
      </c>
      <c r="E3971" s="1">
        <v>3.8491200000000001</v>
      </c>
      <c r="F3971" s="1">
        <v>2</v>
      </c>
      <c r="G3971" s="2">
        <v>1.92456</v>
      </c>
      <c r="H3971" s="3">
        <v>7.9992309930581538</v>
      </c>
      <c r="I3971" s="3">
        <v>10.667373321694308</v>
      </c>
      <c r="J3971" s="3">
        <v>3.0790000000000001E-2</v>
      </c>
      <c r="K3971" s="3">
        <v>3.0790000000000001E-2</v>
      </c>
      <c r="L3971" s="3">
        <v>4.1059999999999999E-2</v>
      </c>
    </row>
    <row r="3972" spans="2:12" x14ac:dyDescent="0.2">
      <c r="B3972" t="s">
        <v>10617</v>
      </c>
      <c r="C3972" t="s">
        <v>9210</v>
      </c>
      <c r="D3972" t="s">
        <v>9211</v>
      </c>
      <c r="E3972" s="1">
        <v>31.106020000000001</v>
      </c>
      <c r="F3972" s="1">
        <v>6</v>
      </c>
      <c r="G3972" s="2">
        <v>5.1843366666666668</v>
      </c>
      <c r="H3972" s="3">
        <v>8.0000591525370321</v>
      </c>
      <c r="I3972" s="3">
        <v>10.666745536716043</v>
      </c>
      <c r="J3972" s="3">
        <v>0.24884999999999999</v>
      </c>
      <c r="K3972" s="3">
        <v>0.24884999999999999</v>
      </c>
      <c r="L3972" s="3">
        <v>0.33179999999999998</v>
      </c>
    </row>
    <row r="3973" spans="2:12" x14ac:dyDescent="0.2">
      <c r="B3973" t="s">
        <v>10618</v>
      </c>
      <c r="C3973" t="s">
        <v>9217</v>
      </c>
      <c r="D3973" t="s">
        <v>9218</v>
      </c>
      <c r="E3973" s="1">
        <v>32.072319999999998</v>
      </c>
      <c r="F3973" s="1">
        <v>5</v>
      </c>
      <c r="G3973" s="2">
        <v>6.4144639999999997</v>
      </c>
      <c r="H3973" s="3">
        <v>8.0000448985293247</v>
      </c>
      <c r="I3973" s="3">
        <v>10.666518667810751</v>
      </c>
      <c r="J3973" s="3">
        <v>0.25657999999999997</v>
      </c>
      <c r="K3973" s="3">
        <v>0.25657999999999997</v>
      </c>
      <c r="L3973" s="3">
        <v>0.34210000000000002</v>
      </c>
    </row>
    <row r="3974" spans="2:12" x14ac:dyDescent="0.2">
      <c r="B3974" t="s">
        <v>10619</v>
      </c>
      <c r="C3974" t="s">
        <v>9286</v>
      </c>
      <c r="D3974" t="s">
        <v>9287</v>
      </c>
      <c r="E3974" s="1">
        <v>13.662369999999999</v>
      </c>
      <c r="F3974" s="1">
        <v>1</v>
      </c>
      <c r="G3974" s="2">
        <v>13.662369999999999</v>
      </c>
      <c r="H3974" s="3">
        <v>8.00007612149283</v>
      </c>
      <c r="I3974" s="3">
        <v>10.666524182846754</v>
      </c>
      <c r="J3974" s="3">
        <v>0.10929999999999999</v>
      </c>
      <c r="K3974" s="3">
        <v>0.10929999999999999</v>
      </c>
      <c r="L3974" s="3">
        <v>0.14573</v>
      </c>
    </row>
    <row r="3975" spans="2:12" x14ac:dyDescent="0.2">
      <c r="B3975" t="s">
        <v>10620</v>
      </c>
      <c r="C3975" t="s">
        <v>10621</v>
      </c>
      <c r="D3975" t="s">
        <v>10622</v>
      </c>
      <c r="E3975" s="1">
        <v>17.922070000000001</v>
      </c>
      <c r="F3975" s="1">
        <v>3</v>
      </c>
      <c r="G3975" s="2">
        <v>5.9740233333333341</v>
      </c>
      <c r="H3975" s="3">
        <v>8.0001919421138297</v>
      </c>
      <c r="I3975" s="3">
        <v>10.666736599064729</v>
      </c>
      <c r="J3975" s="3">
        <v>0.14338000000000001</v>
      </c>
      <c r="K3975" s="3">
        <v>0.14338000000000001</v>
      </c>
      <c r="L3975" s="3">
        <v>0.19117000000000001</v>
      </c>
    </row>
    <row r="3976" spans="2:12" x14ac:dyDescent="0.2">
      <c r="B3976" t="s">
        <v>10623</v>
      </c>
      <c r="C3976" t="s">
        <v>9323</v>
      </c>
      <c r="D3976" t="s">
        <v>9324</v>
      </c>
      <c r="E3976" s="1">
        <v>6.1646799999999997</v>
      </c>
      <c r="F3976" s="1">
        <v>1</v>
      </c>
      <c r="G3976" s="2">
        <v>6.1646799999999997</v>
      </c>
      <c r="H3976" s="3">
        <v>8.0004152689190686</v>
      </c>
      <c r="I3976" s="3">
        <v>10.667220358558758</v>
      </c>
      <c r="J3976" s="3">
        <v>4.9320000000000003E-2</v>
      </c>
      <c r="K3976" s="3">
        <v>4.9320000000000003E-2</v>
      </c>
      <c r="L3976" s="3">
        <v>6.5759999999999999E-2</v>
      </c>
    </row>
    <row r="3977" spans="2:12" x14ac:dyDescent="0.2">
      <c r="B3977" t="s">
        <v>10624</v>
      </c>
      <c r="C3977" t="s">
        <v>10625</v>
      </c>
      <c r="D3977" t="s">
        <v>10626</v>
      </c>
      <c r="E3977" s="1">
        <v>4.7767600000000003</v>
      </c>
      <c r="F3977" s="1">
        <v>4</v>
      </c>
      <c r="G3977" s="2">
        <v>1.1941900000000001</v>
      </c>
      <c r="H3977" s="3">
        <v>7.9991458645609148</v>
      </c>
      <c r="I3977" s="3">
        <v>10.666225642485701</v>
      </c>
      <c r="J3977" s="3">
        <v>3.8210000000000001E-2</v>
      </c>
      <c r="K3977" s="3">
        <v>3.8210000000000001E-2</v>
      </c>
      <c r="L3977" s="3">
        <v>5.0950000000000002E-2</v>
      </c>
    </row>
    <row r="3978" spans="2:12" x14ac:dyDescent="0.2">
      <c r="B3978" t="s">
        <v>10627</v>
      </c>
      <c r="C3978" t="s">
        <v>10628</v>
      </c>
      <c r="D3978" t="s">
        <v>10629</v>
      </c>
      <c r="E3978" s="1">
        <v>5.0180699999999998</v>
      </c>
      <c r="F3978" s="1">
        <v>2</v>
      </c>
      <c r="G3978" s="2">
        <v>2.5090349999999999</v>
      </c>
      <c r="H3978" s="3">
        <v>7.9990912840992667</v>
      </c>
      <c r="I3978" s="3">
        <v>10.667447843493616</v>
      </c>
      <c r="J3978" s="3">
        <v>4.0140000000000002E-2</v>
      </c>
      <c r="K3978" s="3">
        <v>4.0140000000000002E-2</v>
      </c>
      <c r="L3978" s="3">
        <v>5.3530000000000001E-2</v>
      </c>
    </row>
    <row r="3979" spans="2:12" x14ac:dyDescent="0.2">
      <c r="B3979" t="s">
        <v>10630</v>
      </c>
      <c r="C3979" t="s">
        <v>9570</v>
      </c>
      <c r="D3979" t="s">
        <v>9571</v>
      </c>
      <c r="E3979" s="1">
        <v>38.293759999999999</v>
      </c>
      <c r="F3979" s="1">
        <v>11</v>
      </c>
      <c r="G3979" s="2">
        <v>3.481250909090909</v>
      </c>
      <c r="H3979" s="3">
        <v>7.9999979108867878</v>
      </c>
      <c r="I3979" s="3">
        <v>10.666750927566268</v>
      </c>
      <c r="J3979" s="3">
        <v>0.30635000000000001</v>
      </c>
      <c r="K3979" s="3">
        <v>0.30635000000000001</v>
      </c>
      <c r="L3979" s="3">
        <v>0.40847</v>
      </c>
    </row>
    <row r="3980" spans="2:12" x14ac:dyDescent="0.2">
      <c r="B3980" t="s">
        <v>10631</v>
      </c>
      <c r="C3980" t="s">
        <v>9176</v>
      </c>
      <c r="D3980" t="s">
        <v>9177</v>
      </c>
      <c r="E3980" s="1">
        <v>31.758839999999999</v>
      </c>
      <c r="F3980" s="1">
        <v>3</v>
      </c>
      <c r="G3980" s="2">
        <v>10.58628</v>
      </c>
      <c r="H3980" s="3">
        <v>7.9999773291467839</v>
      </c>
      <c r="I3980" s="3">
        <v>10.666636438862378</v>
      </c>
      <c r="J3980" s="3">
        <v>0.25407000000000002</v>
      </c>
      <c r="K3980" s="3">
        <v>0.25407000000000002</v>
      </c>
      <c r="L3980" s="3">
        <v>0.33876000000000001</v>
      </c>
    </row>
    <row r="3981" spans="2:12" x14ac:dyDescent="0.2">
      <c r="B3981" t="s">
        <v>10632</v>
      </c>
      <c r="C3981" t="s">
        <v>10633</v>
      </c>
      <c r="D3981" t="s">
        <v>2419</v>
      </c>
      <c r="E3981" s="1">
        <v>10.05978</v>
      </c>
      <c r="F3981" s="1">
        <v>2</v>
      </c>
      <c r="G3981" s="2">
        <v>5.02989</v>
      </c>
      <c r="H3981" s="3">
        <v>8.000174954124244</v>
      </c>
      <c r="I3981" s="3">
        <v>10.666237233816247</v>
      </c>
      <c r="J3981" s="3">
        <v>8.0479999999999996E-2</v>
      </c>
      <c r="K3981" s="3">
        <v>8.0479999999999996E-2</v>
      </c>
      <c r="L3981" s="3">
        <v>0.10730000000000001</v>
      </c>
    </row>
    <row r="3982" spans="2:12" x14ac:dyDescent="0.2">
      <c r="B3982" t="s">
        <v>10634</v>
      </c>
      <c r="C3982" t="s">
        <v>10560</v>
      </c>
      <c r="D3982" t="s">
        <v>10561</v>
      </c>
      <c r="E3982" s="1">
        <v>6.8613900000000001</v>
      </c>
      <c r="F3982" s="1">
        <v>1</v>
      </c>
      <c r="G3982" s="2">
        <v>6.8613900000000001</v>
      </c>
      <c r="H3982" s="3">
        <v>7.9998367677686302</v>
      </c>
      <c r="I3982" s="3">
        <v>10.666934833903918</v>
      </c>
      <c r="J3982" s="3">
        <v>5.4890000000000001E-2</v>
      </c>
      <c r="K3982" s="3">
        <v>5.4890000000000001E-2</v>
      </c>
      <c r="L3982" s="3">
        <v>7.3190000000000005E-2</v>
      </c>
    </row>
    <row r="3983" spans="2:12" x14ac:dyDescent="0.2">
      <c r="B3983" t="s">
        <v>10635</v>
      </c>
      <c r="C3983" t="s">
        <v>9882</v>
      </c>
      <c r="D3983" t="s">
        <v>9883</v>
      </c>
      <c r="E3983" s="1">
        <v>3.86137</v>
      </c>
      <c r="F3983" s="1">
        <v>2</v>
      </c>
      <c r="G3983" s="2">
        <v>1.930685</v>
      </c>
      <c r="H3983" s="3">
        <v>7.9997513835762959</v>
      </c>
      <c r="I3983" s="3">
        <v>10.667198429572924</v>
      </c>
      <c r="J3983" s="3">
        <v>3.0890000000000001E-2</v>
      </c>
      <c r="K3983" s="3">
        <v>3.0890000000000001E-2</v>
      </c>
      <c r="L3983" s="3">
        <v>4.1189999999999997E-2</v>
      </c>
    </row>
    <row r="3984" spans="2:12" x14ac:dyDescent="0.2">
      <c r="B3984" t="s">
        <v>10636</v>
      </c>
      <c r="C3984" t="s">
        <v>10259</v>
      </c>
      <c r="D3984" t="s">
        <v>10260</v>
      </c>
      <c r="E3984" s="1">
        <v>15.6709</v>
      </c>
      <c r="F3984" s="1">
        <v>7</v>
      </c>
      <c r="G3984" s="2">
        <v>2.2387000000000001</v>
      </c>
      <c r="H3984" s="3">
        <v>8.0001786751239568</v>
      </c>
      <c r="I3984" s="3">
        <v>10.666904900165276</v>
      </c>
      <c r="J3984" s="3">
        <v>0.12537000000000001</v>
      </c>
      <c r="K3984" s="3">
        <v>0.12537000000000001</v>
      </c>
      <c r="L3984" s="3">
        <v>0.16716</v>
      </c>
    </row>
    <row r="3985" spans="2:12" x14ac:dyDescent="0.2">
      <c r="B3985" t="s">
        <v>10637</v>
      </c>
      <c r="C3985" t="s">
        <v>9727</v>
      </c>
      <c r="D3985" t="s">
        <v>10638</v>
      </c>
      <c r="E3985" s="1">
        <v>7.8727999999999998</v>
      </c>
      <c r="F3985" s="1">
        <v>4</v>
      </c>
      <c r="G3985" s="2">
        <v>1.9681999999999999</v>
      </c>
      <c r="H3985" s="3">
        <v>7.9996951529316123</v>
      </c>
      <c r="I3985" s="3">
        <v>10.667107001321005</v>
      </c>
      <c r="J3985" s="3">
        <v>6.2979999999999994E-2</v>
      </c>
      <c r="K3985" s="3">
        <v>6.2979999999999994E-2</v>
      </c>
      <c r="L3985" s="3">
        <v>8.3979999999999999E-2</v>
      </c>
    </row>
    <row r="3986" spans="2:12" x14ac:dyDescent="0.2">
      <c r="B3986" t="s">
        <v>10639</v>
      </c>
      <c r="C3986" t="s">
        <v>10640</v>
      </c>
      <c r="D3986" t="s">
        <v>10641</v>
      </c>
      <c r="E3986" s="1">
        <v>15.93892</v>
      </c>
      <c r="F3986" s="1">
        <v>5</v>
      </c>
      <c r="G3986" s="2">
        <v>3.1877839999999997</v>
      </c>
      <c r="H3986" s="3">
        <v>7.9999146742690233</v>
      </c>
      <c r="I3986" s="3">
        <v>10.666343767331789</v>
      </c>
      <c r="J3986" s="3">
        <v>0.12751000000000001</v>
      </c>
      <c r="K3986" s="3">
        <v>0.12751000000000001</v>
      </c>
      <c r="L3986" s="3">
        <v>0.17000999999999999</v>
      </c>
    </row>
    <row r="3987" spans="2:12" x14ac:dyDescent="0.2">
      <c r="B3987" t="s">
        <v>10642</v>
      </c>
      <c r="C3987" t="s">
        <v>9970</v>
      </c>
      <c r="D3987" t="s">
        <v>9971</v>
      </c>
      <c r="E3987" s="1">
        <v>17.86289</v>
      </c>
      <c r="F3987" s="1">
        <v>3</v>
      </c>
      <c r="G3987" s="2">
        <v>5.954296666666667</v>
      </c>
      <c r="H3987" s="3">
        <v>7.9998253362137932</v>
      </c>
      <c r="I3987" s="3">
        <v>10.666806994836781</v>
      </c>
      <c r="J3987" s="3">
        <v>0.1429</v>
      </c>
      <c r="K3987" s="3">
        <v>0.1429</v>
      </c>
      <c r="L3987" s="3">
        <v>0.19053999999999999</v>
      </c>
    </row>
    <row r="3988" spans="2:12" x14ac:dyDescent="0.2">
      <c r="B3988" t="s">
        <v>10643</v>
      </c>
      <c r="C3988" t="s">
        <v>10473</v>
      </c>
      <c r="D3988" t="s">
        <v>10474</v>
      </c>
      <c r="E3988" s="1">
        <v>8.4383499999999998</v>
      </c>
      <c r="F3988" s="1">
        <v>2</v>
      </c>
      <c r="G3988" s="2">
        <v>4.2191749999999999</v>
      </c>
      <c r="H3988" s="3">
        <v>8.0003792210562494</v>
      </c>
      <c r="I3988" s="3">
        <v>10.666777272808075</v>
      </c>
      <c r="J3988" s="3">
        <v>6.7510000000000001E-2</v>
      </c>
      <c r="K3988" s="3">
        <v>6.7510000000000001E-2</v>
      </c>
      <c r="L3988" s="3">
        <v>9.0010000000000007E-2</v>
      </c>
    </row>
    <row r="3989" spans="2:12" x14ac:dyDescent="0.2">
      <c r="B3989" t="s">
        <v>10644</v>
      </c>
      <c r="C3989" t="s">
        <v>9973</v>
      </c>
      <c r="D3989" t="s">
        <v>9974</v>
      </c>
      <c r="E3989" s="1">
        <v>6.9356299999999997</v>
      </c>
      <c r="F3989" s="1">
        <v>3</v>
      </c>
      <c r="G3989" s="2">
        <v>2.3118766666666666</v>
      </c>
      <c r="H3989" s="3">
        <v>8.0007151477227012</v>
      </c>
      <c r="I3989" s="3">
        <v>10.666658976906207</v>
      </c>
      <c r="J3989" s="3">
        <v>5.5489999999999998E-2</v>
      </c>
      <c r="K3989" s="3">
        <v>5.5489999999999998E-2</v>
      </c>
      <c r="L3989" s="3">
        <v>7.3980000000000004E-2</v>
      </c>
    </row>
    <row r="3990" spans="2:12" x14ac:dyDescent="0.2">
      <c r="B3990" t="s">
        <v>10645</v>
      </c>
      <c r="C3990" t="s">
        <v>9756</v>
      </c>
      <c r="D3990" t="s">
        <v>9708</v>
      </c>
      <c r="E3990" s="1">
        <v>5.5087400000000004</v>
      </c>
      <c r="F3990" s="1">
        <v>1</v>
      </c>
      <c r="G3990" s="2">
        <v>5.5087400000000004</v>
      </c>
      <c r="H3990" s="3">
        <v>8.0000145223771657</v>
      </c>
      <c r="I3990" s="3">
        <v>10.666686029836223</v>
      </c>
      <c r="J3990" s="3">
        <v>4.4069999999999998E-2</v>
      </c>
      <c r="K3990" s="3">
        <v>4.4069999999999998E-2</v>
      </c>
      <c r="L3990" s="3">
        <v>5.876E-2</v>
      </c>
    </row>
    <row r="3991" spans="2:12" x14ac:dyDescent="0.2">
      <c r="B3991" t="s">
        <v>10646</v>
      </c>
      <c r="C3991" t="s">
        <v>10302</v>
      </c>
      <c r="D3991" t="s">
        <v>10303</v>
      </c>
      <c r="E3991" s="1">
        <v>24.168859999999999</v>
      </c>
      <c r="F3991" s="1">
        <v>4</v>
      </c>
      <c r="G3991" s="2">
        <v>6.0422149999999997</v>
      </c>
      <c r="H3991" s="3">
        <v>7.999963589511462</v>
      </c>
      <c r="I3991" s="3">
        <v>10.666618119348614</v>
      </c>
      <c r="J3991" s="3">
        <v>0.19334999999999999</v>
      </c>
      <c r="K3991" s="3">
        <v>0.19334999999999999</v>
      </c>
      <c r="L3991" s="3">
        <v>0.25779999999999997</v>
      </c>
    </row>
    <row r="3992" spans="2:12" x14ac:dyDescent="0.2">
      <c r="B3992" t="s">
        <v>10647</v>
      </c>
      <c r="C3992" t="s">
        <v>9109</v>
      </c>
      <c r="D3992" t="s">
        <v>9110</v>
      </c>
      <c r="E3992" s="1">
        <v>38.228630000000003</v>
      </c>
      <c r="F3992" s="1">
        <v>6</v>
      </c>
      <c r="G3992" s="2">
        <v>6.3714383333333338</v>
      </c>
      <c r="H3992" s="3">
        <v>8.0000251120691477</v>
      </c>
      <c r="I3992" s="3">
        <v>10.666612954740989</v>
      </c>
      <c r="J3992" s="3">
        <v>0.30582999999999999</v>
      </c>
      <c r="K3992" s="3">
        <v>0.30582999999999999</v>
      </c>
      <c r="L3992" s="3">
        <v>0.40777000000000002</v>
      </c>
    </row>
    <row r="3993" spans="2:12" x14ac:dyDescent="0.2">
      <c r="B3993" t="s">
        <v>10648</v>
      </c>
      <c r="C3993" t="s">
        <v>10649</v>
      </c>
      <c r="D3993" t="s">
        <v>10650</v>
      </c>
      <c r="E3993" s="1">
        <v>9.1863200000000003</v>
      </c>
      <c r="F3993" s="1">
        <v>2</v>
      </c>
      <c r="G3993" s="2">
        <v>4.5931600000000001</v>
      </c>
      <c r="H3993" s="3">
        <v>7.9999390397896004</v>
      </c>
      <c r="I3993" s="3">
        <v>10.66694824478137</v>
      </c>
      <c r="J3993" s="3">
        <v>7.349E-2</v>
      </c>
      <c r="K3993" s="3">
        <v>7.349E-2</v>
      </c>
      <c r="L3993" s="3">
        <v>9.7989999999999994E-2</v>
      </c>
    </row>
    <row r="3994" spans="2:12" x14ac:dyDescent="0.2">
      <c r="B3994" t="s">
        <v>10651</v>
      </c>
      <c r="C3994" t="s">
        <v>10652</v>
      </c>
      <c r="D3994" t="s">
        <v>10653</v>
      </c>
      <c r="E3994" s="1">
        <v>9.6809499999999993</v>
      </c>
      <c r="F3994" s="1">
        <v>2</v>
      </c>
      <c r="G3994" s="2">
        <v>4.8404749999999996</v>
      </c>
      <c r="H3994" s="3">
        <v>8.0002479095543322</v>
      </c>
      <c r="I3994" s="3">
        <v>10.666308575088191</v>
      </c>
      <c r="J3994" s="3">
        <v>7.7450000000000005E-2</v>
      </c>
      <c r="K3994" s="3">
        <v>7.7450000000000005E-2</v>
      </c>
      <c r="L3994" s="3">
        <v>0.10326</v>
      </c>
    </row>
    <row r="3995" spans="2:12" x14ac:dyDescent="0.2">
      <c r="B3995" t="s">
        <v>10654</v>
      </c>
      <c r="C3995" t="s">
        <v>10346</v>
      </c>
      <c r="D3995" t="s">
        <v>10347</v>
      </c>
      <c r="E3995" s="1">
        <v>1.6740999999999999</v>
      </c>
      <c r="F3995" s="1">
        <v>1</v>
      </c>
      <c r="G3995" s="2">
        <v>1.6740999999999999</v>
      </c>
      <c r="H3995" s="3">
        <v>7.9983274595304943</v>
      </c>
      <c r="I3995" s="3">
        <v>10.668418851920435</v>
      </c>
      <c r="J3995" s="3">
        <v>1.3390000000000001E-2</v>
      </c>
      <c r="K3995" s="3">
        <v>1.3390000000000001E-2</v>
      </c>
      <c r="L3995" s="3">
        <v>1.7860000000000001E-2</v>
      </c>
    </row>
    <row r="3996" spans="2:12" x14ac:dyDescent="0.2">
      <c r="B3996" t="s">
        <v>10655</v>
      </c>
      <c r="C3996" t="s">
        <v>10656</v>
      </c>
      <c r="D3996" t="s">
        <v>10657</v>
      </c>
      <c r="E3996" s="1">
        <v>17.03341</v>
      </c>
      <c r="F3996" s="1">
        <v>19</v>
      </c>
      <c r="G3996" s="2">
        <v>0.89649526315789474</v>
      </c>
      <c r="H3996" s="3">
        <v>8.0001596861697113</v>
      </c>
      <c r="I3996" s="3">
        <v>10.666683887724185</v>
      </c>
      <c r="J3996" s="3">
        <v>0.13627</v>
      </c>
      <c r="K3996" s="3">
        <v>0.13627</v>
      </c>
      <c r="L3996" s="3">
        <v>0.18168999999999999</v>
      </c>
    </row>
    <row r="3997" spans="2:12" x14ac:dyDescent="0.2">
      <c r="B3997" t="s">
        <v>10658</v>
      </c>
      <c r="C3997" t="s">
        <v>10659</v>
      </c>
      <c r="D3997" t="s">
        <v>9470</v>
      </c>
      <c r="E3997" s="1">
        <v>3.8446500000000001</v>
      </c>
      <c r="F3997" s="1">
        <v>1</v>
      </c>
      <c r="G3997" s="2">
        <v>3.8446500000000001</v>
      </c>
      <c r="H3997" s="3">
        <v>8.0007282847593402</v>
      </c>
      <c r="I3997" s="3">
        <v>10.666770707346572</v>
      </c>
      <c r="J3997" s="3">
        <v>3.0759999999999999E-2</v>
      </c>
      <c r="K3997" s="3">
        <v>3.0759999999999999E-2</v>
      </c>
      <c r="L3997" s="3">
        <v>4.1009999999999998E-2</v>
      </c>
    </row>
    <row r="3998" spans="2:12" x14ac:dyDescent="0.2">
      <c r="B3998" t="s">
        <v>10660</v>
      </c>
      <c r="C3998" t="s">
        <v>10661</v>
      </c>
      <c r="D3998" t="s">
        <v>10662</v>
      </c>
      <c r="E3998" s="1">
        <v>1.80758</v>
      </c>
      <c r="F3998" s="1">
        <v>1</v>
      </c>
      <c r="G3998" s="2">
        <v>1.80758</v>
      </c>
      <c r="H3998" s="3">
        <v>7.9996459354496068</v>
      </c>
      <c r="I3998" s="3">
        <v>10.666194580599475</v>
      </c>
      <c r="J3998" s="3">
        <v>1.4460000000000001E-2</v>
      </c>
      <c r="K3998" s="3">
        <v>1.4460000000000001E-2</v>
      </c>
      <c r="L3998" s="3">
        <v>1.9279999999999999E-2</v>
      </c>
    </row>
    <row r="3999" spans="2:12" x14ac:dyDescent="0.2">
      <c r="B3999" t="s">
        <v>10663</v>
      </c>
      <c r="C3999" t="s">
        <v>8407</v>
      </c>
      <c r="D3999" t="s">
        <v>8408</v>
      </c>
      <c r="E3999" s="1">
        <v>71.350710000000007</v>
      </c>
      <c r="F3999" s="1">
        <v>14</v>
      </c>
      <c r="G3999" s="2">
        <v>5.0964792857142864</v>
      </c>
      <c r="H3999" s="3">
        <v>8.000060545998771</v>
      </c>
      <c r="I3999" s="3">
        <v>10.666607241890093</v>
      </c>
      <c r="J3999" s="3">
        <v>0.57081000000000004</v>
      </c>
      <c r="K3999" s="3">
        <v>0.57081000000000004</v>
      </c>
      <c r="L3999" s="3">
        <v>0.76107000000000002</v>
      </c>
    </row>
    <row r="4000" spans="2:12" x14ac:dyDescent="0.2">
      <c r="B4000" t="s">
        <v>10664</v>
      </c>
      <c r="C4000" t="s">
        <v>10665</v>
      </c>
      <c r="D4000" t="s">
        <v>10666</v>
      </c>
      <c r="E4000" s="1">
        <v>6.0088200000000001</v>
      </c>
      <c r="F4000" s="1">
        <v>3</v>
      </c>
      <c r="G4000" s="2">
        <v>2.0029400000000002</v>
      </c>
      <c r="H4000" s="3">
        <v>7.9999068036652794</v>
      </c>
      <c r="I4000" s="3">
        <v>10.665987664799411</v>
      </c>
      <c r="J4000" s="3">
        <v>4.8070000000000002E-2</v>
      </c>
      <c r="K4000" s="3">
        <v>4.8070000000000002E-2</v>
      </c>
      <c r="L4000" s="3">
        <v>6.4089999999999994E-2</v>
      </c>
    </row>
    <row r="4001" spans="2:12" x14ac:dyDescent="0.2">
      <c r="B4001" t="s">
        <v>10667</v>
      </c>
      <c r="C4001" t="s">
        <v>7331</v>
      </c>
      <c r="D4001" t="s">
        <v>7332</v>
      </c>
      <c r="E4001" s="1">
        <v>1.6938899999999999</v>
      </c>
      <c r="F4001" s="1">
        <v>1</v>
      </c>
      <c r="G4001" s="2">
        <v>1.6938899999999999</v>
      </c>
      <c r="H4001" s="3">
        <v>7.9993388000401442</v>
      </c>
      <c r="I4001" s="3">
        <v>10.667752923743572</v>
      </c>
      <c r="J4001" s="3">
        <v>1.355E-2</v>
      </c>
      <c r="K4001" s="3">
        <v>1.355E-2</v>
      </c>
      <c r="L4001" s="3">
        <v>1.8069999999999999E-2</v>
      </c>
    </row>
    <row r="4002" spans="2:12" x14ac:dyDescent="0.2">
      <c r="B4002" t="s">
        <v>10668</v>
      </c>
      <c r="C4002" t="s">
        <v>10062</v>
      </c>
      <c r="D4002" t="s">
        <v>10063</v>
      </c>
      <c r="E4002" s="1">
        <v>5.2630800000000004</v>
      </c>
      <c r="F4002" s="1">
        <v>1</v>
      </c>
      <c r="G4002" s="2">
        <v>5.2630800000000004</v>
      </c>
      <c r="H4002" s="3">
        <v>7.9991183869521256</v>
      </c>
      <c r="I4002" s="3">
        <v>10.666757868016445</v>
      </c>
      <c r="J4002" s="3">
        <v>4.2099999999999999E-2</v>
      </c>
      <c r="K4002" s="3">
        <v>4.2099999999999999E-2</v>
      </c>
      <c r="L4002" s="3">
        <v>5.6140000000000002E-2</v>
      </c>
    </row>
    <row r="4003" spans="2:12" x14ac:dyDescent="0.2">
      <c r="B4003" t="s">
        <v>10669</v>
      </c>
      <c r="C4003" t="s">
        <v>10670</v>
      </c>
      <c r="D4003" t="s">
        <v>10671</v>
      </c>
      <c r="E4003" s="1">
        <v>1.33324</v>
      </c>
      <c r="F4003" s="1">
        <v>1</v>
      </c>
      <c r="G4003" s="2">
        <v>1.33324</v>
      </c>
      <c r="H4003" s="3">
        <v>8.0030602142149956</v>
      </c>
      <c r="I4003" s="3">
        <v>10.665746602262157</v>
      </c>
      <c r="J4003" s="3">
        <v>1.0670000000000001E-2</v>
      </c>
      <c r="K4003" s="3">
        <v>1.0670000000000001E-2</v>
      </c>
      <c r="L4003" s="3">
        <v>1.422E-2</v>
      </c>
    </row>
    <row r="4004" spans="2:12" x14ac:dyDescent="0.2">
      <c r="B4004" t="s">
        <v>10672</v>
      </c>
      <c r="C4004" t="s">
        <v>10514</v>
      </c>
      <c r="D4004" t="s">
        <v>10515</v>
      </c>
      <c r="E4004" s="1">
        <v>18.252880000000001</v>
      </c>
      <c r="F4004" s="1">
        <v>3</v>
      </c>
      <c r="G4004" s="2">
        <v>6.084293333333334</v>
      </c>
      <c r="H4004" s="3">
        <v>7.9998334509403444</v>
      </c>
      <c r="I4004" s="3">
        <v>10.666809840419702</v>
      </c>
      <c r="J4004" s="3">
        <v>0.14602000000000001</v>
      </c>
      <c r="K4004" s="3">
        <v>0.14602000000000001</v>
      </c>
      <c r="L4004" s="3">
        <v>0.19470000000000001</v>
      </c>
    </row>
    <row r="4005" spans="2:12" x14ac:dyDescent="0.2">
      <c r="B4005" t="s">
        <v>10673</v>
      </c>
      <c r="C4005" t="s">
        <v>9912</v>
      </c>
      <c r="D4005" t="s">
        <v>9913</v>
      </c>
      <c r="E4005" s="1">
        <v>7.2109500000000004</v>
      </c>
      <c r="F4005" s="1">
        <v>1</v>
      </c>
      <c r="G4005" s="2">
        <v>7.2109500000000004</v>
      </c>
      <c r="H4005" s="3">
        <v>8.0003328271586955</v>
      </c>
      <c r="I4005" s="3">
        <v>10.667110436211594</v>
      </c>
      <c r="J4005" s="3">
        <v>5.7689999999999998E-2</v>
      </c>
      <c r="K4005" s="3">
        <v>5.7689999999999998E-2</v>
      </c>
      <c r="L4005" s="3">
        <v>7.6920000000000002E-2</v>
      </c>
    </row>
    <row r="4006" spans="2:12" x14ac:dyDescent="0.2">
      <c r="B4006" t="s">
        <v>10674</v>
      </c>
      <c r="C4006" t="s">
        <v>7230</v>
      </c>
      <c r="D4006" t="s">
        <v>10323</v>
      </c>
      <c r="E4006" s="1">
        <v>4.2891300000000001</v>
      </c>
      <c r="F4006" s="1">
        <v>1</v>
      </c>
      <c r="G4006" s="2">
        <v>4.2891300000000001</v>
      </c>
      <c r="H4006" s="3">
        <v>7.9992912315551168</v>
      </c>
      <c r="I4006" s="3">
        <v>10.666498800456035</v>
      </c>
      <c r="J4006" s="3">
        <v>3.431E-2</v>
      </c>
      <c r="K4006" s="3">
        <v>3.431E-2</v>
      </c>
      <c r="L4006" s="3">
        <v>4.5749999999999999E-2</v>
      </c>
    </row>
    <row r="4007" spans="2:12" x14ac:dyDescent="0.2">
      <c r="B4007" t="s">
        <v>10675</v>
      </c>
      <c r="C4007" t="s">
        <v>10325</v>
      </c>
      <c r="D4007" t="s">
        <v>10326</v>
      </c>
      <c r="E4007" s="1">
        <v>6.4770899999999996</v>
      </c>
      <c r="F4007" s="1">
        <v>3</v>
      </c>
      <c r="G4007" s="2">
        <v>2.15903</v>
      </c>
      <c r="H4007" s="3">
        <v>8.00050640025073</v>
      </c>
      <c r="I4007" s="3">
        <v>10.666827232599825</v>
      </c>
      <c r="J4007" s="3">
        <v>5.1819999999999998E-2</v>
      </c>
      <c r="K4007" s="3">
        <v>5.1819999999999998E-2</v>
      </c>
      <c r="L4007" s="3">
        <v>6.9089999999999999E-2</v>
      </c>
    </row>
    <row r="4008" spans="2:12" x14ac:dyDescent="0.2">
      <c r="B4008" t="s">
        <v>10676</v>
      </c>
      <c r="C4008" t="s">
        <v>9251</v>
      </c>
      <c r="D4008" t="s">
        <v>9252</v>
      </c>
      <c r="E4008" s="1">
        <v>7.3894500000000001</v>
      </c>
      <c r="F4008" s="1">
        <v>2</v>
      </c>
      <c r="G4008" s="2">
        <v>3.694725</v>
      </c>
      <c r="H4008" s="3">
        <v>8.000595443503915</v>
      </c>
      <c r="I4008" s="3">
        <v>10.666558404211409</v>
      </c>
      <c r="J4008" s="3">
        <v>5.9119999999999999E-2</v>
      </c>
      <c r="K4008" s="3">
        <v>5.9119999999999999E-2</v>
      </c>
      <c r="L4008" s="3">
        <v>7.8820000000000001E-2</v>
      </c>
    </row>
    <row r="4009" spans="2:12" x14ac:dyDescent="0.2">
      <c r="B4009" t="s">
        <v>10677</v>
      </c>
      <c r="C4009" t="s">
        <v>10328</v>
      </c>
      <c r="D4009" t="s">
        <v>10329</v>
      </c>
      <c r="E4009" s="1">
        <v>5.4300699999999997</v>
      </c>
      <c r="F4009" s="1">
        <v>1</v>
      </c>
      <c r="G4009" s="2">
        <v>5.4300699999999997</v>
      </c>
      <c r="H4009" s="3">
        <v>7.9998968705744131</v>
      </c>
      <c r="I4009" s="3">
        <v>10.666529160765885</v>
      </c>
      <c r="J4009" s="3">
        <v>4.3439999999999999E-2</v>
      </c>
      <c r="K4009" s="3">
        <v>4.3439999999999999E-2</v>
      </c>
      <c r="L4009" s="3">
        <v>5.7919999999999999E-2</v>
      </c>
    </row>
    <row r="4010" spans="2:12" x14ac:dyDescent="0.2">
      <c r="B4010" t="s">
        <v>10678</v>
      </c>
      <c r="C4010" t="s">
        <v>7880</v>
      </c>
      <c r="D4010" t="s">
        <v>7881</v>
      </c>
      <c r="E4010" s="1">
        <v>22.03518</v>
      </c>
      <c r="F4010" s="1">
        <v>2</v>
      </c>
      <c r="G4010" s="2">
        <v>11.01759</v>
      </c>
      <c r="H4010" s="3">
        <v>7.9999346499552075</v>
      </c>
      <c r="I4010" s="3">
        <v>10.666579533273611</v>
      </c>
      <c r="J4010" s="3">
        <v>0.17627999999999999</v>
      </c>
      <c r="K4010" s="3">
        <v>0.17627999999999999</v>
      </c>
      <c r="L4010" s="3">
        <v>0.23504</v>
      </c>
    </row>
    <row r="4011" spans="2:12" x14ac:dyDescent="0.2">
      <c r="B4011" t="s">
        <v>10679</v>
      </c>
      <c r="C4011" t="s">
        <v>10597</v>
      </c>
      <c r="D4011" t="s">
        <v>10598</v>
      </c>
      <c r="E4011" s="1">
        <v>22.67388</v>
      </c>
      <c r="F4011" s="1">
        <v>4</v>
      </c>
      <c r="G4011" s="2">
        <v>5.6684700000000001</v>
      </c>
      <c r="H4011" s="3">
        <v>7.999954132243797</v>
      </c>
      <c r="I4011" s="3">
        <v>10.666458497619287</v>
      </c>
      <c r="J4011" s="3">
        <v>0.18139</v>
      </c>
      <c r="K4011" s="3">
        <v>0.18139</v>
      </c>
      <c r="L4011" s="3">
        <v>0.24185000000000001</v>
      </c>
    </row>
    <row r="4012" spans="2:12" x14ac:dyDescent="0.2">
      <c r="B4012" t="s">
        <v>10680</v>
      </c>
      <c r="C4012" t="s">
        <v>9727</v>
      </c>
      <c r="D4012" t="s">
        <v>9728</v>
      </c>
      <c r="E4012" s="1">
        <v>2.9691800000000002</v>
      </c>
      <c r="F4012" s="1">
        <v>1</v>
      </c>
      <c r="G4012" s="2">
        <v>2.9691800000000002</v>
      </c>
      <c r="H4012" s="3">
        <v>7.998841430967472</v>
      </c>
      <c r="I4012" s="3">
        <v>10.666244552367992</v>
      </c>
      <c r="J4012" s="3">
        <v>2.375E-2</v>
      </c>
      <c r="K4012" s="3">
        <v>2.375E-2</v>
      </c>
      <c r="L4012" s="3">
        <v>3.1669999999999997E-2</v>
      </c>
    </row>
    <row r="4013" spans="2:12" x14ac:dyDescent="0.2">
      <c r="B4013" t="s">
        <v>10681</v>
      </c>
      <c r="C4013" t="s">
        <v>7606</v>
      </c>
      <c r="D4013" t="s">
        <v>7607</v>
      </c>
      <c r="E4013" s="1">
        <v>44.112920000000003</v>
      </c>
      <c r="F4013" s="1">
        <v>11</v>
      </c>
      <c r="G4013" s="2">
        <v>4.010265454545455</v>
      </c>
      <c r="H4013" s="3">
        <v>7.999923831838835</v>
      </c>
      <c r="I4013" s="3">
        <v>10.666716236422346</v>
      </c>
      <c r="J4013" s="3">
        <v>0.35289999999999999</v>
      </c>
      <c r="K4013" s="3">
        <v>0.35289999999999999</v>
      </c>
      <c r="L4013" s="3">
        <v>0.47054000000000001</v>
      </c>
    </row>
    <row r="4014" spans="2:12" x14ac:dyDescent="0.2">
      <c r="B4014" t="s">
        <v>10682</v>
      </c>
      <c r="C4014" t="s">
        <v>10683</v>
      </c>
      <c r="D4014" t="s">
        <v>1899</v>
      </c>
      <c r="E4014" s="1">
        <v>22.406230000000001</v>
      </c>
      <c r="F4014" s="1">
        <v>4</v>
      </c>
      <c r="G4014" s="2">
        <v>5.6015575000000002</v>
      </c>
      <c r="H4014" s="3">
        <v>8.0000071408710873</v>
      </c>
      <c r="I4014" s="3">
        <v>10.666676187828118</v>
      </c>
      <c r="J4014" s="3">
        <v>0.17924999999999999</v>
      </c>
      <c r="K4014" s="3">
        <v>0.17924999999999999</v>
      </c>
      <c r="L4014" s="3">
        <v>0.23899999999999999</v>
      </c>
    </row>
    <row r="4015" spans="2:12" x14ac:dyDescent="0.2">
      <c r="B4015" t="s">
        <v>10684</v>
      </c>
      <c r="C4015" t="s">
        <v>7973</v>
      </c>
      <c r="D4015" t="s">
        <v>8176</v>
      </c>
      <c r="E4015" s="1">
        <v>18.991700000000002</v>
      </c>
      <c r="F4015" s="1">
        <v>4</v>
      </c>
      <c r="G4015" s="2">
        <v>4.7479250000000004</v>
      </c>
      <c r="H4015" s="3">
        <v>7.9998104435095332</v>
      </c>
      <c r="I4015" s="3">
        <v>10.66676495521728</v>
      </c>
      <c r="J4015" s="3">
        <v>0.15193000000000001</v>
      </c>
      <c r="K4015" s="3">
        <v>0.15193000000000001</v>
      </c>
      <c r="L4015" s="3">
        <v>0.20258000000000001</v>
      </c>
    </row>
    <row r="4016" spans="2:12" x14ac:dyDescent="0.2">
      <c r="B4016" t="s">
        <v>10685</v>
      </c>
      <c r="C4016" t="s">
        <v>7929</v>
      </c>
      <c r="D4016" t="s">
        <v>7930</v>
      </c>
      <c r="E4016" s="1">
        <v>51.487490000000001</v>
      </c>
      <c r="F4016" s="1">
        <v>3</v>
      </c>
      <c r="G4016" s="2">
        <v>17.162496666666666</v>
      </c>
      <c r="H4016" s="3">
        <v>8.0000015537754887</v>
      </c>
      <c r="I4016" s="3">
        <v>10.666668738367319</v>
      </c>
      <c r="J4016" s="3">
        <v>0.41189999999999999</v>
      </c>
      <c r="K4016" s="3">
        <v>0.41189999999999999</v>
      </c>
      <c r="L4016" s="3">
        <v>0.54920000000000002</v>
      </c>
    </row>
    <row r="4017" spans="2:12" x14ac:dyDescent="0.2">
      <c r="B4017" t="s">
        <v>10686</v>
      </c>
      <c r="C4017" t="s">
        <v>9456</v>
      </c>
      <c r="D4017" t="s">
        <v>9457</v>
      </c>
      <c r="E4017" s="1">
        <v>8.4421599999999994</v>
      </c>
      <c r="F4017" s="1">
        <v>1</v>
      </c>
      <c r="G4017" s="2">
        <v>8.4421599999999994</v>
      </c>
      <c r="H4017" s="3">
        <v>8.0003221924246883</v>
      </c>
      <c r="I4017" s="3">
        <v>10.666701412908546</v>
      </c>
      <c r="J4017" s="3">
        <v>6.7540000000000003E-2</v>
      </c>
      <c r="K4017" s="3">
        <v>6.7540000000000003E-2</v>
      </c>
      <c r="L4017" s="3">
        <v>9.0050000000000005E-2</v>
      </c>
    </row>
    <row r="4018" spans="2:12" x14ac:dyDescent="0.2">
      <c r="B4018" t="s">
        <v>10687</v>
      </c>
      <c r="C4018" t="s">
        <v>8355</v>
      </c>
      <c r="D4018" t="s">
        <v>8356</v>
      </c>
      <c r="E4018" s="1">
        <v>6.5525200000000003</v>
      </c>
      <c r="F4018" s="1">
        <v>1</v>
      </c>
      <c r="G4018" s="2">
        <v>6.5525200000000003</v>
      </c>
      <c r="H4018" s="3">
        <v>7.9999755819135236</v>
      </c>
      <c r="I4018" s="3">
        <v>10.6661253990831</v>
      </c>
      <c r="J4018" s="3">
        <v>5.2420000000000001E-2</v>
      </c>
      <c r="K4018" s="3">
        <v>5.2420000000000001E-2</v>
      </c>
      <c r="L4018" s="3">
        <v>6.9889999999999994E-2</v>
      </c>
    </row>
    <row r="4019" spans="2:12" x14ac:dyDescent="0.2">
      <c r="B4019" t="s">
        <v>10688</v>
      </c>
      <c r="C4019" t="s">
        <v>8237</v>
      </c>
      <c r="D4019" t="s">
        <v>8238</v>
      </c>
      <c r="E4019" s="1">
        <v>20.427430000000001</v>
      </c>
      <c r="F4019" s="1">
        <v>5</v>
      </c>
      <c r="G4019" s="2">
        <v>4.0854860000000004</v>
      </c>
      <c r="H4019" s="3">
        <v>8.0000274141191525</v>
      </c>
      <c r="I4019" s="3">
        <v>10.666540039544866</v>
      </c>
      <c r="J4019" s="3">
        <v>0.16342000000000001</v>
      </c>
      <c r="K4019" s="3">
        <v>0.16342000000000001</v>
      </c>
      <c r="L4019" s="3">
        <v>0.21789</v>
      </c>
    </row>
    <row r="4020" spans="2:12" x14ac:dyDescent="0.2">
      <c r="B4020" t="s">
        <v>10689</v>
      </c>
      <c r="C4020" t="s">
        <v>8764</v>
      </c>
      <c r="D4020" t="s">
        <v>8765</v>
      </c>
      <c r="E4020" s="1">
        <v>3.7285599999999999</v>
      </c>
      <c r="F4020" s="1">
        <v>2</v>
      </c>
      <c r="G4020" s="2">
        <v>1.8642799999999999</v>
      </c>
      <c r="H4020" s="3">
        <v>8.0004076640847952</v>
      </c>
      <c r="I4020" s="3">
        <v>10.666316218593774</v>
      </c>
      <c r="J4020" s="3">
        <v>2.9829999999999999E-2</v>
      </c>
      <c r="K4020" s="3">
        <v>2.9829999999999999E-2</v>
      </c>
      <c r="L4020" s="3">
        <v>3.977E-2</v>
      </c>
    </row>
    <row r="4021" spans="2:12" x14ac:dyDescent="0.2">
      <c r="B4021" t="s">
        <v>10690</v>
      </c>
      <c r="C4021" t="s">
        <v>9848</v>
      </c>
      <c r="D4021" t="s">
        <v>9849</v>
      </c>
      <c r="E4021" s="1">
        <v>23.081900000000001</v>
      </c>
      <c r="F4021" s="1">
        <v>8</v>
      </c>
      <c r="G4021" s="2">
        <v>2.8852375000000001</v>
      </c>
      <c r="H4021" s="3">
        <v>8.000207955151005</v>
      </c>
      <c r="I4021" s="3">
        <v>10.666799526902031</v>
      </c>
      <c r="J4021" s="3">
        <v>0.18465999999999999</v>
      </c>
      <c r="K4021" s="3">
        <v>0.18465999999999999</v>
      </c>
      <c r="L4021" s="3">
        <v>0.24621000000000001</v>
      </c>
    </row>
    <row r="4022" spans="2:12" x14ac:dyDescent="0.2">
      <c r="B4022" t="s">
        <v>10691</v>
      </c>
      <c r="C4022" t="s">
        <v>7238</v>
      </c>
      <c r="D4022" t="s">
        <v>6713</v>
      </c>
      <c r="E4022" s="1">
        <v>11.82117</v>
      </c>
      <c r="F4022" s="1">
        <v>2</v>
      </c>
      <c r="G4022" s="2">
        <v>5.9105850000000002</v>
      </c>
      <c r="H4022" s="3">
        <v>16.000108280314045</v>
      </c>
      <c r="I4022" s="3">
        <v>21.332913747116404</v>
      </c>
      <c r="J4022" s="3">
        <v>0.18914</v>
      </c>
      <c r="K4022" s="3">
        <v>0.18914</v>
      </c>
      <c r="L4022" s="3">
        <v>0.25218000000000002</v>
      </c>
    </row>
    <row r="4023" spans="2:12" x14ac:dyDescent="0.2">
      <c r="B4023" t="s">
        <v>10692</v>
      </c>
      <c r="C4023" t="s">
        <v>10553</v>
      </c>
      <c r="D4023" t="s">
        <v>10554</v>
      </c>
      <c r="E4023" s="1">
        <v>5.7943899999999999</v>
      </c>
      <c r="F4023" s="1">
        <v>1</v>
      </c>
      <c r="G4023" s="2">
        <v>5.7943899999999999</v>
      </c>
      <c r="H4023" s="3">
        <v>8.0008421939151493</v>
      </c>
      <c r="I4023" s="3">
        <v>10.66721432281914</v>
      </c>
      <c r="J4023" s="3">
        <v>4.6359999999999998E-2</v>
      </c>
      <c r="K4023" s="3">
        <v>4.6359999999999998E-2</v>
      </c>
      <c r="L4023" s="3">
        <v>6.1809999999999997E-2</v>
      </c>
    </row>
    <row r="4024" spans="2:12" x14ac:dyDescent="0.2">
      <c r="B4024" t="s">
        <v>10693</v>
      </c>
      <c r="C4024" t="s">
        <v>10286</v>
      </c>
      <c r="D4024" t="s">
        <v>10011</v>
      </c>
      <c r="E4024" s="1">
        <v>31.137129999999999</v>
      </c>
      <c r="F4024" s="1">
        <v>3</v>
      </c>
      <c r="G4024" s="2">
        <v>10.379043333333334</v>
      </c>
      <c r="H4024" s="3">
        <v>8.0000950633536227</v>
      </c>
      <c r="I4024" s="3">
        <v>10.666686364478679</v>
      </c>
      <c r="J4024" s="3">
        <v>0.24909999999999999</v>
      </c>
      <c r="K4024" s="3">
        <v>0.24909999999999999</v>
      </c>
      <c r="L4024" s="3">
        <v>0.33212999999999998</v>
      </c>
    </row>
    <row r="4025" spans="2:12" x14ac:dyDescent="0.2">
      <c r="B4025" t="s">
        <v>10694</v>
      </c>
      <c r="C4025" t="s">
        <v>10695</v>
      </c>
      <c r="D4025" t="s">
        <v>10696</v>
      </c>
      <c r="E4025" s="1">
        <v>9.0661400000000008</v>
      </c>
      <c r="F4025" s="1">
        <v>1</v>
      </c>
      <c r="G4025" s="2">
        <v>9.0661400000000008</v>
      </c>
      <c r="H4025" s="3">
        <v>8.0000970644618317</v>
      </c>
      <c r="I4025" s="3">
        <v>10.667163754365143</v>
      </c>
      <c r="J4025" s="3">
        <v>7.2529999999999997E-2</v>
      </c>
      <c r="K4025" s="3">
        <v>7.2529999999999997E-2</v>
      </c>
      <c r="L4025" s="3">
        <v>9.6710000000000004E-2</v>
      </c>
    </row>
    <row r="4026" spans="2:12" x14ac:dyDescent="0.2">
      <c r="B4026" t="s">
        <v>10697</v>
      </c>
      <c r="C4026" t="s">
        <v>10698</v>
      </c>
      <c r="D4026" t="s">
        <v>10699</v>
      </c>
      <c r="E4026" s="1">
        <v>3.1034099999999998</v>
      </c>
      <c r="F4026" s="1">
        <v>1</v>
      </c>
      <c r="G4026" s="2">
        <v>3.1034099999999998</v>
      </c>
      <c r="H4026" s="3">
        <v>8.0008764552540601</v>
      </c>
      <c r="I4026" s="3">
        <v>10.665687099029778</v>
      </c>
      <c r="J4026" s="3">
        <v>2.4830000000000001E-2</v>
      </c>
      <c r="K4026" s="3">
        <v>2.4830000000000001E-2</v>
      </c>
      <c r="L4026" s="3">
        <v>3.3099999999999997E-2</v>
      </c>
    </row>
    <row r="4027" spans="2:12" x14ac:dyDescent="0.2">
      <c r="B4027" t="s">
        <v>10700</v>
      </c>
      <c r="C4027" t="s">
        <v>10701</v>
      </c>
      <c r="D4027" t="s">
        <v>10702</v>
      </c>
      <c r="E4027" s="1">
        <v>9.8455399999999997</v>
      </c>
      <c r="F4027" s="1">
        <v>1</v>
      </c>
      <c r="G4027" s="2">
        <v>9.8455399999999997</v>
      </c>
      <c r="H4027" s="3">
        <v>7.9995612226449744</v>
      </c>
      <c r="I4027" s="3">
        <v>10.666758755741178</v>
      </c>
      <c r="J4027" s="3">
        <v>7.8759999999999997E-2</v>
      </c>
      <c r="K4027" s="3">
        <v>7.8759999999999997E-2</v>
      </c>
      <c r="L4027" s="3">
        <v>0.10502</v>
      </c>
    </row>
    <row r="4028" spans="2:12" x14ac:dyDescent="0.2">
      <c r="B4028" t="s">
        <v>10703</v>
      </c>
      <c r="C4028" t="s">
        <v>9239</v>
      </c>
      <c r="D4028" t="s">
        <v>8226</v>
      </c>
      <c r="E4028" s="1">
        <v>11.481949999999999</v>
      </c>
      <c r="F4028" s="1">
        <v>1</v>
      </c>
      <c r="G4028" s="2">
        <v>11.481949999999999</v>
      </c>
      <c r="H4028" s="3">
        <v>8.0003832101690051</v>
      </c>
      <c r="I4028" s="3">
        <v>10.66630668135639</v>
      </c>
      <c r="J4028" s="3">
        <v>9.1859999999999997E-2</v>
      </c>
      <c r="K4028" s="3">
        <v>9.1859999999999997E-2</v>
      </c>
      <c r="L4028" s="3">
        <v>0.12247</v>
      </c>
    </row>
    <row r="4029" spans="2:12" x14ac:dyDescent="0.2">
      <c r="B4029" t="s">
        <v>10704</v>
      </c>
      <c r="C4029" t="s">
        <v>10611</v>
      </c>
      <c r="D4029" t="s">
        <v>10612</v>
      </c>
      <c r="E4029" s="1">
        <v>9.4708600000000001</v>
      </c>
      <c r="F4029" s="1">
        <v>1</v>
      </c>
      <c r="G4029" s="2">
        <v>9.4708600000000001</v>
      </c>
      <c r="H4029" s="3">
        <v>8.0003294315405373</v>
      </c>
      <c r="I4029" s="3">
        <v>10.666401995172562</v>
      </c>
      <c r="J4029" s="3">
        <v>7.5770000000000004E-2</v>
      </c>
      <c r="K4029" s="3">
        <v>7.5770000000000004E-2</v>
      </c>
      <c r="L4029" s="3">
        <v>0.10102</v>
      </c>
    </row>
    <row r="4030" spans="2:12" x14ac:dyDescent="0.2">
      <c r="B4030" t="s">
        <v>10705</v>
      </c>
      <c r="C4030" t="s">
        <v>10556</v>
      </c>
      <c r="D4030" t="s">
        <v>10557</v>
      </c>
      <c r="E4030" s="1">
        <v>20.579219999999999</v>
      </c>
      <c r="F4030" s="1">
        <v>3</v>
      </c>
      <c r="G4030" s="2">
        <v>6.8597399999999995</v>
      </c>
      <c r="H4030" s="3">
        <v>7.9998172914230965</v>
      </c>
      <c r="I4030" s="3">
        <v>10.66658503091954</v>
      </c>
      <c r="J4030" s="3">
        <v>0.16463</v>
      </c>
      <c r="K4030" s="3">
        <v>0.16463</v>
      </c>
      <c r="L4030" s="3">
        <v>0.21951000000000001</v>
      </c>
    </row>
    <row r="4031" spans="2:12" x14ac:dyDescent="0.2">
      <c r="B4031" t="s">
        <v>10706</v>
      </c>
      <c r="C4031" t="s">
        <v>10455</v>
      </c>
      <c r="D4031" t="s">
        <v>10456</v>
      </c>
      <c r="E4031" s="1">
        <v>18.480609999999999</v>
      </c>
      <c r="F4031" s="1">
        <v>2</v>
      </c>
      <c r="G4031" s="2">
        <v>9.2403049999999993</v>
      </c>
      <c r="H4031" s="3">
        <v>7.9997359394522158</v>
      </c>
      <c r="I4031" s="3">
        <v>10.666855693616174</v>
      </c>
      <c r="J4031" s="3">
        <v>0.14784</v>
      </c>
      <c r="K4031" s="3">
        <v>0.14784</v>
      </c>
      <c r="L4031" s="3">
        <v>0.19713</v>
      </c>
    </row>
    <row r="4032" spans="2:12" x14ac:dyDescent="0.2">
      <c r="B4032" t="s">
        <v>10707</v>
      </c>
      <c r="C4032" t="s">
        <v>9879</v>
      </c>
      <c r="D4032" t="s">
        <v>9880</v>
      </c>
      <c r="E4032" s="1">
        <v>21.89282</v>
      </c>
      <c r="F4032" s="1">
        <v>3</v>
      </c>
      <c r="G4032" s="2">
        <v>7.2976066666666668</v>
      </c>
      <c r="H4032" s="3">
        <v>7.9998830666857899</v>
      </c>
      <c r="I4032" s="3">
        <v>10.666510755581054</v>
      </c>
      <c r="J4032" s="3">
        <v>0.17513999999999999</v>
      </c>
      <c r="K4032" s="3">
        <v>0.17513999999999999</v>
      </c>
      <c r="L4032" s="3">
        <v>0.23352000000000001</v>
      </c>
    </row>
    <row r="4033" spans="2:12" x14ac:dyDescent="0.2">
      <c r="B4033" t="s">
        <v>10708</v>
      </c>
      <c r="C4033" t="s">
        <v>10446</v>
      </c>
      <c r="D4033" t="s">
        <v>10447</v>
      </c>
      <c r="E4033" s="1">
        <v>10.1974</v>
      </c>
      <c r="F4033" s="1">
        <v>1</v>
      </c>
      <c r="G4033" s="2">
        <v>10.1974</v>
      </c>
      <c r="H4033" s="3">
        <v>8.0000784513699568</v>
      </c>
      <c r="I4033" s="3">
        <v>10.666444387785122</v>
      </c>
      <c r="J4033" s="3">
        <v>8.158E-2</v>
      </c>
      <c r="K4033" s="3">
        <v>8.158E-2</v>
      </c>
      <c r="L4033" s="3">
        <v>0.10877000000000001</v>
      </c>
    </row>
    <row r="4034" spans="2:12" x14ac:dyDescent="0.2">
      <c r="B4034" t="s">
        <v>10709</v>
      </c>
      <c r="C4034" t="s">
        <v>10710</v>
      </c>
      <c r="D4034" t="s">
        <v>10711</v>
      </c>
      <c r="E4034" s="1">
        <v>79.088579999999993</v>
      </c>
      <c r="F4034" s="1">
        <v>8</v>
      </c>
      <c r="G4034" s="2">
        <v>9.8860724999999992</v>
      </c>
      <c r="H4034" s="3">
        <v>8.0000171959086899</v>
      </c>
      <c r="I4034" s="3">
        <v>10.666647447709897</v>
      </c>
      <c r="J4034" s="3">
        <v>0.63270999999999999</v>
      </c>
      <c r="K4034" s="3">
        <v>0.63270999999999999</v>
      </c>
      <c r="L4034" s="3">
        <v>0.84360999999999997</v>
      </c>
    </row>
    <row r="4035" spans="2:12" x14ac:dyDescent="0.2">
      <c r="B4035" t="s">
        <v>10712</v>
      </c>
      <c r="C4035" t="s">
        <v>9332</v>
      </c>
      <c r="D4035" t="s">
        <v>9768</v>
      </c>
      <c r="E4035" s="1">
        <v>8.1384399999999992</v>
      </c>
      <c r="F4035" s="1">
        <v>4</v>
      </c>
      <c r="G4035" s="2">
        <v>2.0346099999999998</v>
      </c>
      <c r="H4035" s="3">
        <v>8.0003047267043819</v>
      </c>
      <c r="I4035" s="3">
        <v>10.666663390035438</v>
      </c>
      <c r="J4035" s="3">
        <v>6.5110000000000001E-2</v>
      </c>
      <c r="K4035" s="3">
        <v>6.5110000000000001E-2</v>
      </c>
      <c r="L4035" s="3">
        <v>8.6809999999999998E-2</v>
      </c>
    </row>
    <row r="4036" spans="2:12" x14ac:dyDescent="0.2">
      <c r="B4036" t="s">
        <v>10713</v>
      </c>
      <c r="C4036" t="s">
        <v>9318</v>
      </c>
      <c r="D4036" t="s">
        <v>9319</v>
      </c>
      <c r="E4036" s="1">
        <v>6.8903100000000004</v>
      </c>
      <c r="F4036" s="1">
        <v>3</v>
      </c>
      <c r="G4036" s="2">
        <v>2.29677</v>
      </c>
      <c r="H4036" s="3">
        <v>7.9996400742491991</v>
      </c>
      <c r="I4036" s="3">
        <v>10.667154308006461</v>
      </c>
      <c r="J4036" s="3">
        <v>5.5120000000000002E-2</v>
      </c>
      <c r="K4036" s="3">
        <v>5.5120000000000002E-2</v>
      </c>
      <c r="L4036" s="3">
        <v>7.3499999999999996E-2</v>
      </c>
    </row>
    <row r="4037" spans="2:12" x14ac:dyDescent="0.2">
      <c r="B4037" t="s">
        <v>10714</v>
      </c>
      <c r="C4037" t="s">
        <v>10715</v>
      </c>
      <c r="D4037" t="s">
        <v>10716</v>
      </c>
      <c r="E4037" s="1">
        <v>11.11707</v>
      </c>
      <c r="F4037" s="1">
        <v>1</v>
      </c>
      <c r="G4037" s="2">
        <v>11.11707</v>
      </c>
      <c r="H4037" s="3">
        <v>8.0003094340505196</v>
      </c>
      <c r="I4037" s="3">
        <v>10.666479567008214</v>
      </c>
      <c r="J4037" s="3">
        <v>8.8940000000000005E-2</v>
      </c>
      <c r="K4037" s="3">
        <v>8.8940000000000005E-2</v>
      </c>
      <c r="L4037" s="3">
        <v>0.11858</v>
      </c>
    </row>
    <row r="4038" spans="2:12" x14ac:dyDescent="0.2">
      <c r="B4038" t="s">
        <v>10717</v>
      </c>
      <c r="C4038" t="s">
        <v>10133</v>
      </c>
      <c r="D4038" t="s">
        <v>10134</v>
      </c>
      <c r="E4038" s="1">
        <v>11.909520000000001</v>
      </c>
      <c r="F4038" s="1">
        <v>2</v>
      </c>
      <c r="G4038" s="2">
        <v>5.9547600000000003</v>
      </c>
      <c r="H4038" s="3">
        <v>8.0003224311307264</v>
      </c>
      <c r="I4038" s="3">
        <v>10.666256910438037</v>
      </c>
      <c r="J4038" s="3">
        <v>9.5280000000000004E-2</v>
      </c>
      <c r="K4038" s="3">
        <v>9.5280000000000004E-2</v>
      </c>
      <c r="L4038" s="3">
        <v>0.12703</v>
      </c>
    </row>
    <row r="4039" spans="2:12" x14ac:dyDescent="0.2">
      <c r="B4039" t="s">
        <v>10718</v>
      </c>
      <c r="C4039" t="s">
        <v>2096</v>
      </c>
      <c r="D4039" t="s">
        <v>9651</v>
      </c>
      <c r="E4039" s="1">
        <v>6.1688499999999999</v>
      </c>
      <c r="F4039" s="1">
        <v>2</v>
      </c>
      <c r="G4039" s="2">
        <v>3.084425</v>
      </c>
      <c r="H4039" s="3">
        <v>7.9998703161853504</v>
      </c>
      <c r="I4039" s="3">
        <v>10.6664937549138</v>
      </c>
      <c r="J4039" s="3">
        <v>4.9349999999999998E-2</v>
      </c>
      <c r="K4039" s="3">
        <v>4.9349999999999998E-2</v>
      </c>
      <c r="L4039" s="3">
        <v>6.5799999999999997E-2</v>
      </c>
    </row>
    <row r="4040" spans="2:12" x14ac:dyDescent="0.2">
      <c r="B4040" t="s">
        <v>10719</v>
      </c>
      <c r="C4040" t="s">
        <v>10499</v>
      </c>
      <c r="D4040" t="s">
        <v>10500</v>
      </c>
      <c r="E4040" s="1">
        <v>3.3381400000000001</v>
      </c>
      <c r="F4040" s="1">
        <v>2</v>
      </c>
      <c r="G4040" s="2">
        <v>1.6690700000000001</v>
      </c>
      <c r="H4040" s="3">
        <v>8.0014618919518057</v>
      </c>
      <c r="I4040" s="3">
        <v>10.667617295859371</v>
      </c>
      <c r="J4040" s="3">
        <v>2.6710000000000001E-2</v>
      </c>
      <c r="K4040" s="3">
        <v>2.6710000000000001E-2</v>
      </c>
      <c r="L4040" s="3">
        <v>3.5610000000000003E-2</v>
      </c>
    </row>
    <row r="4041" spans="2:12" x14ac:dyDescent="0.2">
      <c r="B4041" t="s">
        <v>10720</v>
      </c>
      <c r="C4041" t="s">
        <v>10550</v>
      </c>
      <c r="D4041" t="s">
        <v>10551</v>
      </c>
      <c r="E4041" s="1">
        <v>6.6827199999999998</v>
      </c>
      <c r="F4041" s="1">
        <v>1</v>
      </c>
      <c r="G4041" s="2">
        <v>6.6827199999999998</v>
      </c>
      <c r="H4041" s="3">
        <v>7.9997366341848837</v>
      </c>
      <c r="I4041" s="3">
        <v>10.666315512246511</v>
      </c>
      <c r="J4041" s="3">
        <v>5.3460000000000001E-2</v>
      </c>
      <c r="K4041" s="3">
        <v>5.3460000000000001E-2</v>
      </c>
      <c r="L4041" s="3">
        <v>7.1279999999999996E-2</v>
      </c>
    </row>
    <row r="4042" spans="2:12" x14ac:dyDescent="0.2">
      <c r="B4042" t="s">
        <v>10721</v>
      </c>
      <c r="C4042" t="s">
        <v>9979</v>
      </c>
      <c r="D4042" t="s">
        <v>9980</v>
      </c>
      <c r="E4042" s="1">
        <v>2.97648</v>
      </c>
      <c r="F4042" s="1">
        <v>2</v>
      </c>
      <c r="G4042" s="2">
        <v>1.48824</v>
      </c>
      <c r="H4042" s="3">
        <v>7.999381820136537</v>
      </c>
      <c r="I4042" s="3">
        <v>10.666962317905714</v>
      </c>
      <c r="J4042" s="3">
        <v>2.3810000000000001E-2</v>
      </c>
      <c r="K4042" s="3">
        <v>2.3810000000000001E-2</v>
      </c>
      <c r="L4042" s="3">
        <v>3.175E-2</v>
      </c>
    </row>
    <row r="4043" spans="2:12" x14ac:dyDescent="0.2">
      <c r="B4043" t="s">
        <v>10722</v>
      </c>
      <c r="C4043" t="s">
        <v>10723</v>
      </c>
      <c r="D4043" t="s">
        <v>9647</v>
      </c>
      <c r="E4043" s="1">
        <v>29.907599999999999</v>
      </c>
      <c r="F4043" s="1">
        <v>3</v>
      </c>
      <c r="G4043" s="2">
        <v>9.969199999999999</v>
      </c>
      <c r="H4043" s="3">
        <v>7.9999732509462476</v>
      </c>
      <c r="I4043" s="3">
        <v>10.666519546871029</v>
      </c>
      <c r="J4043" s="3">
        <v>0.23926</v>
      </c>
      <c r="K4043" s="3">
        <v>0.23926</v>
      </c>
      <c r="L4043" s="3">
        <v>0.31901000000000002</v>
      </c>
    </row>
    <row r="4044" spans="2:12" x14ac:dyDescent="0.2">
      <c r="B4044" t="s">
        <v>10724</v>
      </c>
      <c r="C4044" t="s">
        <v>10725</v>
      </c>
      <c r="D4044" t="s">
        <v>10726</v>
      </c>
      <c r="E4044" s="1">
        <v>7.8942899999999998</v>
      </c>
      <c r="F4044" s="1">
        <v>2</v>
      </c>
      <c r="G4044" s="2">
        <v>3.9471449999999999</v>
      </c>
      <c r="H4044" s="3">
        <v>7.9994527690267265</v>
      </c>
      <c r="I4044" s="3">
        <v>10.667203763733026</v>
      </c>
      <c r="J4044" s="3">
        <v>6.3149999999999998E-2</v>
      </c>
      <c r="K4044" s="3">
        <v>6.3149999999999998E-2</v>
      </c>
      <c r="L4044" s="3">
        <v>8.4209999999999993E-2</v>
      </c>
    </row>
    <row r="4045" spans="2:12" x14ac:dyDescent="0.2">
      <c r="B4045" t="s">
        <v>10727</v>
      </c>
      <c r="C4045" t="s">
        <v>10728</v>
      </c>
      <c r="D4045" t="s">
        <v>10729</v>
      </c>
      <c r="E4045" s="1">
        <v>6.4641799999999998</v>
      </c>
      <c r="F4045" s="1">
        <v>3</v>
      </c>
      <c r="G4045" s="2">
        <v>2.1547266666666665</v>
      </c>
      <c r="H4045" s="3">
        <v>7.9994678366010845</v>
      </c>
      <c r="I4045" s="3">
        <v>10.666472777676365</v>
      </c>
      <c r="J4045" s="3">
        <v>5.1709999999999999E-2</v>
      </c>
      <c r="K4045" s="3">
        <v>5.1709999999999999E-2</v>
      </c>
      <c r="L4045" s="3">
        <v>6.8949999999999997E-2</v>
      </c>
    </row>
    <row r="4046" spans="2:12" x14ac:dyDescent="0.2">
      <c r="B4046" t="s">
        <v>10730</v>
      </c>
      <c r="C4046" t="s">
        <v>7845</v>
      </c>
      <c r="D4046" t="s">
        <v>7846</v>
      </c>
      <c r="E4046" s="1">
        <v>61.931800000000003</v>
      </c>
      <c r="F4046" s="1">
        <v>11</v>
      </c>
      <c r="G4046" s="2">
        <v>5.6301636363636369</v>
      </c>
      <c r="H4046" s="3">
        <v>7.9999289541075829</v>
      </c>
      <c r="I4046" s="3">
        <v>10.66657193881011</v>
      </c>
      <c r="J4046" s="3">
        <v>0.49545</v>
      </c>
      <c r="K4046" s="3">
        <v>0.49545</v>
      </c>
      <c r="L4046" s="3">
        <v>0.66059999999999997</v>
      </c>
    </row>
    <row r="4047" spans="2:12" x14ac:dyDescent="0.2">
      <c r="B4047" t="s">
        <v>10731</v>
      </c>
      <c r="C4047" t="s">
        <v>7966</v>
      </c>
      <c r="D4047" t="s">
        <v>5937</v>
      </c>
      <c r="E4047" s="1">
        <v>4.6898400000000002</v>
      </c>
      <c r="F4047" s="1">
        <v>1</v>
      </c>
      <c r="G4047" s="2">
        <v>4.6898400000000002</v>
      </c>
      <c r="H4047" s="3">
        <v>8.0002729304198006</v>
      </c>
      <c r="I4047" s="3">
        <v>10.665609061289938</v>
      </c>
      <c r="J4047" s="3">
        <v>3.7519999999999998E-2</v>
      </c>
      <c r="K4047" s="3">
        <v>3.7519999999999998E-2</v>
      </c>
      <c r="L4047" s="3">
        <v>5.0020000000000002E-2</v>
      </c>
    </row>
    <row r="4048" spans="2:12" x14ac:dyDescent="0.2">
      <c r="B4048" t="s">
        <v>10732</v>
      </c>
      <c r="C4048" t="s">
        <v>10733</v>
      </c>
      <c r="D4048" t="s">
        <v>10734</v>
      </c>
      <c r="E4048" s="1">
        <v>17.129619999999999</v>
      </c>
      <c r="F4048" s="1">
        <v>2</v>
      </c>
      <c r="G4048" s="2">
        <v>8.5648099999999996</v>
      </c>
      <c r="H4048" s="3">
        <v>8.0001774703700388</v>
      </c>
      <c r="I4048" s="3">
        <v>10.666903293826717</v>
      </c>
      <c r="J4048" s="3">
        <v>0.13704</v>
      </c>
      <c r="K4048" s="3">
        <v>0.13704</v>
      </c>
      <c r="L4048" s="3">
        <v>0.18271999999999999</v>
      </c>
    </row>
    <row r="4049" spans="2:12" x14ac:dyDescent="0.2">
      <c r="B4049" t="s">
        <v>10735</v>
      </c>
      <c r="C4049" t="s">
        <v>7775</v>
      </c>
      <c r="D4049" t="s">
        <v>7776</v>
      </c>
      <c r="E4049" s="1">
        <v>21.558540000000001</v>
      </c>
      <c r="F4049" s="1">
        <v>12</v>
      </c>
      <c r="G4049" s="2">
        <v>1.7965450000000001</v>
      </c>
      <c r="H4049" s="3">
        <v>8.0000779273550062</v>
      </c>
      <c r="I4049" s="3">
        <v>10.666770569806674</v>
      </c>
      <c r="J4049" s="3">
        <v>0.17247000000000001</v>
      </c>
      <c r="K4049" s="3">
        <v>0.17247000000000001</v>
      </c>
      <c r="L4049" s="3">
        <v>0.22996</v>
      </c>
    </row>
    <row r="4050" spans="2:12" x14ac:dyDescent="0.2">
      <c r="B4050" t="s">
        <v>10736</v>
      </c>
      <c r="C4050" t="s">
        <v>8321</v>
      </c>
      <c r="D4050" t="s">
        <v>8322</v>
      </c>
      <c r="E4050" s="1">
        <v>6.2338399999999998</v>
      </c>
      <c r="F4050" s="1">
        <v>2</v>
      </c>
      <c r="G4050" s="2">
        <v>3.1169199999999999</v>
      </c>
      <c r="H4050" s="3">
        <v>7.9998845013667337</v>
      </c>
      <c r="I4050" s="3">
        <v>10.665977952594227</v>
      </c>
      <c r="J4050" s="3">
        <v>4.9869999999999998E-2</v>
      </c>
      <c r="K4050" s="3">
        <v>4.9869999999999998E-2</v>
      </c>
      <c r="L4050" s="3">
        <v>6.6489999999999994E-2</v>
      </c>
    </row>
    <row r="4051" spans="2:12" x14ac:dyDescent="0.2">
      <c r="B4051" t="s">
        <v>10737</v>
      </c>
      <c r="C4051" t="s">
        <v>9898</v>
      </c>
      <c r="D4051" t="s">
        <v>9899</v>
      </c>
      <c r="E4051" s="1">
        <v>3.9693299999999998</v>
      </c>
      <c r="F4051" s="1">
        <v>6</v>
      </c>
      <c r="G4051" s="2">
        <v>0.661555</v>
      </c>
      <c r="H4051" s="3">
        <v>7.9988310369760134</v>
      </c>
      <c r="I4051" s="3">
        <v>10.666787593876045</v>
      </c>
      <c r="J4051" s="3">
        <v>3.175E-2</v>
      </c>
      <c r="K4051" s="3">
        <v>3.175E-2</v>
      </c>
      <c r="L4051" s="3">
        <v>4.2340000000000003E-2</v>
      </c>
    </row>
    <row r="4052" spans="2:12" x14ac:dyDescent="0.2">
      <c r="B4052" t="s">
        <v>10738</v>
      </c>
      <c r="C4052" t="s">
        <v>10349</v>
      </c>
      <c r="D4052" t="s">
        <v>10350</v>
      </c>
      <c r="E4052" s="1">
        <v>14.347709999999999</v>
      </c>
      <c r="F4052" s="1">
        <v>1</v>
      </c>
      <c r="G4052" s="2">
        <v>14.347709999999999</v>
      </c>
      <c r="H4052" s="3">
        <v>7.9998829081435296</v>
      </c>
      <c r="I4052" s="3">
        <v>10.666510544191373</v>
      </c>
      <c r="J4052" s="3">
        <v>0.11477999999999999</v>
      </c>
      <c r="K4052" s="3">
        <v>0.11477999999999999</v>
      </c>
      <c r="L4052" s="3">
        <v>0.15304000000000001</v>
      </c>
    </row>
    <row r="4053" spans="2:12" x14ac:dyDescent="0.2">
      <c r="B4053" t="s">
        <v>10739</v>
      </c>
      <c r="C4053" t="s">
        <v>10740</v>
      </c>
      <c r="D4053" t="s">
        <v>7999</v>
      </c>
      <c r="E4053" s="1">
        <v>2.4210199999999999</v>
      </c>
      <c r="F4053" s="1">
        <v>1</v>
      </c>
      <c r="G4053" s="2">
        <v>2.4210199999999999</v>
      </c>
      <c r="H4053" s="3">
        <v>8.0007600102436154</v>
      </c>
      <c r="I4053" s="3">
        <v>10.664926353355197</v>
      </c>
      <c r="J4053" s="3">
        <v>1.9369999999999998E-2</v>
      </c>
      <c r="K4053" s="3">
        <v>1.9369999999999998E-2</v>
      </c>
      <c r="L4053" s="3">
        <v>2.5819999999999999E-2</v>
      </c>
    </row>
    <row r="4054" spans="2:12" x14ac:dyDescent="0.2">
      <c r="B4054" t="s">
        <v>10741</v>
      </c>
      <c r="C4054" t="s">
        <v>10185</v>
      </c>
      <c r="D4054" t="s">
        <v>10186</v>
      </c>
      <c r="E4054" s="1">
        <v>11.94753</v>
      </c>
      <c r="F4054" s="1">
        <v>1</v>
      </c>
      <c r="G4054" s="2">
        <v>11.94753</v>
      </c>
      <c r="H4054" s="3">
        <v>7.9999799121659461</v>
      </c>
      <c r="I4054" s="3">
        <v>10.666639882887928</v>
      </c>
      <c r="J4054" s="3">
        <v>9.5579999999999998E-2</v>
      </c>
      <c r="K4054" s="3">
        <v>9.5579999999999998E-2</v>
      </c>
      <c r="L4054" s="3">
        <v>0.12744</v>
      </c>
    </row>
    <row r="4055" spans="2:12" x14ac:dyDescent="0.2">
      <c r="B4055" t="s">
        <v>10742</v>
      </c>
      <c r="C4055" t="s">
        <v>10743</v>
      </c>
      <c r="D4055" t="s">
        <v>10744</v>
      </c>
      <c r="E4055" s="1">
        <v>15.71125</v>
      </c>
      <c r="F4055" s="1">
        <v>3</v>
      </c>
      <c r="G4055" s="2">
        <v>5.2370833333333335</v>
      </c>
      <c r="H4055" s="3">
        <v>8</v>
      </c>
      <c r="I4055" s="3">
        <v>10.666878828864666</v>
      </c>
      <c r="J4055" s="3">
        <v>0.12569</v>
      </c>
      <c r="K4055" s="3">
        <v>0.12569</v>
      </c>
      <c r="L4055" s="3">
        <v>0.16758999999999999</v>
      </c>
    </row>
    <row r="4056" spans="2:12" x14ac:dyDescent="0.2">
      <c r="B4056" t="s">
        <v>10745</v>
      </c>
      <c r="C4056" t="s">
        <v>10746</v>
      </c>
      <c r="D4056" t="s">
        <v>10747</v>
      </c>
      <c r="E4056" s="1">
        <v>7.9126200000000004</v>
      </c>
      <c r="F4056" s="1">
        <v>3</v>
      </c>
      <c r="G4056" s="2">
        <v>2.63754</v>
      </c>
      <c r="H4056" s="3">
        <v>7.9998786748257835</v>
      </c>
      <c r="I4056" s="3">
        <v>10.666504899767713</v>
      </c>
      <c r="J4056" s="3">
        <v>6.3299999999999995E-2</v>
      </c>
      <c r="K4056" s="3">
        <v>6.3299999999999995E-2</v>
      </c>
      <c r="L4056" s="3">
        <v>8.4400000000000003E-2</v>
      </c>
    </row>
    <row r="4057" spans="2:12" x14ac:dyDescent="0.2">
      <c r="B4057" t="s">
        <v>10748</v>
      </c>
      <c r="C4057" t="s">
        <v>10368</v>
      </c>
      <c r="D4057" t="s">
        <v>10369</v>
      </c>
      <c r="E4057" s="1">
        <v>20.49023</v>
      </c>
      <c r="F4057" s="1">
        <v>3</v>
      </c>
      <c r="G4057" s="2">
        <v>6.8300766666666668</v>
      </c>
      <c r="H4057" s="3">
        <v>7.9999102011055996</v>
      </c>
      <c r="I4057" s="3">
        <v>10.666546934807466</v>
      </c>
      <c r="J4057" s="3">
        <v>0.16392000000000001</v>
      </c>
      <c r="K4057" s="3">
        <v>0.16392000000000001</v>
      </c>
      <c r="L4057" s="3">
        <v>0.21856</v>
      </c>
    </row>
    <row r="4058" spans="2:12" x14ac:dyDescent="0.2">
      <c r="B4058" t="s">
        <v>10749</v>
      </c>
      <c r="C4058" t="s">
        <v>9713</v>
      </c>
      <c r="D4058" t="s">
        <v>9714</v>
      </c>
      <c r="E4058" s="1">
        <v>30.053139999999999</v>
      </c>
      <c r="F4058" s="1">
        <v>3</v>
      </c>
      <c r="G4058" s="2">
        <v>10.017713333333333</v>
      </c>
      <c r="H4058" s="3">
        <v>8.0001623790392618</v>
      </c>
      <c r="I4058" s="3">
        <v>10.666772257408045</v>
      </c>
      <c r="J4058" s="3">
        <v>0.24043</v>
      </c>
      <c r="K4058" s="3">
        <v>0.24043</v>
      </c>
      <c r="L4058" s="3">
        <v>0.32057000000000002</v>
      </c>
    </row>
    <row r="4059" spans="2:12" x14ac:dyDescent="0.2">
      <c r="B4059" t="s">
        <v>10750</v>
      </c>
      <c r="C4059" t="s">
        <v>10751</v>
      </c>
      <c r="D4059" t="s">
        <v>10752</v>
      </c>
      <c r="E4059" s="1">
        <v>14.69697</v>
      </c>
      <c r="F4059" s="1">
        <v>4</v>
      </c>
      <c r="G4059" s="2">
        <v>3.6742425000000001</v>
      </c>
      <c r="H4059" s="3">
        <v>8.0002884948394133</v>
      </c>
      <c r="I4059" s="3">
        <v>10.666824522333515</v>
      </c>
      <c r="J4059" s="3">
        <v>0.11758</v>
      </c>
      <c r="K4059" s="3">
        <v>0.11758</v>
      </c>
      <c r="L4059" s="3">
        <v>0.15676999999999999</v>
      </c>
    </row>
    <row r="4060" spans="2:12" x14ac:dyDescent="0.2">
      <c r="B4060" t="s">
        <v>10753</v>
      </c>
      <c r="C4060" t="s">
        <v>10754</v>
      </c>
      <c r="D4060" t="s">
        <v>10755</v>
      </c>
      <c r="E4060" s="1">
        <v>16.179410000000001</v>
      </c>
      <c r="F4060" s="1">
        <v>5</v>
      </c>
      <c r="G4060" s="2">
        <v>3.2358820000000001</v>
      </c>
      <c r="H4060" s="3">
        <v>8.0002917288084046</v>
      </c>
      <c r="I4060" s="3">
        <v>10.666643592071651</v>
      </c>
      <c r="J4060" s="3">
        <v>0.12944</v>
      </c>
      <c r="K4060" s="3">
        <v>0.12944</v>
      </c>
      <c r="L4060" s="3">
        <v>0.17258000000000001</v>
      </c>
    </row>
    <row r="4061" spans="2:12" x14ac:dyDescent="0.2">
      <c r="B4061" t="s">
        <v>10756</v>
      </c>
      <c r="C4061" t="s">
        <v>9821</v>
      </c>
      <c r="D4061" t="s">
        <v>9822</v>
      </c>
      <c r="E4061" s="1">
        <v>17.446300000000001</v>
      </c>
      <c r="F4061" s="1">
        <v>4</v>
      </c>
      <c r="G4061" s="2">
        <v>4.3615750000000002</v>
      </c>
      <c r="H4061" s="3">
        <v>7.9999770725024781</v>
      </c>
      <c r="I4061" s="3">
        <v>10.66644503419063</v>
      </c>
      <c r="J4061" s="3">
        <v>0.13957</v>
      </c>
      <c r="K4061" s="3">
        <v>0.13957</v>
      </c>
      <c r="L4061" s="3">
        <v>0.18609000000000001</v>
      </c>
    </row>
    <row r="4062" spans="2:12" x14ac:dyDescent="0.2">
      <c r="B4062" t="s">
        <v>10757</v>
      </c>
      <c r="C4062" t="s">
        <v>10758</v>
      </c>
      <c r="D4062" t="s">
        <v>10759</v>
      </c>
      <c r="E4062" s="1">
        <v>6.7156200000000004</v>
      </c>
      <c r="F4062" s="1">
        <v>5</v>
      </c>
      <c r="G4062" s="2">
        <v>1.343124</v>
      </c>
      <c r="H4062" s="3">
        <v>7.9992614233682069</v>
      </c>
      <c r="I4062" s="3">
        <v>10.666178253087578</v>
      </c>
      <c r="J4062" s="3">
        <v>5.3719999999999997E-2</v>
      </c>
      <c r="K4062" s="3">
        <v>5.3719999999999997E-2</v>
      </c>
      <c r="L4062" s="3">
        <v>7.1629999999999999E-2</v>
      </c>
    </row>
    <row r="4063" spans="2:12" x14ac:dyDescent="0.2">
      <c r="B4063" t="s">
        <v>10760</v>
      </c>
      <c r="C4063" t="s">
        <v>10402</v>
      </c>
      <c r="D4063" t="s">
        <v>10403</v>
      </c>
      <c r="E4063" s="1">
        <v>13.41391</v>
      </c>
      <c r="F4063" s="1">
        <v>3</v>
      </c>
      <c r="G4063" s="2">
        <v>4.4713033333333332</v>
      </c>
      <c r="H4063" s="3">
        <v>7.9999045766670571</v>
      </c>
      <c r="I4063" s="3">
        <v>10.666539435556077</v>
      </c>
      <c r="J4063" s="3">
        <v>0.10731</v>
      </c>
      <c r="K4063" s="3">
        <v>0.10731</v>
      </c>
      <c r="L4063" s="3">
        <v>0.14308000000000001</v>
      </c>
    </row>
    <row r="4064" spans="2:12" x14ac:dyDescent="0.2">
      <c r="B4064" t="s">
        <v>10761</v>
      </c>
      <c r="C4064" t="s">
        <v>10628</v>
      </c>
      <c r="D4064" t="s">
        <v>10629</v>
      </c>
      <c r="E4064" s="1">
        <v>10.45191</v>
      </c>
      <c r="F4064" s="1">
        <v>4</v>
      </c>
      <c r="G4064" s="2">
        <v>2.6129775</v>
      </c>
      <c r="H4064" s="3">
        <v>8.0004515921013475</v>
      </c>
      <c r="I4064" s="3">
        <v>10.666949868492937</v>
      </c>
      <c r="J4064" s="3">
        <v>8.362E-2</v>
      </c>
      <c r="K4064" s="3">
        <v>8.362E-2</v>
      </c>
      <c r="L4064" s="3">
        <v>0.11149000000000001</v>
      </c>
    </row>
    <row r="4065" spans="2:12" x14ac:dyDescent="0.2">
      <c r="B4065" t="s">
        <v>10762</v>
      </c>
      <c r="C4065" t="s">
        <v>10021</v>
      </c>
      <c r="D4065" t="s">
        <v>10022</v>
      </c>
      <c r="E4065" s="1">
        <v>21.537140000000001</v>
      </c>
      <c r="F4065" s="1">
        <v>4</v>
      </c>
      <c r="G4065" s="2">
        <v>5.3842850000000002</v>
      </c>
      <c r="H4065" s="3">
        <v>8.0001337224905456</v>
      </c>
      <c r="I4065" s="3">
        <v>10.666690191919633</v>
      </c>
      <c r="J4065" s="3">
        <v>0.17230000000000001</v>
      </c>
      <c r="K4065" s="3">
        <v>0.17230000000000001</v>
      </c>
      <c r="L4065" s="3">
        <v>0.22972999999999999</v>
      </c>
    </row>
    <row r="4066" spans="2:12" x14ac:dyDescent="0.2">
      <c r="B4066" t="s">
        <v>10763</v>
      </c>
      <c r="C4066" t="s">
        <v>10764</v>
      </c>
      <c r="D4066" t="s">
        <v>9614</v>
      </c>
      <c r="E4066" s="1">
        <v>6.4104700000000001</v>
      </c>
      <c r="F4066" s="1">
        <v>1</v>
      </c>
      <c r="G4066" s="2">
        <v>6.4104700000000001</v>
      </c>
      <c r="H4066" s="3">
        <v>7.9994134595435282</v>
      </c>
      <c r="I4066" s="3">
        <v>10.666924578073058</v>
      </c>
      <c r="J4066" s="3">
        <v>5.1279999999999999E-2</v>
      </c>
      <c r="K4066" s="3">
        <v>5.1279999999999999E-2</v>
      </c>
      <c r="L4066" s="3">
        <v>6.8379999999999996E-2</v>
      </c>
    </row>
    <row r="4067" spans="2:12" x14ac:dyDescent="0.2">
      <c r="B4067" t="s">
        <v>10765</v>
      </c>
      <c r="C4067" t="s">
        <v>10470</v>
      </c>
      <c r="D4067" t="s">
        <v>10471</v>
      </c>
      <c r="E4067" s="1">
        <v>5.7294400000000003</v>
      </c>
      <c r="F4067" s="1">
        <v>1</v>
      </c>
      <c r="G4067" s="2">
        <v>5.7294400000000003</v>
      </c>
      <c r="H4067" s="3">
        <v>8.0007819263313689</v>
      </c>
      <c r="I4067" s="3">
        <v>10.665963863833113</v>
      </c>
      <c r="J4067" s="3">
        <v>4.5839999999999999E-2</v>
      </c>
      <c r="K4067" s="3">
        <v>4.5839999999999999E-2</v>
      </c>
      <c r="L4067" s="3">
        <v>6.1109999999999998E-2</v>
      </c>
    </row>
    <row r="4068" spans="2:12" x14ac:dyDescent="0.2">
      <c r="B4068" t="s">
        <v>10766</v>
      </c>
      <c r="C4068" t="s">
        <v>10479</v>
      </c>
      <c r="D4068" t="s">
        <v>10480</v>
      </c>
      <c r="E4068" s="1">
        <v>4.6915100000000001</v>
      </c>
      <c r="F4068" s="1">
        <v>1</v>
      </c>
      <c r="G4068" s="2">
        <v>4.6915100000000001</v>
      </c>
      <c r="H4068" s="3">
        <v>7.9995566459412855</v>
      </c>
      <c r="I4068" s="3">
        <v>10.666075527921713</v>
      </c>
      <c r="J4068" s="3">
        <v>3.7530000000000001E-2</v>
      </c>
      <c r="K4068" s="3">
        <v>3.7530000000000001E-2</v>
      </c>
      <c r="L4068" s="3">
        <v>5.0040000000000001E-2</v>
      </c>
    </row>
    <row r="4069" spans="2:12" x14ac:dyDescent="0.2">
      <c r="B4069" t="s">
        <v>10767</v>
      </c>
      <c r="C4069" t="s">
        <v>10768</v>
      </c>
      <c r="D4069" t="s">
        <v>10769</v>
      </c>
      <c r="E4069" s="1">
        <v>11.02581</v>
      </c>
      <c r="F4069" s="1">
        <v>4</v>
      </c>
      <c r="G4069" s="2">
        <v>2.7564525</v>
      </c>
      <c r="H4069" s="3">
        <v>8.0003192509212475</v>
      </c>
      <c r="I4069" s="3">
        <v>10.666790013613513</v>
      </c>
      <c r="J4069" s="3">
        <v>8.8209999999999997E-2</v>
      </c>
      <c r="K4069" s="3">
        <v>8.8209999999999997E-2</v>
      </c>
      <c r="L4069" s="3">
        <v>0.11761000000000001</v>
      </c>
    </row>
    <row r="4070" spans="2:12" x14ac:dyDescent="0.2">
      <c r="B4070" t="s">
        <v>10770</v>
      </c>
      <c r="C4070" t="s">
        <v>9371</v>
      </c>
      <c r="D4070" t="s">
        <v>9372</v>
      </c>
      <c r="E4070" s="1">
        <v>24.426130000000001</v>
      </c>
      <c r="F4070" s="1">
        <v>4</v>
      </c>
      <c r="G4070" s="2">
        <v>6.1065325000000001</v>
      </c>
      <c r="H4070" s="3">
        <v>8.0000393021735334</v>
      </c>
      <c r="I4070" s="3">
        <v>10.666446137804064</v>
      </c>
      <c r="J4070" s="3">
        <v>0.19541</v>
      </c>
      <c r="K4070" s="3">
        <v>0.19541</v>
      </c>
      <c r="L4070" s="3">
        <v>0.26053999999999999</v>
      </c>
    </row>
    <row r="4071" spans="2:12" x14ac:dyDescent="0.2">
      <c r="B4071" t="s">
        <v>10771</v>
      </c>
      <c r="C4071" t="s">
        <v>10188</v>
      </c>
      <c r="D4071" t="s">
        <v>10189</v>
      </c>
      <c r="E4071" s="1">
        <v>10.800610000000001</v>
      </c>
      <c r="F4071" s="1">
        <v>2</v>
      </c>
      <c r="G4071" s="2">
        <v>5.4003050000000004</v>
      </c>
      <c r="H4071" s="3">
        <v>7.9995481736679688</v>
      </c>
      <c r="I4071" s="3">
        <v>10.666990105188503</v>
      </c>
      <c r="J4071" s="3">
        <v>8.6400000000000005E-2</v>
      </c>
      <c r="K4071" s="3">
        <v>8.6400000000000005E-2</v>
      </c>
      <c r="L4071" s="3">
        <v>0.11521000000000001</v>
      </c>
    </row>
    <row r="4072" spans="2:12" x14ac:dyDescent="0.2">
      <c r="B4072" t="s">
        <v>10772</v>
      </c>
      <c r="C4072" t="s">
        <v>10191</v>
      </c>
      <c r="D4072" t="s">
        <v>10192</v>
      </c>
      <c r="E4072" s="1">
        <v>12.414709999999999</v>
      </c>
      <c r="F4072" s="1">
        <v>3</v>
      </c>
      <c r="G4072" s="2">
        <v>4.1382366666666668</v>
      </c>
      <c r="H4072" s="3">
        <v>8.0001868750860883</v>
      </c>
      <c r="I4072" s="3">
        <v>10.666378836074303</v>
      </c>
      <c r="J4072" s="3">
        <v>9.9320000000000006E-2</v>
      </c>
      <c r="K4072" s="3">
        <v>9.9320000000000006E-2</v>
      </c>
      <c r="L4072" s="3">
        <v>0.13242000000000001</v>
      </c>
    </row>
    <row r="4073" spans="2:12" x14ac:dyDescent="0.2">
      <c r="B4073" t="s">
        <v>10773</v>
      </c>
      <c r="C4073" t="s">
        <v>9789</v>
      </c>
      <c r="D4073" t="s">
        <v>9790</v>
      </c>
      <c r="E4073" s="1">
        <v>5.80016</v>
      </c>
      <c r="F4073" s="1">
        <v>2</v>
      </c>
      <c r="G4073" s="2">
        <v>2.90008</v>
      </c>
      <c r="H4073" s="3">
        <v>7.9997793164326492</v>
      </c>
      <c r="I4073" s="3">
        <v>10.666947118700174</v>
      </c>
      <c r="J4073" s="3">
        <v>4.6399999999999997E-2</v>
      </c>
      <c r="K4073" s="3">
        <v>4.6399999999999997E-2</v>
      </c>
      <c r="L4073" s="3">
        <v>6.1870000000000001E-2</v>
      </c>
    </row>
    <row r="4074" spans="2:12" x14ac:dyDescent="0.2">
      <c r="B4074" t="s">
        <v>10774</v>
      </c>
      <c r="C4074" t="s">
        <v>10743</v>
      </c>
      <c r="D4074" t="s">
        <v>10744</v>
      </c>
      <c r="E4074" s="1">
        <v>22.20129</v>
      </c>
      <c r="F4074" s="1">
        <v>8</v>
      </c>
      <c r="G4074" s="2">
        <v>2.77516125</v>
      </c>
      <c r="H4074" s="3">
        <v>7.9999855864231311</v>
      </c>
      <c r="I4074" s="3">
        <v>10.66649730713846</v>
      </c>
      <c r="J4074" s="3">
        <v>0.17760999999999999</v>
      </c>
      <c r="K4074" s="3">
        <v>0.17760999999999999</v>
      </c>
      <c r="L4074" s="3">
        <v>0.23680999999999999</v>
      </c>
    </row>
    <row r="4075" spans="2:12" x14ac:dyDescent="0.2">
      <c r="B4075" t="s">
        <v>10775</v>
      </c>
      <c r="C4075" t="s">
        <v>10262</v>
      </c>
      <c r="D4075" t="s">
        <v>10263</v>
      </c>
      <c r="E4075" s="1">
        <v>10.567030000000001</v>
      </c>
      <c r="F4075" s="1">
        <v>3</v>
      </c>
      <c r="G4075" s="2">
        <v>3.5223433333333336</v>
      </c>
      <c r="H4075" s="3">
        <v>8.0003558237271957</v>
      </c>
      <c r="I4075" s="3">
        <v>10.666194758602936</v>
      </c>
      <c r="J4075" s="3">
        <v>8.4540000000000004E-2</v>
      </c>
      <c r="K4075" s="3">
        <v>8.4540000000000004E-2</v>
      </c>
      <c r="L4075" s="3">
        <v>0.11271</v>
      </c>
    </row>
    <row r="4076" spans="2:12" x14ac:dyDescent="0.2">
      <c r="B4076" t="s">
        <v>10776</v>
      </c>
      <c r="C4076" t="s">
        <v>10440</v>
      </c>
      <c r="D4076" t="s">
        <v>10441</v>
      </c>
      <c r="E4076" s="1">
        <v>21.979590000000002</v>
      </c>
      <c r="F4076" s="1">
        <v>3</v>
      </c>
      <c r="G4076" s="2">
        <v>7.3265300000000009</v>
      </c>
      <c r="H4076" s="3">
        <v>8.0001492293532319</v>
      </c>
      <c r="I4076" s="3">
        <v>10.666713983290862</v>
      </c>
      <c r="J4076" s="3">
        <v>0.17584</v>
      </c>
      <c r="K4076" s="3">
        <v>0.17584</v>
      </c>
      <c r="L4076" s="3">
        <v>0.23444999999999999</v>
      </c>
    </row>
    <row r="4077" spans="2:12" x14ac:dyDescent="0.2">
      <c r="B4077" t="s">
        <v>10777</v>
      </c>
      <c r="C4077" t="s">
        <v>10778</v>
      </c>
      <c r="D4077" t="s">
        <v>10779</v>
      </c>
      <c r="E4077" s="1">
        <v>29.334700000000002</v>
      </c>
      <c r="F4077" s="1">
        <v>4</v>
      </c>
      <c r="G4077" s="2">
        <v>7.3336750000000004</v>
      </c>
      <c r="H4077" s="3">
        <v>8.0000818143700112</v>
      </c>
      <c r="I4077" s="3">
        <v>10.666548490354426</v>
      </c>
      <c r="J4077" s="3">
        <v>0.23468</v>
      </c>
      <c r="K4077" s="3">
        <v>0.23468</v>
      </c>
      <c r="L4077" s="3">
        <v>0.31290000000000001</v>
      </c>
    </row>
    <row r="4078" spans="2:12" x14ac:dyDescent="0.2">
      <c r="B4078" t="s">
        <v>10780</v>
      </c>
      <c r="C4078" t="s">
        <v>10384</v>
      </c>
      <c r="D4078" t="s">
        <v>10385</v>
      </c>
      <c r="E4078" s="1">
        <v>7.7145200000000003</v>
      </c>
      <c r="F4078" s="1">
        <v>1</v>
      </c>
      <c r="G4078" s="2">
        <v>7.7145200000000003</v>
      </c>
      <c r="H4078" s="3">
        <v>8.000497762660542</v>
      </c>
      <c r="I4078" s="3">
        <v>10.666898264571225</v>
      </c>
      <c r="J4078" s="3">
        <v>6.1719999999999997E-2</v>
      </c>
      <c r="K4078" s="3">
        <v>6.1719999999999997E-2</v>
      </c>
      <c r="L4078" s="3">
        <v>8.2290000000000002E-2</v>
      </c>
    </row>
    <row r="4079" spans="2:12" x14ac:dyDescent="0.2">
      <c r="B4079" t="s">
        <v>10781</v>
      </c>
      <c r="C4079" t="s">
        <v>9404</v>
      </c>
      <c r="D4079" t="s">
        <v>9405</v>
      </c>
      <c r="E4079" s="1">
        <v>11.203329999999999</v>
      </c>
      <c r="F4079" s="1">
        <v>1</v>
      </c>
      <c r="G4079" s="2">
        <v>11.203329999999999</v>
      </c>
      <c r="H4079" s="3">
        <v>8.0002999108300834</v>
      </c>
      <c r="I4079" s="3">
        <v>10.666471486602644</v>
      </c>
      <c r="J4079" s="3">
        <v>8.9630000000000001E-2</v>
      </c>
      <c r="K4079" s="3">
        <v>8.9630000000000001E-2</v>
      </c>
      <c r="L4079" s="3">
        <v>0.1195</v>
      </c>
    </row>
    <row r="4080" spans="2:12" x14ac:dyDescent="0.2">
      <c r="B4080" t="s">
        <v>10782</v>
      </c>
      <c r="C4080" t="s">
        <v>10783</v>
      </c>
      <c r="D4080" t="s">
        <v>10784</v>
      </c>
      <c r="E4080" s="1">
        <v>16.067969999999999</v>
      </c>
      <c r="F4080" s="1">
        <v>6</v>
      </c>
      <c r="G4080" s="2">
        <v>2.6779949999999997</v>
      </c>
      <c r="H4080" s="3">
        <v>7.9997659940863723</v>
      </c>
      <c r="I4080" s="3">
        <v>10.666562110832919</v>
      </c>
      <c r="J4080" s="3">
        <v>0.12853999999999999</v>
      </c>
      <c r="K4080" s="3">
        <v>0.12853999999999999</v>
      </c>
      <c r="L4080" s="3">
        <v>0.17138999999999999</v>
      </c>
    </row>
    <row r="4081" spans="2:12" x14ac:dyDescent="0.2">
      <c r="B4081" t="s">
        <v>10785</v>
      </c>
      <c r="C4081" t="s">
        <v>9516</v>
      </c>
      <c r="D4081" t="s">
        <v>5969</v>
      </c>
      <c r="E4081" s="1">
        <v>36.111229999999999</v>
      </c>
      <c r="F4081" s="1">
        <v>5</v>
      </c>
      <c r="G4081" s="2">
        <v>7.2222460000000002</v>
      </c>
      <c r="H4081" s="3">
        <v>8.0000044307546432</v>
      </c>
      <c r="I4081" s="3">
        <v>10.666764881727927</v>
      </c>
      <c r="J4081" s="3">
        <v>0.28888999999999998</v>
      </c>
      <c r="K4081" s="3">
        <v>0.28888999999999998</v>
      </c>
      <c r="L4081" s="3">
        <v>0.38518999999999998</v>
      </c>
    </row>
    <row r="4082" spans="2:12" x14ac:dyDescent="0.2">
      <c r="B4082" t="s">
        <v>10786</v>
      </c>
      <c r="C4082" t="s">
        <v>10493</v>
      </c>
      <c r="D4082" t="s">
        <v>10494</v>
      </c>
      <c r="E4082" s="1">
        <v>28.040780000000002</v>
      </c>
      <c r="F4082" s="1">
        <v>3</v>
      </c>
      <c r="G4082" s="2">
        <v>9.3469266666666666</v>
      </c>
      <c r="H4082" s="3">
        <v>8.0001340904211649</v>
      </c>
      <c r="I4082" s="3">
        <v>10.666607704921189</v>
      </c>
      <c r="J4082" s="3">
        <v>0.22433</v>
      </c>
      <c r="K4082" s="3">
        <v>0.22433</v>
      </c>
      <c r="L4082" s="3">
        <v>0.29909999999999998</v>
      </c>
    </row>
    <row r="4083" spans="2:12" x14ac:dyDescent="0.2">
      <c r="B4083" t="s">
        <v>10787</v>
      </c>
      <c r="C4083" t="s">
        <v>8222</v>
      </c>
      <c r="D4083" t="s">
        <v>8223</v>
      </c>
      <c r="E4083" s="1">
        <v>10.07484</v>
      </c>
      <c r="F4083" s="1">
        <v>4</v>
      </c>
      <c r="G4083" s="2">
        <v>2.51871</v>
      </c>
      <c r="H4083" s="3">
        <v>8.0001270491640568</v>
      </c>
      <c r="I4083" s="3">
        <v>10.666174351155949</v>
      </c>
      <c r="J4083" s="3">
        <v>8.0600000000000005E-2</v>
      </c>
      <c r="K4083" s="3">
        <v>8.0600000000000005E-2</v>
      </c>
      <c r="L4083" s="3">
        <v>0.10746</v>
      </c>
    </row>
    <row r="4084" spans="2:12" x14ac:dyDescent="0.2">
      <c r="B4084" t="s">
        <v>10788</v>
      </c>
      <c r="C4084" t="s">
        <v>10789</v>
      </c>
      <c r="D4084" t="s">
        <v>10790</v>
      </c>
      <c r="E4084" s="1">
        <v>9.2890300000000003</v>
      </c>
      <c r="F4084" s="1">
        <v>3</v>
      </c>
      <c r="G4084" s="2">
        <v>3.0963433333333334</v>
      </c>
      <c r="H4084" s="3">
        <v>7.999758855337963</v>
      </c>
      <c r="I4084" s="3">
        <v>10.666345140450618</v>
      </c>
      <c r="J4084" s="3">
        <v>7.4310000000000001E-2</v>
      </c>
      <c r="K4084" s="3">
        <v>7.4310000000000001E-2</v>
      </c>
      <c r="L4084" s="3">
        <v>9.9080000000000001E-2</v>
      </c>
    </row>
    <row r="4085" spans="2:12" x14ac:dyDescent="0.2">
      <c r="B4085" t="s">
        <v>10791</v>
      </c>
      <c r="C4085" t="s">
        <v>10136</v>
      </c>
      <c r="D4085" t="s">
        <v>10137</v>
      </c>
      <c r="E4085" s="1">
        <v>4.7083899999999996</v>
      </c>
      <c r="F4085" s="1">
        <v>1</v>
      </c>
      <c r="G4085" s="2">
        <v>4.7083899999999996</v>
      </c>
      <c r="H4085" s="3">
        <v>8.0006116740541895</v>
      </c>
      <c r="I4085" s="3">
        <v>10.666066319909779</v>
      </c>
      <c r="J4085" s="3">
        <v>3.7670000000000002E-2</v>
      </c>
      <c r="K4085" s="3">
        <v>3.7670000000000002E-2</v>
      </c>
      <c r="L4085" s="3">
        <v>5.0220000000000001E-2</v>
      </c>
    </row>
    <row r="4086" spans="2:12" x14ac:dyDescent="0.2">
      <c r="B4086" t="s">
        <v>10792</v>
      </c>
      <c r="C4086" t="s">
        <v>10793</v>
      </c>
      <c r="D4086" t="s">
        <v>10794</v>
      </c>
      <c r="E4086" s="1">
        <v>6.7450400000000004</v>
      </c>
      <c r="F4086" s="1">
        <v>1</v>
      </c>
      <c r="G4086" s="2">
        <v>6.7450400000000004</v>
      </c>
      <c r="H4086" s="3">
        <v>7.9999525577313095</v>
      </c>
      <c r="I4086" s="3">
        <v>10.66709760060726</v>
      </c>
      <c r="J4086" s="3">
        <v>5.3960000000000001E-2</v>
      </c>
      <c r="K4086" s="3">
        <v>5.3960000000000001E-2</v>
      </c>
      <c r="L4086" s="3">
        <v>7.195E-2</v>
      </c>
    </row>
    <row r="4087" spans="2:12" x14ac:dyDescent="0.2">
      <c r="B4087" t="s">
        <v>10795</v>
      </c>
      <c r="C4087" t="s">
        <v>7265</v>
      </c>
      <c r="D4087" t="s">
        <v>7266</v>
      </c>
      <c r="E4087" s="1">
        <v>44.283050000000003</v>
      </c>
      <c r="F4087" s="1">
        <v>4</v>
      </c>
      <c r="G4087" s="2">
        <v>11.070762500000001</v>
      </c>
      <c r="H4087" s="3">
        <v>7.9999006391836147</v>
      </c>
      <c r="I4087" s="3">
        <v>10.666609458923899</v>
      </c>
      <c r="J4087" s="3">
        <v>0.35426000000000002</v>
      </c>
      <c r="K4087" s="3">
        <v>0.35426000000000002</v>
      </c>
      <c r="L4087" s="3">
        <v>0.47234999999999999</v>
      </c>
    </row>
    <row r="4088" spans="2:12" x14ac:dyDescent="0.2">
      <c r="B4088" t="s">
        <v>10796</v>
      </c>
      <c r="C4088" t="s">
        <v>9976</v>
      </c>
      <c r="D4088" t="s">
        <v>9977</v>
      </c>
      <c r="E4088" s="1">
        <v>17.69577</v>
      </c>
      <c r="F4088" s="1">
        <v>7</v>
      </c>
      <c r="G4088" s="2">
        <v>2.5279671428571429</v>
      </c>
      <c r="H4088" s="3">
        <v>8.000217001012107</v>
      </c>
      <c r="I4088" s="3">
        <v>10.666390894547115</v>
      </c>
      <c r="J4088" s="3">
        <v>0.14157</v>
      </c>
      <c r="K4088" s="3">
        <v>0.14157</v>
      </c>
      <c r="L4088" s="3">
        <v>0.18875</v>
      </c>
    </row>
    <row r="4089" spans="2:12" x14ac:dyDescent="0.2">
      <c r="B4089" t="s">
        <v>10797</v>
      </c>
      <c r="C4089" t="s">
        <v>7328</v>
      </c>
      <c r="D4089" t="s">
        <v>7329</v>
      </c>
      <c r="E4089" s="1">
        <v>3.0279199999999999</v>
      </c>
      <c r="F4089" s="1">
        <v>2</v>
      </c>
      <c r="G4089" s="2">
        <v>1.51396</v>
      </c>
      <c r="H4089" s="3">
        <v>7.9988903273534309</v>
      </c>
      <c r="I4089" s="3">
        <v>10.667388834579514</v>
      </c>
      <c r="J4089" s="3">
        <v>2.4219999999999998E-2</v>
      </c>
      <c r="K4089" s="3">
        <v>2.4219999999999998E-2</v>
      </c>
      <c r="L4089" s="3">
        <v>3.2300000000000002E-2</v>
      </c>
    </row>
    <row r="4090" spans="2:12" x14ac:dyDescent="0.2">
      <c r="B4090" t="s">
        <v>10798</v>
      </c>
      <c r="C4090" t="s">
        <v>9435</v>
      </c>
      <c r="D4090" t="s">
        <v>9436</v>
      </c>
      <c r="E4090" s="1">
        <v>9.0544899999999995</v>
      </c>
      <c r="F4090" s="1">
        <v>1</v>
      </c>
      <c r="G4090" s="2">
        <v>9.0544899999999995</v>
      </c>
      <c r="H4090" s="3">
        <v>8.0004506051693696</v>
      </c>
      <c r="I4090" s="3">
        <v>10.666531190602672</v>
      </c>
      <c r="J4090" s="3">
        <v>7.2440000000000004E-2</v>
      </c>
      <c r="K4090" s="3">
        <v>7.2440000000000004E-2</v>
      </c>
      <c r="L4090" s="3">
        <v>9.6579999999999999E-2</v>
      </c>
    </row>
    <row r="4091" spans="2:12" x14ac:dyDescent="0.2">
      <c r="B4091" t="s">
        <v>10799</v>
      </c>
      <c r="C4091" t="s">
        <v>7630</v>
      </c>
      <c r="D4091" t="s">
        <v>7631</v>
      </c>
      <c r="E4091" s="1">
        <v>5.5712599999999997</v>
      </c>
      <c r="F4091" s="1">
        <v>1</v>
      </c>
      <c r="G4091" s="2">
        <v>5.5712599999999997</v>
      </c>
      <c r="H4091" s="3">
        <v>7.9999856405911771</v>
      </c>
      <c r="I4091" s="3">
        <v>10.6672458294892</v>
      </c>
      <c r="J4091" s="3">
        <v>4.4569999999999999E-2</v>
      </c>
      <c r="K4091" s="3">
        <v>4.4569999999999999E-2</v>
      </c>
      <c r="L4091" s="3">
        <v>5.9429999999999997E-2</v>
      </c>
    </row>
    <row r="4092" spans="2:12" x14ac:dyDescent="0.2">
      <c r="B4092" t="s">
        <v>10800</v>
      </c>
      <c r="C4092" t="s">
        <v>9795</v>
      </c>
      <c r="D4092" t="s">
        <v>10801</v>
      </c>
      <c r="E4092" s="1">
        <v>11.388820000000001</v>
      </c>
      <c r="F4092" s="1">
        <v>6</v>
      </c>
      <c r="G4092" s="2">
        <v>1.8981366666666668</v>
      </c>
      <c r="H4092" s="3">
        <v>7.9999508289708672</v>
      </c>
      <c r="I4092" s="3">
        <v>10.66660110529449</v>
      </c>
      <c r="J4092" s="3">
        <v>9.1109999999999997E-2</v>
      </c>
      <c r="K4092" s="3">
        <v>9.1109999999999997E-2</v>
      </c>
      <c r="L4092" s="3">
        <v>0.12148</v>
      </c>
    </row>
    <row r="4093" spans="2:12" x14ac:dyDescent="0.2">
      <c r="B4093" t="s">
        <v>10802</v>
      </c>
      <c r="C4093" t="s">
        <v>9629</v>
      </c>
      <c r="D4093" t="s">
        <v>9385</v>
      </c>
      <c r="E4093" s="1">
        <v>33.028039999999997</v>
      </c>
      <c r="F4093" s="1">
        <v>5</v>
      </c>
      <c r="G4093" s="2">
        <v>6.6056079999999993</v>
      </c>
      <c r="H4093" s="3">
        <v>7.9998692020477158</v>
      </c>
      <c r="I4093" s="3">
        <v>10.666694118088753</v>
      </c>
      <c r="J4093" s="3">
        <v>0.26422000000000001</v>
      </c>
      <c r="K4093" s="3">
        <v>0.26422000000000001</v>
      </c>
      <c r="L4093" s="3">
        <v>0.3523</v>
      </c>
    </row>
    <row r="4094" spans="2:12" x14ac:dyDescent="0.2">
      <c r="B4094" t="s">
        <v>10803</v>
      </c>
      <c r="C4094" t="s">
        <v>7637</v>
      </c>
      <c r="D4094" t="s">
        <v>7638</v>
      </c>
      <c r="E4094" s="1">
        <v>5.9645599999999996</v>
      </c>
      <c r="F4094" s="1">
        <v>3</v>
      </c>
      <c r="G4094" s="2">
        <v>1.9881866666666665</v>
      </c>
      <c r="H4094" s="3">
        <v>8.0005901525007719</v>
      </c>
      <c r="I4094" s="3">
        <v>10.666335823598052</v>
      </c>
      <c r="J4094" s="3">
        <v>4.7719999999999999E-2</v>
      </c>
      <c r="K4094" s="3">
        <v>4.7719999999999999E-2</v>
      </c>
      <c r="L4094" s="3">
        <v>6.3619999999999996E-2</v>
      </c>
    </row>
    <row r="4095" spans="2:12" x14ac:dyDescent="0.2">
      <c r="B4095" t="s">
        <v>10804</v>
      </c>
      <c r="C4095" t="s">
        <v>10069</v>
      </c>
      <c r="D4095" t="s">
        <v>10070</v>
      </c>
      <c r="E4095" s="1">
        <v>23.706389999999999</v>
      </c>
      <c r="F4095" s="1">
        <v>3</v>
      </c>
      <c r="G4095" s="2">
        <v>7.9021299999999997</v>
      </c>
      <c r="H4095" s="3">
        <v>7.9999527553541485</v>
      </c>
      <c r="I4095" s="3">
        <v>10.666744282870569</v>
      </c>
      <c r="J4095" s="3">
        <v>0.18965000000000001</v>
      </c>
      <c r="K4095" s="3">
        <v>0.18965000000000001</v>
      </c>
      <c r="L4095" s="3">
        <v>0.25286999999999998</v>
      </c>
    </row>
    <row r="4096" spans="2:12" x14ac:dyDescent="0.2">
      <c r="B4096" t="s">
        <v>10805</v>
      </c>
      <c r="C4096" t="s">
        <v>8037</v>
      </c>
      <c r="D4096" t="s">
        <v>8038</v>
      </c>
      <c r="E4096" s="1">
        <v>5.2950499999999998</v>
      </c>
      <c r="F4096" s="1">
        <v>2</v>
      </c>
      <c r="G4096" s="2">
        <v>2.6475249999999999</v>
      </c>
      <c r="H4096" s="3">
        <v>7.9999244577482749</v>
      </c>
      <c r="I4096" s="3">
        <v>10.666565943664367</v>
      </c>
      <c r="J4096" s="3">
        <v>4.2360000000000002E-2</v>
      </c>
      <c r="K4096" s="3">
        <v>4.2360000000000002E-2</v>
      </c>
      <c r="L4096" s="3">
        <v>5.6480000000000002E-2</v>
      </c>
    </row>
    <row r="4097" spans="2:12" x14ac:dyDescent="0.2">
      <c r="B4097" t="s">
        <v>10806</v>
      </c>
      <c r="C4097" t="s">
        <v>9551</v>
      </c>
      <c r="D4097" t="s">
        <v>9552</v>
      </c>
      <c r="E4097" s="1">
        <v>28.930140000000002</v>
      </c>
      <c r="F4097" s="1">
        <v>4</v>
      </c>
      <c r="G4097" s="2">
        <v>7.2325350000000004</v>
      </c>
      <c r="H4097" s="3">
        <v>7.999961286049774</v>
      </c>
      <c r="I4097" s="3">
        <v>10.666730268156323</v>
      </c>
      <c r="J4097" s="3">
        <v>0.23144000000000001</v>
      </c>
      <c r="K4097" s="3">
        <v>0.23144000000000001</v>
      </c>
      <c r="L4097" s="3">
        <v>0.30858999999999998</v>
      </c>
    </row>
    <row r="4098" spans="2:12" x14ac:dyDescent="0.2">
      <c r="B4098" t="s">
        <v>10807</v>
      </c>
      <c r="C4098" t="s">
        <v>8497</v>
      </c>
      <c r="D4098" t="s">
        <v>8498</v>
      </c>
      <c r="E4098" s="1">
        <v>5.0759499999999997</v>
      </c>
      <c r="F4098" s="1">
        <v>1</v>
      </c>
      <c r="G4098" s="2">
        <v>5.0759499999999997</v>
      </c>
      <c r="H4098" s="3">
        <v>8.0004728178961582</v>
      </c>
      <c r="I4098" s="3">
        <v>10.665983707483328</v>
      </c>
      <c r="J4098" s="3">
        <v>4.061E-2</v>
      </c>
      <c r="K4098" s="3">
        <v>4.061E-2</v>
      </c>
      <c r="L4098" s="3">
        <v>5.4140000000000001E-2</v>
      </c>
    </row>
    <row r="4099" spans="2:12" x14ac:dyDescent="0.2">
      <c r="B4099" t="s">
        <v>10808</v>
      </c>
      <c r="C4099" t="s">
        <v>7302</v>
      </c>
      <c r="D4099" t="s">
        <v>2366</v>
      </c>
      <c r="E4099" s="1">
        <v>7.6722900000000003</v>
      </c>
      <c r="F4099" s="1">
        <v>3</v>
      </c>
      <c r="G4099" s="2">
        <v>2.5574300000000001</v>
      </c>
      <c r="H4099" s="3">
        <v>8.0002189698251751</v>
      </c>
      <c r="I4099" s="3">
        <v>10.666958626433567</v>
      </c>
      <c r="J4099" s="3">
        <v>6.1379999999999997E-2</v>
      </c>
      <c r="K4099" s="3">
        <v>6.1379999999999997E-2</v>
      </c>
      <c r="L4099" s="3">
        <v>8.1839999999999996E-2</v>
      </c>
    </row>
    <row r="4100" spans="2:12" x14ac:dyDescent="0.2">
      <c r="B4100" t="s">
        <v>10809</v>
      </c>
      <c r="C4100" t="s">
        <v>9827</v>
      </c>
      <c r="D4100" t="s">
        <v>7190</v>
      </c>
      <c r="E4100" s="1">
        <v>13.83741</v>
      </c>
      <c r="F4100" s="1">
        <v>3</v>
      </c>
      <c r="G4100" s="2">
        <v>4.6124700000000001</v>
      </c>
      <c r="H4100" s="3">
        <v>8.0000520328587506</v>
      </c>
      <c r="I4100" s="3">
        <v>10.666736043811667</v>
      </c>
      <c r="J4100" s="3">
        <v>0.11070000000000001</v>
      </c>
      <c r="K4100" s="3">
        <v>0.11070000000000001</v>
      </c>
      <c r="L4100" s="3">
        <v>0.14760000000000001</v>
      </c>
    </row>
    <row r="4101" spans="2:12" x14ac:dyDescent="0.2">
      <c r="B4101" t="s">
        <v>10810</v>
      </c>
      <c r="C4101" t="s">
        <v>8446</v>
      </c>
      <c r="D4101" t="s">
        <v>8447</v>
      </c>
      <c r="E4101" s="1">
        <v>28.76642</v>
      </c>
      <c r="F4101" s="1">
        <v>4</v>
      </c>
      <c r="G4101" s="2">
        <v>7.191605</v>
      </c>
      <c r="H4101" s="3">
        <v>7.9999527226537053</v>
      </c>
      <c r="I4101" s="3">
        <v>10.666603630204941</v>
      </c>
      <c r="J4101" s="3">
        <v>0.23013</v>
      </c>
      <c r="K4101" s="3">
        <v>0.23013</v>
      </c>
      <c r="L4101" s="3">
        <v>0.30684</v>
      </c>
    </row>
    <row r="4102" spans="2:12" x14ac:dyDescent="0.2">
      <c r="B4102" t="s">
        <v>10811</v>
      </c>
      <c r="C4102" t="s">
        <v>10525</v>
      </c>
      <c r="D4102" t="s">
        <v>10526</v>
      </c>
      <c r="E4102" s="1">
        <v>14.62703</v>
      </c>
      <c r="F4102" s="1">
        <v>5</v>
      </c>
      <c r="G4102" s="2">
        <v>2.9254059999999997</v>
      </c>
      <c r="H4102" s="3">
        <v>8.0002570583365191</v>
      </c>
      <c r="I4102" s="3">
        <v>10.66655363392295</v>
      </c>
      <c r="J4102" s="3">
        <v>0.11702</v>
      </c>
      <c r="K4102" s="3">
        <v>0.11702</v>
      </c>
      <c r="L4102" s="3">
        <v>0.15601999999999999</v>
      </c>
    </row>
    <row r="4103" spans="2:12" x14ac:dyDescent="0.2">
      <c r="B4103" t="s">
        <v>10812</v>
      </c>
      <c r="C4103" t="s">
        <v>10813</v>
      </c>
      <c r="D4103" t="s">
        <v>10814</v>
      </c>
      <c r="E4103" s="1">
        <v>3.8808099999999999</v>
      </c>
      <c r="F4103" s="1">
        <v>1</v>
      </c>
      <c r="G4103" s="2">
        <v>3.8808099999999999</v>
      </c>
      <c r="H4103" s="3">
        <v>8.0009070271412419</v>
      </c>
      <c r="I4103" s="3">
        <v>10.667876036188321</v>
      </c>
      <c r="J4103" s="3">
        <v>3.1050000000000001E-2</v>
      </c>
      <c r="K4103" s="3">
        <v>3.1050000000000001E-2</v>
      </c>
      <c r="L4103" s="3">
        <v>4.1399999999999999E-2</v>
      </c>
    </row>
    <row r="4104" spans="2:12" x14ac:dyDescent="0.2">
      <c r="B4104" t="s">
        <v>10815</v>
      </c>
      <c r="C4104" t="s">
        <v>10816</v>
      </c>
      <c r="D4104" t="s">
        <v>10817</v>
      </c>
      <c r="E4104" s="1">
        <v>1.3967499999999999</v>
      </c>
      <c r="F4104" s="1">
        <v>1</v>
      </c>
      <c r="G4104" s="2">
        <v>1.3967499999999999</v>
      </c>
      <c r="H4104" s="3">
        <v>7.9971362090567384</v>
      </c>
      <c r="I4104" s="3">
        <v>10.667621263647753</v>
      </c>
      <c r="J4104" s="3">
        <v>1.1169999999999999E-2</v>
      </c>
      <c r="K4104" s="3">
        <v>1.1169999999999999E-2</v>
      </c>
      <c r="L4104" s="3">
        <v>1.49E-2</v>
      </c>
    </row>
    <row r="4105" spans="2:12" x14ac:dyDescent="0.2">
      <c r="B4105" t="s">
        <v>10818</v>
      </c>
      <c r="C4105" t="s">
        <v>7218</v>
      </c>
      <c r="D4105" t="s">
        <v>7219</v>
      </c>
      <c r="E4105" s="1">
        <v>2.56793</v>
      </c>
      <c r="F4105" s="1">
        <v>2</v>
      </c>
      <c r="G4105" s="2">
        <v>1.283965</v>
      </c>
      <c r="H4105" s="3">
        <v>7.9986603996214845</v>
      </c>
      <c r="I4105" s="3">
        <v>10.66617859521093</v>
      </c>
      <c r="J4105" s="3">
        <v>2.0539999999999999E-2</v>
      </c>
      <c r="K4105" s="3">
        <v>2.0539999999999999E-2</v>
      </c>
      <c r="L4105" s="3">
        <v>2.7390000000000001E-2</v>
      </c>
    </row>
    <row r="4106" spans="2:12" x14ac:dyDescent="0.2">
      <c r="B4106" t="s">
        <v>10819</v>
      </c>
      <c r="C4106" t="s">
        <v>9263</v>
      </c>
      <c r="D4106" t="s">
        <v>9764</v>
      </c>
      <c r="E4106" s="1">
        <v>14.52852</v>
      </c>
      <c r="F4106" s="1">
        <v>3</v>
      </c>
      <c r="G4106" s="2">
        <v>4.8428399999999998</v>
      </c>
      <c r="H4106" s="3">
        <v>8.0001266474492922</v>
      </c>
      <c r="I4106" s="3">
        <v>10.66660609614744</v>
      </c>
      <c r="J4106" s="3">
        <v>0.11623</v>
      </c>
      <c r="K4106" s="3">
        <v>0.11623</v>
      </c>
      <c r="L4106" s="3">
        <v>0.15497</v>
      </c>
    </row>
    <row r="4107" spans="2:12" x14ac:dyDescent="0.2">
      <c r="B4107" t="s">
        <v>10820</v>
      </c>
      <c r="C4107" t="s">
        <v>10821</v>
      </c>
      <c r="D4107" t="s">
        <v>10822</v>
      </c>
      <c r="E4107" s="1">
        <v>4.7007899999999996</v>
      </c>
      <c r="F4107" s="1">
        <v>1</v>
      </c>
      <c r="G4107" s="2">
        <v>4.7007899999999996</v>
      </c>
      <c r="H4107" s="3">
        <v>8.0007828471384599</v>
      </c>
      <c r="I4107" s="3">
        <v>10.66629226151349</v>
      </c>
      <c r="J4107" s="3">
        <v>3.7609999999999998E-2</v>
      </c>
      <c r="K4107" s="3">
        <v>3.7609999999999998E-2</v>
      </c>
      <c r="L4107" s="3">
        <v>5.0139999999999997E-2</v>
      </c>
    </row>
    <row r="4108" spans="2:12" x14ac:dyDescent="0.2">
      <c r="B4108" t="s">
        <v>10823</v>
      </c>
      <c r="C4108" t="s">
        <v>8687</v>
      </c>
      <c r="D4108" t="s">
        <v>8688</v>
      </c>
      <c r="E4108" s="1">
        <v>4.5209200000000003</v>
      </c>
      <c r="F4108" s="1">
        <v>1</v>
      </c>
      <c r="G4108" s="2">
        <v>4.5209200000000003</v>
      </c>
      <c r="H4108" s="3">
        <v>8.0005839519389852</v>
      </c>
      <c r="I4108" s="3">
        <v>10.66597064314343</v>
      </c>
      <c r="J4108" s="3">
        <v>3.6170000000000001E-2</v>
      </c>
      <c r="K4108" s="3">
        <v>3.6170000000000001E-2</v>
      </c>
      <c r="L4108" s="3">
        <v>4.8219999999999999E-2</v>
      </c>
    </row>
    <row r="4109" spans="2:12" x14ac:dyDescent="0.2">
      <c r="B4109" t="s">
        <v>10824</v>
      </c>
      <c r="C4109" t="s">
        <v>7319</v>
      </c>
      <c r="D4109" t="s">
        <v>10089</v>
      </c>
      <c r="E4109" s="1">
        <v>7.9244500000000002</v>
      </c>
      <c r="F4109" s="1">
        <v>2</v>
      </c>
      <c r="G4109" s="2">
        <v>3.9622250000000001</v>
      </c>
      <c r="H4109" s="3">
        <v>8.000555243581573</v>
      </c>
      <c r="I4109" s="3">
        <v>10.666986352365148</v>
      </c>
      <c r="J4109" s="3">
        <v>6.3399999999999998E-2</v>
      </c>
      <c r="K4109" s="3">
        <v>6.3399999999999998E-2</v>
      </c>
      <c r="L4109" s="3">
        <v>8.4529999999999994E-2</v>
      </c>
    </row>
    <row r="4110" spans="2:12" x14ac:dyDescent="0.2">
      <c r="B4110" t="s">
        <v>10825</v>
      </c>
      <c r="C4110" t="s">
        <v>7238</v>
      </c>
      <c r="D4110" t="s">
        <v>6713</v>
      </c>
      <c r="E4110" s="1">
        <v>5.9105800000000004</v>
      </c>
      <c r="F4110" s="1">
        <v>1</v>
      </c>
      <c r="G4110" s="2">
        <v>5.9105800000000004</v>
      </c>
      <c r="H4110" s="3">
        <v>16.00012181545635</v>
      </c>
      <c r="I4110" s="3">
        <v>21.332931793495732</v>
      </c>
      <c r="J4110" s="3">
        <v>9.4570000000000001E-2</v>
      </c>
      <c r="K4110" s="3">
        <v>9.4570000000000001E-2</v>
      </c>
      <c r="L4110" s="3">
        <v>0.12609000000000001</v>
      </c>
    </row>
    <row r="4111" spans="2:12" x14ac:dyDescent="0.2">
      <c r="B4111" t="s">
        <v>10826</v>
      </c>
      <c r="C4111" t="s">
        <v>7238</v>
      </c>
      <c r="D4111" t="s">
        <v>6713</v>
      </c>
      <c r="E4111" s="1">
        <v>29.55292</v>
      </c>
      <c r="F4111" s="1">
        <v>5</v>
      </c>
      <c r="G4111" s="2">
        <v>5.9105840000000001</v>
      </c>
      <c r="H4111" s="3">
        <v>16.000110987340676</v>
      </c>
      <c r="I4111" s="3">
        <v>21.333255732428473</v>
      </c>
      <c r="J4111" s="3">
        <v>0.47284999999999999</v>
      </c>
      <c r="K4111" s="3">
        <v>0.47284999999999999</v>
      </c>
      <c r="L4111" s="3">
        <v>0.63046000000000002</v>
      </c>
    </row>
    <row r="4112" spans="2:12" x14ac:dyDescent="0.2">
      <c r="B4112" t="s">
        <v>10827</v>
      </c>
      <c r="C4112" t="s">
        <v>10828</v>
      </c>
      <c r="D4112" t="s">
        <v>10829</v>
      </c>
      <c r="E4112" s="1">
        <v>8.3657900000000005</v>
      </c>
      <c r="F4112" s="1">
        <v>1</v>
      </c>
      <c r="G4112" s="2">
        <v>8.3657900000000005</v>
      </c>
      <c r="H4112" s="3">
        <v>8.0004398867291684</v>
      </c>
      <c r="I4112" s="3">
        <v>10.66605783793282</v>
      </c>
      <c r="J4112" s="3">
        <v>6.6930000000000003E-2</v>
      </c>
      <c r="K4112" s="3">
        <v>6.6930000000000003E-2</v>
      </c>
      <c r="L4112" s="3">
        <v>8.9230000000000004E-2</v>
      </c>
    </row>
    <row r="4113" spans="2:12" x14ac:dyDescent="0.2">
      <c r="B4113" t="s">
        <v>10830</v>
      </c>
      <c r="C4113" t="s">
        <v>8998</v>
      </c>
      <c r="D4113" t="s">
        <v>7765</v>
      </c>
      <c r="E4113" s="1">
        <v>30.02692</v>
      </c>
      <c r="F4113" s="1">
        <v>2</v>
      </c>
      <c r="G4113" s="2">
        <v>15.01346</v>
      </c>
      <c r="H4113" s="3">
        <v>8.000154528003538</v>
      </c>
      <c r="I4113" s="3">
        <v>10.666761692507922</v>
      </c>
      <c r="J4113" s="3">
        <v>0.24021999999999999</v>
      </c>
      <c r="K4113" s="3">
        <v>0.24021999999999999</v>
      </c>
      <c r="L4113" s="3">
        <v>0.32029000000000002</v>
      </c>
    </row>
    <row r="4114" spans="2:12" x14ac:dyDescent="0.2">
      <c r="B4114" t="s">
        <v>10831</v>
      </c>
      <c r="C4114" t="s">
        <v>9795</v>
      </c>
      <c r="D4114" t="s">
        <v>9796</v>
      </c>
      <c r="E4114" s="1">
        <v>5.7543199999999999</v>
      </c>
      <c r="F4114" s="1">
        <v>1</v>
      </c>
      <c r="G4114" s="2">
        <v>5.7543199999999999</v>
      </c>
      <c r="H4114" s="3">
        <v>7.9992075518914483</v>
      </c>
      <c r="I4114" s="3">
        <v>10.666768619054901</v>
      </c>
      <c r="J4114" s="3">
        <v>4.6030000000000001E-2</v>
      </c>
      <c r="K4114" s="3">
        <v>4.6030000000000001E-2</v>
      </c>
      <c r="L4114" s="3">
        <v>6.1379999999999997E-2</v>
      </c>
    </row>
    <row r="4115" spans="2:12" x14ac:dyDescent="0.2">
      <c r="B4115" t="s">
        <v>10832</v>
      </c>
      <c r="C4115" t="s">
        <v>10833</v>
      </c>
      <c r="D4115" t="s">
        <v>10834</v>
      </c>
      <c r="E4115" s="1">
        <v>13.68267</v>
      </c>
      <c r="F4115" s="1">
        <v>3</v>
      </c>
      <c r="G4115" s="2">
        <v>4.5608899999999997</v>
      </c>
      <c r="H4115" s="3">
        <v>7.9999006041949423</v>
      </c>
      <c r="I4115" s="3">
        <v>10.666777756095851</v>
      </c>
      <c r="J4115" s="3">
        <v>0.10946</v>
      </c>
      <c r="K4115" s="3">
        <v>0.10946</v>
      </c>
      <c r="L4115" s="3">
        <v>0.14595</v>
      </c>
    </row>
    <row r="4116" spans="2:12" x14ac:dyDescent="0.2">
      <c r="B4116" t="s">
        <v>10835</v>
      </c>
      <c r="C4116" t="s">
        <v>9291</v>
      </c>
      <c r="D4116" t="s">
        <v>9292</v>
      </c>
      <c r="E4116" s="1">
        <v>34.814619999999998</v>
      </c>
      <c r="F4116" s="1">
        <v>5</v>
      </c>
      <c r="G4116" s="2">
        <v>6.9629239999999992</v>
      </c>
      <c r="H4116" s="3">
        <v>8.0000873196375544</v>
      </c>
      <c r="I4116" s="3">
        <v>10.666783092850075</v>
      </c>
      <c r="J4116" s="3">
        <v>0.27851999999999999</v>
      </c>
      <c r="K4116" s="3">
        <v>0.27851999999999999</v>
      </c>
      <c r="L4116" s="3">
        <v>0.37136000000000002</v>
      </c>
    </row>
    <row r="4117" spans="2:12" x14ac:dyDescent="0.2">
      <c r="B4117" t="s">
        <v>10836</v>
      </c>
      <c r="C4117" t="s">
        <v>9582</v>
      </c>
      <c r="D4117" t="s">
        <v>6692</v>
      </c>
      <c r="E4117" s="1">
        <v>15.99197</v>
      </c>
      <c r="F4117" s="1">
        <v>3</v>
      </c>
      <c r="G4117" s="2">
        <v>5.330656666666667</v>
      </c>
      <c r="H4117" s="3">
        <v>8.0002651330636549</v>
      </c>
      <c r="I4117" s="3">
        <v>10.666603301531957</v>
      </c>
      <c r="J4117" s="3">
        <v>0.12794</v>
      </c>
      <c r="K4117" s="3">
        <v>0.12794</v>
      </c>
      <c r="L4117" s="3">
        <v>0.17058000000000001</v>
      </c>
    </row>
    <row r="4118" spans="2:12" x14ac:dyDescent="0.2">
      <c r="B4118" t="s">
        <v>10837</v>
      </c>
      <c r="C4118" t="s">
        <v>9862</v>
      </c>
      <c r="D4118" t="s">
        <v>9863</v>
      </c>
      <c r="E4118" s="1">
        <v>13.50712</v>
      </c>
      <c r="F4118" s="1">
        <v>2</v>
      </c>
      <c r="G4118" s="2">
        <v>6.7535600000000002</v>
      </c>
      <c r="H4118" s="3">
        <v>8.0002250664834538</v>
      </c>
      <c r="I4118" s="3">
        <v>10.666966755311273</v>
      </c>
      <c r="J4118" s="3">
        <v>0.10806</v>
      </c>
      <c r="K4118" s="3">
        <v>0.10806</v>
      </c>
      <c r="L4118" s="3">
        <v>0.14408000000000001</v>
      </c>
    </row>
    <row r="4119" spans="2:12" x14ac:dyDescent="0.2">
      <c r="B4119" t="s">
        <v>10838</v>
      </c>
      <c r="C4119" t="s">
        <v>10839</v>
      </c>
      <c r="D4119" t="s">
        <v>10840</v>
      </c>
      <c r="E4119" s="1">
        <v>17.163509999999999</v>
      </c>
      <c r="F4119" s="1">
        <v>4</v>
      </c>
      <c r="G4119" s="2">
        <v>4.2908774999999997</v>
      </c>
      <c r="H4119" s="3">
        <v>8.0001118652303624</v>
      </c>
      <c r="I4119" s="3">
        <v>10.666815820307152</v>
      </c>
      <c r="J4119" s="3">
        <v>0.13730999999999999</v>
      </c>
      <c r="K4119" s="3">
        <v>0.13730999999999999</v>
      </c>
      <c r="L4119" s="3">
        <v>0.18307999999999999</v>
      </c>
    </row>
    <row r="4120" spans="2:12" x14ac:dyDescent="0.2">
      <c r="B4120" t="s">
        <v>10841</v>
      </c>
      <c r="C4120" t="s">
        <v>10001</v>
      </c>
      <c r="D4120" t="s">
        <v>10002</v>
      </c>
      <c r="E4120" s="1">
        <v>18.553039999999999</v>
      </c>
      <c r="F4120" s="1">
        <v>3</v>
      </c>
      <c r="G4120" s="2">
        <v>6.1843466666666664</v>
      </c>
      <c r="H4120" s="3">
        <v>7.9997671540620834</v>
      </c>
      <c r="I4120" s="3">
        <v>10.666715535567217</v>
      </c>
      <c r="J4120" s="3">
        <v>0.14842</v>
      </c>
      <c r="K4120" s="3">
        <v>0.14842</v>
      </c>
      <c r="L4120" s="3">
        <v>0.19789999999999999</v>
      </c>
    </row>
    <row r="4121" spans="2:12" x14ac:dyDescent="0.2">
      <c r="B4121" t="s">
        <v>10842</v>
      </c>
      <c r="C4121" t="s">
        <v>10451</v>
      </c>
      <c r="D4121" t="s">
        <v>10452</v>
      </c>
      <c r="E4121" s="1">
        <v>17.10473</v>
      </c>
      <c r="F4121" s="1">
        <v>1</v>
      </c>
      <c r="G4121" s="2">
        <v>17.10473</v>
      </c>
      <c r="H4121" s="3">
        <v>8.0001262808591544</v>
      </c>
      <c r="I4121" s="3">
        <v>10.666640163276474</v>
      </c>
      <c r="J4121" s="3">
        <v>0.13683999999999999</v>
      </c>
      <c r="K4121" s="3">
        <v>0.13683999999999999</v>
      </c>
      <c r="L4121" s="3">
        <v>0.18245</v>
      </c>
    </row>
    <row r="4122" spans="2:12" x14ac:dyDescent="0.2">
      <c r="B4122" t="s">
        <v>10843</v>
      </c>
      <c r="C4122" t="s">
        <v>10844</v>
      </c>
      <c r="D4122" t="s">
        <v>10845</v>
      </c>
      <c r="E4122" s="1">
        <v>7.7771400000000002</v>
      </c>
      <c r="F4122" s="1">
        <v>1</v>
      </c>
      <c r="G4122" s="2">
        <v>7.7771400000000002</v>
      </c>
      <c r="H4122" s="3">
        <v>8.000370316080204</v>
      </c>
      <c r="I4122" s="3">
        <v>10.667160421440274</v>
      </c>
      <c r="J4122" s="3">
        <v>6.2219999999999998E-2</v>
      </c>
      <c r="K4122" s="3">
        <v>6.2219999999999998E-2</v>
      </c>
      <c r="L4122" s="3">
        <v>8.2960000000000006E-2</v>
      </c>
    </row>
    <row r="4123" spans="2:12" x14ac:dyDescent="0.2">
      <c r="B4123" t="s">
        <v>10846</v>
      </c>
      <c r="C4123" t="s">
        <v>10015</v>
      </c>
      <c r="D4123" t="s">
        <v>10016</v>
      </c>
      <c r="E4123" s="1">
        <v>14.76214</v>
      </c>
      <c r="F4123" s="1">
        <v>1</v>
      </c>
      <c r="G4123" s="2">
        <v>14.76214</v>
      </c>
      <c r="H4123" s="3">
        <v>8.0001950936652815</v>
      </c>
      <c r="I4123" s="3">
        <v>10.666475185847037</v>
      </c>
      <c r="J4123" s="3">
        <v>0.1181</v>
      </c>
      <c r="K4123" s="3">
        <v>0.1181</v>
      </c>
      <c r="L4123" s="3">
        <v>0.15745999999999999</v>
      </c>
    </row>
    <row r="4124" spans="2:12" x14ac:dyDescent="0.2">
      <c r="B4124" t="s">
        <v>10847</v>
      </c>
      <c r="C4124" t="s">
        <v>10214</v>
      </c>
      <c r="D4124" t="s">
        <v>10215</v>
      </c>
      <c r="E4124" s="1">
        <v>39.988590000000002</v>
      </c>
      <c r="F4124" s="1">
        <v>7</v>
      </c>
      <c r="G4124" s="2">
        <v>5.7126557142857148</v>
      </c>
      <c r="H4124" s="3">
        <v>8.0000320091306047</v>
      </c>
      <c r="I4124" s="3">
        <v>10.666542631285573</v>
      </c>
      <c r="J4124" s="3">
        <v>0.31991000000000003</v>
      </c>
      <c r="K4124" s="3">
        <v>0.31991000000000003</v>
      </c>
      <c r="L4124" s="3">
        <v>0.42653999999999997</v>
      </c>
    </row>
    <row r="4125" spans="2:12" x14ac:dyDescent="0.2">
      <c r="B4125" t="s">
        <v>10848</v>
      </c>
      <c r="C4125" t="s">
        <v>9750</v>
      </c>
      <c r="D4125" t="s">
        <v>9751</v>
      </c>
      <c r="E4125" s="1">
        <v>16.157520000000002</v>
      </c>
      <c r="F4125" s="1">
        <v>2</v>
      </c>
      <c r="G4125" s="2">
        <v>8.0787600000000008</v>
      </c>
      <c r="H4125" s="3">
        <v>7.9999900974902092</v>
      </c>
      <c r="I4125" s="3">
        <v>10.666859765607592</v>
      </c>
      <c r="J4125" s="3">
        <v>0.12926000000000001</v>
      </c>
      <c r="K4125" s="3">
        <v>0.12926000000000001</v>
      </c>
      <c r="L4125" s="3">
        <v>0.17235</v>
      </c>
    </row>
    <row r="4126" spans="2:12" x14ac:dyDescent="0.2">
      <c r="B4126" t="s">
        <v>10849</v>
      </c>
      <c r="C4126" t="s">
        <v>9658</v>
      </c>
      <c r="D4126" t="s">
        <v>9659</v>
      </c>
      <c r="E4126" s="1">
        <v>14.4018</v>
      </c>
      <c r="F4126" s="1">
        <v>8</v>
      </c>
      <c r="G4126" s="2">
        <v>1.800225</v>
      </c>
      <c r="H4126" s="3">
        <v>7.9996944826341156</v>
      </c>
      <c r="I4126" s="3">
        <v>10.666722215278647</v>
      </c>
      <c r="J4126" s="3">
        <v>0.11521000000000001</v>
      </c>
      <c r="K4126" s="3">
        <v>0.11521000000000001</v>
      </c>
      <c r="L4126" s="3">
        <v>0.15362000000000001</v>
      </c>
    </row>
    <row r="4127" spans="2:12" x14ac:dyDescent="0.2">
      <c r="B4127" t="s">
        <v>10850</v>
      </c>
      <c r="C4127" t="s">
        <v>10851</v>
      </c>
      <c r="D4127" t="s">
        <v>2112</v>
      </c>
      <c r="E4127" s="1">
        <v>7.8313199999999998</v>
      </c>
      <c r="F4127" s="1">
        <v>1</v>
      </c>
      <c r="G4127" s="2">
        <v>7.8313199999999998</v>
      </c>
      <c r="H4127" s="3">
        <v>7.9999284922592873</v>
      </c>
      <c r="I4127" s="3">
        <v>10.666145681698616</v>
      </c>
      <c r="J4127" s="3">
        <v>6.2649999999999997E-2</v>
      </c>
      <c r="K4127" s="3">
        <v>6.2649999999999997E-2</v>
      </c>
      <c r="L4127" s="3">
        <v>8.3529999999999993E-2</v>
      </c>
    </row>
    <row r="4128" spans="2:12" x14ac:dyDescent="0.2">
      <c r="B4128" t="s">
        <v>10852</v>
      </c>
      <c r="C4128" t="s">
        <v>10853</v>
      </c>
      <c r="D4128" t="s">
        <v>10854</v>
      </c>
      <c r="E4128" s="1">
        <v>42.4953</v>
      </c>
      <c r="F4128" s="1">
        <v>4</v>
      </c>
      <c r="G4128" s="2">
        <v>10.623825</v>
      </c>
      <c r="H4128" s="3">
        <v>7.9999435231660909</v>
      </c>
      <c r="I4128" s="3">
        <v>10.666591364221455</v>
      </c>
      <c r="J4128" s="3">
        <v>0.33995999999999998</v>
      </c>
      <c r="K4128" s="3">
        <v>0.33995999999999998</v>
      </c>
      <c r="L4128" s="3">
        <v>0.45328000000000002</v>
      </c>
    </row>
    <row r="4129" spans="2:12" x14ac:dyDescent="0.2">
      <c r="B4129" t="s">
        <v>10855</v>
      </c>
      <c r="C4129" t="s">
        <v>10856</v>
      </c>
      <c r="D4129" t="s">
        <v>10857</v>
      </c>
      <c r="E4129" s="1">
        <v>31.65757</v>
      </c>
      <c r="F4129" s="1">
        <v>3</v>
      </c>
      <c r="G4129" s="2">
        <v>10.552523333333333</v>
      </c>
      <c r="H4129" s="3">
        <v>7.9999823107079902</v>
      </c>
      <c r="I4129" s="3">
        <v>10.666643080943988</v>
      </c>
      <c r="J4129" s="3">
        <v>0.25325999999999999</v>
      </c>
      <c r="K4129" s="3">
        <v>0.25325999999999999</v>
      </c>
      <c r="L4129" s="3">
        <v>0.33767999999999998</v>
      </c>
    </row>
    <row r="4130" spans="2:12" x14ac:dyDescent="0.2">
      <c r="B4130" t="s">
        <v>10858</v>
      </c>
      <c r="C4130" t="s">
        <v>7705</v>
      </c>
      <c r="D4130" t="s">
        <v>10405</v>
      </c>
      <c r="E4130" s="1">
        <v>34.913409999999999</v>
      </c>
      <c r="F4130" s="1">
        <v>3</v>
      </c>
      <c r="G4130" s="2">
        <v>11.637803333333332</v>
      </c>
      <c r="H4130" s="3">
        <v>8.0000779070277019</v>
      </c>
      <c r="I4130" s="3">
        <v>10.666675068404949</v>
      </c>
      <c r="J4130" s="3">
        <v>0.27931</v>
      </c>
      <c r="K4130" s="3">
        <v>0.27931</v>
      </c>
      <c r="L4130" s="3">
        <v>0.37241000000000002</v>
      </c>
    </row>
    <row r="4131" spans="2:12" x14ac:dyDescent="0.2">
      <c r="B4131" t="s">
        <v>10859</v>
      </c>
      <c r="C4131" t="s">
        <v>10476</v>
      </c>
      <c r="D4131" t="s">
        <v>10477</v>
      </c>
      <c r="E4131" s="1">
        <v>17.998200000000001</v>
      </c>
      <c r="F4131" s="1">
        <v>2</v>
      </c>
      <c r="G4131" s="2">
        <v>8.9991000000000003</v>
      </c>
      <c r="H4131" s="3">
        <v>8.000244468891335</v>
      </c>
      <c r="I4131" s="3">
        <v>10.666622217777334</v>
      </c>
      <c r="J4131" s="3">
        <v>0.14399000000000001</v>
      </c>
      <c r="K4131" s="3">
        <v>0.14399000000000001</v>
      </c>
      <c r="L4131" s="3">
        <v>0.19198000000000001</v>
      </c>
    </row>
    <row r="4132" spans="2:12" x14ac:dyDescent="0.2">
      <c r="B4132" t="s">
        <v>10860</v>
      </c>
      <c r="C4132" t="s">
        <v>10861</v>
      </c>
      <c r="D4132" t="s">
        <v>10862</v>
      </c>
      <c r="E4132" s="1">
        <v>21.012499999999999</v>
      </c>
      <c r="F4132" s="1">
        <v>3</v>
      </c>
      <c r="G4132" s="2">
        <v>7.0041666666666664</v>
      </c>
      <c r="H4132" s="3">
        <v>8</v>
      </c>
      <c r="I4132" s="3">
        <v>10.666508030933969</v>
      </c>
      <c r="J4132" s="3">
        <v>0.1681</v>
      </c>
      <c r="K4132" s="3">
        <v>0.1681</v>
      </c>
      <c r="L4132" s="3">
        <v>0.22413</v>
      </c>
    </row>
    <row r="4133" spans="2:12" x14ac:dyDescent="0.2">
      <c r="B4133" t="s">
        <v>10863</v>
      </c>
      <c r="C4133" t="s">
        <v>7968</v>
      </c>
      <c r="D4133" t="s">
        <v>7869</v>
      </c>
      <c r="E4133" s="1">
        <v>70.748570000000001</v>
      </c>
      <c r="F4133" s="1">
        <v>3</v>
      </c>
      <c r="G4133" s="2">
        <v>23.582856666666668</v>
      </c>
      <c r="H4133" s="3">
        <v>8.0000203537682815</v>
      </c>
      <c r="I4133" s="3">
        <v>10.666646689820022</v>
      </c>
      <c r="J4133" s="3">
        <v>0.56598999999999999</v>
      </c>
      <c r="K4133" s="3">
        <v>0.56598999999999999</v>
      </c>
      <c r="L4133" s="3">
        <v>0.75465000000000004</v>
      </c>
    </row>
    <row r="4134" spans="2:12" x14ac:dyDescent="0.2">
      <c r="B4134" t="s">
        <v>10864</v>
      </c>
      <c r="C4134" t="s">
        <v>10783</v>
      </c>
      <c r="D4134" t="s">
        <v>10784</v>
      </c>
      <c r="E4134" s="1">
        <v>11.56569</v>
      </c>
      <c r="F4134" s="1">
        <v>2</v>
      </c>
      <c r="G4134" s="2">
        <v>5.782845</v>
      </c>
      <c r="H4134" s="3">
        <v>8.0003873525920195</v>
      </c>
      <c r="I4134" s="3">
        <v>10.666894928015536</v>
      </c>
      <c r="J4134" s="3">
        <v>9.2530000000000001E-2</v>
      </c>
      <c r="K4134" s="3">
        <v>9.2530000000000001E-2</v>
      </c>
      <c r="L4134" s="3">
        <v>0.12336999999999999</v>
      </c>
    </row>
    <row r="4135" spans="2:12" x14ac:dyDescent="0.2">
      <c r="B4135" t="s">
        <v>10865</v>
      </c>
      <c r="C4135" t="s">
        <v>9933</v>
      </c>
      <c r="D4135" t="s">
        <v>9934</v>
      </c>
      <c r="E4135" s="1">
        <v>1.88236</v>
      </c>
      <c r="F4135" s="1">
        <v>1</v>
      </c>
      <c r="G4135" s="2">
        <v>1.88236</v>
      </c>
      <c r="H4135" s="3">
        <v>8.0005949977687578</v>
      </c>
      <c r="I4135" s="3">
        <v>10.667459997025011</v>
      </c>
      <c r="J4135" s="3">
        <v>1.506E-2</v>
      </c>
      <c r="K4135" s="3">
        <v>1.506E-2</v>
      </c>
      <c r="L4135" s="3">
        <v>2.0080000000000001E-2</v>
      </c>
    </row>
    <row r="4136" spans="2:12" x14ac:dyDescent="0.2">
      <c r="B4136" t="s">
        <v>10866</v>
      </c>
      <c r="C4136" t="s">
        <v>10758</v>
      </c>
      <c r="D4136" t="s">
        <v>10759</v>
      </c>
      <c r="E4136" s="1">
        <v>10.304539999999999</v>
      </c>
      <c r="F4136" s="1">
        <v>2</v>
      </c>
      <c r="G4136" s="2">
        <v>5.1522699999999997</v>
      </c>
      <c r="H4136" s="3">
        <v>8.0003571241413987</v>
      </c>
      <c r="I4136" s="3">
        <v>10.666172386152123</v>
      </c>
      <c r="J4136" s="3">
        <v>8.2439999999999999E-2</v>
      </c>
      <c r="K4136" s="3">
        <v>8.2439999999999999E-2</v>
      </c>
      <c r="L4136" s="3">
        <v>0.10990999999999999</v>
      </c>
    </row>
    <row r="4137" spans="2:12" x14ac:dyDescent="0.2">
      <c r="B4137" t="s">
        <v>10867</v>
      </c>
      <c r="C4137" t="s">
        <v>10208</v>
      </c>
      <c r="D4137" t="s">
        <v>10209</v>
      </c>
      <c r="E4137" s="1">
        <v>20.958179999999999</v>
      </c>
      <c r="F4137" s="1">
        <v>4</v>
      </c>
      <c r="G4137" s="2">
        <v>5.2395449999999997</v>
      </c>
      <c r="H4137" s="3">
        <v>8.0002175761444949</v>
      </c>
      <c r="I4137" s="3">
        <v>10.666479627524909</v>
      </c>
      <c r="J4137" s="3">
        <v>0.16767000000000001</v>
      </c>
      <c r="K4137" s="3">
        <v>0.16767000000000001</v>
      </c>
      <c r="L4137" s="3">
        <v>0.22355</v>
      </c>
    </row>
    <row r="4138" spans="2:12" x14ac:dyDescent="0.2">
      <c r="B4138" t="s">
        <v>10868</v>
      </c>
      <c r="C4138" t="s">
        <v>10652</v>
      </c>
      <c r="D4138" t="s">
        <v>10653</v>
      </c>
      <c r="E4138" s="1">
        <v>4.4941399999999998</v>
      </c>
      <c r="F4138" s="1">
        <v>1</v>
      </c>
      <c r="G4138" s="2">
        <v>4.4941399999999998</v>
      </c>
      <c r="H4138" s="3">
        <v>7.9993057626153181</v>
      </c>
      <c r="I4138" s="3">
        <v>10.667224430035558</v>
      </c>
      <c r="J4138" s="3">
        <v>3.5950000000000003E-2</v>
      </c>
      <c r="K4138" s="3">
        <v>3.5950000000000003E-2</v>
      </c>
      <c r="L4138" s="3">
        <v>4.7940000000000003E-2</v>
      </c>
    </row>
    <row r="4139" spans="2:12" x14ac:dyDescent="0.2">
      <c r="B4139" t="s">
        <v>10869</v>
      </c>
      <c r="C4139" t="s">
        <v>10870</v>
      </c>
      <c r="D4139" t="s">
        <v>10871</v>
      </c>
      <c r="E4139" s="1">
        <v>28.372820000000001</v>
      </c>
      <c r="F4139" s="1">
        <v>3</v>
      </c>
      <c r="G4139" s="2">
        <v>9.4576066666666669</v>
      </c>
      <c r="H4139" s="3">
        <v>7.9999097728036901</v>
      </c>
      <c r="I4139" s="3">
        <v>10.666546363738254</v>
      </c>
      <c r="J4139" s="3">
        <v>0.22697999999999999</v>
      </c>
      <c r="K4139" s="3">
        <v>0.22697999999999999</v>
      </c>
      <c r="L4139" s="3">
        <v>0.30264000000000002</v>
      </c>
    </row>
    <row r="4140" spans="2:12" x14ac:dyDescent="0.2">
      <c r="B4140" t="s">
        <v>10872</v>
      </c>
      <c r="C4140" t="s">
        <v>10873</v>
      </c>
      <c r="D4140" t="s">
        <v>10874</v>
      </c>
      <c r="E4140" s="1">
        <v>10.758290000000001</v>
      </c>
      <c r="F4140" s="1">
        <v>3</v>
      </c>
      <c r="G4140" s="2">
        <v>3.5860966666666667</v>
      </c>
      <c r="H4140" s="3">
        <v>8.000342061796065</v>
      </c>
      <c r="I4140" s="3">
        <v>10.666193233311242</v>
      </c>
      <c r="J4140" s="3">
        <v>8.6069999999999994E-2</v>
      </c>
      <c r="K4140" s="3">
        <v>8.6069999999999994E-2</v>
      </c>
      <c r="L4140" s="3">
        <v>0.11475</v>
      </c>
    </row>
    <row r="4141" spans="2:12" x14ac:dyDescent="0.2">
      <c r="B4141" t="s">
        <v>10875</v>
      </c>
      <c r="C4141" t="s">
        <v>10042</v>
      </c>
      <c r="D4141" t="s">
        <v>10043</v>
      </c>
      <c r="E4141" s="1">
        <v>12.245900000000001</v>
      </c>
      <c r="F4141" s="1">
        <v>3</v>
      </c>
      <c r="G4141" s="2">
        <v>4.0819666666666672</v>
      </c>
      <c r="H4141" s="3">
        <v>8.0002286479556428</v>
      </c>
      <c r="I4141" s="3">
        <v>10.666427130713137</v>
      </c>
      <c r="J4141" s="3">
        <v>9.7970000000000002E-2</v>
      </c>
      <c r="K4141" s="3">
        <v>9.7970000000000002E-2</v>
      </c>
      <c r="L4141" s="3">
        <v>0.13062000000000001</v>
      </c>
    </row>
    <row r="4142" spans="2:12" x14ac:dyDescent="0.2">
      <c r="B4142" t="s">
        <v>10876</v>
      </c>
      <c r="C4142" t="s">
        <v>10091</v>
      </c>
      <c r="D4142" t="s">
        <v>10092</v>
      </c>
      <c r="E4142" s="1">
        <v>4.53064</v>
      </c>
      <c r="F4142" s="1">
        <v>1</v>
      </c>
      <c r="G4142" s="2">
        <v>4.53064</v>
      </c>
      <c r="H4142" s="3">
        <v>8.0010771105186027</v>
      </c>
      <c r="I4142" s="3">
        <v>10.66736708279625</v>
      </c>
      <c r="J4142" s="3">
        <v>3.6249999999999998E-2</v>
      </c>
      <c r="K4142" s="3">
        <v>3.6249999999999998E-2</v>
      </c>
      <c r="L4142" s="3">
        <v>4.8329999999999998E-2</v>
      </c>
    </row>
    <row r="4143" spans="2:12" x14ac:dyDescent="0.2">
      <c r="B4143" t="s">
        <v>10877</v>
      </c>
      <c r="C4143" t="s">
        <v>10878</v>
      </c>
      <c r="D4143" t="s">
        <v>10879</v>
      </c>
      <c r="E4143" s="1">
        <v>4.1702399999999997</v>
      </c>
      <c r="F4143" s="1">
        <v>1</v>
      </c>
      <c r="G4143" s="2">
        <v>4.1702399999999997</v>
      </c>
      <c r="H4143" s="3">
        <v>7.9995395948434629</v>
      </c>
      <c r="I4143" s="3">
        <v>10.666052793124617</v>
      </c>
      <c r="J4143" s="3">
        <v>3.3360000000000001E-2</v>
      </c>
      <c r="K4143" s="3">
        <v>3.3360000000000001E-2</v>
      </c>
      <c r="L4143" s="3">
        <v>4.4479999999999999E-2</v>
      </c>
    </row>
    <row r="4144" spans="2:12" x14ac:dyDescent="0.2">
      <c r="B4144" t="s">
        <v>10880</v>
      </c>
      <c r="C4144" t="s">
        <v>10881</v>
      </c>
      <c r="D4144" t="s">
        <v>10882</v>
      </c>
      <c r="E4144" s="1">
        <v>26.910979999999999</v>
      </c>
      <c r="F4144" s="1">
        <v>6</v>
      </c>
      <c r="G4144" s="2">
        <v>4.4851633333333334</v>
      </c>
      <c r="H4144" s="3">
        <v>8.0000802646354767</v>
      </c>
      <c r="I4144" s="3">
        <v>10.666649821002434</v>
      </c>
      <c r="J4144" s="3">
        <v>0.21529000000000001</v>
      </c>
      <c r="K4144" s="3">
        <v>0.21529000000000001</v>
      </c>
      <c r="L4144" s="3">
        <v>0.28705000000000003</v>
      </c>
    </row>
    <row r="4145" spans="2:12" x14ac:dyDescent="0.2">
      <c r="B4145" t="s">
        <v>10883</v>
      </c>
      <c r="C4145" t="s">
        <v>10884</v>
      </c>
      <c r="D4145" t="s">
        <v>10885</v>
      </c>
      <c r="E4145" s="1">
        <v>3.9467400000000001</v>
      </c>
      <c r="F4145" s="1">
        <v>3</v>
      </c>
      <c r="G4145" s="2">
        <v>1.31558</v>
      </c>
      <c r="H4145" s="3">
        <v>7.9990067752119476</v>
      </c>
      <c r="I4145" s="3">
        <v>10.667031524752074</v>
      </c>
      <c r="J4145" s="3">
        <v>3.1570000000000001E-2</v>
      </c>
      <c r="K4145" s="3">
        <v>3.1570000000000001E-2</v>
      </c>
      <c r="L4145" s="3">
        <v>4.2099999999999999E-2</v>
      </c>
    </row>
    <row r="4146" spans="2:12" x14ac:dyDescent="0.2">
      <c r="B4146" t="s">
        <v>10886</v>
      </c>
      <c r="C4146" t="s">
        <v>7238</v>
      </c>
      <c r="D4146" t="s">
        <v>6713</v>
      </c>
      <c r="E4146" s="1">
        <v>23.642330000000001</v>
      </c>
      <c r="F4146" s="1">
        <v>4</v>
      </c>
      <c r="G4146" s="2">
        <v>5.9105825000000003</v>
      </c>
      <c r="H4146" s="3">
        <v>16.000115047882336</v>
      </c>
      <c r="I4146" s="3">
        <v>21.333345740457897</v>
      </c>
      <c r="J4146" s="3">
        <v>0.37828000000000001</v>
      </c>
      <c r="K4146" s="3">
        <v>0.37828000000000001</v>
      </c>
      <c r="L4146" s="3">
        <v>0.50436999999999999</v>
      </c>
    </row>
    <row r="4147" spans="2:12" x14ac:dyDescent="0.2">
      <c r="B4147" t="s">
        <v>10887</v>
      </c>
      <c r="C4147" t="s">
        <v>9530</v>
      </c>
      <c r="D4147" t="s">
        <v>9531</v>
      </c>
      <c r="E4147" s="1">
        <v>8.577</v>
      </c>
      <c r="F4147" s="1">
        <v>5</v>
      </c>
      <c r="G4147" s="2">
        <v>1.7154</v>
      </c>
      <c r="H4147" s="3">
        <v>8.0004663635303732</v>
      </c>
      <c r="I4147" s="3">
        <v>10.666899848431854</v>
      </c>
      <c r="J4147" s="3">
        <v>6.862E-2</v>
      </c>
      <c r="K4147" s="3">
        <v>6.862E-2</v>
      </c>
      <c r="L4147" s="3">
        <v>9.1490000000000002E-2</v>
      </c>
    </row>
    <row r="4148" spans="2:12" x14ac:dyDescent="0.2">
      <c r="B4148" t="s">
        <v>10888</v>
      </c>
      <c r="C4148" t="s">
        <v>10889</v>
      </c>
      <c r="D4148" t="s">
        <v>10890</v>
      </c>
      <c r="E4148" s="1">
        <v>0.28565000000000002</v>
      </c>
      <c r="F4148" s="1">
        <v>1</v>
      </c>
      <c r="G4148" s="2">
        <v>0.28565000000000002</v>
      </c>
      <c r="H4148" s="3">
        <v>8.0168037808506902</v>
      </c>
      <c r="I4148" s="3">
        <v>10.677402415543497</v>
      </c>
      <c r="J4148" s="3">
        <v>2.2899999999999999E-3</v>
      </c>
      <c r="K4148" s="3">
        <v>2.2899999999999999E-3</v>
      </c>
      <c r="L4148" s="3">
        <v>3.0500000000000002E-3</v>
      </c>
    </row>
    <row r="4149" spans="2:12" x14ac:dyDescent="0.2">
      <c r="B4149" t="s">
        <v>10891</v>
      </c>
      <c r="C4149" t="s">
        <v>10892</v>
      </c>
      <c r="D4149" t="s">
        <v>10893</v>
      </c>
      <c r="E4149" s="1">
        <v>26.484929999999999</v>
      </c>
      <c r="F4149" s="1">
        <v>3</v>
      </c>
      <c r="G4149" s="2">
        <v>8.8283100000000001</v>
      </c>
      <c r="H4149" s="3">
        <v>8.0000211440996836</v>
      </c>
      <c r="I4149" s="3">
        <v>10.666820716535781</v>
      </c>
      <c r="J4149" s="3">
        <v>0.21188000000000001</v>
      </c>
      <c r="K4149" s="3">
        <v>0.21188000000000001</v>
      </c>
      <c r="L4149" s="3">
        <v>0.28250999999999998</v>
      </c>
    </row>
    <row r="4150" spans="2:12" x14ac:dyDescent="0.2">
      <c r="B4150" t="s">
        <v>10894</v>
      </c>
      <c r="C4150" t="s">
        <v>7861</v>
      </c>
      <c r="D4150" t="s">
        <v>7862</v>
      </c>
      <c r="E4150" s="1">
        <v>18.3856</v>
      </c>
      <c r="F4150" s="1">
        <v>2</v>
      </c>
      <c r="G4150" s="2">
        <v>9.1928000000000001</v>
      </c>
      <c r="H4150" s="3">
        <v>7.9997389261160912</v>
      </c>
      <c r="I4150" s="3">
        <v>10.66649986946306</v>
      </c>
      <c r="J4150" s="3">
        <v>0.14707999999999999</v>
      </c>
      <c r="K4150" s="3">
        <v>0.14707999999999999</v>
      </c>
      <c r="L4150" s="3">
        <v>0.19611000000000001</v>
      </c>
    </row>
    <row r="4151" spans="2:12" x14ac:dyDescent="0.2">
      <c r="B4151" t="s">
        <v>10895</v>
      </c>
      <c r="C4151" t="s">
        <v>9985</v>
      </c>
      <c r="D4151" t="s">
        <v>9986</v>
      </c>
      <c r="E4151" s="1">
        <v>11.17816</v>
      </c>
      <c r="F4151" s="1">
        <v>6</v>
      </c>
      <c r="G4151" s="2">
        <v>1.8630266666666666</v>
      </c>
      <c r="H4151" s="3">
        <v>8.0004222519627568</v>
      </c>
      <c r="I4151" s="3">
        <v>10.666335067667667</v>
      </c>
      <c r="J4151" s="3">
        <v>8.9429999999999996E-2</v>
      </c>
      <c r="K4151" s="3">
        <v>8.9429999999999996E-2</v>
      </c>
      <c r="L4151" s="3">
        <v>0.11923</v>
      </c>
    </row>
    <row r="4152" spans="2:12" x14ac:dyDescent="0.2">
      <c r="B4152" t="s">
        <v>10896</v>
      </c>
      <c r="C4152" t="s">
        <v>10897</v>
      </c>
      <c r="D4152" t="s">
        <v>10898</v>
      </c>
      <c r="E4152" s="1">
        <v>7.2686500000000001</v>
      </c>
      <c r="F4152" s="1">
        <v>1</v>
      </c>
      <c r="G4152" s="2">
        <v>7.2686500000000001</v>
      </c>
      <c r="H4152" s="3">
        <v>8.0001100617033423</v>
      </c>
      <c r="I4152" s="3">
        <v>10.666354825173864</v>
      </c>
      <c r="J4152" s="3">
        <v>5.815E-2</v>
      </c>
      <c r="K4152" s="3">
        <v>5.815E-2</v>
      </c>
      <c r="L4152" s="3">
        <v>7.7530000000000002E-2</v>
      </c>
    </row>
    <row r="4153" spans="2:12" x14ac:dyDescent="0.2">
      <c r="B4153" t="s">
        <v>10899</v>
      </c>
      <c r="C4153" t="s">
        <v>7269</v>
      </c>
      <c r="D4153" t="s">
        <v>7270</v>
      </c>
      <c r="E4153" s="1">
        <v>15.18432</v>
      </c>
      <c r="F4153" s="1">
        <v>4</v>
      </c>
      <c r="G4153" s="2">
        <v>3.7960799999999999</v>
      </c>
      <c r="H4153" s="3">
        <v>7.9996996902067394</v>
      </c>
      <c r="I4153" s="3">
        <v>10.666924827717015</v>
      </c>
      <c r="J4153" s="3">
        <v>0.12146999999999999</v>
      </c>
      <c r="K4153" s="3">
        <v>0.12146999999999999</v>
      </c>
      <c r="L4153" s="3">
        <v>0.16197</v>
      </c>
    </row>
    <row r="4154" spans="2:12" x14ac:dyDescent="0.2">
      <c r="B4154" t="s">
        <v>10900</v>
      </c>
      <c r="C4154" t="s">
        <v>10901</v>
      </c>
      <c r="D4154" t="s">
        <v>10902</v>
      </c>
      <c r="E4154" s="1">
        <v>13.40311</v>
      </c>
      <c r="F4154" s="1">
        <v>2</v>
      </c>
      <c r="G4154" s="2">
        <v>6.7015549999999999</v>
      </c>
      <c r="H4154" s="3">
        <v>7.9996359053980752</v>
      </c>
      <c r="I4154" s="3">
        <v>10.666927302693182</v>
      </c>
      <c r="J4154" s="3">
        <v>0.10722</v>
      </c>
      <c r="K4154" s="3">
        <v>0.10722</v>
      </c>
      <c r="L4154" s="3">
        <v>0.14297000000000001</v>
      </c>
    </row>
    <row r="4155" spans="2:12" x14ac:dyDescent="0.2">
      <c r="B4155" t="s">
        <v>10903</v>
      </c>
      <c r="C4155" t="s">
        <v>8272</v>
      </c>
      <c r="D4155" t="s">
        <v>8273</v>
      </c>
      <c r="E4155" s="1">
        <v>6.4523400000000004</v>
      </c>
      <c r="F4155" s="1">
        <v>3</v>
      </c>
      <c r="G4155" s="2">
        <v>2.1507800000000001</v>
      </c>
      <c r="H4155" s="3">
        <v>8.0001983776428389</v>
      </c>
      <c r="I4155" s="3">
        <v>10.665897953300664</v>
      </c>
      <c r="J4155" s="3">
        <v>5.1619999999999999E-2</v>
      </c>
      <c r="K4155" s="3">
        <v>5.1619999999999999E-2</v>
      </c>
      <c r="L4155" s="3">
        <v>6.8820000000000006E-2</v>
      </c>
    </row>
    <row r="4156" spans="2:12" x14ac:dyDescent="0.2">
      <c r="B4156" t="s">
        <v>10904</v>
      </c>
      <c r="C4156" t="s">
        <v>2382</v>
      </c>
      <c r="D4156" t="s">
        <v>10905</v>
      </c>
      <c r="E4156" s="1">
        <v>7.4192900000000002</v>
      </c>
      <c r="F4156" s="1">
        <v>1</v>
      </c>
      <c r="G4156" s="2">
        <v>7.4192900000000002</v>
      </c>
      <c r="H4156" s="3">
        <v>7.9994177340419359</v>
      </c>
      <c r="I4156" s="3">
        <v>10.666788870633173</v>
      </c>
      <c r="J4156" s="3">
        <v>5.935E-2</v>
      </c>
      <c r="K4156" s="3">
        <v>5.935E-2</v>
      </c>
      <c r="L4156" s="3">
        <v>7.9140000000000002E-2</v>
      </c>
    </row>
    <row r="4157" spans="2:12" x14ac:dyDescent="0.2">
      <c r="B4157" t="s">
        <v>10906</v>
      </c>
      <c r="C4157" t="s">
        <v>10364</v>
      </c>
      <c r="D4157" t="s">
        <v>10365</v>
      </c>
      <c r="E4157" s="1">
        <v>4.7871899999999998</v>
      </c>
      <c r="F4157" s="1">
        <v>1</v>
      </c>
      <c r="G4157" s="2">
        <v>4.7871899999999998</v>
      </c>
      <c r="H4157" s="3">
        <v>8.0005180492104966</v>
      </c>
      <c r="I4157" s="3">
        <v>10.665964793542766</v>
      </c>
      <c r="J4157" s="3">
        <v>3.8300000000000001E-2</v>
      </c>
      <c r="K4157" s="3">
        <v>3.8300000000000001E-2</v>
      </c>
      <c r="L4157" s="3">
        <v>5.1060000000000001E-2</v>
      </c>
    </row>
    <row r="4158" spans="2:12" x14ac:dyDescent="0.2">
      <c r="B4158" t="s">
        <v>10907</v>
      </c>
      <c r="C4158" t="s">
        <v>8684</v>
      </c>
      <c r="D4158" t="s">
        <v>8685</v>
      </c>
      <c r="E4158" s="1">
        <v>7.1572300000000002</v>
      </c>
      <c r="F4158" s="1">
        <v>1</v>
      </c>
      <c r="G4158" s="2">
        <v>7.1572300000000002</v>
      </c>
      <c r="H4158" s="3">
        <v>8.0003017927326621</v>
      </c>
      <c r="I4158" s="3">
        <v>10.666137597925454</v>
      </c>
      <c r="J4158" s="3">
        <v>5.7259999999999998E-2</v>
      </c>
      <c r="K4158" s="3">
        <v>5.7259999999999998E-2</v>
      </c>
      <c r="L4158" s="3">
        <v>7.6340000000000005E-2</v>
      </c>
    </row>
    <row r="4159" spans="2:12" x14ac:dyDescent="0.2">
      <c r="B4159" t="s">
        <v>10908</v>
      </c>
      <c r="C4159" t="s">
        <v>9995</v>
      </c>
      <c r="D4159" t="s">
        <v>9996</v>
      </c>
      <c r="E4159" s="1">
        <v>2.5978300000000001</v>
      </c>
      <c r="F4159" s="1">
        <v>1</v>
      </c>
      <c r="G4159" s="2">
        <v>2.5978300000000001</v>
      </c>
      <c r="H4159" s="3">
        <v>7.9989837672211035</v>
      </c>
      <c r="I4159" s="3">
        <v>10.666594811823714</v>
      </c>
      <c r="J4159" s="3">
        <v>2.078E-2</v>
      </c>
      <c r="K4159" s="3">
        <v>2.078E-2</v>
      </c>
      <c r="L4159" s="3">
        <v>2.7709999999999999E-2</v>
      </c>
    </row>
    <row r="4160" spans="2:12" x14ac:dyDescent="0.2">
      <c r="B4160" t="s">
        <v>10909</v>
      </c>
      <c r="C4160" t="s">
        <v>7238</v>
      </c>
      <c r="D4160" t="s">
        <v>6713</v>
      </c>
      <c r="E4160" s="1">
        <v>11.82117</v>
      </c>
      <c r="F4160" s="1">
        <v>2</v>
      </c>
      <c r="G4160" s="2">
        <v>5.9105850000000002</v>
      </c>
      <c r="H4160" s="3">
        <v>16.000108280314045</v>
      </c>
      <c r="I4160" s="3">
        <v>21.332913747116404</v>
      </c>
      <c r="J4160" s="3">
        <v>0.18914</v>
      </c>
      <c r="K4160" s="3">
        <v>0.18914</v>
      </c>
      <c r="L4160" s="3">
        <v>0.25218000000000002</v>
      </c>
    </row>
    <row r="4161" spans="2:12" x14ac:dyDescent="0.2">
      <c r="B4161" t="s">
        <v>10910</v>
      </c>
      <c r="C4161" t="s">
        <v>9365</v>
      </c>
      <c r="D4161" t="s">
        <v>9366</v>
      </c>
      <c r="E4161" s="1">
        <v>64.200320000000005</v>
      </c>
      <c r="F4161" s="1">
        <v>14</v>
      </c>
      <c r="G4161" s="2">
        <v>4.585737142857143</v>
      </c>
      <c r="H4161" s="3">
        <v>7.9999601248093448</v>
      </c>
      <c r="I4161" s="3">
        <v>10.666613499745795</v>
      </c>
      <c r="J4161" s="3">
        <v>0.51359999999999995</v>
      </c>
      <c r="K4161" s="3">
        <v>0.51359999999999995</v>
      </c>
      <c r="L4161" s="3">
        <v>0.68479999999999996</v>
      </c>
    </row>
    <row r="4162" spans="2:12" x14ac:dyDescent="0.2">
      <c r="B4162" t="s">
        <v>10911</v>
      </c>
      <c r="C4162" t="s">
        <v>9779</v>
      </c>
      <c r="D4162" t="s">
        <v>9780</v>
      </c>
      <c r="E4162" s="1">
        <v>52.886920000000003</v>
      </c>
      <c r="F4162" s="1">
        <v>9</v>
      </c>
      <c r="G4162" s="2">
        <v>5.8763244444444451</v>
      </c>
      <c r="H4162" s="3">
        <v>8.0000877343585142</v>
      </c>
      <c r="I4162" s="3">
        <v>10.666720618254947</v>
      </c>
      <c r="J4162" s="3">
        <v>0.42309999999999998</v>
      </c>
      <c r="K4162" s="3">
        <v>0.42309999999999998</v>
      </c>
      <c r="L4162" s="3">
        <v>0.56413000000000002</v>
      </c>
    </row>
    <row r="4163" spans="2:12" x14ac:dyDescent="0.2">
      <c r="B4163" t="s">
        <v>10912</v>
      </c>
      <c r="C4163" t="s">
        <v>7960</v>
      </c>
      <c r="D4163" t="s">
        <v>7961</v>
      </c>
      <c r="E4163" s="1">
        <v>436.15983</v>
      </c>
      <c r="F4163" s="1">
        <v>22</v>
      </c>
      <c r="G4163" s="2">
        <v>19.825446818181817</v>
      </c>
      <c r="H4163" s="3">
        <v>8.0000031181230042</v>
      </c>
      <c r="I4163" s="3">
        <v>10.66664025433062</v>
      </c>
      <c r="J4163" s="3">
        <v>3.4892799999999999</v>
      </c>
      <c r="K4163" s="3">
        <v>3.4892799999999999</v>
      </c>
      <c r="L4163" s="3">
        <v>4.6523599999999998</v>
      </c>
    </row>
    <row r="4164" spans="2:12" x14ac:dyDescent="0.2">
      <c r="B4164" t="s">
        <v>10913</v>
      </c>
      <c r="C4164" t="s">
        <v>9374</v>
      </c>
      <c r="D4164" t="s">
        <v>9375</v>
      </c>
      <c r="E4164" s="1">
        <v>13.770429999999999</v>
      </c>
      <c r="F4164" s="1">
        <v>2</v>
      </c>
      <c r="G4164" s="2">
        <v>6.8852149999999996</v>
      </c>
      <c r="H4164" s="3">
        <v>7.9997501893550167</v>
      </c>
      <c r="I4164" s="3">
        <v>10.66633358580669</v>
      </c>
      <c r="J4164" s="3">
        <v>0.11015999999999999</v>
      </c>
      <c r="K4164" s="3">
        <v>0.11015999999999999</v>
      </c>
      <c r="L4164" s="3">
        <v>0.14688000000000001</v>
      </c>
    </row>
    <row r="4165" spans="2:12" x14ac:dyDescent="0.2">
      <c r="B4165" t="s">
        <v>10914</v>
      </c>
      <c r="C4165" t="s">
        <v>8940</v>
      </c>
      <c r="D4165" t="s">
        <v>10915</v>
      </c>
      <c r="E4165" s="1">
        <v>14.50536</v>
      </c>
      <c r="F4165" s="1">
        <v>1</v>
      </c>
      <c r="G4165" s="2">
        <v>14.50536</v>
      </c>
      <c r="H4165" s="3">
        <v>7.9998014527043795</v>
      </c>
      <c r="I4165" s="3">
        <v>10.666401936939172</v>
      </c>
      <c r="J4165" s="3">
        <v>0.11604</v>
      </c>
      <c r="K4165" s="3">
        <v>0.11604</v>
      </c>
      <c r="L4165" s="3">
        <v>0.15472</v>
      </c>
    </row>
    <row r="4166" spans="2:12" x14ac:dyDescent="0.2">
      <c r="B4166" t="s">
        <v>10916</v>
      </c>
      <c r="C4166" t="s">
        <v>9786</v>
      </c>
      <c r="D4166" t="s">
        <v>9787</v>
      </c>
      <c r="E4166" s="1">
        <v>5.1236699999999997</v>
      </c>
      <c r="F4166" s="1">
        <v>1</v>
      </c>
      <c r="G4166" s="2">
        <v>5.1236699999999997</v>
      </c>
      <c r="H4166" s="3">
        <v>8.0001249104645691</v>
      </c>
      <c r="I4166" s="3">
        <v>10.66618263861646</v>
      </c>
      <c r="J4166" s="3">
        <v>4.0989999999999999E-2</v>
      </c>
      <c r="K4166" s="3">
        <v>4.0989999999999999E-2</v>
      </c>
      <c r="L4166" s="3">
        <v>5.4649999999999997E-2</v>
      </c>
    </row>
    <row r="4167" spans="2:12" x14ac:dyDescent="0.2">
      <c r="B4167" t="s">
        <v>10917</v>
      </c>
      <c r="C4167" t="s">
        <v>10434</v>
      </c>
      <c r="D4167" t="s">
        <v>10189</v>
      </c>
      <c r="E4167" s="1">
        <v>6.2934299999999999</v>
      </c>
      <c r="F4167" s="1">
        <v>2</v>
      </c>
      <c r="G4167" s="2">
        <v>3.1467149999999999</v>
      </c>
      <c r="H4167" s="3">
        <v>8.0004067734129087</v>
      </c>
      <c r="I4167" s="3">
        <v>10.66667937833582</v>
      </c>
      <c r="J4167" s="3">
        <v>5.0349999999999999E-2</v>
      </c>
      <c r="K4167" s="3">
        <v>5.0349999999999999E-2</v>
      </c>
      <c r="L4167" s="3">
        <v>6.7129999999999995E-2</v>
      </c>
    </row>
    <row r="4168" spans="2:12" x14ac:dyDescent="0.2">
      <c r="B4168" t="s">
        <v>10918</v>
      </c>
      <c r="C4168" t="s">
        <v>10764</v>
      </c>
      <c r="D4168" t="s">
        <v>9614</v>
      </c>
      <c r="E4168" s="1">
        <v>25.03593</v>
      </c>
      <c r="F4168" s="1">
        <v>3</v>
      </c>
      <c r="G4168" s="2">
        <v>8.3453099999999996</v>
      </c>
      <c r="H4168" s="3">
        <v>8.000102253041927</v>
      </c>
      <c r="I4168" s="3">
        <v>10.666669862074226</v>
      </c>
      <c r="J4168" s="3">
        <v>0.20029</v>
      </c>
      <c r="K4168" s="3">
        <v>0.20029</v>
      </c>
      <c r="L4168" s="3">
        <v>0.26705000000000001</v>
      </c>
    </row>
    <row r="4169" spans="2:12" x14ac:dyDescent="0.2">
      <c r="B4169" t="s">
        <v>10919</v>
      </c>
      <c r="C4169" t="s">
        <v>10391</v>
      </c>
      <c r="D4169" t="s">
        <v>10392</v>
      </c>
      <c r="E4169" s="1">
        <v>7.8133699999999999</v>
      </c>
      <c r="F4169" s="1">
        <v>1</v>
      </c>
      <c r="G4169" s="2">
        <v>7.8133699999999999</v>
      </c>
      <c r="H4169" s="3">
        <v>8.0003890766724215</v>
      </c>
      <c r="I4169" s="3">
        <v>10.666332197246515</v>
      </c>
      <c r="J4169" s="3">
        <v>6.2509999999999996E-2</v>
      </c>
      <c r="K4169" s="3">
        <v>6.2509999999999996E-2</v>
      </c>
      <c r="L4169" s="3">
        <v>8.3339999999999997E-2</v>
      </c>
    </row>
    <row r="4170" spans="2:12" x14ac:dyDescent="0.2">
      <c r="B4170" t="s">
        <v>10920</v>
      </c>
      <c r="C4170" t="s">
        <v>6329</v>
      </c>
      <c r="D4170" t="s">
        <v>7848</v>
      </c>
      <c r="E4170" s="1">
        <v>8.8043999999999993</v>
      </c>
      <c r="F4170" s="1">
        <v>1</v>
      </c>
      <c r="G4170" s="2">
        <v>8.8043999999999993</v>
      </c>
      <c r="H4170" s="3">
        <v>8.0005451819544788</v>
      </c>
      <c r="I4170" s="3">
        <v>10.666257780200809</v>
      </c>
      <c r="J4170" s="3">
        <v>7.0440000000000003E-2</v>
      </c>
      <c r="K4170" s="3">
        <v>7.0440000000000003E-2</v>
      </c>
      <c r="L4170" s="3">
        <v>9.3909999999999993E-2</v>
      </c>
    </row>
    <row r="4171" spans="2:12" x14ac:dyDescent="0.2">
      <c r="B4171" t="s">
        <v>10921</v>
      </c>
      <c r="C4171" t="s">
        <v>10922</v>
      </c>
      <c r="D4171" t="s">
        <v>10923</v>
      </c>
      <c r="E4171" s="1">
        <v>6.8601400000000003</v>
      </c>
      <c r="F4171" s="1">
        <v>1</v>
      </c>
      <c r="G4171" s="2">
        <v>6.8601400000000003</v>
      </c>
      <c r="H4171" s="3">
        <v>7.9998367380257536</v>
      </c>
      <c r="I4171" s="3">
        <v>10.665963085301465</v>
      </c>
      <c r="J4171" s="3">
        <v>5.4879999999999998E-2</v>
      </c>
      <c r="K4171" s="3">
        <v>5.4879999999999998E-2</v>
      </c>
      <c r="L4171" s="3">
        <v>7.3169999999999999E-2</v>
      </c>
    </row>
    <row r="4172" spans="2:12" x14ac:dyDescent="0.2">
      <c r="B4172" t="s">
        <v>10924</v>
      </c>
      <c r="C4172" t="s">
        <v>9700</v>
      </c>
      <c r="D4172" t="s">
        <v>9701</v>
      </c>
      <c r="E4172" s="1">
        <v>38.27843</v>
      </c>
      <c r="F4172" s="1">
        <v>3</v>
      </c>
      <c r="G4172" s="2">
        <v>12.759476666666666</v>
      </c>
      <c r="H4172" s="3">
        <v>8.0000668783960052</v>
      </c>
      <c r="I4172" s="3">
        <v>10.666581675371743</v>
      </c>
      <c r="J4172" s="3">
        <v>0.30623</v>
      </c>
      <c r="K4172" s="3">
        <v>0.30623</v>
      </c>
      <c r="L4172" s="3">
        <v>0.4083</v>
      </c>
    </row>
    <row r="4173" spans="2:12" x14ac:dyDescent="0.2">
      <c r="B4173" t="s">
        <v>10925</v>
      </c>
      <c r="C4173" t="s">
        <v>9194</v>
      </c>
      <c r="D4173" t="s">
        <v>8700</v>
      </c>
      <c r="E4173" s="1">
        <v>10.99986</v>
      </c>
      <c r="F4173" s="1">
        <v>56</v>
      </c>
      <c r="G4173" s="2">
        <v>0.19642607142857144</v>
      </c>
      <c r="H4173" s="3">
        <v>8.0001018194777025</v>
      </c>
      <c r="I4173" s="3">
        <v>10.666499391810442</v>
      </c>
      <c r="J4173" s="3">
        <v>8.7999999999999995E-2</v>
      </c>
      <c r="K4173" s="3">
        <v>8.7999999999999995E-2</v>
      </c>
      <c r="L4173" s="3">
        <v>0.11733</v>
      </c>
    </row>
    <row r="4174" spans="2:12" x14ac:dyDescent="0.2">
      <c r="B4174" t="s">
        <v>10926</v>
      </c>
      <c r="C4174" t="s">
        <v>7287</v>
      </c>
      <c r="D4174" t="s">
        <v>7288</v>
      </c>
      <c r="E4174" s="1">
        <v>5.2248200000000002</v>
      </c>
      <c r="F4174" s="1">
        <v>1</v>
      </c>
      <c r="G4174" s="2">
        <v>5.2248200000000002</v>
      </c>
      <c r="H4174" s="3">
        <v>8.0002756075807397</v>
      </c>
      <c r="I4174" s="3">
        <v>10.666396162930015</v>
      </c>
      <c r="J4174" s="3">
        <v>4.1799999999999997E-2</v>
      </c>
      <c r="K4174" s="3">
        <v>4.1799999999999997E-2</v>
      </c>
      <c r="L4174" s="3">
        <v>5.5730000000000002E-2</v>
      </c>
    </row>
    <row r="4175" spans="2:12" x14ac:dyDescent="0.2">
      <c r="B4175" t="s">
        <v>10927</v>
      </c>
      <c r="C4175" t="s">
        <v>10928</v>
      </c>
      <c r="D4175" t="s">
        <v>5887</v>
      </c>
      <c r="E4175" s="1">
        <v>22.865770000000001</v>
      </c>
      <c r="F4175" s="1">
        <v>2</v>
      </c>
      <c r="G4175" s="2">
        <v>11.432885000000001</v>
      </c>
      <c r="H4175" s="3">
        <v>8.0001679366144245</v>
      </c>
      <c r="I4175" s="3">
        <v>10.666599025530301</v>
      </c>
      <c r="J4175" s="3">
        <v>0.18293000000000001</v>
      </c>
      <c r="K4175" s="3">
        <v>0.18293000000000001</v>
      </c>
      <c r="L4175" s="3">
        <v>0.24390000000000001</v>
      </c>
    </row>
    <row r="4176" spans="2:12" x14ac:dyDescent="0.2">
      <c r="B4176" t="s">
        <v>10929</v>
      </c>
      <c r="C4176" t="s">
        <v>10928</v>
      </c>
      <c r="D4176" t="s">
        <v>5887</v>
      </c>
      <c r="E4176" s="1">
        <v>4.9386099999999997</v>
      </c>
      <c r="F4176" s="1">
        <v>2</v>
      </c>
      <c r="G4176" s="2">
        <v>2.4693049999999999</v>
      </c>
      <c r="H4176" s="3">
        <v>8.0002267844595956</v>
      </c>
      <c r="I4176" s="3">
        <v>10.666969045946127</v>
      </c>
      <c r="J4176" s="3">
        <v>3.9510000000000003E-2</v>
      </c>
      <c r="K4176" s="3">
        <v>3.9510000000000003E-2</v>
      </c>
      <c r="L4176" s="3">
        <v>5.2679999999999998E-2</v>
      </c>
    </row>
    <row r="4177" spans="2:12" x14ac:dyDescent="0.2">
      <c r="B4177" t="s">
        <v>10930</v>
      </c>
      <c r="C4177" t="s">
        <v>10931</v>
      </c>
      <c r="D4177" t="s">
        <v>10932</v>
      </c>
      <c r="E4177" s="1">
        <v>8.1043199999999995</v>
      </c>
      <c r="F4177" s="1">
        <v>1</v>
      </c>
      <c r="G4177" s="2">
        <v>8.1043199999999995</v>
      </c>
      <c r="H4177" s="3">
        <v>7.9994373371239043</v>
      </c>
      <c r="I4177" s="3">
        <v>10.667150359314538</v>
      </c>
      <c r="J4177" s="3">
        <v>6.4829999999999999E-2</v>
      </c>
      <c r="K4177" s="3">
        <v>6.4829999999999999E-2</v>
      </c>
      <c r="L4177" s="3">
        <v>8.6449999999999999E-2</v>
      </c>
    </row>
    <row r="4178" spans="2:12" x14ac:dyDescent="0.2">
      <c r="B4178" t="s">
        <v>10933</v>
      </c>
      <c r="C4178" t="s">
        <v>9719</v>
      </c>
      <c r="D4178" t="s">
        <v>7678</v>
      </c>
      <c r="E4178" s="1">
        <v>22.561240000000002</v>
      </c>
      <c r="F4178" s="1">
        <v>2</v>
      </c>
      <c r="G4178" s="2">
        <v>11.280620000000001</v>
      </c>
      <c r="H4178" s="3">
        <v>8.0000035459043914</v>
      </c>
      <c r="I4178" s="3">
        <v>10.666523648522864</v>
      </c>
      <c r="J4178" s="3">
        <v>0.18049000000000001</v>
      </c>
      <c r="K4178" s="3">
        <v>0.18049000000000001</v>
      </c>
      <c r="L4178" s="3">
        <v>0.24065</v>
      </c>
    </row>
    <row r="4179" spans="2:12" x14ac:dyDescent="0.2">
      <c r="B4179" t="s">
        <v>10934</v>
      </c>
      <c r="C4179" t="s">
        <v>7753</v>
      </c>
      <c r="D4179" t="s">
        <v>7754</v>
      </c>
      <c r="E4179" s="1">
        <v>12.831670000000001</v>
      </c>
      <c r="F4179" s="1">
        <v>1</v>
      </c>
      <c r="G4179" s="2">
        <v>12.831670000000001</v>
      </c>
      <c r="H4179" s="3">
        <v>7.9997381478794258</v>
      </c>
      <c r="I4179" s="3">
        <v>10.666577304435041</v>
      </c>
      <c r="J4179" s="3">
        <v>0.10265000000000001</v>
      </c>
      <c r="K4179" s="3">
        <v>0.10265000000000001</v>
      </c>
      <c r="L4179" s="3">
        <v>0.13686999999999999</v>
      </c>
    </row>
    <row r="4180" spans="2:12" x14ac:dyDescent="0.2">
      <c r="B4180" t="s">
        <v>10935</v>
      </c>
      <c r="C4180" t="s">
        <v>9624</v>
      </c>
      <c r="D4180" t="s">
        <v>9625</v>
      </c>
      <c r="E4180" s="1">
        <v>16.433319999999998</v>
      </c>
      <c r="F4180" s="1">
        <v>3</v>
      </c>
      <c r="G4180" s="2">
        <v>5.4777733333333325</v>
      </c>
      <c r="H4180" s="3">
        <v>8.000209330798647</v>
      </c>
      <c r="I4180" s="3">
        <v>10.666742934477027</v>
      </c>
      <c r="J4180" s="3">
        <v>0.13147</v>
      </c>
      <c r="K4180" s="3">
        <v>0.13147</v>
      </c>
      <c r="L4180" s="3">
        <v>0.17529</v>
      </c>
    </row>
    <row r="4181" spans="2:12" x14ac:dyDescent="0.2">
      <c r="B4181" t="s">
        <v>10936</v>
      </c>
      <c r="C4181" t="s">
        <v>9540</v>
      </c>
      <c r="D4181" t="s">
        <v>9541</v>
      </c>
      <c r="E4181" s="1">
        <v>5.8572800000000003</v>
      </c>
      <c r="F4181" s="1">
        <v>2</v>
      </c>
      <c r="G4181" s="2">
        <v>2.9286400000000001</v>
      </c>
      <c r="H4181" s="3">
        <v>8.0003004807692299</v>
      </c>
      <c r="I4181" s="3">
        <v>10.667067307692307</v>
      </c>
      <c r="J4181" s="3">
        <v>4.6859999999999999E-2</v>
      </c>
      <c r="K4181" s="3">
        <v>4.6859999999999999E-2</v>
      </c>
      <c r="L4181" s="3">
        <v>6.2480000000000001E-2</v>
      </c>
    </row>
    <row r="4182" spans="2:12" x14ac:dyDescent="0.2">
      <c r="B4182" t="s">
        <v>10937</v>
      </c>
      <c r="C4182" t="s">
        <v>7224</v>
      </c>
      <c r="D4182" t="s">
        <v>7225</v>
      </c>
      <c r="E4182" s="1">
        <v>22.36082</v>
      </c>
      <c r="F4182" s="1">
        <v>5</v>
      </c>
      <c r="G4182" s="2">
        <v>4.4721640000000003</v>
      </c>
      <c r="H4182" s="3">
        <v>8.0001538405121089</v>
      </c>
      <c r="I4182" s="3">
        <v>10.666424576558462</v>
      </c>
      <c r="J4182" s="3">
        <v>0.17888999999999999</v>
      </c>
      <c r="K4182" s="3">
        <v>0.17888999999999999</v>
      </c>
      <c r="L4182" s="3">
        <v>0.23851</v>
      </c>
    </row>
    <row r="4183" spans="2:12" x14ac:dyDescent="0.2">
      <c r="B4183" t="s">
        <v>10938</v>
      </c>
      <c r="C4183" t="s">
        <v>8392</v>
      </c>
      <c r="D4183" t="s">
        <v>5969</v>
      </c>
      <c r="E4183" s="1">
        <v>7.6396499999999996</v>
      </c>
      <c r="F4183" s="1">
        <v>4</v>
      </c>
      <c r="G4183" s="2">
        <v>1.9099124999999999</v>
      </c>
      <c r="H4183" s="3">
        <v>8.0003665089369278</v>
      </c>
      <c r="I4183" s="3">
        <v>10.666719025086229</v>
      </c>
      <c r="J4183" s="3">
        <v>6.1120000000000001E-2</v>
      </c>
      <c r="K4183" s="3">
        <v>6.1120000000000001E-2</v>
      </c>
      <c r="L4183" s="3">
        <v>8.1490000000000007E-2</v>
      </c>
    </row>
    <row r="4184" spans="2:12" x14ac:dyDescent="0.2">
      <c r="B4184" t="s">
        <v>10939</v>
      </c>
      <c r="C4184" t="s">
        <v>8525</v>
      </c>
      <c r="D4184" t="s">
        <v>5879</v>
      </c>
      <c r="E4184" s="1">
        <v>13.79833</v>
      </c>
      <c r="F4184" s="1">
        <v>6</v>
      </c>
      <c r="G4184" s="2">
        <v>2.2997216666666667</v>
      </c>
      <c r="H4184" s="3">
        <v>8.0002435077288343</v>
      </c>
      <c r="I4184" s="3">
        <v>10.666508193382823</v>
      </c>
      <c r="J4184" s="3">
        <v>0.11039</v>
      </c>
      <c r="K4184" s="3">
        <v>0.11039</v>
      </c>
      <c r="L4184" s="3">
        <v>0.14718000000000001</v>
      </c>
    </row>
    <row r="4185" spans="2:12" x14ac:dyDescent="0.2">
      <c r="B4185" t="s">
        <v>10940</v>
      </c>
      <c r="C4185" t="s">
        <v>8542</v>
      </c>
      <c r="D4185" t="s">
        <v>2363</v>
      </c>
      <c r="E4185" s="1">
        <v>27.241099999999999</v>
      </c>
      <c r="F4185" s="1">
        <v>8</v>
      </c>
      <c r="G4185" s="2">
        <v>3.4051374999999999</v>
      </c>
      <c r="H4185" s="3">
        <v>8.0000440510845738</v>
      </c>
      <c r="I4185" s="3">
        <v>10.666603037322281</v>
      </c>
      <c r="J4185" s="3">
        <v>0.21793000000000001</v>
      </c>
      <c r="K4185" s="3">
        <v>0.21793000000000001</v>
      </c>
      <c r="L4185" s="3">
        <v>0.29056999999999999</v>
      </c>
    </row>
    <row r="4186" spans="2:12" x14ac:dyDescent="0.2">
      <c r="B4186" t="s">
        <v>10941</v>
      </c>
      <c r="C4186" t="s">
        <v>10942</v>
      </c>
      <c r="D4186" t="s">
        <v>10943</v>
      </c>
      <c r="E4186" s="1">
        <v>12.751150000000001</v>
      </c>
      <c r="F4186" s="1">
        <v>2</v>
      </c>
      <c r="G4186" s="2">
        <v>6.3755750000000004</v>
      </c>
      <c r="H4186" s="3">
        <v>8.000062739439187</v>
      </c>
      <c r="I4186" s="3">
        <v>10.6664889049223</v>
      </c>
      <c r="J4186" s="3">
        <v>0.10201</v>
      </c>
      <c r="K4186" s="3">
        <v>0.10201</v>
      </c>
      <c r="L4186" s="3">
        <v>0.13600999999999999</v>
      </c>
    </row>
    <row r="4187" spans="2:12" x14ac:dyDescent="0.2">
      <c r="B4187" t="s">
        <v>10944</v>
      </c>
      <c r="C4187" t="s">
        <v>10605</v>
      </c>
      <c r="D4187" t="s">
        <v>10606</v>
      </c>
      <c r="E4187" s="1">
        <v>4.0452899999999996</v>
      </c>
      <c r="F4187" s="1">
        <v>1</v>
      </c>
      <c r="G4187" s="2">
        <v>4.0452899999999996</v>
      </c>
      <c r="H4187" s="3">
        <v>7.9994264935270403</v>
      </c>
      <c r="I4187" s="3">
        <v>10.666725994922491</v>
      </c>
      <c r="J4187" s="3">
        <v>3.236E-2</v>
      </c>
      <c r="K4187" s="3">
        <v>3.236E-2</v>
      </c>
      <c r="L4187" s="3">
        <v>4.3150000000000001E-2</v>
      </c>
    </row>
    <row r="4188" spans="2:12" x14ac:dyDescent="0.2">
      <c r="B4188" t="s">
        <v>10945</v>
      </c>
      <c r="C4188" t="s">
        <v>9661</v>
      </c>
      <c r="D4188" t="s">
        <v>9662</v>
      </c>
      <c r="E4188" s="1">
        <v>17.567530000000001</v>
      </c>
      <c r="F4188" s="1">
        <v>2</v>
      </c>
      <c r="G4188" s="2">
        <v>8.7837650000000007</v>
      </c>
      <c r="H4188" s="3">
        <v>7.9999863384323229</v>
      </c>
      <c r="I4188" s="3">
        <v>10.666838195238601</v>
      </c>
      <c r="J4188" s="3">
        <v>0.14054</v>
      </c>
      <c r="K4188" s="3">
        <v>0.14054</v>
      </c>
      <c r="L4188" s="3">
        <v>0.18739</v>
      </c>
    </row>
    <row r="4189" spans="2:12" x14ac:dyDescent="0.2">
      <c r="B4189" t="s">
        <v>10946</v>
      </c>
      <c r="C4189" t="s">
        <v>10947</v>
      </c>
      <c r="D4189" t="s">
        <v>10948</v>
      </c>
      <c r="E4189" s="1">
        <v>7.0930600000000004</v>
      </c>
      <c r="F4189" s="1">
        <v>2</v>
      </c>
      <c r="G4189" s="2">
        <v>3.5465300000000002</v>
      </c>
      <c r="H4189" s="3">
        <v>7.9993683967145346</v>
      </c>
      <c r="I4189" s="3">
        <v>10.66676441479418</v>
      </c>
      <c r="J4189" s="3">
        <v>5.6739999999999999E-2</v>
      </c>
      <c r="K4189" s="3">
        <v>5.6739999999999999E-2</v>
      </c>
      <c r="L4189" s="3">
        <v>7.5660000000000005E-2</v>
      </c>
    </row>
    <row r="4190" spans="2:12" x14ac:dyDescent="0.2">
      <c r="B4190" t="s">
        <v>10949</v>
      </c>
      <c r="C4190" t="s">
        <v>9266</v>
      </c>
      <c r="D4190" t="s">
        <v>9267</v>
      </c>
      <c r="E4190" s="1">
        <v>22.831309999999998</v>
      </c>
      <c r="F4190" s="1">
        <v>5</v>
      </c>
      <c r="G4190" s="2">
        <v>4.566262</v>
      </c>
      <c r="H4190" s="3">
        <v>7.9999789762392099</v>
      </c>
      <c r="I4190" s="3">
        <v>10.666492636646781</v>
      </c>
      <c r="J4190" s="3">
        <v>0.18265000000000001</v>
      </c>
      <c r="K4190" s="3">
        <v>0.18265000000000001</v>
      </c>
      <c r="L4190" s="3">
        <v>0.24353</v>
      </c>
    </row>
    <row r="4191" spans="2:12" x14ac:dyDescent="0.2">
      <c r="B4191" t="s">
        <v>10950</v>
      </c>
      <c r="C4191" t="s">
        <v>8092</v>
      </c>
      <c r="D4191" t="s">
        <v>8093</v>
      </c>
      <c r="E4191" s="1">
        <v>4.6370199999999997</v>
      </c>
      <c r="F4191" s="1">
        <v>1</v>
      </c>
      <c r="G4191" s="2">
        <v>4.6370199999999997</v>
      </c>
      <c r="H4191" s="3">
        <v>8.0008281180585819</v>
      </c>
      <c r="I4191" s="3">
        <v>10.666333119115293</v>
      </c>
      <c r="J4191" s="3">
        <v>3.7100000000000001E-2</v>
      </c>
      <c r="K4191" s="3">
        <v>3.7100000000000001E-2</v>
      </c>
      <c r="L4191" s="3">
        <v>4.9459999999999997E-2</v>
      </c>
    </row>
    <row r="4192" spans="2:12" x14ac:dyDescent="0.2">
      <c r="B4192" t="s">
        <v>10951</v>
      </c>
      <c r="C4192" t="s">
        <v>10377</v>
      </c>
      <c r="D4192" t="s">
        <v>10378</v>
      </c>
      <c r="E4192" s="1">
        <v>57.159129999999998</v>
      </c>
      <c r="F4192" s="1">
        <v>4</v>
      </c>
      <c r="G4192" s="2">
        <v>14.289782499999999</v>
      </c>
      <c r="H4192" s="3">
        <v>7.9999468151457176</v>
      </c>
      <c r="I4192" s="3">
        <v>10.666712386979999</v>
      </c>
      <c r="J4192" s="3">
        <v>0.45727000000000001</v>
      </c>
      <c r="K4192" s="3">
        <v>0.45727000000000001</v>
      </c>
      <c r="L4192" s="3">
        <v>0.60970000000000002</v>
      </c>
    </row>
    <row r="4193" spans="2:12" x14ac:dyDescent="0.2">
      <c r="B4193" t="s">
        <v>10952</v>
      </c>
      <c r="C4193" t="s">
        <v>10953</v>
      </c>
      <c r="D4193" t="s">
        <v>2485</v>
      </c>
      <c r="E4193" s="1">
        <v>23.475719999999999</v>
      </c>
      <c r="F4193" s="1">
        <v>6</v>
      </c>
      <c r="G4193" s="2">
        <v>3.91262</v>
      </c>
      <c r="H4193" s="3">
        <v>8.0001806121388395</v>
      </c>
      <c r="I4193" s="3">
        <v>10.6667654921766</v>
      </c>
      <c r="J4193" s="3">
        <v>0.18781</v>
      </c>
      <c r="K4193" s="3">
        <v>0.18781</v>
      </c>
      <c r="L4193" s="3">
        <v>0.25041000000000002</v>
      </c>
    </row>
    <row r="4194" spans="2:12" x14ac:dyDescent="0.2">
      <c r="B4194" t="s">
        <v>10954</v>
      </c>
      <c r="C4194" t="s">
        <v>10101</v>
      </c>
      <c r="D4194" t="s">
        <v>7862</v>
      </c>
      <c r="E4194" s="1">
        <v>14.635680000000001</v>
      </c>
      <c r="F4194" s="1">
        <v>5</v>
      </c>
      <c r="G4194" s="2">
        <v>2.927136</v>
      </c>
      <c r="H4194" s="3">
        <v>8.0003115673477421</v>
      </c>
      <c r="I4194" s="3">
        <v>10.666398828069484</v>
      </c>
      <c r="J4194" s="3">
        <v>0.11709</v>
      </c>
      <c r="K4194" s="3">
        <v>0.11709</v>
      </c>
      <c r="L4194" s="3">
        <v>0.15611</v>
      </c>
    </row>
    <row r="4195" spans="2:12" x14ac:dyDescent="0.2">
      <c r="B4195" t="s">
        <v>10955</v>
      </c>
      <c r="C4195" t="s">
        <v>9690</v>
      </c>
      <c r="D4195" t="s">
        <v>9691</v>
      </c>
      <c r="E4195" s="1">
        <v>29.520499999999998</v>
      </c>
      <c r="F4195" s="1">
        <v>4</v>
      </c>
      <c r="G4195" s="2">
        <v>7.3801249999999996</v>
      </c>
      <c r="H4195" s="3">
        <v>7.9998645009400251</v>
      </c>
      <c r="I4195" s="3">
        <v>10.666486001253366</v>
      </c>
      <c r="J4195" s="3">
        <v>0.23616000000000001</v>
      </c>
      <c r="K4195" s="3">
        <v>0.23616000000000001</v>
      </c>
      <c r="L4195" s="3">
        <v>0.31487999999999999</v>
      </c>
    </row>
    <row r="4196" spans="2:12" x14ac:dyDescent="0.2">
      <c r="B4196" t="s">
        <v>10956</v>
      </c>
      <c r="C4196" t="s">
        <v>10394</v>
      </c>
      <c r="D4196" t="s">
        <v>10395</v>
      </c>
      <c r="E4196" s="1">
        <v>49.77431</v>
      </c>
      <c r="F4196" s="1">
        <v>6</v>
      </c>
      <c r="G4196" s="2">
        <v>8.2957183333333333</v>
      </c>
      <c r="H4196" s="3">
        <v>7.9999099937296965</v>
      </c>
      <c r="I4196" s="3">
        <v>10.666546658306261</v>
      </c>
      <c r="J4196" s="3">
        <v>0.39818999999999999</v>
      </c>
      <c r="K4196" s="3">
        <v>0.39818999999999999</v>
      </c>
      <c r="L4196" s="3">
        <v>0.53091999999999995</v>
      </c>
    </row>
    <row r="4197" spans="2:12" x14ac:dyDescent="0.2">
      <c r="B4197" t="s">
        <v>10957</v>
      </c>
      <c r="C4197" t="s">
        <v>9312</v>
      </c>
      <c r="D4197" t="s">
        <v>9313</v>
      </c>
      <c r="E4197" s="1">
        <v>39.478909999999999</v>
      </c>
      <c r="F4197" s="1">
        <v>5</v>
      </c>
      <c r="G4197" s="2">
        <v>7.8957819999999996</v>
      </c>
      <c r="H4197" s="3">
        <v>7.9999675776256236</v>
      </c>
      <c r="I4197" s="3">
        <v>10.666707870100771</v>
      </c>
      <c r="J4197" s="3">
        <v>0.31583</v>
      </c>
      <c r="K4197" s="3">
        <v>0.31583</v>
      </c>
      <c r="L4197" s="3">
        <v>0.42110999999999998</v>
      </c>
    </row>
    <row r="4198" spans="2:12" x14ac:dyDescent="0.2">
      <c r="B4198" t="s">
        <v>10958</v>
      </c>
      <c r="C4198" t="s">
        <v>10621</v>
      </c>
      <c r="D4198" t="s">
        <v>10622</v>
      </c>
      <c r="E4198" s="1">
        <v>6.5217099999999997</v>
      </c>
      <c r="F4198" s="1">
        <v>1</v>
      </c>
      <c r="G4198" s="2">
        <v>6.5217099999999997</v>
      </c>
      <c r="H4198" s="3">
        <v>7.9994357308129311</v>
      </c>
      <c r="I4198" s="3">
        <v>10.665914307750574</v>
      </c>
      <c r="J4198" s="3">
        <v>5.2170000000000001E-2</v>
      </c>
      <c r="K4198" s="3">
        <v>5.2170000000000001E-2</v>
      </c>
      <c r="L4198" s="3">
        <v>6.9559999999999997E-2</v>
      </c>
    </row>
    <row r="4199" spans="2:12" x14ac:dyDescent="0.2">
      <c r="B4199" t="s">
        <v>10959</v>
      </c>
      <c r="C4199" t="s">
        <v>9890</v>
      </c>
      <c r="D4199" t="s">
        <v>9891</v>
      </c>
      <c r="E4199" s="1">
        <v>17.46077</v>
      </c>
      <c r="F4199" s="1">
        <v>2</v>
      </c>
      <c r="G4199" s="2">
        <v>8.7303850000000001</v>
      </c>
      <c r="H4199" s="3">
        <v>8.0002199215727607</v>
      </c>
      <c r="I4199" s="3">
        <v>10.666768991287325</v>
      </c>
      <c r="J4199" s="3">
        <v>0.13969000000000001</v>
      </c>
      <c r="K4199" s="3">
        <v>0.13969000000000001</v>
      </c>
      <c r="L4199" s="3">
        <v>0.18625</v>
      </c>
    </row>
    <row r="4200" spans="2:12" x14ac:dyDescent="0.2">
      <c r="B4200" t="s">
        <v>10960</v>
      </c>
      <c r="C4200" t="s">
        <v>9600</v>
      </c>
      <c r="D4200" t="s">
        <v>9601</v>
      </c>
      <c r="E4200" s="1">
        <v>5.5909300000000002</v>
      </c>
      <c r="F4200" s="1">
        <v>1</v>
      </c>
      <c r="G4200" s="2">
        <v>5.5909300000000002</v>
      </c>
      <c r="H4200" s="3">
        <v>8.0004578844664476</v>
      </c>
      <c r="I4200" s="3">
        <v>10.667277179288597</v>
      </c>
      <c r="J4200" s="3">
        <v>4.4729999999999999E-2</v>
      </c>
      <c r="K4200" s="3">
        <v>4.4729999999999999E-2</v>
      </c>
      <c r="L4200" s="3">
        <v>5.9639999999999999E-2</v>
      </c>
    </row>
    <row r="4201" spans="2:12" x14ac:dyDescent="0.2">
      <c r="B4201" t="s">
        <v>10961</v>
      </c>
      <c r="C4201" t="s">
        <v>9874</v>
      </c>
      <c r="D4201" t="s">
        <v>9875</v>
      </c>
      <c r="E4201" s="1">
        <v>21.362819999999999</v>
      </c>
      <c r="F4201" s="1">
        <v>10</v>
      </c>
      <c r="G4201" s="2">
        <v>2.136282</v>
      </c>
      <c r="H4201" s="3">
        <v>7.9998801656335639</v>
      </c>
      <c r="I4201" s="3">
        <v>10.666662921842716</v>
      </c>
      <c r="J4201" s="3">
        <v>0.1709</v>
      </c>
      <c r="K4201" s="3">
        <v>0.1709</v>
      </c>
      <c r="L4201" s="3">
        <v>0.22786999999999999</v>
      </c>
    </row>
    <row r="4202" spans="2:12" x14ac:dyDescent="0.2">
      <c r="B4202" t="s">
        <v>10962</v>
      </c>
      <c r="C4202" t="s">
        <v>10963</v>
      </c>
      <c r="D4202" t="s">
        <v>10964</v>
      </c>
      <c r="E4202" s="1">
        <v>31.782330000000002</v>
      </c>
      <c r="F4202" s="1">
        <v>3</v>
      </c>
      <c r="G4202" s="2">
        <v>10.594110000000001</v>
      </c>
      <c r="H4202" s="3">
        <v>8.0000427910729002</v>
      </c>
      <c r="I4202" s="3">
        <v>10.666618841349893</v>
      </c>
      <c r="J4202" s="3">
        <v>0.25425999999999999</v>
      </c>
      <c r="K4202" s="3">
        <v>0.25425999999999999</v>
      </c>
      <c r="L4202" s="3">
        <v>0.33900999999999998</v>
      </c>
    </row>
    <row r="4203" spans="2:12" x14ac:dyDescent="0.2">
      <c r="B4203" t="s">
        <v>10965</v>
      </c>
      <c r="C4203" t="s">
        <v>10010</v>
      </c>
      <c r="D4203" t="s">
        <v>10011</v>
      </c>
      <c r="E4203" s="1">
        <v>11.62284</v>
      </c>
      <c r="F4203" s="1">
        <v>2</v>
      </c>
      <c r="G4203" s="2">
        <v>5.81142</v>
      </c>
      <c r="H4203" s="3">
        <v>7.999765978022582</v>
      </c>
      <c r="I4203" s="3">
        <v>10.666928220641427</v>
      </c>
      <c r="J4203" s="3">
        <v>9.2979999999999993E-2</v>
      </c>
      <c r="K4203" s="3">
        <v>9.2979999999999993E-2</v>
      </c>
      <c r="L4203" s="3">
        <v>0.12398000000000001</v>
      </c>
    </row>
    <row r="4204" spans="2:12" x14ac:dyDescent="0.2">
      <c r="B4204" t="s">
        <v>10966</v>
      </c>
      <c r="C4204" t="s">
        <v>9469</v>
      </c>
      <c r="D4204" t="s">
        <v>9470</v>
      </c>
      <c r="E4204" s="1">
        <v>11.028829999999999</v>
      </c>
      <c r="F4204" s="1">
        <v>2</v>
      </c>
      <c r="G4204" s="2">
        <v>5.5144149999999996</v>
      </c>
      <c r="H4204" s="3">
        <v>7.9999419702724586</v>
      </c>
      <c r="I4204" s="3">
        <v>10.666589293696612</v>
      </c>
      <c r="J4204" s="3">
        <v>8.8230000000000003E-2</v>
      </c>
      <c r="K4204" s="3">
        <v>8.8230000000000003E-2</v>
      </c>
      <c r="L4204" s="3">
        <v>0.11763999999999999</v>
      </c>
    </row>
    <row r="4205" spans="2:12" x14ac:dyDescent="0.2">
      <c r="B4205" t="s">
        <v>10967</v>
      </c>
      <c r="C4205" t="s">
        <v>9088</v>
      </c>
      <c r="D4205" t="s">
        <v>9089</v>
      </c>
      <c r="E4205" s="1">
        <v>9.1229200000000006</v>
      </c>
      <c r="F4205" s="1">
        <v>1</v>
      </c>
      <c r="G4205" s="2">
        <v>9.1229200000000006</v>
      </c>
      <c r="H4205" s="3">
        <v>7.9996316968689838</v>
      </c>
      <c r="I4205" s="3">
        <v>10.666540975915604</v>
      </c>
      <c r="J4205" s="3">
        <v>7.2980000000000003E-2</v>
      </c>
      <c r="K4205" s="3">
        <v>7.2980000000000003E-2</v>
      </c>
      <c r="L4205" s="3">
        <v>9.7309999999999994E-2</v>
      </c>
    </row>
    <row r="4206" spans="2:12" x14ac:dyDescent="0.2">
      <c r="B4206" t="s">
        <v>10968</v>
      </c>
      <c r="C4206" t="s">
        <v>9179</v>
      </c>
      <c r="D4206" t="s">
        <v>9180</v>
      </c>
      <c r="E4206" s="1">
        <v>18.826630000000002</v>
      </c>
      <c r="F4206" s="1">
        <v>4</v>
      </c>
      <c r="G4206" s="2">
        <v>4.7066575000000004</v>
      </c>
      <c r="H4206" s="3">
        <v>7.9998385265976966</v>
      </c>
      <c r="I4206" s="3">
        <v>10.666805477135313</v>
      </c>
      <c r="J4206" s="3">
        <v>0.15060999999999999</v>
      </c>
      <c r="K4206" s="3">
        <v>0.15060999999999999</v>
      </c>
      <c r="L4206" s="3">
        <v>0.20082</v>
      </c>
    </row>
    <row r="4207" spans="2:12" x14ac:dyDescent="0.2">
      <c r="B4207" t="s">
        <v>10969</v>
      </c>
      <c r="C4207" t="s">
        <v>9560</v>
      </c>
      <c r="D4207" t="s">
        <v>10375</v>
      </c>
      <c r="E4207" s="1">
        <v>32.305909999999997</v>
      </c>
      <c r="F4207" s="1">
        <v>6</v>
      </c>
      <c r="G4207" s="2">
        <v>5.3843183333333329</v>
      </c>
      <c r="H4207" s="3">
        <v>8.0000841951209551</v>
      </c>
      <c r="I4207" s="3">
        <v>10.66677892682794</v>
      </c>
      <c r="J4207" s="3">
        <v>0.25845000000000001</v>
      </c>
      <c r="K4207" s="3">
        <v>0.25845000000000001</v>
      </c>
      <c r="L4207" s="3">
        <v>0.34460000000000002</v>
      </c>
    </row>
    <row r="4208" spans="2:12" x14ac:dyDescent="0.2">
      <c r="B4208" t="s">
        <v>10970</v>
      </c>
      <c r="C4208" t="s">
        <v>9727</v>
      </c>
      <c r="D4208" t="s">
        <v>10638</v>
      </c>
      <c r="E4208" s="1">
        <v>12.087300000000001</v>
      </c>
      <c r="F4208" s="1">
        <v>2</v>
      </c>
      <c r="G4208" s="2">
        <v>6.0436500000000004</v>
      </c>
      <c r="H4208" s="3">
        <v>8.0001323703391147</v>
      </c>
      <c r="I4208" s="3">
        <v>10.666567388912329</v>
      </c>
      <c r="J4208" s="3">
        <v>9.6699999999999994E-2</v>
      </c>
      <c r="K4208" s="3">
        <v>9.6699999999999994E-2</v>
      </c>
      <c r="L4208" s="3">
        <v>0.12892999999999999</v>
      </c>
    </row>
    <row r="4209" spans="2:12" x14ac:dyDescent="0.2">
      <c r="B4209" t="s">
        <v>10971</v>
      </c>
      <c r="C4209" t="s">
        <v>10972</v>
      </c>
      <c r="D4209" t="s">
        <v>10973</v>
      </c>
      <c r="E4209" s="1">
        <v>11.69908</v>
      </c>
      <c r="F4209" s="1">
        <v>2</v>
      </c>
      <c r="G4209" s="2">
        <v>5.8495400000000002</v>
      </c>
      <c r="H4209" s="3">
        <v>7.9997743412302507</v>
      </c>
      <c r="I4209" s="3">
        <v>10.666650710996077</v>
      </c>
      <c r="J4209" s="3">
        <v>9.3590000000000007E-2</v>
      </c>
      <c r="K4209" s="3">
        <v>9.3590000000000007E-2</v>
      </c>
      <c r="L4209" s="3">
        <v>0.12479</v>
      </c>
    </row>
    <row r="4210" spans="2:12" x14ac:dyDescent="0.2">
      <c r="B4210" t="s">
        <v>10974</v>
      </c>
      <c r="C4210" t="s">
        <v>10293</v>
      </c>
      <c r="D4210" t="s">
        <v>10294</v>
      </c>
      <c r="E4210" s="1">
        <v>11.30368</v>
      </c>
      <c r="F4210" s="1">
        <v>2</v>
      </c>
      <c r="G4210" s="2">
        <v>5.65184</v>
      </c>
      <c r="H4210" s="3">
        <v>8.0000495413882913</v>
      </c>
      <c r="I4210" s="3">
        <v>10.666437832635035</v>
      </c>
      <c r="J4210" s="3">
        <v>9.0429999999999996E-2</v>
      </c>
      <c r="K4210" s="3">
        <v>9.0429999999999996E-2</v>
      </c>
      <c r="L4210" s="3">
        <v>0.12057</v>
      </c>
    </row>
    <row r="4211" spans="2:12" x14ac:dyDescent="0.2">
      <c r="B4211" t="s">
        <v>10975</v>
      </c>
      <c r="C4211" t="s">
        <v>10296</v>
      </c>
      <c r="D4211" t="s">
        <v>10297</v>
      </c>
      <c r="E4211" s="1">
        <v>19.20018</v>
      </c>
      <c r="F4211" s="1">
        <v>3</v>
      </c>
      <c r="G4211" s="2">
        <v>6.4000599999999999</v>
      </c>
      <c r="H4211" s="3">
        <v>7.9999250007031177</v>
      </c>
      <c r="I4211" s="3">
        <v>10.666566667604158</v>
      </c>
      <c r="J4211" s="3">
        <v>0.15359999999999999</v>
      </c>
      <c r="K4211" s="3">
        <v>0.15359999999999999</v>
      </c>
      <c r="L4211" s="3">
        <v>0.20480000000000001</v>
      </c>
    </row>
    <row r="4212" spans="2:12" x14ac:dyDescent="0.2">
      <c r="B4212" t="s">
        <v>10976</v>
      </c>
      <c r="C4212" t="s">
        <v>9684</v>
      </c>
      <c r="D4212" t="s">
        <v>9682</v>
      </c>
      <c r="E4212" s="1">
        <v>34.089390000000002</v>
      </c>
      <c r="F4212" s="1">
        <v>4</v>
      </c>
      <c r="G4212" s="2">
        <v>8.5223475000000004</v>
      </c>
      <c r="H4212" s="3">
        <v>8.0001431530455651</v>
      </c>
      <c r="I4212" s="3">
        <v>10.666661973124187</v>
      </c>
      <c r="J4212" s="3">
        <v>0.27272000000000002</v>
      </c>
      <c r="K4212" s="3">
        <v>0.27272000000000002</v>
      </c>
      <c r="L4212" s="3">
        <v>0.36362</v>
      </c>
    </row>
    <row r="4213" spans="2:12" x14ac:dyDescent="0.2">
      <c r="B4213" t="s">
        <v>10977</v>
      </c>
      <c r="C4213" t="s">
        <v>10861</v>
      </c>
      <c r="D4213" t="s">
        <v>10862</v>
      </c>
      <c r="E4213" s="1">
        <v>7.3552900000000001</v>
      </c>
      <c r="F4213" s="1">
        <v>3</v>
      </c>
      <c r="G4213" s="2">
        <v>2.4517633333333335</v>
      </c>
      <c r="H4213" s="3">
        <v>7.9996845807575232</v>
      </c>
      <c r="I4213" s="3">
        <v>10.667152484810252</v>
      </c>
      <c r="J4213" s="3">
        <v>5.8840000000000003E-2</v>
      </c>
      <c r="K4213" s="3">
        <v>5.8840000000000003E-2</v>
      </c>
      <c r="L4213" s="3">
        <v>7.8460000000000002E-2</v>
      </c>
    </row>
    <row r="4214" spans="2:12" x14ac:dyDescent="0.2">
      <c r="B4214" t="s">
        <v>10978</v>
      </c>
      <c r="C4214" t="s">
        <v>9949</v>
      </c>
      <c r="D4214" t="s">
        <v>9950</v>
      </c>
      <c r="E4214" s="1">
        <v>23.053740000000001</v>
      </c>
      <c r="F4214" s="1">
        <v>2</v>
      </c>
      <c r="G4214" s="2">
        <v>11.526870000000001</v>
      </c>
      <c r="H4214" s="3">
        <v>8.000003470152782</v>
      </c>
      <c r="I4214" s="3">
        <v>10.666815883236298</v>
      </c>
      <c r="J4214" s="3">
        <v>0.18443000000000001</v>
      </c>
      <c r="K4214" s="3">
        <v>0.18443000000000001</v>
      </c>
      <c r="L4214" s="3">
        <v>0.24590999999999999</v>
      </c>
    </row>
    <row r="4215" spans="2:12" x14ac:dyDescent="0.2">
      <c r="B4215" t="s">
        <v>10979</v>
      </c>
      <c r="C4215" t="s">
        <v>10198</v>
      </c>
      <c r="D4215" t="s">
        <v>10199</v>
      </c>
      <c r="E4215" s="1">
        <v>13.5959</v>
      </c>
      <c r="F4215" s="1">
        <v>3</v>
      </c>
      <c r="G4215" s="2">
        <v>4.5319666666666665</v>
      </c>
      <c r="H4215" s="3">
        <v>8.0002059444391325</v>
      </c>
      <c r="I4215" s="3">
        <v>10.666450915349481</v>
      </c>
      <c r="J4215" s="3">
        <v>0.10877000000000001</v>
      </c>
      <c r="K4215" s="3">
        <v>0.10877000000000001</v>
      </c>
      <c r="L4215" s="3">
        <v>0.14502000000000001</v>
      </c>
    </row>
    <row r="4216" spans="2:12" x14ac:dyDescent="0.2">
      <c r="B4216" t="s">
        <v>10980</v>
      </c>
      <c r="C4216" t="s">
        <v>10039</v>
      </c>
      <c r="D4216" t="s">
        <v>7865</v>
      </c>
      <c r="E4216" s="1">
        <v>3.6388199999999999</v>
      </c>
      <c r="F4216" s="1">
        <v>1</v>
      </c>
      <c r="G4216" s="2">
        <v>3.6388199999999999</v>
      </c>
      <c r="H4216" s="3">
        <v>7.9998461039567772</v>
      </c>
      <c r="I4216" s="3">
        <v>10.665545424066043</v>
      </c>
      <c r="J4216" s="3">
        <v>2.911E-2</v>
      </c>
      <c r="K4216" s="3">
        <v>2.911E-2</v>
      </c>
      <c r="L4216" s="3">
        <v>3.8809999999999997E-2</v>
      </c>
    </row>
    <row r="4217" spans="2:12" x14ac:dyDescent="0.2">
      <c r="B4217" t="s">
        <v>10981</v>
      </c>
      <c r="C4217" t="s">
        <v>10982</v>
      </c>
      <c r="D4217" t="s">
        <v>8049</v>
      </c>
      <c r="E4217" s="1">
        <v>5.56541</v>
      </c>
      <c r="F4217" s="1">
        <v>1</v>
      </c>
      <c r="G4217" s="2">
        <v>5.56541</v>
      </c>
      <c r="H4217" s="3">
        <v>7.9994106453971945</v>
      </c>
      <c r="I4217" s="3">
        <v>10.665880860529594</v>
      </c>
      <c r="J4217" s="3">
        <v>4.4519999999999997E-2</v>
      </c>
      <c r="K4217" s="3">
        <v>4.4519999999999997E-2</v>
      </c>
      <c r="L4217" s="3">
        <v>5.9360000000000003E-2</v>
      </c>
    </row>
    <row r="4218" spans="2:12" x14ac:dyDescent="0.2">
      <c r="B4218" t="s">
        <v>10983</v>
      </c>
      <c r="C4218" t="s">
        <v>9427</v>
      </c>
      <c r="D4218" t="s">
        <v>9428</v>
      </c>
      <c r="E4218" s="1">
        <v>9.4844799999999996</v>
      </c>
      <c r="F4218" s="1">
        <v>2</v>
      </c>
      <c r="G4218" s="2">
        <v>4.7422399999999998</v>
      </c>
      <c r="H4218" s="3">
        <v>8.0004386112891801</v>
      </c>
      <c r="I4218" s="3">
        <v>10.666900030365397</v>
      </c>
      <c r="J4218" s="3">
        <v>7.5880000000000003E-2</v>
      </c>
      <c r="K4218" s="3">
        <v>7.5880000000000003E-2</v>
      </c>
      <c r="L4218" s="3">
        <v>0.10117</v>
      </c>
    </row>
    <row r="4219" spans="2:12" x14ac:dyDescent="0.2">
      <c r="B4219" t="s">
        <v>10984</v>
      </c>
      <c r="C4219" t="s">
        <v>9885</v>
      </c>
      <c r="D4219" t="s">
        <v>9886</v>
      </c>
      <c r="E4219" s="1">
        <v>10.751709999999999</v>
      </c>
      <c r="F4219" s="1">
        <v>2</v>
      </c>
      <c r="G4219" s="2">
        <v>5.3758549999999996</v>
      </c>
      <c r="H4219" s="3">
        <v>7.9996577288635953</v>
      </c>
      <c r="I4219" s="3">
        <v>10.666210305151461</v>
      </c>
      <c r="J4219" s="3">
        <v>8.6010000000000003E-2</v>
      </c>
      <c r="K4219" s="3">
        <v>8.6010000000000003E-2</v>
      </c>
      <c r="L4219" s="3">
        <v>0.11468</v>
      </c>
    </row>
    <row r="4220" spans="2:12" x14ac:dyDescent="0.2">
      <c r="B4220" t="s">
        <v>10985</v>
      </c>
      <c r="C4220" t="s">
        <v>9106</v>
      </c>
      <c r="D4220" t="s">
        <v>9107</v>
      </c>
      <c r="E4220" s="1">
        <v>11.53932</v>
      </c>
      <c r="F4220" s="1">
        <v>3</v>
      </c>
      <c r="G4220" s="2">
        <v>3.8464399999999999</v>
      </c>
      <c r="H4220" s="3">
        <v>7.9996048294006927</v>
      </c>
      <c r="I4220" s="3">
        <v>10.66700637472572</v>
      </c>
      <c r="J4220" s="3">
        <v>9.2310000000000003E-2</v>
      </c>
      <c r="K4220" s="3">
        <v>9.2310000000000003E-2</v>
      </c>
      <c r="L4220" s="3">
        <v>0.12309</v>
      </c>
    </row>
    <row r="4221" spans="2:12" x14ac:dyDescent="0.2">
      <c r="B4221" t="s">
        <v>10986</v>
      </c>
      <c r="C4221" t="s">
        <v>7503</v>
      </c>
      <c r="D4221" t="s">
        <v>7504</v>
      </c>
      <c r="E4221" s="1">
        <v>11.830539999999999</v>
      </c>
      <c r="F4221" s="1">
        <v>5</v>
      </c>
      <c r="G4221" s="2">
        <v>2.3661079999999997</v>
      </c>
      <c r="H4221" s="3">
        <v>7.9996348433799316</v>
      </c>
      <c r="I4221" s="3">
        <v>10.666461547824529</v>
      </c>
      <c r="J4221" s="3">
        <v>9.4640000000000002E-2</v>
      </c>
      <c r="K4221" s="3">
        <v>9.4640000000000002E-2</v>
      </c>
      <c r="L4221" s="3">
        <v>0.12619</v>
      </c>
    </row>
    <row r="4222" spans="2:12" x14ac:dyDescent="0.2">
      <c r="B4222" t="s">
        <v>10987</v>
      </c>
      <c r="C4222" t="s">
        <v>7708</v>
      </c>
      <c r="D4222" t="s">
        <v>7709</v>
      </c>
      <c r="E4222" s="1">
        <v>29.862410000000001</v>
      </c>
      <c r="F4222" s="1">
        <v>4</v>
      </c>
      <c r="G4222" s="2">
        <v>7.4656025000000001</v>
      </c>
      <c r="H4222" s="3">
        <v>8.0000241105791527</v>
      </c>
      <c r="I4222" s="3">
        <v>10.666587191053903</v>
      </c>
      <c r="J4222" s="3">
        <v>0.2389</v>
      </c>
      <c r="K4222" s="3">
        <v>0.2389</v>
      </c>
      <c r="L4222" s="3">
        <v>0.31852999999999998</v>
      </c>
    </row>
    <row r="4223" spans="2:12" x14ac:dyDescent="0.2">
      <c r="B4223" t="s">
        <v>10988</v>
      </c>
      <c r="C4223" t="s">
        <v>10989</v>
      </c>
      <c r="D4223" t="s">
        <v>10990</v>
      </c>
      <c r="E4223" s="1">
        <v>4.9035099999999998</v>
      </c>
      <c r="F4223" s="1">
        <v>8</v>
      </c>
      <c r="G4223" s="2">
        <v>0.61293874999999998</v>
      </c>
      <c r="H4223" s="3">
        <v>8.0003915562525627</v>
      </c>
      <c r="I4223" s="3">
        <v>10.665829171348687</v>
      </c>
      <c r="J4223" s="3">
        <v>3.9230000000000001E-2</v>
      </c>
      <c r="K4223" s="3">
        <v>3.9230000000000001E-2</v>
      </c>
      <c r="L4223" s="3">
        <v>5.2299999999999999E-2</v>
      </c>
    </row>
    <row r="4224" spans="2:12" x14ac:dyDescent="0.2">
      <c r="B4224" t="s">
        <v>10991</v>
      </c>
      <c r="C4224" t="s">
        <v>10992</v>
      </c>
      <c r="D4224" t="s">
        <v>10993</v>
      </c>
      <c r="E4224" s="1">
        <v>7.8160100000000003</v>
      </c>
      <c r="F4224" s="1">
        <v>2</v>
      </c>
      <c r="G4224" s="2">
        <v>3.9080050000000002</v>
      </c>
      <c r="H4224" s="3">
        <v>8.0002456496345324</v>
      </c>
      <c r="I4224" s="3">
        <v>10.666567724452758</v>
      </c>
      <c r="J4224" s="3">
        <v>6.2530000000000002E-2</v>
      </c>
      <c r="K4224" s="3">
        <v>6.2530000000000002E-2</v>
      </c>
      <c r="L4224" s="3">
        <v>8.337E-2</v>
      </c>
    </row>
    <row r="4225" spans="2:12" x14ac:dyDescent="0.2">
      <c r="B4225" t="s">
        <v>10994</v>
      </c>
      <c r="C4225" t="s">
        <v>7740</v>
      </c>
      <c r="D4225" t="s">
        <v>7741</v>
      </c>
      <c r="E4225" s="1">
        <v>33.053469999999997</v>
      </c>
      <c r="F4225" s="1">
        <v>3</v>
      </c>
      <c r="G4225" s="2">
        <v>11.017823333333332</v>
      </c>
      <c r="H4225" s="3">
        <v>8.0000677689815944</v>
      </c>
      <c r="I4225" s="3">
        <v>10.666656178609994</v>
      </c>
      <c r="J4225" s="3">
        <v>0.26443</v>
      </c>
      <c r="K4225" s="3">
        <v>0.26443</v>
      </c>
      <c r="L4225" s="3">
        <v>0.35256999999999999</v>
      </c>
    </row>
    <row r="4226" spans="2:12" x14ac:dyDescent="0.2">
      <c r="B4226" t="s">
        <v>10995</v>
      </c>
      <c r="C4226" t="s">
        <v>10996</v>
      </c>
      <c r="D4226" t="s">
        <v>10997</v>
      </c>
      <c r="E4226" s="1">
        <v>10.05742</v>
      </c>
      <c r="F4226" s="1">
        <v>3</v>
      </c>
      <c r="G4226" s="2">
        <v>3.3524733333333336</v>
      </c>
      <c r="H4226" s="3">
        <v>8.0000636346100684</v>
      </c>
      <c r="I4226" s="3">
        <v>10.666751512813425</v>
      </c>
      <c r="J4226" s="3">
        <v>8.0460000000000004E-2</v>
      </c>
      <c r="K4226" s="3">
        <v>8.0460000000000004E-2</v>
      </c>
      <c r="L4226" s="3">
        <v>0.10728</v>
      </c>
    </row>
    <row r="4227" spans="2:12" x14ac:dyDescent="0.2">
      <c r="B4227" t="s">
        <v>10998</v>
      </c>
      <c r="C4227" t="s">
        <v>10683</v>
      </c>
      <c r="D4227" t="s">
        <v>1899</v>
      </c>
      <c r="E4227" s="1">
        <v>16.65326</v>
      </c>
      <c r="F4227" s="1">
        <v>3</v>
      </c>
      <c r="G4227" s="2">
        <v>5.5510866666666665</v>
      </c>
      <c r="H4227" s="3">
        <v>8.0002353893471909</v>
      </c>
      <c r="I4227" s="3">
        <v>10.666380036101041</v>
      </c>
      <c r="J4227" s="3">
        <v>0.13322999999999999</v>
      </c>
      <c r="K4227" s="3">
        <v>0.13322999999999999</v>
      </c>
      <c r="L4227" s="3">
        <v>0.17763000000000001</v>
      </c>
    </row>
    <row r="4228" spans="2:12" x14ac:dyDescent="0.2">
      <c r="B4228" t="s">
        <v>10999</v>
      </c>
      <c r="C4228" t="s">
        <v>10424</v>
      </c>
      <c r="D4228" t="s">
        <v>10425</v>
      </c>
      <c r="E4228" s="1">
        <v>35.590089999999996</v>
      </c>
      <c r="F4228" s="1">
        <v>4</v>
      </c>
      <c r="G4228" s="2">
        <v>8.8975224999999991</v>
      </c>
      <c r="H4228" s="3">
        <v>7.99997976964936</v>
      </c>
      <c r="I4228" s="3">
        <v>10.666733351896555</v>
      </c>
      <c r="J4228" s="3">
        <v>0.28471999999999997</v>
      </c>
      <c r="K4228" s="3">
        <v>0.28471999999999997</v>
      </c>
      <c r="L4228" s="3">
        <v>0.37963000000000002</v>
      </c>
    </row>
    <row r="4229" spans="2:12" x14ac:dyDescent="0.2">
      <c r="B4229" t="s">
        <v>11000</v>
      </c>
      <c r="C4229" t="s">
        <v>10754</v>
      </c>
      <c r="D4229" t="s">
        <v>10755</v>
      </c>
      <c r="E4229" s="1">
        <v>16.568809999999999</v>
      </c>
      <c r="F4229" s="1">
        <v>2</v>
      </c>
      <c r="G4229" s="2">
        <v>8.2844049999999996</v>
      </c>
      <c r="H4229" s="3">
        <v>7.9999710299049847</v>
      </c>
      <c r="I4229" s="3">
        <v>10.666426858657925</v>
      </c>
      <c r="J4229" s="3">
        <v>0.13255</v>
      </c>
      <c r="K4229" s="3">
        <v>0.13255</v>
      </c>
      <c r="L4229" s="3">
        <v>0.17673</v>
      </c>
    </row>
    <row r="4230" spans="2:12" x14ac:dyDescent="0.2">
      <c r="B4230" t="s">
        <v>11001</v>
      </c>
      <c r="C4230" t="s">
        <v>11002</v>
      </c>
      <c r="D4230" t="s">
        <v>7895</v>
      </c>
      <c r="E4230" s="1">
        <v>23.425439999999998</v>
      </c>
      <c r="F4230" s="1">
        <v>5</v>
      </c>
      <c r="G4230" s="2">
        <v>4.6850879999999995</v>
      </c>
      <c r="H4230" s="3">
        <v>7.9998497360134975</v>
      </c>
      <c r="I4230" s="3">
        <v>10.666608610126428</v>
      </c>
      <c r="J4230" s="3">
        <v>0.18740000000000001</v>
      </c>
      <c r="K4230" s="3">
        <v>0.18740000000000001</v>
      </c>
      <c r="L4230" s="3">
        <v>0.24987000000000001</v>
      </c>
    </row>
    <row r="4231" spans="2:12" x14ac:dyDescent="0.2">
      <c r="B4231" t="s">
        <v>11003</v>
      </c>
      <c r="C4231" t="s">
        <v>10901</v>
      </c>
      <c r="D4231" t="s">
        <v>10902</v>
      </c>
      <c r="E4231" s="1">
        <v>14.38341</v>
      </c>
      <c r="F4231" s="1">
        <v>3</v>
      </c>
      <c r="G4231" s="2">
        <v>4.7944699999999996</v>
      </c>
      <c r="H4231" s="3">
        <v>8.0001891067556308</v>
      </c>
      <c r="I4231" s="3">
        <v>10.666455312057433</v>
      </c>
      <c r="J4231" s="3">
        <v>0.11507000000000001</v>
      </c>
      <c r="K4231" s="3">
        <v>0.11507000000000001</v>
      </c>
      <c r="L4231" s="3">
        <v>0.15342</v>
      </c>
    </row>
    <row r="4232" spans="2:12" x14ac:dyDescent="0.2">
      <c r="B4232" t="s">
        <v>11004</v>
      </c>
      <c r="C4232" t="s">
        <v>8374</v>
      </c>
      <c r="D4232" t="s">
        <v>8375</v>
      </c>
      <c r="E4232" s="1">
        <v>11.78252</v>
      </c>
      <c r="F4232" s="1">
        <v>4</v>
      </c>
      <c r="G4232" s="2">
        <v>2.94563</v>
      </c>
      <c r="H4232" s="3">
        <v>7.9999864205619851</v>
      </c>
      <c r="I4232" s="3">
        <v>10.666648560749312</v>
      </c>
      <c r="J4232" s="3">
        <v>9.4259999999999997E-2</v>
      </c>
      <c r="K4232" s="3">
        <v>9.4259999999999997E-2</v>
      </c>
      <c r="L4232" s="3">
        <v>0.12567999999999999</v>
      </c>
    </row>
    <row r="4233" spans="2:12" x14ac:dyDescent="0.2">
      <c r="B4233" t="s">
        <v>11005</v>
      </c>
      <c r="C4233" t="s">
        <v>11006</v>
      </c>
      <c r="D4233" t="s">
        <v>11007</v>
      </c>
      <c r="E4233" s="1">
        <v>7.6979600000000001</v>
      </c>
      <c r="F4233" s="1">
        <v>5</v>
      </c>
      <c r="G4233" s="2">
        <v>1.5395920000000001</v>
      </c>
      <c r="H4233" s="3">
        <v>7.9995219512702072</v>
      </c>
      <c r="I4233" s="3">
        <v>10.666462283514074</v>
      </c>
      <c r="J4233" s="3">
        <v>6.1580000000000003E-2</v>
      </c>
      <c r="K4233" s="3">
        <v>6.1580000000000003E-2</v>
      </c>
      <c r="L4233" s="3">
        <v>8.2110000000000002E-2</v>
      </c>
    </row>
    <row r="4234" spans="2:12" x14ac:dyDescent="0.2">
      <c r="B4234" t="s">
        <v>11008</v>
      </c>
      <c r="C4234" t="s">
        <v>10175</v>
      </c>
      <c r="D4234" t="s">
        <v>10063</v>
      </c>
      <c r="E4234" s="1">
        <v>3.7081900000000001</v>
      </c>
      <c r="F4234" s="1">
        <v>2</v>
      </c>
      <c r="G4234" s="2">
        <v>1.854095</v>
      </c>
      <c r="H4234" s="3">
        <v>8.0012081365841556</v>
      </c>
      <c r="I4234" s="3">
        <v>10.665580781998765</v>
      </c>
      <c r="J4234" s="3">
        <v>2.9669999999999998E-2</v>
      </c>
      <c r="K4234" s="3">
        <v>2.9669999999999998E-2</v>
      </c>
      <c r="L4234" s="3">
        <v>3.9550000000000002E-2</v>
      </c>
    </row>
    <row r="4235" spans="2:12" x14ac:dyDescent="0.2">
      <c r="B4235" t="s">
        <v>11009</v>
      </c>
      <c r="C4235" t="s">
        <v>11010</v>
      </c>
      <c r="D4235" t="s">
        <v>11011</v>
      </c>
      <c r="E4235" s="1">
        <v>4.3180100000000001</v>
      </c>
      <c r="F4235" s="1">
        <v>1</v>
      </c>
      <c r="G4235" s="2">
        <v>4.3180100000000001</v>
      </c>
      <c r="H4235" s="3">
        <v>7.9990551202984719</v>
      </c>
      <c r="I4235" s="3">
        <v>10.666950748145558</v>
      </c>
      <c r="J4235" s="3">
        <v>3.4540000000000001E-2</v>
      </c>
      <c r="K4235" s="3">
        <v>3.4540000000000001E-2</v>
      </c>
      <c r="L4235" s="3">
        <v>4.6059999999999997E-2</v>
      </c>
    </row>
    <row r="4236" spans="2:12" x14ac:dyDescent="0.2">
      <c r="B4236" t="s">
        <v>11012</v>
      </c>
      <c r="C4236" t="s">
        <v>7238</v>
      </c>
      <c r="D4236" t="s">
        <v>6713</v>
      </c>
      <c r="E4236" s="1">
        <v>11.82117</v>
      </c>
      <c r="F4236" s="1">
        <v>2</v>
      </c>
      <c r="G4236" s="2">
        <v>5.9105850000000002</v>
      </c>
      <c r="H4236" s="3">
        <v>16.000108280314045</v>
      </c>
      <c r="I4236" s="3">
        <v>21.332913747116404</v>
      </c>
      <c r="J4236" s="3">
        <v>0.18914</v>
      </c>
      <c r="K4236" s="3">
        <v>0.18914</v>
      </c>
      <c r="L4236" s="3">
        <v>0.25218000000000002</v>
      </c>
    </row>
    <row r="4237" spans="2:12" x14ac:dyDescent="0.2">
      <c r="B4237" t="s">
        <v>11013</v>
      </c>
      <c r="C4237" t="s">
        <v>10844</v>
      </c>
      <c r="D4237" t="s">
        <v>10845</v>
      </c>
      <c r="E4237" s="1">
        <v>21.987100000000002</v>
      </c>
      <c r="F4237" s="1">
        <v>2</v>
      </c>
      <c r="G4237" s="2">
        <v>10.993550000000001</v>
      </c>
      <c r="H4237" s="3">
        <v>8.0001455398847501</v>
      </c>
      <c r="I4237" s="3">
        <v>10.666709115799717</v>
      </c>
      <c r="J4237" s="3">
        <v>0.1759</v>
      </c>
      <c r="K4237" s="3">
        <v>0.1759</v>
      </c>
      <c r="L4237" s="3">
        <v>0.23452999999999999</v>
      </c>
    </row>
    <row r="4238" spans="2:12" x14ac:dyDescent="0.2">
      <c r="B4238" t="s">
        <v>11014</v>
      </c>
      <c r="C4238" t="s">
        <v>10633</v>
      </c>
      <c r="D4238" t="s">
        <v>2419</v>
      </c>
      <c r="E4238" s="1">
        <v>7.9837400000000001</v>
      </c>
      <c r="F4238" s="1">
        <v>2</v>
      </c>
      <c r="G4238" s="2">
        <v>3.99187</v>
      </c>
      <c r="H4238" s="3">
        <v>8.0000100203663944</v>
      </c>
      <c r="I4238" s="3">
        <v>10.666680027155193</v>
      </c>
      <c r="J4238" s="3">
        <v>6.3869999999999996E-2</v>
      </c>
      <c r="K4238" s="3">
        <v>6.3869999999999996E-2</v>
      </c>
      <c r="L4238" s="3">
        <v>8.516E-2</v>
      </c>
    </row>
    <row r="4239" spans="2:12" x14ac:dyDescent="0.2">
      <c r="B4239" t="s">
        <v>11015</v>
      </c>
      <c r="C4239" t="s">
        <v>10640</v>
      </c>
      <c r="D4239" t="s">
        <v>10641</v>
      </c>
      <c r="E4239" s="1">
        <v>6.57247</v>
      </c>
      <c r="F4239" s="1">
        <v>2</v>
      </c>
      <c r="G4239" s="2">
        <v>3.286235</v>
      </c>
      <c r="H4239" s="3">
        <v>8.0000365159521465</v>
      </c>
      <c r="I4239" s="3">
        <v>10.667222520604888</v>
      </c>
      <c r="J4239" s="3">
        <v>5.2580000000000002E-2</v>
      </c>
      <c r="K4239" s="3">
        <v>5.2580000000000002E-2</v>
      </c>
      <c r="L4239" s="3">
        <v>7.0110000000000006E-2</v>
      </c>
    </row>
    <row r="4240" spans="2:12" x14ac:dyDescent="0.2">
      <c r="B4240" t="s">
        <v>11016</v>
      </c>
      <c r="C4240" t="s">
        <v>10853</v>
      </c>
      <c r="D4240" t="s">
        <v>10854</v>
      </c>
      <c r="E4240" s="1">
        <v>15.19651</v>
      </c>
      <c r="F4240" s="1">
        <v>2</v>
      </c>
      <c r="G4240" s="2">
        <v>7.598255</v>
      </c>
      <c r="H4240" s="3">
        <v>7.9998631264678535</v>
      </c>
      <c r="I4240" s="3">
        <v>10.666922865842222</v>
      </c>
      <c r="J4240" s="3">
        <v>0.12157</v>
      </c>
      <c r="K4240" s="3">
        <v>0.12157</v>
      </c>
      <c r="L4240" s="3">
        <v>0.16209999999999999</v>
      </c>
    </row>
    <row r="4241" spans="2:12" x14ac:dyDescent="0.2">
      <c r="B4241" t="s">
        <v>11017</v>
      </c>
      <c r="C4241" t="s">
        <v>10564</v>
      </c>
      <c r="D4241" t="s">
        <v>10565</v>
      </c>
      <c r="E4241" s="1">
        <v>21.754300000000001</v>
      </c>
      <c r="F4241" s="1">
        <v>2</v>
      </c>
      <c r="G4241" s="2">
        <v>10.87715</v>
      </c>
      <c r="H4241" s="3">
        <v>7.9997977411362342</v>
      </c>
      <c r="I4241" s="3">
        <v>10.666856667417475</v>
      </c>
      <c r="J4241" s="3">
        <v>0.17402999999999999</v>
      </c>
      <c r="K4241" s="3">
        <v>0.17402999999999999</v>
      </c>
      <c r="L4241" s="3">
        <v>0.23205000000000001</v>
      </c>
    </row>
    <row r="4242" spans="2:12" x14ac:dyDescent="0.2">
      <c r="B4242" t="s">
        <v>11018</v>
      </c>
      <c r="C4242" t="s">
        <v>11019</v>
      </c>
      <c r="D4242" t="s">
        <v>10882</v>
      </c>
      <c r="E4242" s="1">
        <v>17.859950000000001</v>
      </c>
      <c r="F4242" s="1">
        <v>4</v>
      </c>
      <c r="G4242" s="2">
        <v>4.4649875000000003</v>
      </c>
      <c r="H4242" s="3">
        <v>8.000022396479272</v>
      </c>
      <c r="I4242" s="3">
        <v>10.666883165966309</v>
      </c>
      <c r="J4242" s="3">
        <v>0.14288000000000001</v>
      </c>
      <c r="K4242" s="3">
        <v>0.14288000000000001</v>
      </c>
      <c r="L4242" s="3">
        <v>0.19051000000000001</v>
      </c>
    </row>
    <row r="4243" spans="2:12" x14ac:dyDescent="0.2">
      <c r="B4243" t="s">
        <v>11020</v>
      </c>
      <c r="C4243" t="s">
        <v>11021</v>
      </c>
      <c r="D4243" t="s">
        <v>11022</v>
      </c>
      <c r="E4243" s="1">
        <v>7.3046300000000004</v>
      </c>
      <c r="F4243" s="1">
        <v>5</v>
      </c>
      <c r="G4243" s="2">
        <v>1.4609260000000002</v>
      </c>
      <c r="H4243" s="3">
        <v>8.000405222441108</v>
      </c>
      <c r="I4243" s="3">
        <v>10.667206963254813</v>
      </c>
      <c r="J4243" s="3">
        <v>5.8439999999999999E-2</v>
      </c>
      <c r="K4243" s="3">
        <v>5.8439999999999999E-2</v>
      </c>
      <c r="L4243" s="3">
        <v>7.7920000000000003E-2</v>
      </c>
    </row>
    <row r="4244" spans="2:12" x14ac:dyDescent="0.2">
      <c r="B4244" t="s">
        <v>11023</v>
      </c>
      <c r="C4244" t="s">
        <v>9384</v>
      </c>
      <c r="D4244" t="s">
        <v>9385</v>
      </c>
      <c r="E4244" s="1">
        <v>12.94609</v>
      </c>
      <c r="F4244" s="1">
        <v>2</v>
      </c>
      <c r="G4244" s="2">
        <v>6.4730449999999999</v>
      </c>
      <c r="H4244" s="3">
        <v>8.0000988715511774</v>
      </c>
      <c r="I4244" s="3">
        <v>10.666541017403709</v>
      </c>
      <c r="J4244" s="3">
        <v>0.10357</v>
      </c>
      <c r="K4244" s="3">
        <v>0.10357</v>
      </c>
      <c r="L4244" s="3">
        <v>0.13808999999999999</v>
      </c>
    </row>
    <row r="4245" spans="2:12" x14ac:dyDescent="0.2">
      <c r="B4245" t="s">
        <v>11024</v>
      </c>
      <c r="C4245" t="s">
        <v>11025</v>
      </c>
      <c r="D4245" t="s">
        <v>11026</v>
      </c>
      <c r="E4245" s="1">
        <v>352.69492000000002</v>
      </c>
      <c r="F4245" s="1">
        <v>21</v>
      </c>
      <c r="G4245" s="2">
        <v>16.794996190476191</v>
      </c>
      <c r="H4245" s="3">
        <v>8.0000018145994272</v>
      </c>
      <c r="I4245" s="3">
        <v>10.666640733016511</v>
      </c>
      <c r="J4245" s="3">
        <v>2.8215599999999998</v>
      </c>
      <c r="K4245" s="3">
        <v>2.8215599999999998</v>
      </c>
      <c r="L4245" s="3">
        <v>3.76207</v>
      </c>
    </row>
    <row r="4246" spans="2:12" x14ac:dyDescent="0.2">
      <c r="B4246" t="s">
        <v>11027</v>
      </c>
      <c r="C4246" t="s">
        <v>7481</v>
      </c>
      <c r="D4246" t="s">
        <v>7482</v>
      </c>
      <c r="E4246" s="1">
        <v>22.269919999999999</v>
      </c>
      <c r="F4246" s="1">
        <v>12</v>
      </c>
      <c r="G4246" s="2">
        <v>1.8558266666666665</v>
      </c>
      <c r="H4246" s="3">
        <v>8.0000287383160789</v>
      </c>
      <c r="I4246" s="3">
        <v>10.666854663151014</v>
      </c>
      <c r="J4246" s="3">
        <v>0.17816000000000001</v>
      </c>
      <c r="K4246" s="3">
        <v>0.17816000000000001</v>
      </c>
      <c r="L4246" s="3">
        <v>0.23755000000000001</v>
      </c>
    </row>
    <row r="4247" spans="2:12" x14ac:dyDescent="0.2">
      <c r="B4247" t="s">
        <v>11028</v>
      </c>
      <c r="C4247" t="s">
        <v>9432</v>
      </c>
      <c r="D4247" t="s">
        <v>9433</v>
      </c>
      <c r="E4247" s="1">
        <v>15.233140000000001</v>
      </c>
      <c r="F4247" s="1">
        <v>4</v>
      </c>
      <c r="G4247" s="2">
        <v>3.8082850000000001</v>
      </c>
      <c r="H4247" s="3">
        <v>8.0003203541751731</v>
      </c>
      <c r="I4247" s="3">
        <v>10.666874984408992</v>
      </c>
      <c r="J4247" s="3">
        <v>0.12187000000000001</v>
      </c>
      <c r="K4247" s="3">
        <v>0.12187000000000001</v>
      </c>
      <c r="L4247" s="3">
        <v>0.16249</v>
      </c>
    </row>
    <row r="4248" spans="2:12" x14ac:dyDescent="0.2">
      <c r="B4248" t="s">
        <v>11029</v>
      </c>
      <c r="C4248" t="s">
        <v>11030</v>
      </c>
      <c r="D4248" t="s">
        <v>11031</v>
      </c>
      <c r="E4248" s="1">
        <v>59.76538</v>
      </c>
      <c r="F4248" s="1">
        <v>4</v>
      </c>
      <c r="G4248" s="2">
        <v>14.941345</v>
      </c>
      <c r="H4248" s="3">
        <v>7.9999491344320068</v>
      </c>
      <c r="I4248" s="3">
        <v>10.666710393207572</v>
      </c>
      <c r="J4248" s="3">
        <v>0.47811999999999999</v>
      </c>
      <c r="K4248" s="3">
        <v>0.47811999999999999</v>
      </c>
      <c r="L4248" s="3">
        <v>0.63749999999999996</v>
      </c>
    </row>
    <row r="4249" spans="2:12" x14ac:dyDescent="0.2">
      <c r="B4249" t="s">
        <v>11032</v>
      </c>
      <c r="C4249" t="s">
        <v>9272</v>
      </c>
      <c r="D4249" t="s">
        <v>9273</v>
      </c>
      <c r="E4249" s="1">
        <v>21.79448</v>
      </c>
      <c r="F4249" s="1">
        <v>4</v>
      </c>
      <c r="G4249" s="2">
        <v>5.44862</v>
      </c>
      <c r="H4249" s="3">
        <v>8.0001908740194754</v>
      </c>
      <c r="I4249" s="3">
        <v>10.666462333581714</v>
      </c>
      <c r="J4249" s="3">
        <v>0.17435999999999999</v>
      </c>
      <c r="K4249" s="3">
        <v>0.17435999999999999</v>
      </c>
      <c r="L4249" s="3">
        <v>0.23247000000000001</v>
      </c>
    </row>
    <row r="4250" spans="2:12" x14ac:dyDescent="0.2">
      <c r="B4250" t="s">
        <v>11033</v>
      </c>
      <c r="C4250" t="s">
        <v>9497</v>
      </c>
      <c r="D4250" t="s">
        <v>9498</v>
      </c>
      <c r="E4250" s="1">
        <v>26.746259999999999</v>
      </c>
      <c r="F4250" s="1">
        <v>4</v>
      </c>
      <c r="G4250" s="2">
        <v>6.6865649999999999</v>
      </c>
      <c r="H4250" s="3">
        <v>7.9999970089276031</v>
      </c>
      <c r="I4250" s="3">
        <v>10.666538050553608</v>
      </c>
      <c r="J4250" s="3">
        <v>0.21396999999999999</v>
      </c>
      <c r="K4250" s="3">
        <v>0.21396999999999999</v>
      </c>
      <c r="L4250" s="3">
        <v>0.28528999999999999</v>
      </c>
    </row>
    <row r="4251" spans="2:12" x14ac:dyDescent="0.2">
      <c r="B4251" t="s">
        <v>11034</v>
      </c>
      <c r="C4251" t="s">
        <v>10459</v>
      </c>
      <c r="D4251" t="s">
        <v>10460</v>
      </c>
      <c r="E4251" s="1">
        <v>6.14811</v>
      </c>
      <c r="F4251" s="1">
        <v>1</v>
      </c>
      <c r="G4251" s="2">
        <v>6.14811</v>
      </c>
      <c r="H4251" s="3">
        <v>7.999206260135229</v>
      </c>
      <c r="I4251" s="3">
        <v>10.666692690924528</v>
      </c>
      <c r="J4251" s="3">
        <v>4.9180000000000001E-2</v>
      </c>
      <c r="K4251" s="3">
        <v>4.9180000000000001E-2</v>
      </c>
      <c r="L4251" s="3">
        <v>6.5579999999999999E-2</v>
      </c>
    </row>
    <row r="4252" spans="2:12" x14ac:dyDescent="0.2">
      <c r="B4252" t="s">
        <v>11035</v>
      </c>
      <c r="C4252" t="s">
        <v>10542</v>
      </c>
      <c r="D4252" t="s">
        <v>10543</v>
      </c>
      <c r="E4252" s="1">
        <v>13.948650000000001</v>
      </c>
      <c r="F4252" s="1">
        <v>2</v>
      </c>
      <c r="G4252" s="2">
        <v>6.9743250000000003</v>
      </c>
      <c r="H4252" s="3">
        <v>8.0000573532205621</v>
      </c>
      <c r="I4252" s="3">
        <v>10.666982109379761</v>
      </c>
      <c r="J4252" s="3">
        <v>0.11158999999999999</v>
      </c>
      <c r="K4252" s="3">
        <v>0.11158999999999999</v>
      </c>
      <c r="L4252" s="3">
        <v>0.14879000000000001</v>
      </c>
    </row>
    <row r="4253" spans="2:12" x14ac:dyDescent="0.2">
      <c r="B4253" t="s">
        <v>11036</v>
      </c>
      <c r="C4253" t="s">
        <v>7750</v>
      </c>
      <c r="D4253" t="s">
        <v>7751</v>
      </c>
      <c r="E4253" s="1">
        <v>5.5084499999999998</v>
      </c>
      <c r="F4253" s="1">
        <v>13</v>
      </c>
      <c r="G4253" s="2">
        <v>0.42372692307692306</v>
      </c>
      <c r="H4253" s="3">
        <v>8.0004356942515589</v>
      </c>
      <c r="I4253" s="3">
        <v>10.667247592335412</v>
      </c>
      <c r="J4253" s="3">
        <v>4.4069999999999998E-2</v>
      </c>
      <c r="K4253" s="3">
        <v>4.4069999999999998E-2</v>
      </c>
      <c r="L4253" s="3">
        <v>5.876E-2</v>
      </c>
    </row>
    <row r="4254" spans="2:12" x14ac:dyDescent="0.2">
      <c r="B4254" t="s">
        <v>11037</v>
      </c>
      <c r="C4254" t="s">
        <v>9275</v>
      </c>
      <c r="D4254" t="s">
        <v>9276</v>
      </c>
      <c r="E4254" s="1">
        <v>19.29195</v>
      </c>
      <c r="F4254" s="1">
        <v>2</v>
      </c>
      <c r="G4254" s="2">
        <v>9.645975</v>
      </c>
      <c r="H4254" s="3">
        <v>8.0002280744040917</v>
      </c>
      <c r="I4254" s="3">
        <v>10.666625198593195</v>
      </c>
      <c r="J4254" s="3">
        <v>0.15434</v>
      </c>
      <c r="K4254" s="3">
        <v>0.15434</v>
      </c>
      <c r="L4254" s="3">
        <v>0.20577999999999999</v>
      </c>
    </row>
    <row r="4255" spans="2:12" x14ac:dyDescent="0.2">
      <c r="B4255" t="s">
        <v>11038</v>
      </c>
      <c r="C4255" t="s">
        <v>11025</v>
      </c>
      <c r="D4255" t="s">
        <v>11026</v>
      </c>
      <c r="E4255" s="1">
        <v>52.599989999999998</v>
      </c>
      <c r="F4255" s="1">
        <v>3</v>
      </c>
      <c r="G4255" s="2">
        <v>17.533329999999999</v>
      </c>
      <c r="H4255" s="3">
        <v>8.0000015209128374</v>
      </c>
      <c r="I4255" s="3">
        <v>10.666732065918643</v>
      </c>
      <c r="J4255" s="3">
        <v>0.42080000000000001</v>
      </c>
      <c r="K4255" s="3">
        <v>0.42080000000000001</v>
      </c>
      <c r="L4255" s="3">
        <v>0.56106999999999996</v>
      </c>
    </row>
    <row r="4256" spans="2:12" x14ac:dyDescent="0.2">
      <c r="B4256" t="s">
        <v>11039</v>
      </c>
      <c r="C4256" t="s">
        <v>9122</v>
      </c>
      <c r="D4256" t="s">
        <v>9123</v>
      </c>
      <c r="E4256" s="1">
        <v>6.3124099999999999</v>
      </c>
      <c r="F4256" s="1">
        <v>2</v>
      </c>
      <c r="G4256" s="2">
        <v>3.1562049999999999</v>
      </c>
      <c r="H4256" s="3">
        <v>8.0001140610321571</v>
      </c>
      <c r="I4256" s="3">
        <v>10.666290687708814</v>
      </c>
      <c r="J4256" s="3">
        <v>5.0500000000000003E-2</v>
      </c>
      <c r="K4256" s="3">
        <v>5.0500000000000003E-2</v>
      </c>
      <c r="L4256" s="3">
        <v>6.7330000000000001E-2</v>
      </c>
    </row>
    <row r="4257" spans="2:12" x14ac:dyDescent="0.2">
      <c r="B4257" t="s">
        <v>11040</v>
      </c>
      <c r="C4257" t="s">
        <v>11041</v>
      </c>
      <c r="D4257" t="s">
        <v>11042</v>
      </c>
      <c r="E4257" s="1">
        <v>14.14217</v>
      </c>
      <c r="F4257" s="1">
        <v>2</v>
      </c>
      <c r="G4257" s="2">
        <v>7.0710850000000001</v>
      </c>
      <c r="H4257" s="3">
        <v>8.000186675736467</v>
      </c>
      <c r="I4257" s="3">
        <v>10.666679865961164</v>
      </c>
      <c r="J4257" s="3">
        <v>0.11314</v>
      </c>
      <c r="K4257" s="3">
        <v>0.11314</v>
      </c>
      <c r="L4257" s="3">
        <v>0.15085000000000001</v>
      </c>
    </row>
    <row r="4258" spans="2:12" x14ac:dyDescent="0.2">
      <c r="B4258" t="s">
        <v>11043</v>
      </c>
      <c r="C4258" t="s">
        <v>9761</v>
      </c>
      <c r="D4258" t="s">
        <v>9762</v>
      </c>
      <c r="E4258" s="1">
        <v>16.10163</v>
      </c>
      <c r="F4258" s="1">
        <v>3</v>
      </c>
      <c r="G4258" s="2">
        <v>5.36721</v>
      </c>
      <c r="H4258" s="3">
        <v>7.9998111992388363</v>
      </c>
      <c r="I4258" s="3">
        <v>10.66662195069692</v>
      </c>
      <c r="J4258" s="3">
        <v>0.12881000000000001</v>
      </c>
      <c r="K4258" s="3">
        <v>0.12881000000000001</v>
      </c>
      <c r="L4258" s="3">
        <v>0.17175000000000001</v>
      </c>
    </row>
    <row r="4259" spans="2:12" x14ac:dyDescent="0.2">
      <c r="B4259" t="s">
        <v>11044</v>
      </c>
      <c r="C4259" t="s">
        <v>10030</v>
      </c>
      <c r="D4259" t="s">
        <v>10031</v>
      </c>
      <c r="E4259" s="1">
        <v>30.900870000000001</v>
      </c>
      <c r="F4259" s="1">
        <v>3</v>
      </c>
      <c r="G4259" s="2">
        <v>10.30029</v>
      </c>
      <c r="H4259" s="3">
        <v>8.0000983791071256</v>
      </c>
      <c r="I4259" s="3">
        <v>10.666689966981512</v>
      </c>
      <c r="J4259" s="3">
        <v>0.24721000000000001</v>
      </c>
      <c r="K4259" s="3">
        <v>0.24721000000000001</v>
      </c>
      <c r="L4259" s="3">
        <v>0.32961000000000001</v>
      </c>
    </row>
    <row r="4260" spans="2:12" x14ac:dyDescent="0.2">
      <c r="B4260" t="s">
        <v>11045</v>
      </c>
      <c r="C4260" t="s">
        <v>9518</v>
      </c>
      <c r="D4260" t="s">
        <v>9519</v>
      </c>
      <c r="E4260" s="1">
        <v>17.806260000000002</v>
      </c>
      <c r="F4260" s="1">
        <v>3</v>
      </c>
      <c r="G4260" s="2">
        <v>5.9354200000000006</v>
      </c>
      <c r="H4260" s="3">
        <v>7.9999955071980295</v>
      </c>
      <c r="I4260" s="3">
        <v>10.66647347618197</v>
      </c>
      <c r="J4260" s="3">
        <v>0.14244999999999999</v>
      </c>
      <c r="K4260" s="3">
        <v>0.14244999999999999</v>
      </c>
      <c r="L4260" s="3">
        <v>0.18992999999999999</v>
      </c>
    </row>
    <row r="4261" spans="2:12" x14ac:dyDescent="0.2">
      <c r="B4261" t="s">
        <v>11046</v>
      </c>
      <c r="C4261" t="s">
        <v>10715</v>
      </c>
      <c r="D4261" t="s">
        <v>10716</v>
      </c>
      <c r="E4261" s="1">
        <v>6.5232099999999997</v>
      </c>
      <c r="F4261" s="1">
        <v>2</v>
      </c>
      <c r="G4261" s="2">
        <v>3.2616049999999999</v>
      </c>
      <c r="H4261" s="3">
        <v>8.0006622506404064</v>
      </c>
      <c r="I4261" s="3">
        <v>10.666527675791521</v>
      </c>
      <c r="J4261" s="3">
        <v>5.219E-2</v>
      </c>
      <c r="K4261" s="3">
        <v>5.219E-2</v>
      </c>
      <c r="L4261" s="3">
        <v>6.9580000000000003E-2</v>
      </c>
    </row>
    <row r="4262" spans="2:12" x14ac:dyDescent="0.2">
      <c r="B4262" t="s">
        <v>11047</v>
      </c>
      <c r="C4262" t="s">
        <v>10483</v>
      </c>
      <c r="D4262" t="s">
        <v>10484</v>
      </c>
      <c r="E4262" s="1">
        <v>5.3796099999999996</v>
      </c>
      <c r="F4262" s="1">
        <v>1</v>
      </c>
      <c r="G4262" s="2">
        <v>5.3796099999999996</v>
      </c>
      <c r="H4262" s="3">
        <v>8.0005799676928255</v>
      </c>
      <c r="I4262" s="3">
        <v>10.666200709716875</v>
      </c>
      <c r="J4262" s="3">
        <v>4.3040000000000002E-2</v>
      </c>
      <c r="K4262" s="3">
        <v>4.3040000000000002E-2</v>
      </c>
      <c r="L4262" s="3">
        <v>5.738E-2</v>
      </c>
    </row>
    <row r="4263" spans="2:12" x14ac:dyDescent="0.2">
      <c r="B4263" t="s">
        <v>11048</v>
      </c>
      <c r="C4263" t="s">
        <v>9606</v>
      </c>
      <c r="D4263" t="s">
        <v>9607</v>
      </c>
      <c r="E4263" s="1">
        <v>1.7583899999999999</v>
      </c>
      <c r="F4263" s="1">
        <v>1</v>
      </c>
      <c r="G4263" s="2">
        <v>1.7583899999999999</v>
      </c>
      <c r="H4263" s="3">
        <v>8.0016378619077688</v>
      </c>
      <c r="I4263" s="3">
        <v>10.668850482543691</v>
      </c>
      <c r="J4263" s="3">
        <v>1.4069999999999999E-2</v>
      </c>
      <c r="K4263" s="3">
        <v>1.4069999999999999E-2</v>
      </c>
      <c r="L4263" s="3">
        <v>1.8759999999999999E-2</v>
      </c>
    </row>
    <row r="4264" spans="2:12" x14ac:dyDescent="0.2">
      <c r="B4264" t="s">
        <v>11049</v>
      </c>
      <c r="C4264" t="s">
        <v>9961</v>
      </c>
      <c r="D4264" t="s">
        <v>9962</v>
      </c>
      <c r="E4264" s="1">
        <v>17.665520000000001</v>
      </c>
      <c r="F4264" s="1">
        <v>4</v>
      </c>
      <c r="G4264" s="2">
        <v>4.4163800000000002</v>
      </c>
      <c r="H4264" s="3">
        <v>7.9997645130174488</v>
      </c>
      <c r="I4264" s="3">
        <v>10.666541375515692</v>
      </c>
      <c r="J4264" s="3">
        <v>0.14132</v>
      </c>
      <c r="K4264" s="3">
        <v>0.14132</v>
      </c>
      <c r="L4264" s="3">
        <v>0.18842999999999999</v>
      </c>
    </row>
    <row r="4265" spans="2:12" x14ac:dyDescent="0.2">
      <c r="B4265" t="s">
        <v>11050</v>
      </c>
      <c r="C4265" t="s">
        <v>9526</v>
      </c>
      <c r="D4265" t="s">
        <v>9527</v>
      </c>
      <c r="E4265" s="1">
        <v>20.199280000000002</v>
      </c>
      <c r="F4265" s="1">
        <v>4</v>
      </c>
      <c r="G4265" s="2">
        <v>5.0498200000000004</v>
      </c>
      <c r="H4265" s="3">
        <v>7.9997900915280153</v>
      </c>
      <c r="I4265" s="3">
        <v>10.666716833471293</v>
      </c>
      <c r="J4265" s="3">
        <v>0.16159000000000001</v>
      </c>
      <c r="K4265" s="3">
        <v>0.16159000000000001</v>
      </c>
      <c r="L4265" s="3">
        <v>0.21546000000000001</v>
      </c>
    </row>
    <row r="4266" spans="2:12" x14ac:dyDescent="0.2">
      <c r="B4266" t="s">
        <v>11051</v>
      </c>
      <c r="C4266" t="s">
        <v>11021</v>
      </c>
      <c r="D4266" t="s">
        <v>11022</v>
      </c>
      <c r="E4266" s="1">
        <v>9.5911500000000007</v>
      </c>
      <c r="F4266" s="1">
        <v>2</v>
      </c>
      <c r="G4266" s="2">
        <v>4.7955750000000004</v>
      </c>
      <c r="H4266" s="3">
        <v>8.0000834102271359</v>
      </c>
      <c r="I4266" s="3">
        <v>10.667125422915916</v>
      </c>
      <c r="J4266" s="3">
        <v>7.6730000000000007E-2</v>
      </c>
      <c r="K4266" s="3">
        <v>7.6730000000000007E-2</v>
      </c>
      <c r="L4266" s="3">
        <v>0.10231</v>
      </c>
    </row>
    <row r="4267" spans="2:12" x14ac:dyDescent="0.2">
      <c r="B4267" t="s">
        <v>11052</v>
      </c>
      <c r="C4267" t="s">
        <v>10695</v>
      </c>
      <c r="D4267" t="s">
        <v>10696</v>
      </c>
      <c r="E4267" s="1">
        <v>14.967180000000001</v>
      </c>
      <c r="F4267" s="1">
        <v>3</v>
      </c>
      <c r="G4267" s="2">
        <v>4.9890600000000003</v>
      </c>
      <c r="H4267" s="3">
        <v>8.0001710409041653</v>
      </c>
      <c r="I4267" s="3">
        <v>10.666672011694921</v>
      </c>
      <c r="J4267" s="3">
        <v>0.11974</v>
      </c>
      <c r="K4267" s="3">
        <v>0.11974</v>
      </c>
      <c r="L4267" s="3">
        <v>0.15964999999999999</v>
      </c>
    </row>
    <row r="4268" spans="2:12" x14ac:dyDescent="0.2">
      <c r="B4268" t="s">
        <v>11053</v>
      </c>
      <c r="C4268" t="s">
        <v>9801</v>
      </c>
      <c r="D4268" t="s">
        <v>6235</v>
      </c>
      <c r="E4268" s="1">
        <v>73.420869999999994</v>
      </c>
      <c r="F4268" s="1">
        <v>5</v>
      </c>
      <c r="G4268" s="2">
        <v>14.684173999999999</v>
      </c>
      <c r="H4268" s="3">
        <v>8.0000414051209141</v>
      </c>
      <c r="I4268" s="3">
        <v>10.666585672438913</v>
      </c>
      <c r="J4268" s="3">
        <v>0.58736999999999995</v>
      </c>
      <c r="K4268" s="3">
        <v>0.58736999999999995</v>
      </c>
      <c r="L4268" s="3">
        <v>0.78315000000000001</v>
      </c>
    </row>
    <row r="4269" spans="2:12" x14ac:dyDescent="0.2">
      <c r="B4269" t="s">
        <v>11054</v>
      </c>
      <c r="C4269" t="s">
        <v>11055</v>
      </c>
      <c r="D4269" t="s">
        <v>11056</v>
      </c>
      <c r="E4269" s="1">
        <v>8.2640700000000002</v>
      </c>
      <c r="F4269" s="1">
        <v>2</v>
      </c>
      <c r="G4269" s="2">
        <v>4.1320350000000001</v>
      </c>
      <c r="H4269" s="3">
        <v>7.9996902252764075</v>
      </c>
      <c r="I4269" s="3">
        <v>10.666656986206554</v>
      </c>
      <c r="J4269" s="3">
        <v>6.6110000000000002E-2</v>
      </c>
      <c r="K4269" s="3">
        <v>6.6110000000000002E-2</v>
      </c>
      <c r="L4269" s="3">
        <v>8.8150000000000006E-2</v>
      </c>
    </row>
    <row r="4270" spans="2:12" x14ac:dyDescent="0.2">
      <c r="B4270" t="s">
        <v>11057</v>
      </c>
      <c r="C4270" t="s">
        <v>11058</v>
      </c>
      <c r="D4270" t="s">
        <v>11059</v>
      </c>
      <c r="E4270" s="1">
        <v>6.9575500000000003</v>
      </c>
      <c r="F4270" s="1">
        <v>1</v>
      </c>
      <c r="G4270" s="2">
        <v>6.9575500000000003</v>
      </c>
      <c r="H4270" s="3">
        <v>7.9999425084979618</v>
      </c>
      <c r="I4270" s="3">
        <v>10.666110915480305</v>
      </c>
      <c r="J4270" s="3">
        <v>5.5660000000000001E-2</v>
      </c>
      <c r="K4270" s="3">
        <v>5.5660000000000001E-2</v>
      </c>
      <c r="L4270" s="3">
        <v>7.4209999999999998E-2</v>
      </c>
    </row>
    <row r="4271" spans="2:12" x14ac:dyDescent="0.2">
      <c r="B4271" t="s">
        <v>11060</v>
      </c>
      <c r="C4271" t="s">
        <v>7722</v>
      </c>
      <c r="D4271" t="s">
        <v>2419</v>
      </c>
      <c r="E4271" s="1">
        <v>23.179870000000001</v>
      </c>
      <c r="F4271" s="1">
        <v>3</v>
      </c>
      <c r="G4271" s="2">
        <v>7.7266233333333334</v>
      </c>
      <c r="H4271" s="3">
        <v>8.0000448665156441</v>
      </c>
      <c r="I4271" s="3">
        <v>10.666582685752767</v>
      </c>
      <c r="J4271" s="3">
        <v>0.18543999999999999</v>
      </c>
      <c r="K4271" s="3">
        <v>0.18543999999999999</v>
      </c>
      <c r="L4271" s="3">
        <v>0.24725</v>
      </c>
    </row>
    <row r="4272" spans="2:12" x14ac:dyDescent="0.2">
      <c r="B4272" t="s">
        <v>11061</v>
      </c>
      <c r="C4272" t="s">
        <v>10723</v>
      </c>
      <c r="D4272" t="s">
        <v>9647</v>
      </c>
      <c r="E4272" s="1">
        <v>8.5435800000000004</v>
      </c>
      <c r="F4272" s="1">
        <v>2</v>
      </c>
      <c r="G4272" s="2">
        <v>4.2717900000000002</v>
      </c>
      <c r="H4272" s="3">
        <v>8.0001591838550112</v>
      </c>
      <c r="I4272" s="3">
        <v>10.666488755299302</v>
      </c>
      <c r="J4272" s="3">
        <v>6.8349999999999994E-2</v>
      </c>
      <c r="K4272" s="3">
        <v>6.8349999999999994E-2</v>
      </c>
      <c r="L4272" s="3">
        <v>9.1130000000000003E-2</v>
      </c>
    </row>
    <row r="4273" spans="2:12" x14ac:dyDescent="0.2">
      <c r="B4273" t="s">
        <v>11062</v>
      </c>
      <c r="C4273" t="s">
        <v>8085</v>
      </c>
      <c r="D4273" t="s">
        <v>8086</v>
      </c>
      <c r="E4273" s="1">
        <v>12.108790000000001</v>
      </c>
      <c r="F4273" s="1">
        <v>2</v>
      </c>
      <c r="G4273" s="2">
        <v>6.0543950000000004</v>
      </c>
      <c r="H4273" s="3">
        <v>7.999973572916864</v>
      </c>
      <c r="I4273" s="3">
        <v>10.666631430555817</v>
      </c>
      <c r="J4273" s="3">
        <v>9.6869999999999998E-2</v>
      </c>
      <c r="K4273" s="3">
        <v>9.6869999999999998E-2</v>
      </c>
      <c r="L4273" s="3">
        <v>0.12916</v>
      </c>
    </row>
    <row r="4274" spans="2:12" x14ac:dyDescent="0.2">
      <c r="B4274" t="s">
        <v>11063</v>
      </c>
      <c r="C4274" t="s">
        <v>8199</v>
      </c>
      <c r="D4274" t="s">
        <v>8200</v>
      </c>
      <c r="E4274" s="1">
        <v>7.0368000000000004</v>
      </c>
      <c r="F4274" s="1">
        <v>2</v>
      </c>
      <c r="G4274" s="2">
        <v>3.5184000000000002</v>
      </c>
      <c r="H4274" s="3">
        <v>7.9993747157798998</v>
      </c>
      <c r="I4274" s="3">
        <v>10.666780354706685</v>
      </c>
      <c r="J4274" s="3">
        <v>5.629E-2</v>
      </c>
      <c r="K4274" s="3">
        <v>5.629E-2</v>
      </c>
      <c r="L4274" s="3">
        <v>7.5060000000000002E-2</v>
      </c>
    </row>
    <row r="4275" spans="2:12" x14ac:dyDescent="0.2">
      <c r="B4275" t="s">
        <v>11064</v>
      </c>
      <c r="C4275" t="s">
        <v>10569</v>
      </c>
      <c r="D4275" t="s">
        <v>10570</v>
      </c>
      <c r="E4275" s="1">
        <v>12.71434</v>
      </c>
      <c r="F4275" s="1">
        <v>3</v>
      </c>
      <c r="G4275" s="2">
        <v>4.2381133333333336</v>
      </c>
      <c r="H4275" s="3">
        <v>7.9996287656299891</v>
      </c>
      <c r="I4275" s="3">
        <v>10.666696029837176</v>
      </c>
      <c r="J4275" s="3">
        <v>0.10170999999999999</v>
      </c>
      <c r="K4275" s="3">
        <v>0.10170999999999999</v>
      </c>
      <c r="L4275" s="3">
        <v>0.13561999999999999</v>
      </c>
    </row>
    <row r="4276" spans="2:12" x14ac:dyDescent="0.2">
      <c r="B4276" t="s">
        <v>11065</v>
      </c>
      <c r="C4276" t="s">
        <v>10166</v>
      </c>
      <c r="D4276" t="s">
        <v>10167</v>
      </c>
      <c r="E4276" s="1">
        <v>7.8930999999999996</v>
      </c>
      <c r="F4276" s="1">
        <v>3</v>
      </c>
      <c r="G4276" s="2">
        <v>2.6310333333333333</v>
      </c>
      <c r="H4276" s="3">
        <v>7.9993918739151919</v>
      </c>
      <c r="I4276" s="3">
        <v>10.666278141668039</v>
      </c>
      <c r="J4276" s="3">
        <v>6.3140000000000002E-2</v>
      </c>
      <c r="K4276" s="3">
        <v>6.3140000000000002E-2</v>
      </c>
      <c r="L4276" s="3">
        <v>8.4190000000000001E-2</v>
      </c>
    </row>
    <row r="4277" spans="2:12" x14ac:dyDescent="0.2">
      <c r="B4277" t="s">
        <v>11066</v>
      </c>
      <c r="C4277" t="s">
        <v>7238</v>
      </c>
      <c r="D4277" t="s">
        <v>6713</v>
      </c>
      <c r="E4277" s="1">
        <v>11.82117</v>
      </c>
      <c r="F4277" s="1">
        <v>2</v>
      </c>
      <c r="G4277" s="2">
        <v>5.9105850000000002</v>
      </c>
      <c r="H4277" s="3">
        <v>16.000108280314045</v>
      </c>
      <c r="I4277" s="3">
        <v>21.332913747116404</v>
      </c>
      <c r="J4277" s="3">
        <v>0.18914</v>
      </c>
      <c r="K4277" s="3">
        <v>0.18914</v>
      </c>
      <c r="L4277" s="3">
        <v>0.25218000000000002</v>
      </c>
    </row>
    <row r="4278" spans="2:12" x14ac:dyDescent="0.2">
      <c r="B4278" t="s">
        <v>11067</v>
      </c>
      <c r="C4278" t="s">
        <v>9770</v>
      </c>
      <c r="D4278" t="s">
        <v>9771</v>
      </c>
      <c r="E4278" s="1">
        <v>21.14311</v>
      </c>
      <c r="F4278" s="1">
        <v>4</v>
      </c>
      <c r="G4278" s="2">
        <v>5.2857775</v>
      </c>
      <c r="H4278" s="3">
        <v>7.9997691919495297</v>
      </c>
      <c r="I4278" s="3">
        <v>10.666831889915912</v>
      </c>
      <c r="J4278" s="3">
        <v>0.16914000000000001</v>
      </c>
      <c r="K4278" s="3">
        <v>0.16914000000000001</v>
      </c>
      <c r="L4278" s="3">
        <v>0.22553000000000001</v>
      </c>
    </row>
    <row r="4279" spans="2:12" x14ac:dyDescent="0.2">
      <c r="B4279" t="s">
        <v>11068</v>
      </c>
      <c r="C4279" t="s">
        <v>10698</v>
      </c>
      <c r="D4279" t="s">
        <v>10699</v>
      </c>
      <c r="E4279" s="1">
        <v>12.41362</v>
      </c>
      <c r="F4279" s="1">
        <v>4</v>
      </c>
      <c r="G4279" s="2">
        <v>3.103405</v>
      </c>
      <c r="H4279" s="3">
        <v>8.0000837789460277</v>
      </c>
      <c r="I4279" s="3">
        <v>10.666509849665125</v>
      </c>
      <c r="J4279" s="3">
        <v>9.9309999999999996E-2</v>
      </c>
      <c r="K4279" s="3">
        <v>9.9309999999999996E-2</v>
      </c>
      <c r="L4279" s="3">
        <v>0.13241</v>
      </c>
    </row>
    <row r="4280" spans="2:12" x14ac:dyDescent="0.2">
      <c r="B4280" t="s">
        <v>11069</v>
      </c>
      <c r="C4280" t="s">
        <v>11002</v>
      </c>
      <c r="D4280" t="s">
        <v>7895</v>
      </c>
      <c r="E4280" s="1">
        <v>18.740349999999999</v>
      </c>
      <c r="F4280" s="1">
        <v>4</v>
      </c>
      <c r="G4280" s="2">
        <v>4.6850874999999998</v>
      </c>
      <c r="H4280" s="3">
        <v>7.9998505897702019</v>
      </c>
      <c r="I4280" s="3">
        <v>10.666823191669312</v>
      </c>
      <c r="J4280" s="3">
        <v>0.14992</v>
      </c>
      <c r="K4280" s="3">
        <v>0.14992</v>
      </c>
      <c r="L4280" s="3">
        <v>0.19989999999999999</v>
      </c>
    </row>
    <row r="4281" spans="2:12" x14ac:dyDescent="0.2">
      <c r="B4281" t="s">
        <v>11070</v>
      </c>
      <c r="C4281" t="s">
        <v>8940</v>
      </c>
      <c r="D4281" t="s">
        <v>10915</v>
      </c>
      <c r="E4281" s="1">
        <v>12.248139999999999</v>
      </c>
      <c r="F4281" s="1">
        <v>3</v>
      </c>
      <c r="G4281" s="2">
        <v>4.0827133333333334</v>
      </c>
      <c r="H4281" s="3">
        <v>8.0003984278429208</v>
      </c>
      <c r="I4281" s="3">
        <v>10.666925753624632</v>
      </c>
      <c r="J4281" s="3">
        <v>9.7989999999999994E-2</v>
      </c>
      <c r="K4281" s="3">
        <v>9.7989999999999994E-2</v>
      </c>
      <c r="L4281" s="3">
        <v>0.13064999999999999</v>
      </c>
    </row>
    <row r="4282" spans="2:12" x14ac:dyDescent="0.2">
      <c r="B4282" t="s">
        <v>11071</v>
      </c>
      <c r="C4282" t="s">
        <v>10963</v>
      </c>
      <c r="D4282" t="s">
        <v>10964</v>
      </c>
      <c r="E4282" s="1">
        <v>20.302890000000001</v>
      </c>
      <c r="F4282" s="1">
        <v>3</v>
      </c>
      <c r="G4282" s="2">
        <v>6.7676300000000005</v>
      </c>
      <c r="H4282" s="3">
        <v>7.9998463272962619</v>
      </c>
      <c r="I4282" s="3">
        <v>10.666461769728349</v>
      </c>
      <c r="J4282" s="3">
        <v>0.16242000000000001</v>
      </c>
      <c r="K4282" s="3">
        <v>0.16242000000000001</v>
      </c>
      <c r="L4282" s="3">
        <v>0.21656</v>
      </c>
    </row>
    <row r="4283" spans="2:12" x14ac:dyDescent="0.2">
      <c r="B4283" t="s">
        <v>11072</v>
      </c>
      <c r="C4283" t="s">
        <v>10746</v>
      </c>
      <c r="D4283" t="s">
        <v>10747</v>
      </c>
      <c r="E4283" s="1">
        <v>10.058210000000001</v>
      </c>
      <c r="F4283" s="1">
        <v>9</v>
      </c>
      <c r="G4283" s="2">
        <v>1.1175788888888889</v>
      </c>
      <c r="H4283" s="3">
        <v>8.0004294998811911</v>
      </c>
      <c r="I4283" s="3">
        <v>10.666907928945605</v>
      </c>
      <c r="J4283" s="3">
        <v>8.047E-2</v>
      </c>
      <c r="K4283" s="3">
        <v>8.047E-2</v>
      </c>
      <c r="L4283" s="3">
        <v>0.10729</v>
      </c>
    </row>
    <row r="4284" spans="2:12" x14ac:dyDescent="0.2">
      <c r="B4284" t="s">
        <v>11073</v>
      </c>
      <c r="C4284" t="s">
        <v>10113</v>
      </c>
      <c r="D4284" t="s">
        <v>10114</v>
      </c>
      <c r="E4284" s="1">
        <v>14.515980000000001</v>
      </c>
      <c r="F4284" s="1">
        <v>1</v>
      </c>
      <c r="G4284" s="2">
        <v>14.515980000000001</v>
      </c>
      <c r="H4284" s="3">
        <v>8.0001488015276951</v>
      </c>
      <c r="I4284" s="3">
        <v>10.666865068703594</v>
      </c>
      <c r="J4284" s="3">
        <v>0.11613</v>
      </c>
      <c r="K4284" s="3">
        <v>0.11613</v>
      </c>
      <c r="L4284" s="3">
        <v>0.15484000000000001</v>
      </c>
    </row>
    <row r="4285" spans="2:12" x14ac:dyDescent="0.2">
      <c r="B4285" t="s">
        <v>11074</v>
      </c>
      <c r="C4285" t="s">
        <v>11075</v>
      </c>
      <c r="D4285" t="s">
        <v>11076</v>
      </c>
      <c r="E4285" s="1">
        <v>17.078420000000001</v>
      </c>
      <c r="F4285" s="1">
        <v>4</v>
      </c>
      <c r="G4285" s="2">
        <v>4.2696050000000003</v>
      </c>
      <c r="H4285" s="3">
        <v>8.0001545810443826</v>
      </c>
      <c r="I4285" s="3">
        <v>10.666677596639502</v>
      </c>
      <c r="J4285" s="3">
        <v>0.13663</v>
      </c>
      <c r="K4285" s="3">
        <v>0.13663</v>
      </c>
      <c r="L4285" s="3">
        <v>0.18217</v>
      </c>
    </row>
    <row r="4286" spans="2:12" x14ac:dyDescent="0.2">
      <c r="B4286" t="s">
        <v>11077</v>
      </c>
      <c r="C4286" t="s">
        <v>10751</v>
      </c>
      <c r="D4286" t="s">
        <v>10752</v>
      </c>
      <c r="E4286" s="1">
        <v>15.682969999999999</v>
      </c>
      <c r="F4286" s="1">
        <v>1</v>
      </c>
      <c r="G4286" s="2">
        <v>15.682969999999999</v>
      </c>
      <c r="H4286" s="3">
        <v>7.9997602494935593</v>
      </c>
      <c r="I4286" s="3">
        <v>10.666346999324748</v>
      </c>
      <c r="J4286" s="3">
        <v>0.12545999999999999</v>
      </c>
      <c r="K4286" s="3">
        <v>0.12545999999999999</v>
      </c>
      <c r="L4286" s="3">
        <v>0.16728000000000001</v>
      </c>
    </row>
    <row r="4287" spans="2:12" x14ac:dyDescent="0.2">
      <c r="B4287" t="s">
        <v>11078</v>
      </c>
      <c r="C4287" t="s">
        <v>9865</v>
      </c>
      <c r="D4287" t="s">
        <v>2206</v>
      </c>
      <c r="E4287" s="1">
        <v>8.3390299999999993</v>
      </c>
      <c r="F4287" s="1">
        <v>1</v>
      </c>
      <c r="G4287" s="2">
        <v>8.3390299999999993</v>
      </c>
      <c r="H4287" s="3">
        <v>7.9997313836261545</v>
      </c>
      <c r="I4287" s="3">
        <v>10.666708238248335</v>
      </c>
      <c r="J4287" s="3">
        <v>6.6710000000000005E-2</v>
      </c>
      <c r="K4287" s="3">
        <v>6.6710000000000005E-2</v>
      </c>
      <c r="L4287" s="3">
        <v>8.8950000000000001E-2</v>
      </c>
    </row>
    <row r="4288" spans="2:12" x14ac:dyDescent="0.2">
      <c r="B4288" t="s">
        <v>11079</v>
      </c>
      <c r="C4288" t="s">
        <v>11019</v>
      </c>
      <c r="D4288" t="s">
        <v>10882</v>
      </c>
      <c r="E4288" s="1">
        <v>14.09628</v>
      </c>
      <c r="F4288" s="1">
        <v>3</v>
      </c>
      <c r="G4288" s="2">
        <v>4.69876</v>
      </c>
      <c r="H4288" s="3">
        <v>7.9999829742314983</v>
      </c>
      <c r="I4288" s="3">
        <v>10.666643965641997</v>
      </c>
      <c r="J4288" s="3">
        <v>0.11277</v>
      </c>
      <c r="K4288" s="3">
        <v>0.11277</v>
      </c>
      <c r="L4288" s="3">
        <v>0.15035999999999999</v>
      </c>
    </row>
    <row r="4289" spans="2:12" x14ac:dyDescent="0.2">
      <c r="B4289" t="s">
        <v>11080</v>
      </c>
      <c r="C4289" t="s">
        <v>9562</v>
      </c>
      <c r="D4289" t="s">
        <v>2100</v>
      </c>
      <c r="E4289" s="1">
        <v>5.4145399999999997</v>
      </c>
      <c r="F4289" s="1">
        <v>1</v>
      </c>
      <c r="G4289" s="2">
        <v>5.4145399999999997</v>
      </c>
      <c r="H4289" s="3">
        <v>8.000679651457002</v>
      </c>
      <c r="I4289" s="3">
        <v>10.665725989650092</v>
      </c>
      <c r="J4289" s="3">
        <v>4.3319999999999997E-2</v>
      </c>
      <c r="K4289" s="3">
        <v>4.3319999999999997E-2</v>
      </c>
      <c r="L4289" s="3">
        <v>5.7750000000000003E-2</v>
      </c>
    </row>
    <row r="4290" spans="2:12" x14ac:dyDescent="0.2">
      <c r="B4290" t="s">
        <v>11081</v>
      </c>
      <c r="C4290" t="s">
        <v>11082</v>
      </c>
      <c r="D4290" t="s">
        <v>11083</v>
      </c>
      <c r="E4290" s="1">
        <v>6.8206499999999997</v>
      </c>
      <c r="F4290" s="1">
        <v>2</v>
      </c>
      <c r="G4290" s="2">
        <v>3.4103249999999998</v>
      </c>
      <c r="H4290" s="3">
        <v>8.0007037452442233</v>
      </c>
      <c r="I4290" s="3">
        <v>10.6661388577335</v>
      </c>
      <c r="J4290" s="3">
        <v>5.457E-2</v>
      </c>
      <c r="K4290" s="3">
        <v>5.457E-2</v>
      </c>
      <c r="L4290" s="3">
        <v>7.2749999999999995E-2</v>
      </c>
    </row>
    <row r="4291" spans="2:12" x14ac:dyDescent="0.2">
      <c r="B4291" t="s">
        <v>11084</v>
      </c>
      <c r="C4291" t="s">
        <v>9851</v>
      </c>
      <c r="D4291" t="s">
        <v>9852</v>
      </c>
      <c r="E4291" s="1">
        <v>7.5559900000000004</v>
      </c>
      <c r="F4291" s="1">
        <v>3</v>
      </c>
      <c r="G4291" s="2">
        <v>2.5186633333333335</v>
      </c>
      <c r="H4291" s="3">
        <v>8.0002752782891449</v>
      </c>
      <c r="I4291" s="3">
        <v>10.667033704385528</v>
      </c>
      <c r="J4291" s="3">
        <v>6.0449999999999997E-2</v>
      </c>
      <c r="K4291" s="3">
        <v>6.0449999999999997E-2</v>
      </c>
      <c r="L4291" s="3">
        <v>8.0600000000000005E-2</v>
      </c>
    </row>
    <row r="4292" spans="2:12" x14ac:dyDescent="0.2">
      <c r="B4292" t="s">
        <v>11085</v>
      </c>
      <c r="C4292" t="s">
        <v>9564</v>
      </c>
      <c r="D4292" t="s">
        <v>8164</v>
      </c>
      <c r="E4292" s="1">
        <v>9.1623900000000003</v>
      </c>
      <c r="F4292" s="1">
        <v>2</v>
      </c>
      <c r="G4292" s="2">
        <v>4.5811950000000001</v>
      </c>
      <c r="H4292" s="3">
        <v>8.0000960448092702</v>
      </c>
      <c r="I4292" s="3">
        <v>10.666430920316643</v>
      </c>
      <c r="J4292" s="3">
        <v>7.3300000000000004E-2</v>
      </c>
      <c r="K4292" s="3">
        <v>7.3300000000000004E-2</v>
      </c>
      <c r="L4292" s="3">
        <v>9.7729999999999997E-2</v>
      </c>
    </row>
    <row r="4293" spans="2:12" x14ac:dyDescent="0.2">
      <c r="B4293" t="s">
        <v>11086</v>
      </c>
      <c r="C4293" t="s">
        <v>10878</v>
      </c>
      <c r="D4293" t="s">
        <v>10879</v>
      </c>
      <c r="E4293" s="1">
        <v>4.5983299999999998</v>
      </c>
      <c r="F4293" s="1">
        <v>1</v>
      </c>
      <c r="G4293" s="2">
        <v>4.5983299999999998</v>
      </c>
      <c r="H4293" s="3">
        <v>8.0007307000585008</v>
      </c>
      <c r="I4293" s="3">
        <v>10.666916032559648</v>
      </c>
      <c r="J4293" s="3">
        <v>3.6790000000000003E-2</v>
      </c>
      <c r="K4293" s="3">
        <v>3.6790000000000003E-2</v>
      </c>
      <c r="L4293" s="3">
        <v>4.9050000000000003E-2</v>
      </c>
    </row>
    <row r="4294" spans="2:12" x14ac:dyDescent="0.2">
      <c r="B4294" t="s">
        <v>11087</v>
      </c>
      <c r="C4294" t="s">
        <v>11088</v>
      </c>
      <c r="D4294" t="s">
        <v>11089</v>
      </c>
      <c r="E4294" s="1">
        <v>10.043530000000001</v>
      </c>
      <c r="F4294" s="1">
        <v>1</v>
      </c>
      <c r="G4294" s="2">
        <v>10.043530000000001</v>
      </c>
      <c r="H4294" s="3">
        <v>8.0001752371925008</v>
      </c>
      <c r="I4294" s="3">
        <v>10.666568427634507</v>
      </c>
      <c r="J4294" s="3">
        <v>8.0350000000000005E-2</v>
      </c>
      <c r="K4294" s="3">
        <v>8.0350000000000005E-2</v>
      </c>
      <c r="L4294" s="3">
        <v>0.10713</v>
      </c>
    </row>
    <row r="4295" spans="2:12" x14ac:dyDescent="0.2">
      <c r="B4295" t="s">
        <v>11090</v>
      </c>
      <c r="C4295" t="s">
        <v>9721</v>
      </c>
      <c r="D4295" t="s">
        <v>9722</v>
      </c>
      <c r="E4295" s="1">
        <v>16.607610000000001</v>
      </c>
      <c r="F4295" s="1">
        <v>10</v>
      </c>
      <c r="G4295" s="2">
        <v>1.6607610000000002</v>
      </c>
      <c r="H4295" s="3">
        <v>7.9999470122431822</v>
      </c>
      <c r="I4295" s="3">
        <v>10.666796727524309</v>
      </c>
      <c r="J4295" s="3">
        <v>0.13286000000000001</v>
      </c>
      <c r="K4295" s="3">
        <v>0.13286000000000001</v>
      </c>
      <c r="L4295" s="3">
        <v>0.17715</v>
      </c>
    </row>
    <row r="4296" spans="2:12" x14ac:dyDescent="0.2">
      <c r="B4296" t="s">
        <v>11091</v>
      </c>
      <c r="C4296" t="s">
        <v>10873</v>
      </c>
      <c r="D4296" t="s">
        <v>10874</v>
      </c>
      <c r="E4296" s="1">
        <v>4.1693199999999999</v>
      </c>
      <c r="F4296" s="1">
        <v>1</v>
      </c>
      <c r="G4296" s="2">
        <v>4.1693199999999999</v>
      </c>
      <c r="H4296" s="3">
        <v>7.9989062964704072</v>
      </c>
      <c r="I4296" s="3">
        <v>10.666007886178082</v>
      </c>
      <c r="J4296" s="3">
        <v>3.3349999999999998E-2</v>
      </c>
      <c r="K4296" s="3">
        <v>3.3349999999999998E-2</v>
      </c>
      <c r="L4296" s="3">
        <v>4.4470000000000003E-2</v>
      </c>
    </row>
    <row r="4297" spans="2:12" x14ac:dyDescent="0.2">
      <c r="B4297" t="s">
        <v>11092</v>
      </c>
      <c r="C4297" t="s">
        <v>10310</v>
      </c>
      <c r="D4297" t="s">
        <v>8319</v>
      </c>
      <c r="E4297" s="1">
        <v>7.3144999999999998</v>
      </c>
      <c r="F4297" s="1">
        <v>4</v>
      </c>
      <c r="G4297" s="2">
        <v>1.8286249999999999</v>
      </c>
      <c r="H4297" s="3">
        <v>8.0005468589787405</v>
      </c>
      <c r="I4297" s="3">
        <v>10.666484380340421</v>
      </c>
      <c r="J4297" s="3">
        <v>5.8520000000000003E-2</v>
      </c>
      <c r="K4297" s="3">
        <v>5.8520000000000003E-2</v>
      </c>
      <c r="L4297" s="3">
        <v>7.8020000000000006E-2</v>
      </c>
    </row>
    <row r="4298" spans="2:12" x14ac:dyDescent="0.2">
      <c r="B4298" t="s">
        <v>11093</v>
      </c>
      <c r="C4298" t="s">
        <v>7549</v>
      </c>
      <c r="D4298" t="s">
        <v>7550</v>
      </c>
      <c r="E4298" s="1">
        <v>8.6482899999999994</v>
      </c>
      <c r="F4298" s="1">
        <v>4</v>
      </c>
      <c r="G4298" s="2">
        <v>2.1620724999999998</v>
      </c>
      <c r="H4298" s="3">
        <v>8.0004255176456862</v>
      </c>
      <c r="I4298" s="3">
        <v>10.666848590877503</v>
      </c>
      <c r="J4298" s="3">
        <v>6.9190000000000002E-2</v>
      </c>
      <c r="K4298" s="3">
        <v>6.9190000000000002E-2</v>
      </c>
      <c r="L4298" s="3">
        <v>9.2249999999999999E-2</v>
      </c>
    </row>
    <row r="4299" spans="2:12" x14ac:dyDescent="0.2">
      <c r="B4299" t="s">
        <v>11094</v>
      </c>
      <c r="C4299" t="s">
        <v>10931</v>
      </c>
      <c r="D4299" t="s">
        <v>10932</v>
      </c>
      <c r="E4299" s="1">
        <v>31.439450000000001</v>
      </c>
      <c r="F4299" s="1">
        <v>3</v>
      </c>
      <c r="G4299" s="2">
        <v>10.479816666666666</v>
      </c>
      <c r="H4299" s="3">
        <v>8.0001399515576779</v>
      </c>
      <c r="I4299" s="3">
        <v>10.666535197021576</v>
      </c>
      <c r="J4299" s="3">
        <v>0.25152000000000002</v>
      </c>
      <c r="K4299" s="3">
        <v>0.25152000000000002</v>
      </c>
      <c r="L4299" s="3">
        <v>0.33534999999999998</v>
      </c>
    </row>
    <row r="4300" spans="2:12" x14ac:dyDescent="0.2">
      <c r="B4300" t="s">
        <v>11095</v>
      </c>
      <c r="C4300" t="s">
        <v>11096</v>
      </c>
      <c r="D4300" t="s">
        <v>11097</v>
      </c>
      <c r="E4300" s="1">
        <v>22.464089999999999</v>
      </c>
      <c r="F4300" s="1">
        <v>6</v>
      </c>
      <c r="G4300" s="2">
        <v>3.7440149999999996</v>
      </c>
      <c r="H4300" s="3">
        <v>7.9998789178640228</v>
      </c>
      <c r="I4300" s="3">
        <v>10.666801993759819</v>
      </c>
      <c r="J4300" s="3">
        <v>0.17971000000000001</v>
      </c>
      <c r="K4300" s="3">
        <v>0.17971000000000001</v>
      </c>
      <c r="L4300" s="3">
        <v>0.23962</v>
      </c>
    </row>
    <row r="4301" spans="2:12" x14ac:dyDescent="0.2">
      <c r="B4301" t="s">
        <v>11098</v>
      </c>
      <c r="C4301" t="s">
        <v>11096</v>
      </c>
      <c r="D4301" t="s">
        <v>11097</v>
      </c>
      <c r="E4301" s="1">
        <v>7.9884700000000004</v>
      </c>
      <c r="F4301" s="1">
        <v>2</v>
      </c>
      <c r="G4301" s="2">
        <v>3.9942350000000002</v>
      </c>
      <c r="H4301" s="3">
        <v>8.0002804041324538</v>
      </c>
      <c r="I4301" s="3">
        <v>10.666623270789023</v>
      </c>
      <c r="J4301" s="3">
        <v>6.3909999999999995E-2</v>
      </c>
      <c r="K4301" s="3">
        <v>6.3909999999999995E-2</v>
      </c>
      <c r="L4301" s="3">
        <v>8.5209999999999994E-2</v>
      </c>
    </row>
    <row r="4302" spans="2:12" x14ac:dyDescent="0.2">
      <c r="B4302" t="s">
        <v>11099</v>
      </c>
      <c r="C4302" t="s">
        <v>10230</v>
      </c>
      <c r="D4302" t="s">
        <v>10231</v>
      </c>
      <c r="E4302" s="1">
        <v>27.574490000000001</v>
      </c>
      <c r="F4302" s="1">
        <v>4</v>
      </c>
      <c r="G4302" s="2">
        <v>6.8936225000000002</v>
      </c>
      <c r="H4302" s="3">
        <v>8.000147962845368</v>
      </c>
      <c r="I4302" s="3">
        <v>10.666743065782903</v>
      </c>
      <c r="J4302" s="3">
        <v>0.22059999999999999</v>
      </c>
      <c r="K4302" s="3">
        <v>0.22059999999999999</v>
      </c>
      <c r="L4302" s="3">
        <v>0.29413</v>
      </c>
    </row>
    <row r="4303" spans="2:12" x14ac:dyDescent="0.2">
      <c r="B4303" t="s">
        <v>11100</v>
      </c>
      <c r="C4303" t="s">
        <v>8869</v>
      </c>
      <c r="D4303" t="s">
        <v>8870</v>
      </c>
      <c r="E4303" s="1">
        <v>1.9473199999999999</v>
      </c>
      <c r="F4303" s="1">
        <v>1</v>
      </c>
      <c r="G4303" s="2">
        <v>1.9473199999999999</v>
      </c>
      <c r="H4303" s="3">
        <v>8.0007394778464764</v>
      </c>
      <c r="I4303" s="3">
        <v>10.665940882854384</v>
      </c>
      <c r="J4303" s="3">
        <v>1.558E-2</v>
      </c>
      <c r="K4303" s="3">
        <v>1.558E-2</v>
      </c>
      <c r="L4303" s="3">
        <v>2.077E-2</v>
      </c>
    </row>
    <row r="4304" spans="2:12" x14ac:dyDescent="0.2">
      <c r="B4304" t="s">
        <v>11101</v>
      </c>
      <c r="C4304" t="s">
        <v>8919</v>
      </c>
      <c r="D4304" t="s">
        <v>8920</v>
      </c>
      <c r="E4304" s="1">
        <v>2.67333</v>
      </c>
      <c r="F4304" s="1">
        <v>1</v>
      </c>
      <c r="G4304" s="2">
        <v>2.67333</v>
      </c>
      <c r="H4304" s="3">
        <v>8.0012568594225186</v>
      </c>
      <c r="I4304" s="3">
        <v>10.668342479230025</v>
      </c>
      <c r="J4304" s="3">
        <v>2.1389999999999999E-2</v>
      </c>
      <c r="K4304" s="3">
        <v>2.1389999999999999E-2</v>
      </c>
      <c r="L4304" s="3">
        <v>2.852E-2</v>
      </c>
    </row>
    <row r="4305" spans="2:12" x14ac:dyDescent="0.2">
      <c r="B4305" t="s">
        <v>11102</v>
      </c>
      <c r="C4305" t="s">
        <v>10121</v>
      </c>
      <c r="D4305" t="s">
        <v>10122</v>
      </c>
      <c r="E4305" s="1">
        <v>4.6999399999999998</v>
      </c>
      <c r="F4305" s="1">
        <v>1</v>
      </c>
      <c r="G4305" s="2">
        <v>4.6999399999999998</v>
      </c>
      <c r="H4305" s="3">
        <v>8.0001021289633485</v>
      </c>
      <c r="I4305" s="3">
        <v>10.666093609705657</v>
      </c>
      <c r="J4305" s="3">
        <v>3.7600000000000001E-2</v>
      </c>
      <c r="K4305" s="3">
        <v>3.7600000000000001E-2</v>
      </c>
      <c r="L4305" s="3">
        <v>5.0130000000000001E-2</v>
      </c>
    </row>
    <row r="4306" spans="2:12" x14ac:dyDescent="0.2">
      <c r="B4306" t="s">
        <v>11103</v>
      </c>
      <c r="C4306" t="s">
        <v>9831</v>
      </c>
      <c r="D4306" t="s">
        <v>9793</v>
      </c>
      <c r="E4306" s="1">
        <v>6.9264400000000004</v>
      </c>
      <c r="F4306" s="1">
        <v>1</v>
      </c>
      <c r="G4306" s="2">
        <v>6.9264400000000004</v>
      </c>
      <c r="H4306" s="3">
        <v>7.9997805510478681</v>
      </c>
      <c r="I4306" s="3">
        <v>10.666374068063824</v>
      </c>
      <c r="J4306" s="3">
        <v>5.5410000000000001E-2</v>
      </c>
      <c r="K4306" s="3">
        <v>5.5410000000000001E-2</v>
      </c>
      <c r="L4306" s="3">
        <v>7.3880000000000001E-2</v>
      </c>
    </row>
    <row r="4307" spans="2:12" x14ac:dyDescent="0.2">
      <c r="B4307" t="s">
        <v>11104</v>
      </c>
      <c r="C4307" t="s">
        <v>10996</v>
      </c>
      <c r="D4307" t="s">
        <v>10997</v>
      </c>
      <c r="E4307" s="1">
        <v>21.506630000000001</v>
      </c>
      <c r="F4307" s="1">
        <v>2</v>
      </c>
      <c r="G4307" s="2">
        <v>10.753315000000001</v>
      </c>
      <c r="H4307" s="3">
        <v>7.9998586482401004</v>
      </c>
      <c r="I4307" s="3">
        <v>10.666478197653467</v>
      </c>
      <c r="J4307" s="3">
        <v>0.17205000000000001</v>
      </c>
      <c r="K4307" s="3">
        <v>0.17205000000000001</v>
      </c>
      <c r="L4307" s="3">
        <v>0.22939999999999999</v>
      </c>
    </row>
    <row r="4308" spans="2:12" x14ac:dyDescent="0.2">
      <c r="B4308" t="s">
        <v>11105</v>
      </c>
      <c r="C4308" t="s">
        <v>9918</v>
      </c>
      <c r="D4308" t="s">
        <v>9919</v>
      </c>
      <c r="E4308" s="1">
        <v>14.46393</v>
      </c>
      <c r="F4308" s="1">
        <v>2</v>
      </c>
      <c r="G4308" s="2">
        <v>7.2319649999999998</v>
      </c>
      <c r="H4308" s="3">
        <v>7.9999004419960542</v>
      </c>
      <c r="I4308" s="3">
        <v>10.666533922661406</v>
      </c>
      <c r="J4308" s="3">
        <v>0.11570999999999999</v>
      </c>
      <c r="K4308" s="3">
        <v>0.11570999999999999</v>
      </c>
      <c r="L4308" s="3">
        <v>0.15428</v>
      </c>
    </row>
    <row r="4309" spans="2:12" x14ac:dyDescent="0.2">
      <c r="B4309" t="s">
        <v>11106</v>
      </c>
      <c r="C4309" t="s">
        <v>8128</v>
      </c>
      <c r="D4309" t="s">
        <v>8129</v>
      </c>
      <c r="E4309" s="1">
        <v>17.59948</v>
      </c>
      <c r="F4309" s="1">
        <v>3</v>
      </c>
      <c r="G4309" s="2">
        <v>5.8664933333333336</v>
      </c>
      <c r="H4309" s="3">
        <v>8.0002363706200406</v>
      </c>
      <c r="I4309" s="3">
        <v>10.666792427958098</v>
      </c>
      <c r="J4309" s="3">
        <v>0.14080000000000001</v>
      </c>
      <c r="K4309" s="3">
        <v>0.14080000000000001</v>
      </c>
      <c r="L4309" s="3">
        <v>0.18773000000000001</v>
      </c>
    </row>
    <row r="4310" spans="2:12" x14ac:dyDescent="0.2">
      <c r="B4310" t="s">
        <v>11107</v>
      </c>
      <c r="C4310" t="s">
        <v>9450</v>
      </c>
      <c r="D4310" t="s">
        <v>9451</v>
      </c>
      <c r="E4310" s="1">
        <v>28.723870000000002</v>
      </c>
      <c r="F4310" s="1">
        <v>4</v>
      </c>
      <c r="G4310" s="2">
        <v>7.1809675000000004</v>
      </c>
      <c r="H4310" s="3">
        <v>7.9999665783197029</v>
      </c>
      <c r="I4310" s="3">
        <v>10.666738151927298</v>
      </c>
      <c r="J4310" s="3">
        <v>0.22978999999999999</v>
      </c>
      <c r="K4310" s="3">
        <v>0.22978999999999999</v>
      </c>
      <c r="L4310" s="3">
        <v>0.30639</v>
      </c>
    </row>
    <row r="4311" spans="2:12" x14ac:dyDescent="0.2">
      <c r="B4311" t="s">
        <v>11108</v>
      </c>
      <c r="C4311" t="s">
        <v>7802</v>
      </c>
      <c r="D4311" t="s">
        <v>7803</v>
      </c>
      <c r="E4311" s="1">
        <v>18.623640000000002</v>
      </c>
      <c r="F4311" s="1">
        <v>6</v>
      </c>
      <c r="G4311" s="2">
        <v>3.1039400000000001</v>
      </c>
      <c r="H4311" s="3">
        <v>8.0000472517724788</v>
      </c>
      <c r="I4311" s="3">
        <v>10.66655068504331</v>
      </c>
      <c r="J4311" s="3">
        <v>0.14899000000000001</v>
      </c>
      <c r="K4311" s="3">
        <v>0.14899000000000001</v>
      </c>
      <c r="L4311" s="3">
        <v>0.19864999999999999</v>
      </c>
    </row>
    <row r="4312" spans="2:12" x14ac:dyDescent="0.2">
      <c r="B4312" t="s">
        <v>11109</v>
      </c>
      <c r="C4312" t="s">
        <v>8527</v>
      </c>
      <c r="D4312" t="s">
        <v>8528</v>
      </c>
      <c r="E4312" s="1">
        <v>25.24455</v>
      </c>
      <c r="F4312" s="1">
        <v>2</v>
      </c>
      <c r="G4312" s="2">
        <v>12.622275</v>
      </c>
      <c r="H4312" s="3">
        <v>8.0001426050375226</v>
      </c>
      <c r="I4312" s="3">
        <v>10.666460681612467</v>
      </c>
      <c r="J4312" s="3">
        <v>0.20196</v>
      </c>
      <c r="K4312" s="3">
        <v>0.20196</v>
      </c>
      <c r="L4312" s="3">
        <v>0.26927000000000001</v>
      </c>
    </row>
    <row r="4313" spans="2:12" x14ac:dyDescent="0.2">
      <c r="B4313" t="s">
        <v>11110</v>
      </c>
      <c r="C4313" t="s">
        <v>7236</v>
      </c>
      <c r="D4313" t="s">
        <v>2433</v>
      </c>
      <c r="E4313" s="1">
        <v>4.5028699999999997</v>
      </c>
      <c r="F4313" s="1">
        <v>1</v>
      </c>
      <c r="G4313" s="2">
        <v>4.5028699999999997</v>
      </c>
      <c r="H4313" s="3">
        <v>7.9993426414708848</v>
      </c>
      <c r="I4313" s="3">
        <v>10.666530457241716</v>
      </c>
      <c r="J4313" s="3">
        <v>3.6020000000000003E-2</v>
      </c>
      <c r="K4313" s="3">
        <v>3.6020000000000003E-2</v>
      </c>
      <c r="L4313" s="3">
        <v>4.8030000000000003E-2</v>
      </c>
    </row>
    <row r="4314" spans="2:12" x14ac:dyDescent="0.2">
      <c r="B4314" t="s">
        <v>11111</v>
      </c>
      <c r="C4314" t="s">
        <v>11112</v>
      </c>
      <c r="D4314" t="s">
        <v>11113</v>
      </c>
      <c r="E4314" s="1">
        <v>34.764229999999998</v>
      </c>
      <c r="F4314" s="1">
        <v>7</v>
      </c>
      <c r="G4314" s="2">
        <v>4.9663185714285714</v>
      </c>
      <c r="H4314" s="3">
        <v>7.9998895416351816</v>
      </c>
      <c r="I4314" s="3">
        <v>10.666711156841385</v>
      </c>
      <c r="J4314" s="3">
        <v>0.27811000000000002</v>
      </c>
      <c r="K4314" s="3">
        <v>0.27811000000000002</v>
      </c>
      <c r="L4314" s="3">
        <v>0.37081999999999998</v>
      </c>
    </row>
    <row r="4315" spans="2:12" x14ac:dyDescent="0.2">
      <c r="B4315" t="s">
        <v>11114</v>
      </c>
      <c r="C4315" t="s">
        <v>11115</v>
      </c>
      <c r="D4315" t="s">
        <v>11116</v>
      </c>
      <c r="E4315" s="1">
        <v>5.1901200000000003</v>
      </c>
      <c r="F4315" s="1">
        <v>2</v>
      </c>
      <c r="G4315" s="2">
        <v>2.5950600000000001</v>
      </c>
      <c r="H4315" s="3">
        <v>7.9998150331784235</v>
      </c>
      <c r="I4315" s="3">
        <v>10.666420044237897</v>
      </c>
      <c r="J4315" s="3">
        <v>4.1520000000000001E-2</v>
      </c>
      <c r="K4315" s="3">
        <v>4.1520000000000001E-2</v>
      </c>
      <c r="L4315" s="3">
        <v>5.5359999999999999E-2</v>
      </c>
    </row>
    <row r="4316" spans="2:12" x14ac:dyDescent="0.2">
      <c r="B4316" t="s">
        <v>11117</v>
      </c>
      <c r="C4316" t="s">
        <v>9737</v>
      </c>
      <c r="D4316" t="s">
        <v>9738</v>
      </c>
      <c r="E4316" s="1">
        <v>1.88795</v>
      </c>
      <c r="F4316" s="1">
        <v>1</v>
      </c>
      <c r="G4316" s="2">
        <v>1.88795</v>
      </c>
      <c r="H4316" s="3">
        <v>7.9980931698403035</v>
      </c>
      <c r="I4316" s="3">
        <v>10.66765539341614</v>
      </c>
      <c r="J4316" s="3">
        <v>1.5100000000000001E-2</v>
      </c>
      <c r="K4316" s="3">
        <v>1.5100000000000001E-2</v>
      </c>
      <c r="L4316" s="3">
        <v>2.0140000000000002E-2</v>
      </c>
    </row>
    <row r="4317" spans="2:12" x14ac:dyDescent="0.2">
      <c r="B4317" t="s">
        <v>11118</v>
      </c>
      <c r="C4317" t="s">
        <v>8742</v>
      </c>
      <c r="D4317" t="s">
        <v>8743</v>
      </c>
      <c r="E4317" s="1">
        <v>15.89573</v>
      </c>
      <c r="F4317" s="1">
        <v>9</v>
      </c>
      <c r="G4317" s="2">
        <v>1.7661922222222222</v>
      </c>
      <c r="H4317" s="3">
        <v>8.0002617055020444</v>
      </c>
      <c r="I4317" s="3">
        <v>10.666386507571531</v>
      </c>
      <c r="J4317" s="3">
        <v>0.12717000000000001</v>
      </c>
      <c r="K4317" s="3">
        <v>0.12717000000000001</v>
      </c>
      <c r="L4317" s="3">
        <v>0.16955000000000001</v>
      </c>
    </row>
    <row r="4318" spans="2:12" x14ac:dyDescent="0.2">
      <c r="B4318" t="s">
        <v>11119</v>
      </c>
      <c r="C4318" t="s">
        <v>10172</v>
      </c>
      <c r="D4318" t="s">
        <v>10173</v>
      </c>
      <c r="E4318" s="1">
        <v>10.311590000000001</v>
      </c>
      <c r="F4318" s="1">
        <v>2</v>
      </c>
      <c r="G4318" s="2">
        <v>5.1557950000000003</v>
      </c>
      <c r="H4318" s="3">
        <v>7.9997362191475796</v>
      </c>
      <c r="I4318" s="3">
        <v>10.666638219711993</v>
      </c>
      <c r="J4318" s="3">
        <v>8.2489999999999994E-2</v>
      </c>
      <c r="K4318" s="3">
        <v>8.2489999999999994E-2</v>
      </c>
      <c r="L4318" s="3">
        <v>0.10999</v>
      </c>
    </row>
    <row r="4319" spans="2:12" x14ac:dyDescent="0.2">
      <c r="B4319" t="s">
        <v>11120</v>
      </c>
      <c r="C4319" t="s">
        <v>11121</v>
      </c>
      <c r="D4319" t="s">
        <v>11122</v>
      </c>
      <c r="E4319" s="1">
        <v>1797</v>
      </c>
      <c r="F4319" s="1">
        <v>46</v>
      </c>
      <c r="G4319" s="2">
        <v>39.065217391304351</v>
      </c>
      <c r="H4319" s="3">
        <v>6.5</v>
      </c>
      <c r="I4319" s="3">
        <v>8.6666444073455757</v>
      </c>
      <c r="J4319" s="3">
        <v>11.6805</v>
      </c>
      <c r="K4319" s="3">
        <v>11.6805</v>
      </c>
      <c r="L4319" s="3">
        <v>15.57396</v>
      </c>
    </row>
    <row r="4320" spans="2:12" x14ac:dyDescent="0.2">
      <c r="B4320" t="s">
        <v>11123</v>
      </c>
      <c r="C4320" t="s">
        <v>11124</v>
      </c>
      <c r="D4320" t="s">
        <v>11125</v>
      </c>
      <c r="E4320" s="1">
        <v>1118</v>
      </c>
      <c r="F4320" s="1">
        <v>30</v>
      </c>
      <c r="G4320" s="2">
        <v>37.266666666666666</v>
      </c>
      <c r="H4320" s="3">
        <v>6.5</v>
      </c>
      <c r="I4320" s="3">
        <v>8.666645796064401</v>
      </c>
      <c r="J4320" s="3">
        <v>7.2670000000000003</v>
      </c>
      <c r="K4320" s="3">
        <v>7.2670000000000003</v>
      </c>
      <c r="L4320" s="3">
        <v>9.6893100000000008</v>
      </c>
    </row>
    <row r="4321" spans="2:12" x14ac:dyDescent="0.2">
      <c r="B4321" t="s">
        <v>11126</v>
      </c>
      <c r="C4321" t="s">
        <v>11124</v>
      </c>
      <c r="D4321" t="s">
        <v>11125</v>
      </c>
      <c r="E4321" s="1">
        <v>982</v>
      </c>
      <c r="F4321" s="1">
        <v>25</v>
      </c>
      <c r="G4321" s="2">
        <v>39.28</v>
      </c>
      <c r="H4321" s="3">
        <v>6.5</v>
      </c>
      <c r="I4321" s="3">
        <v>8.6666496945010181</v>
      </c>
      <c r="J4321" s="3">
        <v>6.383</v>
      </c>
      <c r="K4321" s="3">
        <v>6.383</v>
      </c>
      <c r="L4321" s="3">
        <v>8.51065</v>
      </c>
    </row>
    <row r="4322" spans="2:12" x14ac:dyDescent="0.2">
      <c r="B4322" t="s">
        <v>11127</v>
      </c>
      <c r="C4322" t="s">
        <v>11124</v>
      </c>
      <c r="D4322" t="s">
        <v>11125</v>
      </c>
      <c r="E4322" s="1">
        <v>858</v>
      </c>
      <c r="F4322" s="1">
        <v>52</v>
      </c>
      <c r="G4322" s="2">
        <v>16.5</v>
      </c>
      <c r="H4322" s="3">
        <v>6</v>
      </c>
      <c r="I4322" s="3">
        <v>7.9999766899766902</v>
      </c>
      <c r="J4322" s="3">
        <v>5.1479999999999997</v>
      </c>
      <c r="K4322" s="3">
        <v>5.1479999999999997</v>
      </c>
      <c r="L4322" s="3">
        <v>6.8639799999999997</v>
      </c>
    </row>
    <row r="4323" spans="2:12" x14ac:dyDescent="0.2">
      <c r="B4323" t="s">
        <v>11128</v>
      </c>
      <c r="C4323" t="s">
        <v>11124</v>
      </c>
      <c r="D4323" t="s">
        <v>11125</v>
      </c>
      <c r="E4323" s="1">
        <v>966</v>
      </c>
      <c r="F4323" s="1">
        <v>56</v>
      </c>
      <c r="G4323" s="2">
        <v>17.25</v>
      </c>
      <c r="H4323" s="3">
        <v>6.5</v>
      </c>
      <c r="I4323" s="3">
        <v>8.66664596273292</v>
      </c>
      <c r="J4323" s="3">
        <v>6.2789999999999999</v>
      </c>
      <c r="K4323" s="3">
        <v>6.2789999999999999</v>
      </c>
      <c r="L4323" s="3">
        <v>8.3719800000000006</v>
      </c>
    </row>
    <row r="4324" spans="2:12" x14ac:dyDescent="0.2">
      <c r="B4324" t="s">
        <v>11129</v>
      </c>
      <c r="C4324" t="s">
        <v>11121</v>
      </c>
      <c r="D4324" t="s">
        <v>11122</v>
      </c>
      <c r="E4324" s="1">
        <v>4776</v>
      </c>
      <c r="F4324" s="1">
        <v>144</v>
      </c>
      <c r="G4324" s="2">
        <v>33.166666666666664</v>
      </c>
      <c r="H4324" s="3">
        <v>6.5</v>
      </c>
      <c r="I4324" s="3">
        <v>8.6666457286432159</v>
      </c>
      <c r="J4324" s="3">
        <v>31.044</v>
      </c>
      <c r="K4324" s="3">
        <v>31.044</v>
      </c>
      <c r="L4324" s="3">
        <v>41.3919</v>
      </c>
    </row>
    <row r="4325" spans="2:12" x14ac:dyDescent="0.2">
      <c r="B4325" t="s">
        <v>11130</v>
      </c>
      <c r="C4325" t="s">
        <v>11131</v>
      </c>
      <c r="D4325" t="s">
        <v>11132</v>
      </c>
      <c r="E4325" s="1">
        <v>10.882630000000001</v>
      </c>
      <c r="F4325" s="1">
        <v>4</v>
      </c>
      <c r="G4325" s="2">
        <v>2.7206575000000002</v>
      </c>
      <c r="H4325" s="3">
        <v>7.999904434865468</v>
      </c>
      <c r="I4325" s="3">
        <v>10.666539246487291</v>
      </c>
      <c r="J4325" s="3">
        <v>8.7059999999999998E-2</v>
      </c>
      <c r="K4325" s="3">
        <v>8.7059999999999998E-2</v>
      </c>
      <c r="L4325" s="3">
        <v>0.11608</v>
      </c>
    </row>
    <row r="4326" spans="2:12" x14ac:dyDescent="0.2">
      <c r="B4326" t="s">
        <v>11133</v>
      </c>
      <c r="C4326" t="s">
        <v>11134</v>
      </c>
      <c r="D4326" t="s">
        <v>11135</v>
      </c>
      <c r="E4326" s="1">
        <v>5.7432100000000004</v>
      </c>
      <c r="F4326" s="1">
        <v>1</v>
      </c>
      <c r="G4326" s="2">
        <v>5.7432100000000004</v>
      </c>
      <c r="H4326" s="3">
        <v>8.0007521925891609</v>
      </c>
      <c r="I4326" s="3">
        <v>10.666508799086225</v>
      </c>
      <c r="J4326" s="3">
        <v>4.5949999999999998E-2</v>
      </c>
      <c r="K4326" s="3">
        <v>4.5949999999999998E-2</v>
      </c>
      <c r="L4326" s="3">
        <v>6.1260000000000002E-2</v>
      </c>
    </row>
    <row r="4327" spans="2:12" x14ac:dyDescent="0.2">
      <c r="B4327" t="s">
        <v>11136</v>
      </c>
      <c r="C4327" t="s">
        <v>11137</v>
      </c>
      <c r="D4327" t="s">
        <v>11138</v>
      </c>
      <c r="E4327" s="1">
        <v>10.21707</v>
      </c>
      <c r="F4327" s="1">
        <v>2</v>
      </c>
      <c r="G4327" s="2">
        <v>5.1085349999999998</v>
      </c>
      <c r="H4327" s="3">
        <v>8.0003366914389336</v>
      </c>
      <c r="I4327" s="3">
        <v>10.666463085796613</v>
      </c>
      <c r="J4327" s="3">
        <v>8.1739999999999993E-2</v>
      </c>
      <c r="K4327" s="3">
        <v>8.1739999999999993E-2</v>
      </c>
      <c r="L4327" s="3">
        <v>0.10897999999999999</v>
      </c>
    </row>
    <row r="4328" spans="2:12" x14ac:dyDescent="0.2">
      <c r="B4328" t="s">
        <v>11139</v>
      </c>
      <c r="C4328" t="s">
        <v>9740</v>
      </c>
      <c r="D4328" t="s">
        <v>6529</v>
      </c>
      <c r="E4328" s="1">
        <v>8.4806600000000003</v>
      </c>
      <c r="F4328" s="1">
        <v>3</v>
      </c>
      <c r="G4328" s="2">
        <v>2.8268866666666668</v>
      </c>
      <c r="H4328" s="3">
        <v>8.0005565604563778</v>
      </c>
      <c r="I4328" s="3">
        <v>10.666622644935652</v>
      </c>
      <c r="J4328" s="3">
        <v>6.7849999999999994E-2</v>
      </c>
      <c r="K4328" s="3">
        <v>6.7849999999999994E-2</v>
      </c>
      <c r="L4328" s="3">
        <v>9.0459999999999999E-2</v>
      </c>
    </row>
    <row r="4329" spans="2:12" x14ac:dyDescent="0.2">
      <c r="B4329" t="s">
        <v>11140</v>
      </c>
      <c r="C4329" t="s">
        <v>11141</v>
      </c>
      <c r="D4329" t="s">
        <v>11142</v>
      </c>
      <c r="E4329" s="1">
        <v>1738</v>
      </c>
      <c r="F4329" s="1">
        <v>170</v>
      </c>
      <c r="G4329" s="2">
        <v>10.223529411764705</v>
      </c>
      <c r="H4329" s="3">
        <v>6.0000000000000009</v>
      </c>
      <c r="I4329" s="3">
        <v>7.9999827387802069</v>
      </c>
      <c r="J4329" s="3">
        <v>10.428000000000001</v>
      </c>
      <c r="K4329" s="3">
        <v>10.428000000000001</v>
      </c>
      <c r="L4329" s="3">
        <v>13.903969999999999</v>
      </c>
    </row>
    <row r="4330" spans="2:12" x14ac:dyDescent="0.2">
      <c r="B4330" t="s">
        <v>11143</v>
      </c>
      <c r="C4330" t="s">
        <v>11141</v>
      </c>
      <c r="D4330" t="s">
        <v>11142</v>
      </c>
      <c r="E4330" s="1">
        <v>1805</v>
      </c>
      <c r="F4330" s="1">
        <v>192</v>
      </c>
      <c r="G4330" s="2">
        <v>9.4010416666666661</v>
      </c>
      <c r="H4330" s="3">
        <v>6</v>
      </c>
      <c r="I4330" s="3">
        <v>7.9999778393351795</v>
      </c>
      <c r="J4330" s="3">
        <v>10.83</v>
      </c>
      <c r="K4330" s="3">
        <v>10.83</v>
      </c>
      <c r="L4330" s="3">
        <v>14.439959999999999</v>
      </c>
    </row>
    <row r="4331" spans="2:12" x14ac:dyDescent="0.2">
      <c r="B4331" t="s">
        <v>11144</v>
      </c>
      <c r="C4331" t="s">
        <v>11145</v>
      </c>
      <c r="D4331" t="s">
        <v>11146</v>
      </c>
      <c r="E4331" s="1">
        <v>48045</v>
      </c>
      <c r="F4331" s="1">
        <v>3733</v>
      </c>
      <c r="G4331" s="2">
        <v>12.870345566568444</v>
      </c>
      <c r="H4331" s="3">
        <v>5.9999999999999991</v>
      </c>
      <c r="I4331" s="3">
        <v>7.9999800187324377</v>
      </c>
      <c r="J4331" s="3">
        <v>288.27</v>
      </c>
      <c r="K4331" s="3">
        <v>288.27</v>
      </c>
      <c r="L4331" s="3">
        <v>384.35903999999999</v>
      </c>
    </row>
    <row r="4332" spans="2:12" x14ac:dyDescent="0.2">
      <c r="B4332" t="s">
        <v>11147</v>
      </c>
      <c r="C4332" t="s">
        <v>11148</v>
      </c>
      <c r="D4332" t="s">
        <v>11149</v>
      </c>
      <c r="E4332" s="1">
        <v>1932</v>
      </c>
      <c r="F4332" s="1">
        <v>63</v>
      </c>
      <c r="G4332" s="2">
        <v>30.666666666666668</v>
      </c>
      <c r="H4332" s="3">
        <v>6.0000000000000009</v>
      </c>
      <c r="I4332" s="3">
        <v>7.9999792960662521</v>
      </c>
      <c r="J4332" s="3">
        <v>11.592000000000001</v>
      </c>
      <c r="K4332" s="3">
        <v>11.592000000000001</v>
      </c>
      <c r="L4332" s="3">
        <v>15.455959999999999</v>
      </c>
    </row>
    <row r="4333" spans="2:12" x14ac:dyDescent="0.2">
      <c r="B4333" t="s">
        <v>11150</v>
      </c>
      <c r="C4333" t="s">
        <v>11151</v>
      </c>
      <c r="D4333" t="s">
        <v>11152</v>
      </c>
      <c r="E4333" s="1">
        <v>3762</v>
      </c>
      <c r="F4333" s="1">
        <v>132</v>
      </c>
      <c r="G4333" s="2">
        <v>28.5</v>
      </c>
      <c r="H4333" s="3">
        <v>6</v>
      </c>
      <c r="I4333" s="3">
        <v>7.9999787347155769</v>
      </c>
      <c r="J4333" s="3">
        <v>22.571999999999999</v>
      </c>
      <c r="K4333" s="3">
        <v>22.571999999999999</v>
      </c>
      <c r="L4333" s="3">
        <v>30.09592</v>
      </c>
    </row>
    <row r="4334" spans="2:12" x14ac:dyDescent="0.2">
      <c r="B4334" t="s">
        <v>11153</v>
      </c>
      <c r="C4334" t="s">
        <v>11154</v>
      </c>
      <c r="D4334" t="s">
        <v>11155</v>
      </c>
      <c r="E4334" s="1">
        <v>4186</v>
      </c>
      <c r="F4334" s="1">
        <v>202</v>
      </c>
      <c r="G4334" s="2">
        <v>20.722772277227723</v>
      </c>
      <c r="H4334" s="3">
        <v>6</v>
      </c>
      <c r="I4334" s="3">
        <v>7.999980888676542</v>
      </c>
      <c r="J4334" s="3">
        <v>25.116</v>
      </c>
      <c r="K4334" s="3">
        <v>25.116</v>
      </c>
      <c r="L4334" s="3">
        <v>33.487920000000003</v>
      </c>
    </row>
    <row r="4335" spans="2:12" x14ac:dyDescent="0.2">
      <c r="B4335" t="s">
        <v>11156</v>
      </c>
      <c r="C4335" t="s">
        <v>11151</v>
      </c>
      <c r="D4335" t="s">
        <v>11152</v>
      </c>
      <c r="E4335" s="1">
        <v>5064</v>
      </c>
      <c r="F4335" s="1">
        <v>221</v>
      </c>
      <c r="G4335" s="2">
        <v>22.914027149321267</v>
      </c>
      <c r="H4335" s="3">
        <v>6</v>
      </c>
      <c r="I4335" s="3">
        <v>7.9999802527646127</v>
      </c>
      <c r="J4335" s="3">
        <v>30.384</v>
      </c>
      <c r="K4335" s="3">
        <v>30.384</v>
      </c>
      <c r="L4335" s="3">
        <v>40.511899999999997</v>
      </c>
    </row>
    <row r="4336" spans="2:12" x14ac:dyDescent="0.2">
      <c r="B4336" t="s">
        <v>11157</v>
      </c>
      <c r="C4336" t="s">
        <v>11154</v>
      </c>
      <c r="D4336" t="s">
        <v>11155</v>
      </c>
      <c r="E4336" s="1">
        <v>3901</v>
      </c>
      <c r="F4336" s="1">
        <v>274</v>
      </c>
      <c r="G4336" s="2">
        <v>14.237226277372264</v>
      </c>
      <c r="H4336" s="3">
        <v>6</v>
      </c>
      <c r="I4336" s="3">
        <v>7.9999794924378369</v>
      </c>
      <c r="J4336" s="3">
        <v>23.405999999999999</v>
      </c>
      <c r="K4336" s="3">
        <v>23.405999999999999</v>
      </c>
      <c r="L4336" s="3">
        <v>31.207920000000001</v>
      </c>
    </row>
    <row r="4337" spans="2:12" x14ac:dyDescent="0.2">
      <c r="B4337" t="s">
        <v>11158</v>
      </c>
      <c r="C4337" t="s">
        <v>11159</v>
      </c>
      <c r="D4337" t="s">
        <v>11160</v>
      </c>
      <c r="E4337" s="1">
        <v>22606</v>
      </c>
      <c r="F4337" s="1">
        <v>1358</v>
      </c>
      <c r="G4337" s="2">
        <v>16.646539027982328</v>
      </c>
      <c r="H4337" s="3">
        <v>5.9999999999999991</v>
      </c>
      <c r="I4337" s="3">
        <v>7.9999800937804126</v>
      </c>
      <c r="J4337" s="3">
        <v>135.636</v>
      </c>
      <c r="K4337" s="3">
        <v>135.636</v>
      </c>
      <c r="L4337" s="3">
        <v>180.84755000000001</v>
      </c>
    </row>
    <row r="4338" spans="2:12" x14ac:dyDescent="0.2">
      <c r="B4338" t="s">
        <v>11161</v>
      </c>
      <c r="C4338" t="s">
        <v>11162</v>
      </c>
      <c r="D4338" t="s">
        <v>11163</v>
      </c>
      <c r="E4338" s="1">
        <v>1069</v>
      </c>
      <c r="F4338" s="1">
        <v>57</v>
      </c>
      <c r="G4338" s="2">
        <v>18.754385964912281</v>
      </c>
      <c r="H4338" s="3">
        <v>6</v>
      </c>
      <c r="I4338" s="3">
        <v>7.9999812909261001</v>
      </c>
      <c r="J4338" s="3">
        <v>6.4139999999999997</v>
      </c>
      <c r="K4338" s="3">
        <v>6.4139999999999997</v>
      </c>
      <c r="L4338" s="3">
        <v>8.5519800000000004</v>
      </c>
    </row>
    <row r="4339" spans="2:12" x14ac:dyDescent="0.2">
      <c r="B4339" t="s">
        <v>11164</v>
      </c>
      <c r="C4339" t="s">
        <v>11162</v>
      </c>
      <c r="D4339" t="s">
        <v>11163</v>
      </c>
      <c r="E4339" s="1">
        <v>979</v>
      </c>
      <c r="F4339" s="1">
        <v>44</v>
      </c>
      <c r="G4339" s="2">
        <v>22.25</v>
      </c>
      <c r="H4339" s="3">
        <v>6</v>
      </c>
      <c r="I4339" s="3">
        <v>7.9999795709908073</v>
      </c>
      <c r="J4339" s="3">
        <v>5.8739999999999997</v>
      </c>
      <c r="K4339" s="3">
        <v>5.8739999999999997</v>
      </c>
      <c r="L4339" s="3">
        <v>7.8319799999999997</v>
      </c>
    </row>
    <row r="4340" spans="2:12" x14ac:dyDescent="0.2">
      <c r="B4340" t="s">
        <v>11165</v>
      </c>
      <c r="C4340" t="s">
        <v>11166</v>
      </c>
      <c r="D4340" t="s">
        <v>11167</v>
      </c>
      <c r="E4340" s="1">
        <v>3189</v>
      </c>
      <c r="F4340" s="1">
        <v>206</v>
      </c>
      <c r="G4340" s="2">
        <v>15.480582524271844</v>
      </c>
      <c r="H4340" s="3">
        <v>8.5</v>
      </c>
      <c r="I4340" s="3">
        <v>11.333305111320163</v>
      </c>
      <c r="J4340" s="3">
        <v>27.1065</v>
      </c>
      <c r="K4340" s="3">
        <v>27.1065</v>
      </c>
      <c r="L4340" s="3">
        <v>36.141910000000003</v>
      </c>
    </row>
    <row r="4341" spans="2:12" x14ac:dyDescent="0.2">
      <c r="B4341" t="s">
        <v>11168</v>
      </c>
      <c r="C4341" t="s">
        <v>11169</v>
      </c>
      <c r="D4341" t="s">
        <v>11170</v>
      </c>
      <c r="E4341" s="1">
        <v>4255</v>
      </c>
      <c r="F4341" s="1">
        <v>381</v>
      </c>
      <c r="G4341" s="2">
        <v>11.167979002624673</v>
      </c>
      <c r="H4341" s="3">
        <v>6.5</v>
      </c>
      <c r="I4341" s="3">
        <v>8.6666439482961231</v>
      </c>
      <c r="J4341" s="3">
        <v>27.657499999999999</v>
      </c>
      <c r="K4341" s="3">
        <v>27.657499999999999</v>
      </c>
      <c r="L4341" s="3">
        <v>36.876570000000001</v>
      </c>
    </row>
    <row r="4342" spans="2:12" x14ac:dyDescent="0.2">
      <c r="B4342" t="s">
        <v>11171</v>
      </c>
      <c r="C4342" t="s">
        <v>11172</v>
      </c>
      <c r="D4342" t="s">
        <v>11173</v>
      </c>
      <c r="E4342" s="1">
        <v>54</v>
      </c>
      <c r="F4342" s="1">
        <v>1</v>
      </c>
      <c r="G4342" s="2">
        <v>54</v>
      </c>
      <c r="H4342" s="3">
        <v>6</v>
      </c>
      <c r="I4342" s="3">
        <v>8</v>
      </c>
      <c r="J4342" s="3">
        <v>0.32400000000000001</v>
      </c>
      <c r="K4342" s="3">
        <v>0.32400000000000001</v>
      </c>
      <c r="L4342" s="3">
        <v>0.432</v>
      </c>
    </row>
    <row r="4343" spans="2:12" x14ac:dyDescent="0.2">
      <c r="B4343" t="s">
        <v>11174</v>
      </c>
      <c r="C4343" t="s">
        <v>11175</v>
      </c>
      <c r="D4343" t="s">
        <v>11176</v>
      </c>
      <c r="E4343" s="1">
        <v>944</v>
      </c>
      <c r="F4343" s="1">
        <v>88</v>
      </c>
      <c r="G4343" s="2">
        <v>10.727272727272727</v>
      </c>
      <c r="H4343" s="3">
        <v>6.5000000000000009</v>
      </c>
      <c r="I4343" s="3">
        <v>8.6666419491525435</v>
      </c>
      <c r="J4343" s="3">
        <v>6.1360000000000001</v>
      </c>
      <c r="K4343" s="3">
        <v>6.1360000000000001</v>
      </c>
      <c r="L4343" s="3">
        <v>8.1813099999999999</v>
      </c>
    </row>
    <row r="4344" spans="2:12" x14ac:dyDescent="0.2">
      <c r="B4344" t="s">
        <v>11177</v>
      </c>
      <c r="C4344" t="s">
        <v>11178</v>
      </c>
      <c r="D4344" t="s">
        <v>11179</v>
      </c>
      <c r="E4344" s="1">
        <v>3008.7267999999999</v>
      </c>
      <c r="F4344" s="1">
        <v>63</v>
      </c>
      <c r="G4344" s="2">
        <v>47.757568253968252</v>
      </c>
      <c r="H4344" s="3">
        <v>6.3000003855451414</v>
      </c>
      <c r="I4344" s="3">
        <v>8.3999783562934329</v>
      </c>
      <c r="J4344" s="3">
        <v>18.954979999999999</v>
      </c>
      <c r="K4344" s="3">
        <v>18.954979999999999</v>
      </c>
      <c r="L4344" s="3">
        <v>25.273240000000001</v>
      </c>
    </row>
    <row r="4345" spans="2:12" x14ac:dyDescent="0.2">
      <c r="B4345" t="s">
        <v>11180</v>
      </c>
      <c r="C4345" t="s">
        <v>11181</v>
      </c>
      <c r="D4345" t="s">
        <v>11182</v>
      </c>
      <c r="E4345" s="1">
        <v>353.37950000000001</v>
      </c>
      <c r="F4345" s="1">
        <v>10</v>
      </c>
      <c r="G4345" s="2">
        <v>35.337949999999999</v>
      </c>
      <c r="H4345" s="3">
        <v>6.299997594653906</v>
      </c>
      <c r="I4345" s="3">
        <v>8.3999779274123139</v>
      </c>
      <c r="J4345" s="3">
        <v>2.2262900000000001</v>
      </c>
      <c r="K4345" s="3">
        <v>2.2262900000000001</v>
      </c>
      <c r="L4345" s="3">
        <v>2.9683799999999998</v>
      </c>
    </row>
    <row r="4346" spans="2:12" x14ac:dyDescent="0.2">
      <c r="B4346" t="s">
        <v>11183</v>
      </c>
      <c r="C4346" t="s">
        <v>11181</v>
      </c>
      <c r="D4346" t="s">
        <v>11182</v>
      </c>
      <c r="E4346" s="1">
        <v>1326.6891000000001</v>
      </c>
      <c r="F4346" s="1">
        <v>25</v>
      </c>
      <c r="G4346" s="2">
        <v>53.067564000000004</v>
      </c>
      <c r="H4346" s="3">
        <v>6.2999989975043889</v>
      </c>
      <c r="I4346" s="3">
        <v>8.3999785631765569</v>
      </c>
      <c r="J4346" s="3">
        <v>8.3581400000000006</v>
      </c>
      <c r="K4346" s="3">
        <v>8.3581400000000006</v>
      </c>
      <c r="L4346" s="3">
        <v>11.144159999999999</v>
      </c>
    </row>
    <row r="4347" spans="2:12" x14ac:dyDescent="0.2">
      <c r="B4347" t="s">
        <v>11184</v>
      </c>
      <c r="C4347" t="s">
        <v>11185</v>
      </c>
      <c r="D4347" t="s">
        <v>11186</v>
      </c>
      <c r="E4347" s="1">
        <v>3043.9292</v>
      </c>
      <c r="F4347" s="1">
        <v>95</v>
      </c>
      <c r="G4347" s="2">
        <v>32.041359999999997</v>
      </c>
      <c r="H4347" s="3">
        <v>6.2999986990498984</v>
      </c>
      <c r="I4347" s="3">
        <v>8.3999785540346998</v>
      </c>
      <c r="J4347" s="3">
        <v>19.176749999999998</v>
      </c>
      <c r="K4347" s="3">
        <v>19.176749999999998</v>
      </c>
      <c r="L4347" s="3">
        <v>25.568940000000001</v>
      </c>
    </row>
    <row r="4348" spans="2:12" x14ac:dyDescent="0.2">
      <c r="B4348" t="s">
        <v>11187</v>
      </c>
      <c r="C4348" t="s">
        <v>11188</v>
      </c>
      <c r="D4348" t="s">
        <v>11189</v>
      </c>
      <c r="E4348" s="1">
        <v>55.132100000000001</v>
      </c>
      <c r="F4348" s="1">
        <v>1</v>
      </c>
      <c r="G4348" s="2">
        <v>55.132100000000001</v>
      </c>
      <c r="H4348" s="3">
        <v>12.749922458966736</v>
      </c>
      <c r="I4348" s="3">
        <v>16.999896611955645</v>
      </c>
      <c r="J4348" s="3">
        <v>0.70293000000000005</v>
      </c>
      <c r="K4348" s="3">
        <v>0.70293000000000005</v>
      </c>
      <c r="L4348" s="3">
        <v>0.93723999999999996</v>
      </c>
    </row>
    <row r="4349" spans="2:12" x14ac:dyDescent="0.2">
      <c r="B4349" t="s">
        <v>11190</v>
      </c>
      <c r="C4349" t="s">
        <v>11191</v>
      </c>
      <c r="D4349" t="s">
        <v>11192</v>
      </c>
      <c r="E4349" s="1">
        <v>118.6181</v>
      </c>
      <c r="F4349" s="1">
        <v>4</v>
      </c>
      <c r="G4349" s="2">
        <v>29.654525</v>
      </c>
      <c r="H4349" s="3">
        <v>12.74999346642713</v>
      </c>
      <c r="I4349" s="3">
        <v>16.999935085792135</v>
      </c>
      <c r="J4349" s="3">
        <v>1.5123800000000001</v>
      </c>
      <c r="K4349" s="3">
        <v>1.5123800000000001</v>
      </c>
      <c r="L4349" s="3">
        <v>2.0165000000000002</v>
      </c>
    </row>
    <row r="4350" spans="2:12" x14ac:dyDescent="0.2">
      <c r="B4350" t="s">
        <v>11193</v>
      </c>
      <c r="C4350" t="s">
        <v>11194</v>
      </c>
      <c r="D4350" t="s">
        <v>11195</v>
      </c>
      <c r="E4350" s="1">
        <v>2218.8807999999999</v>
      </c>
      <c r="F4350" s="1">
        <v>48</v>
      </c>
      <c r="G4350" s="2">
        <v>46.226683333333334</v>
      </c>
      <c r="H4350" s="3">
        <v>12.749999909864469</v>
      </c>
      <c r="I4350" s="3">
        <v>16.99995781657131</v>
      </c>
      <c r="J4350" s="3">
        <v>28.29073</v>
      </c>
      <c r="K4350" s="3">
        <v>28.29073</v>
      </c>
      <c r="L4350" s="3">
        <v>37.720880000000001</v>
      </c>
    </row>
    <row r="4351" spans="2:12" x14ac:dyDescent="0.2">
      <c r="B4351" t="s">
        <v>11196</v>
      </c>
      <c r="C4351" t="s">
        <v>11197</v>
      </c>
      <c r="D4351" t="s">
        <v>11198</v>
      </c>
      <c r="E4351" s="1">
        <v>30.287500000000001</v>
      </c>
      <c r="F4351" s="1">
        <v>4</v>
      </c>
      <c r="G4351" s="2">
        <v>7.5718750000000004</v>
      </c>
      <c r="H4351" s="3">
        <v>12.750144449030127</v>
      </c>
      <c r="I4351" s="3">
        <v>17.000082542302927</v>
      </c>
      <c r="J4351" s="3">
        <v>0.38617000000000001</v>
      </c>
      <c r="K4351" s="3">
        <v>0.38617000000000001</v>
      </c>
      <c r="L4351" s="3">
        <v>0.51488999999999996</v>
      </c>
    </row>
    <row r="4352" spans="2:12" x14ac:dyDescent="0.2">
      <c r="B4352" t="s">
        <v>11199</v>
      </c>
      <c r="C4352" t="s">
        <v>11200</v>
      </c>
      <c r="D4352" t="s">
        <v>11201</v>
      </c>
      <c r="E4352" s="1">
        <v>4566.3114999999998</v>
      </c>
      <c r="F4352" s="1">
        <v>181</v>
      </c>
      <c r="G4352" s="2">
        <v>25.228240331491712</v>
      </c>
      <c r="H4352" s="3">
        <v>12.749999644132908</v>
      </c>
      <c r="I4352" s="3">
        <v>16.999957186451255</v>
      </c>
      <c r="J4352" s="3">
        <v>58.220469999999999</v>
      </c>
      <c r="K4352" s="3">
        <v>58.220469999999999</v>
      </c>
      <c r="L4352" s="3">
        <v>77.627099999999999</v>
      </c>
    </row>
    <row r="4353" spans="2:12" x14ac:dyDescent="0.2">
      <c r="B4353" t="s">
        <v>11202</v>
      </c>
      <c r="C4353" t="s">
        <v>11203</v>
      </c>
      <c r="D4353" t="s">
        <v>11204</v>
      </c>
      <c r="E4353" s="1">
        <v>33012.6057</v>
      </c>
      <c r="F4353" s="1">
        <v>1426</v>
      </c>
      <c r="G4353" s="2">
        <v>23.150494880785413</v>
      </c>
      <c r="H4353" s="3">
        <v>6.300000123892068</v>
      </c>
      <c r="I4353" s="3">
        <v>8.3999788601964234</v>
      </c>
      <c r="J4353" s="3">
        <v>207.97942</v>
      </c>
      <c r="K4353" s="3">
        <v>207.97942</v>
      </c>
      <c r="L4353" s="3">
        <v>277.30518999999998</v>
      </c>
    </row>
    <row r="4354" spans="2:12" x14ac:dyDescent="0.2">
      <c r="B4354" t="s">
        <v>11205</v>
      </c>
      <c r="C4354" t="s">
        <v>11206</v>
      </c>
      <c r="D4354" t="s">
        <v>11207</v>
      </c>
      <c r="E4354" s="1">
        <v>5211</v>
      </c>
      <c r="F4354" s="1">
        <v>93</v>
      </c>
      <c r="G4354" s="2">
        <v>56.032258064516128</v>
      </c>
      <c r="H4354" s="3">
        <v>5.9999999999999991</v>
      </c>
      <c r="I4354" s="3">
        <v>7.9999808098253684</v>
      </c>
      <c r="J4354" s="3">
        <v>31.265999999999998</v>
      </c>
      <c r="K4354" s="3">
        <v>31.265999999999998</v>
      </c>
      <c r="L4354" s="3">
        <v>41.687899999999999</v>
      </c>
    </row>
    <row r="4355" spans="2:12" x14ac:dyDescent="0.2">
      <c r="B4355" t="s">
        <v>11208</v>
      </c>
      <c r="C4355" t="s">
        <v>11206</v>
      </c>
      <c r="D4355" t="s">
        <v>11207</v>
      </c>
      <c r="E4355" s="1">
        <v>7539</v>
      </c>
      <c r="F4355" s="1">
        <v>249</v>
      </c>
      <c r="G4355" s="2">
        <v>30.277108433734941</v>
      </c>
      <c r="H4355" s="3">
        <v>6.0000000000000009</v>
      </c>
      <c r="I4355" s="3">
        <v>7.9999801034619979</v>
      </c>
      <c r="J4355" s="3">
        <v>45.234000000000002</v>
      </c>
      <c r="K4355" s="3">
        <v>45.234000000000002</v>
      </c>
      <c r="L4355" s="3">
        <v>60.31185</v>
      </c>
    </row>
    <row r="4356" spans="2:12" x14ac:dyDescent="0.2">
      <c r="B4356" t="s">
        <v>11209</v>
      </c>
      <c r="C4356" t="s">
        <v>11210</v>
      </c>
      <c r="D4356" t="s">
        <v>11211</v>
      </c>
      <c r="E4356" s="1">
        <v>4141</v>
      </c>
      <c r="F4356" s="1">
        <v>204</v>
      </c>
      <c r="G4356" s="2">
        <v>20.299019607843139</v>
      </c>
      <c r="H4356" s="3">
        <v>6</v>
      </c>
      <c r="I4356" s="3">
        <v>7.9999806809949296</v>
      </c>
      <c r="J4356" s="3">
        <v>24.846</v>
      </c>
      <c r="K4356" s="3">
        <v>24.846</v>
      </c>
      <c r="L4356" s="3">
        <v>33.127920000000003</v>
      </c>
    </row>
    <row r="4357" spans="2:12" x14ac:dyDescent="0.2">
      <c r="B4357" t="s">
        <v>11212</v>
      </c>
      <c r="C4357" t="s">
        <v>11210</v>
      </c>
      <c r="D4357" t="s">
        <v>11211</v>
      </c>
      <c r="E4357" s="1">
        <v>2807</v>
      </c>
      <c r="F4357" s="1">
        <v>98</v>
      </c>
      <c r="G4357" s="2">
        <v>28.642857142857142</v>
      </c>
      <c r="H4357" s="3">
        <v>6</v>
      </c>
      <c r="I4357" s="3">
        <v>7.9999786248664053</v>
      </c>
      <c r="J4357" s="3">
        <v>16.841999999999999</v>
      </c>
      <c r="K4357" s="3">
        <v>16.841999999999999</v>
      </c>
      <c r="L4357" s="3">
        <v>22.455939999999998</v>
      </c>
    </row>
    <row r="4358" spans="2:12" x14ac:dyDescent="0.2">
      <c r="B4358" t="s">
        <v>11213</v>
      </c>
      <c r="C4358" t="s">
        <v>11214</v>
      </c>
      <c r="D4358" t="s">
        <v>11215</v>
      </c>
      <c r="E4358" s="1">
        <v>1122</v>
      </c>
      <c r="F4358" s="1">
        <v>47</v>
      </c>
      <c r="G4358" s="2">
        <v>23.872340425531913</v>
      </c>
      <c r="H4358" s="3">
        <v>6</v>
      </c>
      <c r="I4358" s="3">
        <v>7.9999821746880562</v>
      </c>
      <c r="J4358" s="3">
        <v>6.7320000000000002</v>
      </c>
      <c r="K4358" s="3">
        <v>6.7320000000000002</v>
      </c>
      <c r="L4358" s="3">
        <v>8.9759799999999998</v>
      </c>
    </row>
    <row r="4359" spans="2:12" x14ac:dyDescent="0.2">
      <c r="B4359" t="s">
        <v>11216</v>
      </c>
      <c r="C4359" t="s">
        <v>11217</v>
      </c>
      <c r="D4359" t="s">
        <v>11215</v>
      </c>
      <c r="E4359" s="1">
        <v>1384</v>
      </c>
      <c r="F4359" s="1">
        <v>76</v>
      </c>
      <c r="G4359" s="2">
        <v>18.210526315789473</v>
      </c>
      <c r="H4359" s="3">
        <v>6.0000000000000009</v>
      </c>
      <c r="I4359" s="3">
        <v>7.9999783236994224</v>
      </c>
      <c r="J4359" s="3">
        <v>8.3040000000000003</v>
      </c>
      <c r="K4359" s="3">
        <v>8.3040000000000003</v>
      </c>
      <c r="L4359" s="3">
        <v>11.07197</v>
      </c>
    </row>
    <row r="4360" spans="2:12" x14ac:dyDescent="0.2">
      <c r="B4360" t="s">
        <v>11218</v>
      </c>
      <c r="C4360" t="s">
        <v>11219</v>
      </c>
      <c r="D4360" t="s">
        <v>11220</v>
      </c>
      <c r="E4360" s="1">
        <v>1403.7718</v>
      </c>
      <c r="F4360" s="1">
        <v>68</v>
      </c>
      <c r="G4360" s="2">
        <v>20.643702941176471</v>
      </c>
      <c r="H4360" s="3">
        <v>6.5000023508094413</v>
      </c>
      <c r="I4360" s="3">
        <v>8.6666436809743583</v>
      </c>
      <c r="J4360" s="3">
        <v>9.1245200000000004</v>
      </c>
      <c r="K4360" s="3">
        <v>9.1245200000000004</v>
      </c>
      <c r="L4360" s="3">
        <v>12.165990000000001</v>
      </c>
    </row>
    <row r="4361" spans="2:12" x14ac:dyDescent="0.2">
      <c r="B4361" t="s">
        <v>11221</v>
      </c>
      <c r="C4361" t="s">
        <v>11219</v>
      </c>
      <c r="D4361" t="s">
        <v>11220</v>
      </c>
      <c r="E4361" s="1">
        <v>2939.8488000000002</v>
      </c>
      <c r="F4361" s="1">
        <v>169</v>
      </c>
      <c r="G4361" s="2">
        <v>17.3955550295858</v>
      </c>
      <c r="H4361" s="3">
        <v>6.5000009524299349</v>
      </c>
      <c r="I4361" s="3">
        <v>8.6666463935152027</v>
      </c>
      <c r="J4361" s="3">
        <v>19.109020000000001</v>
      </c>
      <c r="K4361" s="3">
        <v>19.109020000000001</v>
      </c>
      <c r="L4361" s="3">
        <v>25.478629999999999</v>
      </c>
    </row>
    <row r="4362" spans="2:12" x14ac:dyDescent="0.2">
      <c r="B4362" t="s">
        <v>11222</v>
      </c>
      <c r="C4362" t="s">
        <v>11223</v>
      </c>
      <c r="D4362" t="s">
        <v>11224</v>
      </c>
      <c r="E4362" s="1">
        <v>7258.2249599999996</v>
      </c>
      <c r="F4362" s="1">
        <v>133</v>
      </c>
      <c r="G4362" s="2">
        <v>54.573119999999996</v>
      </c>
      <c r="H4362" s="3">
        <v>4.9999993386812855</v>
      </c>
      <c r="I4362" s="3">
        <v>6.6666506296878403</v>
      </c>
      <c r="J4362" s="3">
        <v>36.291119999999999</v>
      </c>
      <c r="K4362" s="3">
        <v>36.291119999999999</v>
      </c>
      <c r="L4362" s="3">
        <v>48.38805</v>
      </c>
    </row>
    <row r="4363" spans="2:12" x14ac:dyDescent="0.2">
      <c r="B4363" t="s">
        <v>11225</v>
      </c>
      <c r="C4363" t="s">
        <v>3676</v>
      </c>
      <c r="D4363" t="s">
        <v>3677</v>
      </c>
      <c r="E4363" s="1">
        <v>3603.5187799999999</v>
      </c>
      <c r="F4363" s="1">
        <v>1365</v>
      </c>
      <c r="G4363" s="2">
        <v>2.6399404981684982</v>
      </c>
      <c r="H4363" s="3">
        <v>4.9999989177245245</v>
      </c>
      <c r="I4363" s="3">
        <v>6.6666504232843211</v>
      </c>
      <c r="J4363" s="3">
        <v>18.017589999999998</v>
      </c>
      <c r="K4363" s="3">
        <v>18.017589999999998</v>
      </c>
      <c r="L4363" s="3">
        <v>24.023399999999999</v>
      </c>
    </row>
    <row r="4364" spans="2:12" x14ac:dyDescent="0.2">
      <c r="B4364" t="s">
        <v>11226</v>
      </c>
      <c r="C4364" t="s">
        <v>11227</v>
      </c>
      <c r="D4364" t="s">
        <v>11228</v>
      </c>
      <c r="E4364" s="1">
        <v>2122.8237899999999</v>
      </c>
      <c r="F4364" s="1">
        <v>45</v>
      </c>
      <c r="G4364" s="2">
        <v>47.173862</v>
      </c>
      <c r="H4364" s="3">
        <v>7.0000016346151837</v>
      </c>
      <c r="I4364" s="3">
        <v>9.3333088188162812</v>
      </c>
      <c r="J4364" s="3">
        <v>14.859769999999999</v>
      </c>
      <c r="K4364" s="3">
        <v>14.859769999999999</v>
      </c>
      <c r="L4364" s="3">
        <v>19.81297</v>
      </c>
    </row>
    <row r="4365" spans="2:12" x14ac:dyDescent="0.2">
      <c r="B4365" t="s">
        <v>11229</v>
      </c>
      <c r="C4365" t="s">
        <v>4881</v>
      </c>
      <c r="D4365" t="s">
        <v>4882</v>
      </c>
      <c r="E4365" s="1">
        <v>2114.1857300000001</v>
      </c>
      <c r="F4365" s="1">
        <v>135</v>
      </c>
      <c r="G4365" s="2">
        <v>15.660635037037038</v>
      </c>
      <c r="H4365" s="3">
        <v>6.9999999479705126</v>
      </c>
      <c r="I4365" s="3">
        <v>9.3333096141936398</v>
      </c>
      <c r="J4365" s="3">
        <v>14.799300000000001</v>
      </c>
      <c r="K4365" s="3">
        <v>14.799300000000001</v>
      </c>
      <c r="L4365" s="3">
        <v>19.73235</v>
      </c>
    </row>
    <row r="4366" spans="2:12" x14ac:dyDescent="0.2">
      <c r="B4366" t="s">
        <v>11230</v>
      </c>
      <c r="C4366" t="s">
        <v>11231</v>
      </c>
      <c r="D4366" t="s">
        <v>11232</v>
      </c>
      <c r="E4366" s="1">
        <v>2974.52378</v>
      </c>
      <c r="F4366" s="1">
        <v>775</v>
      </c>
      <c r="G4366" s="2">
        <v>3.8380952000000002</v>
      </c>
      <c r="H4366" s="3">
        <v>5.0000003698070952</v>
      </c>
      <c r="I4366" s="3">
        <v>6.6666503503293564</v>
      </c>
      <c r="J4366" s="3">
        <v>14.87262</v>
      </c>
      <c r="K4366" s="3">
        <v>14.87262</v>
      </c>
      <c r="L4366" s="3">
        <v>19.830110000000001</v>
      </c>
    </row>
    <row r="4367" spans="2:12" x14ac:dyDescent="0.2">
      <c r="B4367" t="s">
        <v>11233</v>
      </c>
      <c r="C4367" t="s">
        <v>11234</v>
      </c>
      <c r="D4367" t="s">
        <v>11235</v>
      </c>
      <c r="E4367" s="1">
        <v>10330.0926</v>
      </c>
      <c r="F4367" s="1">
        <v>95</v>
      </c>
      <c r="G4367" s="2">
        <v>108.73781684210526</v>
      </c>
      <c r="H4367" s="3">
        <v>4.9999997095863398</v>
      </c>
      <c r="I4367" s="3">
        <v>6.6666498226743869</v>
      </c>
      <c r="J4367" s="3">
        <v>51.650460000000002</v>
      </c>
      <c r="K4367" s="3">
        <v>51.650460000000002</v>
      </c>
      <c r="L4367" s="3">
        <v>68.867109999999997</v>
      </c>
    </row>
    <row r="4368" spans="2:12" x14ac:dyDescent="0.2">
      <c r="B4368" t="s">
        <v>11236</v>
      </c>
      <c r="C4368" t="s">
        <v>11234</v>
      </c>
      <c r="D4368" t="s">
        <v>11235</v>
      </c>
      <c r="E4368" s="1">
        <v>6491.0071200000002</v>
      </c>
      <c r="F4368" s="1">
        <v>46</v>
      </c>
      <c r="G4368" s="2">
        <v>141.10885043478262</v>
      </c>
      <c r="H4368" s="3">
        <v>7.0000000246494878</v>
      </c>
      <c r="I4368" s="3">
        <v>9.3333097437736292</v>
      </c>
      <c r="J4368" s="3">
        <v>45.437049999999999</v>
      </c>
      <c r="K4368" s="3">
        <v>45.437049999999999</v>
      </c>
      <c r="L4368" s="3">
        <v>60.58258</v>
      </c>
    </row>
    <row r="4369" spans="2:12" x14ac:dyDescent="0.2">
      <c r="B4369" t="s">
        <v>11237</v>
      </c>
      <c r="C4369" t="s">
        <v>11238</v>
      </c>
      <c r="D4369" t="s">
        <v>11239</v>
      </c>
      <c r="E4369" s="1">
        <v>18305</v>
      </c>
      <c r="F4369" s="1">
        <v>642</v>
      </c>
      <c r="G4369" s="2">
        <v>28.512461059190031</v>
      </c>
      <c r="H4369" s="3">
        <v>6</v>
      </c>
      <c r="I4369" s="3">
        <v>7.9999797869434577</v>
      </c>
      <c r="J4369" s="3">
        <v>109.83</v>
      </c>
      <c r="K4369" s="3">
        <v>109.83</v>
      </c>
      <c r="L4369" s="3">
        <v>146.43962999999999</v>
      </c>
    </row>
    <row r="4370" spans="2:12" x14ac:dyDescent="0.2">
      <c r="B4370" t="s">
        <v>11240</v>
      </c>
      <c r="C4370" t="s">
        <v>11241</v>
      </c>
      <c r="D4370" t="s">
        <v>11242</v>
      </c>
      <c r="E4370" s="1">
        <v>7</v>
      </c>
      <c r="F4370" s="1">
        <v>2</v>
      </c>
      <c r="G4370" s="2">
        <v>3.5</v>
      </c>
      <c r="H4370" s="3">
        <v>8</v>
      </c>
      <c r="I4370" s="3">
        <v>10.667142857142856</v>
      </c>
      <c r="J4370" s="3">
        <v>5.6000000000000001E-2</v>
      </c>
      <c r="K4370" s="3">
        <v>5.6000000000000001E-2</v>
      </c>
      <c r="L4370" s="3">
        <v>7.467E-2</v>
      </c>
    </row>
    <row r="4371" spans="2:12" x14ac:dyDescent="0.2">
      <c r="B4371" t="s">
        <v>11243</v>
      </c>
      <c r="C4371" t="s">
        <v>11244</v>
      </c>
      <c r="D4371" t="s">
        <v>11245</v>
      </c>
      <c r="E4371" s="1">
        <v>17</v>
      </c>
      <c r="F4371" s="1">
        <v>8</v>
      </c>
      <c r="G4371" s="2">
        <v>2.125</v>
      </c>
      <c r="H4371" s="3">
        <v>8</v>
      </c>
      <c r="I4371" s="3">
        <v>10.666470588235294</v>
      </c>
      <c r="J4371" s="3">
        <v>0.13600000000000001</v>
      </c>
      <c r="K4371" s="3">
        <v>0.13600000000000001</v>
      </c>
      <c r="L4371" s="3">
        <v>0.18132999999999999</v>
      </c>
    </row>
    <row r="4372" spans="2:12" x14ac:dyDescent="0.2">
      <c r="B4372" t="s">
        <v>11246</v>
      </c>
      <c r="C4372" t="s">
        <v>11247</v>
      </c>
      <c r="D4372" t="s">
        <v>11248</v>
      </c>
      <c r="E4372" s="1">
        <v>36</v>
      </c>
      <c r="F4372" s="1">
        <v>19</v>
      </c>
      <c r="G4372" s="2">
        <v>1.8947368421052631</v>
      </c>
      <c r="H4372" s="3">
        <v>8</v>
      </c>
      <c r="I4372" s="3">
        <v>10.666666666666668</v>
      </c>
      <c r="J4372" s="3">
        <v>0.28799999999999998</v>
      </c>
      <c r="K4372" s="3">
        <v>0.28799999999999998</v>
      </c>
      <c r="L4372" s="3">
        <v>0.38400000000000001</v>
      </c>
    </row>
    <row r="4373" spans="2:12" x14ac:dyDescent="0.2">
      <c r="B4373" t="s">
        <v>11249</v>
      </c>
      <c r="C4373" t="s">
        <v>11250</v>
      </c>
      <c r="D4373" t="s">
        <v>11251</v>
      </c>
      <c r="E4373" s="1">
        <v>2</v>
      </c>
      <c r="F4373" s="1">
        <v>2</v>
      </c>
      <c r="G4373" s="2">
        <v>1</v>
      </c>
      <c r="H4373" s="3">
        <v>8</v>
      </c>
      <c r="I4373" s="3">
        <v>10.664999999999999</v>
      </c>
      <c r="J4373" s="3">
        <v>1.6E-2</v>
      </c>
      <c r="K4373" s="3">
        <v>1.6E-2</v>
      </c>
      <c r="L4373" s="3">
        <v>2.1329999999999998E-2</v>
      </c>
    </row>
    <row r="4374" spans="2:12" x14ac:dyDescent="0.2">
      <c r="B4374" t="s">
        <v>11252</v>
      </c>
      <c r="C4374" t="s">
        <v>11253</v>
      </c>
      <c r="D4374" t="s">
        <v>11254</v>
      </c>
      <c r="E4374" s="1">
        <v>5</v>
      </c>
      <c r="F4374" s="1">
        <v>5</v>
      </c>
      <c r="G4374" s="2">
        <v>1</v>
      </c>
      <c r="H4374" s="3">
        <v>8</v>
      </c>
      <c r="I4374" s="3">
        <v>10.666</v>
      </c>
      <c r="J4374" s="3">
        <v>0.04</v>
      </c>
      <c r="K4374" s="3">
        <v>0.04</v>
      </c>
      <c r="L4374" s="3">
        <v>5.3330000000000002E-2</v>
      </c>
    </row>
    <row r="4375" spans="2:12" x14ac:dyDescent="0.2">
      <c r="B4375" t="s">
        <v>11255</v>
      </c>
      <c r="C4375" t="s">
        <v>11256</v>
      </c>
      <c r="D4375" t="s">
        <v>11257</v>
      </c>
      <c r="E4375" s="1">
        <v>44</v>
      </c>
      <c r="F4375" s="1">
        <v>11</v>
      </c>
      <c r="G4375" s="2">
        <v>4</v>
      </c>
      <c r="H4375" s="3">
        <v>8</v>
      </c>
      <c r="I4375" s="3">
        <v>10.66659090909091</v>
      </c>
      <c r="J4375" s="3">
        <v>0.35199999999999998</v>
      </c>
      <c r="K4375" s="3">
        <v>0.35199999999999998</v>
      </c>
      <c r="L4375" s="3">
        <v>0.46933000000000002</v>
      </c>
    </row>
    <row r="4376" spans="2:12" x14ac:dyDescent="0.2">
      <c r="B4376" t="s">
        <v>11258</v>
      </c>
      <c r="C4376" t="s">
        <v>11259</v>
      </c>
      <c r="D4376" t="s">
        <v>11260</v>
      </c>
      <c r="E4376" s="1">
        <v>25</v>
      </c>
      <c r="F4376" s="1">
        <v>18</v>
      </c>
      <c r="G4376" s="2">
        <v>1.3888888888888888</v>
      </c>
      <c r="H4376" s="3">
        <v>8</v>
      </c>
      <c r="I4376" s="3">
        <v>10.6668</v>
      </c>
      <c r="J4376" s="3">
        <v>0.2</v>
      </c>
      <c r="K4376" s="3">
        <v>0.2</v>
      </c>
      <c r="L4376" s="3">
        <v>0.26667000000000002</v>
      </c>
    </row>
    <row r="4377" spans="2:12" x14ac:dyDescent="0.2">
      <c r="B4377" t="s">
        <v>11261</v>
      </c>
      <c r="C4377" t="s">
        <v>11262</v>
      </c>
      <c r="D4377" t="s">
        <v>11263</v>
      </c>
      <c r="E4377" s="1">
        <v>30</v>
      </c>
      <c r="F4377" s="1">
        <v>7</v>
      </c>
      <c r="G4377" s="2">
        <v>4.2857142857142856</v>
      </c>
      <c r="H4377" s="3">
        <v>8</v>
      </c>
      <c r="I4377" s="3">
        <v>10.666666666666668</v>
      </c>
      <c r="J4377" s="3">
        <v>0.24</v>
      </c>
      <c r="K4377" s="3">
        <v>0.24</v>
      </c>
      <c r="L4377" s="3">
        <v>0.32</v>
      </c>
    </row>
    <row r="4378" spans="2:12" x14ac:dyDescent="0.2">
      <c r="B4378" t="s">
        <v>11264</v>
      </c>
      <c r="C4378" t="s">
        <v>11265</v>
      </c>
      <c r="D4378" t="s">
        <v>11266</v>
      </c>
      <c r="E4378" s="1">
        <v>1951</v>
      </c>
      <c r="F4378" s="1">
        <v>43</v>
      </c>
      <c r="G4378" s="2">
        <v>45.372093023255815</v>
      </c>
      <c r="H4378" s="3">
        <v>5.9999999999999991</v>
      </c>
      <c r="I4378" s="3">
        <v>7.9999794976934906</v>
      </c>
      <c r="J4378" s="3">
        <v>11.706</v>
      </c>
      <c r="K4378" s="3">
        <v>11.706</v>
      </c>
      <c r="L4378" s="3">
        <v>15.60796</v>
      </c>
    </row>
    <row r="4379" spans="2:12" x14ac:dyDescent="0.2">
      <c r="B4379" t="s">
        <v>11267</v>
      </c>
      <c r="C4379" t="s">
        <v>11145</v>
      </c>
      <c r="D4379" t="s">
        <v>11146</v>
      </c>
      <c r="E4379" s="1">
        <v>12765</v>
      </c>
      <c r="F4379" s="1">
        <v>1121</v>
      </c>
      <c r="G4379" s="2">
        <v>11.387154326494201</v>
      </c>
      <c r="H4379" s="3">
        <v>6</v>
      </c>
      <c r="I4379" s="3">
        <v>7.9999796318057177</v>
      </c>
      <c r="J4379" s="3">
        <v>76.59</v>
      </c>
      <c r="K4379" s="3">
        <v>76.59</v>
      </c>
      <c r="L4379" s="3">
        <v>102.11973999999999</v>
      </c>
    </row>
    <row r="4380" spans="2:12" x14ac:dyDescent="0.2">
      <c r="B4380" t="s">
        <v>11268</v>
      </c>
      <c r="C4380" t="s">
        <v>11269</v>
      </c>
      <c r="D4380" t="s">
        <v>11270</v>
      </c>
      <c r="E4380" s="1">
        <v>770.86715000000004</v>
      </c>
      <c r="F4380" s="1">
        <v>95</v>
      </c>
      <c r="G4380" s="2">
        <v>8.1143910526315786</v>
      </c>
      <c r="H4380" s="3">
        <v>5.0000055132716446</v>
      </c>
      <c r="I4380" s="3">
        <v>6.6666480728877859</v>
      </c>
      <c r="J4380" s="3">
        <v>3.8543400000000001</v>
      </c>
      <c r="K4380" s="3">
        <v>3.8543400000000001</v>
      </c>
      <c r="L4380" s="3">
        <v>5.1391</v>
      </c>
    </row>
    <row r="4381" spans="2:12" x14ac:dyDescent="0.2">
      <c r="B4381" t="s">
        <v>11222</v>
      </c>
      <c r="C4381" t="s">
        <v>11223</v>
      </c>
      <c r="D4381" t="s">
        <v>11224</v>
      </c>
      <c r="E4381" s="1">
        <v>2834.07456</v>
      </c>
      <c r="F4381" s="1">
        <v>68</v>
      </c>
      <c r="G4381" s="2">
        <v>41.677567058823527</v>
      </c>
      <c r="H4381" s="3">
        <v>6.999999322530174</v>
      </c>
      <c r="I4381" s="3">
        <v>9.3333112591081591</v>
      </c>
      <c r="J4381" s="3">
        <v>19.838519999999999</v>
      </c>
      <c r="K4381" s="3">
        <v>19.838519999999999</v>
      </c>
      <c r="L4381" s="3">
        <v>26.4513</v>
      </c>
    </row>
    <row r="4382" spans="2:12" x14ac:dyDescent="0.2">
      <c r="B4382" t="s">
        <v>11271</v>
      </c>
      <c r="C4382" t="s">
        <v>11272</v>
      </c>
      <c r="D4382" t="s">
        <v>11273</v>
      </c>
      <c r="E4382" s="1">
        <v>1063.81113</v>
      </c>
      <c r="F4382" s="1">
        <v>21</v>
      </c>
      <c r="G4382" s="2">
        <v>50.657672857142856</v>
      </c>
      <c r="H4382" s="3">
        <v>7.0000019646344551</v>
      </c>
      <c r="I4382" s="3">
        <v>9.3333108857396514</v>
      </c>
      <c r="J4382" s="3">
        <v>7.4466799999999997</v>
      </c>
      <c r="K4382" s="3">
        <v>7.4466799999999997</v>
      </c>
      <c r="L4382" s="3">
        <v>9.9288799999999995</v>
      </c>
    </row>
    <row r="4383" spans="2:12" x14ac:dyDescent="0.2">
      <c r="B4383" t="s">
        <v>11274</v>
      </c>
      <c r="C4383" t="s">
        <v>11272</v>
      </c>
      <c r="D4383" t="s">
        <v>11273</v>
      </c>
      <c r="E4383" s="1">
        <v>2242.5123600000002</v>
      </c>
      <c r="F4383" s="1">
        <v>99</v>
      </c>
      <c r="G4383" s="2">
        <v>22.65164</v>
      </c>
      <c r="H4383" s="3">
        <v>7.0000015518309109</v>
      </c>
      <c r="I4383" s="3">
        <v>9.3333086467358424</v>
      </c>
      <c r="J4383" s="3">
        <v>15.69759</v>
      </c>
      <c r="K4383" s="3">
        <v>15.69759</v>
      </c>
      <c r="L4383" s="3">
        <v>20.930060000000001</v>
      </c>
    </row>
    <row r="4384" spans="2:12" x14ac:dyDescent="0.2">
      <c r="B4384" t="s">
        <v>11275</v>
      </c>
      <c r="C4384" t="s">
        <v>11276</v>
      </c>
      <c r="D4384" t="s">
        <v>11277</v>
      </c>
      <c r="E4384" s="1">
        <v>12891.99445</v>
      </c>
      <c r="F4384" s="1">
        <v>2285</v>
      </c>
      <c r="G4384" s="2">
        <v>5.642010700218818</v>
      </c>
      <c r="H4384" s="3">
        <v>4.9999998254730862</v>
      </c>
      <c r="I4384" s="3">
        <v>6.6666504033439145</v>
      </c>
      <c r="J4384" s="3">
        <v>64.459969999999998</v>
      </c>
      <c r="K4384" s="3">
        <v>64.459969999999998</v>
      </c>
      <c r="L4384" s="3">
        <v>85.946420000000003</v>
      </c>
    </row>
    <row r="4385" spans="2:12" x14ac:dyDescent="0.2">
      <c r="B4385" t="s">
        <v>11278</v>
      </c>
      <c r="C4385" t="s">
        <v>11279</v>
      </c>
      <c r="D4385" t="s">
        <v>11280</v>
      </c>
      <c r="E4385" s="1">
        <v>272.25</v>
      </c>
      <c r="F4385" s="1">
        <v>18</v>
      </c>
      <c r="G4385" s="2">
        <v>15.125</v>
      </c>
      <c r="H4385" s="3">
        <v>7</v>
      </c>
      <c r="I4385" s="3">
        <v>9.3332966023875112</v>
      </c>
      <c r="J4385" s="3">
        <v>1.9057500000000001</v>
      </c>
      <c r="K4385" s="3">
        <v>1.9057500000000001</v>
      </c>
      <c r="L4385" s="3">
        <v>2.5409899999999999</v>
      </c>
    </row>
    <row r="4386" spans="2:12" x14ac:dyDescent="0.2">
      <c r="B4386" t="s">
        <v>11281</v>
      </c>
      <c r="C4386" t="s">
        <v>11282</v>
      </c>
      <c r="D4386" t="s">
        <v>11283</v>
      </c>
      <c r="E4386" s="1">
        <v>2287.69517</v>
      </c>
      <c r="F4386" s="1">
        <v>288</v>
      </c>
      <c r="G4386" s="2">
        <v>7.9433860069444444</v>
      </c>
      <c r="H4386" s="3">
        <v>7.0000016654316752</v>
      </c>
      <c r="I4386" s="3">
        <v>9.3333107837090008</v>
      </c>
      <c r="J4386" s="3">
        <v>16.013870000000001</v>
      </c>
      <c r="K4386" s="3">
        <v>16.013870000000001</v>
      </c>
      <c r="L4386" s="3">
        <v>21.351769999999998</v>
      </c>
    </row>
    <row r="4387" spans="2:12" x14ac:dyDescent="0.2">
      <c r="B4387" t="s">
        <v>11284</v>
      </c>
      <c r="C4387" t="s">
        <v>11285</v>
      </c>
      <c r="D4387" t="s">
        <v>11286</v>
      </c>
      <c r="E4387" s="1">
        <v>864.87728000000004</v>
      </c>
      <c r="F4387" s="1">
        <v>17</v>
      </c>
      <c r="G4387" s="2">
        <v>50.875134117647065</v>
      </c>
      <c r="H4387" s="3">
        <v>6.9999988900159336</v>
      </c>
      <c r="I4387" s="3">
        <v>9.3333125827978733</v>
      </c>
      <c r="J4387" s="3">
        <v>6.0541400000000003</v>
      </c>
      <c r="K4387" s="3">
        <v>6.0541400000000003</v>
      </c>
      <c r="L4387" s="3">
        <v>8.0721699999999998</v>
      </c>
    </row>
    <row r="4388" spans="2:12" x14ac:dyDescent="0.2">
      <c r="B4388" t="s">
        <v>11287</v>
      </c>
      <c r="C4388" t="s">
        <v>11288</v>
      </c>
      <c r="D4388" t="s">
        <v>11289</v>
      </c>
      <c r="E4388" s="1">
        <v>7181.8661400000001</v>
      </c>
      <c r="F4388" s="1">
        <v>698</v>
      </c>
      <c r="G4388" s="2">
        <v>10.289206504297994</v>
      </c>
      <c r="H4388" s="3">
        <v>6.9999995850660621</v>
      </c>
      <c r="I4388" s="3">
        <v>9.3333095734919951</v>
      </c>
      <c r="J4388" s="3">
        <v>50.273060000000001</v>
      </c>
      <c r="K4388" s="3">
        <v>50.273060000000001</v>
      </c>
      <c r="L4388" s="3">
        <v>67.03058</v>
      </c>
    </row>
    <row r="4389" spans="2:12" x14ac:dyDescent="0.2">
      <c r="B4389" t="s">
        <v>11290</v>
      </c>
      <c r="C4389" t="s">
        <v>6271</v>
      </c>
      <c r="D4389" t="s">
        <v>11291</v>
      </c>
      <c r="E4389" s="1">
        <v>1132.7999600000001</v>
      </c>
      <c r="F4389" s="1">
        <v>54</v>
      </c>
      <c r="G4389" s="2">
        <v>20.97777703703704</v>
      </c>
      <c r="H4389" s="3">
        <v>7.0000002471751497</v>
      </c>
      <c r="I4389" s="3">
        <v>9.3333071798484166</v>
      </c>
      <c r="J4389" s="3">
        <v>7.9295999999999998</v>
      </c>
      <c r="K4389" s="3">
        <v>7.9295999999999998</v>
      </c>
      <c r="L4389" s="3">
        <v>10.57277</v>
      </c>
    </row>
    <row r="4390" spans="2:12" x14ac:dyDescent="0.2">
      <c r="B4390" t="s">
        <v>11292</v>
      </c>
      <c r="C4390" t="s">
        <v>11293</v>
      </c>
      <c r="D4390" t="s">
        <v>11294</v>
      </c>
      <c r="E4390" s="1">
        <v>4377.5282200000001</v>
      </c>
      <c r="F4390" s="1">
        <v>365</v>
      </c>
      <c r="G4390" s="2">
        <v>11.993228</v>
      </c>
      <c r="H4390" s="3">
        <v>7.0000005619609684</v>
      </c>
      <c r="I4390" s="3">
        <v>9.3333104772080713</v>
      </c>
      <c r="J4390" s="3">
        <v>30.642700000000001</v>
      </c>
      <c r="K4390" s="3">
        <v>30.642700000000001</v>
      </c>
      <c r="L4390" s="3">
        <v>40.856830000000002</v>
      </c>
    </row>
    <row r="4391" spans="2:12" x14ac:dyDescent="0.2">
      <c r="B4391" t="s">
        <v>11295</v>
      </c>
      <c r="C4391" t="s">
        <v>11296</v>
      </c>
      <c r="D4391" t="s">
        <v>11297</v>
      </c>
      <c r="E4391" s="1">
        <v>344.70370000000003</v>
      </c>
      <c r="F4391" s="1">
        <v>14</v>
      </c>
      <c r="G4391" s="2">
        <v>24.621692857142857</v>
      </c>
      <c r="H4391" s="3">
        <v>7.0000118942732552</v>
      </c>
      <c r="I4391" s="3">
        <v>9.3333201819417653</v>
      </c>
      <c r="J4391" s="3">
        <v>2.4129299999999998</v>
      </c>
      <c r="K4391" s="3">
        <v>2.4129299999999998</v>
      </c>
      <c r="L4391" s="3">
        <v>3.2172299999999998</v>
      </c>
    </row>
    <row r="4392" spans="2:12" x14ac:dyDescent="0.2">
      <c r="B4392" t="s">
        <v>11298</v>
      </c>
      <c r="C4392" t="s">
        <v>11299</v>
      </c>
      <c r="D4392" t="s">
        <v>11300</v>
      </c>
      <c r="E4392" s="1">
        <v>1426.6171899999999</v>
      </c>
      <c r="F4392" s="1">
        <v>172</v>
      </c>
      <c r="G4392" s="2">
        <v>8.2942859883720921</v>
      </c>
      <c r="H4392" s="3">
        <v>6.9999997686835664</v>
      </c>
      <c r="I4392" s="3">
        <v>9.3333096596151357</v>
      </c>
      <c r="J4392" s="3">
        <v>9.9863199999999992</v>
      </c>
      <c r="K4392" s="3">
        <v>9.9863199999999992</v>
      </c>
      <c r="L4392" s="3">
        <v>13.315060000000001</v>
      </c>
    </row>
    <row r="4393" spans="2:12" x14ac:dyDescent="0.2">
      <c r="B4393" t="s">
        <v>11301</v>
      </c>
      <c r="C4393" t="s">
        <v>11302</v>
      </c>
      <c r="D4393" t="s">
        <v>11303</v>
      </c>
      <c r="E4393" s="1">
        <v>9358.3527300000005</v>
      </c>
      <c r="F4393" s="1">
        <v>583</v>
      </c>
      <c r="G4393" s="2">
        <v>16.052063001715268</v>
      </c>
      <c r="H4393" s="3">
        <v>7.000000095102207</v>
      </c>
      <c r="I4393" s="3">
        <v>9.3333103079135586</v>
      </c>
      <c r="J4393" s="3">
        <v>65.508470000000003</v>
      </c>
      <c r="K4393" s="3">
        <v>65.508470000000003</v>
      </c>
      <c r="L4393" s="3">
        <v>87.344409999999996</v>
      </c>
    </row>
    <row r="4394" spans="2:12" x14ac:dyDescent="0.2">
      <c r="B4394" t="s">
        <v>11304</v>
      </c>
      <c r="C4394" t="s">
        <v>11305</v>
      </c>
      <c r="D4394" t="s">
        <v>11306</v>
      </c>
      <c r="E4394" s="1">
        <v>18.25291</v>
      </c>
      <c r="F4394" s="1">
        <v>2</v>
      </c>
      <c r="G4394" s="2">
        <v>9.126455</v>
      </c>
      <c r="H4394" s="3">
        <v>6.999979729259608</v>
      </c>
      <c r="I4394" s="3">
        <v>9.3333063056794785</v>
      </c>
      <c r="J4394" s="3">
        <v>0.12776999999999999</v>
      </c>
      <c r="K4394" s="3">
        <v>0.12776999999999999</v>
      </c>
      <c r="L4394" s="3">
        <v>0.17036000000000001</v>
      </c>
    </row>
    <row r="4395" spans="2:12" x14ac:dyDescent="0.2">
      <c r="B4395" t="s">
        <v>11307</v>
      </c>
      <c r="C4395" t="s">
        <v>11308</v>
      </c>
      <c r="D4395" t="s">
        <v>11309</v>
      </c>
      <c r="E4395" s="1">
        <v>3214.3713600000001</v>
      </c>
      <c r="F4395" s="1">
        <v>405</v>
      </c>
      <c r="G4395" s="2">
        <v>7.9367194074074074</v>
      </c>
      <c r="H4395" s="3">
        <v>7.0000001493293542</v>
      </c>
      <c r="I4395" s="3">
        <v>9.3333086442134068</v>
      </c>
      <c r="J4395" s="3">
        <v>22.500599999999999</v>
      </c>
      <c r="K4395" s="3">
        <v>22.500599999999999</v>
      </c>
      <c r="L4395" s="3">
        <v>30.000720000000001</v>
      </c>
    </row>
    <row r="4396" spans="2:12" x14ac:dyDescent="0.2">
      <c r="B4396" t="s">
        <v>11310</v>
      </c>
      <c r="C4396" t="s">
        <v>11311</v>
      </c>
      <c r="D4396" t="s">
        <v>11312</v>
      </c>
      <c r="E4396" s="1">
        <v>3078.2413299999998</v>
      </c>
      <c r="F4396" s="1">
        <v>397</v>
      </c>
      <c r="G4396" s="2">
        <v>7.7537564987405538</v>
      </c>
      <c r="H4396" s="3">
        <v>7.0000002241539647</v>
      </c>
      <c r="I4396" s="3">
        <v>9.3333098090785498</v>
      </c>
      <c r="J4396" s="3">
        <v>21.547689999999999</v>
      </c>
      <c r="K4396" s="3">
        <v>21.547689999999999</v>
      </c>
      <c r="L4396" s="3">
        <v>28.730180000000001</v>
      </c>
    </row>
    <row r="4397" spans="2:12" x14ac:dyDescent="0.2">
      <c r="B4397" t="s">
        <v>11313</v>
      </c>
      <c r="C4397" t="s">
        <v>11314</v>
      </c>
      <c r="D4397" t="s">
        <v>11315</v>
      </c>
      <c r="E4397" s="1">
        <v>1043.5526199999999</v>
      </c>
      <c r="F4397" s="1">
        <v>161</v>
      </c>
      <c r="G4397" s="2">
        <v>6.4816932919254651</v>
      </c>
      <c r="H4397" s="3">
        <v>7.0000015907199771</v>
      </c>
      <c r="I4397" s="3">
        <v>9.3333099005587279</v>
      </c>
      <c r="J4397" s="3">
        <v>7.3048700000000002</v>
      </c>
      <c r="K4397" s="3">
        <v>7.3048700000000002</v>
      </c>
      <c r="L4397" s="3">
        <v>9.7398000000000007</v>
      </c>
    </row>
    <row r="4398" spans="2:12" x14ac:dyDescent="0.2">
      <c r="B4398" t="s">
        <v>11316</v>
      </c>
      <c r="C4398" t="s">
        <v>11317</v>
      </c>
      <c r="D4398" t="s">
        <v>11318</v>
      </c>
      <c r="E4398" s="1">
        <v>16110.1859</v>
      </c>
      <c r="F4398" s="1">
        <v>1035</v>
      </c>
      <c r="G4398" s="2">
        <v>15.565397004830919</v>
      </c>
      <c r="H4398" s="3">
        <v>6.9999999193057096</v>
      </c>
      <c r="I4398" s="3">
        <v>9.3333100519963565</v>
      </c>
      <c r="J4398" s="3">
        <v>112.7713</v>
      </c>
      <c r="K4398" s="3">
        <v>112.7713</v>
      </c>
      <c r="L4398" s="3">
        <v>150.36135999999999</v>
      </c>
    </row>
    <row r="4399" spans="2:12" x14ac:dyDescent="0.2">
      <c r="B4399" t="s">
        <v>11319</v>
      </c>
      <c r="C4399" t="s">
        <v>11320</v>
      </c>
      <c r="D4399" t="s">
        <v>11321</v>
      </c>
      <c r="E4399" s="1">
        <v>6139.9858199999999</v>
      </c>
      <c r="F4399" s="1">
        <v>301</v>
      </c>
      <c r="G4399" s="2">
        <v>20.398623986710962</v>
      </c>
      <c r="H4399" s="3">
        <v>6.9999998794785494</v>
      </c>
      <c r="I4399" s="3">
        <v>9.3333098283930571</v>
      </c>
      <c r="J4399" s="3">
        <v>42.979900000000001</v>
      </c>
      <c r="K4399" s="3">
        <v>42.979900000000001</v>
      </c>
      <c r="L4399" s="3">
        <v>57.30639</v>
      </c>
    </row>
    <row r="4400" spans="2:12" x14ac:dyDescent="0.2">
      <c r="B4400" t="s">
        <v>11322</v>
      </c>
      <c r="C4400" t="s">
        <v>11323</v>
      </c>
      <c r="D4400" t="s">
        <v>11324</v>
      </c>
      <c r="E4400" s="1">
        <v>5175.7122099999997</v>
      </c>
      <c r="F4400" s="1">
        <v>355</v>
      </c>
      <c r="G4400" s="2">
        <v>14.579471014084506</v>
      </c>
      <c r="H4400" s="3">
        <v>7.0000008752418648</v>
      </c>
      <c r="I4400" s="3">
        <v>9.333310671073809</v>
      </c>
      <c r="J4400" s="3">
        <v>36.229990000000001</v>
      </c>
      <c r="K4400" s="3">
        <v>36.229990000000001</v>
      </c>
      <c r="L4400" s="3">
        <v>48.306530000000002</v>
      </c>
    </row>
    <row r="4401" spans="2:12" x14ac:dyDescent="0.2">
      <c r="B4401" t="s">
        <v>11325</v>
      </c>
      <c r="C4401" t="s">
        <v>11311</v>
      </c>
      <c r="D4401" t="s">
        <v>11312</v>
      </c>
      <c r="E4401" s="1">
        <v>5693.9889199999998</v>
      </c>
      <c r="F4401" s="1">
        <v>1015</v>
      </c>
      <c r="G4401" s="2">
        <v>5.6098413004926106</v>
      </c>
      <c r="H4401" s="3">
        <v>6.9999995714779164</v>
      </c>
      <c r="I4401" s="3">
        <v>9.3333093454632152</v>
      </c>
      <c r="J4401" s="3">
        <v>39.85792</v>
      </c>
      <c r="K4401" s="3">
        <v>39.85792</v>
      </c>
      <c r="L4401" s="3">
        <v>53.14376</v>
      </c>
    </row>
    <row r="4402" spans="2:12" x14ac:dyDescent="0.2">
      <c r="B4402" t="s">
        <v>11326</v>
      </c>
      <c r="C4402" t="s">
        <v>11327</v>
      </c>
      <c r="D4402" t="s">
        <v>11328</v>
      </c>
      <c r="E4402" s="1">
        <v>2003.1174699999999</v>
      </c>
      <c r="F4402" s="1">
        <v>138</v>
      </c>
      <c r="G4402" s="2">
        <v>14.515343985507245</v>
      </c>
      <c r="H4402" s="3">
        <v>5.0000013229378908</v>
      </c>
      <c r="I4402" s="3">
        <v>6.6666484617100368</v>
      </c>
      <c r="J4402" s="3">
        <v>10.01559</v>
      </c>
      <c r="K4402" s="3">
        <v>10.01559</v>
      </c>
      <c r="L4402" s="3">
        <v>13.35408</v>
      </c>
    </row>
    <row r="4403" spans="2:12" x14ac:dyDescent="0.2">
      <c r="B4403" t="s">
        <v>11329</v>
      </c>
      <c r="C4403" t="s">
        <v>11330</v>
      </c>
      <c r="D4403" t="s">
        <v>11331</v>
      </c>
      <c r="E4403" s="1">
        <v>16551.001749999999</v>
      </c>
      <c r="F4403" s="1">
        <v>1389</v>
      </c>
      <c r="G4403" s="2">
        <v>11.915767998560115</v>
      </c>
      <c r="H4403" s="3">
        <v>6.9999998640565666</v>
      </c>
      <c r="I4403" s="3">
        <v>9.3333099913423663</v>
      </c>
      <c r="J4403" s="3">
        <v>115.85701</v>
      </c>
      <c r="K4403" s="3">
        <v>115.85701</v>
      </c>
      <c r="L4403" s="3">
        <v>154.47563</v>
      </c>
    </row>
    <row r="4404" spans="2:12" x14ac:dyDescent="0.2">
      <c r="B4404" t="s">
        <v>11332</v>
      </c>
      <c r="C4404" t="s">
        <v>11269</v>
      </c>
      <c r="D4404" t="s">
        <v>11270</v>
      </c>
      <c r="E4404" s="1">
        <v>379.75110000000001</v>
      </c>
      <c r="F4404" s="1">
        <v>41</v>
      </c>
      <c r="G4404" s="2">
        <v>9.2622219512195123</v>
      </c>
      <c r="H4404" s="3">
        <v>5.0000118498669259</v>
      </c>
      <c r="I4404" s="3">
        <v>6.666656133451621</v>
      </c>
      <c r="J4404" s="3">
        <v>1.89876</v>
      </c>
      <c r="K4404" s="3">
        <v>1.89876</v>
      </c>
      <c r="L4404" s="3">
        <v>2.5316700000000001</v>
      </c>
    </row>
    <row r="4405" spans="2:12" x14ac:dyDescent="0.2">
      <c r="B4405" t="s">
        <v>11333</v>
      </c>
      <c r="C4405" t="s">
        <v>11334</v>
      </c>
      <c r="D4405" t="s">
        <v>11335</v>
      </c>
      <c r="E4405" s="1">
        <v>628.25714000000005</v>
      </c>
      <c r="F4405" s="1">
        <v>135</v>
      </c>
      <c r="G4405" s="2">
        <v>4.6537565925925932</v>
      </c>
      <c r="H4405" s="3">
        <v>7.000000031834098</v>
      </c>
      <c r="I4405" s="3">
        <v>9.3333121530461227</v>
      </c>
      <c r="J4405" s="3">
        <v>4.3978000000000002</v>
      </c>
      <c r="K4405" s="3">
        <v>4.3978000000000002</v>
      </c>
      <c r="L4405" s="3">
        <v>5.8637199999999998</v>
      </c>
    </row>
    <row r="4406" spans="2:12" x14ac:dyDescent="0.2">
      <c r="B4406" t="s">
        <v>11336</v>
      </c>
      <c r="C4406" t="s">
        <v>11337</v>
      </c>
      <c r="D4406" t="s">
        <v>11338</v>
      </c>
      <c r="E4406" s="1">
        <v>503.88254999999998</v>
      </c>
      <c r="F4406" s="1">
        <v>67</v>
      </c>
      <c r="G4406" s="2">
        <v>7.5206350746268651</v>
      </c>
      <c r="H4406" s="3">
        <v>7.0000042668673492</v>
      </c>
      <c r="I4406" s="3">
        <v>9.3333059459987258</v>
      </c>
      <c r="J4406" s="3">
        <v>3.52718</v>
      </c>
      <c r="K4406" s="3">
        <v>3.52718</v>
      </c>
      <c r="L4406" s="3">
        <v>4.70289</v>
      </c>
    </row>
    <row r="4407" spans="2:12" x14ac:dyDescent="0.2">
      <c r="B4407" t="s">
        <v>11339</v>
      </c>
      <c r="C4407" t="s">
        <v>11340</v>
      </c>
      <c r="D4407" t="s">
        <v>11341</v>
      </c>
      <c r="E4407" s="1">
        <v>3248.9680600000002</v>
      </c>
      <c r="F4407" s="1">
        <v>94</v>
      </c>
      <c r="G4407" s="2">
        <v>34.563490000000002</v>
      </c>
      <c r="H4407" s="3">
        <v>7.0000011018883326</v>
      </c>
      <c r="I4407" s="3">
        <v>9.3333112052815927</v>
      </c>
      <c r="J4407" s="3">
        <v>22.74278</v>
      </c>
      <c r="K4407" s="3">
        <v>22.74278</v>
      </c>
      <c r="L4407" s="3">
        <v>30.323630000000001</v>
      </c>
    </row>
    <row r="4408" spans="2:12" x14ac:dyDescent="0.2">
      <c r="B4408" t="s">
        <v>11339</v>
      </c>
      <c r="C4408" t="s">
        <v>11340</v>
      </c>
      <c r="D4408" t="s">
        <v>11341</v>
      </c>
      <c r="E4408" s="1">
        <v>3135.3926999999999</v>
      </c>
      <c r="F4408" s="1">
        <v>55</v>
      </c>
      <c r="G4408" s="2">
        <v>57.00714</v>
      </c>
      <c r="H4408" s="3">
        <v>7.0000003508332469</v>
      </c>
      <c r="I4408" s="3">
        <v>9.3333093490968455</v>
      </c>
      <c r="J4408" s="3">
        <v>21.947749999999999</v>
      </c>
      <c r="K4408" s="3">
        <v>21.947749999999999</v>
      </c>
      <c r="L4408" s="3">
        <v>29.263590000000001</v>
      </c>
    </row>
    <row r="4409" spans="2:12" x14ac:dyDescent="0.2">
      <c r="B4409" t="s">
        <v>11342</v>
      </c>
      <c r="C4409" t="s">
        <v>11279</v>
      </c>
      <c r="D4409" t="s">
        <v>11280</v>
      </c>
      <c r="E4409" s="1">
        <v>493.78334000000001</v>
      </c>
      <c r="F4409" s="1">
        <v>26</v>
      </c>
      <c r="G4409" s="2">
        <v>18.991666923076924</v>
      </c>
      <c r="H4409" s="3">
        <v>6.9999931548925893</v>
      </c>
      <c r="I4409" s="3">
        <v>9.333303954726377</v>
      </c>
      <c r="J4409" s="3">
        <v>3.45648</v>
      </c>
      <c r="K4409" s="3">
        <v>3.45648</v>
      </c>
      <c r="L4409" s="3">
        <v>4.6086299999999998</v>
      </c>
    </row>
    <row r="4410" spans="2:12" x14ac:dyDescent="0.2">
      <c r="B4410" t="s">
        <v>11343</v>
      </c>
      <c r="C4410" t="s">
        <v>11344</v>
      </c>
      <c r="D4410" t="s">
        <v>11345</v>
      </c>
      <c r="E4410" s="1">
        <v>1721.81655</v>
      </c>
      <c r="F4410" s="1">
        <v>69</v>
      </c>
      <c r="G4410" s="2">
        <v>24.953863043478261</v>
      </c>
      <c r="H4410" s="3">
        <v>7.0000024102451572</v>
      </c>
      <c r="I4410" s="3">
        <v>9.3333113797750418</v>
      </c>
      <c r="J4410" s="3">
        <v>12.052720000000001</v>
      </c>
      <c r="K4410" s="3">
        <v>12.052720000000001</v>
      </c>
      <c r="L4410" s="3">
        <v>16.070250000000001</v>
      </c>
    </row>
    <row r="4411" spans="2:12" x14ac:dyDescent="0.2">
      <c r="B4411" t="s">
        <v>11346</v>
      </c>
      <c r="C4411" t="s">
        <v>11347</v>
      </c>
      <c r="D4411" t="s">
        <v>11348</v>
      </c>
      <c r="E4411" s="1">
        <v>2510.5211899999999</v>
      </c>
      <c r="F4411" s="1">
        <v>305</v>
      </c>
      <c r="G4411" s="2">
        <v>8.2312170163934422</v>
      </c>
      <c r="H4411" s="3">
        <v>7.0000006652005196</v>
      </c>
      <c r="I4411" s="3">
        <v>9.3333089931019462</v>
      </c>
      <c r="J4411" s="3">
        <v>17.573650000000001</v>
      </c>
      <c r="K4411" s="3">
        <v>17.573650000000001</v>
      </c>
      <c r="L4411" s="3">
        <v>23.431470000000001</v>
      </c>
    </row>
    <row r="4412" spans="2:12" x14ac:dyDescent="0.2">
      <c r="B4412" t="s">
        <v>11349</v>
      </c>
      <c r="C4412" t="s">
        <v>11350</v>
      </c>
      <c r="D4412" t="s">
        <v>11351</v>
      </c>
      <c r="E4412" s="1">
        <v>408.25713000000002</v>
      </c>
      <c r="F4412" s="1">
        <v>30</v>
      </c>
      <c r="G4412" s="2">
        <v>13.608571000000001</v>
      </c>
      <c r="H4412" s="3">
        <v>7.0000002204493033</v>
      </c>
      <c r="I4412" s="3">
        <v>9.3333091328986697</v>
      </c>
      <c r="J4412" s="3">
        <v>2.8578000000000001</v>
      </c>
      <c r="K4412" s="3">
        <v>2.8578000000000001</v>
      </c>
      <c r="L4412" s="3">
        <v>3.8103899999999999</v>
      </c>
    </row>
    <row r="4413" spans="2:12" x14ac:dyDescent="0.2">
      <c r="B4413" t="s">
        <v>11352</v>
      </c>
      <c r="C4413" t="s">
        <v>11353</v>
      </c>
      <c r="D4413" t="s">
        <v>11354</v>
      </c>
      <c r="E4413" s="1">
        <v>379.85714000000002</v>
      </c>
      <c r="F4413" s="1">
        <v>50</v>
      </c>
      <c r="G4413" s="2">
        <v>7.5971428000000003</v>
      </c>
      <c r="H4413" s="3">
        <v>5.0000113200452141</v>
      </c>
      <c r="I4413" s="3">
        <v>6.6666378839160414</v>
      </c>
      <c r="J4413" s="3">
        <v>1.8992899999999999</v>
      </c>
      <c r="K4413" s="3">
        <v>1.8992899999999999</v>
      </c>
      <c r="L4413" s="3">
        <v>2.5323699999999998</v>
      </c>
    </row>
    <row r="4414" spans="2:12" x14ac:dyDescent="0.2">
      <c r="B4414" t="s">
        <v>11355</v>
      </c>
      <c r="C4414" t="s">
        <v>11317</v>
      </c>
      <c r="D4414" t="s">
        <v>11318</v>
      </c>
      <c r="E4414" s="1">
        <v>12138.068380000001</v>
      </c>
      <c r="F4414" s="1">
        <v>513</v>
      </c>
      <c r="G4414" s="2">
        <v>23.660952007797274</v>
      </c>
      <c r="H4414" s="3">
        <v>7.0000001103964786</v>
      </c>
      <c r="I4414" s="3">
        <v>9.3333104126078421</v>
      </c>
      <c r="J4414" s="3">
        <v>84.966480000000004</v>
      </c>
      <c r="K4414" s="3">
        <v>84.966480000000004</v>
      </c>
      <c r="L4414" s="3">
        <v>113.28836</v>
      </c>
    </row>
    <row r="4415" spans="2:12" x14ac:dyDescent="0.2">
      <c r="B4415" t="s">
        <v>11356</v>
      </c>
      <c r="C4415" t="s">
        <v>11330</v>
      </c>
      <c r="D4415" t="s">
        <v>11331</v>
      </c>
      <c r="E4415" s="1">
        <v>14248.773569999999</v>
      </c>
      <c r="F4415" s="1">
        <v>1342</v>
      </c>
      <c r="G4415" s="2">
        <v>10.617565998509686</v>
      </c>
      <c r="H4415" s="3">
        <v>7.0000003516092093</v>
      </c>
      <c r="I4415" s="3">
        <v>9.3333099404428257</v>
      </c>
      <c r="J4415" s="3">
        <v>99.741420000000005</v>
      </c>
      <c r="K4415" s="3">
        <v>99.741420000000005</v>
      </c>
      <c r="L4415" s="3">
        <v>132.98822000000001</v>
      </c>
    </row>
    <row r="4416" spans="2:12" x14ac:dyDescent="0.2">
      <c r="B4416" t="s">
        <v>6948</v>
      </c>
      <c r="C4416" t="s">
        <v>6949</v>
      </c>
      <c r="D4416" t="s">
        <v>6950</v>
      </c>
      <c r="E4416" s="1">
        <v>728.45191</v>
      </c>
      <c r="F4416" s="1">
        <v>301</v>
      </c>
      <c r="G4416" s="2">
        <v>2.4201060132890366</v>
      </c>
      <c r="H4416" s="3">
        <v>5.0000006177483973</v>
      </c>
      <c r="I4416" s="3">
        <v>6.6666446107609216</v>
      </c>
      <c r="J4416" s="3">
        <v>3.6422599999999998</v>
      </c>
      <c r="K4416" s="3">
        <v>3.6422599999999998</v>
      </c>
      <c r="L4416" s="3">
        <v>4.8563299999999998</v>
      </c>
    </row>
    <row r="4417" spans="2:12" x14ac:dyDescent="0.2">
      <c r="B4417" t="s">
        <v>11357</v>
      </c>
      <c r="C4417" t="s">
        <v>11358</v>
      </c>
      <c r="D4417" t="s">
        <v>11359</v>
      </c>
      <c r="E4417" s="1">
        <v>3803.49307</v>
      </c>
      <c r="F4417" s="1">
        <v>185</v>
      </c>
      <c r="G4417" s="2">
        <v>20.559422000000001</v>
      </c>
      <c r="H4417" s="3">
        <v>6.9999996082548401</v>
      </c>
      <c r="I4417" s="3">
        <v>9.3333100249345282</v>
      </c>
      <c r="J4417" s="3">
        <v>26.62445</v>
      </c>
      <c r="K4417" s="3">
        <v>26.62445</v>
      </c>
      <c r="L4417" s="3">
        <v>35.499180000000003</v>
      </c>
    </row>
    <row r="4418" spans="2:12" x14ac:dyDescent="0.2">
      <c r="B4418" t="s">
        <v>11360</v>
      </c>
      <c r="C4418" t="s">
        <v>11361</v>
      </c>
      <c r="D4418" t="s">
        <v>11362</v>
      </c>
      <c r="E4418" s="1">
        <v>2082.06349</v>
      </c>
      <c r="F4418" s="1">
        <v>260</v>
      </c>
      <c r="G4418" s="2">
        <v>8.0079364999999996</v>
      </c>
      <c r="H4418" s="3">
        <v>5.000001224746514</v>
      </c>
      <c r="I4418" s="3">
        <v>6.666650688927839</v>
      </c>
      <c r="J4418" s="3">
        <v>10.41032</v>
      </c>
      <c r="K4418" s="3">
        <v>10.41032</v>
      </c>
      <c r="L4418" s="3">
        <v>13.88039</v>
      </c>
    </row>
    <row r="4419" spans="2:12" x14ac:dyDescent="0.2">
      <c r="B4419" t="s">
        <v>11363</v>
      </c>
      <c r="C4419" t="s">
        <v>11364</v>
      </c>
      <c r="D4419" t="s">
        <v>11365</v>
      </c>
      <c r="E4419" s="1">
        <v>1856.9422500000001</v>
      </c>
      <c r="F4419" s="1">
        <v>268</v>
      </c>
      <c r="G4419" s="2">
        <v>6.9288889925373134</v>
      </c>
      <c r="H4419" s="3">
        <v>4.9999993268503635</v>
      </c>
      <c r="I4419" s="3">
        <v>6.6666478184768536</v>
      </c>
      <c r="J4419" s="3">
        <v>9.2847100000000005</v>
      </c>
      <c r="K4419" s="3">
        <v>9.2847100000000005</v>
      </c>
      <c r="L4419" s="3">
        <v>12.379580000000001</v>
      </c>
    </row>
    <row r="4420" spans="2:12" x14ac:dyDescent="0.2">
      <c r="B4420" t="s">
        <v>11366</v>
      </c>
      <c r="C4420" t="s">
        <v>11367</v>
      </c>
      <c r="D4420" t="s">
        <v>11368</v>
      </c>
      <c r="E4420" s="1">
        <v>806.89557000000002</v>
      </c>
      <c r="F4420" s="1">
        <v>119</v>
      </c>
      <c r="G4420" s="2">
        <v>6.7806350420168071</v>
      </c>
      <c r="H4420" s="3">
        <v>5.0000026645331568</v>
      </c>
      <c r="I4420" s="3">
        <v>6.666649564081756</v>
      </c>
      <c r="J4420" s="3">
        <v>4.0344800000000003</v>
      </c>
      <c r="K4420" s="3">
        <v>4.0344800000000003</v>
      </c>
      <c r="L4420" s="3">
        <v>5.3792900000000001</v>
      </c>
    </row>
    <row r="4421" spans="2:12" x14ac:dyDescent="0.2">
      <c r="B4421" t="s">
        <v>11369</v>
      </c>
      <c r="C4421" t="s">
        <v>11370</v>
      </c>
      <c r="D4421" t="s">
        <v>11371</v>
      </c>
      <c r="E4421" s="1">
        <v>838.85799999999995</v>
      </c>
      <c r="F4421" s="1">
        <v>58</v>
      </c>
      <c r="G4421" s="2">
        <v>14.463068965517241</v>
      </c>
      <c r="H4421" s="3">
        <v>7.0000047683874991</v>
      </c>
      <c r="I4421" s="3">
        <v>9.3333079019333436</v>
      </c>
      <c r="J4421" s="3">
        <v>5.8720100000000004</v>
      </c>
      <c r="K4421" s="3">
        <v>5.8720100000000004</v>
      </c>
      <c r="L4421" s="3">
        <v>7.8293200000000001</v>
      </c>
    </row>
    <row r="4422" spans="2:12" x14ac:dyDescent="0.2">
      <c r="B4422" t="s">
        <v>11372</v>
      </c>
      <c r="C4422" t="s">
        <v>11373</v>
      </c>
      <c r="D4422" t="s">
        <v>11374</v>
      </c>
      <c r="E4422" s="1">
        <v>311.14922000000001</v>
      </c>
      <c r="F4422" s="1">
        <v>32</v>
      </c>
      <c r="G4422" s="2">
        <v>9.7234131250000004</v>
      </c>
      <c r="H4422" s="3">
        <v>5.0000125341789383</v>
      </c>
      <c r="I4422" s="3">
        <v>6.6666405270114453</v>
      </c>
      <c r="J4422" s="3">
        <v>1.55575</v>
      </c>
      <c r="K4422" s="3">
        <v>1.55575</v>
      </c>
      <c r="L4422" s="3">
        <v>2.0743200000000002</v>
      </c>
    </row>
    <row r="4423" spans="2:12" x14ac:dyDescent="0.2">
      <c r="B4423" t="s">
        <v>2820</v>
      </c>
      <c r="C4423" t="s">
        <v>2821</v>
      </c>
      <c r="D4423" t="s">
        <v>2822</v>
      </c>
      <c r="E4423" s="1">
        <v>1464.08889</v>
      </c>
      <c r="F4423" s="1">
        <v>245</v>
      </c>
      <c r="G4423" s="2">
        <v>5.9758730204081631</v>
      </c>
      <c r="H4423" s="3">
        <v>4.9999969605670591</v>
      </c>
      <c r="I4423" s="3">
        <v>6.6666512304454413</v>
      </c>
      <c r="J4423" s="3">
        <v>7.3204399999999996</v>
      </c>
      <c r="K4423" s="3">
        <v>7.3204399999999996</v>
      </c>
      <c r="L4423" s="3">
        <v>9.7605699999999995</v>
      </c>
    </row>
    <row r="4424" spans="2:12" x14ac:dyDescent="0.2">
      <c r="B4424" t="s">
        <v>11375</v>
      </c>
      <c r="C4424" t="s">
        <v>2828</v>
      </c>
      <c r="D4424" t="s">
        <v>2829</v>
      </c>
      <c r="E4424" s="1">
        <v>558.11003000000005</v>
      </c>
      <c r="F4424" s="1">
        <v>178</v>
      </c>
      <c r="G4424" s="2">
        <v>3.1354496067415734</v>
      </c>
      <c r="H4424" s="3">
        <v>4.9999997312357918</v>
      </c>
      <c r="I4424" s="3">
        <v>6.6666424181625974</v>
      </c>
      <c r="J4424" s="3">
        <v>2.7905500000000001</v>
      </c>
      <c r="K4424" s="3">
        <v>2.7905500000000001</v>
      </c>
      <c r="L4424" s="3">
        <v>3.72072</v>
      </c>
    </row>
    <row r="4425" spans="2:12" x14ac:dyDescent="0.2">
      <c r="B4425" t="s">
        <v>11357</v>
      </c>
      <c r="C4425" t="s">
        <v>11358</v>
      </c>
      <c r="D4425" t="s">
        <v>11359</v>
      </c>
      <c r="E4425" s="1">
        <v>3586.65744</v>
      </c>
      <c r="F4425" s="1">
        <v>160</v>
      </c>
      <c r="G4425" s="2">
        <v>22.416609000000001</v>
      </c>
      <c r="H4425" s="3">
        <v>6.9999994200728581</v>
      </c>
      <c r="I4425" s="3">
        <v>9.3333111845774717</v>
      </c>
      <c r="J4425" s="3">
        <v>25.1066</v>
      </c>
      <c r="K4425" s="3">
        <v>25.1066</v>
      </c>
      <c r="L4425" s="3">
        <v>33.475389999999997</v>
      </c>
    </row>
    <row r="4426" spans="2:12" x14ac:dyDescent="0.2">
      <c r="B4426" t="s">
        <v>11376</v>
      </c>
      <c r="C4426" t="s">
        <v>11377</v>
      </c>
      <c r="D4426" t="s">
        <v>11378</v>
      </c>
      <c r="E4426" s="1">
        <v>2487</v>
      </c>
      <c r="F4426" s="1">
        <v>109</v>
      </c>
      <c r="G4426" s="2">
        <v>22.816513761467888</v>
      </c>
      <c r="H4426" s="3">
        <v>6</v>
      </c>
      <c r="I4426" s="3">
        <v>7.9999798954563728</v>
      </c>
      <c r="J4426" s="3">
        <v>14.922000000000001</v>
      </c>
      <c r="K4426" s="3">
        <v>14.922000000000001</v>
      </c>
      <c r="L4426" s="3">
        <v>19.895949999999999</v>
      </c>
    </row>
    <row r="4427" spans="2:12" x14ac:dyDescent="0.2">
      <c r="B4427" t="s">
        <v>11379</v>
      </c>
      <c r="C4427" t="s">
        <v>11377</v>
      </c>
      <c r="D4427" t="s">
        <v>11378</v>
      </c>
      <c r="E4427" s="1">
        <v>2623</v>
      </c>
      <c r="F4427" s="1">
        <v>91</v>
      </c>
      <c r="G4427" s="2">
        <v>28.824175824175825</v>
      </c>
      <c r="H4427" s="3">
        <v>5.9999999999999991</v>
      </c>
      <c r="I4427" s="3">
        <v>7.9999809378574147</v>
      </c>
      <c r="J4427" s="3">
        <v>15.738</v>
      </c>
      <c r="K4427" s="3">
        <v>15.738</v>
      </c>
      <c r="L4427" s="3">
        <v>20.98395</v>
      </c>
    </row>
    <row r="4428" spans="2:12" x14ac:dyDescent="0.2">
      <c r="B4428" t="s">
        <v>11380</v>
      </c>
      <c r="C4428" t="s">
        <v>11381</v>
      </c>
      <c r="D4428" t="s">
        <v>11382</v>
      </c>
      <c r="E4428" s="1">
        <v>1967</v>
      </c>
      <c r="F4428" s="1">
        <v>32</v>
      </c>
      <c r="G4428" s="2">
        <v>61.46875</v>
      </c>
      <c r="H4428" s="3">
        <v>5.9999999999999991</v>
      </c>
      <c r="I4428" s="3">
        <v>7.9999796644636501</v>
      </c>
      <c r="J4428" s="3">
        <v>11.802</v>
      </c>
      <c r="K4428" s="3">
        <v>11.802</v>
      </c>
      <c r="L4428" s="3">
        <v>15.73596</v>
      </c>
    </row>
    <row r="4429" spans="2:12" x14ac:dyDescent="0.2">
      <c r="B4429" t="s">
        <v>11383</v>
      </c>
      <c r="C4429" t="s">
        <v>4385</v>
      </c>
      <c r="D4429" t="s">
        <v>4386</v>
      </c>
      <c r="E4429" s="1">
        <v>307.73867999999999</v>
      </c>
      <c r="F4429" s="1">
        <v>89</v>
      </c>
      <c r="G4429" s="2">
        <v>3.4577379775280899</v>
      </c>
      <c r="H4429" s="3">
        <v>4.9999889516650944</v>
      </c>
      <c r="I4429" s="3">
        <v>6.6666627672543477</v>
      </c>
      <c r="J4429" s="3">
        <v>1.5386899999999999</v>
      </c>
      <c r="K4429" s="3">
        <v>1.5386899999999999</v>
      </c>
      <c r="L4429" s="3">
        <v>2.05159</v>
      </c>
    </row>
    <row r="4430" spans="2:12" x14ac:dyDescent="0.2">
      <c r="B4430" t="s">
        <v>11384</v>
      </c>
      <c r="C4430" t="s">
        <v>11385</v>
      </c>
      <c r="D4430" t="s">
        <v>11386</v>
      </c>
      <c r="E4430" s="1">
        <v>430.15195</v>
      </c>
      <c r="F4430" s="1">
        <v>77</v>
      </c>
      <c r="G4430" s="2">
        <v>5.5863889610389608</v>
      </c>
      <c r="H4430" s="3">
        <v>6.9999915146264016</v>
      </c>
      <c r="I4430" s="3">
        <v>9.3333065211025996</v>
      </c>
      <c r="J4430" s="3">
        <v>3.0110600000000001</v>
      </c>
      <c r="K4430" s="3">
        <v>3.0110600000000001</v>
      </c>
      <c r="L4430" s="3">
        <v>4.0147399999999998</v>
      </c>
    </row>
    <row r="4431" spans="2:12" x14ac:dyDescent="0.2">
      <c r="B4431" t="s">
        <v>11387</v>
      </c>
      <c r="C4431" t="s">
        <v>11388</v>
      </c>
      <c r="D4431" t="s">
        <v>11389</v>
      </c>
      <c r="E4431" s="1">
        <v>1467.63426</v>
      </c>
      <c r="F4431" s="1">
        <v>115</v>
      </c>
      <c r="G4431" s="2">
        <v>12.76203704347826</v>
      </c>
      <c r="H4431" s="3">
        <v>4.9999991142207323</v>
      </c>
      <c r="I4431" s="3">
        <v>6.6666473157965118</v>
      </c>
      <c r="J4431" s="3">
        <v>7.3381699999999999</v>
      </c>
      <c r="K4431" s="3">
        <v>7.3381699999999999</v>
      </c>
      <c r="L4431" s="3">
        <v>9.7842000000000002</v>
      </c>
    </row>
    <row r="4432" spans="2:12" x14ac:dyDescent="0.2">
      <c r="B4432" t="s">
        <v>11390</v>
      </c>
      <c r="C4432" t="s">
        <v>11391</v>
      </c>
      <c r="D4432" t="s">
        <v>11392</v>
      </c>
      <c r="E4432" s="1">
        <v>1892.32582</v>
      </c>
      <c r="F4432" s="1">
        <v>154</v>
      </c>
      <c r="G4432" s="2">
        <v>12.28783</v>
      </c>
      <c r="H4432" s="3">
        <v>6.9999996089468359</v>
      </c>
      <c r="I4432" s="3">
        <v>9.3333081509187465</v>
      </c>
      <c r="J4432" s="3">
        <v>13.24628</v>
      </c>
      <c r="K4432" s="3">
        <v>13.24628</v>
      </c>
      <c r="L4432" s="3">
        <v>17.661660000000001</v>
      </c>
    </row>
    <row r="4433" spans="2:12" x14ac:dyDescent="0.2">
      <c r="B4433" t="s">
        <v>11393</v>
      </c>
      <c r="C4433" t="s">
        <v>11394</v>
      </c>
      <c r="D4433" t="s">
        <v>11395</v>
      </c>
      <c r="E4433" s="1">
        <v>912.73134000000005</v>
      </c>
      <c r="F4433" s="1">
        <v>63</v>
      </c>
      <c r="G4433" s="2">
        <v>14.487799047619049</v>
      </c>
      <c r="H4433" s="3">
        <v>7.0000006792798413</v>
      </c>
      <c r="I4433" s="3">
        <v>9.3333050227025183</v>
      </c>
      <c r="J4433" s="3">
        <v>6.3891200000000001</v>
      </c>
      <c r="K4433" s="3">
        <v>6.3891200000000001</v>
      </c>
      <c r="L4433" s="3">
        <v>8.5188000000000006</v>
      </c>
    </row>
    <row r="4434" spans="2:12" x14ac:dyDescent="0.2">
      <c r="B4434" t="s">
        <v>11396</v>
      </c>
      <c r="C4434" t="s">
        <v>11397</v>
      </c>
      <c r="D4434" t="s">
        <v>11398</v>
      </c>
      <c r="E4434" s="1">
        <v>1070.6103900000001</v>
      </c>
      <c r="F4434" s="1">
        <v>119</v>
      </c>
      <c r="G4434" s="2">
        <v>8.9967259663865544</v>
      </c>
      <c r="H4434" s="3">
        <v>4.9999981786091192</v>
      </c>
      <c r="I4434" s="3">
        <v>6.6666455572133945</v>
      </c>
      <c r="J4434" s="3">
        <v>5.3530499999999996</v>
      </c>
      <c r="K4434" s="3">
        <v>5.3530499999999996</v>
      </c>
      <c r="L4434" s="3">
        <v>7.1373800000000003</v>
      </c>
    </row>
    <row r="4435" spans="2:12" x14ac:dyDescent="0.2">
      <c r="B4435" t="s">
        <v>11399</v>
      </c>
      <c r="C4435" t="s">
        <v>11394</v>
      </c>
      <c r="D4435" t="s">
        <v>11395</v>
      </c>
      <c r="E4435" s="1">
        <v>424.10505999999998</v>
      </c>
      <c r="F4435" s="1">
        <v>47</v>
      </c>
      <c r="G4435" s="2">
        <v>9.023511914893616</v>
      </c>
      <c r="H4435" s="3">
        <v>5.0000110821596895</v>
      </c>
      <c r="I4435" s="3">
        <v>6.6666500041286945</v>
      </c>
      <c r="J4435" s="3">
        <v>2.12053</v>
      </c>
      <c r="K4435" s="3">
        <v>2.12053</v>
      </c>
      <c r="L4435" s="3">
        <v>2.8273600000000001</v>
      </c>
    </row>
    <row r="4436" spans="2:12" x14ac:dyDescent="0.2">
      <c r="B4436" t="s">
        <v>11400</v>
      </c>
      <c r="C4436" t="s">
        <v>11397</v>
      </c>
      <c r="D4436" t="s">
        <v>11398</v>
      </c>
      <c r="E4436" s="1">
        <v>397.90555000000001</v>
      </c>
      <c r="F4436" s="1">
        <v>14</v>
      </c>
      <c r="G4436" s="2">
        <v>28.421825000000002</v>
      </c>
      <c r="H4436" s="3">
        <v>7.0000028901330982</v>
      </c>
      <c r="I4436" s="3">
        <v>9.3333204324493586</v>
      </c>
      <c r="J4436" s="3">
        <v>2.7853400000000001</v>
      </c>
      <c r="K4436" s="3">
        <v>2.7853400000000001</v>
      </c>
      <c r="L4436" s="3">
        <v>3.7137799999999999</v>
      </c>
    </row>
    <row r="4437" spans="2:12" x14ac:dyDescent="0.2">
      <c r="B4437" t="s">
        <v>11401</v>
      </c>
      <c r="C4437" t="s">
        <v>11265</v>
      </c>
      <c r="D4437" t="s">
        <v>11266</v>
      </c>
      <c r="E4437" s="1">
        <v>2423</v>
      </c>
      <c r="F4437" s="1">
        <v>74</v>
      </c>
      <c r="G4437" s="2">
        <v>32.743243243243242</v>
      </c>
      <c r="H4437" s="3">
        <v>6</v>
      </c>
      <c r="I4437" s="3">
        <v>7.9999793644242665</v>
      </c>
      <c r="J4437" s="3">
        <v>14.538</v>
      </c>
      <c r="K4437" s="3">
        <v>14.538</v>
      </c>
      <c r="L4437" s="3">
        <v>19.383949999999999</v>
      </c>
    </row>
    <row r="4438" spans="2:12" x14ac:dyDescent="0.2">
      <c r="B4438" t="s">
        <v>11402</v>
      </c>
      <c r="C4438" t="s">
        <v>11381</v>
      </c>
      <c r="D4438" t="s">
        <v>11382</v>
      </c>
      <c r="E4438" s="1">
        <v>518</v>
      </c>
      <c r="F4438" s="1">
        <v>4</v>
      </c>
      <c r="G4438" s="2">
        <v>129.5</v>
      </c>
      <c r="H4438" s="3">
        <v>6</v>
      </c>
      <c r="I4438" s="3">
        <v>7.9999806949806942</v>
      </c>
      <c r="J4438" s="3">
        <v>3.1080000000000001</v>
      </c>
      <c r="K4438" s="3">
        <v>3.1080000000000001</v>
      </c>
      <c r="L4438" s="3">
        <v>4.1439899999999996</v>
      </c>
    </row>
    <row r="4439" spans="2:12" x14ac:dyDescent="0.2">
      <c r="B4439" t="s">
        <v>11403</v>
      </c>
      <c r="C4439" t="s">
        <v>11404</v>
      </c>
      <c r="D4439" t="s">
        <v>11405</v>
      </c>
      <c r="E4439" s="1">
        <v>5647</v>
      </c>
      <c r="F4439" s="1">
        <v>102</v>
      </c>
      <c r="G4439" s="2">
        <v>55.362745098039213</v>
      </c>
      <c r="H4439" s="3">
        <v>5.9999999999999991</v>
      </c>
      <c r="I4439" s="3">
        <v>7.9999805206304231</v>
      </c>
      <c r="J4439" s="3">
        <v>33.881999999999998</v>
      </c>
      <c r="K4439" s="3">
        <v>33.881999999999998</v>
      </c>
      <c r="L4439" s="3">
        <v>45.175890000000003</v>
      </c>
    </row>
    <row r="4440" spans="2:12" x14ac:dyDescent="0.2">
      <c r="B4440" t="s">
        <v>11406</v>
      </c>
      <c r="C4440" t="s">
        <v>11407</v>
      </c>
      <c r="D4440" t="s">
        <v>11408</v>
      </c>
      <c r="E4440" s="1">
        <v>7637</v>
      </c>
      <c r="F4440" s="1">
        <v>471</v>
      </c>
      <c r="G4440" s="2">
        <v>16.21443736730361</v>
      </c>
      <c r="H4440" s="3">
        <v>6.0000000000000009</v>
      </c>
      <c r="I4440" s="3">
        <v>7.9999803587796254</v>
      </c>
      <c r="J4440" s="3">
        <v>45.822000000000003</v>
      </c>
      <c r="K4440" s="3">
        <v>45.822000000000003</v>
      </c>
      <c r="L4440" s="3">
        <v>61.095849999999999</v>
      </c>
    </row>
    <row r="4441" spans="2:12" x14ac:dyDescent="0.2">
      <c r="B4441" t="s">
        <v>11409</v>
      </c>
      <c r="C4441" t="s">
        <v>11238</v>
      </c>
      <c r="D4441" t="s">
        <v>11239</v>
      </c>
      <c r="E4441" s="1">
        <v>15811</v>
      </c>
      <c r="F4441" s="1">
        <v>544</v>
      </c>
      <c r="G4441" s="2">
        <v>29.064338235294116</v>
      </c>
      <c r="H4441" s="3">
        <v>6</v>
      </c>
      <c r="I4441" s="3">
        <v>7.9999797609259371</v>
      </c>
      <c r="J4441" s="3">
        <v>94.866</v>
      </c>
      <c r="K4441" s="3">
        <v>94.866</v>
      </c>
      <c r="L4441" s="3">
        <v>126.48768</v>
      </c>
    </row>
    <row r="4442" spans="2:12" x14ac:dyDescent="0.2">
      <c r="B4442" t="s">
        <v>11410</v>
      </c>
      <c r="C4442" t="s">
        <v>11411</v>
      </c>
      <c r="D4442" t="s">
        <v>11412</v>
      </c>
      <c r="E4442" s="1">
        <v>3797</v>
      </c>
      <c r="F4442" s="1">
        <v>189</v>
      </c>
      <c r="G4442" s="2">
        <v>20.089947089947088</v>
      </c>
      <c r="H4442" s="3">
        <v>6</v>
      </c>
      <c r="I4442" s="3">
        <v>7.9999789307347902</v>
      </c>
      <c r="J4442" s="3">
        <v>22.782</v>
      </c>
      <c r="K4442" s="3">
        <v>22.782</v>
      </c>
      <c r="L4442" s="3">
        <v>30.375920000000001</v>
      </c>
    </row>
    <row r="4443" spans="2:12" x14ac:dyDescent="0.2">
      <c r="B4443" t="s">
        <v>11413</v>
      </c>
      <c r="C4443" t="s">
        <v>11414</v>
      </c>
      <c r="D4443" t="s">
        <v>11415</v>
      </c>
      <c r="E4443" s="1">
        <v>2200</v>
      </c>
      <c r="F4443" s="1">
        <v>419</v>
      </c>
      <c r="G4443" s="2">
        <v>5.2505966587112169</v>
      </c>
      <c r="H4443" s="3">
        <v>5.9999999999999991</v>
      </c>
      <c r="I4443" s="3">
        <v>7.9999818181818174</v>
      </c>
      <c r="J4443" s="3">
        <v>13.2</v>
      </c>
      <c r="K4443" s="3">
        <v>13.2</v>
      </c>
      <c r="L4443" s="3">
        <v>17.599959999999999</v>
      </c>
    </row>
    <row r="4444" spans="2:12" x14ac:dyDescent="0.2">
      <c r="B4444" t="s">
        <v>11416</v>
      </c>
      <c r="C4444" t="s">
        <v>11414</v>
      </c>
      <c r="D4444" t="s">
        <v>11415</v>
      </c>
      <c r="E4444" s="1">
        <v>3238</v>
      </c>
      <c r="F4444" s="1">
        <v>772</v>
      </c>
      <c r="G4444" s="2">
        <v>4.1943005181347148</v>
      </c>
      <c r="H4444" s="3">
        <v>6</v>
      </c>
      <c r="I4444" s="3">
        <v>7.9999814700432363</v>
      </c>
      <c r="J4444" s="3">
        <v>19.428000000000001</v>
      </c>
      <c r="K4444" s="3">
        <v>19.428000000000001</v>
      </c>
      <c r="L4444" s="3">
        <v>25.903939999999999</v>
      </c>
    </row>
    <row r="4445" spans="2:12" x14ac:dyDescent="0.2">
      <c r="B4445" t="s">
        <v>11417</v>
      </c>
      <c r="C4445" t="s">
        <v>11411</v>
      </c>
      <c r="D4445" t="s">
        <v>11412</v>
      </c>
      <c r="E4445" s="1">
        <v>430</v>
      </c>
      <c r="F4445" s="1">
        <v>18</v>
      </c>
      <c r="G4445" s="2">
        <v>23.888888888888889</v>
      </c>
      <c r="H4445" s="3">
        <v>6</v>
      </c>
      <c r="I4445" s="3">
        <v>7.9999767441860463</v>
      </c>
      <c r="J4445" s="3">
        <v>2.58</v>
      </c>
      <c r="K4445" s="3">
        <v>2.58</v>
      </c>
      <c r="L4445" s="3">
        <v>3.4399899999999999</v>
      </c>
    </row>
    <row r="4446" spans="2:12" x14ac:dyDescent="0.2">
      <c r="B4446" t="s">
        <v>11418</v>
      </c>
      <c r="C4446" t="s">
        <v>11419</v>
      </c>
      <c r="D4446" t="s">
        <v>11420</v>
      </c>
      <c r="E4446" s="1">
        <v>5429</v>
      </c>
      <c r="F4446" s="1">
        <v>1291</v>
      </c>
      <c r="G4446" s="2">
        <v>4.2052672347017817</v>
      </c>
      <c r="H4446" s="3">
        <v>5.9999999999999991</v>
      </c>
      <c r="I4446" s="3">
        <v>7.9999797384417022</v>
      </c>
      <c r="J4446" s="3">
        <v>32.573999999999998</v>
      </c>
      <c r="K4446" s="3">
        <v>32.573999999999998</v>
      </c>
      <c r="L4446" s="3">
        <v>43.431890000000003</v>
      </c>
    </row>
    <row r="4447" spans="2:12" x14ac:dyDescent="0.2">
      <c r="B4447" t="s">
        <v>11421</v>
      </c>
      <c r="C4447" t="s">
        <v>11419</v>
      </c>
      <c r="D4447" t="s">
        <v>11420</v>
      </c>
      <c r="E4447" s="1">
        <v>5477</v>
      </c>
      <c r="F4447" s="1">
        <v>1849</v>
      </c>
      <c r="G4447" s="2">
        <v>2.9621416982152513</v>
      </c>
      <c r="H4447" s="3">
        <v>6</v>
      </c>
      <c r="I4447" s="3">
        <v>7.9999799160124159</v>
      </c>
      <c r="J4447" s="3">
        <v>32.862000000000002</v>
      </c>
      <c r="K4447" s="3">
        <v>32.862000000000002</v>
      </c>
      <c r="L4447" s="3">
        <v>43.815890000000003</v>
      </c>
    </row>
    <row r="4448" spans="2:12" x14ac:dyDescent="0.2">
      <c r="B4448" t="s">
        <v>11422</v>
      </c>
      <c r="C4448" t="s">
        <v>11423</v>
      </c>
      <c r="D4448" t="s">
        <v>11424</v>
      </c>
      <c r="E4448" s="1">
        <v>16659</v>
      </c>
      <c r="F4448" s="1">
        <v>1271</v>
      </c>
      <c r="G4448" s="2">
        <v>13.107002360346184</v>
      </c>
      <c r="H4448" s="3">
        <v>6</v>
      </c>
      <c r="I4448" s="3">
        <v>7.9999801908878085</v>
      </c>
      <c r="J4448" s="3">
        <v>99.953999999999994</v>
      </c>
      <c r="K4448" s="3">
        <v>99.953999999999994</v>
      </c>
      <c r="L4448" s="3">
        <v>133.27167</v>
      </c>
    </row>
    <row r="4449" spans="2:12" x14ac:dyDescent="0.2">
      <c r="B4449" t="s">
        <v>11425</v>
      </c>
      <c r="C4449" t="s">
        <v>11426</v>
      </c>
      <c r="D4449" t="s">
        <v>11427</v>
      </c>
      <c r="E4449" s="1">
        <v>9957</v>
      </c>
      <c r="F4449" s="1">
        <v>1524</v>
      </c>
      <c r="G4449" s="2">
        <v>6.5334645669291342</v>
      </c>
      <c r="H4449" s="3">
        <v>5.9999999999999991</v>
      </c>
      <c r="I4449" s="3">
        <v>7.9999799136286027</v>
      </c>
      <c r="J4449" s="3">
        <v>59.741999999999997</v>
      </c>
      <c r="K4449" s="3">
        <v>59.741999999999997</v>
      </c>
      <c r="L4449" s="3">
        <v>79.655799999999999</v>
      </c>
    </row>
    <row r="4450" spans="2:12" x14ac:dyDescent="0.2">
      <c r="B4450" t="s">
        <v>11428</v>
      </c>
      <c r="C4450" t="s">
        <v>11388</v>
      </c>
      <c r="D4450" t="s">
        <v>11389</v>
      </c>
      <c r="E4450" s="1">
        <v>1344.95847</v>
      </c>
      <c r="F4450" s="1">
        <v>67</v>
      </c>
      <c r="G4450" s="2">
        <v>20.074007014925375</v>
      </c>
      <c r="H4450" s="3">
        <v>7.0000005278973401</v>
      </c>
      <c r="I4450" s="3">
        <v>9.3333067748924616</v>
      </c>
      <c r="J4450" s="3">
        <v>9.4147099999999995</v>
      </c>
      <c r="K4450" s="3">
        <v>9.4147099999999995</v>
      </c>
      <c r="L4450" s="3">
        <v>12.552910000000001</v>
      </c>
    </row>
    <row r="4451" spans="2:12" x14ac:dyDescent="0.2">
      <c r="B4451" t="s">
        <v>11429</v>
      </c>
      <c r="C4451" t="s">
        <v>11430</v>
      </c>
      <c r="D4451" t="s">
        <v>11431</v>
      </c>
      <c r="E4451" s="1">
        <v>8490</v>
      </c>
      <c r="F4451" s="1">
        <v>694</v>
      </c>
      <c r="G4451" s="2">
        <v>12.23342939481268</v>
      </c>
      <c r="H4451" s="3">
        <v>6</v>
      </c>
      <c r="I4451" s="3">
        <v>7.9999799764428747</v>
      </c>
      <c r="J4451" s="3">
        <v>50.94</v>
      </c>
      <c r="K4451" s="3">
        <v>50.94</v>
      </c>
      <c r="L4451" s="3">
        <v>67.919830000000005</v>
      </c>
    </row>
    <row r="4452" spans="2:12" x14ac:dyDescent="0.2">
      <c r="B4452" t="s">
        <v>11432</v>
      </c>
      <c r="C4452" t="s">
        <v>11433</v>
      </c>
      <c r="D4452" t="s">
        <v>11434</v>
      </c>
      <c r="E4452" s="1">
        <v>6452</v>
      </c>
      <c r="F4452" s="1">
        <v>1063</v>
      </c>
      <c r="G4452" s="2">
        <v>6.0696142991533399</v>
      </c>
      <c r="H4452" s="3">
        <v>6.0000000000000009</v>
      </c>
      <c r="I4452" s="3">
        <v>7.999979851208928</v>
      </c>
      <c r="J4452" s="3">
        <v>38.712000000000003</v>
      </c>
      <c r="K4452" s="3">
        <v>38.712000000000003</v>
      </c>
      <c r="L4452" s="3">
        <v>51.615870000000001</v>
      </c>
    </row>
    <row r="4453" spans="2:12" x14ac:dyDescent="0.2">
      <c r="B4453" t="s">
        <v>11435</v>
      </c>
      <c r="C4453" t="s">
        <v>11433</v>
      </c>
      <c r="D4453" t="s">
        <v>11434</v>
      </c>
      <c r="E4453" s="1">
        <v>8977</v>
      </c>
      <c r="F4453" s="1">
        <v>1141</v>
      </c>
      <c r="G4453" s="2">
        <v>7.8676599474145483</v>
      </c>
      <c r="H4453" s="3">
        <v>6</v>
      </c>
      <c r="I4453" s="3">
        <v>7.9999799487579368</v>
      </c>
      <c r="J4453" s="3">
        <v>53.862000000000002</v>
      </c>
      <c r="K4453" s="3">
        <v>53.862000000000002</v>
      </c>
      <c r="L4453" s="3">
        <v>71.815820000000002</v>
      </c>
    </row>
    <row r="4454" spans="2:12" x14ac:dyDescent="0.2">
      <c r="B4454" t="s">
        <v>11436</v>
      </c>
      <c r="C4454" t="s">
        <v>11437</v>
      </c>
      <c r="D4454" t="s">
        <v>11438</v>
      </c>
      <c r="E4454" s="1">
        <v>1533</v>
      </c>
      <c r="F4454" s="1">
        <v>41</v>
      </c>
      <c r="G4454" s="2">
        <v>37.390243902439025</v>
      </c>
      <c r="H4454" s="3">
        <v>6.0000000000000009</v>
      </c>
      <c r="I4454" s="3">
        <v>7.9999804305283764</v>
      </c>
      <c r="J4454" s="3">
        <v>9.1980000000000004</v>
      </c>
      <c r="K4454" s="3">
        <v>9.1980000000000004</v>
      </c>
      <c r="L4454" s="3">
        <v>12.26397</v>
      </c>
    </row>
    <row r="4455" spans="2:12" x14ac:dyDescent="0.2">
      <c r="B4455" t="s">
        <v>11439</v>
      </c>
      <c r="C4455" t="s">
        <v>11159</v>
      </c>
      <c r="D4455" t="s">
        <v>11160</v>
      </c>
      <c r="E4455" s="1">
        <v>5491</v>
      </c>
      <c r="F4455" s="1">
        <v>196</v>
      </c>
      <c r="G4455" s="2">
        <v>28.01530612244898</v>
      </c>
      <c r="H4455" s="3">
        <v>6</v>
      </c>
      <c r="I4455" s="3">
        <v>7.9999799672190859</v>
      </c>
      <c r="J4455" s="3">
        <v>32.945999999999998</v>
      </c>
      <c r="K4455" s="3">
        <v>32.945999999999998</v>
      </c>
      <c r="L4455" s="3">
        <v>43.927889999999998</v>
      </c>
    </row>
    <row r="4456" spans="2:12" x14ac:dyDescent="0.2">
      <c r="B4456" t="s">
        <v>11440</v>
      </c>
      <c r="C4456" t="s">
        <v>11441</v>
      </c>
      <c r="D4456" t="s">
        <v>11442</v>
      </c>
      <c r="E4456" s="1">
        <v>3693.6889900000001</v>
      </c>
      <c r="F4456" s="1">
        <v>336</v>
      </c>
      <c r="G4456" s="2">
        <v>10.99312199404762</v>
      </c>
      <c r="H4456" s="3">
        <v>4.9999986598763426</v>
      </c>
      <c r="I4456" s="3">
        <v>6.6666495383521713</v>
      </c>
      <c r="J4456" s="3">
        <v>18.468440000000001</v>
      </c>
      <c r="K4456" s="3">
        <v>18.468440000000001</v>
      </c>
      <c r="L4456" s="3">
        <v>24.62453</v>
      </c>
    </row>
    <row r="4457" spans="2:12" x14ac:dyDescent="0.2">
      <c r="B4457" t="s">
        <v>11443</v>
      </c>
      <c r="C4457" t="s">
        <v>11444</v>
      </c>
      <c r="D4457" t="s">
        <v>11445</v>
      </c>
      <c r="E4457" s="1">
        <v>2199.25675</v>
      </c>
      <c r="F4457" s="1">
        <v>97</v>
      </c>
      <c r="G4457" s="2">
        <v>22.672750000000001</v>
      </c>
      <c r="H4457" s="3">
        <v>7.0000012504224438</v>
      </c>
      <c r="I4457" s="3">
        <v>9.3333077186190287</v>
      </c>
      <c r="J4457" s="3">
        <v>15.3948</v>
      </c>
      <c r="K4457" s="3">
        <v>15.3948</v>
      </c>
      <c r="L4457" s="3">
        <v>20.526340000000001</v>
      </c>
    </row>
    <row r="4458" spans="2:12" x14ac:dyDescent="0.2">
      <c r="B4458" t="s">
        <v>11446</v>
      </c>
      <c r="C4458" t="s">
        <v>3315</v>
      </c>
      <c r="D4458" t="s">
        <v>3316</v>
      </c>
      <c r="E4458" s="1">
        <v>3950.4152199999999</v>
      </c>
      <c r="F4458" s="1">
        <v>507</v>
      </c>
      <c r="G4458" s="2">
        <v>7.7917459960552264</v>
      </c>
      <c r="H4458" s="3">
        <v>5.0000009872379945</v>
      </c>
      <c r="I4458" s="3">
        <v>6.6666511071208356</v>
      </c>
      <c r="J4458" s="3">
        <v>19.752079999999999</v>
      </c>
      <c r="K4458" s="3">
        <v>19.752079999999999</v>
      </c>
      <c r="L4458" s="3">
        <v>26.336040000000001</v>
      </c>
    </row>
    <row r="4459" spans="2:12" x14ac:dyDescent="0.2">
      <c r="B4459" t="s">
        <v>11447</v>
      </c>
      <c r="C4459" t="s">
        <v>11448</v>
      </c>
      <c r="D4459" t="s">
        <v>11449</v>
      </c>
      <c r="E4459" s="1">
        <v>12135.850839999999</v>
      </c>
      <c r="F4459" s="1">
        <v>707</v>
      </c>
      <c r="G4459" s="2">
        <v>17.165277001414427</v>
      </c>
      <c r="H4459" s="3">
        <v>7.0000003394899997</v>
      </c>
      <c r="I4459" s="3">
        <v>9.3333101645141845</v>
      </c>
      <c r="J4459" s="3">
        <v>84.950959999999995</v>
      </c>
      <c r="K4459" s="3">
        <v>84.950959999999995</v>
      </c>
      <c r="L4459" s="3">
        <v>113.26766000000001</v>
      </c>
    </row>
    <row r="4460" spans="2:12" x14ac:dyDescent="0.2">
      <c r="B4460" t="s">
        <v>11450</v>
      </c>
      <c r="C4460" t="s">
        <v>11451</v>
      </c>
      <c r="D4460" t="s">
        <v>11452</v>
      </c>
      <c r="E4460" s="1">
        <v>1300.59403</v>
      </c>
      <c r="F4460" s="1">
        <v>469</v>
      </c>
      <c r="G4460" s="2">
        <v>2.7731215991471214</v>
      </c>
      <c r="H4460" s="3">
        <v>4.9999998846680853</v>
      </c>
      <c r="I4460" s="3">
        <v>6.6666536982335671</v>
      </c>
      <c r="J4460" s="3">
        <v>6.5029700000000004</v>
      </c>
      <c r="K4460" s="3">
        <v>6.5029700000000004</v>
      </c>
      <c r="L4460" s="3">
        <v>8.6706099999999999</v>
      </c>
    </row>
    <row r="4461" spans="2:12" x14ac:dyDescent="0.2">
      <c r="B4461" t="s">
        <v>11453</v>
      </c>
      <c r="C4461" t="s">
        <v>11454</v>
      </c>
      <c r="D4461" t="s">
        <v>11455</v>
      </c>
      <c r="E4461" s="1">
        <v>1848.73207</v>
      </c>
      <c r="F4461" s="1">
        <v>134</v>
      </c>
      <c r="G4461" s="2">
        <v>13.796507985074626</v>
      </c>
      <c r="H4461" s="3">
        <v>4.9999998106810573</v>
      </c>
      <c r="I4461" s="3">
        <v>6.6666501869035022</v>
      </c>
      <c r="J4461" s="3">
        <v>9.2436600000000002</v>
      </c>
      <c r="K4461" s="3">
        <v>9.2436600000000002</v>
      </c>
      <c r="L4461" s="3">
        <v>12.32485</v>
      </c>
    </row>
    <row r="4462" spans="2:12" x14ac:dyDescent="0.2">
      <c r="B4462" t="s">
        <v>11456</v>
      </c>
      <c r="C4462" t="s">
        <v>11385</v>
      </c>
      <c r="D4462" t="s">
        <v>11386</v>
      </c>
      <c r="E4462" s="1">
        <v>306.76204000000001</v>
      </c>
      <c r="F4462" s="1">
        <v>53</v>
      </c>
      <c r="G4462" s="2">
        <v>5.7879630188679245</v>
      </c>
      <c r="H4462" s="3">
        <v>4.9999993480288492</v>
      </c>
      <c r="I4462" s="3">
        <v>6.6666657973717998</v>
      </c>
      <c r="J4462" s="3">
        <v>1.5338099999999999</v>
      </c>
      <c r="K4462" s="3">
        <v>1.5338099999999999</v>
      </c>
      <c r="L4462" s="3">
        <v>2.04508</v>
      </c>
    </row>
    <row r="4463" spans="2:12" x14ac:dyDescent="0.2">
      <c r="B4463" t="s">
        <v>11457</v>
      </c>
      <c r="C4463" t="s">
        <v>11458</v>
      </c>
      <c r="D4463" t="s">
        <v>11459</v>
      </c>
      <c r="E4463" s="1">
        <v>10608</v>
      </c>
      <c r="F4463" s="1">
        <v>1504</v>
      </c>
      <c r="G4463" s="2">
        <v>7.0531914893617023</v>
      </c>
      <c r="H4463" s="3">
        <v>6</v>
      </c>
      <c r="I4463" s="3">
        <v>7.9999802036199084</v>
      </c>
      <c r="J4463" s="3">
        <v>63.648000000000003</v>
      </c>
      <c r="K4463" s="3">
        <v>63.648000000000003</v>
      </c>
      <c r="L4463" s="3">
        <v>84.863789999999995</v>
      </c>
    </row>
    <row r="4464" spans="2:12" x14ac:dyDescent="0.2">
      <c r="B4464" t="s">
        <v>11460</v>
      </c>
      <c r="C4464" t="s">
        <v>11458</v>
      </c>
      <c r="D4464" t="s">
        <v>11459</v>
      </c>
      <c r="E4464" s="1">
        <v>7370</v>
      </c>
      <c r="F4464" s="1">
        <v>956</v>
      </c>
      <c r="G4464" s="2">
        <v>7.7092050209205025</v>
      </c>
      <c r="H4464" s="3">
        <v>6</v>
      </c>
      <c r="I4464" s="3">
        <v>7.9999796472184537</v>
      </c>
      <c r="J4464" s="3">
        <v>44.22</v>
      </c>
      <c r="K4464" s="3">
        <v>44.22</v>
      </c>
      <c r="L4464" s="3">
        <v>58.959850000000003</v>
      </c>
    </row>
    <row r="4465" spans="2:12" x14ac:dyDescent="0.2">
      <c r="B4465" t="s">
        <v>11461</v>
      </c>
      <c r="C4465" t="s">
        <v>11462</v>
      </c>
      <c r="D4465" t="s">
        <v>11463</v>
      </c>
      <c r="E4465" s="1">
        <v>5131</v>
      </c>
      <c r="F4465" s="1">
        <v>1946</v>
      </c>
      <c r="G4465" s="2">
        <v>2.6366906474820144</v>
      </c>
      <c r="H4465" s="3">
        <v>6.5</v>
      </c>
      <c r="I4465" s="3">
        <v>8.6666458779964906</v>
      </c>
      <c r="J4465" s="3">
        <v>33.351500000000001</v>
      </c>
      <c r="K4465" s="3">
        <v>33.351500000000001</v>
      </c>
      <c r="L4465" s="3">
        <v>44.468559999999997</v>
      </c>
    </row>
    <row r="4466" spans="2:12" x14ac:dyDescent="0.2">
      <c r="B4466" t="s">
        <v>11464</v>
      </c>
      <c r="C4466" t="s">
        <v>11465</v>
      </c>
      <c r="D4466" t="s">
        <v>11466</v>
      </c>
      <c r="E4466" s="1">
        <v>505.07661999999999</v>
      </c>
      <c r="F4466" s="1">
        <v>82</v>
      </c>
      <c r="G4466" s="2">
        <v>6.1594709756097563</v>
      </c>
      <c r="H4466" s="3">
        <v>7.0000072464253051</v>
      </c>
      <c r="I4466" s="3">
        <v>9.333316596598749</v>
      </c>
      <c r="J4466" s="3">
        <v>3.5355400000000001</v>
      </c>
      <c r="K4466" s="3">
        <v>3.5355400000000001</v>
      </c>
      <c r="L4466" s="3">
        <v>4.7140399999999998</v>
      </c>
    </row>
    <row r="4467" spans="2:12" x14ac:dyDescent="0.2">
      <c r="B4467" t="s">
        <v>11467</v>
      </c>
      <c r="C4467" t="s">
        <v>11185</v>
      </c>
      <c r="D4467" t="s">
        <v>11186</v>
      </c>
      <c r="E4467" s="1">
        <v>3191.4884000000002</v>
      </c>
      <c r="F4467" s="1">
        <v>108</v>
      </c>
      <c r="G4467" s="2">
        <v>29.550818518518522</v>
      </c>
      <c r="H4467" s="3">
        <v>6.3000009650669568</v>
      </c>
      <c r="I4467" s="3">
        <v>8.3999803978607588</v>
      </c>
      <c r="J4467" s="3">
        <v>20.106380000000001</v>
      </c>
      <c r="K4467" s="3">
        <v>20.106380000000001</v>
      </c>
      <c r="L4467" s="3">
        <v>26.808440000000001</v>
      </c>
    </row>
    <row r="4468" spans="2:12" x14ac:dyDescent="0.2">
      <c r="B4468" t="s">
        <v>11468</v>
      </c>
      <c r="C4468" t="s">
        <v>11469</v>
      </c>
      <c r="D4468" t="s">
        <v>11470</v>
      </c>
      <c r="E4468" s="1">
        <v>993.51480000000004</v>
      </c>
      <c r="F4468" s="1">
        <v>30</v>
      </c>
      <c r="G4468" s="2">
        <v>33.117159999999998</v>
      </c>
      <c r="H4468" s="3">
        <v>6.2999967388507949</v>
      </c>
      <c r="I4468" s="3">
        <v>8.399975521250413</v>
      </c>
      <c r="J4468" s="3">
        <v>6.2591400000000004</v>
      </c>
      <c r="K4468" s="3">
        <v>6.2591400000000004</v>
      </c>
      <c r="L4468" s="3">
        <v>8.3454999999999995</v>
      </c>
    </row>
    <row r="4469" spans="2:12" x14ac:dyDescent="0.2">
      <c r="B4469" t="s">
        <v>11471</v>
      </c>
      <c r="C4469" t="s">
        <v>11469</v>
      </c>
      <c r="D4469" t="s">
        <v>11470</v>
      </c>
      <c r="E4469" s="1">
        <v>1816.5626999999999</v>
      </c>
      <c r="F4469" s="1">
        <v>57</v>
      </c>
      <c r="G4469" s="2">
        <v>31.86952105263158</v>
      </c>
      <c r="H4469" s="3">
        <v>6.3000027469461966</v>
      </c>
      <c r="I4469" s="3">
        <v>8.3999798080187382</v>
      </c>
      <c r="J4469" s="3">
        <v>11.44435</v>
      </c>
      <c r="K4469" s="3">
        <v>11.44435</v>
      </c>
      <c r="L4469" s="3">
        <v>15.25909</v>
      </c>
    </row>
    <row r="4470" spans="2:12" x14ac:dyDescent="0.2">
      <c r="B4470" t="s">
        <v>11472</v>
      </c>
      <c r="C4470" t="s">
        <v>11473</v>
      </c>
      <c r="D4470" t="s">
        <v>11474</v>
      </c>
      <c r="E4470" s="1">
        <v>2998.3175000000001</v>
      </c>
      <c r="F4470" s="1">
        <v>133</v>
      </c>
      <c r="G4470" s="2">
        <v>22.54374060150376</v>
      </c>
      <c r="H4470" s="3">
        <v>6.2999999166199032</v>
      </c>
      <c r="I4470" s="3">
        <v>8.3999776541343607</v>
      </c>
      <c r="J4470" s="3">
        <v>18.889399999999998</v>
      </c>
      <c r="K4470" s="3">
        <v>18.889399999999998</v>
      </c>
      <c r="L4470" s="3">
        <v>25.1858</v>
      </c>
    </row>
    <row r="4471" spans="2:12" x14ac:dyDescent="0.2">
      <c r="B4471" t="s">
        <v>11475</v>
      </c>
      <c r="C4471" t="s">
        <v>11476</v>
      </c>
      <c r="D4471" t="s">
        <v>11477</v>
      </c>
      <c r="E4471" s="1">
        <v>3441.1022899999998</v>
      </c>
      <c r="F4471" s="1">
        <v>119</v>
      </c>
      <c r="G4471" s="2">
        <v>28.916825966386554</v>
      </c>
      <c r="H4471" s="3">
        <v>7.0000011537000839</v>
      </c>
      <c r="I4471" s="3">
        <v>9.3333087171901532</v>
      </c>
      <c r="J4471" s="3">
        <v>24.087720000000001</v>
      </c>
      <c r="K4471" s="3">
        <v>24.087720000000001</v>
      </c>
      <c r="L4471" s="3">
        <v>32.116869999999999</v>
      </c>
    </row>
    <row r="4472" spans="2:12" x14ac:dyDescent="0.2">
      <c r="B4472" t="s">
        <v>11478</v>
      </c>
      <c r="C4472" t="s">
        <v>11479</v>
      </c>
      <c r="D4472" t="s">
        <v>11480</v>
      </c>
      <c r="E4472" s="1">
        <v>27208.80992</v>
      </c>
      <c r="F4472" s="1">
        <v>1644</v>
      </c>
      <c r="G4472" s="2">
        <v>16.550370997566908</v>
      </c>
      <c r="H4472" s="3">
        <v>5.0000000147011203</v>
      </c>
      <c r="I4472" s="3">
        <v>6.6666499024886416</v>
      </c>
      <c r="J4472" s="3">
        <v>136.04405</v>
      </c>
      <c r="K4472" s="3">
        <v>136.04405</v>
      </c>
      <c r="L4472" s="3">
        <v>181.39160999999999</v>
      </c>
    </row>
    <row r="4473" spans="2:12" x14ac:dyDescent="0.2">
      <c r="B4473" t="s">
        <v>11481</v>
      </c>
      <c r="C4473" t="s">
        <v>11347</v>
      </c>
      <c r="D4473" t="s">
        <v>11348</v>
      </c>
      <c r="E4473" s="1">
        <v>12224.123729999999</v>
      </c>
      <c r="F4473" s="1">
        <v>1922</v>
      </c>
      <c r="G4473" s="2">
        <v>6.3601059989594173</v>
      </c>
      <c r="H4473" s="3">
        <v>5.0000001104373641</v>
      </c>
      <c r="I4473" s="3">
        <v>6.6666504528255466</v>
      </c>
      <c r="J4473" s="3">
        <v>61.120620000000002</v>
      </c>
      <c r="K4473" s="3">
        <v>61.120620000000002</v>
      </c>
      <c r="L4473" s="3">
        <v>81.493960000000001</v>
      </c>
    </row>
    <row r="4474" spans="2:12" x14ac:dyDescent="0.2">
      <c r="B4474" t="s">
        <v>11482</v>
      </c>
      <c r="C4474" t="s">
        <v>11483</v>
      </c>
      <c r="D4474" t="s">
        <v>11484</v>
      </c>
      <c r="E4474" s="1">
        <v>1053.20496</v>
      </c>
      <c r="F4474" s="1">
        <v>431</v>
      </c>
      <c r="G4474" s="2">
        <v>2.4436309976798145</v>
      </c>
      <c r="H4474" s="3">
        <v>6.9999955184411586</v>
      </c>
      <c r="I4474" s="3">
        <v>9.3333115332081249</v>
      </c>
      <c r="J4474" s="3">
        <v>7.3724299999999996</v>
      </c>
      <c r="K4474" s="3">
        <v>7.3724299999999996</v>
      </c>
      <c r="L4474" s="3">
        <v>9.8298900000000007</v>
      </c>
    </row>
    <row r="4475" spans="2:12" x14ac:dyDescent="0.2">
      <c r="B4475" t="s">
        <v>3349</v>
      </c>
      <c r="C4475" t="s">
        <v>3350</v>
      </c>
      <c r="D4475" t="s">
        <v>3351</v>
      </c>
      <c r="E4475" s="1">
        <v>14613.86872</v>
      </c>
      <c r="F4475" s="1">
        <v>2366</v>
      </c>
      <c r="G4475" s="2">
        <v>6.1766139983093833</v>
      </c>
      <c r="H4475" s="3">
        <v>4.9999997536586598</v>
      </c>
      <c r="I4475" s="3">
        <v>6.6666501435493934</v>
      </c>
      <c r="J4475" s="3">
        <v>73.069339999999997</v>
      </c>
      <c r="K4475" s="3">
        <v>73.069339999999997</v>
      </c>
      <c r="L4475" s="3">
        <v>97.425550000000001</v>
      </c>
    </row>
    <row r="4476" spans="2:12" x14ac:dyDescent="0.2">
      <c r="B4476" t="s">
        <v>11485</v>
      </c>
      <c r="C4476" t="s">
        <v>3061</v>
      </c>
      <c r="D4476" t="s">
        <v>3062</v>
      </c>
      <c r="E4476" s="1">
        <v>7587.7332200000001</v>
      </c>
      <c r="F4476" s="1">
        <v>492</v>
      </c>
      <c r="G4476" s="2">
        <v>15.422221991869918</v>
      </c>
      <c r="H4476" s="3">
        <v>5.0000005139874961</v>
      </c>
      <c r="I4476" s="3">
        <v>6.6666497797612339</v>
      </c>
      <c r="J4476" s="3">
        <v>37.938670000000002</v>
      </c>
      <c r="K4476" s="3">
        <v>37.938670000000002</v>
      </c>
      <c r="L4476" s="3">
        <v>50.584760000000003</v>
      </c>
    </row>
    <row r="4477" spans="2:12" x14ac:dyDescent="0.2">
      <c r="B4477" t="s">
        <v>11486</v>
      </c>
      <c r="C4477" t="s">
        <v>11487</v>
      </c>
      <c r="D4477" t="s">
        <v>11488</v>
      </c>
      <c r="E4477" s="1">
        <v>281.27332999999999</v>
      </c>
      <c r="F4477" s="1">
        <v>63</v>
      </c>
      <c r="G4477" s="2">
        <v>4.4646560317460313</v>
      </c>
      <c r="H4477" s="3">
        <v>5.0000119101231526</v>
      </c>
      <c r="I4477" s="3">
        <v>6.6666469942244442</v>
      </c>
      <c r="J4477" s="3">
        <v>1.4063699999999999</v>
      </c>
      <c r="K4477" s="3">
        <v>1.4063699999999999</v>
      </c>
      <c r="L4477" s="3">
        <v>1.8751500000000001</v>
      </c>
    </row>
    <row r="4478" spans="2:12" x14ac:dyDescent="0.2">
      <c r="B4478" t="s">
        <v>11489</v>
      </c>
      <c r="C4478" t="s">
        <v>11490</v>
      </c>
      <c r="D4478" t="s">
        <v>11491</v>
      </c>
      <c r="E4478" s="1">
        <v>3373.8515699999998</v>
      </c>
      <c r="F4478" s="1">
        <v>337</v>
      </c>
      <c r="G4478" s="2">
        <v>10.011428991097922</v>
      </c>
      <c r="H4478" s="3">
        <v>5.000000637253879</v>
      </c>
      <c r="I4478" s="3">
        <v>6.6666507204998355</v>
      </c>
      <c r="J4478" s="3">
        <v>16.869260000000001</v>
      </c>
      <c r="K4478" s="3">
        <v>16.869260000000001</v>
      </c>
      <c r="L4478" s="3">
        <v>22.492290000000001</v>
      </c>
    </row>
    <row r="4479" spans="2:12" x14ac:dyDescent="0.2">
      <c r="B4479" t="s">
        <v>11492</v>
      </c>
      <c r="C4479" t="s">
        <v>2752</v>
      </c>
      <c r="D4479" t="s">
        <v>11493</v>
      </c>
      <c r="E4479" s="1">
        <v>5723.7335000000003</v>
      </c>
      <c r="F4479" s="1">
        <v>256</v>
      </c>
      <c r="G4479" s="2">
        <v>22.358333984375001</v>
      </c>
      <c r="H4479" s="3">
        <v>6.9999992137998728</v>
      </c>
      <c r="I4479" s="3">
        <v>9.3333101549888706</v>
      </c>
      <c r="J4479" s="3">
        <v>40.066130000000001</v>
      </c>
      <c r="K4479" s="3">
        <v>40.066130000000001</v>
      </c>
      <c r="L4479" s="3">
        <v>53.421379999999999</v>
      </c>
    </row>
    <row r="4480" spans="2:12" x14ac:dyDescent="0.2">
      <c r="B4480" t="s">
        <v>11494</v>
      </c>
      <c r="C4480" t="s">
        <v>11495</v>
      </c>
      <c r="D4480" t="s">
        <v>11496</v>
      </c>
      <c r="E4480" s="1">
        <v>8400.7052399999993</v>
      </c>
      <c r="F4480" s="1">
        <v>343</v>
      </c>
      <c r="G4480" s="2">
        <v>24.491852011661805</v>
      </c>
      <c r="H4480" s="3">
        <v>5.0000004523429755</v>
      </c>
      <c r="I4480" s="3">
        <v>6.6666498109389689</v>
      </c>
      <c r="J4480" s="3">
        <v>42.003529999999998</v>
      </c>
      <c r="K4480" s="3">
        <v>42.003529999999998</v>
      </c>
      <c r="L4480" s="3">
        <v>56.004559999999998</v>
      </c>
    </row>
    <row r="4481" spans="2:12" x14ac:dyDescent="0.2">
      <c r="B4481" t="s">
        <v>11497</v>
      </c>
      <c r="C4481" t="s">
        <v>11498</v>
      </c>
      <c r="D4481" t="s">
        <v>11499</v>
      </c>
      <c r="E4481" s="1">
        <v>346.46222999999998</v>
      </c>
      <c r="F4481" s="1">
        <v>28</v>
      </c>
      <c r="G4481" s="2">
        <v>12.37365107142857</v>
      </c>
      <c r="H4481" s="3">
        <v>4.999996680734867</v>
      </c>
      <c r="I4481" s="3">
        <v>6.6666429988631091</v>
      </c>
      <c r="J4481" s="3">
        <v>1.73231</v>
      </c>
      <c r="K4481" s="3">
        <v>1.73231</v>
      </c>
      <c r="L4481" s="3">
        <v>2.3097400000000001</v>
      </c>
    </row>
    <row r="4482" spans="2:12" x14ac:dyDescent="0.2">
      <c r="B4482" t="s">
        <v>4776</v>
      </c>
      <c r="C4482" t="s">
        <v>4777</v>
      </c>
      <c r="D4482" t="s">
        <v>4778</v>
      </c>
      <c r="E4482" s="1">
        <v>13247.414220000001</v>
      </c>
      <c r="F4482" s="1">
        <v>755</v>
      </c>
      <c r="G4482" s="2">
        <v>17.546244000000002</v>
      </c>
      <c r="H4482" s="3">
        <v>4.999999916964927</v>
      </c>
      <c r="I4482" s="3">
        <v>6.6666496973173075</v>
      </c>
      <c r="J4482" s="3">
        <v>66.237070000000003</v>
      </c>
      <c r="K4482" s="3">
        <v>66.237070000000003</v>
      </c>
      <c r="L4482" s="3">
        <v>88.315870000000004</v>
      </c>
    </row>
    <row r="4483" spans="2:12" x14ac:dyDescent="0.2">
      <c r="B4483" t="s">
        <v>11500</v>
      </c>
      <c r="C4483" t="s">
        <v>11501</v>
      </c>
      <c r="D4483" t="s">
        <v>11502</v>
      </c>
      <c r="E4483" s="1">
        <v>16108.50359</v>
      </c>
      <c r="F4483" s="1">
        <v>758</v>
      </c>
      <c r="G4483" s="2">
        <v>21.251323997361478</v>
      </c>
      <c r="H4483" s="3">
        <v>7.000000302324791</v>
      </c>
      <c r="I4483" s="3">
        <v>9.3333101464082056</v>
      </c>
      <c r="J4483" s="3">
        <v>112.75953</v>
      </c>
      <c r="K4483" s="3">
        <v>112.75953</v>
      </c>
      <c r="L4483" s="3">
        <v>150.34566000000001</v>
      </c>
    </row>
    <row r="4484" spans="2:12" x14ac:dyDescent="0.2">
      <c r="B4484" t="s">
        <v>11503</v>
      </c>
      <c r="C4484" t="s">
        <v>11504</v>
      </c>
      <c r="D4484" t="s">
        <v>11505</v>
      </c>
      <c r="E4484" s="1">
        <v>95.913650000000004</v>
      </c>
      <c r="F4484" s="1">
        <v>16</v>
      </c>
      <c r="G4484" s="2">
        <v>5.9946031250000003</v>
      </c>
      <c r="H4484" s="3">
        <v>5.0000182455781843</v>
      </c>
      <c r="I4484" s="3">
        <v>6.666621487139734</v>
      </c>
      <c r="J4484" s="3">
        <v>0.47957</v>
      </c>
      <c r="K4484" s="3">
        <v>0.47957</v>
      </c>
      <c r="L4484" s="3">
        <v>0.63941999999999999</v>
      </c>
    </row>
    <row r="4485" spans="2:12" x14ac:dyDescent="0.2">
      <c r="B4485" t="s">
        <v>11506</v>
      </c>
      <c r="C4485" t="s">
        <v>11507</v>
      </c>
      <c r="D4485" t="s">
        <v>11508</v>
      </c>
      <c r="E4485" s="1">
        <v>616.92353000000003</v>
      </c>
      <c r="F4485" s="1">
        <v>227</v>
      </c>
      <c r="G4485" s="2">
        <v>2.7177248017621145</v>
      </c>
      <c r="H4485" s="3">
        <v>5.0000038092241352</v>
      </c>
      <c r="I4485" s="3">
        <v>6.6666447298581719</v>
      </c>
      <c r="J4485" s="3">
        <v>3.0846200000000001</v>
      </c>
      <c r="K4485" s="3">
        <v>3.0846200000000001</v>
      </c>
      <c r="L4485" s="3">
        <v>4.1128099999999996</v>
      </c>
    </row>
    <row r="4486" spans="2:12" x14ac:dyDescent="0.2">
      <c r="B4486" t="s">
        <v>11509</v>
      </c>
      <c r="C4486" t="s">
        <v>11510</v>
      </c>
      <c r="D4486" t="s">
        <v>11511</v>
      </c>
      <c r="E4486" s="1">
        <v>375.80076000000003</v>
      </c>
      <c r="F4486" s="1">
        <v>17</v>
      </c>
      <c r="G4486" s="2">
        <v>22.105927058823532</v>
      </c>
      <c r="H4486" s="3">
        <v>7.000012453407491</v>
      </c>
      <c r="I4486" s="3">
        <v>9.333296718186519</v>
      </c>
      <c r="J4486" s="3">
        <v>2.6306099999999999</v>
      </c>
      <c r="K4486" s="3">
        <v>2.6306099999999999</v>
      </c>
      <c r="L4486" s="3">
        <v>3.50746</v>
      </c>
    </row>
    <row r="4487" spans="2:12" x14ac:dyDescent="0.2">
      <c r="B4487" t="s">
        <v>11512</v>
      </c>
      <c r="C4487" t="s">
        <v>11510</v>
      </c>
      <c r="D4487" t="s">
        <v>11511</v>
      </c>
      <c r="E4487" s="1">
        <v>233.17142999999999</v>
      </c>
      <c r="F4487" s="1">
        <v>15</v>
      </c>
      <c r="G4487" s="2">
        <v>15.544761999999999</v>
      </c>
      <c r="H4487" s="3">
        <v>6.9999999571130997</v>
      </c>
      <c r="I4487" s="3">
        <v>9.333304684883565</v>
      </c>
      <c r="J4487" s="3">
        <v>1.6322000000000001</v>
      </c>
      <c r="K4487" s="3">
        <v>1.6322000000000001</v>
      </c>
      <c r="L4487" s="3">
        <v>2.1762600000000001</v>
      </c>
    </row>
    <row r="4488" spans="2:12" x14ac:dyDescent="0.2">
      <c r="B4488" t="s">
        <v>11513</v>
      </c>
      <c r="C4488" t="s">
        <v>11514</v>
      </c>
      <c r="D4488" t="s">
        <v>11515</v>
      </c>
      <c r="E4488" s="1">
        <v>638.17756999999995</v>
      </c>
      <c r="F4488" s="1">
        <v>46</v>
      </c>
      <c r="G4488" s="2">
        <v>13.873425434782607</v>
      </c>
      <c r="H4488" s="3">
        <v>6.9999953147836278</v>
      </c>
      <c r="I4488" s="3">
        <v>9.3333114167581925</v>
      </c>
      <c r="J4488" s="3">
        <v>4.4672400000000003</v>
      </c>
      <c r="K4488" s="3">
        <v>4.4672400000000003</v>
      </c>
      <c r="L4488" s="3">
        <v>5.9563100000000002</v>
      </c>
    </row>
    <row r="4489" spans="2:12" x14ac:dyDescent="0.2">
      <c r="B4489" t="s">
        <v>11516</v>
      </c>
      <c r="C4489" t="s">
        <v>11514</v>
      </c>
      <c r="D4489" t="s">
        <v>11515</v>
      </c>
      <c r="E4489" s="1">
        <v>1145.0699500000001</v>
      </c>
      <c r="F4489" s="1">
        <v>81</v>
      </c>
      <c r="G4489" s="2">
        <v>14.136666049382717</v>
      </c>
      <c r="H4489" s="3">
        <v>7.0000003056581814</v>
      </c>
      <c r="I4489" s="3">
        <v>9.333307541604773</v>
      </c>
      <c r="J4489" s="3">
        <v>8.0154899999999998</v>
      </c>
      <c r="K4489" s="3">
        <v>8.0154899999999998</v>
      </c>
      <c r="L4489" s="3">
        <v>10.687290000000001</v>
      </c>
    </row>
    <row r="4490" spans="2:12" x14ac:dyDescent="0.2">
      <c r="B4490" t="s">
        <v>11517</v>
      </c>
      <c r="C4490" t="s">
        <v>11518</v>
      </c>
      <c r="D4490" t="s">
        <v>11519</v>
      </c>
      <c r="E4490" s="1">
        <v>2973.5982199999999</v>
      </c>
      <c r="F4490" s="1">
        <v>356</v>
      </c>
      <c r="G4490" s="2">
        <v>8.3528039887640446</v>
      </c>
      <c r="H4490" s="3">
        <v>4.9999996300777987</v>
      </c>
      <c r="I4490" s="3">
        <v>6.6666504797679087</v>
      </c>
      <c r="J4490" s="3">
        <v>14.867990000000001</v>
      </c>
      <c r="K4490" s="3">
        <v>14.867990000000001</v>
      </c>
      <c r="L4490" s="3">
        <v>19.82394</v>
      </c>
    </row>
    <row r="4491" spans="2:12" x14ac:dyDescent="0.2">
      <c r="B4491" t="s">
        <v>11520</v>
      </c>
      <c r="C4491" t="s">
        <v>11518</v>
      </c>
      <c r="D4491" t="s">
        <v>11519</v>
      </c>
      <c r="E4491" s="1">
        <v>3378.2831299999998</v>
      </c>
      <c r="F4491" s="1">
        <v>221</v>
      </c>
      <c r="G4491" s="2">
        <v>15.286349004524887</v>
      </c>
      <c r="H4491" s="3">
        <v>5.0000012876363034</v>
      </c>
      <c r="I4491" s="3">
        <v>6.6666496363198551</v>
      </c>
      <c r="J4491" s="3">
        <v>16.89142</v>
      </c>
      <c r="K4491" s="3">
        <v>16.89142</v>
      </c>
      <c r="L4491" s="3">
        <v>22.521830000000001</v>
      </c>
    </row>
    <row r="4492" spans="2:12" x14ac:dyDescent="0.2">
      <c r="B4492" t="s">
        <v>11521</v>
      </c>
      <c r="C4492" t="s">
        <v>11522</v>
      </c>
      <c r="D4492" t="s">
        <v>11523</v>
      </c>
      <c r="E4492" s="1">
        <v>843.09047999999996</v>
      </c>
      <c r="F4492" s="1">
        <v>45</v>
      </c>
      <c r="G4492" s="2">
        <v>18.735343999999998</v>
      </c>
      <c r="H4492" s="3">
        <v>4.9999971533304466</v>
      </c>
      <c r="I4492" s="3">
        <v>6.6666510099841245</v>
      </c>
      <c r="J4492" s="3">
        <v>4.2154499999999997</v>
      </c>
      <c r="K4492" s="3">
        <v>4.2154499999999997</v>
      </c>
      <c r="L4492" s="3">
        <v>5.62059</v>
      </c>
    </row>
    <row r="4493" spans="2:12" x14ac:dyDescent="0.2">
      <c r="B4493" t="s">
        <v>11524</v>
      </c>
      <c r="C4493" t="s">
        <v>11525</v>
      </c>
      <c r="D4493" t="s">
        <v>11526</v>
      </c>
      <c r="E4493" s="1">
        <v>14.058960000000001</v>
      </c>
      <c r="F4493" s="1">
        <v>3</v>
      </c>
      <c r="G4493" s="2">
        <v>4.6863200000000003</v>
      </c>
      <c r="H4493" s="3">
        <v>7.9998805032520179</v>
      </c>
      <c r="I4493" s="3">
        <v>10.666507337669358</v>
      </c>
      <c r="J4493" s="3">
        <v>0.11247</v>
      </c>
      <c r="K4493" s="3">
        <v>0.11247</v>
      </c>
      <c r="L4493" s="3">
        <v>0.14996000000000001</v>
      </c>
    </row>
    <row r="4494" spans="2:12" x14ac:dyDescent="0.2">
      <c r="B4494" t="s">
        <v>11527</v>
      </c>
      <c r="C4494" t="s">
        <v>9282</v>
      </c>
      <c r="D4494" t="s">
        <v>7964</v>
      </c>
      <c r="E4494" s="1">
        <v>9.7983799999999999</v>
      </c>
      <c r="F4494" s="1">
        <v>2</v>
      </c>
      <c r="G4494" s="2">
        <v>4.8991899999999999</v>
      </c>
      <c r="H4494" s="3">
        <v>8.0003020907537774</v>
      </c>
      <c r="I4494" s="3">
        <v>10.667069454338369</v>
      </c>
      <c r="J4494" s="3">
        <v>7.8390000000000001E-2</v>
      </c>
      <c r="K4494" s="3">
        <v>7.8390000000000001E-2</v>
      </c>
      <c r="L4494" s="3">
        <v>0.10452</v>
      </c>
    </row>
    <row r="4495" spans="2:12" x14ac:dyDescent="0.2">
      <c r="B4495" t="s">
        <v>11528</v>
      </c>
      <c r="C4495" t="s">
        <v>10710</v>
      </c>
      <c r="D4495" t="s">
        <v>10711</v>
      </c>
      <c r="E4495" s="1">
        <v>36.7072</v>
      </c>
      <c r="F4495" s="1">
        <v>2</v>
      </c>
      <c r="G4495" s="2">
        <v>18.3536</v>
      </c>
      <c r="H4495" s="3">
        <v>8.0000653822683283</v>
      </c>
      <c r="I4495" s="3">
        <v>10.666572225612413</v>
      </c>
      <c r="J4495" s="3">
        <v>0.29365999999999998</v>
      </c>
      <c r="K4495" s="3">
        <v>0.29365999999999998</v>
      </c>
      <c r="L4495" s="3">
        <v>0.39154</v>
      </c>
    </row>
    <row r="4496" spans="2:12" x14ac:dyDescent="0.2">
      <c r="B4496" t="s">
        <v>11529</v>
      </c>
      <c r="C4496" t="s">
        <v>11530</v>
      </c>
      <c r="D4496" t="s">
        <v>11531</v>
      </c>
      <c r="E4496" s="1">
        <v>793</v>
      </c>
      <c r="F4496" s="1">
        <v>85</v>
      </c>
      <c r="G4496" s="2">
        <v>9.329411764705883</v>
      </c>
      <c r="H4496" s="3">
        <v>6</v>
      </c>
      <c r="I4496" s="3">
        <v>7.9999747793190412</v>
      </c>
      <c r="J4496" s="3">
        <v>4.758</v>
      </c>
      <c r="K4496" s="3">
        <v>4.758</v>
      </c>
      <c r="L4496" s="3">
        <v>6.3439800000000002</v>
      </c>
    </row>
    <row r="4497" spans="2:12" x14ac:dyDescent="0.2">
      <c r="B4497" t="s">
        <v>11532</v>
      </c>
      <c r="C4497" t="s">
        <v>11533</v>
      </c>
      <c r="D4497" t="s">
        <v>11534</v>
      </c>
      <c r="E4497" s="1">
        <v>1274</v>
      </c>
      <c r="F4497" s="1">
        <v>42</v>
      </c>
      <c r="G4497" s="2">
        <v>30.333333333333332</v>
      </c>
      <c r="H4497" s="3">
        <v>6</v>
      </c>
      <c r="I4497" s="3">
        <v>7.9999764521193084</v>
      </c>
      <c r="J4497" s="3">
        <v>7.6440000000000001</v>
      </c>
      <c r="K4497" s="3">
        <v>7.6440000000000001</v>
      </c>
      <c r="L4497" s="3">
        <v>10.19197</v>
      </c>
    </row>
    <row r="4498" spans="2:12" x14ac:dyDescent="0.2">
      <c r="B4498" t="s">
        <v>11535</v>
      </c>
      <c r="C4498" t="s">
        <v>11536</v>
      </c>
      <c r="D4498" t="s">
        <v>11537</v>
      </c>
      <c r="E4498" s="1">
        <v>818</v>
      </c>
      <c r="F4498" s="1">
        <v>305</v>
      </c>
      <c r="G4498" s="2">
        <v>2.6819672131147541</v>
      </c>
      <c r="H4498" s="3">
        <v>6.0000000000000009</v>
      </c>
      <c r="I4498" s="3">
        <v>7.99997555012225</v>
      </c>
      <c r="J4498" s="3">
        <v>4.9080000000000004</v>
      </c>
      <c r="K4498" s="3">
        <v>4.9080000000000004</v>
      </c>
      <c r="L4498" s="3">
        <v>6.5439800000000004</v>
      </c>
    </row>
    <row r="4499" spans="2:12" x14ac:dyDescent="0.2">
      <c r="B4499" t="s">
        <v>11538</v>
      </c>
      <c r="C4499" t="s">
        <v>11539</v>
      </c>
      <c r="D4499" t="s">
        <v>11540</v>
      </c>
      <c r="E4499" s="1">
        <v>582</v>
      </c>
      <c r="F4499" s="1">
        <v>142</v>
      </c>
      <c r="G4499" s="2">
        <v>4.098591549295775</v>
      </c>
      <c r="H4499" s="3">
        <v>6</v>
      </c>
      <c r="I4499" s="3">
        <v>7.9999828178694168</v>
      </c>
      <c r="J4499" s="3">
        <v>3.492</v>
      </c>
      <c r="K4499" s="3">
        <v>3.492</v>
      </c>
      <c r="L4499" s="3">
        <v>4.6559900000000001</v>
      </c>
    </row>
    <row r="4500" spans="2:12" x14ac:dyDescent="0.2">
      <c r="B4500" t="s">
        <v>11541</v>
      </c>
      <c r="C4500" t="s">
        <v>11542</v>
      </c>
      <c r="D4500" t="s">
        <v>11543</v>
      </c>
      <c r="E4500" s="1">
        <v>1882</v>
      </c>
      <c r="F4500" s="1">
        <v>42</v>
      </c>
      <c r="G4500" s="2">
        <v>44.80952380952381</v>
      </c>
      <c r="H4500" s="3">
        <v>6</v>
      </c>
      <c r="I4500" s="3">
        <v>7.9999787460148788</v>
      </c>
      <c r="J4500" s="3">
        <v>11.292</v>
      </c>
      <c r="K4500" s="3">
        <v>11.292</v>
      </c>
      <c r="L4500" s="3">
        <v>15.055960000000001</v>
      </c>
    </row>
    <row r="4501" spans="2:12" x14ac:dyDescent="0.2">
      <c r="B4501" t="s">
        <v>11544</v>
      </c>
      <c r="C4501" t="s">
        <v>11545</v>
      </c>
      <c r="D4501" t="s">
        <v>11546</v>
      </c>
      <c r="E4501" s="1">
        <v>2398</v>
      </c>
      <c r="F4501" s="1">
        <v>66</v>
      </c>
      <c r="G4501" s="2">
        <v>36.333333333333336</v>
      </c>
      <c r="H4501" s="3">
        <v>6</v>
      </c>
      <c r="I4501" s="3">
        <v>7.9999791492910752</v>
      </c>
      <c r="J4501" s="3">
        <v>14.388</v>
      </c>
      <c r="K4501" s="3">
        <v>14.388</v>
      </c>
      <c r="L4501" s="3">
        <v>19.183949999999999</v>
      </c>
    </row>
    <row r="4502" spans="2:12" x14ac:dyDescent="0.2">
      <c r="B4502" t="s">
        <v>11547</v>
      </c>
      <c r="C4502" t="s">
        <v>11548</v>
      </c>
      <c r="D4502" t="s">
        <v>11549</v>
      </c>
      <c r="E4502" s="1">
        <v>8</v>
      </c>
      <c r="F4502" s="1">
        <v>5</v>
      </c>
      <c r="G4502" s="2">
        <v>1.6</v>
      </c>
      <c r="H4502" s="3">
        <v>8</v>
      </c>
      <c r="I4502" s="3">
        <v>10.66625</v>
      </c>
      <c r="J4502" s="3">
        <v>6.4000000000000001E-2</v>
      </c>
      <c r="K4502" s="3">
        <v>6.4000000000000001E-2</v>
      </c>
      <c r="L4502" s="3">
        <v>8.5330000000000003E-2</v>
      </c>
    </row>
    <row r="4503" spans="2:12" x14ac:dyDescent="0.2">
      <c r="B4503" t="s">
        <v>11550</v>
      </c>
      <c r="C4503" t="s">
        <v>11551</v>
      </c>
      <c r="D4503" t="s">
        <v>11552</v>
      </c>
      <c r="E4503" s="1">
        <v>2</v>
      </c>
      <c r="F4503" s="1">
        <v>1</v>
      </c>
      <c r="G4503" s="2">
        <v>2</v>
      </c>
      <c r="H4503" s="3">
        <v>8</v>
      </c>
      <c r="I4503" s="3">
        <v>10.664999999999999</v>
      </c>
      <c r="J4503" s="3">
        <v>1.6E-2</v>
      </c>
      <c r="K4503" s="3">
        <v>1.6E-2</v>
      </c>
      <c r="L4503" s="3">
        <v>2.1329999999999998E-2</v>
      </c>
    </row>
    <row r="4504" spans="2:12" x14ac:dyDescent="0.2">
      <c r="B4504" t="s">
        <v>11553</v>
      </c>
      <c r="C4504" t="s">
        <v>11554</v>
      </c>
      <c r="D4504" t="s">
        <v>11555</v>
      </c>
      <c r="E4504" s="1">
        <v>5656</v>
      </c>
      <c r="F4504" s="1">
        <v>974</v>
      </c>
      <c r="G4504" s="2">
        <v>5.806981519507187</v>
      </c>
      <c r="H4504" s="3">
        <v>6</v>
      </c>
      <c r="I4504" s="3">
        <v>7.9999805516265914</v>
      </c>
      <c r="J4504" s="3">
        <v>33.936</v>
      </c>
      <c r="K4504" s="3">
        <v>33.936</v>
      </c>
      <c r="L4504" s="3">
        <v>45.247889999999998</v>
      </c>
    </row>
    <row r="4505" spans="2:12" x14ac:dyDescent="0.2">
      <c r="B4505" t="s">
        <v>11556</v>
      </c>
      <c r="C4505" t="s">
        <v>11554</v>
      </c>
      <c r="D4505" t="s">
        <v>11555</v>
      </c>
      <c r="E4505" s="1">
        <v>9509</v>
      </c>
      <c r="F4505" s="1">
        <v>869</v>
      </c>
      <c r="G4505" s="2">
        <v>10.942462600690449</v>
      </c>
      <c r="H4505" s="3">
        <v>6</v>
      </c>
      <c r="I4505" s="3">
        <v>7.9999800189294348</v>
      </c>
      <c r="J4505" s="3">
        <v>57.054000000000002</v>
      </c>
      <c r="K4505" s="3">
        <v>57.054000000000002</v>
      </c>
      <c r="L4505" s="3">
        <v>76.071809999999999</v>
      </c>
    </row>
    <row r="4506" spans="2:12" x14ac:dyDescent="0.2">
      <c r="B4506" t="s">
        <v>11557</v>
      </c>
      <c r="C4506" t="s">
        <v>11558</v>
      </c>
      <c r="D4506" t="s">
        <v>11559</v>
      </c>
      <c r="E4506" s="1">
        <v>7756</v>
      </c>
      <c r="F4506" s="1">
        <v>1123</v>
      </c>
      <c r="G4506" s="2">
        <v>6.9065004452359755</v>
      </c>
      <c r="H4506" s="3">
        <v>6</v>
      </c>
      <c r="I4506" s="3">
        <v>7.9999793708096956</v>
      </c>
      <c r="J4506" s="3">
        <v>46.536000000000001</v>
      </c>
      <c r="K4506" s="3">
        <v>46.536000000000001</v>
      </c>
      <c r="L4506" s="3">
        <v>62.047840000000001</v>
      </c>
    </row>
    <row r="4507" spans="2:12" x14ac:dyDescent="0.2">
      <c r="B4507" t="s">
        <v>11560</v>
      </c>
      <c r="C4507" t="s">
        <v>11561</v>
      </c>
      <c r="D4507" t="s">
        <v>11562</v>
      </c>
      <c r="E4507" s="1">
        <v>2367</v>
      </c>
      <c r="F4507" s="1">
        <v>126</v>
      </c>
      <c r="G4507" s="2">
        <v>18.785714285714285</v>
      </c>
      <c r="H4507" s="3">
        <v>6</v>
      </c>
      <c r="I4507" s="3">
        <v>7.9999788762146169</v>
      </c>
      <c r="J4507" s="3">
        <v>14.202</v>
      </c>
      <c r="K4507" s="3">
        <v>14.202</v>
      </c>
      <c r="L4507" s="3">
        <v>18.935949999999998</v>
      </c>
    </row>
    <row r="4508" spans="2:12" x14ac:dyDescent="0.2">
      <c r="B4508" t="s">
        <v>11563</v>
      </c>
      <c r="C4508" t="s">
        <v>11533</v>
      </c>
      <c r="D4508" t="s">
        <v>11534</v>
      </c>
      <c r="E4508" s="1">
        <v>3233</v>
      </c>
      <c r="F4508" s="1">
        <v>71</v>
      </c>
      <c r="G4508" s="2">
        <v>45.535211267605632</v>
      </c>
      <c r="H4508" s="3">
        <v>6</v>
      </c>
      <c r="I4508" s="3">
        <v>7.9999814413857093</v>
      </c>
      <c r="J4508" s="3">
        <v>19.398</v>
      </c>
      <c r="K4508" s="3">
        <v>19.398</v>
      </c>
      <c r="L4508" s="3">
        <v>25.863939999999999</v>
      </c>
    </row>
    <row r="4509" spans="2:12" x14ac:dyDescent="0.2">
      <c r="B4509" t="s">
        <v>11564</v>
      </c>
      <c r="C4509" t="s">
        <v>11565</v>
      </c>
      <c r="D4509" t="s">
        <v>11566</v>
      </c>
      <c r="E4509" s="1">
        <v>4142.6122999999998</v>
      </c>
      <c r="F4509" s="1">
        <v>90</v>
      </c>
      <c r="G4509" s="2">
        <v>46.029025555555556</v>
      </c>
      <c r="H4509" s="3">
        <v>6.3000006058978775</v>
      </c>
      <c r="I4509" s="3">
        <v>8.3999798870871896</v>
      </c>
      <c r="J4509" s="3">
        <v>26.098459999999999</v>
      </c>
      <c r="K4509" s="3">
        <v>26.098459999999999</v>
      </c>
      <c r="L4509" s="3">
        <v>34.79786</v>
      </c>
    </row>
    <row r="4510" spans="2:12" x14ac:dyDescent="0.2">
      <c r="B4510" t="s">
        <v>11567</v>
      </c>
      <c r="C4510" t="s">
        <v>11568</v>
      </c>
      <c r="D4510" t="s">
        <v>11569</v>
      </c>
      <c r="E4510" s="1">
        <v>521.4058</v>
      </c>
      <c r="F4510" s="1">
        <v>65</v>
      </c>
      <c r="G4510" s="2">
        <v>8.0216276923076926</v>
      </c>
      <c r="H4510" s="3">
        <v>6.3000066359062368</v>
      </c>
      <c r="I4510" s="3">
        <v>8.3999832759819704</v>
      </c>
      <c r="J4510" s="3">
        <v>3.2848600000000001</v>
      </c>
      <c r="K4510" s="3">
        <v>3.2848600000000001</v>
      </c>
      <c r="L4510" s="3">
        <v>4.3798000000000004</v>
      </c>
    </row>
    <row r="4511" spans="2:12" x14ac:dyDescent="0.2">
      <c r="B4511" t="s">
        <v>11570</v>
      </c>
      <c r="C4511" t="s">
        <v>11571</v>
      </c>
      <c r="D4511" t="s">
        <v>11572</v>
      </c>
      <c r="E4511" s="1">
        <v>614.90129999999999</v>
      </c>
      <c r="F4511" s="1">
        <v>92</v>
      </c>
      <c r="G4511" s="2">
        <v>6.6837097826086955</v>
      </c>
      <c r="H4511" s="3">
        <v>6.1499951292996125</v>
      </c>
      <c r="I4511" s="3">
        <v>8.1999826638844322</v>
      </c>
      <c r="J4511" s="3">
        <v>3.7816399999999999</v>
      </c>
      <c r="K4511" s="3">
        <v>3.7816399999999999</v>
      </c>
      <c r="L4511" s="3">
        <v>5.0421800000000001</v>
      </c>
    </row>
    <row r="4512" spans="2:12" x14ac:dyDescent="0.2">
      <c r="B4512" t="s">
        <v>11573</v>
      </c>
      <c r="C4512" t="s">
        <v>11574</v>
      </c>
      <c r="D4512" t="s">
        <v>11575</v>
      </c>
      <c r="E4512" s="1">
        <v>1200.6339</v>
      </c>
      <c r="F4512" s="1">
        <v>70</v>
      </c>
      <c r="G4512" s="2">
        <v>17.151912857142857</v>
      </c>
      <c r="H4512" s="3">
        <v>6.2999970265707139</v>
      </c>
      <c r="I4512" s="3">
        <v>8.3999793775604701</v>
      </c>
      <c r="J4512" s="3">
        <v>7.5639900000000004</v>
      </c>
      <c r="K4512" s="3">
        <v>7.5639900000000004</v>
      </c>
      <c r="L4512" s="3">
        <v>10.0853</v>
      </c>
    </row>
    <row r="4513" spans="2:12" x14ac:dyDescent="0.2">
      <c r="B4513" t="s">
        <v>11576</v>
      </c>
      <c r="C4513" t="s">
        <v>11577</v>
      </c>
      <c r="D4513" t="s">
        <v>11578</v>
      </c>
      <c r="E4513" s="1">
        <v>6330.2293</v>
      </c>
      <c r="F4513" s="1">
        <v>190</v>
      </c>
      <c r="G4513" s="2">
        <v>33.316996315789474</v>
      </c>
      <c r="H4513" s="3">
        <v>6.2999992749077824</v>
      </c>
      <c r="I4513" s="3">
        <v>8.3999784968294904</v>
      </c>
      <c r="J4513" s="3">
        <v>39.88044</v>
      </c>
      <c r="K4513" s="3">
        <v>39.88044</v>
      </c>
      <c r="L4513" s="3">
        <v>53.173789999999997</v>
      </c>
    </row>
    <row r="4514" spans="2:12" x14ac:dyDescent="0.2">
      <c r="B4514" t="s">
        <v>11579</v>
      </c>
      <c r="C4514" t="s">
        <v>11580</v>
      </c>
      <c r="D4514" t="s">
        <v>11581</v>
      </c>
      <c r="E4514" s="1">
        <v>36.399799999999999</v>
      </c>
      <c r="F4514" s="1">
        <v>181</v>
      </c>
      <c r="G4514" s="2">
        <v>0.2011038674033149</v>
      </c>
      <c r="H4514" s="3">
        <v>10.000054945356844</v>
      </c>
      <c r="I4514" s="3">
        <v>13.333315018214387</v>
      </c>
      <c r="J4514" s="3">
        <v>0.36399999999999999</v>
      </c>
      <c r="K4514" s="3">
        <v>0.36399999999999999</v>
      </c>
      <c r="L4514" s="3">
        <v>0.48532999999999998</v>
      </c>
    </row>
    <row r="4515" spans="2:12" x14ac:dyDescent="0.2">
      <c r="B4515" t="s">
        <v>11582</v>
      </c>
      <c r="C4515" t="s">
        <v>11583</v>
      </c>
      <c r="D4515" t="s">
        <v>11584</v>
      </c>
      <c r="E4515" s="1">
        <v>67.500810000000001</v>
      </c>
      <c r="F4515" s="1">
        <v>65</v>
      </c>
      <c r="G4515" s="2">
        <v>1.0384740000000001</v>
      </c>
      <c r="H4515" s="3">
        <v>10.000028147810376</v>
      </c>
      <c r="I4515" s="3">
        <v>13.333321481623702</v>
      </c>
      <c r="J4515" s="3">
        <v>0.67501</v>
      </c>
      <c r="K4515" s="3">
        <v>0.67501</v>
      </c>
      <c r="L4515" s="3">
        <v>0.90000999999999998</v>
      </c>
    </row>
    <row r="4516" spans="2:12" x14ac:dyDescent="0.2">
      <c r="B4516" t="s">
        <v>11585</v>
      </c>
      <c r="C4516" t="s">
        <v>11586</v>
      </c>
      <c r="D4516" t="s">
        <v>11587</v>
      </c>
      <c r="E4516" s="1">
        <v>68.85521</v>
      </c>
      <c r="F4516" s="1">
        <v>43</v>
      </c>
      <c r="G4516" s="2">
        <v>1.601283953488372</v>
      </c>
      <c r="H4516" s="3">
        <v>9.9999695012185708</v>
      </c>
      <c r="I4516" s="3">
        <v>13.333341079055602</v>
      </c>
      <c r="J4516" s="3">
        <v>0.68855</v>
      </c>
      <c r="K4516" s="3">
        <v>0.68855</v>
      </c>
      <c r="L4516" s="3">
        <v>0.91807000000000005</v>
      </c>
    </row>
    <row r="4517" spans="2:12" x14ac:dyDescent="0.2">
      <c r="B4517" t="s">
        <v>11588</v>
      </c>
      <c r="C4517" t="s">
        <v>11589</v>
      </c>
      <c r="D4517" t="s">
        <v>11590</v>
      </c>
      <c r="E4517" s="1">
        <v>38.506010000000003</v>
      </c>
      <c r="F4517" s="1">
        <v>19</v>
      </c>
      <c r="G4517" s="2">
        <v>2.026632105263158</v>
      </c>
      <c r="H4517" s="3">
        <v>9.9999974030028049</v>
      </c>
      <c r="I4517" s="3">
        <v>13.333243304097206</v>
      </c>
      <c r="J4517" s="3">
        <v>0.38506000000000001</v>
      </c>
      <c r="K4517" s="3">
        <v>0.38506000000000001</v>
      </c>
      <c r="L4517" s="3">
        <v>0.51341000000000003</v>
      </c>
    </row>
    <row r="4518" spans="2:12" x14ac:dyDescent="0.2">
      <c r="B4518" t="s">
        <v>11591</v>
      </c>
      <c r="C4518" t="s">
        <v>11592</v>
      </c>
      <c r="D4518" t="s">
        <v>11593</v>
      </c>
      <c r="E4518" s="1">
        <v>44.906030000000001</v>
      </c>
      <c r="F4518" s="1">
        <v>64</v>
      </c>
      <c r="G4518" s="2">
        <v>0.70165671875000002</v>
      </c>
      <c r="H4518" s="3">
        <v>9.9999933193827211</v>
      </c>
      <c r="I4518" s="3">
        <v>13.333398654924517</v>
      </c>
      <c r="J4518" s="3">
        <v>0.44906000000000001</v>
      </c>
      <c r="K4518" s="3">
        <v>0.44906000000000001</v>
      </c>
      <c r="L4518" s="3">
        <v>0.59875</v>
      </c>
    </row>
    <row r="4519" spans="2:12" x14ac:dyDescent="0.2">
      <c r="B4519" t="s">
        <v>11594</v>
      </c>
      <c r="C4519" t="s">
        <v>11595</v>
      </c>
      <c r="D4519" t="s">
        <v>11596</v>
      </c>
      <c r="E4519" s="1">
        <v>3.8435000000000001</v>
      </c>
      <c r="F4519" s="1">
        <v>11</v>
      </c>
      <c r="G4519" s="2">
        <v>0.34940909090909095</v>
      </c>
      <c r="H4519" s="3">
        <v>10.001300897619357</v>
      </c>
      <c r="I4519" s="3">
        <v>13.334200598412904</v>
      </c>
      <c r="J4519" s="3">
        <v>3.8440000000000002E-2</v>
      </c>
      <c r="K4519" s="3">
        <v>3.8440000000000002E-2</v>
      </c>
      <c r="L4519" s="3">
        <v>5.1249999999999997E-2</v>
      </c>
    </row>
    <row r="4520" spans="2:12" x14ac:dyDescent="0.2">
      <c r="B4520" t="s">
        <v>11597</v>
      </c>
      <c r="C4520" t="s">
        <v>11598</v>
      </c>
      <c r="D4520" t="s">
        <v>11599</v>
      </c>
      <c r="E4520" s="1">
        <v>7.0639399999999997</v>
      </c>
      <c r="F4520" s="1">
        <v>25</v>
      </c>
      <c r="G4520" s="2">
        <v>0.28255759999999996</v>
      </c>
      <c r="H4520" s="3">
        <v>10.000084938433792</v>
      </c>
      <c r="I4520" s="3">
        <v>13.333918464766123</v>
      </c>
      <c r="J4520" s="3">
        <v>7.0639999999999994E-2</v>
      </c>
      <c r="K4520" s="3">
        <v>7.0639999999999994E-2</v>
      </c>
      <c r="L4520" s="3">
        <v>9.4189999999999996E-2</v>
      </c>
    </row>
    <row r="4521" spans="2:12" x14ac:dyDescent="0.2">
      <c r="B4521" t="s">
        <v>11600</v>
      </c>
      <c r="C4521" t="s">
        <v>11601</v>
      </c>
      <c r="D4521" t="s">
        <v>11602</v>
      </c>
      <c r="E4521" s="1">
        <v>51.290430000000001</v>
      </c>
      <c r="F4521" s="1">
        <v>113</v>
      </c>
      <c r="G4521" s="2">
        <v>0.45389761061946904</v>
      </c>
      <c r="H4521" s="3">
        <v>9.9999161636975948</v>
      </c>
      <c r="I4521" s="3">
        <v>13.333286540978502</v>
      </c>
      <c r="J4521" s="3">
        <v>0.51290000000000002</v>
      </c>
      <c r="K4521" s="3">
        <v>0.51290000000000002</v>
      </c>
      <c r="L4521" s="3">
        <v>0.68386999999999998</v>
      </c>
    </row>
    <row r="4522" spans="2:12" x14ac:dyDescent="0.2">
      <c r="B4522" t="s">
        <v>11603</v>
      </c>
      <c r="C4522" t="s">
        <v>11604</v>
      </c>
      <c r="D4522" t="s">
        <v>11605</v>
      </c>
      <c r="E4522" s="1">
        <v>30.400259999999999</v>
      </c>
      <c r="F4522" s="1">
        <v>18</v>
      </c>
      <c r="G4522" s="2">
        <v>1.6889033333333332</v>
      </c>
      <c r="H4522" s="3">
        <v>9.9999144744156805</v>
      </c>
      <c r="I4522" s="3">
        <v>13.333438595590959</v>
      </c>
      <c r="J4522" s="3">
        <v>0.30399999999999999</v>
      </c>
      <c r="K4522" s="3">
        <v>0.30399999999999999</v>
      </c>
      <c r="L4522" s="3">
        <v>0.40533999999999998</v>
      </c>
    </row>
    <row r="4523" spans="2:12" x14ac:dyDescent="0.2">
      <c r="B4523" t="s">
        <v>11606</v>
      </c>
      <c r="C4523" t="s">
        <v>11607</v>
      </c>
      <c r="D4523" t="s">
        <v>11608</v>
      </c>
      <c r="E4523" s="1">
        <v>36.277270000000001</v>
      </c>
      <c r="F4523" s="1">
        <v>74</v>
      </c>
      <c r="G4523" s="2">
        <v>0.49023337837837838</v>
      </c>
      <c r="H4523" s="3">
        <v>9.9999255732308399</v>
      </c>
      <c r="I4523" s="3">
        <v>13.333417867441515</v>
      </c>
      <c r="J4523" s="3">
        <v>0.36276999999999998</v>
      </c>
      <c r="K4523" s="3">
        <v>0.36276999999999998</v>
      </c>
      <c r="L4523" s="3">
        <v>0.48370000000000002</v>
      </c>
    </row>
    <row r="4524" spans="2:12" x14ac:dyDescent="0.2">
      <c r="B4524" t="s">
        <v>11609</v>
      </c>
      <c r="C4524" t="s">
        <v>11610</v>
      </c>
      <c r="D4524" t="s">
        <v>11611</v>
      </c>
      <c r="E4524" s="1">
        <v>77.501869999999997</v>
      </c>
      <c r="F4524" s="1">
        <v>79</v>
      </c>
      <c r="G4524" s="2">
        <v>0.98103632911392402</v>
      </c>
      <c r="H4524" s="3">
        <v>10.000016773788813</v>
      </c>
      <c r="I4524" s="3">
        <v>13.333355698385084</v>
      </c>
      <c r="J4524" s="3">
        <v>0.77502000000000004</v>
      </c>
      <c r="K4524" s="3">
        <v>0.77502000000000004</v>
      </c>
      <c r="L4524" s="3">
        <v>1.0333600000000001</v>
      </c>
    </row>
    <row r="4525" spans="2:12" x14ac:dyDescent="0.2">
      <c r="B4525" t="s">
        <v>11612</v>
      </c>
      <c r="C4525" t="s">
        <v>11613</v>
      </c>
      <c r="D4525" t="s">
        <v>11614</v>
      </c>
      <c r="E4525" s="1">
        <v>8.7016399999999994</v>
      </c>
      <c r="F4525" s="1">
        <v>25</v>
      </c>
      <c r="G4525" s="2">
        <v>0.34806559999999998</v>
      </c>
      <c r="H4525" s="3">
        <v>10.000413715115771</v>
      </c>
      <c r="I4525" s="3">
        <v>13.333118814384415</v>
      </c>
      <c r="J4525" s="3">
        <v>8.702E-2</v>
      </c>
      <c r="K4525" s="3">
        <v>8.702E-2</v>
      </c>
      <c r="L4525" s="3">
        <v>0.11602</v>
      </c>
    </row>
    <row r="4526" spans="2:12" x14ac:dyDescent="0.2">
      <c r="B4526" t="s">
        <v>11615</v>
      </c>
      <c r="C4526" t="s">
        <v>11616</v>
      </c>
      <c r="D4526" t="s">
        <v>11617</v>
      </c>
      <c r="E4526" s="1">
        <v>32.378590000000003</v>
      </c>
      <c r="F4526" s="1">
        <v>55</v>
      </c>
      <c r="G4526" s="2">
        <v>0.58870163636363637</v>
      </c>
      <c r="H4526" s="3">
        <v>10.000126626885233</v>
      </c>
      <c r="I4526" s="3">
        <v>13.333193323118762</v>
      </c>
      <c r="J4526" s="3">
        <v>0.32379000000000002</v>
      </c>
      <c r="K4526" s="3">
        <v>0.32379000000000002</v>
      </c>
      <c r="L4526" s="3">
        <v>0.43170999999999998</v>
      </c>
    </row>
    <row r="4527" spans="2:12" x14ac:dyDescent="0.2">
      <c r="B4527" t="s">
        <v>11618</v>
      </c>
      <c r="C4527" t="s">
        <v>11619</v>
      </c>
      <c r="D4527" t="s">
        <v>11620</v>
      </c>
      <c r="E4527" s="1">
        <v>92.962469999999996</v>
      </c>
      <c r="F4527" s="1">
        <v>27</v>
      </c>
      <c r="G4527" s="2">
        <v>3.4430544444444444</v>
      </c>
      <c r="H4527" s="3">
        <v>9.9999494419629773</v>
      </c>
      <c r="I4527" s="3">
        <v>13.333337636144996</v>
      </c>
      <c r="J4527" s="3">
        <v>0.92962</v>
      </c>
      <c r="K4527" s="3">
        <v>0.92962</v>
      </c>
      <c r="L4527" s="3">
        <v>1.2395</v>
      </c>
    </row>
    <row r="4528" spans="2:12" x14ac:dyDescent="0.2">
      <c r="B4528" t="s">
        <v>11621</v>
      </c>
      <c r="C4528" t="s">
        <v>11622</v>
      </c>
      <c r="D4528" t="s">
        <v>11623</v>
      </c>
      <c r="E4528" s="1">
        <v>87.119029999999995</v>
      </c>
      <c r="F4528" s="1">
        <v>93</v>
      </c>
      <c r="G4528" s="2">
        <v>0.93676376344086021</v>
      </c>
      <c r="H4528" s="3">
        <v>9.9999965564354891</v>
      </c>
      <c r="I4528" s="3">
        <v>13.333252218258171</v>
      </c>
      <c r="J4528" s="3">
        <v>0.87119000000000002</v>
      </c>
      <c r="K4528" s="3">
        <v>0.87119000000000002</v>
      </c>
      <c r="L4528" s="3">
        <v>1.1615800000000001</v>
      </c>
    </row>
    <row r="4529" spans="2:12" x14ac:dyDescent="0.2">
      <c r="B4529" t="s">
        <v>11624</v>
      </c>
      <c r="C4529" t="s">
        <v>11625</v>
      </c>
      <c r="D4529" t="s">
        <v>11626</v>
      </c>
      <c r="E4529" s="1">
        <v>0.79879</v>
      </c>
      <c r="F4529" s="1">
        <v>2</v>
      </c>
      <c r="G4529" s="2">
        <v>0.399395</v>
      </c>
      <c r="H4529" s="3">
        <v>10.002628976326696</v>
      </c>
      <c r="I4529" s="3">
        <v>13.332665656805919</v>
      </c>
      <c r="J4529" s="3">
        <v>7.9900000000000006E-3</v>
      </c>
      <c r="K4529" s="3">
        <v>7.9900000000000006E-3</v>
      </c>
      <c r="L4529" s="3">
        <v>1.065E-2</v>
      </c>
    </row>
    <row r="4530" spans="2:12" x14ac:dyDescent="0.2">
      <c r="B4530" t="s">
        <v>11627</v>
      </c>
      <c r="C4530" t="s">
        <v>11628</v>
      </c>
      <c r="D4530" t="s">
        <v>11629</v>
      </c>
      <c r="E4530" s="1">
        <v>6.1256599999999999</v>
      </c>
      <c r="F4530" s="1">
        <v>20</v>
      </c>
      <c r="G4530" s="2">
        <v>0.30628299999999997</v>
      </c>
      <c r="H4530" s="3">
        <v>10.000555042232184</v>
      </c>
      <c r="I4530" s="3">
        <v>13.334073389642914</v>
      </c>
      <c r="J4530" s="3">
        <v>6.1260000000000002E-2</v>
      </c>
      <c r="K4530" s="3">
        <v>6.1260000000000002E-2</v>
      </c>
      <c r="L4530" s="3">
        <v>8.1680000000000003E-2</v>
      </c>
    </row>
    <row r="4531" spans="2:12" x14ac:dyDescent="0.2">
      <c r="B4531" t="s">
        <v>11630</v>
      </c>
      <c r="C4531" t="s">
        <v>11631</v>
      </c>
      <c r="D4531" t="s">
        <v>11632</v>
      </c>
      <c r="E4531" s="1">
        <v>73.158360000000002</v>
      </c>
      <c r="F4531" s="1">
        <v>144</v>
      </c>
      <c r="G4531" s="2">
        <v>0.50804416666666663</v>
      </c>
      <c r="H4531" s="3">
        <v>9.999950791679856</v>
      </c>
      <c r="I4531" s="3">
        <v>13.333267722239809</v>
      </c>
      <c r="J4531" s="3">
        <v>0.73158000000000001</v>
      </c>
      <c r="K4531" s="3">
        <v>0.73158000000000001</v>
      </c>
      <c r="L4531" s="3">
        <v>0.97543999999999997</v>
      </c>
    </row>
    <row r="4532" spans="2:12" x14ac:dyDescent="0.2">
      <c r="B4532" t="s">
        <v>11633</v>
      </c>
      <c r="C4532" t="s">
        <v>11634</v>
      </c>
      <c r="D4532" t="s">
        <v>11635</v>
      </c>
      <c r="E4532" s="1">
        <v>74.657700000000006</v>
      </c>
      <c r="F4532" s="1">
        <v>85</v>
      </c>
      <c r="G4532" s="2">
        <v>0.87832588235294129</v>
      </c>
      <c r="H4532" s="3">
        <v>10.000040183397024</v>
      </c>
      <c r="I4532" s="3">
        <v>13.333252966539284</v>
      </c>
      <c r="J4532" s="3">
        <v>0.74658000000000002</v>
      </c>
      <c r="K4532" s="3">
        <v>0.74658000000000002</v>
      </c>
      <c r="L4532" s="3">
        <v>0.99543000000000004</v>
      </c>
    </row>
    <row r="4533" spans="2:12" x14ac:dyDescent="0.2">
      <c r="B4533" t="s">
        <v>11636</v>
      </c>
      <c r="C4533" t="s">
        <v>11637</v>
      </c>
      <c r="D4533" t="s">
        <v>11638</v>
      </c>
      <c r="E4533" s="1">
        <v>32.475560000000002</v>
      </c>
      <c r="F4533" s="1">
        <v>80</v>
      </c>
      <c r="G4533" s="2">
        <v>0.40594450000000004</v>
      </c>
      <c r="H4533" s="3">
        <v>10.000135486501232</v>
      </c>
      <c r="I4533" s="3">
        <v>13.333411340712832</v>
      </c>
      <c r="J4533" s="3">
        <v>0.32475999999999999</v>
      </c>
      <c r="K4533" s="3">
        <v>0.32475999999999999</v>
      </c>
      <c r="L4533" s="3">
        <v>0.43301000000000001</v>
      </c>
    </row>
    <row r="4534" spans="2:12" x14ac:dyDescent="0.2">
      <c r="B4534" t="s">
        <v>11639</v>
      </c>
      <c r="C4534" t="s">
        <v>11637</v>
      </c>
      <c r="D4534" t="s">
        <v>11638</v>
      </c>
      <c r="E4534" s="1">
        <v>44.015329999999999</v>
      </c>
      <c r="F4534" s="1">
        <v>77</v>
      </c>
      <c r="G4534" s="2">
        <v>0.57162766233766227</v>
      </c>
      <c r="H4534" s="3">
        <v>9.9999250261215806</v>
      </c>
      <c r="I4534" s="3">
        <v>13.33330909935243</v>
      </c>
      <c r="J4534" s="3">
        <v>0.44014999999999999</v>
      </c>
      <c r="K4534" s="3">
        <v>0.44014999999999999</v>
      </c>
      <c r="L4534" s="3">
        <v>0.58687</v>
      </c>
    </row>
    <row r="4535" spans="2:12" x14ac:dyDescent="0.2">
      <c r="B4535" t="s">
        <v>11640</v>
      </c>
      <c r="C4535" t="s">
        <v>11641</v>
      </c>
      <c r="D4535" t="s">
        <v>11642</v>
      </c>
      <c r="E4535" s="1">
        <v>54.281599999999997</v>
      </c>
      <c r="F4535" s="1">
        <v>31</v>
      </c>
      <c r="G4535" s="2">
        <v>1.7510193548387096</v>
      </c>
      <c r="H4535" s="3">
        <v>10.000073689795437</v>
      </c>
      <c r="I4535" s="3">
        <v>13.333247361905324</v>
      </c>
      <c r="J4535" s="3">
        <v>0.54281999999999997</v>
      </c>
      <c r="K4535" s="3">
        <v>0.54281999999999997</v>
      </c>
      <c r="L4535" s="3">
        <v>0.72375</v>
      </c>
    </row>
    <row r="4536" spans="2:12" x14ac:dyDescent="0.2">
      <c r="B4536" t="s">
        <v>11643</v>
      </c>
      <c r="C4536" t="s">
        <v>11644</v>
      </c>
      <c r="D4536" t="s">
        <v>11645</v>
      </c>
      <c r="E4536" s="1">
        <v>68.660570000000007</v>
      </c>
      <c r="F4536" s="1">
        <v>122</v>
      </c>
      <c r="G4536" s="2">
        <v>0.56279155737704922</v>
      </c>
      <c r="H4536" s="3">
        <v>10.000062626919643</v>
      </c>
      <c r="I4536" s="3">
        <v>13.333271191893687</v>
      </c>
      <c r="J4536" s="3">
        <v>0.68661000000000005</v>
      </c>
      <c r="K4536" s="3">
        <v>0.68661000000000005</v>
      </c>
      <c r="L4536" s="3">
        <v>0.91547000000000001</v>
      </c>
    </row>
    <row r="4537" spans="2:12" x14ac:dyDescent="0.2">
      <c r="B4537" t="s">
        <v>11646</v>
      </c>
      <c r="C4537" t="s">
        <v>11647</v>
      </c>
      <c r="D4537" t="s">
        <v>11648</v>
      </c>
      <c r="E4537" s="1">
        <v>14.80921</v>
      </c>
      <c r="F4537" s="1">
        <v>43</v>
      </c>
      <c r="G4537" s="2">
        <v>0.34440023255813956</v>
      </c>
      <c r="H4537" s="3">
        <v>9.9998581963521342</v>
      </c>
      <c r="I4537" s="3">
        <v>13.333594432113529</v>
      </c>
      <c r="J4537" s="3">
        <v>0.14809</v>
      </c>
      <c r="K4537" s="3">
        <v>0.14809</v>
      </c>
      <c r="L4537" s="3">
        <v>0.19746</v>
      </c>
    </row>
    <row r="4538" spans="2:12" x14ac:dyDescent="0.2">
      <c r="B4538" t="s">
        <v>11649</v>
      </c>
      <c r="C4538" t="s">
        <v>11650</v>
      </c>
      <c r="D4538" t="s">
        <v>11651</v>
      </c>
      <c r="E4538" s="1">
        <v>10.000769999999999</v>
      </c>
      <c r="F4538" s="1">
        <v>23</v>
      </c>
      <c r="G4538" s="2">
        <v>0.43481608695652169</v>
      </c>
      <c r="H4538" s="3">
        <v>10.000229982291364</v>
      </c>
      <c r="I4538" s="3">
        <v>13.332973361051199</v>
      </c>
      <c r="J4538" s="3">
        <v>0.10001</v>
      </c>
      <c r="K4538" s="3">
        <v>0.10001</v>
      </c>
      <c r="L4538" s="3">
        <v>0.13333999999999999</v>
      </c>
    </row>
    <row r="4539" spans="2:12" x14ac:dyDescent="0.2">
      <c r="B4539" t="s">
        <v>11652</v>
      </c>
      <c r="C4539" t="s">
        <v>11653</v>
      </c>
      <c r="D4539" t="s">
        <v>11654</v>
      </c>
      <c r="E4539" s="1">
        <v>40.11871</v>
      </c>
      <c r="F4539" s="1">
        <v>74</v>
      </c>
      <c r="G4539" s="2">
        <v>0.54214472972972971</v>
      </c>
      <c r="H4539" s="3">
        <v>10.000072285474781</v>
      </c>
      <c r="I4539" s="3">
        <v>13.333180453708506</v>
      </c>
      <c r="J4539" s="3">
        <v>0.40118999999999999</v>
      </c>
      <c r="K4539" s="3">
        <v>0.40118999999999999</v>
      </c>
      <c r="L4539" s="3">
        <v>0.53491</v>
      </c>
    </row>
    <row r="4540" spans="2:12" x14ac:dyDescent="0.2">
      <c r="B4540" t="s">
        <v>11655</v>
      </c>
      <c r="C4540" t="s">
        <v>11656</v>
      </c>
      <c r="D4540" t="s">
        <v>11657</v>
      </c>
      <c r="E4540" s="1">
        <v>26.970099999999999</v>
      </c>
      <c r="F4540" s="1">
        <v>44</v>
      </c>
      <c r="G4540" s="2">
        <v>0.61295681818181813</v>
      </c>
      <c r="H4540" s="3">
        <v>9.9999629219024033</v>
      </c>
      <c r="I4540" s="3">
        <v>13.333283895869871</v>
      </c>
      <c r="J4540" s="3">
        <v>0.2697</v>
      </c>
      <c r="K4540" s="3">
        <v>0.2697</v>
      </c>
      <c r="L4540" s="3">
        <v>0.35959999999999998</v>
      </c>
    </row>
    <row r="4541" spans="2:12" x14ac:dyDescent="0.2">
      <c r="B4541" t="s">
        <v>11658</v>
      </c>
      <c r="C4541" t="s">
        <v>11659</v>
      </c>
      <c r="D4541" t="s">
        <v>11660</v>
      </c>
      <c r="E4541" s="1">
        <v>2.5275300000000001</v>
      </c>
      <c r="F4541" s="1">
        <v>25</v>
      </c>
      <c r="G4541" s="2">
        <v>0.1011012</v>
      </c>
      <c r="H4541" s="3">
        <v>10.001859522933456</v>
      </c>
      <c r="I4541" s="3">
        <v>13.333175076062401</v>
      </c>
      <c r="J4541" s="3">
        <v>2.528E-2</v>
      </c>
      <c r="K4541" s="3">
        <v>2.528E-2</v>
      </c>
      <c r="L4541" s="3">
        <v>3.3700000000000001E-2</v>
      </c>
    </row>
    <row r="4542" spans="2:12" x14ac:dyDescent="0.2">
      <c r="B4542" t="s">
        <v>11661</v>
      </c>
      <c r="C4542" t="s">
        <v>11662</v>
      </c>
      <c r="D4542" t="s">
        <v>11663</v>
      </c>
      <c r="E4542" s="1">
        <v>21.586300000000001</v>
      </c>
      <c r="F4542" s="1">
        <v>18</v>
      </c>
      <c r="G4542" s="2">
        <v>1.199238888888889</v>
      </c>
      <c r="H4542" s="3">
        <v>9.9998610229636373</v>
      </c>
      <c r="I4542" s="3">
        <v>13.333456868476764</v>
      </c>
      <c r="J4542" s="3">
        <v>0.21586</v>
      </c>
      <c r="K4542" s="3">
        <v>0.21586</v>
      </c>
      <c r="L4542" s="3">
        <v>0.28782000000000002</v>
      </c>
    </row>
    <row r="4543" spans="2:12" x14ac:dyDescent="0.2">
      <c r="B4543" t="s">
        <v>11664</v>
      </c>
      <c r="C4543" t="s">
        <v>11665</v>
      </c>
      <c r="D4543" t="s">
        <v>11666</v>
      </c>
      <c r="E4543" s="1">
        <v>37.010440000000003</v>
      </c>
      <c r="F4543" s="1">
        <v>75</v>
      </c>
      <c r="G4543" s="2">
        <v>0.49347253333333335</v>
      </c>
      <c r="H4543" s="3">
        <v>9.9998811146260334</v>
      </c>
      <c r="I4543" s="3">
        <v>13.333264884178625</v>
      </c>
      <c r="J4543" s="3">
        <v>0.37009999999999998</v>
      </c>
      <c r="K4543" s="3">
        <v>0.37009999999999998</v>
      </c>
      <c r="L4543" s="3">
        <v>0.49347000000000002</v>
      </c>
    </row>
    <row r="4544" spans="2:12" x14ac:dyDescent="0.2">
      <c r="B4544" t="s">
        <v>11667</v>
      </c>
      <c r="C4544" t="s">
        <v>11668</v>
      </c>
      <c r="D4544" t="s">
        <v>11669</v>
      </c>
      <c r="E4544" s="1">
        <v>133.02976000000001</v>
      </c>
      <c r="F4544" s="1">
        <v>111</v>
      </c>
      <c r="G4544" s="2">
        <v>1.1984663063063064</v>
      </c>
      <c r="H4544" s="3">
        <v>10.000018041075922</v>
      </c>
      <c r="I4544" s="3">
        <v>13.333332331051338</v>
      </c>
      <c r="J4544" s="3">
        <v>1.3303</v>
      </c>
      <c r="K4544" s="3">
        <v>1.3303</v>
      </c>
      <c r="L4544" s="3">
        <v>1.77373</v>
      </c>
    </row>
    <row r="4545" spans="2:12" x14ac:dyDescent="0.2">
      <c r="B4545" t="s">
        <v>11670</v>
      </c>
      <c r="C4545" t="s">
        <v>11653</v>
      </c>
      <c r="D4545" t="s">
        <v>11671</v>
      </c>
      <c r="E4545" s="1">
        <v>102.87519</v>
      </c>
      <c r="F4545" s="1">
        <v>54</v>
      </c>
      <c r="G4545" s="2">
        <v>1.9050961111111111</v>
      </c>
      <c r="H4545" s="3">
        <v>9.9999815310183138</v>
      </c>
      <c r="I4545" s="3">
        <v>13.333341109746673</v>
      </c>
      <c r="J4545" s="3">
        <v>1.0287500000000001</v>
      </c>
      <c r="K4545" s="3">
        <v>1.0287500000000001</v>
      </c>
      <c r="L4545" s="3">
        <v>1.3716699999999999</v>
      </c>
    </row>
    <row r="4546" spans="2:12" x14ac:dyDescent="0.2">
      <c r="B4546" t="s">
        <v>11672</v>
      </c>
      <c r="C4546" t="s">
        <v>11673</v>
      </c>
      <c r="D4546" t="s">
        <v>11674</v>
      </c>
      <c r="E4546" s="1">
        <v>34.951509999999999</v>
      </c>
      <c r="F4546" s="1">
        <v>52</v>
      </c>
      <c r="G4546" s="2">
        <v>0.67214442307692301</v>
      </c>
      <c r="H4546" s="3">
        <v>10.000140194229092</v>
      </c>
      <c r="I4546" s="3">
        <v>13.333329518524378</v>
      </c>
      <c r="J4546" s="3">
        <v>0.34952</v>
      </c>
      <c r="K4546" s="3">
        <v>0.34952</v>
      </c>
      <c r="L4546" s="3">
        <v>0.46601999999999999</v>
      </c>
    </row>
    <row r="4547" spans="2:12" x14ac:dyDescent="0.2">
      <c r="B4547" t="s">
        <v>11675</v>
      </c>
      <c r="C4547" t="s">
        <v>11676</v>
      </c>
      <c r="D4547" t="s">
        <v>11677</v>
      </c>
      <c r="E4547" s="1">
        <v>3.46027</v>
      </c>
      <c r="F4547" s="1">
        <v>19</v>
      </c>
      <c r="G4547" s="2">
        <v>0.18211947368421053</v>
      </c>
      <c r="H4547" s="3">
        <v>9.9992197140685555</v>
      </c>
      <c r="I4547" s="3">
        <v>13.3342195840209</v>
      </c>
      <c r="J4547" s="3">
        <v>3.4599999999999999E-2</v>
      </c>
      <c r="K4547" s="3">
        <v>3.4599999999999999E-2</v>
      </c>
      <c r="L4547" s="3">
        <v>4.614E-2</v>
      </c>
    </row>
    <row r="4548" spans="2:12" x14ac:dyDescent="0.2">
      <c r="B4548" t="s">
        <v>11678</v>
      </c>
      <c r="C4548" t="s">
        <v>11679</v>
      </c>
      <c r="D4548" t="s">
        <v>11680</v>
      </c>
      <c r="E4548" s="1">
        <v>12.10253</v>
      </c>
      <c r="F4548" s="1">
        <v>127</v>
      </c>
      <c r="G4548" s="2">
        <v>9.5295511811023623E-2</v>
      </c>
      <c r="H4548" s="3">
        <v>10.000388348551914</v>
      </c>
      <c r="I4548" s="3">
        <v>13.333575706897649</v>
      </c>
      <c r="J4548" s="3">
        <v>0.12103</v>
      </c>
      <c r="K4548" s="3">
        <v>0.12103</v>
      </c>
      <c r="L4548" s="3">
        <v>0.16137000000000001</v>
      </c>
    </row>
    <row r="4549" spans="2:12" x14ac:dyDescent="0.2">
      <c r="B4549" t="s">
        <v>11681</v>
      </c>
      <c r="C4549" t="s">
        <v>11682</v>
      </c>
      <c r="D4549" t="s">
        <v>11683</v>
      </c>
      <c r="E4549" s="1">
        <v>51.424770000000002</v>
      </c>
      <c r="F4549" s="1">
        <v>143</v>
      </c>
      <c r="G4549" s="2">
        <v>0.35961377622377622</v>
      </c>
      <c r="H4549" s="3">
        <v>10.000044725528184</v>
      </c>
      <c r="I4549" s="3">
        <v>13.333263328158784</v>
      </c>
      <c r="J4549" s="3">
        <v>0.51424999999999998</v>
      </c>
      <c r="K4549" s="3">
        <v>0.51424999999999998</v>
      </c>
      <c r="L4549" s="3">
        <v>0.68566000000000005</v>
      </c>
    </row>
    <row r="4550" spans="2:12" x14ac:dyDescent="0.2">
      <c r="B4550" t="s">
        <v>11684</v>
      </c>
      <c r="C4550" t="s">
        <v>11685</v>
      </c>
      <c r="D4550" t="s">
        <v>11686</v>
      </c>
      <c r="E4550" s="1">
        <v>7.5536000000000003</v>
      </c>
      <c r="F4550" s="1">
        <v>15</v>
      </c>
      <c r="G4550" s="2">
        <v>0.50357333333333332</v>
      </c>
      <c r="H4550" s="3">
        <v>10.000529548824399</v>
      </c>
      <c r="I4550" s="3">
        <v>13.33271552637153</v>
      </c>
      <c r="J4550" s="3">
        <v>7.5539999999999996E-2</v>
      </c>
      <c r="K4550" s="3">
        <v>7.5539999999999996E-2</v>
      </c>
      <c r="L4550" s="3">
        <v>0.10070999999999999</v>
      </c>
    </row>
    <row r="4551" spans="2:12" x14ac:dyDescent="0.2">
      <c r="B4551" t="s">
        <v>11687</v>
      </c>
      <c r="C4551" t="s">
        <v>11688</v>
      </c>
      <c r="D4551" t="s">
        <v>11689</v>
      </c>
      <c r="E4551" s="1">
        <v>143.09926999999999</v>
      </c>
      <c r="F4551" s="1">
        <v>73</v>
      </c>
      <c r="G4551" s="2">
        <v>1.9602639726027395</v>
      </c>
      <c r="H4551" s="3">
        <v>9.9999811319792205</v>
      </c>
      <c r="I4551" s="3">
        <v>13.333331469825108</v>
      </c>
      <c r="J4551" s="3">
        <v>1.43099</v>
      </c>
      <c r="K4551" s="3">
        <v>1.43099</v>
      </c>
      <c r="L4551" s="3">
        <v>1.9079900000000001</v>
      </c>
    </row>
    <row r="4552" spans="2:12" x14ac:dyDescent="0.2">
      <c r="B4552" t="s">
        <v>11690</v>
      </c>
      <c r="C4552" t="s">
        <v>11691</v>
      </c>
      <c r="D4552" t="s">
        <v>11692</v>
      </c>
      <c r="E4552" s="1">
        <v>94.858530000000002</v>
      </c>
      <c r="F4552" s="1">
        <v>69</v>
      </c>
      <c r="G4552" s="2">
        <v>1.3747613043478262</v>
      </c>
      <c r="H4552" s="3">
        <v>10.000049547468215</v>
      </c>
      <c r="I4552" s="3">
        <v>13.333329116527528</v>
      </c>
      <c r="J4552" s="3">
        <v>0.94859000000000004</v>
      </c>
      <c r="K4552" s="3">
        <v>0.94859000000000004</v>
      </c>
      <c r="L4552" s="3">
        <v>1.26478</v>
      </c>
    </row>
    <row r="4553" spans="2:12" x14ac:dyDescent="0.2">
      <c r="B4553" t="s">
        <v>11693</v>
      </c>
      <c r="C4553" t="s">
        <v>11694</v>
      </c>
      <c r="D4553" t="s">
        <v>11695</v>
      </c>
      <c r="E4553" s="1">
        <v>6.4841699999999998</v>
      </c>
      <c r="F4553" s="1">
        <v>16</v>
      </c>
      <c r="G4553" s="2">
        <v>0.40526062499999999</v>
      </c>
      <c r="H4553" s="3">
        <v>9.9997378230367175</v>
      </c>
      <c r="I4553" s="3">
        <v>13.334011909003001</v>
      </c>
      <c r="J4553" s="3">
        <v>6.4839999999999995E-2</v>
      </c>
      <c r="K4553" s="3">
        <v>6.4839999999999995E-2</v>
      </c>
      <c r="L4553" s="3">
        <v>8.6459999999999995E-2</v>
      </c>
    </row>
    <row r="4554" spans="2:12" x14ac:dyDescent="0.2">
      <c r="B4554" t="s">
        <v>11696</v>
      </c>
      <c r="C4554" t="s">
        <v>11697</v>
      </c>
      <c r="D4554" t="s">
        <v>11698</v>
      </c>
      <c r="E4554" s="1">
        <v>57.300440000000002</v>
      </c>
      <c r="F4554" s="1">
        <v>74</v>
      </c>
      <c r="G4554" s="2">
        <v>0.77433027027027035</v>
      </c>
      <c r="H4554" s="3">
        <v>9.9999232117589312</v>
      </c>
      <c r="I4554" s="3">
        <v>13.333230949011909</v>
      </c>
      <c r="J4554" s="3">
        <v>0.57299999999999995</v>
      </c>
      <c r="K4554" s="3">
        <v>0.57299999999999995</v>
      </c>
      <c r="L4554" s="3">
        <v>0.76400000000000001</v>
      </c>
    </row>
    <row r="4555" spans="2:12" x14ac:dyDescent="0.2">
      <c r="B4555" t="s">
        <v>11699</v>
      </c>
      <c r="C4555" t="s">
        <v>11700</v>
      </c>
      <c r="D4555" t="s">
        <v>11701</v>
      </c>
      <c r="E4555" s="1">
        <v>8.1704399999999993</v>
      </c>
      <c r="F4555" s="1">
        <v>16</v>
      </c>
      <c r="G4555" s="2">
        <v>0.51065249999999995</v>
      </c>
      <c r="H4555" s="3">
        <v>9.9994614733111078</v>
      </c>
      <c r="I4555" s="3">
        <v>13.333431247276769</v>
      </c>
      <c r="J4555" s="3">
        <v>8.1699999999999995E-2</v>
      </c>
      <c r="K4555" s="3">
        <v>8.1699999999999995E-2</v>
      </c>
      <c r="L4555" s="3">
        <v>0.10894</v>
      </c>
    </row>
    <row r="4556" spans="2:12" x14ac:dyDescent="0.2">
      <c r="B4556" t="s">
        <v>11702</v>
      </c>
      <c r="C4556" t="s">
        <v>11703</v>
      </c>
      <c r="D4556" t="s">
        <v>11704</v>
      </c>
      <c r="E4556" s="1">
        <v>120.45231</v>
      </c>
      <c r="F4556" s="1">
        <v>45</v>
      </c>
      <c r="G4556" s="2">
        <v>2.6767180000000002</v>
      </c>
      <c r="H4556" s="3">
        <v>9.9999742636733178</v>
      </c>
      <c r="I4556" s="3">
        <v>13.333326691700641</v>
      </c>
      <c r="J4556" s="3">
        <v>1.20452</v>
      </c>
      <c r="K4556" s="3">
        <v>1.20452</v>
      </c>
      <c r="L4556" s="3">
        <v>1.6060300000000001</v>
      </c>
    </row>
    <row r="4557" spans="2:12" x14ac:dyDescent="0.2">
      <c r="B4557" t="s">
        <v>11705</v>
      </c>
      <c r="C4557" t="s">
        <v>11706</v>
      </c>
      <c r="D4557" t="s">
        <v>11707</v>
      </c>
      <c r="E4557" s="1">
        <v>5.8559299999999999</v>
      </c>
      <c r="F4557" s="1">
        <v>13</v>
      </c>
      <c r="G4557" s="2">
        <v>0.45045615384615384</v>
      </c>
      <c r="H4557" s="3">
        <v>10.000119536948018</v>
      </c>
      <c r="I4557" s="3">
        <v>13.333492715930689</v>
      </c>
      <c r="J4557" s="3">
        <v>5.8560000000000001E-2</v>
      </c>
      <c r="K4557" s="3">
        <v>5.8560000000000001E-2</v>
      </c>
      <c r="L4557" s="3">
        <v>7.8079999999999997E-2</v>
      </c>
    </row>
    <row r="4558" spans="2:12" x14ac:dyDescent="0.2">
      <c r="B4558" t="s">
        <v>11708</v>
      </c>
      <c r="C4558" t="s">
        <v>11709</v>
      </c>
      <c r="D4558" t="s">
        <v>11710</v>
      </c>
      <c r="E4558" s="1">
        <v>43.372660000000003</v>
      </c>
      <c r="F4558" s="1">
        <v>53</v>
      </c>
      <c r="G4558" s="2">
        <v>0.81835207547169819</v>
      </c>
      <c r="H4558" s="3">
        <v>10.000078390396162</v>
      </c>
      <c r="I4558" s="3">
        <v>13.333284147202409</v>
      </c>
      <c r="J4558" s="3">
        <v>0.43373</v>
      </c>
      <c r="K4558" s="3">
        <v>0.43373</v>
      </c>
      <c r="L4558" s="3">
        <v>0.57830000000000004</v>
      </c>
    </row>
    <row r="4559" spans="2:12" x14ac:dyDescent="0.2">
      <c r="B4559" t="s">
        <v>11711</v>
      </c>
      <c r="C4559" t="s">
        <v>11659</v>
      </c>
      <c r="D4559" t="s">
        <v>11660</v>
      </c>
      <c r="E4559" s="1">
        <v>1.8509599999999999</v>
      </c>
      <c r="F4559" s="1">
        <v>12</v>
      </c>
      <c r="G4559" s="2">
        <v>0.15424666666666667</v>
      </c>
      <c r="H4559" s="3">
        <v>10.000216104075722</v>
      </c>
      <c r="I4559" s="3">
        <v>13.333621472100964</v>
      </c>
      <c r="J4559" s="3">
        <v>1.8509999999999999E-2</v>
      </c>
      <c r="K4559" s="3">
        <v>1.8509999999999999E-2</v>
      </c>
      <c r="L4559" s="3">
        <v>2.4680000000000001E-2</v>
      </c>
    </row>
    <row r="4560" spans="2:12" x14ac:dyDescent="0.2">
      <c r="B4560" t="s">
        <v>11712</v>
      </c>
      <c r="C4560" t="s">
        <v>11713</v>
      </c>
      <c r="D4560" t="s">
        <v>11714</v>
      </c>
      <c r="E4560" s="1">
        <v>8.1517900000000001</v>
      </c>
      <c r="F4560" s="1">
        <v>28</v>
      </c>
      <c r="G4560" s="2">
        <v>0.29113535714285715</v>
      </c>
      <c r="H4560" s="3">
        <v>10.000257612131813</v>
      </c>
      <c r="I4560" s="3">
        <v>13.333267908030013</v>
      </c>
      <c r="J4560" s="3">
        <v>8.1519999999999995E-2</v>
      </c>
      <c r="K4560" s="3">
        <v>8.1519999999999995E-2</v>
      </c>
      <c r="L4560" s="3">
        <v>0.10868999999999999</v>
      </c>
    </row>
    <row r="4561" spans="2:12" x14ac:dyDescent="0.2">
      <c r="B4561" t="s">
        <v>11715</v>
      </c>
      <c r="C4561" t="s">
        <v>11716</v>
      </c>
      <c r="D4561" t="s">
        <v>11717</v>
      </c>
      <c r="E4561" s="1">
        <v>88.156930000000003</v>
      </c>
      <c r="F4561" s="1">
        <v>70</v>
      </c>
      <c r="G4561" s="2">
        <v>1.2593847142857144</v>
      </c>
      <c r="H4561" s="3">
        <v>10.0000079403854</v>
      </c>
      <c r="I4561" s="3">
        <v>13.333268297795758</v>
      </c>
      <c r="J4561" s="3">
        <v>0.88156999999999996</v>
      </c>
      <c r="K4561" s="3">
        <v>0.88156999999999996</v>
      </c>
      <c r="L4561" s="3">
        <v>1.1754199999999999</v>
      </c>
    </row>
    <row r="4562" spans="2:12" x14ac:dyDescent="0.2">
      <c r="B4562" t="s">
        <v>11718</v>
      </c>
      <c r="C4562" t="s">
        <v>11719</v>
      </c>
      <c r="D4562" t="s">
        <v>11720</v>
      </c>
      <c r="E4562" s="1">
        <v>65.751840000000001</v>
      </c>
      <c r="F4562" s="1">
        <v>102</v>
      </c>
      <c r="G4562" s="2">
        <v>0.64462588235294116</v>
      </c>
      <c r="H4562" s="3">
        <v>10.000024333919781</v>
      </c>
      <c r="I4562" s="3">
        <v>13.333315082893495</v>
      </c>
      <c r="J4562" s="3">
        <v>0.65751999999999999</v>
      </c>
      <c r="K4562" s="3">
        <v>0.65751999999999999</v>
      </c>
      <c r="L4562" s="3">
        <v>0.87668999999999997</v>
      </c>
    </row>
    <row r="4563" spans="2:12" x14ac:dyDescent="0.2">
      <c r="B4563" t="s">
        <v>11721</v>
      </c>
      <c r="C4563" t="s">
        <v>11722</v>
      </c>
      <c r="D4563" t="s">
        <v>11723</v>
      </c>
      <c r="E4563" s="1">
        <v>1.6779900000000001</v>
      </c>
      <c r="F4563" s="1">
        <v>4</v>
      </c>
      <c r="G4563" s="2">
        <v>0.41949750000000002</v>
      </c>
      <c r="H4563" s="3">
        <v>10.000059595110816</v>
      </c>
      <c r="I4563" s="3">
        <v>13.331426289787187</v>
      </c>
      <c r="J4563" s="3">
        <v>1.678E-2</v>
      </c>
      <c r="K4563" s="3">
        <v>1.678E-2</v>
      </c>
      <c r="L4563" s="3">
        <v>2.2370000000000001E-2</v>
      </c>
    </row>
    <row r="4564" spans="2:12" x14ac:dyDescent="0.2">
      <c r="B4564" t="s">
        <v>11724</v>
      </c>
      <c r="C4564" t="s">
        <v>11725</v>
      </c>
      <c r="D4564" t="s">
        <v>11726</v>
      </c>
      <c r="E4564" s="1">
        <v>34.567740000000001</v>
      </c>
      <c r="F4564" s="1">
        <v>55</v>
      </c>
      <c r="G4564" s="2">
        <v>0.62850436363636364</v>
      </c>
      <c r="H4564" s="3">
        <v>10.000075214636537</v>
      </c>
      <c r="I4564" s="3">
        <v>13.333240761472981</v>
      </c>
      <c r="J4564" s="3">
        <v>0.34567999999999999</v>
      </c>
      <c r="K4564" s="3">
        <v>0.34567999999999999</v>
      </c>
      <c r="L4564" s="3">
        <v>0.46089999999999998</v>
      </c>
    </row>
    <row r="4565" spans="2:12" x14ac:dyDescent="0.2">
      <c r="B4565" t="s">
        <v>11727</v>
      </c>
      <c r="C4565" t="s">
        <v>11728</v>
      </c>
      <c r="D4565" t="s">
        <v>11729</v>
      </c>
      <c r="E4565" s="1">
        <v>34.803229999999999</v>
      </c>
      <c r="F4565" s="1">
        <v>48</v>
      </c>
      <c r="G4565" s="2">
        <v>0.72506729166666661</v>
      </c>
      <c r="H4565" s="3">
        <v>9.999933914179806</v>
      </c>
      <c r="I4565" s="3">
        <v>13.333245218906407</v>
      </c>
      <c r="J4565" s="3">
        <v>0.34803000000000001</v>
      </c>
      <c r="K4565" s="3">
        <v>0.34803000000000001</v>
      </c>
      <c r="L4565" s="3">
        <v>0.46404000000000001</v>
      </c>
    </row>
    <row r="4566" spans="2:12" x14ac:dyDescent="0.2">
      <c r="B4566" t="s">
        <v>11730</v>
      </c>
      <c r="C4566" t="s">
        <v>11731</v>
      </c>
      <c r="D4566" t="s">
        <v>11732</v>
      </c>
      <c r="E4566" s="1">
        <v>118.97487</v>
      </c>
      <c r="F4566" s="1">
        <v>144</v>
      </c>
      <c r="G4566" s="2">
        <v>0.82621437499999995</v>
      </c>
      <c r="H4566" s="3">
        <v>10.000010926677206</v>
      </c>
      <c r="I4566" s="3">
        <v>13.333319885115236</v>
      </c>
      <c r="J4566" s="3">
        <v>1.1897500000000001</v>
      </c>
      <c r="K4566" s="3">
        <v>1.1897500000000001</v>
      </c>
      <c r="L4566" s="3">
        <v>1.58633</v>
      </c>
    </row>
    <row r="4567" spans="2:12" x14ac:dyDescent="0.2">
      <c r="B4567" t="s">
        <v>11733</v>
      </c>
      <c r="C4567" t="s">
        <v>11734</v>
      </c>
      <c r="D4567" t="s">
        <v>11735</v>
      </c>
      <c r="E4567" s="1">
        <v>41.174100000000003</v>
      </c>
      <c r="F4567" s="1">
        <v>24</v>
      </c>
      <c r="G4567" s="2">
        <v>1.7155875</v>
      </c>
      <c r="H4567" s="3">
        <v>9.9999757128874691</v>
      </c>
      <c r="I4567" s="3">
        <v>13.33338190755839</v>
      </c>
      <c r="J4567" s="3">
        <v>0.41173999999999999</v>
      </c>
      <c r="K4567" s="3">
        <v>0.41173999999999999</v>
      </c>
      <c r="L4567" s="3">
        <v>0.54898999999999998</v>
      </c>
    </row>
    <row r="4568" spans="2:12" x14ac:dyDescent="0.2">
      <c r="B4568" t="s">
        <v>11736</v>
      </c>
      <c r="C4568" t="s">
        <v>11737</v>
      </c>
      <c r="D4568" t="s">
        <v>11738</v>
      </c>
      <c r="E4568" s="1">
        <v>37.045099999999998</v>
      </c>
      <c r="F4568" s="1">
        <v>58</v>
      </c>
      <c r="G4568" s="2">
        <v>0.63870862068965517</v>
      </c>
      <c r="H4568" s="3">
        <v>9.9999730058766207</v>
      </c>
      <c r="I4568" s="3">
        <v>13.333207360757564</v>
      </c>
      <c r="J4568" s="3">
        <v>0.37045</v>
      </c>
      <c r="K4568" s="3">
        <v>0.37045</v>
      </c>
      <c r="L4568" s="3">
        <v>0.49392999999999998</v>
      </c>
    </row>
    <row r="4569" spans="2:12" x14ac:dyDescent="0.2">
      <c r="B4569" t="s">
        <v>11739</v>
      </c>
      <c r="C4569" t="s">
        <v>11740</v>
      </c>
      <c r="D4569" t="s">
        <v>11741</v>
      </c>
      <c r="E4569" s="1">
        <v>128.18183999999999</v>
      </c>
      <c r="F4569" s="1">
        <v>60</v>
      </c>
      <c r="G4569" s="2">
        <v>2.1363639999999999</v>
      </c>
      <c r="H4569" s="3">
        <v>10.00001248226738</v>
      </c>
      <c r="I4569" s="3">
        <v>13.333323971632801</v>
      </c>
      <c r="J4569" s="3">
        <v>1.28182</v>
      </c>
      <c r="K4569" s="3">
        <v>1.28182</v>
      </c>
      <c r="L4569" s="3">
        <v>1.70909</v>
      </c>
    </row>
    <row r="4570" spans="2:12" x14ac:dyDescent="0.2">
      <c r="B4570" t="s">
        <v>11742</v>
      </c>
      <c r="C4570" t="s">
        <v>11734</v>
      </c>
      <c r="D4570" t="s">
        <v>11735</v>
      </c>
      <c r="E4570" s="1">
        <v>40.334299999999999</v>
      </c>
      <c r="F4570" s="1">
        <v>21</v>
      </c>
      <c r="G4570" s="2">
        <v>1.9206809523809523</v>
      </c>
      <c r="H4570" s="3">
        <v>9.9999256216173329</v>
      </c>
      <c r="I4570" s="3">
        <v>13.333316804803852</v>
      </c>
      <c r="J4570" s="3">
        <v>0.40333999999999998</v>
      </c>
      <c r="K4570" s="3">
        <v>0.40333999999999998</v>
      </c>
      <c r="L4570" s="3">
        <v>0.53778999999999999</v>
      </c>
    </row>
    <row r="4571" spans="2:12" x14ac:dyDescent="0.2">
      <c r="B4571" t="s">
        <v>11743</v>
      </c>
      <c r="C4571" t="s">
        <v>11744</v>
      </c>
      <c r="D4571" t="s">
        <v>11745</v>
      </c>
      <c r="E4571" s="1">
        <v>9.6109399999999994</v>
      </c>
      <c r="F4571" s="1">
        <v>23</v>
      </c>
      <c r="G4571" s="2">
        <v>0.41786695652173911</v>
      </c>
      <c r="H4571" s="3">
        <v>10.000062428857115</v>
      </c>
      <c r="I4571" s="3">
        <v>13.333763398793456</v>
      </c>
      <c r="J4571" s="3">
        <v>9.6110000000000001E-2</v>
      </c>
      <c r="K4571" s="3">
        <v>9.6110000000000001E-2</v>
      </c>
      <c r="L4571" s="3">
        <v>0.12814999999999999</v>
      </c>
    </row>
    <row r="4572" spans="2:12" x14ac:dyDescent="0.2">
      <c r="B4572" t="s">
        <v>11746</v>
      </c>
      <c r="C4572" t="s">
        <v>11747</v>
      </c>
      <c r="D4572" t="s">
        <v>11748</v>
      </c>
      <c r="E4572" s="1">
        <v>30.724599999999999</v>
      </c>
      <c r="F4572" s="1">
        <v>45</v>
      </c>
      <c r="G4572" s="2">
        <v>0.68276888888888887</v>
      </c>
      <c r="H4572" s="3">
        <v>10.000130188838913</v>
      </c>
      <c r="I4572" s="3">
        <v>13.333289937053697</v>
      </c>
      <c r="J4572" s="3">
        <v>0.30725000000000002</v>
      </c>
      <c r="K4572" s="3">
        <v>0.30725000000000002</v>
      </c>
      <c r="L4572" s="3">
        <v>0.40966000000000002</v>
      </c>
    </row>
    <row r="4573" spans="2:12" x14ac:dyDescent="0.2">
      <c r="B4573" t="s">
        <v>11749</v>
      </c>
      <c r="C4573" t="s">
        <v>11713</v>
      </c>
      <c r="D4573" t="s">
        <v>11714</v>
      </c>
      <c r="E4573" s="1">
        <v>3.4505400000000002</v>
      </c>
      <c r="F4573" s="1">
        <v>15</v>
      </c>
      <c r="G4573" s="2">
        <v>0.23003600000000002</v>
      </c>
      <c r="H4573" s="3">
        <v>10.001333124670341</v>
      </c>
      <c r="I4573" s="3">
        <v>13.334144800523976</v>
      </c>
      <c r="J4573" s="3">
        <v>3.4509999999999999E-2</v>
      </c>
      <c r="K4573" s="3">
        <v>3.4509999999999999E-2</v>
      </c>
      <c r="L4573" s="3">
        <v>4.6010000000000002E-2</v>
      </c>
    </row>
    <row r="4574" spans="2:12" x14ac:dyDescent="0.2">
      <c r="B4574" t="s">
        <v>11750</v>
      </c>
      <c r="C4574" t="s">
        <v>11751</v>
      </c>
      <c r="D4574" t="s">
        <v>11752</v>
      </c>
      <c r="E4574" s="1">
        <v>82.182860000000005</v>
      </c>
      <c r="F4574" s="1">
        <v>77</v>
      </c>
      <c r="G4574" s="2">
        <v>1.0673098701298702</v>
      </c>
      <c r="H4574" s="3">
        <v>10.000017035182273</v>
      </c>
      <c r="I4574" s="3">
        <v>13.3333154869519</v>
      </c>
      <c r="J4574" s="3">
        <v>0.82182999999999995</v>
      </c>
      <c r="K4574" s="3">
        <v>0.82182999999999995</v>
      </c>
      <c r="L4574" s="3">
        <v>1.0957699999999999</v>
      </c>
    </row>
    <row r="4575" spans="2:12" x14ac:dyDescent="0.2">
      <c r="B4575" t="s">
        <v>11753</v>
      </c>
      <c r="C4575" t="s">
        <v>11754</v>
      </c>
      <c r="D4575" t="s">
        <v>11755</v>
      </c>
      <c r="E4575" s="1">
        <v>3.4809100000000002</v>
      </c>
      <c r="F4575" s="1">
        <v>20</v>
      </c>
      <c r="G4575" s="2">
        <v>0.17404550000000002</v>
      </c>
      <c r="H4575" s="3">
        <v>10.00025855307951</v>
      </c>
      <c r="I4575" s="3">
        <v>13.332720466774491</v>
      </c>
      <c r="J4575" s="3">
        <v>3.4810000000000001E-2</v>
      </c>
      <c r="K4575" s="3">
        <v>3.4810000000000001E-2</v>
      </c>
      <c r="L4575" s="3">
        <v>4.641E-2</v>
      </c>
    </row>
    <row r="4576" spans="2:12" x14ac:dyDescent="0.2">
      <c r="B4576" t="s">
        <v>11756</v>
      </c>
      <c r="C4576" t="s">
        <v>11580</v>
      </c>
      <c r="D4576" t="s">
        <v>11581</v>
      </c>
      <c r="E4576" s="1">
        <v>31.472809999999999</v>
      </c>
      <c r="F4576" s="1">
        <v>165</v>
      </c>
      <c r="G4576" s="2">
        <v>0.19074430303030301</v>
      </c>
      <c r="H4576" s="3">
        <v>10.000060369569798</v>
      </c>
      <c r="I4576" s="3">
        <v>13.333413826093064</v>
      </c>
      <c r="J4576" s="3">
        <v>0.31473000000000001</v>
      </c>
      <c r="K4576" s="3">
        <v>0.31473000000000001</v>
      </c>
      <c r="L4576" s="3">
        <v>0.41964000000000001</v>
      </c>
    </row>
    <row r="4577" spans="2:12" x14ac:dyDescent="0.2">
      <c r="B4577" t="s">
        <v>11757</v>
      </c>
      <c r="C4577" t="s">
        <v>11758</v>
      </c>
      <c r="D4577" t="s">
        <v>11759</v>
      </c>
      <c r="E4577" s="1">
        <v>70.090699999999998</v>
      </c>
      <c r="F4577" s="1">
        <v>117</v>
      </c>
      <c r="G4577" s="2">
        <v>0.59906581196581199</v>
      </c>
      <c r="H4577" s="3">
        <v>10.000042801684105</v>
      </c>
      <c r="I4577" s="3">
        <v>13.333295287391911</v>
      </c>
      <c r="J4577" s="3">
        <v>0.70091000000000003</v>
      </c>
      <c r="K4577" s="3">
        <v>0.70091000000000003</v>
      </c>
      <c r="L4577" s="3">
        <v>0.93454000000000004</v>
      </c>
    </row>
    <row r="4578" spans="2:12" x14ac:dyDescent="0.2">
      <c r="B4578" t="s">
        <v>11760</v>
      </c>
      <c r="C4578" t="s">
        <v>11761</v>
      </c>
      <c r="D4578" t="s">
        <v>11762</v>
      </c>
      <c r="E4578" s="1">
        <v>15.907500000000001</v>
      </c>
      <c r="F4578" s="1">
        <v>19</v>
      </c>
      <c r="G4578" s="2">
        <v>0.83723684210526317</v>
      </c>
      <c r="H4578" s="3">
        <v>10.000314317146</v>
      </c>
      <c r="I4578" s="3">
        <v>13.333333333333332</v>
      </c>
      <c r="J4578" s="3">
        <v>0.15908</v>
      </c>
      <c r="K4578" s="3">
        <v>0.15908</v>
      </c>
      <c r="L4578" s="3">
        <v>0.21210000000000001</v>
      </c>
    </row>
    <row r="4579" spans="2:12" x14ac:dyDescent="0.2">
      <c r="B4579" t="s">
        <v>11763</v>
      </c>
      <c r="C4579" t="s">
        <v>11764</v>
      </c>
      <c r="D4579" t="s">
        <v>11765</v>
      </c>
      <c r="E4579" s="1">
        <v>39.265500000000003</v>
      </c>
      <c r="F4579" s="1">
        <v>58</v>
      </c>
      <c r="G4579" s="2">
        <v>0.67699137931034492</v>
      </c>
      <c r="H4579" s="3">
        <v>10.000127338248589</v>
      </c>
      <c r="I4579" s="3">
        <v>13.333333333333332</v>
      </c>
      <c r="J4579" s="3">
        <v>0.39266000000000001</v>
      </c>
      <c r="K4579" s="3">
        <v>0.39266000000000001</v>
      </c>
      <c r="L4579" s="3">
        <v>0.52354000000000001</v>
      </c>
    </row>
    <row r="4580" spans="2:12" x14ac:dyDescent="0.2">
      <c r="B4580" t="s">
        <v>11766</v>
      </c>
      <c r="C4580" t="s">
        <v>11767</v>
      </c>
      <c r="D4580" t="s">
        <v>11768</v>
      </c>
      <c r="E4580" s="1">
        <v>12.114140000000001</v>
      </c>
      <c r="F4580" s="1">
        <v>22</v>
      </c>
      <c r="G4580" s="2">
        <v>0.55064272727272734</v>
      </c>
      <c r="H4580" s="3">
        <v>9.9998844325721841</v>
      </c>
      <c r="I4580" s="3">
        <v>13.333179243429578</v>
      </c>
      <c r="J4580" s="3">
        <v>0.12114</v>
      </c>
      <c r="K4580" s="3">
        <v>0.12114</v>
      </c>
      <c r="L4580" s="3">
        <v>0.16152</v>
      </c>
    </row>
    <row r="4581" spans="2:12" x14ac:dyDescent="0.2">
      <c r="B4581" t="s">
        <v>11769</v>
      </c>
      <c r="C4581" t="s">
        <v>11706</v>
      </c>
      <c r="D4581" t="s">
        <v>11707</v>
      </c>
      <c r="E4581" s="1">
        <v>9.8742599999999996</v>
      </c>
      <c r="F4581" s="1">
        <v>20</v>
      </c>
      <c r="G4581" s="2">
        <v>0.49371299999999996</v>
      </c>
      <c r="H4581" s="3">
        <v>9.9997366891291097</v>
      </c>
      <c r="I4581" s="3">
        <v>13.333657408251353</v>
      </c>
      <c r="J4581" s="3">
        <v>9.8739999999999994E-2</v>
      </c>
      <c r="K4581" s="3">
        <v>9.8739999999999994E-2</v>
      </c>
      <c r="L4581" s="3">
        <v>0.13166</v>
      </c>
    </row>
    <row r="4582" spans="2:12" x14ac:dyDescent="0.2">
      <c r="B4582" t="s">
        <v>11770</v>
      </c>
      <c r="C4582" t="s">
        <v>11771</v>
      </c>
      <c r="D4582" t="s">
        <v>11772</v>
      </c>
      <c r="E4582" s="1">
        <v>29.981760000000001</v>
      </c>
      <c r="F4582" s="1">
        <v>8</v>
      </c>
      <c r="G4582" s="2">
        <v>3.7477200000000002</v>
      </c>
      <c r="H4582" s="3">
        <v>10.00008004866959</v>
      </c>
      <c r="I4582" s="3">
        <v>13.333440064892789</v>
      </c>
      <c r="J4582" s="3">
        <v>0.29981999999999998</v>
      </c>
      <c r="K4582" s="3">
        <v>0.29981999999999998</v>
      </c>
      <c r="L4582" s="3">
        <v>0.39976</v>
      </c>
    </row>
    <row r="4583" spans="2:12" x14ac:dyDescent="0.2">
      <c r="B4583" t="s">
        <v>11773</v>
      </c>
      <c r="C4583" t="s">
        <v>11774</v>
      </c>
      <c r="D4583" t="s">
        <v>11775</v>
      </c>
      <c r="E4583" s="1">
        <v>52.084699999999998</v>
      </c>
      <c r="F4583" s="1">
        <v>15</v>
      </c>
      <c r="G4583" s="2">
        <v>3.4723133333333331</v>
      </c>
      <c r="H4583" s="3">
        <v>10.000057598488617</v>
      </c>
      <c r="I4583" s="3">
        <v>13.333282134676786</v>
      </c>
      <c r="J4583" s="3">
        <v>0.52085000000000004</v>
      </c>
      <c r="K4583" s="3">
        <v>0.52085000000000004</v>
      </c>
      <c r="L4583" s="3">
        <v>0.69445999999999997</v>
      </c>
    </row>
    <row r="4584" spans="2:12" x14ac:dyDescent="0.2">
      <c r="B4584" t="s">
        <v>11776</v>
      </c>
      <c r="C4584" t="s">
        <v>11777</v>
      </c>
      <c r="D4584" t="s">
        <v>11778</v>
      </c>
      <c r="E4584" s="1">
        <v>30.14481</v>
      </c>
      <c r="F4584" s="1">
        <v>68</v>
      </c>
      <c r="G4584" s="2">
        <v>0.44330602941176472</v>
      </c>
      <c r="H4584" s="3">
        <v>10.000063029091907</v>
      </c>
      <c r="I4584" s="3">
        <v>13.333306794768319</v>
      </c>
      <c r="J4584" s="3">
        <v>0.30145</v>
      </c>
      <c r="K4584" s="3">
        <v>0.30145</v>
      </c>
      <c r="L4584" s="3">
        <v>0.40193000000000001</v>
      </c>
    </row>
    <row r="4585" spans="2:12" x14ac:dyDescent="0.2">
      <c r="B4585" t="s">
        <v>11779</v>
      </c>
      <c r="C4585" t="s">
        <v>11780</v>
      </c>
      <c r="D4585" t="s">
        <v>11781</v>
      </c>
      <c r="E4585" s="1">
        <v>84.846339999999998</v>
      </c>
      <c r="F4585" s="1">
        <v>62</v>
      </c>
      <c r="G4585" s="2">
        <v>1.3684893548387096</v>
      </c>
      <c r="H4585" s="3">
        <v>9.9999599275584554</v>
      </c>
      <c r="I4585" s="3">
        <v>13.333279903411274</v>
      </c>
      <c r="J4585" s="3">
        <v>0.84845999999999999</v>
      </c>
      <c r="K4585" s="3">
        <v>0.84845999999999999</v>
      </c>
      <c r="L4585" s="3">
        <v>1.1312800000000001</v>
      </c>
    </row>
    <row r="4586" spans="2:12" x14ac:dyDescent="0.2">
      <c r="B4586" t="s">
        <v>11782</v>
      </c>
      <c r="C4586" t="s">
        <v>11783</v>
      </c>
      <c r="D4586" t="s">
        <v>11784</v>
      </c>
      <c r="E4586" s="1">
        <v>31.417310000000001</v>
      </c>
      <c r="F4586" s="1">
        <v>154</v>
      </c>
      <c r="G4586" s="2">
        <v>0.20400850649350649</v>
      </c>
      <c r="H4586" s="3">
        <v>9.9999013282804921</v>
      </c>
      <c r="I4586" s="3">
        <v>13.333413968286907</v>
      </c>
      <c r="J4586" s="3">
        <v>0.31417</v>
      </c>
      <c r="K4586" s="3">
        <v>0.31417</v>
      </c>
      <c r="L4586" s="3">
        <v>0.41889999999999999</v>
      </c>
    </row>
    <row r="4587" spans="2:12" x14ac:dyDescent="0.2">
      <c r="B4587" t="s">
        <v>11785</v>
      </c>
      <c r="C4587" t="s">
        <v>11786</v>
      </c>
      <c r="D4587" t="s">
        <v>11787</v>
      </c>
      <c r="E4587" s="1">
        <v>76.578410000000005</v>
      </c>
      <c r="F4587" s="1">
        <v>98</v>
      </c>
      <c r="G4587" s="2">
        <v>0.78141234693877559</v>
      </c>
      <c r="H4587" s="3">
        <v>9.9999464601054004</v>
      </c>
      <c r="I4587" s="3">
        <v>13.3332619468072</v>
      </c>
      <c r="J4587" s="3">
        <v>0.76578000000000002</v>
      </c>
      <c r="K4587" s="3">
        <v>0.76578000000000002</v>
      </c>
      <c r="L4587" s="3">
        <v>1.0210399999999999</v>
      </c>
    </row>
    <row r="4588" spans="2:12" x14ac:dyDescent="0.2">
      <c r="B4588" t="s">
        <v>11788</v>
      </c>
      <c r="C4588" t="s">
        <v>11789</v>
      </c>
      <c r="D4588" t="s">
        <v>11790</v>
      </c>
      <c r="E4588" s="1">
        <v>60.288260000000001</v>
      </c>
      <c r="F4588" s="1">
        <v>74</v>
      </c>
      <c r="G4588" s="2">
        <v>0.81470621621621619</v>
      </c>
      <c r="H4588" s="3">
        <v>9.9999568738590217</v>
      </c>
      <c r="I4588" s="3">
        <v>13.333275831812029</v>
      </c>
      <c r="J4588" s="3">
        <v>0.60287999999999997</v>
      </c>
      <c r="K4588" s="3">
        <v>0.60287999999999997</v>
      </c>
      <c r="L4588" s="3">
        <v>0.80384</v>
      </c>
    </row>
    <row r="4589" spans="2:12" x14ac:dyDescent="0.2">
      <c r="B4589" t="s">
        <v>11791</v>
      </c>
      <c r="C4589" t="s">
        <v>11792</v>
      </c>
      <c r="D4589" t="s">
        <v>11793</v>
      </c>
      <c r="E4589" s="1">
        <v>13.14283</v>
      </c>
      <c r="F4589" s="1">
        <v>36</v>
      </c>
      <c r="G4589" s="2">
        <v>0.36507861111111112</v>
      </c>
      <c r="H4589" s="3">
        <v>10.000129348093219</v>
      </c>
      <c r="I4589" s="3">
        <v>13.333505797457626</v>
      </c>
      <c r="J4589" s="3">
        <v>0.13142999999999999</v>
      </c>
      <c r="K4589" s="3">
        <v>0.13142999999999999</v>
      </c>
      <c r="L4589" s="3">
        <v>0.17524000000000001</v>
      </c>
    </row>
    <row r="4590" spans="2:12" x14ac:dyDescent="0.2">
      <c r="B4590" t="s">
        <v>11794</v>
      </c>
      <c r="C4590" t="s">
        <v>11795</v>
      </c>
      <c r="D4590" t="s">
        <v>11796</v>
      </c>
      <c r="E4590" s="1">
        <v>125.93274</v>
      </c>
      <c r="F4590" s="1">
        <v>36</v>
      </c>
      <c r="G4590" s="2">
        <v>3.4981316666666666</v>
      </c>
      <c r="H4590" s="3">
        <v>10.000020645941637</v>
      </c>
      <c r="I4590" s="3">
        <v>13.33330792294363</v>
      </c>
      <c r="J4590" s="3">
        <v>1.2593300000000001</v>
      </c>
      <c r="K4590" s="3">
        <v>1.2593300000000001</v>
      </c>
      <c r="L4590" s="3">
        <v>1.6791</v>
      </c>
    </row>
    <row r="4591" spans="2:12" x14ac:dyDescent="0.2">
      <c r="B4591" t="s">
        <v>11797</v>
      </c>
      <c r="C4591" t="s">
        <v>11798</v>
      </c>
      <c r="D4591" t="s">
        <v>11799</v>
      </c>
      <c r="E4591" s="1">
        <v>22.717829999999999</v>
      </c>
      <c r="F4591" s="1">
        <v>90</v>
      </c>
      <c r="G4591" s="2">
        <v>0.2524203333333333</v>
      </c>
      <c r="H4591" s="3">
        <v>10.000074831090823</v>
      </c>
      <c r="I4591" s="3">
        <v>13.333139652862974</v>
      </c>
      <c r="J4591" s="3">
        <v>0.22717999999999999</v>
      </c>
      <c r="K4591" s="3">
        <v>0.22717999999999999</v>
      </c>
      <c r="L4591" s="3">
        <v>0.3029</v>
      </c>
    </row>
    <row r="4592" spans="2:12" x14ac:dyDescent="0.2">
      <c r="B4592" t="s">
        <v>11800</v>
      </c>
      <c r="C4592" t="s">
        <v>11801</v>
      </c>
      <c r="D4592" t="s">
        <v>11802</v>
      </c>
      <c r="E4592" s="1">
        <v>85.680800000000005</v>
      </c>
      <c r="F4592" s="1">
        <v>134</v>
      </c>
      <c r="G4592" s="2">
        <v>0.63940895522388064</v>
      </c>
      <c r="H4592" s="3">
        <v>10.000023342452451</v>
      </c>
      <c r="I4592" s="3">
        <v>13.333325552515848</v>
      </c>
      <c r="J4592" s="3">
        <v>0.85680999999999996</v>
      </c>
      <c r="K4592" s="3">
        <v>0.85680999999999996</v>
      </c>
      <c r="L4592" s="3">
        <v>1.1424099999999999</v>
      </c>
    </row>
    <row r="4593" spans="2:12" x14ac:dyDescent="0.2">
      <c r="B4593" t="s">
        <v>11803</v>
      </c>
      <c r="C4593" t="s">
        <v>11804</v>
      </c>
      <c r="D4593" t="s">
        <v>11805</v>
      </c>
      <c r="E4593" s="1">
        <v>9.1354000000000006</v>
      </c>
      <c r="F4593" s="1">
        <v>11</v>
      </c>
      <c r="G4593" s="2">
        <v>0.83049090909090917</v>
      </c>
      <c r="H4593" s="3">
        <v>9.9995621428727812</v>
      </c>
      <c r="I4593" s="3">
        <v>13.333844166648422</v>
      </c>
      <c r="J4593" s="3">
        <v>9.1350000000000001E-2</v>
      </c>
      <c r="K4593" s="3">
        <v>9.1350000000000001E-2</v>
      </c>
      <c r="L4593" s="3">
        <v>0.12181</v>
      </c>
    </row>
    <row r="4594" spans="2:12" x14ac:dyDescent="0.2">
      <c r="B4594" t="s">
        <v>11806</v>
      </c>
      <c r="C4594" t="s">
        <v>11771</v>
      </c>
      <c r="D4594" t="s">
        <v>11772</v>
      </c>
      <c r="E4594" s="1">
        <v>17.036470000000001</v>
      </c>
      <c r="F4594" s="1">
        <v>4</v>
      </c>
      <c r="G4594" s="2">
        <v>4.2591175000000003</v>
      </c>
      <c r="H4594" s="3">
        <v>9.9997241212528181</v>
      </c>
      <c r="I4594" s="3">
        <v>13.3331611536897</v>
      </c>
      <c r="J4594" s="3">
        <v>0.17036000000000001</v>
      </c>
      <c r="K4594" s="3">
        <v>0.17036000000000001</v>
      </c>
      <c r="L4594" s="3">
        <v>0.22714999999999999</v>
      </c>
    </row>
    <row r="4595" spans="2:12" x14ac:dyDescent="0.2">
      <c r="B4595" t="s">
        <v>11807</v>
      </c>
      <c r="C4595" t="s">
        <v>11808</v>
      </c>
      <c r="D4595" t="s">
        <v>11809</v>
      </c>
      <c r="E4595" s="1">
        <v>26.120069999999998</v>
      </c>
      <c r="F4595" s="1">
        <v>16</v>
      </c>
      <c r="G4595" s="2">
        <v>1.6325043749999999</v>
      </c>
      <c r="H4595" s="3">
        <v>9.9999732006843782</v>
      </c>
      <c r="I4595" s="3">
        <v>13.333425216701182</v>
      </c>
      <c r="J4595" s="3">
        <v>0.26119999999999999</v>
      </c>
      <c r="K4595" s="3">
        <v>0.26119999999999999</v>
      </c>
      <c r="L4595" s="3">
        <v>0.34827000000000002</v>
      </c>
    </row>
    <row r="4596" spans="2:12" x14ac:dyDescent="0.2">
      <c r="B4596" t="s">
        <v>11810</v>
      </c>
      <c r="C4596" t="s">
        <v>11811</v>
      </c>
      <c r="D4596" t="s">
        <v>11812</v>
      </c>
      <c r="E4596" s="1">
        <v>4.6372600000000004</v>
      </c>
      <c r="F4596" s="1">
        <v>20</v>
      </c>
      <c r="G4596" s="2">
        <v>0.23186300000000001</v>
      </c>
      <c r="H4596" s="3">
        <v>9.9994393240836175</v>
      </c>
      <c r="I4596" s="3">
        <v>13.333304580722235</v>
      </c>
      <c r="J4596" s="3">
        <v>4.6370000000000001E-2</v>
      </c>
      <c r="K4596" s="3">
        <v>4.6370000000000001E-2</v>
      </c>
      <c r="L4596" s="3">
        <v>6.1830000000000003E-2</v>
      </c>
    </row>
    <row r="4597" spans="2:12" x14ac:dyDescent="0.2">
      <c r="B4597" t="s">
        <v>11813</v>
      </c>
      <c r="C4597" t="s">
        <v>11808</v>
      </c>
      <c r="D4597" t="s">
        <v>11809</v>
      </c>
      <c r="E4597" s="1">
        <v>39.310459999999999</v>
      </c>
      <c r="F4597" s="1">
        <v>25</v>
      </c>
      <c r="G4597" s="2">
        <v>1.5724183999999999</v>
      </c>
      <c r="H4597" s="3">
        <v>9.9998829827989812</v>
      </c>
      <c r="I4597" s="3">
        <v>13.333346900545047</v>
      </c>
      <c r="J4597" s="3">
        <v>0.3931</v>
      </c>
      <c r="K4597" s="3">
        <v>0.3931</v>
      </c>
      <c r="L4597" s="3">
        <v>0.52414000000000005</v>
      </c>
    </row>
    <row r="4598" spans="2:12" x14ac:dyDescent="0.2">
      <c r="B4598" t="s">
        <v>11814</v>
      </c>
      <c r="C4598" t="s">
        <v>11815</v>
      </c>
      <c r="D4598" t="s">
        <v>11816</v>
      </c>
      <c r="E4598" s="1">
        <v>52.053469999999997</v>
      </c>
      <c r="F4598" s="1">
        <v>86</v>
      </c>
      <c r="G4598" s="2">
        <v>0.60527290697674418</v>
      </c>
      <c r="H4598" s="3">
        <v>9.9999097082288664</v>
      </c>
      <c r="I4598" s="3">
        <v>13.333212944305155</v>
      </c>
      <c r="J4598" s="3">
        <v>0.52053000000000005</v>
      </c>
      <c r="K4598" s="3">
        <v>0.52053000000000005</v>
      </c>
      <c r="L4598" s="3">
        <v>0.69403999999999999</v>
      </c>
    </row>
    <row r="4599" spans="2:12" x14ac:dyDescent="0.2">
      <c r="B4599" t="s">
        <v>11817</v>
      </c>
      <c r="C4599" t="s">
        <v>11818</v>
      </c>
      <c r="D4599" t="s">
        <v>11819</v>
      </c>
      <c r="E4599" s="1">
        <v>96.611490000000003</v>
      </c>
      <c r="F4599" s="1">
        <v>67</v>
      </c>
      <c r="G4599" s="2">
        <v>1.4419625373134328</v>
      </c>
      <c r="H4599" s="3">
        <v>9.9999492813949971</v>
      </c>
      <c r="I4599" s="3">
        <v>13.333300210979043</v>
      </c>
      <c r="J4599" s="3">
        <v>0.96611000000000002</v>
      </c>
      <c r="K4599" s="3">
        <v>0.96611000000000002</v>
      </c>
      <c r="L4599" s="3">
        <v>1.2881499999999999</v>
      </c>
    </row>
    <row r="4600" spans="2:12" x14ac:dyDescent="0.2">
      <c r="B4600" t="s">
        <v>11820</v>
      </c>
      <c r="C4600" t="s">
        <v>11622</v>
      </c>
      <c r="D4600" t="s">
        <v>11623</v>
      </c>
      <c r="E4600" s="1">
        <v>89.797610000000006</v>
      </c>
      <c r="F4600" s="1">
        <v>101</v>
      </c>
      <c r="G4600" s="2">
        <v>0.88908524752475249</v>
      </c>
      <c r="H4600" s="3">
        <v>10.000043431000002</v>
      </c>
      <c r="I4600" s="3">
        <v>13.333317000307693</v>
      </c>
      <c r="J4600" s="3">
        <v>0.89798</v>
      </c>
      <c r="K4600" s="3">
        <v>0.89798</v>
      </c>
      <c r="L4600" s="3">
        <v>1.1973</v>
      </c>
    </row>
    <row r="4601" spans="2:12" x14ac:dyDescent="0.2">
      <c r="B4601" t="s">
        <v>11821</v>
      </c>
      <c r="C4601" t="s">
        <v>11822</v>
      </c>
      <c r="D4601" t="s">
        <v>11823</v>
      </c>
      <c r="E4601" s="1">
        <v>12.35046</v>
      </c>
      <c r="F4601" s="1">
        <v>35</v>
      </c>
      <c r="G4601" s="2">
        <v>0.35287028571428569</v>
      </c>
      <c r="H4601" s="3">
        <v>9.9996275442372173</v>
      </c>
      <c r="I4601" s="3">
        <v>13.333106621129902</v>
      </c>
      <c r="J4601" s="3">
        <v>0.1235</v>
      </c>
      <c r="K4601" s="3">
        <v>0.1235</v>
      </c>
      <c r="L4601" s="3">
        <v>0.16467000000000001</v>
      </c>
    </row>
    <row r="4602" spans="2:12" x14ac:dyDescent="0.2">
      <c r="B4602" t="s">
        <v>11824</v>
      </c>
      <c r="C4602" t="s">
        <v>11825</v>
      </c>
      <c r="D4602" t="s">
        <v>11826</v>
      </c>
      <c r="E4602" s="1">
        <v>48.644730000000003</v>
      </c>
      <c r="F4602" s="1">
        <v>123</v>
      </c>
      <c r="G4602" s="2">
        <v>0.39548560975609759</v>
      </c>
      <c r="H4602" s="3">
        <v>10.000055504470884</v>
      </c>
      <c r="I4602" s="3">
        <v>13.333201767180123</v>
      </c>
      <c r="J4602" s="3">
        <v>0.48644999999999999</v>
      </c>
      <c r="K4602" s="3">
        <v>0.48644999999999999</v>
      </c>
      <c r="L4602" s="3">
        <v>0.64859</v>
      </c>
    </row>
    <row r="4603" spans="2:12" x14ac:dyDescent="0.2">
      <c r="B4603" t="s">
        <v>11827</v>
      </c>
      <c r="C4603" t="s">
        <v>11828</v>
      </c>
      <c r="D4603" t="s">
        <v>11829</v>
      </c>
      <c r="E4603" s="1">
        <v>26.983139999999999</v>
      </c>
      <c r="F4603" s="1">
        <v>102</v>
      </c>
      <c r="G4603" s="2">
        <v>0.26454058823529408</v>
      </c>
      <c r="H4603" s="3">
        <v>9.9999481157493175</v>
      </c>
      <c r="I4603" s="3">
        <v>13.33314062040222</v>
      </c>
      <c r="J4603" s="3">
        <v>0.26983000000000001</v>
      </c>
      <c r="K4603" s="3">
        <v>0.26983000000000001</v>
      </c>
      <c r="L4603" s="3">
        <v>0.35976999999999998</v>
      </c>
    </row>
    <row r="4604" spans="2:12" x14ac:dyDescent="0.2">
      <c r="B4604" t="s">
        <v>11830</v>
      </c>
      <c r="C4604" t="s">
        <v>11831</v>
      </c>
      <c r="D4604" t="s">
        <v>11832</v>
      </c>
      <c r="E4604" s="1">
        <v>146.35910000000001</v>
      </c>
      <c r="F4604" s="1">
        <v>65</v>
      </c>
      <c r="G4604" s="2">
        <v>2.2516784615384617</v>
      </c>
      <c r="H4604" s="3">
        <v>9.9999931674900964</v>
      </c>
      <c r="I4604" s="3">
        <v>13.333301448287122</v>
      </c>
      <c r="J4604" s="3">
        <v>1.4635899999999999</v>
      </c>
      <c r="K4604" s="3">
        <v>1.4635899999999999</v>
      </c>
      <c r="L4604" s="3">
        <v>1.9514499999999999</v>
      </c>
    </row>
    <row r="4605" spans="2:12" x14ac:dyDescent="0.2">
      <c r="B4605" t="s">
        <v>11833</v>
      </c>
      <c r="C4605" t="s">
        <v>11834</v>
      </c>
      <c r="D4605" t="s">
        <v>11835</v>
      </c>
      <c r="E4605" s="1">
        <v>4.9642999999999997</v>
      </c>
      <c r="F4605" s="1">
        <v>23</v>
      </c>
      <c r="G4605" s="2">
        <v>0.21583913043478259</v>
      </c>
      <c r="H4605" s="3">
        <v>9.9993956851922725</v>
      </c>
      <c r="I4605" s="3">
        <v>13.33319904115384</v>
      </c>
      <c r="J4605" s="3">
        <v>4.9639999999999997E-2</v>
      </c>
      <c r="K4605" s="3">
        <v>4.9639999999999997E-2</v>
      </c>
      <c r="L4605" s="3">
        <v>6.6189999999999999E-2</v>
      </c>
    </row>
    <row r="4606" spans="2:12" x14ac:dyDescent="0.2">
      <c r="B4606" t="s">
        <v>11836</v>
      </c>
      <c r="C4606" t="s">
        <v>11837</v>
      </c>
      <c r="D4606" t="s">
        <v>11838</v>
      </c>
      <c r="E4606" s="1">
        <v>24.47559</v>
      </c>
      <c r="F4606" s="1">
        <v>25</v>
      </c>
      <c r="G4606" s="2">
        <v>0.97902359999999999</v>
      </c>
      <c r="H4606" s="3">
        <v>10.000167513837255</v>
      </c>
      <c r="I4606" s="3">
        <v>13.33328430489316</v>
      </c>
      <c r="J4606" s="3">
        <v>0.24476000000000001</v>
      </c>
      <c r="K4606" s="3">
        <v>0.24476000000000001</v>
      </c>
      <c r="L4606" s="3">
        <v>0.32634000000000002</v>
      </c>
    </row>
    <row r="4607" spans="2:12" x14ac:dyDescent="0.2">
      <c r="B4607" t="s">
        <v>11839</v>
      </c>
      <c r="C4607" t="s">
        <v>11840</v>
      </c>
      <c r="D4607" t="s">
        <v>11841</v>
      </c>
      <c r="E4607" s="1">
        <v>272.46726999999998</v>
      </c>
      <c r="F4607" s="1">
        <v>59</v>
      </c>
      <c r="G4607" s="2">
        <v>4.6180893220338977</v>
      </c>
      <c r="H4607" s="3">
        <v>9.9999900905528953</v>
      </c>
      <c r="I4607" s="3">
        <v>13.333307886851879</v>
      </c>
      <c r="J4607" s="3">
        <v>2.7246700000000001</v>
      </c>
      <c r="K4607" s="3">
        <v>2.7246700000000001</v>
      </c>
      <c r="L4607" s="3">
        <v>3.6328900000000002</v>
      </c>
    </row>
    <row r="4608" spans="2:12" x14ac:dyDescent="0.2">
      <c r="B4608" t="s">
        <v>11842</v>
      </c>
      <c r="C4608" t="s">
        <v>11843</v>
      </c>
      <c r="D4608" t="s">
        <v>11844</v>
      </c>
      <c r="E4608" s="1">
        <v>184.87154000000001</v>
      </c>
      <c r="F4608" s="1">
        <v>97</v>
      </c>
      <c r="G4608" s="2">
        <v>1.9058921649484537</v>
      </c>
      <c r="H4608" s="3">
        <v>10.000024882142487</v>
      </c>
      <c r="I4608" s="3">
        <v>13.333312417909214</v>
      </c>
      <c r="J4608" s="3">
        <v>1.8487199999999999</v>
      </c>
      <c r="K4608" s="3">
        <v>1.8487199999999999</v>
      </c>
      <c r="L4608" s="3">
        <v>2.46495</v>
      </c>
    </row>
    <row r="4609" spans="2:12" x14ac:dyDescent="0.2">
      <c r="B4609" t="s">
        <v>11845</v>
      </c>
      <c r="C4609" t="s">
        <v>11641</v>
      </c>
      <c r="D4609" t="s">
        <v>11846</v>
      </c>
      <c r="E4609" s="1">
        <v>60.995269999999998</v>
      </c>
      <c r="F4609" s="1">
        <v>115</v>
      </c>
      <c r="G4609" s="2">
        <v>0.53039365217391299</v>
      </c>
      <c r="H4609" s="3">
        <v>9.9999557342725112</v>
      </c>
      <c r="I4609" s="3">
        <v>13.333328961409633</v>
      </c>
      <c r="J4609" s="3">
        <v>0.60994999999999999</v>
      </c>
      <c r="K4609" s="3">
        <v>0.60994999999999999</v>
      </c>
      <c r="L4609" s="3">
        <v>0.81327000000000005</v>
      </c>
    </row>
    <row r="4610" spans="2:12" x14ac:dyDescent="0.2">
      <c r="B4610" t="s">
        <v>11847</v>
      </c>
      <c r="C4610" t="s">
        <v>11848</v>
      </c>
      <c r="D4610" t="s">
        <v>11849</v>
      </c>
      <c r="E4610" s="1">
        <v>13.26554</v>
      </c>
      <c r="F4610" s="1">
        <v>40</v>
      </c>
      <c r="G4610" s="2">
        <v>0.3316385</v>
      </c>
      <c r="H4610" s="3">
        <v>10.000346763117069</v>
      </c>
      <c r="I4610" s="3">
        <v>13.333041851292899</v>
      </c>
      <c r="J4610" s="3">
        <v>0.13266</v>
      </c>
      <c r="K4610" s="3">
        <v>0.13266</v>
      </c>
      <c r="L4610" s="3">
        <v>0.17687</v>
      </c>
    </row>
    <row r="4611" spans="2:12" x14ac:dyDescent="0.2">
      <c r="B4611" t="s">
        <v>11850</v>
      </c>
      <c r="C4611" t="s">
        <v>11851</v>
      </c>
      <c r="D4611" t="s">
        <v>11852</v>
      </c>
      <c r="E4611" s="1">
        <v>155.81706</v>
      </c>
      <c r="F4611" s="1">
        <v>51</v>
      </c>
      <c r="G4611" s="2">
        <v>3.0552364705882353</v>
      </c>
      <c r="H4611" s="3">
        <v>9.999996149330503</v>
      </c>
      <c r="I4611" s="3">
        <v>13.333328199107338</v>
      </c>
      <c r="J4611" s="3">
        <v>1.5581700000000001</v>
      </c>
      <c r="K4611" s="3">
        <v>1.5581700000000001</v>
      </c>
      <c r="L4611" s="3">
        <v>2.0775600000000001</v>
      </c>
    </row>
    <row r="4612" spans="2:12" x14ac:dyDescent="0.2">
      <c r="B4612" t="s">
        <v>11853</v>
      </c>
      <c r="C4612" t="s">
        <v>11854</v>
      </c>
      <c r="D4612" t="s">
        <v>11855</v>
      </c>
      <c r="E4612" s="1">
        <v>379.13067000000001</v>
      </c>
      <c r="F4612" s="1">
        <v>151</v>
      </c>
      <c r="G4612" s="2">
        <v>2.5107991390728479</v>
      </c>
      <c r="H4612" s="3">
        <v>10.00000870412304</v>
      </c>
      <c r="I4612" s="3">
        <v>13.333292186569871</v>
      </c>
      <c r="J4612" s="3">
        <v>3.7913100000000002</v>
      </c>
      <c r="K4612" s="3">
        <v>3.7913100000000002</v>
      </c>
      <c r="L4612" s="3">
        <v>5.0550600000000001</v>
      </c>
    </row>
    <row r="4613" spans="2:12" x14ac:dyDescent="0.2">
      <c r="B4613" t="s">
        <v>11856</v>
      </c>
      <c r="C4613" t="s">
        <v>11857</v>
      </c>
      <c r="D4613" t="s">
        <v>11858</v>
      </c>
      <c r="E4613" s="1">
        <v>16.792960000000001</v>
      </c>
      <c r="F4613" s="1">
        <v>217</v>
      </c>
      <c r="G4613" s="2">
        <v>7.7386912442396316E-2</v>
      </c>
      <c r="H4613" s="3">
        <v>10.000023819505317</v>
      </c>
      <c r="I4613" s="3">
        <v>13.333563588551394</v>
      </c>
      <c r="J4613" s="3">
        <v>0.16793</v>
      </c>
      <c r="K4613" s="3">
        <v>0.16793</v>
      </c>
      <c r="L4613" s="3">
        <v>0.22391</v>
      </c>
    </row>
    <row r="4614" spans="2:12" x14ac:dyDescent="0.2">
      <c r="B4614" t="s">
        <v>11859</v>
      </c>
      <c r="C4614" t="s">
        <v>11860</v>
      </c>
      <c r="D4614" t="s">
        <v>11861</v>
      </c>
      <c r="E4614" s="1">
        <v>5.1440999999999999</v>
      </c>
      <c r="F4614" s="1">
        <v>12</v>
      </c>
      <c r="G4614" s="2">
        <v>0.42867499999999997</v>
      </c>
      <c r="H4614" s="3">
        <v>9.9998056025349431</v>
      </c>
      <c r="I4614" s="3">
        <v>13.333722128263448</v>
      </c>
      <c r="J4614" s="3">
        <v>5.144E-2</v>
      </c>
      <c r="K4614" s="3">
        <v>5.144E-2</v>
      </c>
      <c r="L4614" s="3">
        <v>6.8589999999999998E-2</v>
      </c>
    </row>
    <row r="4615" spans="2:12" x14ac:dyDescent="0.2">
      <c r="B4615" t="s">
        <v>11862</v>
      </c>
      <c r="C4615" t="s">
        <v>11863</v>
      </c>
      <c r="D4615" t="s">
        <v>11864</v>
      </c>
      <c r="E4615" s="1">
        <v>1.0182</v>
      </c>
      <c r="F4615" s="1">
        <v>3</v>
      </c>
      <c r="G4615" s="2">
        <v>0.33939999999999998</v>
      </c>
      <c r="H4615" s="3">
        <v>9.9980357493616197</v>
      </c>
      <c r="I4615" s="3">
        <v>13.337261834610098</v>
      </c>
      <c r="J4615" s="3">
        <v>1.018E-2</v>
      </c>
      <c r="K4615" s="3">
        <v>1.018E-2</v>
      </c>
      <c r="L4615" s="3">
        <v>1.358E-2</v>
      </c>
    </row>
    <row r="4616" spans="2:12" x14ac:dyDescent="0.2">
      <c r="B4616" t="s">
        <v>11865</v>
      </c>
      <c r="C4616" t="s">
        <v>11866</v>
      </c>
      <c r="D4616" t="s">
        <v>11867</v>
      </c>
      <c r="E4616" s="1">
        <v>18.011810000000001</v>
      </c>
      <c r="F4616" s="1">
        <v>66</v>
      </c>
      <c r="G4616" s="2">
        <v>0.27290621212121213</v>
      </c>
      <c r="H4616" s="3">
        <v>10.000105486344793</v>
      </c>
      <c r="I4616" s="3">
        <v>13.333473981793057</v>
      </c>
      <c r="J4616" s="3">
        <v>0.18012</v>
      </c>
      <c r="K4616" s="3">
        <v>0.18012</v>
      </c>
      <c r="L4616" s="3">
        <v>0.24016000000000001</v>
      </c>
    </row>
    <row r="4617" spans="2:12" x14ac:dyDescent="0.2">
      <c r="B4617" t="s">
        <v>11868</v>
      </c>
      <c r="C4617" t="s">
        <v>11869</v>
      </c>
      <c r="D4617" t="s">
        <v>11870</v>
      </c>
      <c r="E4617" s="1">
        <v>73.249470000000002</v>
      </c>
      <c r="F4617" s="1">
        <v>54</v>
      </c>
      <c r="G4617" s="2">
        <v>1.3564716666666667</v>
      </c>
      <c r="H4617" s="3">
        <v>9.9999358357132149</v>
      </c>
      <c r="I4617" s="3">
        <v>13.333338794123698</v>
      </c>
      <c r="J4617" s="3">
        <v>0.73248999999999997</v>
      </c>
      <c r="K4617" s="3">
        <v>0.73248999999999997</v>
      </c>
      <c r="L4617" s="3">
        <v>0.97665999999999997</v>
      </c>
    </row>
    <row r="4618" spans="2:12" x14ac:dyDescent="0.2">
      <c r="B4618" t="s">
        <v>11871</v>
      </c>
      <c r="C4618" t="s">
        <v>11872</v>
      </c>
      <c r="D4618" t="s">
        <v>11873</v>
      </c>
      <c r="E4618" s="1">
        <v>25.420369999999998</v>
      </c>
      <c r="F4618" s="1">
        <v>85</v>
      </c>
      <c r="G4618" s="2">
        <v>0.29906317647058822</v>
      </c>
      <c r="H4618" s="3">
        <v>9.9998544474372331</v>
      </c>
      <c r="I4618" s="3">
        <v>13.333401520119496</v>
      </c>
      <c r="J4618" s="3">
        <v>0.25419999999999998</v>
      </c>
      <c r="K4618" s="3">
        <v>0.25419999999999998</v>
      </c>
      <c r="L4618" s="3">
        <v>0.33894000000000002</v>
      </c>
    </row>
    <row r="4619" spans="2:12" x14ac:dyDescent="0.2">
      <c r="B4619" t="s">
        <v>11874</v>
      </c>
      <c r="C4619" t="s">
        <v>11777</v>
      </c>
      <c r="D4619" t="s">
        <v>11778</v>
      </c>
      <c r="E4619" s="1">
        <v>35.527009999999997</v>
      </c>
      <c r="F4619" s="1">
        <v>66</v>
      </c>
      <c r="G4619" s="2">
        <v>0.5382880303030303</v>
      </c>
      <c r="H4619" s="3">
        <v>9.9999971852401881</v>
      </c>
      <c r="I4619" s="3">
        <v>13.333235754993174</v>
      </c>
      <c r="J4619" s="3">
        <v>0.35526999999999997</v>
      </c>
      <c r="K4619" s="3">
        <v>0.35526999999999997</v>
      </c>
      <c r="L4619" s="3">
        <v>0.47369</v>
      </c>
    </row>
    <row r="4620" spans="2:12" x14ac:dyDescent="0.2">
      <c r="B4620" t="s">
        <v>11875</v>
      </c>
      <c r="C4620" t="s">
        <v>11876</v>
      </c>
      <c r="D4620" t="s">
        <v>11877</v>
      </c>
      <c r="E4620" s="1">
        <v>16.219370000000001</v>
      </c>
      <c r="F4620" s="1">
        <v>101</v>
      </c>
      <c r="G4620" s="2">
        <v>0.16058782178217823</v>
      </c>
      <c r="H4620" s="3">
        <v>9.9997718776993185</v>
      </c>
      <c r="I4620" s="3">
        <v>13.333440201438156</v>
      </c>
      <c r="J4620" s="3">
        <v>0.16219</v>
      </c>
      <c r="K4620" s="3">
        <v>0.16219</v>
      </c>
      <c r="L4620" s="3">
        <v>0.21626000000000001</v>
      </c>
    </row>
    <row r="4621" spans="2:12" x14ac:dyDescent="0.2">
      <c r="B4621" t="s">
        <v>11878</v>
      </c>
      <c r="C4621" t="s">
        <v>11879</v>
      </c>
      <c r="D4621" t="s">
        <v>11880</v>
      </c>
      <c r="E4621" s="1">
        <v>92.275409999999994</v>
      </c>
      <c r="F4621" s="1">
        <v>97</v>
      </c>
      <c r="G4621" s="2">
        <v>0.95129288659793809</v>
      </c>
      <c r="H4621" s="3">
        <v>9.9999555677942809</v>
      </c>
      <c r="I4621" s="3">
        <v>13.33334633788135</v>
      </c>
      <c r="J4621" s="3">
        <v>0.92274999999999996</v>
      </c>
      <c r="K4621" s="3">
        <v>0.92274999999999996</v>
      </c>
      <c r="L4621" s="3">
        <v>1.23034</v>
      </c>
    </row>
    <row r="4622" spans="2:12" x14ac:dyDescent="0.2">
      <c r="B4622" t="s">
        <v>11881</v>
      </c>
      <c r="C4622" t="s">
        <v>11882</v>
      </c>
      <c r="D4622" t="s">
        <v>11883</v>
      </c>
      <c r="E4622" s="1">
        <v>9.5938099999999995</v>
      </c>
      <c r="F4622" s="1">
        <v>14</v>
      </c>
      <c r="G4622" s="2">
        <v>0.68527214285714277</v>
      </c>
      <c r="H4622" s="3">
        <v>10.000198044364023</v>
      </c>
      <c r="I4622" s="3">
        <v>13.333597392485364</v>
      </c>
      <c r="J4622" s="3">
        <v>9.5939999999999998E-2</v>
      </c>
      <c r="K4622" s="3">
        <v>9.5939999999999998E-2</v>
      </c>
      <c r="L4622" s="3">
        <v>0.12792000000000001</v>
      </c>
    </row>
    <row r="4623" spans="2:12" x14ac:dyDescent="0.2">
      <c r="B4623" t="s">
        <v>11884</v>
      </c>
      <c r="C4623" t="s">
        <v>11885</v>
      </c>
      <c r="D4623" t="s">
        <v>11886</v>
      </c>
      <c r="E4623" s="1">
        <v>11.117229999999999</v>
      </c>
      <c r="F4623" s="1">
        <v>30</v>
      </c>
      <c r="G4623" s="2">
        <v>0.37057433333333328</v>
      </c>
      <c r="H4623" s="3">
        <v>9.9997931139321583</v>
      </c>
      <c r="I4623" s="3">
        <v>13.33335732012381</v>
      </c>
      <c r="J4623" s="3">
        <v>0.11117</v>
      </c>
      <c r="K4623" s="3">
        <v>0.11117</v>
      </c>
      <c r="L4623" s="3">
        <v>0.14823</v>
      </c>
    </row>
    <row r="4624" spans="2:12" x14ac:dyDescent="0.2">
      <c r="B4624" t="s">
        <v>11887</v>
      </c>
      <c r="C4624" t="s">
        <v>11888</v>
      </c>
      <c r="D4624" t="s">
        <v>11889</v>
      </c>
      <c r="E4624" s="1">
        <v>10.919829999999999</v>
      </c>
      <c r="F4624" s="1">
        <v>30</v>
      </c>
      <c r="G4624" s="2">
        <v>0.36399433333333331</v>
      </c>
      <c r="H4624" s="3">
        <v>10.000155680079271</v>
      </c>
      <c r="I4624" s="3">
        <v>13.333540906772361</v>
      </c>
      <c r="J4624" s="3">
        <v>0.10920000000000001</v>
      </c>
      <c r="K4624" s="3">
        <v>0.10920000000000001</v>
      </c>
      <c r="L4624" s="3">
        <v>0.14560000000000001</v>
      </c>
    </row>
    <row r="4625" spans="2:12" x14ac:dyDescent="0.2">
      <c r="B4625" t="s">
        <v>11890</v>
      </c>
      <c r="C4625" t="s">
        <v>11891</v>
      </c>
      <c r="D4625" t="s">
        <v>11892</v>
      </c>
      <c r="E4625" s="1">
        <v>28.997260000000001</v>
      </c>
      <c r="F4625" s="1">
        <v>31</v>
      </c>
      <c r="G4625" s="2">
        <v>0.93539548387096771</v>
      </c>
      <c r="H4625" s="3">
        <v>9.9999103363559172</v>
      </c>
      <c r="I4625" s="3">
        <v>13.333328735197739</v>
      </c>
      <c r="J4625" s="3">
        <v>0.28997000000000001</v>
      </c>
      <c r="K4625" s="3">
        <v>0.28997000000000001</v>
      </c>
      <c r="L4625" s="3">
        <v>0.38662999999999997</v>
      </c>
    </row>
    <row r="4626" spans="2:12" x14ac:dyDescent="0.2">
      <c r="B4626" t="s">
        <v>11893</v>
      </c>
      <c r="C4626" t="s">
        <v>11894</v>
      </c>
      <c r="D4626" t="s">
        <v>11895</v>
      </c>
      <c r="E4626" s="1">
        <v>158.28790000000001</v>
      </c>
      <c r="F4626" s="1">
        <v>70</v>
      </c>
      <c r="G4626" s="2">
        <v>2.2612557142857144</v>
      </c>
      <c r="H4626" s="3">
        <v>10.000006317602294</v>
      </c>
      <c r="I4626" s="3">
        <v>13.333299639454436</v>
      </c>
      <c r="J4626" s="3">
        <v>1.5828800000000001</v>
      </c>
      <c r="K4626" s="3">
        <v>1.5828800000000001</v>
      </c>
      <c r="L4626" s="3">
        <v>2.1105</v>
      </c>
    </row>
    <row r="4627" spans="2:12" x14ac:dyDescent="0.2">
      <c r="B4627" t="s">
        <v>11896</v>
      </c>
      <c r="C4627" t="s">
        <v>11641</v>
      </c>
      <c r="D4627" t="s">
        <v>11642</v>
      </c>
      <c r="E4627" s="1">
        <v>77.718770000000006</v>
      </c>
      <c r="F4627" s="1">
        <v>34</v>
      </c>
      <c r="G4627" s="2">
        <v>2.2858461764705886</v>
      </c>
      <c r="H4627" s="3">
        <v>10.000029593880603</v>
      </c>
      <c r="I4627" s="3">
        <v>13.333329902158768</v>
      </c>
      <c r="J4627" s="3">
        <v>0.77719000000000005</v>
      </c>
      <c r="K4627" s="3">
        <v>0.77719000000000005</v>
      </c>
      <c r="L4627" s="3">
        <v>1.0362499999999999</v>
      </c>
    </row>
    <row r="4628" spans="2:12" x14ac:dyDescent="0.2">
      <c r="B4628" t="s">
        <v>11897</v>
      </c>
      <c r="C4628" t="s">
        <v>11725</v>
      </c>
      <c r="D4628" t="s">
        <v>11726</v>
      </c>
      <c r="E4628" s="1">
        <v>29.693339999999999</v>
      </c>
      <c r="F4628" s="1">
        <v>52</v>
      </c>
      <c r="G4628" s="2">
        <v>0.5710257692307692</v>
      </c>
      <c r="H4628" s="3">
        <v>9.9998854962089148</v>
      </c>
      <c r="I4628" s="3">
        <v>13.333292920230598</v>
      </c>
      <c r="J4628" s="3">
        <v>0.29693000000000003</v>
      </c>
      <c r="K4628" s="3">
        <v>0.29693000000000003</v>
      </c>
      <c r="L4628" s="3">
        <v>0.39590999999999998</v>
      </c>
    </row>
    <row r="4629" spans="2:12" x14ac:dyDescent="0.2">
      <c r="B4629" t="s">
        <v>11898</v>
      </c>
      <c r="C4629" t="s">
        <v>11899</v>
      </c>
      <c r="D4629" t="s">
        <v>11900</v>
      </c>
      <c r="E4629" s="1">
        <v>0.66200000000000003</v>
      </c>
      <c r="F4629" s="1">
        <v>16</v>
      </c>
      <c r="G4629" s="2">
        <v>4.1375000000000002E-2</v>
      </c>
      <c r="H4629" s="3">
        <v>10</v>
      </c>
      <c r="I4629" s="3">
        <v>13.33836858006042</v>
      </c>
      <c r="J4629" s="3">
        <v>6.62E-3</v>
      </c>
      <c r="K4629" s="3">
        <v>6.62E-3</v>
      </c>
      <c r="L4629" s="3">
        <v>8.8299999999999993E-3</v>
      </c>
    </row>
    <row r="4630" spans="2:12" x14ac:dyDescent="0.2">
      <c r="B4630" t="s">
        <v>11901</v>
      </c>
      <c r="C4630" t="s">
        <v>11902</v>
      </c>
      <c r="D4630" t="s">
        <v>11903</v>
      </c>
      <c r="E4630" s="1">
        <v>25.216640000000002</v>
      </c>
      <c r="F4630" s="1">
        <v>51</v>
      </c>
      <c r="G4630" s="2">
        <v>0.49444392156862749</v>
      </c>
      <c r="H4630" s="3">
        <v>10.000142762874038</v>
      </c>
      <c r="I4630" s="3">
        <v>13.333259308139388</v>
      </c>
      <c r="J4630" s="3">
        <v>0.25217000000000001</v>
      </c>
      <c r="K4630" s="3">
        <v>0.25217000000000001</v>
      </c>
      <c r="L4630" s="3">
        <v>0.33622000000000002</v>
      </c>
    </row>
    <row r="4631" spans="2:12" x14ac:dyDescent="0.2">
      <c r="B4631" t="s">
        <v>11904</v>
      </c>
      <c r="C4631" t="s">
        <v>11905</v>
      </c>
      <c r="D4631" t="s">
        <v>11906</v>
      </c>
      <c r="E4631" s="1">
        <v>12.490729999999999</v>
      </c>
      <c r="F4631" s="1">
        <v>125</v>
      </c>
      <c r="G4631" s="2">
        <v>9.9925839999999988E-2</v>
      </c>
      <c r="H4631" s="3">
        <v>10.000216160304483</v>
      </c>
      <c r="I4631" s="3">
        <v>13.333087817925774</v>
      </c>
      <c r="J4631" s="3">
        <v>0.12490999999999999</v>
      </c>
      <c r="K4631" s="3">
        <v>0.12490999999999999</v>
      </c>
      <c r="L4631" s="3">
        <v>0.16653999999999999</v>
      </c>
    </row>
    <row r="4632" spans="2:12" x14ac:dyDescent="0.2">
      <c r="B4632" t="s">
        <v>11907</v>
      </c>
      <c r="C4632" t="s">
        <v>11679</v>
      </c>
      <c r="D4632" t="s">
        <v>11680</v>
      </c>
      <c r="E4632" s="1">
        <v>13.93411</v>
      </c>
      <c r="F4632" s="1">
        <v>148</v>
      </c>
      <c r="G4632" s="2">
        <v>9.4149391891891893E-2</v>
      </c>
      <c r="H4632" s="3">
        <v>9.9999210570319867</v>
      </c>
      <c r="I4632" s="3">
        <v>13.333467297157837</v>
      </c>
      <c r="J4632" s="3">
        <v>0.13933999999999999</v>
      </c>
      <c r="K4632" s="3">
        <v>0.13933999999999999</v>
      </c>
      <c r="L4632" s="3">
        <v>0.18579000000000001</v>
      </c>
    </row>
    <row r="4633" spans="2:12" x14ac:dyDescent="0.2">
      <c r="B4633" t="s">
        <v>11908</v>
      </c>
      <c r="C4633" t="s">
        <v>11909</v>
      </c>
      <c r="D4633" t="s">
        <v>11910</v>
      </c>
      <c r="E4633" s="1">
        <v>64.173940000000002</v>
      </c>
      <c r="F4633" s="1">
        <v>134</v>
      </c>
      <c r="G4633" s="2">
        <v>0.47891</v>
      </c>
      <c r="H4633" s="3">
        <v>10.000009349589568</v>
      </c>
      <c r="I4633" s="3">
        <v>13.333293857288488</v>
      </c>
      <c r="J4633" s="3">
        <v>0.64173999999999998</v>
      </c>
      <c r="K4633" s="3">
        <v>0.64173999999999998</v>
      </c>
      <c r="L4633" s="3">
        <v>0.85565000000000002</v>
      </c>
    </row>
    <row r="4634" spans="2:12" x14ac:dyDescent="0.2">
      <c r="B4634" t="s">
        <v>11911</v>
      </c>
      <c r="C4634" t="s">
        <v>11673</v>
      </c>
      <c r="D4634" t="s">
        <v>11674</v>
      </c>
      <c r="E4634" s="1">
        <v>37.673609999999996</v>
      </c>
      <c r="F4634" s="1">
        <v>58</v>
      </c>
      <c r="G4634" s="2">
        <v>0.64954499999999993</v>
      </c>
      <c r="H4634" s="3">
        <v>10.000103520740382</v>
      </c>
      <c r="I4634" s="3">
        <v>13.333205923191329</v>
      </c>
      <c r="J4634" s="3">
        <v>0.37674000000000002</v>
      </c>
      <c r="K4634" s="3">
        <v>0.37674000000000002</v>
      </c>
      <c r="L4634" s="3">
        <v>0.50231000000000003</v>
      </c>
    </row>
    <row r="4635" spans="2:12" x14ac:dyDescent="0.2">
      <c r="B4635" t="s">
        <v>11912</v>
      </c>
      <c r="C4635" t="s">
        <v>11709</v>
      </c>
      <c r="D4635" t="s">
        <v>11710</v>
      </c>
      <c r="E4635" s="1">
        <v>77.358710000000002</v>
      </c>
      <c r="F4635" s="1">
        <v>85</v>
      </c>
      <c r="G4635" s="2">
        <v>0.91010247058823535</v>
      </c>
      <c r="H4635" s="3">
        <v>10.000037487698542</v>
      </c>
      <c r="I4635" s="3">
        <v>13.33334022762272</v>
      </c>
      <c r="J4635" s="3">
        <v>0.77359</v>
      </c>
      <c r="K4635" s="3">
        <v>0.77359</v>
      </c>
      <c r="L4635" s="3">
        <v>1.03145</v>
      </c>
    </row>
    <row r="4636" spans="2:12" x14ac:dyDescent="0.2">
      <c r="B4636" t="s">
        <v>11913</v>
      </c>
      <c r="C4636" t="s">
        <v>11914</v>
      </c>
      <c r="D4636" t="s">
        <v>11915</v>
      </c>
      <c r="E4636" s="1">
        <v>65.558769999999996</v>
      </c>
      <c r="F4636" s="1">
        <v>74</v>
      </c>
      <c r="G4636" s="2">
        <v>0.88592932432432425</v>
      </c>
      <c r="H4636" s="3">
        <v>10.000035083025505</v>
      </c>
      <c r="I4636" s="3">
        <v>13.333227575807173</v>
      </c>
      <c r="J4636" s="3">
        <v>0.65559000000000001</v>
      </c>
      <c r="K4636" s="3">
        <v>0.65559000000000001</v>
      </c>
      <c r="L4636" s="3">
        <v>0.87411000000000005</v>
      </c>
    </row>
    <row r="4637" spans="2:12" x14ac:dyDescent="0.2">
      <c r="B4637" t="s">
        <v>11916</v>
      </c>
      <c r="C4637" t="s">
        <v>11917</v>
      </c>
      <c r="D4637" t="s">
        <v>11918</v>
      </c>
      <c r="E4637" s="1">
        <v>86.73657</v>
      </c>
      <c r="F4637" s="1">
        <v>102</v>
      </c>
      <c r="G4637" s="2">
        <v>0.85035852941176471</v>
      </c>
      <c r="H4637" s="3">
        <v>10.000049575398243</v>
      </c>
      <c r="I4637" s="3">
        <v>13.333245711699229</v>
      </c>
      <c r="J4637" s="3">
        <v>0.86736999999999997</v>
      </c>
      <c r="K4637" s="3">
        <v>0.86736999999999997</v>
      </c>
      <c r="L4637" s="3">
        <v>1.15648</v>
      </c>
    </row>
    <row r="4638" spans="2:12" x14ac:dyDescent="0.2">
      <c r="B4638" t="s">
        <v>11919</v>
      </c>
      <c r="C4638" t="s">
        <v>11920</v>
      </c>
      <c r="D4638" t="s">
        <v>11921</v>
      </c>
      <c r="E4638" s="1">
        <v>84.646270000000001</v>
      </c>
      <c r="F4638" s="1">
        <v>65</v>
      </c>
      <c r="G4638" s="2">
        <v>1.3022503076923078</v>
      </c>
      <c r="H4638" s="3">
        <v>9.99996810255195</v>
      </c>
      <c r="I4638" s="3">
        <v>13.333251423837105</v>
      </c>
      <c r="J4638" s="3">
        <v>0.84645999999999999</v>
      </c>
      <c r="K4638" s="3">
        <v>0.84645999999999999</v>
      </c>
      <c r="L4638" s="3">
        <v>1.1286099999999999</v>
      </c>
    </row>
    <row r="4639" spans="2:12" x14ac:dyDescent="0.2">
      <c r="B4639" t="s">
        <v>11922</v>
      </c>
      <c r="C4639" t="s">
        <v>11923</v>
      </c>
      <c r="D4639" t="s">
        <v>11924</v>
      </c>
      <c r="E4639" s="1">
        <v>1.1442000000000001</v>
      </c>
      <c r="F4639" s="1">
        <v>3</v>
      </c>
      <c r="G4639" s="2">
        <v>0.38140000000000002</v>
      </c>
      <c r="H4639" s="3">
        <v>9.9982520538367403</v>
      </c>
      <c r="I4639" s="3">
        <v>13.336829225659848</v>
      </c>
      <c r="J4639" s="3">
        <v>1.1440000000000001E-2</v>
      </c>
      <c r="K4639" s="3">
        <v>1.1440000000000001E-2</v>
      </c>
      <c r="L4639" s="3">
        <v>1.5259999999999999E-2</v>
      </c>
    </row>
    <row r="4640" spans="2:12" x14ac:dyDescent="0.2">
      <c r="B4640" t="s">
        <v>11925</v>
      </c>
      <c r="C4640" t="s">
        <v>11926</v>
      </c>
      <c r="D4640" t="s">
        <v>11927</v>
      </c>
      <c r="E4640" s="1">
        <v>109.46267</v>
      </c>
      <c r="F4640" s="1">
        <v>42</v>
      </c>
      <c r="G4640" s="2">
        <v>2.6062540476190477</v>
      </c>
      <c r="H4640" s="3">
        <v>10.000030147263903</v>
      </c>
      <c r="I4640" s="3">
        <v>13.333312626121764</v>
      </c>
      <c r="J4640" s="3">
        <v>1.09463</v>
      </c>
      <c r="K4640" s="3">
        <v>1.09463</v>
      </c>
      <c r="L4640" s="3">
        <v>1.4595</v>
      </c>
    </row>
    <row r="4641" spans="2:12" x14ac:dyDescent="0.2">
      <c r="B4641" t="s">
        <v>11928</v>
      </c>
      <c r="C4641" t="s">
        <v>11882</v>
      </c>
      <c r="D4641" t="s">
        <v>11883</v>
      </c>
      <c r="E4641" s="1">
        <v>10.952909999999999</v>
      </c>
      <c r="F4641" s="1">
        <v>16</v>
      </c>
      <c r="G4641" s="2">
        <v>0.68455687499999995</v>
      </c>
      <c r="H4641" s="3">
        <v>10.000082169943878</v>
      </c>
      <c r="I4641" s="3">
        <v>13.333442893258505</v>
      </c>
      <c r="J4641" s="3">
        <v>0.10953</v>
      </c>
      <c r="K4641" s="3">
        <v>0.10953</v>
      </c>
      <c r="L4641" s="3">
        <v>0.14604</v>
      </c>
    </row>
    <row r="4642" spans="2:12" x14ac:dyDescent="0.2">
      <c r="B4642" t="s">
        <v>11929</v>
      </c>
      <c r="C4642" t="s">
        <v>11930</v>
      </c>
      <c r="D4642" t="s">
        <v>11931</v>
      </c>
      <c r="E4642" s="1">
        <v>31.323239999999998</v>
      </c>
      <c r="F4642" s="1">
        <v>59</v>
      </c>
      <c r="G4642" s="2">
        <v>0.53090237288135589</v>
      </c>
      <c r="H4642" s="3">
        <v>9.9999233795737617</v>
      </c>
      <c r="I4642" s="3">
        <v>13.333231172765016</v>
      </c>
      <c r="J4642" s="3">
        <v>0.31323000000000001</v>
      </c>
      <c r="K4642" s="3">
        <v>0.31323000000000001</v>
      </c>
      <c r="L4642" s="3">
        <v>0.41764000000000001</v>
      </c>
    </row>
    <row r="4643" spans="2:12" x14ac:dyDescent="0.2">
      <c r="B4643" t="s">
        <v>11932</v>
      </c>
      <c r="C4643" t="s">
        <v>11933</v>
      </c>
      <c r="D4643" t="s">
        <v>11934</v>
      </c>
      <c r="E4643" s="1">
        <v>15.505710000000001</v>
      </c>
      <c r="F4643" s="1">
        <v>66</v>
      </c>
      <c r="G4643" s="2">
        <v>0.234935</v>
      </c>
      <c r="H4643" s="3">
        <v>10.000187027875537</v>
      </c>
      <c r="I4643" s="3">
        <v>13.333152754694883</v>
      </c>
      <c r="J4643" s="3">
        <v>0.15506</v>
      </c>
      <c r="K4643" s="3">
        <v>0.15506</v>
      </c>
      <c r="L4643" s="3">
        <v>0.20674000000000001</v>
      </c>
    </row>
    <row r="4644" spans="2:12" x14ac:dyDescent="0.2">
      <c r="B4644" t="s">
        <v>11935</v>
      </c>
      <c r="C4644" t="s">
        <v>11936</v>
      </c>
      <c r="D4644" t="s">
        <v>11937</v>
      </c>
      <c r="E4644" s="1">
        <v>33.393239999999999</v>
      </c>
      <c r="F4644" s="1">
        <v>92</v>
      </c>
      <c r="G4644" s="2">
        <v>0.36296999999999996</v>
      </c>
      <c r="H4644" s="3">
        <v>9.9999281291662641</v>
      </c>
      <c r="I4644" s="3">
        <v>13.333237505555019</v>
      </c>
      <c r="J4644" s="3">
        <v>0.33393</v>
      </c>
      <c r="K4644" s="3">
        <v>0.33393</v>
      </c>
      <c r="L4644" s="3">
        <v>0.44524000000000002</v>
      </c>
    </row>
    <row r="4645" spans="2:12" x14ac:dyDescent="0.2">
      <c r="B4645" t="s">
        <v>11938</v>
      </c>
      <c r="C4645" t="s">
        <v>11939</v>
      </c>
      <c r="D4645" t="s">
        <v>11940</v>
      </c>
      <c r="E4645" s="1">
        <v>10.71387</v>
      </c>
      <c r="F4645" s="1">
        <v>48</v>
      </c>
      <c r="G4645" s="2">
        <v>0.22320562499999999</v>
      </c>
      <c r="H4645" s="3">
        <v>10.000121338041248</v>
      </c>
      <c r="I4645" s="3">
        <v>13.333183994205642</v>
      </c>
      <c r="J4645" s="3">
        <v>0.10714</v>
      </c>
      <c r="K4645" s="3">
        <v>0.10714</v>
      </c>
      <c r="L4645" s="3">
        <v>0.14285</v>
      </c>
    </row>
    <row r="4646" spans="2:12" x14ac:dyDescent="0.2">
      <c r="B4646" t="s">
        <v>11941</v>
      </c>
      <c r="C4646" t="s">
        <v>11942</v>
      </c>
      <c r="D4646" t="s">
        <v>11943</v>
      </c>
      <c r="E4646" s="1">
        <v>5.9594300000000002</v>
      </c>
      <c r="F4646" s="1">
        <v>12</v>
      </c>
      <c r="G4646" s="2">
        <v>0.49661916666666667</v>
      </c>
      <c r="H4646" s="3">
        <v>9.9992784544830631</v>
      </c>
      <c r="I4646" s="3">
        <v>13.333489947864143</v>
      </c>
      <c r="J4646" s="3">
        <v>5.9589999999999997E-2</v>
      </c>
      <c r="K4646" s="3">
        <v>5.9589999999999997E-2</v>
      </c>
      <c r="L4646" s="3">
        <v>7.9460000000000003E-2</v>
      </c>
    </row>
    <row r="4647" spans="2:12" x14ac:dyDescent="0.2">
      <c r="B4647" t="s">
        <v>11944</v>
      </c>
      <c r="C4647" t="s">
        <v>11945</v>
      </c>
      <c r="D4647" t="s">
        <v>11946</v>
      </c>
      <c r="E4647" s="1">
        <v>8.1122700000000005</v>
      </c>
      <c r="F4647" s="1">
        <v>69</v>
      </c>
      <c r="G4647" s="2">
        <v>0.11756913043478262</v>
      </c>
      <c r="H4647" s="3">
        <v>9.9996671708412048</v>
      </c>
      <c r="I4647" s="3">
        <v>13.332889561121608</v>
      </c>
      <c r="J4647" s="3">
        <v>8.1119999999999998E-2</v>
      </c>
      <c r="K4647" s="3">
        <v>8.1119999999999998E-2</v>
      </c>
      <c r="L4647" s="3">
        <v>0.10816000000000001</v>
      </c>
    </row>
    <row r="4648" spans="2:12" x14ac:dyDescent="0.2">
      <c r="B4648" t="s">
        <v>11947</v>
      </c>
      <c r="C4648" t="s">
        <v>11948</v>
      </c>
      <c r="D4648" t="s">
        <v>11949</v>
      </c>
      <c r="E4648" s="1">
        <v>13.3126</v>
      </c>
      <c r="F4648" s="1">
        <v>122</v>
      </c>
      <c r="G4648" s="2">
        <v>0.10911967213114754</v>
      </c>
      <c r="H4648" s="3">
        <v>10.000300467226538</v>
      </c>
      <c r="I4648" s="3">
        <v>13.333233177591154</v>
      </c>
      <c r="J4648" s="3">
        <v>0.13313</v>
      </c>
      <c r="K4648" s="3">
        <v>0.13313</v>
      </c>
      <c r="L4648" s="3">
        <v>0.17749999999999999</v>
      </c>
    </row>
    <row r="4649" spans="2:12" x14ac:dyDescent="0.2">
      <c r="B4649" t="s">
        <v>11950</v>
      </c>
      <c r="C4649" t="s">
        <v>11951</v>
      </c>
      <c r="D4649" t="s">
        <v>11952</v>
      </c>
      <c r="E4649" s="1">
        <v>26.349460000000001</v>
      </c>
      <c r="F4649" s="1">
        <v>67</v>
      </c>
      <c r="G4649" s="2">
        <v>0.39327552238805968</v>
      </c>
      <c r="H4649" s="3">
        <v>9.9998254233673087</v>
      </c>
      <c r="I4649" s="3">
        <v>13.333480078908636</v>
      </c>
      <c r="J4649" s="3">
        <v>0.26349</v>
      </c>
      <c r="K4649" s="3">
        <v>0.26349</v>
      </c>
      <c r="L4649" s="3">
        <v>0.35132999999999998</v>
      </c>
    </row>
    <row r="4650" spans="2:12" x14ac:dyDescent="0.2">
      <c r="B4650" t="s">
        <v>11953</v>
      </c>
      <c r="C4650" t="s">
        <v>11586</v>
      </c>
      <c r="D4650" t="s">
        <v>11954</v>
      </c>
      <c r="E4650" s="1">
        <v>74.263069999999999</v>
      </c>
      <c r="F4650" s="1">
        <v>47</v>
      </c>
      <c r="G4650" s="2">
        <v>1.5800653191489362</v>
      </c>
      <c r="H4650" s="3">
        <v>9.999990574049793</v>
      </c>
      <c r="I4650" s="3">
        <v>13.333275879922551</v>
      </c>
      <c r="J4650" s="3">
        <v>0.74263000000000001</v>
      </c>
      <c r="K4650" s="3">
        <v>0.74263000000000001</v>
      </c>
      <c r="L4650" s="3">
        <v>0.99016999999999999</v>
      </c>
    </row>
    <row r="4651" spans="2:12" x14ac:dyDescent="0.2">
      <c r="B4651" t="s">
        <v>11955</v>
      </c>
      <c r="C4651" t="s">
        <v>11956</v>
      </c>
      <c r="D4651" t="s">
        <v>11957</v>
      </c>
      <c r="E4651" s="1">
        <v>0.42836000000000002</v>
      </c>
      <c r="F4651" s="1">
        <v>3</v>
      </c>
      <c r="G4651" s="2">
        <v>0.14278666666666667</v>
      </c>
      <c r="H4651" s="3">
        <v>9.9915958539546175</v>
      </c>
      <c r="I4651" s="3">
        <v>13.32990942198151</v>
      </c>
      <c r="J4651" s="3">
        <v>4.28E-3</v>
      </c>
      <c r="K4651" s="3">
        <v>4.28E-3</v>
      </c>
      <c r="L4651" s="3">
        <v>5.7099999999999998E-3</v>
      </c>
    </row>
    <row r="4652" spans="2:12" x14ac:dyDescent="0.2">
      <c r="B4652" t="s">
        <v>11958</v>
      </c>
      <c r="C4652" t="s">
        <v>11959</v>
      </c>
      <c r="D4652" t="s">
        <v>11960</v>
      </c>
      <c r="E4652" s="1">
        <v>301.96964000000003</v>
      </c>
      <c r="F4652" s="1">
        <v>148</v>
      </c>
      <c r="G4652" s="2">
        <v>2.0403354054054055</v>
      </c>
      <c r="H4652" s="3">
        <v>10.000011921728289</v>
      </c>
      <c r="I4652" s="3">
        <v>13.333294035784522</v>
      </c>
      <c r="J4652" s="3">
        <v>3.0196999999999998</v>
      </c>
      <c r="K4652" s="3">
        <v>3.0196999999999998</v>
      </c>
      <c r="L4652" s="3">
        <v>4.0262500000000001</v>
      </c>
    </row>
    <row r="4653" spans="2:12" x14ac:dyDescent="0.2">
      <c r="B4653" t="s">
        <v>11961</v>
      </c>
      <c r="C4653" t="s">
        <v>11962</v>
      </c>
      <c r="D4653" t="s">
        <v>11963</v>
      </c>
      <c r="E4653" s="1">
        <v>1.9562999999999999</v>
      </c>
      <c r="F4653" s="1">
        <v>8</v>
      </c>
      <c r="G4653" s="2">
        <v>0.24453749999999999</v>
      </c>
      <c r="H4653" s="3">
        <v>9.9984664928691931</v>
      </c>
      <c r="I4653" s="3">
        <v>13.331288657158924</v>
      </c>
      <c r="J4653" s="3">
        <v>1.9560000000000001E-2</v>
      </c>
      <c r="K4653" s="3">
        <v>1.9560000000000001E-2</v>
      </c>
      <c r="L4653" s="3">
        <v>2.6079999999999999E-2</v>
      </c>
    </row>
    <row r="4654" spans="2:12" x14ac:dyDescent="0.2">
      <c r="B4654" t="s">
        <v>11964</v>
      </c>
      <c r="C4654" t="s">
        <v>11965</v>
      </c>
      <c r="D4654" t="s">
        <v>11966</v>
      </c>
      <c r="E4654" s="1">
        <v>22.756329999999998</v>
      </c>
      <c r="F4654" s="1">
        <v>64</v>
      </c>
      <c r="G4654" s="2">
        <v>0.35556765624999997</v>
      </c>
      <c r="H4654" s="3">
        <v>9.9998549854040633</v>
      </c>
      <c r="I4654" s="3">
        <v>13.333432939318424</v>
      </c>
      <c r="J4654" s="3">
        <v>0.22756000000000001</v>
      </c>
      <c r="K4654" s="3">
        <v>0.22756000000000001</v>
      </c>
      <c r="L4654" s="3">
        <v>0.30342000000000002</v>
      </c>
    </row>
    <row r="4655" spans="2:12" x14ac:dyDescent="0.2">
      <c r="B4655" t="s">
        <v>11967</v>
      </c>
      <c r="C4655" t="s">
        <v>11968</v>
      </c>
      <c r="D4655" t="s">
        <v>11969</v>
      </c>
      <c r="E4655" s="1">
        <v>59.844810000000003</v>
      </c>
      <c r="F4655" s="1">
        <v>106</v>
      </c>
      <c r="G4655" s="2">
        <v>0.56457367924528301</v>
      </c>
      <c r="H4655" s="3">
        <v>10.000031748784899</v>
      </c>
      <c r="I4655" s="3">
        <v>13.333319965423902</v>
      </c>
      <c r="J4655" s="3">
        <v>0.59845000000000004</v>
      </c>
      <c r="K4655" s="3">
        <v>0.59845000000000004</v>
      </c>
      <c r="L4655" s="3">
        <v>0.79793000000000003</v>
      </c>
    </row>
    <row r="4656" spans="2:12" x14ac:dyDescent="0.2">
      <c r="B4656" t="s">
        <v>11970</v>
      </c>
      <c r="C4656" t="s">
        <v>11971</v>
      </c>
      <c r="D4656" t="s">
        <v>11972</v>
      </c>
      <c r="E4656" s="1">
        <v>17.488790000000002</v>
      </c>
      <c r="F4656" s="1">
        <v>75</v>
      </c>
      <c r="G4656" s="2">
        <v>0.23318386666666668</v>
      </c>
      <c r="H4656" s="3">
        <v>10.000120076917842</v>
      </c>
      <c r="I4656" s="3">
        <v>13.333112239325876</v>
      </c>
      <c r="J4656" s="3">
        <v>0.17488999999999999</v>
      </c>
      <c r="K4656" s="3">
        <v>0.17488999999999999</v>
      </c>
      <c r="L4656" s="3">
        <v>0.23318</v>
      </c>
    </row>
    <row r="4657" spans="2:12" x14ac:dyDescent="0.2">
      <c r="B4657" t="s">
        <v>11973</v>
      </c>
      <c r="C4657" t="s">
        <v>11974</v>
      </c>
      <c r="D4657" t="s">
        <v>11975</v>
      </c>
      <c r="E4657" s="1">
        <v>149.81148999999999</v>
      </c>
      <c r="F4657" s="1">
        <v>284</v>
      </c>
      <c r="G4657" s="2">
        <v>0.5275052464788732</v>
      </c>
      <c r="H4657" s="3">
        <v>9.9999672922283871</v>
      </c>
      <c r="I4657" s="3">
        <v>13.333289722971182</v>
      </c>
      <c r="J4657" s="3">
        <v>1.4981100000000001</v>
      </c>
      <c r="K4657" s="3">
        <v>1.4981100000000001</v>
      </c>
      <c r="L4657" s="3">
        <v>1.9974799999999999</v>
      </c>
    </row>
    <row r="4658" spans="2:12" x14ac:dyDescent="0.2">
      <c r="B4658" t="s">
        <v>11976</v>
      </c>
      <c r="C4658" t="s">
        <v>11977</v>
      </c>
      <c r="D4658" t="s">
        <v>11978</v>
      </c>
      <c r="E4658" s="1">
        <v>40.638840000000002</v>
      </c>
      <c r="F4658" s="1">
        <v>19</v>
      </c>
      <c r="G4658" s="2">
        <v>2.138886315789474</v>
      </c>
      <c r="H4658" s="3">
        <v>10.000039371202524</v>
      </c>
      <c r="I4658" s="3">
        <v>13.33330380493144</v>
      </c>
      <c r="J4658" s="3">
        <v>0.40638999999999997</v>
      </c>
      <c r="K4658" s="3">
        <v>0.40638999999999997</v>
      </c>
      <c r="L4658" s="3">
        <v>0.54185000000000005</v>
      </c>
    </row>
    <row r="4659" spans="2:12" x14ac:dyDescent="0.2">
      <c r="B4659" t="s">
        <v>11979</v>
      </c>
      <c r="C4659" t="s">
        <v>11980</v>
      </c>
      <c r="D4659" t="s">
        <v>11981</v>
      </c>
      <c r="E4659" s="1">
        <v>84.193740000000005</v>
      </c>
      <c r="F4659" s="1">
        <v>122</v>
      </c>
      <c r="G4659" s="2">
        <v>0.69011262295081977</v>
      </c>
      <c r="H4659" s="3">
        <v>10.000030881155773</v>
      </c>
      <c r="I4659" s="3">
        <v>13.333295325756996</v>
      </c>
      <c r="J4659" s="3">
        <v>0.84194000000000002</v>
      </c>
      <c r="K4659" s="3">
        <v>0.84194000000000002</v>
      </c>
      <c r="L4659" s="3">
        <v>1.1225799999999999</v>
      </c>
    </row>
    <row r="4660" spans="2:12" x14ac:dyDescent="0.2">
      <c r="B4660" t="s">
        <v>11982</v>
      </c>
      <c r="C4660" t="s">
        <v>11983</v>
      </c>
      <c r="D4660" t="s">
        <v>11984</v>
      </c>
      <c r="E4660" s="1">
        <v>19.53041</v>
      </c>
      <c r="F4660" s="1">
        <v>52</v>
      </c>
      <c r="G4660" s="2">
        <v>0.37558480769230768</v>
      </c>
      <c r="H4660" s="3">
        <v>9.9997900709713718</v>
      </c>
      <c r="I4660" s="3">
        <v>13.333053427961829</v>
      </c>
      <c r="J4660" s="3">
        <v>0.1953</v>
      </c>
      <c r="K4660" s="3">
        <v>0.1953</v>
      </c>
      <c r="L4660" s="3">
        <v>0.26040000000000002</v>
      </c>
    </row>
    <row r="4661" spans="2:12" x14ac:dyDescent="0.2">
      <c r="B4661" t="s">
        <v>11985</v>
      </c>
      <c r="C4661" t="s">
        <v>11986</v>
      </c>
      <c r="D4661" t="s">
        <v>11987</v>
      </c>
      <c r="E4661" s="1">
        <v>6.2290099999999997</v>
      </c>
      <c r="F4661" s="1">
        <v>16</v>
      </c>
      <c r="G4661" s="2">
        <v>0.38931312499999998</v>
      </c>
      <c r="H4661" s="3">
        <v>9.9999839460845301</v>
      </c>
      <c r="I4661" s="3">
        <v>13.332776797597049</v>
      </c>
      <c r="J4661" s="3">
        <v>6.2289999999999998E-2</v>
      </c>
      <c r="K4661" s="3">
        <v>6.2289999999999998E-2</v>
      </c>
      <c r="L4661" s="3">
        <v>8.3049999999999999E-2</v>
      </c>
    </row>
    <row r="4662" spans="2:12" x14ac:dyDescent="0.2">
      <c r="B4662" t="s">
        <v>11988</v>
      </c>
      <c r="C4662" t="s">
        <v>11876</v>
      </c>
      <c r="D4662" t="s">
        <v>11877</v>
      </c>
      <c r="E4662" s="1">
        <v>22.805399999999999</v>
      </c>
      <c r="F4662" s="1">
        <v>141</v>
      </c>
      <c r="G4662" s="2">
        <v>0.16174042553191489</v>
      </c>
      <c r="H4662" s="3">
        <v>9.9998246029449174</v>
      </c>
      <c r="I4662" s="3">
        <v>13.333245634805792</v>
      </c>
      <c r="J4662" s="3">
        <v>0.22805</v>
      </c>
      <c r="K4662" s="3">
        <v>0.22805</v>
      </c>
      <c r="L4662" s="3">
        <v>0.30407000000000001</v>
      </c>
    </row>
    <row r="4663" spans="2:12" x14ac:dyDescent="0.2">
      <c r="B4663" t="s">
        <v>11989</v>
      </c>
      <c r="C4663" t="s">
        <v>11990</v>
      </c>
      <c r="D4663" t="s">
        <v>11991</v>
      </c>
      <c r="E4663" s="1">
        <v>65.939610000000002</v>
      </c>
      <c r="F4663" s="1">
        <v>36</v>
      </c>
      <c r="G4663" s="2">
        <v>1.8316558333333335</v>
      </c>
      <c r="H4663" s="3">
        <v>10.000059145026791</v>
      </c>
      <c r="I4663" s="3">
        <v>13.333260539454209</v>
      </c>
      <c r="J4663" s="3">
        <v>0.65939999999999999</v>
      </c>
      <c r="K4663" s="3">
        <v>0.65939999999999999</v>
      </c>
      <c r="L4663" s="3">
        <v>0.87919000000000003</v>
      </c>
    </row>
    <row r="4664" spans="2:12" x14ac:dyDescent="0.2">
      <c r="B4664" t="s">
        <v>11992</v>
      </c>
      <c r="C4664" t="s">
        <v>11993</v>
      </c>
      <c r="D4664" t="s">
        <v>11994</v>
      </c>
      <c r="E4664" s="1">
        <v>15.07621</v>
      </c>
      <c r="F4664" s="1">
        <v>86</v>
      </c>
      <c r="G4664" s="2">
        <v>0.17530476744186047</v>
      </c>
      <c r="H4664" s="3">
        <v>9.9998607076977581</v>
      </c>
      <c r="I4664" s="3">
        <v>13.333589808048576</v>
      </c>
      <c r="J4664" s="3">
        <v>0.15076000000000001</v>
      </c>
      <c r="K4664" s="3">
        <v>0.15076000000000001</v>
      </c>
      <c r="L4664" s="3">
        <v>0.20102</v>
      </c>
    </row>
    <row r="4665" spans="2:12" x14ac:dyDescent="0.2">
      <c r="B4665" t="s">
        <v>11995</v>
      </c>
      <c r="C4665" t="s">
        <v>11996</v>
      </c>
      <c r="D4665" t="s">
        <v>11997</v>
      </c>
      <c r="E4665" s="1">
        <v>41.082590000000003</v>
      </c>
      <c r="F4665" s="1">
        <v>97</v>
      </c>
      <c r="G4665" s="2">
        <v>0.42353185567010315</v>
      </c>
      <c r="H4665" s="3">
        <v>10.000099798965936</v>
      </c>
      <c r="I4665" s="3">
        <v>13.333385261250568</v>
      </c>
      <c r="J4665" s="3">
        <v>0.41082999999999997</v>
      </c>
      <c r="K4665" s="3">
        <v>0.41082999999999997</v>
      </c>
      <c r="L4665" s="3">
        <v>0.54776999999999998</v>
      </c>
    </row>
    <row r="4666" spans="2:12" x14ac:dyDescent="0.2">
      <c r="B4666" t="s">
        <v>11998</v>
      </c>
      <c r="C4666" t="s">
        <v>11999</v>
      </c>
      <c r="D4666" t="s">
        <v>12000</v>
      </c>
      <c r="E4666" s="1">
        <v>23.7273</v>
      </c>
      <c r="F4666" s="1">
        <v>41</v>
      </c>
      <c r="G4666" s="2">
        <v>0.5787146341463415</v>
      </c>
      <c r="H4666" s="3">
        <v>9.999873563363721</v>
      </c>
      <c r="I4666" s="3">
        <v>13.333164751151626</v>
      </c>
      <c r="J4666" s="3">
        <v>0.23727000000000001</v>
      </c>
      <c r="K4666" s="3">
        <v>0.23727000000000001</v>
      </c>
      <c r="L4666" s="3">
        <v>0.31635999999999997</v>
      </c>
    </row>
    <row r="4667" spans="2:12" x14ac:dyDescent="0.2">
      <c r="B4667" t="s">
        <v>12001</v>
      </c>
      <c r="C4667" t="s">
        <v>12002</v>
      </c>
      <c r="D4667" t="s">
        <v>12003</v>
      </c>
      <c r="E4667" s="1">
        <v>77.856440000000006</v>
      </c>
      <c r="F4667" s="1">
        <v>41</v>
      </c>
      <c r="G4667" s="2">
        <v>1.8989375609756098</v>
      </c>
      <c r="H4667" s="3">
        <v>9.9999434857283465</v>
      </c>
      <c r="I4667" s="3">
        <v>13.333257980971128</v>
      </c>
      <c r="J4667" s="3">
        <v>0.77856000000000003</v>
      </c>
      <c r="K4667" s="3">
        <v>0.77856000000000003</v>
      </c>
      <c r="L4667" s="3">
        <v>1.0380799999999999</v>
      </c>
    </row>
    <row r="4668" spans="2:12" x14ac:dyDescent="0.2">
      <c r="B4668" t="s">
        <v>12004</v>
      </c>
      <c r="C4668" t="s">
        <v>11595</v>
      </c>
      <c r="D4668" t="s">
        <v>11596</v>
      </c>
      <c r="E4668" s="1">
        <v>5.7006100000000002</v>
      </c>
      <c r="F4668" s="1">
        <v>12</v>
      </c>
      <c r="G4668" s="2">
        <v>0.47505083333333337</v>
      </c>
      <c r="H4668" s="3">
        <v>10.000684137311621</v>
      </c>
      <c r="I4668" s="3">
        <v>13.333660783670519</v>
      </c>
      <c r="J4668" s="3">
        <v>5.7009999999999998E-2</v>
      </c>
      <c r="K4668" s="3">
        <v>5.7009999999999998E-2</v>
      </c>
      <c r="L4668" s="3">
        <v>7.6009999999999994E-2</v>
      </c>
    </row>
    <row r="4669" spans="2:12" x14ac:dyDescent="0.2">
      <c r="B4669" t="s">
        <v>12005</v>
      </c>
      <c r="C4669" t="s">
        <v>12006</v>
      </c>
      <c r="D4669" t="s">
        <v>12007</v>
      </c>
      <c r="E4669" s="1">
        <v>76.070629999999994</v>
      </c>
      <c r="F4669" s="1">
        <v>38</v>
      </c>
      <c r="G4669" s="2">
        <v>2.0018586842105264</v>
      </c>
      <c r="H4669" s="3">
        <v>10.000048639008249</v>
      </c>
      <c r="I4669" s="3">
        <v>13.333266728565283</v>
      </c>
      <c r="J4669" s="3">
        <v>0.76071</v>
      </c>
      <c r="K4669" s="3">
        <v>0.76071</v>
      </c>
      <c r="L4669" s="3">
        <v>1.01427</v>
      </c>
    </row>
    <row r="4670" spans="2:12" x14ac:dyDescent="0.2">
      <c r="B4670" t="s">
        <v>12008</v>
      </c>
      <c r="C4670" t="s">
        <v>12009</v>
      </c>
      <c r="D4670" t="s">
        <v>12010</v>
      </c>
      <c r="E4670" s="1">
        <v>3.4580000000000002</v>
      </c>
      <c r="F4670" s="1">
        <v>5</v>
      </c>
      <c r="G4670" s="2">
        <v>0.69159999999999999</v>
      </c>
      <c r="H4670" s="3">
        <v>10</v>
      </c>
      <c r="I4670" s="3">
        <v>13.334297281665702</v>
      </c>
      <c r="J4670" s="3">
        <v>3.458E-2</v>
      </c>
      <c r="K4670" s="3">
        <v>3.458E-2</v>
      </c>
      <c r="L4670" s="3">
        <v>4.6109999999999998E-2</v>
      </c>
    </row>
    <row r="4671" spans="2:12" x14ac:dyDescent="0.2">
      <c r="B4671" t="s">
        <v>12011</v>
      </c>
      <c r="C4671" t="s">
        <v>12012</v>
      </c>
      <c r="D4671" t="s">
        <v>12013</v>
      </c>
      <c r="E4671" s="1">
        <v>158.37860000000001</v>
      </c>
      <c r="F4671" s="1">
        <v>69</v>
      </c>
      <c r="G4671" s="2">
        <v>2.2953420289855075</v>
      </c>
      <c r="H4671" s="3">
        <v>10.000025255937356</v>
      </c>
      <c r="I4671" s="3">
        <v>13.333303868073084</v>
      </c>
      <c r="J4671" s="3">
        <v>1.58379</v>
      </c>
      <c r="K4671" s="3">
        <v>1.58379</v>
      </c>
      <c r="L4671" s="3">
        <v>2.11171</v>
      </c>
    </row>
    <row r="4672" spans="2:12" x14ac:dyDescent="0.2">
      <c r="B4672" t="s">
        <v>12014</v>
      </c>
      <c r="C4672" t="s">
        <v>11601</v>
      </c>
      <c r="D4672" t="s">
        <v>11602</v>
      </c>
      <c r="E4672" s="1">
        <v>64.540970000000002</v>
      </c>
      <c r="F4672" s="1">
        <v>107</v>
      </c>
      <c r="G4672" s="2">
        <v>0.60318663551401874</v>
      </c>
      <c r="H4672" s="3">
        <v>10.000004648210277</v>
      </c>
      <c r="I4672" s="3">
        <v>13.333236237385337</v>
      </c>
      <c r="J4672" s="3">
        <v>0.64541000000000004</v>
      </c>
      <c r="K4672" s="3">
        <v>0.64541000000000004</v>
      </c>
      <c r="L4672" s="3">
        <v>0.86053999999999997</v>
      </c>
    </row>
    <row r="4673" spans="2:12" x14ac:dyDescent="0.2">
      <c r="B4673" t="s">
        <v>12015</v>
      </c>
      <c r="C4673" t="s">
        <v>11956</v>
      </c>
      <c r="D4673" t="s">
        <v>11957</v>
      </c>
      <c r="E4673" s="1">
        <v>0.69767000000000001</v>
      </c>
      <c r="F4673" s="1">
        <v>2</v>
      </c>
      <c r="G4673" s="2">
        <v>0.34883500000000001</v>
      </c>
      <c r="H4673" s="3">
        <v>10.004730029956855</v>
      </c>
      <c r="I4673" s="3">
        <v>13.330084423868016</v>
      </c>
      <c r="J4673" s="3">
        <v>6.9800000000000001E-3</v>
      </c>
      <c r="K4673" s="3">
        <v>6.9800000000000001E-3</v>
      </c>
      <c r="L4673" s="3">
        <v>9.2999999999999992E-3</v>
      </c>
    </row>
    <row r="4674" spans="2:12" x14ac:dyDescent="0.2">
      <c r="B4674" t="s">
        <v>12016</v>
      </c>
      <c r="C4674" t="s">
        <v>12017</v>
      </c>
      <c r="D4674" t="s">
        <v>12018</v>
      </c>
      <c r="E4674" s="1">
        <v>2.6678600000000001</v>
      </c>
      <c r="F4674" s="1">
        <v>12</v>
      </c>
      <c r="G4674" s="2">
        <v>0.22232166666666667</v>
      </c>
      <c r="H4674" s="3">
        <v>10.000524765167587</v>
      </c>
      <c r="I4674" s="3">
        <v>13.33278357934824</v>
      </c>
      <c r="J4674" s="3">
        <v>2.6679999999999999E-2</v>
      </c>
      <c r="K4674" s="3">
        <v>2.6679999999999999E-2</v>
      </c>
      <c r="L4674" s="3">
        <v>3.5569999999999997E-2</v>
      </c>
    </row>
    <row r="4675" spans="2:12" x14ac:dyDescent="0.2">
      <c r="B4675" t="s">
        <v>12019</v>
      </c>
      <c r="C4675" t="s">
        <v>12020</v>
      </c>
      <c r="D4675" t="s">
        <v>12021</v>
      </c>
      <c r="E4675" s="1">
        <v>15.96036</v>
      </c>
      <c r="F4675" s="1">
        <v>62</v>
      </c>
      <c r="G4675" s="2">
        <v>0.25742516129032256</v>
      </c>
      <c r="H4675" s="3">
        <v>9.9997744411780189</v>
      </c>
      <c r="I4675" s="3">
        <v>13.333032588237357</v>
      </c>
      <c r="J4675" s="3">
        <v>0.15959999999999999</v>
      </c>
      <c r="K4675" s="3">
        <v>0.15959999999999999</v>
      </c>
      <c r="L4675" s="3">
        <v>0.21279999999999999</v>
      </c>
    </row>
    <row r="4676" spans="2:12" x14ac:dyDescent="0.2">
      <c r="B4676" t="s">
        <v>12022</v>
      </c>
      <c r="C4676" t="s">
        <v>11716</v>
      </c>
      <c r="D4676" t="s">
        <v>11717</v>
      </c>
      <c r="E4676" s="1">
        <v>56.091700000000003</v>
      </c>
      <c r="F4676" s="1">
        <v>58</v>
      </c>
      <c r="G4676" s="2">
        <v>0.96709827586206898</v>
      </c>
      <c r="H4676" s="3">
        <v>10.000053483848768</v>
      </c>
      <c r="I4676" s="3">
        <v>13.33334521863306</v>
      </c>
      <c r="J4676" s="3">
        <v>0.56091999999999997</v>
      </c>
      <c r="K4676" s="3">
        <v>0.56091999999999997</v>
      </c>
      <c r="L4676" s="3">
        <v>0.74789000000000005</v>
      </c>
    </row>
    <row r="4677" spans="2:12" x14ac:dyDescent="0.2">
      <c r="B4677" t="s">
        <v>12023</v>
      </c>
      <c r="C4677" t="s">
        <v>12024</v>
      </c>
      <c r="D4677" t="s">
        <v>12025</v>
      </c>
      <c r="E4677" s="1">
        <v>7.2245999999999997</v>
      </c>
      <c r="F4677" s="1">
        <v>51</v>
      </c>
      <c r="G4677" s="2">
        <v>0.14165882352941175</v>
      </c>
      <c r="H4677" s="3">
        <v>10.000553663870663</v>
      </c>
      <c r="I4677" s="3">
        <v>13.333610165268666</v>
      </c>
      <c r="J4677" s="3">
        <v>7.2249999999999995E-2</v>
      </c>
      <c r="K4677" s="3">
        <v>7.2249999999999995E-2</v>
      </c>
      <c r="L4677" s="3">
        <v>9.6329999999999999E-2</v>
      </c>
    </row>
    <row r="4678" spans="2:12" x14ac:dyDescent="0.2">
      <c r="B4678" t="s">
        <v>12026</v>
      </c>
      <c r="C4678" t="s">
        <v>12027</v>
      </c>
      <c r="D4678" t="s">
        <v>12028</v>
      </c>
      <c r="E4678" s="1">
        <v>19.1859</v>
      </c>
      <c r="F4678" s="1">
        <v>99</v>
      </c>
      <c r="G4678" s="2">
        <v>0.19379696969696969</v>
      </c>
      <c r="H4678" s="3">
        <v>10.000052121610141</v>
      </c>
      <c r="I4678" s="3">
        <v>13.333229090113052</v>
      </c>
      <c r="J4678" s="3">
        <v>0.19186</v>
      </c>
      <c r="K4678" s="3">
        <v>0.19186</v>
      </c>
      <c r="L4678" s="3">
        <v>0.25580999999999998</v>
      </c>
    </row>
    <row r="4679" spans="2:12" x14ac:dyDescent="0.2">
      <c r="B4679" t="s">
        <v>12029</v>
      </c>
      <c r="C4679" t="s">
        <v>12030</v>
      </c>
      <c r="D4679" t="s">
        <v>12031</v>
      </c>
      <c r="E4679" s="1">
        <v>42.622199999999999</v>
      </c>
      <c r="F4679" s="1">
        <v>52</v>
      </c>
      <c r="G4679" s="2">
        <v>0.81965769230769225</v>
      </c>
      <c r="H4679" s="3">
        <v>9.9999530760964941</v>
      </c>
      <c r="I4679" s="3">
        <v>13.333192561622816</v>
      </c>
      <c r="J4679" s="3">
        <v>0.42621999999999999</v>
      </c>
      <c r="K4679" s="3">
        <v>0.42621999999999999</v>
      </c>
      <c r="L4679" s="3">
        <v>0.56828999999999996</v>
      </c>
    </row>
    <row r="4680" spans="2:12" x14ac:dyDescent="0.2">
      <c r="B4680" t="s">
        <v>12032</v>
      </c>
      <c r="C4680" t="s">
        <v>12033</v>
      </c>
      <c r="D4680" t="s">
        <v>11946</v>
      </c>
      <c r="E4680" s="1">
        <v>9.46753</v>
      </c>
      <c r="F4680" s="1">
        <v>85</v>
      </c>
      <c r="G4680" s="2">
        <v>0.11138270588235294</v>
      </c>
      <c r="H4680" s="3">
        <v>10.000496433599894</v>
      </c>
      <c r="I4680" s="3">
        <v>13.332939003097957</v>
      </c>
      <c r="J4680" s="3">
        <v>9.468E-2</v>
      </c>
      <c r="K4680" s="3">
        <v>9.468E-2</v>
      </c>
      <c r="L4680" s="3">
        <v>0.12623000000000001</v>
      </c>
    </row>
    <row r="4681" spans="2:12" x14ac:dyDescent="0.2">
      <c r="B4681" t="s">
        <v>12034</v>
      </c>
      <c r="C4681" t="s">
        <v>12035</v>
      </c>
      <c r="D4681" t="s">
        <v>12036</v>
      </c>
      <c r="E4681" s="1">
        <v>6.20601</v>
      </c>
      <c r="F4681" s="1">
        <v>17</v>
      </c>
      <c r="G4681" s="2">
        <v>0.36505941176470591</v>
      </c>
      <c r="H4681" s="3">
        <v>9.9999838865873567</v>
      </c>
      <c r="I4681" s="3">
        <v>13.333848962537928</v>
      </c>
      <c r="J4681" s="3">
        <v>6.2059999999999997E-2</v>
      </c>
      <c r="K4681" s="3">
        <v>6.2059999999999997E-2</v>
      </c>
      <c r="L4681" s="3">
        <v>8.2750000000000004E-2</v>
      </c>
    </row>
    <row r="4682" spans="2:12" x14ac:dyDescent="0.2">
      <c r="B4682" t="s">
        <v>12037</v>
      </c>
      <c r="C4682" t="s">
        <v>12038</v>
      </c>
      <c r="D4682" t="s">
        <v>12039</v>
      </c>
      <c r="E4682" s="1">
        <v>30.973700000000001</v>
      </c>
      <c r="F4682" s="1">
        <v>15</v>
      </c>
      <c r="G4682" s="2">
        <v>2.0649133333333336</v>
      </c>
      <c r="H4682" s="3">
        <v>10.000096856365239</v>
      </c>
      <c r="I4682" s="3">
        <v>13.333247238786456</v>
      </c>
      <c r="J4682" s="3">
        <v>0.30974000000000002</v>
      </c>
      <c r="K4682" s="3">
        <v>0.30974000000000002</v>
      </c>
      <c r="L4682" s="3">
        <v>0.41298000000000001</v>
      </c>
    </row>
    <row r="4683" spans="2:12" x14ac:dyDescent="0.2">
      <c r="B4683" t="s">
        <v>12040</v>
      </c>
      <c r="C4683" t="s">
        <v>12041</v>
      </c>
      <c r="D4683" t="s">
        <v>12042</v>
      </c>
      <c r="E4683" s="1">
        <v>15.270239999999999</v>
      </c>
      <c r="F4683" s="1">
        <v>29</v>
      </c>
      <c r="G4683" s="2">
        <v>0.52656000000000003</v>
      </c>
      <c r="H4683" s="3">
        <v>9.9998428315468519</v>
      </c>
      <c r="I4683" s="3">
        <v>13.333123775395803</v>
      </c>
      <c r="J4683" s="3">
        <v>0.1527</v>
      </c>
      <c r="K4683" s="3">
        <v>0.1527</v>
      </c>
      <c r="L4683" s="3">
        <v>0.2036</v>
      </c>
    </row>
    <row r="4684" spans="2:12" x14ac:dyDescent="0.2">
      <c r="B4684" t="s">
        <v>12043</v>
      </c>
      <c r="C4684" t="s">
        <v>12044</v>
      </c>
      <c r="D4684" t="s">
        <v>12045</v>
      </c>
      <c r="E4684" s="1">
        <v>8.3646600000000007</v>
      </c>
      <c r="F4684" s="1">
        <v>19</v>
      </c>
      <c r="G4684" s="2">
        <v>0.44024526315789475</v>
      </c>
      <c r="H4684" s="3">
        <v>10.000406471990493</v>
      </c>
      <c r="I4684" s="3">
        <v>13.333476794035859</v>
      </c>
      <c r="J4684" s="3">
        <v>8.3650000000000002E-2</v>
      </c>
      <c r="K4684" s="3">
        <v>8.3650000000000002E-2</v>
      </c>
      <c r="L4684" s="3">
        <v>0.11153</v>
      </c>
    </row>
    <row r="4685" spans="2:12" x14ac:dyDescent="0.2">
      <c r="B4685" t="s">
        <v>12046</v>
      </c>
      <c r="C4685" t="s">
        <v>12047</v>
      </c>
      <c r="D4685" t="s">
        <v>12048</v>
      </c>
      <c r="E4685" s="1">
        <v>32.609340000000003</v>
      </c>
      <c r="F4685" s="1">
        <v>122</v>
      </c>
      <c r="G4685" s="2">
        <v>0.26728967213114757</v>
      </c>
      <c r="H4685" s="3">
        <v>9.9998957353936007</v>
      </c>
      <c r="I4685" s="3">
        <v>13.333296534060487</v>
      </c>
      <c r="J4685" s="3">
        <v>0.32608999999999999</v>
      </c>
      <c r="K4685" s="3">
        <v>0.32608999999999999</v>
      </c>
      <c r="L4685" s="3">
        <v>0.43479000000000001</v>
      </c>
    </row>
    <row r="4686" spans="2:12" x14ac:dyDescent="0.2">
      <c r="B4686" t="s">
        <v>12049</v>
      </c>
      <c r="C4686" t="s">
        <v>12050</v>
      </c>
      <c r="D4686" t="s">
        <v>12051</v>
      </c>
      <c r="E4686" s="1">
        <v>32.559890000000003</v>
      </c>
      <c r="F4686" s="1">
        <v>44</v>
      </c>
      <c r="G4686" s="2">
        <v>0.73999750000000009</v>
      </c>
      <c r="H4686" s="3">
        <v>10.000033783897917</v>
      </c>
      <c r="I4686" s="3">
        <v>13.33327600308232</v>
      </c>
      <c r="J4686" s="3">
        <v>0.3256</v>
      </c>
      <c r="K4686" s="3">
        <v>0.3256</v>
      </c>
      <c r="L4686" s="3">
        <v>0.43413000000000002</v>
      </c>
    </row>
    <row r="4687" spans="2:12" x14ac:dyDescent="0.2">
      <c r="B4687" t="s">
        <v>12052</v>
      </c>
      <c r="C4687" t="s">
        <v>12053</v>
      </c>
      <c r="D4687" t="s">
        <v>12054</v>
      </c>
      <c r="E4687" s="1">
        <v>56.172669999999997</v>
      </c>
      <c r="F4687" s="1">
        <v>72</v>
      </c>
      <c r="G4687" s="2">
        <v>0.78017597222222212</v>
      </c>
      <c r="H4687" s="3">
        <v>10.000058747430023</v>
      </c>
      <c r="I4687" s="3">
        <v>13.333352322401625</v>
      </c>
      <c r="J4687" s="3">
        <v>0.56172999999999995</v>
      </c>
      <c r="K4687" s="3">
        <v>0.56172999999999995</v>
      </c>
      <c r="L4687" s="3">
        <v>0.74897000000000002</v>
      </c>
    </row>
    <row r="4688" spans="2:12" x14ac:dyDescent="0.2">
      <c r="B4688" t="s">
        <v>12055</v>
      </c>
      <c r="C4688" t="s">
        <v>12056</v>
      </c>
      <c r="D4688" t="s">
        <v>11695</v>
      </c>
      <c r="E4688" s="1">
        <v>8.0742100000000008</v>
      </c>
      <c r="F4688" s="1">
        <v>19</v>
      </c>
      <c r="G4688" s="2">
        <v>0.4249584210526316</v>
      </c>
      <c r="H4688" s="3">
        <v>9.9997399126354161</v>
      </c>
      <c r="I4688" s="3">
        <v>13.333812224353839</v>
      </c>
      <c r="J4688" s="3">
        <v>8.0740000000000006E-2</v>
      </c>
      <c r="K4688" s="3">
        <v>8.0740000000000006E-2</v>
      </c>
      <c r="L4688" s="3">
        <v>0.10766000000000001</v>
      </c>
    </row>
    <row r="4689" spans="2:12" x14ac:dyDescent="0.2">
      <c r="B4689" t="s">
        <v>12057</v>
      </c>
      <c r="C4689" t="s">
        <v>11747</v>
      </c>
      <c r="D4689" t="s">
        <v>11748</v>
      </c>
      <c r="E4689" s="1">
        <v>45.340499999999999</v>
      </c>
      <c r="F4689" s="1">
        <v>70</v>
      </c>
      <c r="G4689" s="2">
        <v>0.64772142857142856</v>
      </c>
      <c r="H4689" s="3">
        <v>10.0001102766842</v>
      </c>
      <c r="I4689" s="3">
        <v>13.333333333333332</v>
      </c>
      <c r="J4689" s="3">
        <v>0.45340999999999998</v>
      </c>
      <c r="K4689" s="3">
        <v>0.45340999999999998</v>
      </c>
      <c r="L4689" s="3">
        <v>0.60453999999999997</v>
      </c>
    </row>
    <row r="4690" spans="2:12" x14ac:dyDescent="0.2">
      <c r="B4690" t="s">
        <v>12058</v>
      </c>
      <c r="C4690" t="s">
        <v>12059</v>
      </c>
      <c r="D4690" t="s">
        <v>12060</v>
      </c>
      <c r="E4690" s="1">
        <v>38.023269999999997</v>
      </c>
      <c r="F4690" s="1">
        <v>56</v>
      </c>
      <c r="G4690" s="2">
        <v>0.67898696428571426</v>
      </c>
      <c r="H4690" s="3">
        <v>9.9999289908521813</v>
      </c>
      <c r="I4690" s="3">
        <v>13.333413985698758</v>
      </c>
      <c r="J4690" s="3">
        <v>0.38023000000000001</v>
      </c>
      <c r="K4690" s="3">
        <v>0.38023000000000001</v>
      </c>
      <c r="L4690" s="3">
        <v>0.50697999999999999</v>
      </c>
    </row>
    <row r="4691" spans="2:12" x14ac:dyDescent="0.2">
      <c r="B4691" t="s">
        <v>12061</v>
      </c>
      <c r="C4691" t="s">
        <v>12062</v>
      </c>
      <c r="D4691" t="s">
        <v>12063</v>
      </c>
      <c r="E4691" s="1">
        <v>70.761089999999996</v>
      </c>
      <c r="F4691" s="1">
        <v>81</v>
      </c>
      <c r="G4691" s="2">
        <v>0.87359370370370371</v>
      </c>
      <c r="H4691" s="3">
        <v>9.9999872811456125</v>
      </c>
      <c r="I4691" s="3">
        <v>13.333316374860816</v>
      </c>
      <c r="J4691" s="3">
        <v>0.70760999999999996</v>
      </c>
      <c r="K4691" s="3">
        <v>0.70760999999999996</v>
      </c>
      <c r="L4691" s="3">
        <v>0.94347999999999999</v>
      </c>
    </row>
    <row r="4692" spans="2:12" x14ac:dyDescent="0.2">
      <c r="B4692" t="s">
        <v>12064</v>
      </c>
      <c r="C4692" t="s">
        <v>12065</v>
      </c>
      <c r="D4692" t="s">
        <v>12066</v>
      </c>
      <c r="E4692" s="1">
        <v>9.5378100000000003</v>
      </c>
      <c r="F4692" s="1">
        <v>24</v>
      </c>
      <c r="G4692" s="2">
        <v>0.39740875000000003</v>
      </c>
      <c r="H4692" s="3">
        <v>10.000199207155521</v>
      </c>
      <c r="I4692" s="3">
        <v>13.333249456636272</v>
      </c>
      <c r="J4692" s="3">
        <v>9.5380000000000006E-2</v>
      </c>
      <c r="K4692" s="3">
        <v>9.5380000000000006E-2</v>
      </c>
      <c r="L4692" s="3">
        <v>0.12717000000000001</v>
      </c>
    </row>
    <row r="4693" spans="2:12" x14ac:dyDescent="0.2">
      <c r="B4693" t="s">
        <v>12067</v>
      </c>
      <c r="C4693" t="s">
        <v>12068</v>
      </c>
      <c r="D4693" t="s">
        <v>12069</v>
      </c>
      <c r="E4693" s="1">
        <v>74.837490000000003</v>
      </c>
      <c r="F4693" s="1">
        <v>122</v>
      </c>
      <c r="G4693" s="2">
        <v>0.61342204918032794</v>
      </c>
      <c r="H4693" s="3">
        <v>9.9999345247949911</v>
      </c>
      <c r="I4693" s="3">
        <v>13.333290574015777</v>
      </c>
      <c r="J4693" s="3">
        <v>0.74836999999999998</v>
      </c>
      <c r="K4693" s="3">
        <v>0.74836999999999998</v>
      </c>
      <c r="L4693" s="3">
        <v>0.99782999999999999</v>
      </c>
    </row>
    <row r="4694" spans="2:12" x14ac:dyDescent="0.2">
      <c r="B4694" t="s">
        <v>12070</v>
      </c>
      <c r="C4694" t="s">
        <v>12071</v>
      </c>
      <c r="D4694" t="s">
        <v>12072</v>
      </c>
      <c r="E4694" s="1">
        <v>11.568110000000001</v>
      </c>
      <c r="F4694" s="1">
        <v>14</v>
      </c>
      <c r="G4694" s="2">
        <v>0.82629357142857152</v>
      </c>
      <c r="H4694" s="3">
        <v>9.9999049110010194</v>
      </c>
      <c r="I4694" s="3">
        <v>13.333206548001357</v>
      </c>
      <c r="J4694" s="3">
        <v>0.11568000000000001</v>
      </c>
      <c r="K4694" s="3">
        <v>0.11568000000000001</v>
      </c>
      <c r="L4694" s="3">
        <v>0.15423999999999999</v>
      </c>
    </row>
    <row r="4695" spans="2:12" x14ac:dyDescent="0.2">
      <c r="B4695" t="s">
        <v>12073</v>
      </c>
      <c r="C4695" t="s">
        <v>12074</v>
      </c>
      <c r="D4695" t="s">
        <v>12075</v>
      </c>
      <c r="E4695" s="1">
        <v>6.8099600000000002</v>
      </c>
      <c r="F4695" s="1">
        <v>18</v>
      </c>
      <c r="G4695" s="2">
        <v>0.37833111111111112</v>
      </c>
      <c r="H4695" s="3">
        <v>10.000058737496254</v>
      </c>
      <c r="I4695" s="3">
        <v>13.333411649995007</v>
      </c>
      <c r="J4695" s="3">
        <v>6.8099999999999994E-2</v>
      </c>
      <c r="K4695" s="3">
        <v>6.8099999999999994E-2</v>
      </c>
      <c r="L4695" s="3">
        <v>9.0800000000000006E-2</v>
      </c>
    </row>
    <row r="4696" spans="2:12" x14ac:dyDescent="0.2">
      <c r="B4696" t="s">
        <v>12076</v>
      </c>
      <c r="C4696" t="s">
        <v>12077</v>
      </c>
      <c r="D4696" t="s">
        <v>12078</v>
      </c>
      <c r="E4696" s="1">
        <v>5.7619600000000002</v>
      </c>
      <c r="F4696" s="1">
        <v>14</v>
      </c>
      <c r="G4696" s="2">
        <v>0.41156857142857145</v>
      </c>
      <c r="H4696" s="3">
        <v>10.000069420822081</v>
      </c>
      <c r="I4696" s="3">
        <v>13.334004401280119</v>
      </c>
      <c r="J4696" s="3">
        <v>5.7619999999999998E-2</v>
      </c>
      <c r="K4696" s="3">
        <v>5.7619999999999998E-2</v>
      </c>
      <c r="L4696" s="3">
        <v>7.6829999999999996E-2</v>
      </c>
    </row>
    <row r="4697" spans="2:12" x14ac:dyDescent="0.2">
      <c r="B4697" t="s">
        <v>12079</v>
      </c>
      <c r="C4697" t="s">
        <v>11685</v>
      </c>
      <c r="D4697" t="s">
        <v>11686</v>
      </c>
      <c r="E4697" s="1">
        <v>11.22073</v>
      </c>
      <c r="F4697" s="1">
        <v>15</v>
      </c>
      <c r="G4697" s="2">
        <v>0.7480486666666667</v>
      </c>
      <c r="H4697" s="3">
        <v>10.000240626055524</v>
      </c>
      <c r="I4697" s="3">
        <v>13.333357098869682</v>
      </c>
      <c r="J4697" s="3">
        <v>0.11221</v>
      </c>
      <c r="K4697" s="3">
        <v>0.11221</v>
      </c>
      <c r="L4697" s="3">
        <v>0.14960999999999999</v>
      </c>
    </row>
    <row r="4698" spans="2:12" x14ac:dyDescent="0.2">
      <c r="B4698" t="s">
        <v>12080</v>
      </c>
      <c r="C4698" t="s">
        <v>12081</v>
      </c>
      <c r="D4698" t="s">
        <v>12082</v>
      </c>
      <c r="E4698" s="1">
        <v>27.48667</v>
      </c>
      <c r="F4698" s="1">
        <v>74</v>
      </c>
      <c r="G4698" s="2">
        <v>0.37144148648648651</v>
      </c>
      <c r="H4698" s="3">
        <v>10.000120058195481</v>
      </c>
      <c r="I4698" s="3">
        <v>13.333372140022782</v>
      </c>
      <c r="J4698" s="3">
        <v>0.27487</v>
      </c>
      <c r="K4698" s="3">
        <v>0.27487</v>
      </c>
      <c r="L4698" s="3">
        <v>0.36648999999999998</v>
      </c>
    </row>
    <row r="4699" spans="2:12" x14ac:dyDescent="0.2">
      <c r="B4699" t="s">
        <v>12083</v>
      </c>
      <c r="C4699" t="s">
        <v>12084</v>
      </c>
      <c r="D4699" t="s">
        <v>12085</v>
      </c>
      <c r="E4699" s="1">
        <v>52.705869999999997</v>
      </c>
      <c r="F4699" s="1">
        <v>105</v>
      </c>
      <c r="G4699" s="2">
        <v>0.50196066666666661</v>
      </c>
      <c r="H4699" s="3">
        <v>10.000024665184354</v>
      </c>
      <c r="I4699" s="3">
        <v>13.333239732120921</v>
      </c>
      <c r="J4699" s="3">
        <v>0.52705999999999997</v>
      </c>
      <c r="K4699" s="3">
        <v>0.52705999999999997</v>
      </c>
      <c r="L4699" s="3">
        <v>0.70274000000000003</v>
      </c>
    </row>
    <row r="4700" spans="2:12" x14ac:dyDescent="0.2">
      <c r="B4700" t="s">
        <v>12086</v>
      </c>
      <c r="C4700" t="s">
        <v>12087</v>
      </c>
      <c r="D4700" t="s">
        <v>12088</v>
      </c>
      <c r="E4700" s="1">
        <v>38.535069999999997</v>
      </c>
      <c r="F4700" s="1">
        <v>96</v>
      </c>
      <c r="G4700" s="2">
        <v>0.40140697916666662</v>
      </c>
      <c r="H4700" s="3">
        <v>9.9999818347287306</v>
      </c>
      <c r="I4700" s="3">
        <v>13.333309112971641</v>
      </c>
      <c r="J4700" s="3">
        <v>0.38535000000000003</v>
      </c>
      <c r="K4700" s="3">
        <v>0.38535000000000003</v>
      </c>
      <c r="L4700" s="3">
        <v>0.51380000000000003</v>
      </c>
    </row>
    <row r="4701" spans="2:12" x14ac:dyDescent="0.2">
      <c r="B4701" t="s">
        <v>12089</v>
      </c>
      <c r="C4701" t="s">
        <v>12090</v>
      </c>
      <c r="D4701" t="s">
        <v>12091</v>
      </c>
      <c r="E4701" s="1">
        <v>70.97457</v>
      </c>
      <c r="F4701" s="1">
        <v>89</v>
      </c>
      <c r="G4701" s="2">
        <v>0.79746707865168542</v>
      </c>
      <c r="H4701" s="3">
        <v>10.00006058507998</v>
      </c>
      <c r="I4701" s="3">
        <v>13.333367148261694</v>
      </c>
      <c r="J4701" s="3">
        <v>0.70974999999999999</v>
      </c>
      <c r="K4701" s="3">
        <v>0.70974999999999999</v>
      </c>
      <c r="L4701" s="3">
        <v>0.94633</v>
      </c>
    </row>
    <row r="4702" spans="2:12" x14ac:dyDescent="0.2">
      <c r="B4702" t="s">
        <v>12092</v>
      </c>
      <c r="C4702" t="s">
        <v>12044</v>
      </c>
      <c r="D4702" t="s">
        <v>12045</v>
      </c>
      <c r="E4702" s="1">
        <v>7.3117700000000001</v>
      </c>
      <c r="F4702" s="1">
        <v>11</v>
      </c>
      <c r="G4702" s="2">
        <v>0.6647063636363636</v>
      </c>
      <c r="H4702" s="3">
        <v>10.000314561316891</v>
      </c>
      <c r="I4702" s="3">
        <v>13.333296862456011</v>
      </c>
      <c r="J4702" s="3">
        <v>7.3120000000000004E-2</v>
      </c>
      <c r="K4702" s="3">
        <v>7.3120000000000004E-2</v>
      </c>
      <c r="L4702" s="3">
        <v>9.7489999999999993E-2</v>
      </c>
    </row>
    <row r="4703" spans="2:12" x14ac:dyDescent="0.2">
      <c r="B4703" t="s">
        <v>12093</v>
      </c>
      <c r="C4703" t="s">
        <v>12094</v>
      </c>
      <c r="D4703" t="s">
        <v>12095</v>
      </c>
      <c r="E4703" s="1">
        <v>25.797529999999998</v>
      </c>
      <c r="F4703" s="1">
        <v>97</v>
      </c>
      <c r="G4703" s="2">
        <v>0.26595391752577319</v>
      </c>
      <c r="H4703" s="3">
        <v>10.000182187984663</v>
      </c>
      <c r="I4703" s="3">
        <v>13.333447039309577</v>
      </c>
      <c r="J4703" s="3">
        <v>0.25797999999999999</v>
      </c>
      <c r="K4703" s="3">
        <v>0.25797999999999999</v>
      </c>
      <c r="L4703" s="3">
        <v>0.34397</v>
      </c>
    </row>
    <row r="4704" spans="2:12" x14ac:dyDescent="0.2">
      <c r="B4704" t="s">
        <v>12096</v>
      </c>
      <c r="C4704" t="s">
        <v>12097</v>
      </c>
      <c r="D4704" t="s">
        <v>12098</v>
      </c>
      <c r="E4704" s="1">
        <v>20.25329</v>
      </c>
      <c r="F4704" s="1">
        <v>13</v>
      </c>
      <c r="G4704" s="2">
        <v>1.5579453846153846</v>
      </c>
      <c r="H4704" s="3">
        <v>9.9998568133868613</v>
      </c>
      <c r="I4704" s="3">
        <v>13.33314241784915</v>
      </c>
      <c r="J4704" s="3">
        <v>0.20252999999999999</v>
      </c>
      <c r="K4704" s="3">
        <v>0.20252999999999999</v>
      </c>
      <c r="L4704" s="3">
        <v>0.27004</v>
      </c>
    </row>
    <row r="4705" spans="2:12" x14ac:dyDescent="0.2">
      <c r="B4705" t="s">
        <v>12099</v>
      </c>
      <c r="C4705" t="s">
        <v>11869</v>
      </c>
      <c r="D4705" t="s">
        <v>11870</v>
      </c>
      <c r="E4705" s="1">
        <v>32.877560000000003</v>
      </c>
      <c r="F4705" s="1">
        <v>27</v>
      </c>
      <c r="G4705" s="2">
        <v>1.2176874074074076</v>
      </c>
      <c r="H4705" s="3">
        <v>10.000133829882753</v>
      </c>
      <c r="I4705" s="3">
        <v>13.333410386902191</v>
      </c>
      <c r="J4705" s="3">
        <v>0.32878000000000002</v>
      </c>
      <c r="K4705" s="3">
        <v>0.32878000000000002</v>
      </c>
      <c r="L4705" s="3">
        <v>0.43836999999999998</v>
      </c>
    </row>
    <row r="4706" spans="2:12" x14ac:dyDescent="0.2">
      <c r="B4706" t="s">
        <v>12100</v>
      </c>
      <c r="C4706" t="s">
        <v>12101</v>
      </c>
      <c r="D4706" t="s">
        <v>12102</v>
      </c>
      <c r="E4706" s="1">
        <v>112.28167000000001</v>
      </c>
      <c r="F4706" s="1">
        <v>67</v>
      </c>
      <c r="G4706" s="2">
        <v>1.6758458208955225</v>
      </c>
      <c r="H4706" s="3">
        <v>10.000029390371553</v>
      </c>
      <c r="I4706" s="3">
        <v>13.333342833251411</v>
      </c>
      <c r="J4706" s="3">
        <v>1.1228199999999999</v>
      </c>
      <c r="K4706" s="3">
        <v>1.1228199999999999</v>
      </c>
      <c r="L4706" s="3">
        <v>1.49709</v>
      </c>
    </row>
    <row r="4707" spans="2:12" x14ac:dyDescent="0.2">
      <c r="B4707" t="s">
        <v>12103</v>
      </c>
      <c r="C4707" t="s">
        <v>12104</v>
      </c>
      <c r="D4707" t="s">
        <v>12105</v>
      </c>
      <c r="E4707" s="1">
        <v>284.39873999999998</v>
      </c>
      <c r="F4707" s="1">
        <v>188</v>
      </c>
      <c r="G4707" s="2">
        <v>1.5127592553191489</v>
      </c>
      <c r="H4707" s="3">
        <v>10.000009142093949</v>
      </c>
      <c r="I4707" s="3">
        <v>13.333286919625595</v>
      </c>
      <c r="J4707" s="3">
        <v>2.8439899999999998</v>
      </c>
      <c r="K4707" s="3">
        <v>2.8439899999999998</v>
      </c>
      <c r="L4707" s="3">
        <v>3.7919700000000001</v>
      </c>
    </row>
    <row r="4708" spans="2:12" x14ac:dyDescent="0.2">
      <c r="B4708" t="s">
        <v>12106</v>
      </c>
      <c r="C4708" t="s">
        <v>12107</v>
      </c>
      <c r="D4708" t="s">
        <v>12108</v>
      </c>
      <c r="E4708" s="1">
        <v>43.056840000000001</v>
      </c>
      <c r="F4708" s="1">
        <v>127</v>
      </c>
      <c r="G4708" s="2">
        <v>0.33903023622047246</v>
      </c>
      <c r="H4708" s="3">
        <v>10.000037160181751</v>
      </c>
      <c r="I4708" s="3">
        <v>13.333305463197021</v>
      </c>
      <c r="J4708" s="3">
        <v>0.43057000000000001</v>
      </c>
      <c r="K4708" s="3">
        <v>0.43057000000000001</v>
      </c>
      <c r="L4708" s="3">
        <v>0.57408999999999999</v>
      </c>
    </row>
    <row r="4709" spans="2:12" x14ac:dyDescent="0.2">
      <c r="B4709" t="s">
        <v>12109</v>
      </c>
      <c r="C4709" t="s">
        <v>12110</v>
      </c>
      <c r="D4709" t="s">
        <v>12111</v>
      </c>
      <c r="E4709" s="1">
        <v>23.001629999999999</v>
      </c>
      <c r="F4709" s="1">
        <v>89</v>
      </c>
      <c r="G4709" s="2">
        <v>0.25844528089887642</v>
      </c>
      <c r="H4709" s="3">
        <v>10.00016085816527</v>
      </c>
      <c r="I4709" s="3">
        <v>13.333402893621018</v>
      </c>
      <c r="J4709" s="3">
        <v>0.23002</v>
      </c>
      <c r="K4709" s="3">
        <v>0.23002</v>
      </c>
      <c r="L4709" s="3">
        <v>0.30669000000000002</v>
      </c>
    </row>
    <row r="4710" spans="2:12" x14ac:dyDescent="0.2">
      <c r="B4710" t="s">
        <v>12112</v>
      </c>
      <c r="C4710" t="s">
        <v>12113</v>
      </c>
      <c r="D4710" t="s">
        <v>12114</v>
      </c>
      <c r="E4710" s="1">
        <v>107.24343</v>
      </c>
      <c r="F4710" s="1">
        <v>135</v>
      </c>
      <c r="G4710" s="2">
        <v>0.79439577777777781</v>
      </c>
      <c r="H4710" s="3">
        <v>9.9999599043036955</v>
      </c>
      <c r="I4710" s="3">
        <v>13.333310954340046</v>
      </c>
      <c r="J4710" s="3">
        <v>1.07243</v>
      </c>
      <c r="K4710" s="3">
        <v>1.07243</v>
      </c>
      <c r="L4710" s="3">
        <v>1.42991</v>
      </c>
    </row>
    <row r="4711" spans="2:12" x14ac:dyDescent="0.2">
      <c r="B4711" t="s">
        <v>12115</v>
      </c>
      <c r="C4711" t="s">
        <v>12116</v>
      </c>
      <c r="D4711" t="s">
        <v>12117</v>
      </c>
      <c r="E4711" s="1">
        <v>39.963999999999999</v>
      </c>
      <c r="F4711" s="1">
        <v>63</v>
      </c>
      <c r="G4711" s="2">
        <v>0.63434920634920633</v>
      </c>
      <c r="H4711" s="3">
        <v>10</v>
      </c>
      <c r="I4711" s="3">
        <v>13.33324992493244</v>
      </c>
      <c r="J4711" s="3">
        <v>0.39964</v>
      </c>
      <c r="K4711" s="3">
        <v>0.39964</v>
      </c>
      <c r="L4711" s="3">
        <v>0.53285000000000005</v>
      </c>
    </row>
    <row r="4712" spans="2:12" x14ac:dyDescent="0.2">
      <c r="B4712" t="s">
        <v>12118</v>
      </c>
      <c r="C4712" t="s">
        <v>12119</v>
      </c>
      <c r="D4712" t="s">
        <v>12120</v>
      </c>
      <c r="E4712" s="1">
        <v>53.091059999999999</v>
      </c>
      <c r="F4712" s="1">
        <v>26</v>
      </c>
      <c r="G4712" s="2">
        <v>2.0419638461538461</v>
      </c>
      <c r="H4712" s="3">
        <v>9.9999886986622606</v>
      </c>
      <c r="I4712" s="3">
        <v>13.333318264883015</v>
      </c>
      <c r="J4712" s="3">
        <v>0.53090999999999999</v>
      </c>
      <c r="K4712" s="3">
        <v>0.53090999999999999</v>
      </c>
      <c r="L4712" s="3">
        <v>0.70787999999999995</v>
      </c>
    </row>
    <row r="4713" spans="2:12" x14ac:dyDescent="0.2">
      <c r="B4713" t="s">
        <v>12121</v>
      </c>
      <c r="C4713" t="s">
        <v>12122</v>
      </c>
      <c r="D4713" t="s">
        <v>12123</v>
      </c>
      <c r="E4713" s="1">
        <v>4.0004900000000001</v>
      </c>
      <c r="F4713" s="1">
        <v>5</v>
      </c>
      <c r="G4713" s="2">
        <v>0.80009799999999998</v>
      </c>
      <c r="H4713" s="3">
        <v>9.9987751500441195</v>
      </c>
      <c r="I4713" s="3">
        <v>13.333366662583835</v>
      </c>
      <c r="J4713" s="3">
        <v>0.04</v>
      </c>
      <c r="K4713" s="3">
        <v>0.04</v>
      </c>
      <c r="L4713" s="3">
        <v>5.3339999999999999E-2</v>
      </c>
    </row>
    <row r="4714" spans="2:12" x14ac:dyDescent="0.2">
      <c r="B4714" t="s">
        <v>12124</v>
      </c>
      <c r="C4714" t="s">
        <v>12125</v>
      </c>
      <c r="D4714" t="s">
        <v>12126</v>
      </c>
      <c r="E4714" s="1">
        <v>110.42827</v>
      </c>
      <c r="F4714" s="1">
        <v>34</v>
      </c>
      <c r="G4714" s="2">
        <v>3.2478902941176471</v>
      </c>
      <c r="H4714" s="3">
        <v>9.9999755497392098</v>
      </c>
      <c r="I4714" s="3">
        <v>13.333270547478467</v>
      </c>
      <c r="J4714" s="3">
        <v>1.1042799999999999</v>
      </c>
      <c r="K4714" s="3">
        <v>1.1042799999999999</v>
      </c>
      <c r="L4714" s="3">
        <v>1.47237</v>
      </c>
    </row>
    <row r="4715" spans="2:12" x14ac:dyDescent="0.2">
      <c r="B4715" t="s">
        <v>12127</v>
      </c>
      <c r="C4715" t="s">
        <v>12128</v>
      </c>
      <c r="D4715" t="s">
        <v>12129</v>
      </c>
      <c r="E4715" s="1">
        <v>6.6345999999999998</v>
      </c>
      <c r="F4715" s="1">
        <v>7</v>
      </c>
      <c r="G4715" s="2">
        <v>0.94779999999999998</v>
      </c>
      <c r="H4715" s="3">
        <v>10.000602899948754</v>
      </c>
      <c r="I4715" s="3">
        <v>13.333132366683749</v>
      </c>
      <c r="J4715" s="3">
        <v>6.6350000000000006E-2</v>
      </c>
      <c r="K4715" s="3">
        <v>6.6350000000000006E-2</v>
      </c>
      <c r="L4715" s="3">
        <v>8.8459999999999997E-2</v>
      </c>
    </row>
    <row r="4716" spans="2:12" x14ac:dyDescent="0.2">
      <c r="B4716" t="s">
        <v>12130</v>
      </c>
      <c r="C4716" t="s">
        <v>12081</v>
      </c>
      <c r="D4716" t="s">
        <v>12082</v>
      </c>
      <c r="E4716" s="1">
        <v>29.62454</v>
      </c>
      <c r="F4716" s="1">
        <v>85</v>
      </c>
      <c r="G4716" s="2">
        <v>0.348524</v>
      </c>
      <c r="H4716" s="3">
        <v>10.00015527667265</v>
      </c>
      <c r="I4716" s="3">
        <v>13.333202810912844</v>
      </c>
      <c r="J4716" s="3">
        <v>0.29625000000000001</v>
      </c>
      <c r="K4716" s="3">
        <v>0.29625000000000001</v>
      </c>
      <c r="L4716" s="3">
        <v>0.39499000000000001</v>
      </c>
    </row>
    <row r="4717" spans="2:12" x14ac:dyDescent="0.2">
      <c r="B4717" t="s">
        <v>12131</v>
      </c>
      <c r="C4717" t="s">
        <v>12132</v>
      </c>
      <c r="D4717" t="s">
        <v>12133</v>
      </c>
      <c r="E4717" s="1">
        <v>25.490839999999999</v>
      </c>
      <c r="F4717" s="1">
        <v>192</v>
      </c>
      <c r="G4717" s="2">
        <v>0.13276479166666666</v>
      </c>
      <c r="H4717" s="3">
        <v>10.000062767645163</v>
      </c>
      <c r="I4717" s="3">
        <v>13.333417023526884</v>
      </c>
      <c r="J4717" s="3">
        <v>0.25491000000000003</v>
      </c>
      <c r="K4717" s="3">
        <v>0.25491000000000003</v>
      </c>
      <c r="L4717" s="3">
        <v>0.33988000000000002</v>
      </c>
    </row>
    <row r="4718" spans="2:12" x14ac:dyDescent="0.2">
      <c r="B4718" t="s">
        <v>12134</v>
      </c>
      <c r="C4718" t="s">
        <v>12135</v>
      </c>
      <c r="D4718" t="s">
        <v>12136</v>
      </c>
      <c r="E4718" s="1">
        <v>30.485769999999999</v>
      </c>
      <c r="F4718" s="1">
        <v>67</v>
      </c>
      <c r="G4718" s="2">
        <v>0.45501149253731343</v>
      </c>
      <c r="H4718" s="3">
        <v>10.000075445035504</v>
      </c>
      <c r="I4718" s="3">
        <v>13.333433926714005</v>
      </c>
      <c r="J4718" s="3">
        <v>0.30486000000000002</v>
      </c>
      <c r="K4718" s="3">
        <v>0.30486000000000002</v>
      </c>
      <c r="L4718" s="3">
        <v>0.40648000000000001</v>
      </c>
    </row>
    <row r="4719" spans="2:12" x14ac:dyDescent="0.2">
      <c r="B4719" t="s">
        <v>12137</v>
      </c>
      <c r="C4719" t="s">
        <v>12138</v>
      </c>
      <c r="D4719" t="s">
        <v>12139</v>
      </c>
      <c r="E4719" s="1">
        <v>21.315539999999999</v>
      </c>
      <c r="F4719" s="1">
        <v>30</v>
      </c>
      <c r="G4719" s="2">
        <v>0.71051799999999998</v>
      </c>
      <c r="H4719" s="3">
        <v>10.000215804994854</v>
      </c>
      <c r="I4719" s="3">
        <v>13.33346469289542</v>
      </c>
      <c r="J4719" s="3">
        <v>0.21315999999999999</v>
      </c>
      <c r="K4719" s="3">
        <v>0.21315999999999999</v>
      </c>
      <c r="L4719" s="3">
        <v>0.28421000000000002</v>
      </c>
    </row>
    <row r="4720" spans="2:12" x14ac:dyDescent="0.2">
      <c r="B4720" t="s">
        <v>12140</v>
      </c>
      <c r="C4720" t="s">
        <v>12141</v>
      </c>
      <c r="D4720" t="s">
        <v>12142</v>
      </c>
      <c r="E4720" s="1">
        <v>10.15424</v>
      </c>
      <c r="F4720" s="1">
        <v>18</v>
      </c>
      <c r="G4720" s="2">
        <v>0.56412444444444443</v>
      </c>
      <c r="H4720" s="3">
        <v>9.9997636455313259</v>
      </c>
      <c r="I4720" s="3">
        <v>13.333346464137149</v>
      </c>
      <c r="J4720" s="3">
        <v>0.10154000000000001</v>
      </c>
      <c r="K4720" s="3">
        <v>0.10154000000000001</v>
      </c>
      <c r="L4720" s="3">
        <v>0.13539000000000001</v>
      </c>
    </row>
    <row r="4721" spans="2:12" x14ac:dyDescent="0.2">
      <c r="B4721" t="s">
        <v>12143</v>
      </c>
      <c r="C4721" t="s">
        <v>11665</v>
      </c>
      <c r="D4721" t="s">
        <v>11666</v>
      </c>
      <c r="E4721" s="1">
        <v>39.295110000000001</v>
      </c>
      <c r="F4721" s="1">
        <v>106</v>
      </c>
      <c r="G4721" s="2">
        <v>0.37070858490566039</v>
      </c>
      <c r="H4721" s="3">
        <v>9.9999720066949802</v>
      </c>
      <c r="I4721" s="3">
        <v>13.333211180729613</v>
      </c>
      <c r="J4721" s="3">
        <v>0.39295000000000002</v>
      </c>
      <c r="K4721" s="3">
        <v>0.39295000000000002</v>
      </c>
      <c r="L4721" s="3">
        <v>0.52393000000000001</v>
      </c>
    </row>
    <row r="4722" spans="2:12" x14ac:dyDescent="0.2">
      <c r="B4722" t="s">
        <v>12144</v>
      </c>
      <c r="C4722" t="s">
        <v>12145</v>
      </c>
      <c r="D4722" t="s">
        <v>12146</v>
      </c>
      <c r="E4722" s="1">
        <v>25.781839999999999</v>
      </c>
      <c r="F4722" s="1">
        <v>84</v>
      </c>
      <c r="G4722" s="2">
        <v>0.30692666666666668</v>
      </c>
      <c r="H4722" s="3">
        <v>10.000062059185845</v>
      </c>
      <c r="I4722" s="3">
        <v>13.33341607891446</v>
      </c>
      <c r="J4722" s="3">
        <v>0.25781999999999999</v>
      </c>
      <c r="K4722" s="3">
        <v>0.25781999999999999</v>
      </c>
      <c r="L4722" s="3">
        <v>0.34376000000000001</v>
      </c>
    </row>
    <row r="4723" spans="2:12" x14ac:dyDescent="0.2">
      <c r="B4723" t="s">
        <v>12147</v>
      </c>
      <c r="C4723" t="s">
        <v>12148</v>
      </c>
      <c r="D4723" t="s">
        <v>12149</v>
      </c>
      <c r="E4723" s="1">
        <v>115.39209</v>
      </c>
      <c r="F4723" s="1">
        <v>36</v>
      </c>
      <c r="G4723" s="2">
        <v>3.2053358333333333</v>
      </c>
      <c r="H4723" s="3">
        <v>9.9999922005052522</v>
      </c>
      <c r="I4723" s="3">
        <v>13.333322934007001</v>
      </c>
      <c r="J4723" s="3">
        <v>1.1539200000000001</v>
      </c>
      <c r="K4723" s="3">
        <v>1.1539200000000001</v>
      </c>
      <c r="L4723" s="3">
        <v>1.5385599999999999</v>
      </c>
    </row>
    <row r="4724" spans="2:12" x14ac:dyDescent="0.2">
      <c r="B4724" t="s">
        <v>12150</v>
      </c>
      <c r="C4724" t="s">
        <v>12151</v>
      </c>
      <c r="D4724" t="s">
        <v>12152</v>
      </c>
      <c r="E4724" s="1">
        <v>19.75901</v>
      </c>
      <c r="F4724" s="1">
        <v>15</v>
      </c>
      <c r="G4724" s="2">
        <v>1.3172673333333333</v>
      </c>
      <c r="H4724" s="3">
        <v>9.999994939017693</v>
      </c>
      <c r="I4724" s="3">
        <v>13.333157885946715</v>
      </c>
      <c r="J4724" s="3">
        <v>0.19758999999999999</v>
      </c>
      <c r="K4724" s="3">
        <v>0.19758999999999999</v>
      </c>
      <c r="L4724" s="3">
        <v>0.26345000000000002</v>
      </c>
    </row>
    <row r="4725" spans="2:12" x14ac:dyDescent="0.2">
      <c r="B4725" t="s">
        <v>12153</v>
      </c>
      <c r="C4725" t="s">
        <v>12154</v>
      </c>
      <c r="D4725" t="s">
        <v>12155</v>
      </c>
      <c r="E4725" s="1">
        <v>27.151299999999999</v>
      </c>
      <c r="F4725" s="1">
        <v>79</v>
      </c>
      <c r="G4725" s="2">
        <v>0.34368734177215188</v>
      </c>
      <c r="H4725" s="3">
        <v>9.9998895080530197</v>
      </c>
      <c r="I4725" s="3">
        <v>13.333431548397314</v>
      </c>
      <c r="J4725" s="3">
        <v>0.27150999999999997</v>
      </c>
      <c r="K4725" s="3">
        <v>0.27150999999999997</v>
      </c>
      <c r="L4725" s="3">
        <v>0.36202000000000001</v>
      </c>
    </row>
    <row r="4726" spans="2:12" x14ac:dyDescent="0.2">
      <c r="B4726" t="s">
        <v>12156</v>
      </c>
      <c r="C4726" t="s">
        <v>12157</v>
      </c>
      <c r="D4726" t="s">
        <v>12158</v>
      </c>
      <c r="E4726" s="1">
        <v>2.6182300000000001</v>
      </c>
      <c r="F4726" s="1">
        <v>3</v>
      </c>
      <c r="G4726" s="2">
        <v>0.87274333333333332</v>
      </c>
      <c r="H4726" s="3">
        <v>9.9991215439438079</v>
      </c>
      <c r="I4726" s="3">
        <v>13.333435183310861</v>
      </c>
      <c r="J4726" s="3">
        <v>2.6179999999999998E-2</v>
      </c>
      <c r="K4726" s="3">
        <v>2.6179999999999998E-2</v>
      </c>
      <c r="L4726" s="3">
        <v>3.4909999999999997E-2</v>
      </c>
    </row>
    <row r="4727" spans="2:12" x14ac:dyDescent="0.2">
      <c r="B4727" t="s">
        <v>12159</v>
      </c>
      <c r="C4727" t="s">
        <v>12160</v>
      </c>
      <c r="D4727" t="s">
        <v>12161</v>
      </c>
      <c r="E4727" s="1">
        <v>54.749169999999999</v>
      </c>
      <c r="F4727" s="1">
        <v>104</v>
      </c>
      <c r="G4727" s="2">
        <v>0.5264343269230769</v>
      </c>
      <c r="H4727" s="3">
        <v>9.9999689493009676</v>
      </c>
      <c r="I4727" s="3">
        <v>13.333352816124885</v>
      </c>
      <c r="J4727" s="3">
        <v>0.54749000000000003</v>
      </c>
      <c r="K4727" s="3">
        <v>0.54749000000000003</v>
      </c>
      <c r="L4727" s="3">
        <v>0.72999000000000003</v>
      </c>
    </row>
    <row r="4728" spans="2:12" x14ac:dyDescent="0.2">
      <c r="B4728" t="s">
        <v>12162</v>
      </c>
      <c r="C4728" t="s">
        <v>12163</v>
      </c>
      <c r="D4728" t="s">
        <v>12164</v>
      </c>
      <c r="E4728" s="1">
        <v>80.153300000000002</v>
      </c>
      <c r="F4728" s="1">
        <v>52</v>
      </c>
      <c r="G4728" s="2">
        <v>1.5414096153846155</v>
      </c>
      <c r="H4728" s="3">
        <v>9.9999625717219374</v>
      </c>
      <c r="I4728" s="3">
        <v>13.333325015938209</v>
      </c>
      <c r="J4728" s="3">
        <v>0.80152999999999996</v>
      </c>
      <c r="K4728" s="3">
        <v>0.80152999999999996</v>
      </c>
      <c r="L4728" s="3">
        <v>1.06871</v>
      </c>
    </row>
    <row r="4729" spans="2:12" x14ac:dyDescent="0.2">
      <c r="B4729" t="s">
        <v>12165</v>
      </c>
      <c r="C4729" t="s">
        <v>11999</v>
      </c>
      <c r="D4729" t="s">
        <v>12000</v>
      </c>
      <c r="E4729" s="1">
        <v>22.226410000000001</v>
      </c>
      <c r="F4729" s="1">
        <v>42</v>
      </c>
      <c r="G4729" s="2">
        <v>0.52920023809523808</v>
      </c>
      <c r="H4729" s="3">
        <v>9.9998155347624742</v>
      </c>
      <c r="I4729" s="3">
        <v>13.333237351421124</v>
      </c>
      <c r="J4729" s="3">
        <v>0.22226000000000001</v>
      </c>
      <c r="K4729" s="3">
        <v>0.22226000000000001</v>
      </c>
      <c r="L4729" s="3">
        <v>0.29635</v>
      </c>
    </row>
    <row r="4730" spans="2:12" x14ac:dyDescent="0.2">
      <c r="B4730" t="s">
        <v>12166</v>
      </c>
      <c r="C4730" t="s">
        <v>12167</v>
      </c>
      <c r="D4730" t="s">
        <v>12168</v>
      </c>
      <c r="E4730" s="1">
        <v>2.1032999999999999</v>
      </c>
      <c r="F4730" s="1">
        <v>10</v>
      </c>
      <c r="G4730" s="2">
        <v>0.21032999999999999</v>
      </c>
      <c r="H4730" s="3">
        <v>9.998573669947227</v>
      </c>
      <c r="I4730" s="3">
        <v>13.331431559929635</v>
      </c>
      <c r="J4730" s="3">
        <v>2.103E-2</v>
      </c>
      <c r="K4730" s="3">
        <v>2.103E-2</v>
      </c>
      <c r="L4730" s="3">
        <v>2.8039999999999999E-2</v>
      </c>
    </row>
    <row r="4731" spans="2:12" x14ac:dyDescent="0.2">
      <c r="B4731" t="s">
        <v>12169</v>
      </c>
      <c r="C4731" t="s">
        <v>12170</v>
      </c>
      <c r="D4731" t="s">
        <v>12171</v>
      </c>
      <c r="E4731" s="1">
        <v>32.253300000000003</v>
      </c>
      <c r="F4731" s="1">
        <v>62</v>
      </c>
      <c r="G4731" s="2">
        <v>0.52021451612903236</v>
      </c>
      <c r="H4731" s="3">
        <v>9.9999069862618679</v>
      </c>
      <c r="I4731" s="3">
        <v>13.333209315015825</v>
      </c>
      <c r="J4731" s="3">
        <v>0.32252999999999998</v>
      </c>
      <c r="K4731" s="3">
        <v>0.32252999999999998</v>
      </c>
      <c r="L4731" s="3">
        <v>0.43003999999999998</v>
      </c>
    </row>
    <row r="4732" spans="2:12" x14ac:dyDescent="0.2">
      <c r="B4732" t="s">
        <v>12172</v>
      </c>
      <c r="C4732" t="s">
        <v>12173</v>
      </c>
      <c r="D4732" t="s">
        <v>12174</v>
      </c>
      <c r="E4732" s="1">
        <v>106.95917</v>
      </c>
      <c r="F4732" s="1">
        <v>38</v>
      </c>
      <c r="G4732" s="2">
        <v>2.8147150000000001</v>
      </c>
      <c r="H4732" s="3">
        <v>9.9999841060845931</v>
      </c>
      <c r="I4732" s="3">
        <v>13.333312141446124</v>
      </c>
      <c r="J4732" s="3">
        <v>1.06959</v>
      </c>
      <c r="K4732" s="3">
        <v>1.06959</v>
      </c>
      <c r="L4732" s="3">
        <v>1.4261200000000001</v>
      </c>
    </row>
    <row r="4733" spans="2:12" x14ac:dyDescent="0.2">
      <c r="B4733" t="s">
        <v>12175</v>
      </c>
      <c r="C4733" t="s">
        <v>12176</v>
      </c>
      <c r="D4733" t="s">
        <v>12177</v>
      </c>
      <c r="E4733" s="1">
        <v>5.1701100000000002</v>
      </c>
      <c r="F4733" s="1">
        <v>19</v>
      </c>
      <c r="G4733" s="2">
        <v>0.27211105263157898</v>
      </c>
      <c r="H4733" s="3">
        <v>9.9997872385693913</v>
      </c>
      <c r="I4733" s="3">
        <v>13.332404919817954</v>
      </c>
      <c r="J4733" s="3">
        <v>5.1700000000000003E-2</v>
      </c>
      <c r="K4733" s="3">
        <v>5.1700000000000003E-2</v>
      </c>
      <c r="L4733" s="3">
        <v>6.8930000000000005E-2</v>
      </c>
    </row>
    <row r="4734" spans="2:12" x14ac:dyDescent="0.2">
      <c r="B4734" t="s">
        <v>12178</v>
      </c>
      <c r="C4734" t="s">
        <v>12179</v>
      </c>
      <c r="D4734" t="s">
        <v>12180</v>
      </c>
      <c r="E4734" s="1">
        <v>20.22917</v>
      </c>
      <c r="F4734" s="1">
        <v>13</v>
      </c>
      <c r="G4734" s="2">
        <v>1.55609</v>
      </c>
      <c r="H4734" s="3">
        <v>9.9999159629386671</v>
      </c>
      <c r="I4734" s="3">
        <v>13.333221283918222</v>
      </c>
      <c r="J4734" s="3">
        <v>0.20229</v>
      </c>
      <c r="K4734" s="3">
        <v>0.20229</v>
      </c>
      <c r="L4734" s="3">
        <v>0.26972000000000002</v>
      </c>
    </row>
    <row r="4735" spans="2:12" x14ac:dyDescent="0.2">
      <c r="B4735" t="s">
        <v>12181</v>
      </c>
      <c r="C4735" t="s">
        <v>12182</v>
      </c>
      <c r="D4735" t="s">
        <v>12183</v>
      </c>
      <c r="E4735" s="1">
        <v>4.13429</v>
      </c>
      <c r="F4735" s="1">
        <v>8</v>
      </c>
      <c r="G4735" s="2">
        <v>0.51678625</v>
      </c>
      <c r="H4735" s="3">
        <v>9.9992985494486373</v>
      </c>
      <c r="I4735" s="3">
        <v>13.332398065931516</v>
      </c>
      <c r="J4735" s="3">
        <v>4.1340000000000002E-2</v>
      </c>
      <c r="K4735" s="3">
        <v>4.1340000000000002E-2</v>
      </c>
      <c r="L4735" s="3">
        <v>5.5120000000000002E-2</v>
      </c>
    </row>
    <row r="4736" spans="2:12" x14ac:dyDescent="0.2">
      <c r="B4736" t="s">
        <v>12184</v>
      </c>
      <c r="C4736" t="s">
        <v>12185</v>
      </c>
      <c r="D4736" t="s">
        <v>12186</v>
      </c>
      <c r="E4736" s="1">
        <v>6.0328900000000001</v>
      </c>
      <c r="F4736" s="1">
        <v>22</v>
      </c>
      <c r="G4736" s="2">
        <v>0.27422227272727273</v>
      </c>
      <c r="H4736" s="3">
        <v>10.000182333840002</v>
      </c>
      <c r="I4736" s="3">
        <v>13.33357644512</v>
      </c>
      <c r="J4736" s="3">
        <v>6.0330000000000002E-2</v>
      </c>
      <c r="K4736" s="3">
        <v>6.0330000000000002E-2</v>
      </c>
      <c r="L4736" s="3">
        <v>8.0439999999999998E-2</v>
      </c>
    </row>
    <row r="4737" spans="2:12" x14ac:dyDescent="0.2">
      <c r="B4737" t="s">
        <v>12187</v>
      </c>
      <c r="C4737" t="s">
        <v>12188</v>
      </c>
      <c r="D4737" t="s">
        <v>12189</v>
      </c>
      <c r="E4737" s="1">
        <v>128.95519999999999</v>
      </c>
      <c r="F4737" s="1">
        <v>45</v>
      </c>
      <c r="G4737" s="2">
        <v>2.8656711111111108</v>
      </c>
      <c r="H4737" s="3">
        <v>9.9999844907378694</v>
      </c>
      <c r="I4737" s="3">
        <v>13.33331265431716</v>
      </c>
      <c r="J4737" s="3">
        <v>1.28955</v>
      </c>
      <c r="K4737" s="3">
        <v>1.28955</v>
      </c>
      <c r="L4737" s="3">
        <v>1.7194</v>
      </c>
    </row>
    <row r="4738" spans="2:12" x14ac:dyDescent="0.2">
      <c r="B4738" t="s">
        <v>12190</v>
      </c>
      <c r="C4738" t="s">
        <v>12191</v>
      </c>
      <c r="D4738" t="s">
        <v>12192</v>
      </c>
      <c r="E4738" s="1">
        <v>3.1954699999999998</v>
      </c>
      <c r="F4738" s="1">
        <v>61</v>
      </c>
      <c r="G4738" s="2">
        <v>5.2384754098360652E-2</v>
      </c>
      <c r="H4738" s="3">
        <v>9.998529167853242</v>
      </c>
      <c r="I4738" s="3">
        <v>13.334501653903809</v>
      </c>
      <c r="J4738" s="3">
        <v>3.1949999999999999E-2</v>
      </c>
      <c r="K4738" s="3">
        <v>3.1949999999999999E-2</v>
      </c>
      <c r="L4738" s="3">
        <v>4.2610000000000002E-2</v>
      </c>
    </row>
    <row r="4739" spans="2:12" x14ac:dyDescent="0.2">
      <c r="B4739" t="s">
        <v>12193</v>
      </c>
      <c r="C4739" t="s">
        <v>12194</v>
      </c>
      <c r="D4739" t="s">
        <v>12195</v>
      </c>
      <c r="E4739" s="1">
        <v>58.755070000000003</v>
      </c>
      <c r="F4739" s="1">
        <v>94</v>
      </c>
      <c r="G4739" s="2">
        <v>0.62505393617021276</v>
      </c>
      <c r="H4739" s="3">
        <v>9.9999880861345236</v>
      </c>
      <c r="I4739" s="3">
        <v>13.333317448179363</v>
      </c>
      <c r="J4739" s="3">
        <v>0.58755000000000002</v>
      </c>
      <c r="K4739" s="3">
        <v>0.58755000000000002</v>
      </c>
      <c r="L4739" s="3">
        <v>0.78339999999999999</v>
      </c>
    </row>
    <row r="4740" spans="2:12" x14ac:dyDescent="0.2">
      <c r="B4740" t="s">
        <v>12196</v>
      </c>
      <c r="C4740" t="s">
        <v>12197</v>
      </c>
      <c r="D4740" t="s">
        <v>12198</v>
      </c>
      <c r="E4740" s="1">
        <v>16.122129999999999</v>
      </c>
      <c r="F4740" s="1">
        <v>21</v>
      </c>
      <c r="G4740" s="2">
        <v>0.76772047619047612</v>
      </c>
      <c r="H4740" s="3">
        <v>9.9999193654932697</v>
      </c>
      <c r="I4740" s="3">
        <v>13.333225820657693</v>
      </c>
      <c r="J4740" s="3">
        <v>0.16122</v>
      </c>
      <c r="K4740" s="3">
        <v>0.16122</v>
      </c>
      <c r="L4740" s="3">
        <v>0.21496000000000001</v>
      </c>
    </row>
    <row r="4741" spans="2:12" x14ac:dyDescent="0.2">
      <c r="B4741" t="s">
        <v>12199</v>
      </c>
      <c r="C4741" t="s">
        <v>12200</v>
      </c>
      <c r="D4741" t="s">
        <v>12201</v>
      </c>
      <c r="E4741" s="1">
        <v>46.790289999999999</v>
      </c>
      <c r="F4741" s="1">
        <v>62</v>
      </c>
      <c r="G4741" s="2">
        <v>0.75468209677419351</v>
      </c>
      <c r="H4741" s="3">
        <v>9.9999380213287843</v>
      </c>
      <c r="I4741" s="3">
        <v>13.333321934957018</v>
      </c>
      <c r="J4741" s="3">
        <v>0.46789999999999998</v>
      </c>
      <c r="K4741" s="3">
        <v>0.46789999999999998</v>
      </c>
      <c r="L4741" s="3">
        <v>0.62387000000000004</v>
      </c>
    </row>
    <row r="4742" spans="2:12" x14ac:dyDescent="0.2">
      <c r="B4742" t="s">
        <v>12202</v>
      </c>
      <c r="C4742" t="s">
        <v>11610</v>
      </c>
      <c r="D4742" t="s">
        <v>11611</v>
      </c>
      <c r="E4742" s="1">
        <v>90.756410000000002</v>
      </c>
      <c r="F4742" s="1">
        <v>105</v>
      </c>
      <c r="G4742" s="2">
        <v>0.8643467619047619</v>
      </c>
      <c r="H4742" s="3">
        <v>9.9999548241275757</v>
      </c>
      <c r="I4742" s="3">
        <v>13.333273098836766</v>
      </c>
      <c r="J4742" s="3">
        <v>0.90756000000000003</v>
      </c>
      <c r="K4742" s="3">
        <v>0.90756000000000003</v>
      </c>
      <c r="L4742" s="3">
        <v>1.21008</v>
      </c>
    </row>
    <row r="4743" spans="2:12" x14ac:dyDescent="0.2">
      <c r="B4743" t="s">
        <v>12203</v>
      </c>
      <c r="C4743" t="s">
        <v>12204</v>
      </c>
      <c r="D4743" t="s">
        <v>12205</v>
      </c>
      <c r="E4743" s="1">
        <v>22.602460000000001</v>
      </c>
      <c r="F4743" s="1">
        <v>26</v>
      </c>
      <c r="G4743" s="2">
        <v>0.86932538461538467</v>
      </c>
      <c r="H4743" s="3">
        <v>9.9997964823297991</v>
      </c>
      <c r="I4743" s="3">
        <v>13.33350440615756</v>
      </c>
      <c r="J4743" s="3">
        <v>0.22602</v>
      </c>
      <c r="K4743" s="3">
        <v>0.22602</v>
      </c>
      <c r="L4743" s="3">
        <v>0.30137000000000003</v>
      </c>
    </row>
    <row r="4744" spans="2:12" x14ac:dyDescent="0.2">
      <c r="B4744" t="s">
        <v>12206</v>
      </c>
      <c r="C4744" t="s">
        <v>11811</v>
      </c>
      <c r="D4744" t="s">
        <v>11812</v>
      </c>
      <c r="E4744" s="1">
        <v>5.6098600000000003</v>
      </c>
      <c r="F4744" s="1">
        <v>25</v>
      </c>
      <c r="G4744" s="2">
        <v>0.22439440000000002</v>
      </c>
      <c r="H4744" s="3">
        <v>10.000249560595094</v>
      </c>
      <c r="I4744" s="3">
        <v>13.33366608079346</v>
      </c>
      <c r="J4744" s="3">
        <v>5.6099999999999997E-2</v>
      </c>
      <c r="K4744" s="3">
        <v>5.6099999999999997E-2</v>
      </c>
      <c r="L4744" s="3">
        <v>7.4800000000000005E-2</v>
      </c>
    </row>
    <row r="4745" spans="2:12" x14ac:dyDescent="0.2">
      <c r="B4745" t="s">
        <v>12207</v>
      </c>
      <c r="C4745" t="s">
        <v>12050</v>
      </c>
      <c r="D4745" t="s">
        <v>12051</v>
      </c>
      <c r="E4745" s="1">
        <v>12.97817</v>
      </c>
      <c r="F4745" s="1">
        <v>20</v>
      </c>
      <c r="G4745" s="2">
        <v>0.6489085</v>
      </c>
      <c r="H4745" s="3">
        <v>9.9998690108081494</v>
      </c>
      <c r="I4745" s="3">
        <v>13.333158681077531</v>
      </c>
      <c r="J4745" s="3">
        <v>0.12978000000000001</v>
      </c>
      <c r="K4745" s="3">
        <v>0.12978000000000001</v>
      </c>
      <c r="L4745" s="3">
        <v>0.17304</v>
      </c>
    </row>
    <row r="4746" spans="2:12" x14ac:dyDescent="0.2">
      <c r="B4746" t="s">
        <v>12208</v>
      </c>
      <c r="C4746" t="s">
        <v>12012</v>
      </c>
      <c r="D4746" t="s">
        <v>12013</v>
      </c>
      <c r="E4746" s="1">
        <v>129.22611000000001</v>
      </c>
      <c r="F4746" s="1">
        <v>54</v>
      </c>
      <c r="G4746" s="2">
        <v>2.3930761111111112</v>
      </c>
      <c r="H4746" s="3">
        <v>9.9999914877883409</v>
      </c>
      <c r="I4746" s="3">
        <v>13.333296189137009</v>
      </c>
      <c r="J4746" s="3">
        <v>1.29226</v>
      </c>
      <c r="K4746" s="3">
        <v>1.29226</v>
      </c>
      <c r="L4746" s="3">
        <v>1.7230099999999999</v>
      </c>
    </row>
    <row r="4747" spans="2:12" x14ac:dyDescent="0.2">
      <c r="B4747" t="s">
        <v>12209</v>
      </c>
      <c r="C4747" t="s">
        <v>12210</v>
      </c>
      <c r="D4747" t="s">
        <v>12211</v>
      </c>
      <c r="E4747" s="1">
        <v>11.30161</v>
      </c>
      <c r="F4747" s="1">
        <v>37</v>
      </c>
      <c r="G4747" s="2">
        <v>0.3054489189189189</v>
      </c>
      <c r="H4747" s="3">
        <v>10.000345083576587</v>
      </c>
      <c r="I4747" s="3">
        <v>13.33349850154093</v>
      </c>
      <c r="J4747" s="3">
        <v>0.11302</v>
      </c>
      <c r="K4747" s="3">
        <v>0.11302</v>
      </c>
      <c r="L4747" s="3">
        <v>0.15068999999999999</v>
      </c>
    </row>
    <row r="4748" spans="2:12" x14ac:dyDescent="0.2">
      <c r="B4748" t="s">
        <v>12212</v>
      </c>
      <c r="C4748" t="s">
        <v>11650</v>
      </c>
      <c r="D4748" t="s">
        <v>11651</v>
      </c>
      <c r="E4748" s="1">
        <v>6.9108400000000003</v>
      </c>
      <c r="F4748" s="1">
        <v>15</v>
      </c>
      <c r="G4748" s="2">
        <v>0.46072266666666667</v>
      </c>
      <c r="H4748" s="3">
        <v>10.000231520336168</v>
      </c>
      <c r="I4748" s="3">
        <v>13.332677359047524</v>
      </c>
      <c r="J4748" s="3">
        <v>6.9110000000000005E-2</v>
      </c>
      <c r="K4748" s="3">
        <v>6.9110000000000005E-2</v>
      </c>
      <c r="L4748" s="3">
        <v>9.214E-2</v>
      </c>
    </row>
    <row r="4749" spans="2:12" x14ac:dyDescent="0.2">
      <c r="B4749" t="s">
        <v>12213</v>
      </c>
      <c r="C4749" t="s">
        <v>12214</v>
      </c>
      <c r="D4749" t="s">
        <v>12215</v>
      </c>
      <c r="E4749" s="1">
        <v>2.7416999999999998</v>
      </c>
      <c r="F4749" s="1">
        <v>63</v>
      </c>
      <c r="G4749" s="2">
        <v>4.3519047619047617E-2</v>
      </c>
      <c r="H4749" s="3">
        <v>10.001094211620529</v>
      </c>
      <c r="I4749" s="3">
        <v>13.334792282160706</v>
      </c>
      <c r="J4749" s="3">
        <v>2.742E-2</v>
      </c>
      <c r="K4749" s="3">
        <v>2.742E-2</v>
      </c>
      <c r="L4749" s="3">
        <v>3.6560000000000002E-2</v>
      </c>
    </row>
    <row r="4750" spans="2:12" x14ac:dyDescent="0.2">
      <c r="B4750" t="s">
        <v>12216</v>
      </c>
      <c r="C4750" t="s">
        <v>11926</v>
      </c>
      <c r="D4750" t="s">
        <v>11927</v>
      </c>
      <c r="E4750" s="1">
        <v>98.754369999999994</v>
      </c>
      <c r="F4750" s="1">
        <v>43</v>
      </c>
      <c r="G4750" s="2">
        <v>2.2966132558139534</v>
      </c>
      <c r="H4750" s="3">
        <v>9.9999625333035898</v>
      </c>
      <c r="I4750" s="3">
        <v>13.33328337773812</v>
      </c>
      <c r="J4750" s="3">
        <v>0.98753999999999997</v>
      </c>
      <c r="K4750" s="3">
        <v>0.98753999999999997</v>
      </c>
      <c r="L4750" s="3">
        <v>1.3167199999999999</v>
      </c>
    </row>
    <row r="4751" spans="2:12" x14ac:dyDescent="0.2">
      <c r="B4751" t="s">
        <v>12217</v>
      </c>
      <c r="C4751" t="s">
        <v>12218</v>
      </c>
      <c r="D4751" t="s">
        <v>12219</v>
      </c>
      <c r="E4751" s="1">
        <v>191.94233</v>
      </c>
      <c r="F4751" s="1">
        <v>44</v>
      </c>
      <c r="G4751" s="2">
        <v>4.3623256818181817</v>
      </c>
      <c r="H4751" s="3">
        <v>9.9999828073359325</v>
      </c>
      <c r="I4751" s="3">
        <v>13.333275677126561</v>
      </c>
      <c r="J4751" s="3">
        <v>1.9194199999999999</v>
      </c>
      <c r="K4751" s="3">
        <v>1.9194199999999999</v>
      </c>
      <c r="L4751" s="3">
        <v>2.5592199999999998</v>
      </c>
    </row>
    <row r="4752" spans="2:12" x14ac:dyDescent="0.2">
      <c r="B4752" t="s">
        <v>12220</v>
      </c>
      <c r="C4752" t="s">
        <v>12221</v>
      </c>
      <c r="D4752" t="s">
        <v>12222</v>
      </c>
      <c r="E4752" s="1">
        <v>4.6433</v>
      </c>
      <c r="F4752" s="1">
        <v>12</v>
      </c>
      <c r="G4752" s="2">
        <v>0.38694166666666668</v>
      </c>
      <c r="H4752" s="3">
        <v>9.9993539077811029</v>
      </c>
      <c r="I4752" s="3">
        <v>13.333189757284689</v>
      </c>
      <c r="J4752" s="3">
        <v>4.6429999999999999E-2</v>
      </c>
      <c r="K4752" s="3">
        <v>4.6429999999999999E-2</v>
      </c>
      <c r="L4752" s="3">
        <v>6.191E-2</v>
      </c>
    </row>
    <row r="4753" spans="2:12" x14ac:dyDescent="0.2">
      <c r="B4753" t="s">
        <v>12223</v>
      </c>
      <c r="C4753" t="s">
        <v>12224</v>
      </c>
      <c r="D4753" t="s">
        <v>12211</v>
      </c>
      <c r="E4753" s="1">
        <v>5.4162100000000004</v>
      </c>
      <c r="F4753" s="1">
        <v>25</v>
      </c>
      <c r="G4753" s="2">
        <v>0.21664840000000002</v>
      </c>
      <c r="H4753" s="3">
        <v>9.9996122750041074</v>
      </c>
      <c r="I4753" s="3">
        <v>13.334047239674977</v>
      </c>
      <c r="J4753" s="3">
        <v>5.416E-2</v>
      </c>
      <c r="K4753" s="3">
        <v>5.416E-2</v>
      </c>
      <c r="L4753" s="3">
        <v>7.2220000000000006E-2</v>
      </c>
    </row>
    <row r="4754" spans="2:12" x14ac:dyDescent="0.2">
      <c r="B4754" t="s">
        <v>12225</v>
      </c>
      <c r="C4754" t="s">
        <v>12226</v>
      </c>
      <c r="D4754" t="s">
        <v>12227</v>
      </c>
      <c r="E4754" s="1">
        <v>61.610660000000003</v>
      </c>
      <c r="F4754" s="1">
        <v>74</v>
      </c>
      <c r="G4754" s="2">
        <v>0.83257648648648652</v>
      </c>
      <c r="H4754" s="3">
        <v>10.000055185255279</v>
      </c>
      <c r="I4754" s="3">
        <v>13.333244604099356</v>
      </c>
      <c r="J4754" s="3">
        <v>0.61611000000000005</v>
      </c>
      <c r="K4754" s="3">
        <v>0.61611000000000005</v>
      </c>
      <c r="L4754" s="3">
        <v>0.82147000000000003</v>
      </c>
    </row>
    <row r="4755" spans="2:12" x14ac:dyDescent="0.2">
      <c r="B4755" t="s">
        <v>12228</v>
      </c>
      <c r="C4755" t="s">
        <v>11959</v>
      </c>
      <c r="D4755" t="s">
        <v>11960</v>
      </c>
      <c r="E4755" s="1">
        <v>217.62943999999999</v>
      </c>
      <c r="F4755" s="1">
        <v>104</v>
      </c>
      <c r="G4755" s="2">
        <v>2.0925907692307693</v>
      </c>
      <c r="H4755" s="3">
        <v>9.9999797821471219</v>
      </c>
      <c r="I4755" s="3">
        <v>13.333306376196163</v>
      </c>
      <c r="J4755" s="3">
        <v>2.1762899999999998</v>
      </c>
      <c r="K4755" s="3">
        <v>2.1762899999999998</v>
      </c>
      <c r="L4755" s="3">
        <v>2.9017200000000001</v>
      </c>
    </row>
    <row r="4756" spans="2:12" x14ac:dyDescent="0.2">
      <c r="B4756" t="s">
        <v>12229</v>
      </c>
      <c r="C4756" t="s">
        <v>11644</v>
      </c>
      <c r="D4756" t="s">
        <v>11645</v>
      </c>
      <c r="E4756" s="1">
        <v>67.212810000000005</v>
      </c>
      <c r="F4756" s="1">
        <v>121</v>
      </c>
      <c r="G4756" s="2">
        <v>0.55547776859504139</v>
      </c>
      <c r="H4756" s="3">
        <v>10.000028268420856</v>
      </c>
      <c r="I4756" s="3">
        <v>13.333321430840343</v>
      </c>
      <c r="J4756" s="3">
        <v>0.67213000000000001</v>
      </c>
      <c r="K4756" s="3">
        <v>0.67213000000000001</v>
      </c>
      <c r="L4756" s="3">
        <v>0.89617000000000002</v>
      </c>
    </row>
    <row r="4757" spans="2:12" x14ac:dyDescent="0.2">
      <c r="B4757" t="s">
        <v>12230</v>
      </c>
      <c r="C4757" t="s">
        <v>12231</v>
      </c>
      <c r="D4757" t="s">
        <v>12232</v>
      </c>
      <c r="E4757" s="1">
        <v>45.524360000000001</v>
      </c>
      <c r="F4757" s="1">
        <v>14</v>
      </c>
      <c r="G4757" s="2">
        <v>3.2517400000000003</v>
      </c>
      <c r="H4757" s="3">
        <v>9.9999209214583136</v>
      </c>
      <c r="I4757" s="3">
        <v>13.333301116149684</v>
      </c>
      <c r="J4757" s="3">
        <v>0.45523999999999998</v>
      </c>
      <c r="K4757" s="3">
        <v>0.45523999999999998</v>
      </c>
      <c r="L4757" s="3">
        <v>0.60699000000000003</v>
      </c>
    </row>
    <row r="4758" spans="2:12" x14ac:dyDescent="0.2">
      <c r="B4758" t="s">
        <v>12233</v>
      </c>
      <c r="C4758" t="s">
        <v>12234</v>
      </c>
      <c r="D4758" t="s">
        <v>12235</v>
      </c>
      <c r="E4758" s="1">
        <v>1.1309100000000001</v>
      </c>
      <c r="F4758" s="1">
        <v>3</v>
      </c>
      <c r="G4758" s="2">
        <v>0.37697000000000003</v>
      </c>
      <c r="H4758" s="3">
        <v>10.000795819295965</v>
      </c>
      <c r="I4758" s="3">
        <v>13.334394425727952</v>
      </c>
      <c r="J4758" s="3">
        <v>1.1310000000000001E-2</v>
      </c>
      <c r="K4758" s="3">
        <v>1.1310000000000001E-2</v>
      </c>
      <c r="L4758" s="3">
        <v>1.508E-2</v>
      </c>
    </row>
    <row r="4759" spans="2:12" x14ac:dyDescent="0.2">
      <c r="B4759" t="s">
        <v>12236</v>
      </c>
      <c r="C4759" t="s">
        <v>12237</v>
      </c>
      <c r="D4759" t="s">
        <v>12238</v>
      </c>
      <c r="E4759" s="1">
        <v>20.865670000000001</v>
      </c>
      <c r="F4759" s="1">
        <v>14</v>
      </c>
      <c r="G4759" s="2">
        <v>1.4904050000000002</v>
      </c>
      <c r="H4759" s="3">
        <v>10.000158154518882</v>
      </c>
      <c r="I4759" s="3">
        <v>13.3333844539859</v>
      </c>
      <c r="J4759" s="3">
        <v>0.20866000000000001</v>
      </c>
      <c r="K4759" s="3">
        <v>0.20866000000000001</v>
      </c>
      <c r="L4759" s="3">
        <v>0.27821000000000001</v>
      </c>
    </row>
    <row r="4760" spans="2:12" x14ac:dyDescent="0.2">
      <c r="B4760" t="s">
        <v>12239</v>
      </c>
      <c r="C4760" t="s">
        <v>11719</v>
      </c>
      <c r="D4760" t="s">
        <v>11720</v>
      </c>
      <c r="E4760" s="1">
        <v>58.269930000000002</v>
      </c>
      <c r="F4760" s="1">
        <v>106</v>
      </c>
      <c r="G4760" s="2">
        <v>0.54971632075471699</v>
      </c>
      <c r="H4760" s="3">
        <v>10.000012013057162</v>
      </c>
      <c r="I4760" s="3">
        <v>13.333292145708771</v>
      </c>
      <c r="J4760" s="3">
        <v>0.5827</v>
      </c>
      <c r="K4760" s="3">
        <v>0.5827</v>
      </c>
      <c r="L4760" s="3">
        <v>0.77693000000000001</v>
      </c>
    </row>
    <row r="4761" spans="2:12" x14ac:dyDescent="0.2">
      <c r="B4761" t="s">
        <v>12240</v>
      </c>
      <c r="C4761" t="s">
        <v>12241</v>
      </c>
      <c r="D4761" t="s">
        <v>12242</v>
      </c>
      <c r="E4761" s="1">
        <v>96.921229999999994</v>
      </c>
      <c r="F4761" s="1">
        <v>126</v>
      </c>
      <c r="G4761" s="2">
        <v>0.7692161111111111</v>
      </c>
      <c r="H4761" s="3">
        <v>9.9999762693890695</v>
      </c>
      <c r="I4761" s="3">
        <v>13.333301692518761</v>
      </c>
      <c r="J4761" s="3">
        <v>0.96921000000000002</v>
      </c>
      <c r="K4761" s="3">
        <v>0.96921000000000002</v>
      </c>
      <c r="L4761" s="3">
        <v>1.2922800000000001</v>
      </c>
    </row>
    <row r="4762" spans="2:12" x14ac:dyDescent="0.2">
      <c r="B4762" t="s">
        <v>12243</v>
      </c>
      <c r="C4762" t="s">
        <v>12244</v>
      </c>
      <c r="D4762" t="s">
        <v>12245</v>
      </c>
      <c r="E4762" s="1">
        <v>12.38251</v>
      </c>
      <c r="F4762" s="1">
        <v>207</v>
      </c>
      <c r="G4762" s="2">
        <v>5.9818888888888887E-2</v>
      </c>
      <c r="H4762" s="3">
        <v>10.000395719446219</v>
      </c>
      <c r="I4762" s="3">
        <v>13.333322565457246</v>
      </c>
      <c r="J4762" s="3">
        <v>0.12383</v>
      </c>
      <c r="K4762" s="3">
        <v>0.12383</v>
      </c>
      <c r="L4762" s="3">
        <v>0.1651</v>
      </c>
    </row>
    <row r="4763" spans="2:12" x14ac:dyDescent="0.2">
      <c r="B4763" t="s">
        <v>12246</v>
      </c>
      <c r="C4763" t="s">
        <v>12247</v>
      </c>
      <c r="D4763" t="s">
        <v>12248</v>
      </c>
      <c r="E4763" s="1">
        <v>68.901669999999996</v>
      </c>
      <c r="F4763" s="1">
        <v>110</v>
      </c>
      <c r="G4763" s="2">
        <v>0.62637881818181818</v>
      </c>
      <c r="H4763" s="3">
        <v>10.000047894339861</v>
      </c>
      <c r="I4763" s="3">
        <v>13.333348814332076</v>
      </c>
      <c r="J4763" s="3">
        <v>0.68901999999999997</v>
      </c>
      <c r="K4763" s="3">
        <v>0.68901999999999997</v>
      </c>
      <c r="L4763" s="3">
        <v>0.91869000000000001</v>
      </c>
    </row>
    <row r="4764" spans="2:12" x14ac:dyDescent="0.2">
      <c r="B4764" t="s">
        <v>12249</v>
      </c>
      <c r="C4764" t="s">
        <v>11703</v>
      </c>
      <c r="D4764" t="s">
        <v>11704</v>
      </c>
      <c r="E4764" s="1">
        <v>190.72107</v>
      </c>
      <c r="F4764" s="1">
        <v>79</v>
      </c>
      <c r="G4764" s="2">
        <v>2.4141907594936707</v>
      </c>
      <c r="H4764" s="3">
        <v>9.999996329718579</v>
      </c>
      <c r="I4764" s="3">
        <v>13.33329348456361</v>
      </c>
      <c r="J4764" s="3">
        <v>1.9072100000000001</v>
      </c>
      <c r="K4764" s="3">
        <v>1.9072100000000001</v>
      </c>
      <c r="L4764" s="3">
        <v>2.5429400000000002</v>
      </c>
    </row>
    <row r="4765" spans="2:12" x14ac:dyDescent="0.2">
      <c r="B4765" t="s">
        <v>12250</v>
      </c>
      <c r="C4765" t="s">
        <v>12188</v>
      </c>
      <c r="D4765" t="s">
        <v>12189</v>
      </c>
      <c r="E4765" s="1">
        <v>102.08732999999999</v>
      </c>
      <c r="F4765" s="1">
        <v>43</v>
      </c>
      <c r="G4765" s="2">
        <v>2.3741239534883718</v>
      </c>
      <c r="H4765" s="3">
        <v>9.9999676747349557</v>
      </c>
      <c r="I4765" s="3">
        <v>13.333290232979941</v>
      </c>
      <c r="J4765" s="3">
        <v>1.0208699999999999</v>
      </c>
      <c r="K4765" s="3">
        <v>1.0208699999999999</v>
      </c>
      <c r="L4765" s="3">
        <v>1.3611599999999999</v>
      </c>
    </row>
    <row r="4766" spans="2:12" x14ac:dyDescent="0.2">
      <c r="B4766" t="s">
        <v>12251</v>
      </c>
      <c r="C4766" t="s">
        <v>12252</v>
      </c>
      <c r="D4766" t="s">
        <v>12253</v>
      </c>
      <c r="E4766" s="1">
        <v>9.7833100000000002</v>
      </c>
      <c r="F4766" s="1">
        <v>20</v>
      </c>
      <c r="G4766" s="2">
        <v>0.48916550000000003</v>
      </c>
      <c r="H4766" s="3">
        <v>9.9996831338268954</v>
      </c>
      <c r="I4766" s="3">
        <v>13.332910845102527</v>
      </c>
      <c r="J4766" s="3">
        <v>9.783E-2</v>
      </c>
      <c r="K4766" s="3">
        <v>9.783E-2</v>
      </c>
      <c r="L4766" s="3">
        <v>0.13044</v>
      </c>
    </row>
    <row r="4767" spans="2:12" x14ac:dyDescent="0.2">
      <c r="B4767" t="s">
        <v>12254</v>
      </c>
      <c r="C4767" t="s">
        <v>12255</v>
      </c>
      <c r="D4767" t="s">
        <v>12256</v>
      </c>
      <c r="E4767" s="1">
        <v>39.627040000000001</v>
      </c>
      <c r="F4767" s="1">
        <v>15</v>
      </c>
      <c r="G4767" s="2">
        <v>2.6418026666666665</v>
      </c>
      <c r="H4767" s="3">
        <v>9.9999899058824475</v>
      </c>
      <c r="I4767" s="3">
        <v>13.333319874509931</v>
      </c>
      <c r="J4767" s="3">
        <v>0.39627000000000001</v>
      </c>
      <c r="K4767" s="3">
        <v>0.39627000000000001</v>
      </c>
      <c r="L4767" s="3">
        <v>0.52836000000000005</v>
      </c>
    </row>
    <row r="4768" spans="2:12" x14ac:dyDescent="0.2">
      <c r="B4768" t="s">
        <v>12257</v>
      </c>
      <c r="C4768" t="s">
        <v>12128</v>
      </c>
      <c r="D4768" t="s">
        <v>12129</v>
      </c>
      <c r="E4768" s="1">
        <v>7.9364999999999997</v>
      </c>
      <c r="F4768" s="1">
        <v>9</v>
      </c>
      <c r="G4768" s="2">
        <v>0.88183333333333325</v>
      </c>
      <c r="H4768" s="3">
        <v>10.000630000630002</v>
      </c>
      <c r="I4768" s="3">
        <v>13.333333333333334</v>
      </c>
      <c r="J4768" s="3">
        <v>7.9369999999999996E-2</v>
      </c>
      <c r="K4768" s="3">
        <v>7.9369999999999996E-2</v>
      </c>
      <c r="L4768" s="3">
        <v>0.10582</v>
      </c>
    </row>
    <row r="4769" spans="2:12" x14ac:dyDescent="0.2">
      <c r="B4769" t="s">
        <v>12258</v>
      </c>
      <c r="C4769" t="s">
        <v>12259</v>
      </c>
      <c r="D4769" t="s">
        <v>12085</v>
      </c>
      <c r="E4769" s="1">
        <v>40.2301</v>
      </c>
      <c r="F4769" s="1">
        <v>95</v>
      </c>
      <c r="G4769" s="2">
        <v>0.42347473684210529</v>
      </c>
      <c r="H4769" s="3">
        <v>9.9999751429899515</v>
      </c>
      <c r="I4769" s="3">
        <v>13.333300190653267</v>
      </c>
      <c r="J4769" s="3">
        <v>0.40229999999999999</v>
      </c>
      <c r="K4769" s="3">
        <v>0.40229999999999999</v>
      </c>
      <c r="L4769" s="3">
        <v>0.53639999999999999</v>
      </c>
    </row>
    <row r="4770" spans="2:12" x14ac:dyDescent="0.2">
      <c r="B4770" t="s">
        <v>12260</v>
      </c>
      <c r="C4770" t="s">
        <v>12261</v>
      </c>
      <c r="D4770" t="s">
        <v>12262</v>
      </c>
      <c r="E4770" s="1">
        <v>266.48822999999999</v>
      </c>
      <c r="F4770" s="1">
        <v>183</v>
      </c>
      <c r="G4770" s="2">
        <v>1.4562198360655736</v>
      </c>
      <c r="H4770" s="3">
        <v>9.9999913692248263</v>
      </c>
      <c r="I4770" s="3">
        <v>13.33330931726328</v>
      </c>
      <c r="J4770" s="3">
        <v>2.6648800000000001</v>
      </c>
      <c r="K4770" s="3">
        <v>2.6648800000000001</v>
      </c>
      <c r="L4770" s="3">
        <v>3.5531700000000002</v>
      </c>
    </row>
    <row r="4771" spans="2:12" x14ac:dyDescent="0.2">
      <c r="B4771" t="s">
        <v>12263</v>
      </c>
      <c r="C4771" t="s">
        <v>12264</v>
      </c>
      <c r="D4771" t="s">
        <v>12265</v>
      </c>
      <c r="E4771" s="1">
        <v>630.69090000000006</v>
      </c>
      <c r="F4771" s="1">
        <v>341</v>
      </c>
      <c r="G4771" s="2">
        <v>1.8495334310850442</v>
      </c>
      <c r="H4771" s="3">
        <v>10.000001585562753</v>
      </c>
      <c r="I4771" s="3">
        <v>13.333298450952757</v>
      </c>
      <c r="J4771" s="3">
        <v>6.3069100000000002</v>
      </c>
      <c r="K4771" s="3">
        <v>6.3069100000000002</v>
      </c>
      <c r="L4771" s="3">
        <v>8.4091900000000006</v>
      </c>
    </row>
    <row r="4772" spans="2:12" x14ac:dyDescent="0.2">
      <c r="B4772" t="s">
        <v>12266</v>
      </c>
      <c r="C4772" t="s">
        <v>12267</v>
      </c>
      <c r="D4772" t="s">
        <v>12268</v>
      </c>
      <c r="E4772" s="1">
        <v>85.344409999999996</v>
      </c>
      <c r="F4772" s="1">
        <v>55</v>
      </c>
      <c r="G4772" s="2">
        <v>1.5517165454545454</v>
      </c>
      <c r="H4772" s="3">
        <v>9.9999519593609012</v>
      </c>
      <c r="I4772" s="3">
        <v>13.333269279147869</v>
      </c>
      <c r="J4772" s="3">
        <v>0.85343999999999998</v>
      </c>
      <c r="K4772" s="3">
        <v>0.85343999999999998</v>
      </c>
      <c r="L4772" s="3">
        <v>1.13792</v>
      </c>
    </row>
    <row r="4773" spans="2:12" x14ac:dyDescent="0.2">
      <c r="B4773" t="s">
        <v>12269</v>
      </c>
      <c r="C4773" t="s">
        <v>12270</v>
      </c>
      <c r="D4773" t="s">
        <v>12271</v>
      </c>
      <c r="E4773" s="1">
        <v>12.35469</v>
      </c>
      <c r="F4773" s="1">
        <v>22</v>
      </c>
      <c r="G4773" s="2">
        <v>0.56157681818181815</v>
      </c>
      <c r="H4773" s="3">
        <v>10.000250916858294</v>
      </c>
      <c r="I4773" s="3">
        <v>13.333398086070957</v>
      </c>
      <c r="J4773" s="3">
        <v>0.12354999999999999</v>
      </c>
      <c r="K4773" s="3">
        <v>0.12354999999999999</v>
      </c>
      <c r="L4773" s="3">
        <v>0.16472999999999999</v>
      </c>
    </row>
    <row r="4774" spans="2:12" x14ac:dyDescent="0.2">
      <c r="B4774" t="s">
        <v>12272</v>
      </c>
      <c r="C4774" t="s">
        <v>12273</v>
      </c>
      <c r="D4774" t="s">
        <v>12274</v>
      </c>
      <c r="E4774" s="1">
        <v>88.391859999999994</v>
      </c>
      <c r="F4774" s="1">
        <v>68</v>
      </c>
      <c r="G4774" s="2">
        <v>1.2998802941176471</v>
      </c>
      <c r="H4774" s="3">
        <v>10.000015838562511</v>
      </c>
      <c r="I4774" s="3">
        <v>13.333354451416682</v>
      </c>
      <c r="J4774" s="3">
        <v>0.88392000000000004</v>
      </c>
      <c r="K4774" s="3">
        <v>0.88392000000000004</v>
      </c>
      <c r="L4774" s="3">
        <v>1.1785600000000001</v>
      </c>
    </row>
    <row r="4775" spans="2:12" x14ac:dyDescent="0.2">
      <c r="B4775" t="s">
        <v>12275</v>
      </c>
      <c r="C4775" t="s">
        <v>12087</v>
      </c>
      <c r="D4775" t="s">
        <v>12088</v>
      </c>
      <c r="E4775" s="1">
        <v>46.88449</v>
      </c>
      <c r="F4775" s="1">
        <v>107</v>
      </c>
      <c r="G4775" s="2">
        <v>0.43817280373831774</v>
      </c>
      <c r="H4775" s="3">
        <v>9.9998954878255049</v>
      </c>
      <c r="I4775" s="3">
        <v>13.333193983767339</v>
      </c>
      <c r="J4775" s="3">
        <v>0.46883999999999998</v>
      </c>
      <c r="K4775" s="3">
        <v>0.46883999999999998</v>
      </c>
      <c r="L4775" s="3">
        <v>0.62512000000000001</v>
      </c>
    </row>
    <row r="4776" spans="2:12" x14ac:dyDescent="0.2">
      <c r="B4776" t="s">
        <v>12276</v>
      </c>
      <c r="C4776" t="s">
        <v>12221</v>
      </c>
      <c r="D4776" t="s">
        <v>12222</v>
      </c>
      <c r="E4776" s="1">
        <v>11.17676</v>
      </c>
      <c r="F4776" s="1">
        <v>24</v>
      </c>
      <c r="G4776" s="2">
        <v>0.46569833333333333</v>
      </c>
      <c r="H4776" s="3">
        <v>10.000214731281696</v>
      </c>
      <c r="I4776" s="3">
        <v>13.333023165926443</v>
      </c>
      <c r="J4776" s="3">
        <v>0.11176999999999999</v>
      </c>
      <c r="K4776" s="3">
        <v>0.11176999999999999</v>
      </c>
      <c r="L4776" s="3">
        <v>0.14902000000000001</v>
      </c>
    </row>
    <row r="4777" spans="2:12" x14ac:dyDescent="0.2">
      <c r="B4777" t="s">
        <v>12277</v>
      </c>
      <c r="C4777" t="s">
        <v>12278</v>
      </c>
      <c r="D4777" t="s">
        <v>12279</v>
      </c>
      <c r="E4777" s="1">
        <v>8.8994999999999997</v>
      </c>
      <c r="F4777" s="1">
        <v>26</v>
      </c>
      <c r="G4777" s="2">
        <v>0.34228846153846154</v>
      </c>
      <c r="H4777" s="3">
        <v>10.000561829316254</v>
      </c>
      <c r="I4777" s="3">
        <v>13.333333333333334</v>
      </c>
      <c r="J4777" s="3">
        <v>8.8999999999999996E-2</v>
      </c>
      <c r="K4777" s="3">
        <v>8.8999999999999996E-2</v>
      </c>
      <c r="L4777" s="3">
        <v>0.11866</v>
      </c>
    </row>
    <row r="4778" spans="2:12" x14ac:dyDescent="0.2">
      <c r="B4778" t="s">
        <v>12280</v>
      </c>
      <c r="C4778" t="s">
        <v>11697</v>
      </c>
      <c r="D4778" t="s">
        <v>11698</v>
      </c>
      <c r="E4778" s="1">
        <v>72.187690000000003</v>
      </c>
      <c r="F4778" s="1">
        <v>114</v>
      </c>
      <c r="G4778" s="2">
        <v>0.63322535087719301</v>
      </c>
      <c r="H4778" s="3">
        <v>10.000042943609914</v>
      </c>
      <c r="I4778" s="3">
        <v>13.333298239630608</v>
      </c>
      <c r="J4778" s="3">
        <v>0.72187999999999997</v>
      </c>
      <c r="K4778" s="3">
        <v>0.72187999999999997</v>
      </c>
      <c r="L4778" s="3">
        <v>0.96250000000000002</v>
      </c>
    </row>
    <row r="4779" spans="2:12" x14ac:dyDescent="0.2">
      <c r="B4779" t="s">
        <v>12281</v>
      </c>
      <c r="C4779" t="s">
        <v>12282</v>
      </c>
      <c r="D4779" t="s">
        <v>12283</v>
      </c>
      <c r="E4779" s="1">
        <v>13.248670000000001</v>
      </c>
      <c r="F4779" s="1">
        <v>32</v>
      </c>
      <c r="G4779" s="2">
        <v>0.41402093750000002</v>
      </c>
      <c r="H4779" s="3">
        <v>10.000249081605926</v>
      </c>
      <c r="I4779" s="3">
        <v>13.333413844559491</v>
      </c>
      <c r="J4779" s="3">
        <v>0.13249</v>
      </c>
      <c r="K4779" s="3">
        <v>0.13249</v>
      </c>
      <c r="L4779" s="3">
        <v>0.17665</v>
      </c>
    </row>
    <row r="4780" spans="2:12" x14ac:dyDescent="0.2">
      <c r="B4780" t="s">
        <v>12284</v>
      </c>
      <c r="C4780" t="s">
        <v>12285</v>
      </c>
      <c r="D4780" t="s">
        <v>12286</v>
      </c>
      <c r="E4780" s="1">
        <v>6.8584100000000001</v>
      </c>
      <c r="F4780" s="1">
        <v>18</v>
      </c>
      <c r="G4780" s="2">
        <v>0.38102277777777777</v>
      </c>
      <c r="H4780" s="3">
        <v>9.9994021938029363</v>
      </c>
      <c r="I4780" s="3">
        <v>13.333994322299191</v>
      </c>
      <c r="J4780" s="3">
        <v>6.8580000000000002E-2</v>
      </c>
      <c r="K4780" s="3">
        <v>6.8580000000000002E-2</v>
      </c>
      <c r="L4780" s="3">
        <v>9.1450000000000004E-2</v>
      </c>
    </row>
    <row r="4781" spans="2:12" x14ac:dyDescent="0.2">
      <c r="B4781" t="s">
        <v>12287</v>
      </c>
      <c r="C4781" t="s">
        <v>12288</v>
      </c>
      <c r="D4781" t="s">
        <v>12289</v>
      </c>
      <c r="E4781" s="1">
        <v>80.778530000000003</v>
      </c>
      <c r="F4781" s="1">
        <v>30</v>
      </c>
      <c r="G4781" s="2">
        <v>2.6926176666666666</v>
      </c>
      <c r="H4781" s="3">
        <v>10.000058183777298</v>
      </c>
      <c r="I4781" s="3">
        <v>13.333245851341934</v>
      </c>
      <c r="J4781" s="3">
        <v>0.80779000000000001</v>
      </c>
      <c r="K4781" s="3">
        <v>0.80779000000000001</v>
      </c>
      <c r="L4781" s="3">
        <v>1.07704</v>
      </c>
    </row>
    <row r="4782" spans="2:12" x14ac:dyDescent="0.2">
      <c r="B4782" t="s">
        <v>12290</v>
      </c>
      <c r="C4782" t="s">
        <v>12291</v>
      </c>
      <c r="D4782" t="s">
        <v>11680</v>
      </c>
      <c r="E4782" s="1">
        <v>12.21027</v>
      </c>
      <c r="F4782" s="1">
        <v>117</v>
      </c>
      <c r="G4782" s="2">
        <v>0.10436128205128205</v>
      </c>
      <c r="H4782" s="3">
        <v>9.9997788746686194</v>
      </c>
      <c r="I4782" s="3">
        <v>13.33303849955816</v>
      </c>
      <c r="J4782" s="3">
        <v>0.1221</v>
      </c>
      <c r="K4782" s="3">
        <v>0.1221</v>
      </c>
      <c r="L4782" s="3">
        <v>0.1628</v>
      </c>
    </row>
    <row r="4783" spans="2:12" x14ac:dyDescent="0.2">
      <c r="B4783" t="s">
        <v>12292</v>
      </c>
      <c r="C4783" t="s">
        <v>12293</v>
      </c>
      <c r="D4783" t="s">
        <v>12294</v>
      </c>
      <c r="E4783" s="1">
        <v>13.68397</v>
      </c>
      <c r="F4783" s="1">
        <v>63</v>
      </c>
      <c r="G4783" s="2">
        <v>0.21720587301587302</v>
      </c>
      <c r="H4783" s="3">
        <v>10.000021923462269</v>
      </c>
      <c r="I4783" s="3">
        <v>13.333118970591137</v>
      </c>
      <c r="J4783" s="3">
        <v>0.13683999999999999</v>
      </c>
      <c r="K4783" s="3">
        <v>0.13683999999999999</v>
      </c>
      <c r="L4783" s="3">
        <v>0.18245</v>
      </c>
    </row>
    <row r="4784" spans="2:12" x14ac:dyDescent="0.2">
      <c r="B4784" t="s">
        <v>12295</v>
      </c>
      <c r="C4784" t="s">
        <v>12296</v>
      </c>
      <c r="D4784" t="s">
        <v>12297</v>
      </c>
      <c r="E4784" s="1">
        <v>24.605229999999999</v>
      </c>
      <c r="F4784" s="1">
        <v>39</v>
      </c>
      <c r="G4784" s="2">
        <v>0.63090333333333326</v>
      </c>
      <c r="H4784" s="3">
        <v>9.9999065239382041</v>
      </c>
      <c r="I4784" s="3">
        <v>13.333344171137599</v>
      </c>
      <c r="J4784" s="3">
        <v>0.24604999999999999</v>
      </c>
      <c r="K4784" s="3">
        <v>0.24604999999999999</v>
      </c>
      <c r="L4784" s="3">
        <v>0.32806999999999997</v>
      </c>
    </row>
    <row r="4785" spans="2:12" x14ac:dyDescent="0.2">
      <c r="B4785" t="s">
        <v>12298</v>
      </c>
      <c r="C4785" t="s">
        <v>12291</v>
      </c>
      <c r="D4785" t="s">
        <v>11680</v>
      </c>
      <c r="E4785" s="1">
        <v>12.42409</v>
      </c>
      <c r="F4785" s="1">
        <v>136</v>
      </c>
      <c r="G4785" s="2">
        <v>9.1353602941176462E-2</v>
      </c>
      <c r="H4785" s="3">
        <v>9.9999275600868955</v>
      </c>
      <c r="I4785" s="3">
        <v>13.332968450808066</v>
      </c>
      <c r="J4785" s="3">
        <v>0.12424</v>
      </c>
      <c r="K4785" s="3">
        <v>0.12424</v>
      </c>
      <c r="L4785" s="3">
        <v>0.16564999999999999</v>
      </c>
    </row>
    <row r="4786" spans="2:12" x14ac:dyDescent="0.2">
      <c r="B4786" t="s">
        <v>12299</v>
      </c>
      <c r="C4786" t="s">
        <v>12300</v>
      </c>
      <c r="D4786" t="s">
        <v>12301</v>
      </c>
      <c r="E4786" s="1">
        <v>95.803700000000006</v>
      </c>
      <c r="F4786" s="1">
        <v>128</v>
      </c>
      <c r="G4786" s="2">
        <v>0.74846640625000005</v>
      </c>
      <c r="H4786" s="3">
        <v>10.000031314030668</v>
      </c>
      <c r="I4786" s="3">
        <v>13.333305498639405</v>
      </c>
      <c r="J4786" s="3">
        <v>0.95804</v>
      </c>
      <c r="K4786" s="3">
        <v>0.95804</v>
      </c>
      <c r="L4786" s="3">
        <v>1.27738</v>
      </c>
    </row>
    <row r="4787" spans="2:12" x14ac:dyDescent="0.2">
      <c r="B4787" t="s">
        <v>12302</v>
      </c>
      <c r="C4787" t="s">
        <v>12264</v>
      </c>
      <c r="D4787" t="s">
        <v>12265</v>
      </c>
      <c r="E4787" s="1">
        <v>807.73879999999997</v>
      </c>
      <c r="F4787" s="1">
        <v>418</v>
      </c>
      <c r="G4787" s="2">
        <v>1.9323894736842104</v>
      </c>
      <c r="H4787" s="3">
        <v>10.00000247604795</v>
      </c>
      <c r="I4787" s="3">
        <v>13.333295367264764</v>
      </c>
      <c r="J4787" s="3">
        <v>8.0773899999999994</v>
      </c>
      <c r="K4787" s="3">
        <v>8.0773899999999994</v>
      </c>
      <c r="L4787" s="3">
        <v>10.769819999999999</v>
      </c>
    </row>
    <row r="4788" spans="2:12" x14ac:dyDescent="0.2">
      <c r="B4788" t="s">
        <v>12303</v>
      </c>
      <c r="C4788" t="s">
        <v>12304</v>
      </c>
      <c r="D4788" t="s">
        <v>12305</v>
      </c>
      <c r="E4788" s="1">
        <v>39.70214</v>
      </c>
      <c r="F4788" s="1">
        <v>140</v>
      </c>
      <c r="G4788" s="2">
        <v>0.2835867142857143</v>
      </c>
      <c r="H4788" s="3">
        <v>9.9999647374171765</v>
      </c>
      <c r="I4788" s="3">
        <v>13.333286316556238</v>
      </c>
      <c r="J4788" s="3">
        <v>0.39701999999999998</v>
      </c>
      <c r="K4788" s="3">
        <v>0.39701999999999998</v>
      </c>
      <c r="L4788" s="3">
        <v>0.52936000000000005</v>
      </c>
    </row>
    <row r="4789" spans="2:12" x14ac:dyDescent="0.2">
      <c r="B4789" t="s">
        <v>12306</v>
      </c>
      <c r="C4789" t="s">
        <v>12307</v>
      </c>
      <c r="D4789" t="s">
        <v>12308</v>
      </c>
      <c r="E4789" s="1">
        <v>63.673630000000003</v>
      </c>
      <c r="F4789" s="1">
        <v>52</v>
      </c>
      <c r="G4789" s="2">
        <v>1.2244928846153846</v>
      </c>
      <c r="H4789" s="3">
        <v>10.000058108827782</v>
      </c>
      <c r="I4789" s="3">
        <v>13.333306111179775</v>
      </c>
      <c r="J4789" s="3">
        <v>0.63673999999999997</v>
      </c>
      <c r="K4789" s="3">
        <v>0.63673999999999997</v>
      </c>
      <c r="L4789" s="3">
        <v>0.84897999999999996</v>
      </c>
    </row>
    <row r="4790" spans="2:12" x14ac:dyDescent="0.2">
      <c r="B4790" t="s">
        <v>12309</v>
      </c>
      <c r="C4790" t="s">
        <v>12310</v>
      </c>
      <c r="D4790" t="s">
        <v>12311</v>
      </c>
      <c r="E4790" s="1">
        <v>20.165459999999999</v>
      </c>
      <c r="F4790" s="1">
        <v>114</v>
      </c>
      <c r="G4790" s="2">
        <v>0.17688999999999999</v>
      </c>
      <c r="H4790" s="3">
        <v>9.9997718871773813</v>
      </c>
      <c r="I4790" s="3">
        <v>13.333194482050001</v>
      </c>
      <c r="J4790" s="3">
        <v>0.20165</v>
      </c>
      <c r="K4790" s="3">
        <v>0.20165</v>
      </c>
      <c r="L4790" s="3">
        <v>0.26887</v>
      </c>
    </row>
    <row r="4791" spans="2:12" x14ac:dyDescent="0.2">
      <c r="B4791" t="s">
        <v>12312</v>
      </c>
      <c r="C4791" t="s">
        <v>12313</v>
      </c>
      <c r="D4791" t="s">
        <v>12314</v>
      </c>
      <c r="E4791" s="1">
        <v>73.408199999999994</v>
      </c>
      <c r="F4791" s="1">
        <v>118</v>
      </c>
      <c r="G4791" s="2">
        <v>0.62210338983050839</v>
      </c>
      <c r="H4791" s="3">
        <v>9.9999727550873061</v>
      </c>
      <c r="I4791" s="3">
        <v>13.333251598595254</v>
      </c>
      <c r="J4791" s="3">
        <v>0.73407999999999995</v>
      </c>
      <c r="K4791" s="3">
        <v>0.73407999999999995</v>
      </c>
      <c r="L4791" s="3">
        <v>0.97877000000000003</v>
      </c>
    </row>
    <row r="4792" spans="2:12" x14ac:dyDescent="0.2">
      <c r="B4792" t="s">
        <v>12315</v>
      </c>
      <c r="C4792" t="s">
        <v>11902</v>
      </c>
      <c r="D4792" t="s">
        <v>11903</v>
      </c>
      <c r="E4792" s="1">
        <v>23.841090000000001</v>
      </c>
      <c r="F4792" s="1">
        <v>48</v>
      </c>
      <c r="G4792" s="2">
        <v>0.49668937500000004</v>
      </c>
      <c r="H4792" s="3">
        <v>9.9999622500481316</v>
      </c>
      <c r="I4792" s="3">
        <v>13.333283000064174</v>
      </c>
      <c r="J4792" s="3">
        <v>0.23841000000000001</v>
      </c>
      <c r="K4792" s="3">
        <v>0.23841000000000001</v>
      </c>
      <c r="L4792" s="3">
        <v>0.31788</v>
      </c>
    </row>
    <row r="4793" spans="2:12" x14ac:dyDescent="0.2">
      <c r="B4793" t="s">
        <v>12316</v>
      </c>
      <c r="C4793" t="s">
        <v>12282</v>
      </c>
      <c r="D4793" t="s">
        <v>12283</v>
      </c>
      <c r="E4793" s="1">
        <v>1.73569</v>
      </c>
      <c r="F4793" s="1">
        <v>3</v>
      </c>
      <c r="G4793" s="2">
        <v>0.57856333333333332</v>
      </c>
      <c r="H4793" s="3">
        <v>10.001786033220219</v>
      </c>
      <c r="I4793" s="3">
        <v>13.331873779303908</v>
      </c>
      <c r="J4793" s="3">
        <v>1.736E-2</v>
      </c>
      <c r="K4793" s="3">
        <v>1.736E-2</v>
      </c>
      <c r="L4793" s="3">
        <v>2.3140000000000001E-2</v>
      </c>
    </row>
    <row r="4794" spans="2:12" x14ac:dyDescent="0.2">
      <c r="B4794" t="s">
        <v>12317</v>
      </c>
      <c r="C4794" t="s">
        <v>12318</v>
      </c>
      <c r="D4794" t="s">
        <v>11677</v>
      </c>
      <c r="E4794" s="1">
        <v>6.2750399999999997</v>
      </c>
      <c r="F4794" s="1">
        <v>34</v>
      </c>
      <c r="G4794" s="2">
        <v>0.18456</v>
      </c>
      <c r="H4794" s="3">
        <v>9.9999362553864195</v>
      </c>
      <c r="I4794" s="3">
        <v>13.333779545628394</v>
      </c>
      <c r="J4794" s="3">
        <v>6.275E-2</v>
      </c>
      <c r="K4794" s="3">
        <v>6.275E-2</v>
      </c>
      <c r="L4794" s="3">
        <v>8.3669999999999994E-2</v>
      </c>
    </row>
    <row r="4795" spans="2:12" x14ac:dyDescent="0.2">
      <c r="B4795" t="s">
        <v>12319</v>
      </c>
      <c r="C4795" t="s">
        <v>12033</v>
      </c>
      <c r="D4795" t="s">
        <v>11946</v>
      </c>
      <c r="E4795" s="1">
        <v>9.5467700000000004</v>
      </c>
      <c r="F4795" s="1">
        <v>83</v>
      </c>
      <c r="G4795" s="2">
        <v>0.11502132530120482</v>
      </c>
      <c r="H4795" s="3">
        <v>10.000240919179996</v>
      </c>
      <c r="I4795" s="3">
        <v>13.333305400674782</v>
      </c>
      <c r="J4795" s="3">
        <v>9.5469999999999999E-2</v>
      </c>
      <c r="K4795" s="3">
        <v>9.5469999999999999E-2</v>
      </c>
      <c r="L4795" s="3">
        <v>0.12728999999999999</v>
      </c>
    </row>
    <row r="4796" spans="2:12" x14ac:dyDescent="0.2">
      <c r="B4796" t="s">
        <v>12320</v>
      </c>
      <c r="C4796" t="s">
        <v>12321</v>
      </c>
      <c r="D4796" t="s">
        <v>12322</v>
      </c>
      <c r="E4796" s="1">
        <v>117.38988000000001</v>
      </c>
      <c r="F4796" s="1">
        <v>54</v>
      </c>
      <c r="G4796" s="2">
        <v>2.1738866666666667</v>
      </c>
      <c r="H4796" s="3">
        <v>10.000010222346253</v>
      </c>
      <c r="I4796" s="3">
        <v>13.333261776909561</v>
      </c>
      <c r="J4796" s="3">
        <v>1.1738999999999999</v>
      </c>
      <c r="K4796" s="3">
        <v>1.1738999999999999</v>
      </c>
      <c r="L4796" s="3">
        <v>1.5651900000000001</v>
      </c>
    </row>
    <row r="4797" spans="2:12" x14ac:dyDescent="0.2">
      <c r="B4797" t="s">
        <v>12323</v>
      </c>
      <c r="C4797" t="s">
        <v>12324</v>
      </c>
      <c r="D4797" t="s">
        <v>12325</v>
      </c>
      <c r="E4797" s="1">
        <v>73.387469999999993</v>
      </c>
      <c r="F4797" s="1">
        <v>136</v>
      </c>
      <c r="G4797" s="2">
        <v>0.53961375</v>
      </c>
      <c r="H4797" s="3">
        <v>9.999935956369665</v>
      </c>
      <c r="I4797" s="3">
        <v>13.333338783855066</v>
      </c>
      <c r="J4797" s="3">
        <v>0.73387000000000002</v>
      </c>
      <c r="K4797" s="3">
        <v>0.73387000000000002</v>
      </c>
      <c r="L4797" s="3">
        <v>0.97850000000000004</v>
      </c>
    </row>
    <row r="4798" spans="2:12" x14ac:dyDescent="0.2">
      <c r="B4798" t="s">
        <v>12326</v>
      </c>
      <c r="C4798" t="s">
        <v>12327</v>
      </c>
      <c r="D4798" t="s">
        <v>12328</v>
      </c>
      <c r="E4798" s="1">
        <v>23.92484</v>
      </c>
      <c r="F4798" s="1">
        <v>20</v>
      </c>
      <c r="G4798" s="2">
        <v>1.196242</v>
      </c>
      <c r="H4798" s="3">
        <v>10.000066876100322</v>
      </c>
      <c r="I4798" s="3">
        <v>13.333422501467096</v>
      </c>
      <c r="J4798" s="3">
        <v>0.23924999999999999</v>
      </c>
      <c r="K4798" s="3">
        <v>0.23924999999999999</v>
      </c>
      <c r="L4798" s="3">
        <v>0.31900000000000001</v>
      </c>
    </row>
    <row r="4799" spans="2:12" x14ac:dyDescent="0.2">
      <c r="B4799" t="s">
        <v>12329</v>
      </c>
      <c r="C4799" t="s">
        <v>12330</v>
      </c>
      <c r="D4799" t="s">
        <v>12331</v>
      </c>
      <c r="E4799" s="1">
        <v>122.18357</v>
      </c>
      <c r="F4799" s="1">
        <v>66</v>
      </c>
      <c r="G4799" s="2">
        <v>1.8512662121212122</v>
      </c>
      <c r="H4799" s="3">
        <v>10.000035192947792</v>
      </c>
      <c r="I4799" s="3">
        <v>13.33329841319909</v>
      </c>
      <c r="J4799" s="3">
        <v>1.22184</v>
      </c>
      <c r="K4799" s="3">
        <v>1.22184</v>
      </c>
      <c r="L4799" s="3">
        <v>1.6291100000000001</v>
      </c>
    </row>
    <row r="4800" spans="2:12" x14ac:dyDescent="0.2">
      <c r="B4800" t="s">
        <v>12332</v>
      </c>
      <c r="C4800" t="s">
        <v>12333</v>
      </c>
      <c r="D4800" t="s">
        <v>12168</v>
      </c>
      <c r="E4800" s="1">
        <v>1.78651</v>
      </c>
      <c r="F4800" s="1">
        <v>9</v>
      </c>
      <c r="G4800" s="2">
        <v>0.19850111111111113</v>
      </c>
      <c r="H4800" s="3">
        <v>10.002742777818204</v>
      </c>
      <c r="I4800" s="3">
        <v>13.333258699923315</v>
      </c>
      <c r="J4800" s="3">
        <v>1.787E-2</v>
      </c>
      <c r="K4800" s="3">
        <v>1.787E-2</v>
      </c>
      <c r="L4800" s="3">
        <v>2.3820000000000001E-2</v>
      </c>
    </row>
    <row r="4801" spans="2:12" x14ac:dyDescent="0.2">
      <c r="B4801" t="s">
        <v>12334</v>
      </c>
      <c r="C4801" t="s">
        <v>11628</v>
      </c>
      <c r="D4801" t="s">
        <v>12335</v>
      </c>
      <c r="E4801" s="1">
        <v>9.0245599999999992</v>
      </c>
      <c r="F4801" s="1">
        <v>27</v>
      </c>
      <c r="G4801" s="2">
        <v>0.33424296296296291</v>
      </c>
      <c r="H4801" s="3">
        <v>10.0004875583962</v>
      </c>
      <c r="I4801" s="3">
        <v>13.333614048773571</v>
      </c>
      <c r="J4801" s="3">
        <v>9.0249999999999997E-2</v>
      </c>
      <c r="K4801" s="3">
        <v>9.0249999999999997E-2</v>
      </c>
      <c r="L4801" s="3">
        <v>0.12033000000000001</v>
      </c>
    </row>
    <row r="4802" spans="2:12" x14ac:dyDescent="0.2">
      <c r="B4802" t="s">
        <v>12336</v>
      </c>
      <c r="C4802" t="s">
        <v>11694</v>
      </c>
      <c r="D4802" t="s">
        <v>11695</v>
      </c>
      <c r="E4802" s="1">
        <v>7.0187900000000001</v>
      </c>
      <c r="F4802" s="1">
        <v>15</v>
      </c>
      <c r="G4802" s="2">
        <v>0.46791933333333335</v>
      </c>
      <c r="H4802" s="3">
        <v>10.000299196870115</v>
      </c>
      <c r="I4802" s="3">
        <v>13.332782431159785</v>
      </c>
      <c r="J4802" s="3">
        <v>7.0190000000000002E-2</v>
      </c>
      <c r="K4802" s="3">
        <v>7.0190000000000002E-2</v>
      </c>
      <c r="L4802" s="3">
        <v>9.3579999999999997E-2</v>
      </c>
    </row>
    <row r="4803" spans="2:12" x14ac:dyDescent="0.2">
      <c r="B4803" t="s">
        <v>12337</v>
      </c>
      <c r="C4803" t="s">
        <v>12194</v>
      </c>
      <c r="D4803" t="s">
        <v>12195</v>
      </c>
      <c r="E4803" s="1">
        <v>16.457909999999998</v>
      </c>
      <c r="F4803" s="1">
        <v>59</v>
      </c>
      <c r="G4803" s="2">
        <v>0.27894762711864401</v>
      </c>
      <c r="H4803" s="3">
        <v>10.000054684950884</v>
      </c>
      <c r="I4803" s="3">
        <v>13.333406246601179</v>
      </c>
      <c r="J4803" s="3">
        <v>0.16458</v>
      </c>
      <c r="K4803" s="3">
        <v>0.16458</v>
      </c>
      <c r="L4803" s="3">
        <v>0.21944</v>
      </c>
    </row>
    <row r="4804" spans="2:12" x14ac:dyDescent="0.2">
      <c r="B4804" t="s">
        <v>12338</v>
      </c>
      <c r="C4804" t="s">
        <v>12065</v>
      </c>
      <c r="D4804" t="s">
        <v>12066</v>
      </c>
      <c r="E4804" s="1">
        <v>3.0097399999999999</v>
      </c>
      <c r="F4804" s="1">
        <v>8</v>
      </c>
      <c r="G4804" s="2">
        <v>0.37621749999999998</v>
      </c>
      <c r="H4804" s="3">
        <v>10.000863861994723</v>
      </c>
      <c r="I4804" s="3">
        <v>13.333377633948448</v>
      </c>
      <c r="J4804" s="3">
        <v>3.0099999999999998E-2</v>
      </c>
      <c r="K4804" s="3">
        <v>3.0099999999999998E-2</v>
      </c>
      <c r="L4804" s="3">
        <v>4.0129999999999999E-2</v>
      </c>
    </row>
    <row r="4805" spans="2:12" x14ac:dyDescent="0.2">
      <c r="B4805" t="s">
        <v>12339</v>
      </c>
      <c r="C4805" t="s">
        <v>12340</v>
      </c>
      <c r="D4805" t="s">
        <v>12341</v>
      </c>
      <c r="E4805" s="1">
        <v>30.393059999999998</v>
      </c>
      <c r="F4805" s="1">
        <v>25</v>
      </c>
      <c r="G4805" s="2">
        <v>1.2157224</v>
      </c>
      <c r="H4805" s="3">
        <v>9.9999802586511528</v>
      </c>
      <c r="I4805" s="3">
        <v>13.33330701153487</v>
      </c>
      <c r="J4805" s="3">
        <v>0.30392999999999998</v>
      </c>
      <c r="K4805" s="3">
        <v>0.30392999999999998</v>
      </c>
      <c r="L4805" s="3">
        <v>0.40523999999999999</v>
      </c>
    </row>
    <row r="4806" spans="2:12" x14ac:dyDescent="0.2">
      <c r="B4806" t="s">
        <v>12342</v>
      </c>
      <c r="C4806" t="s">
        <v>12343</v>
      </c>
      <c r="D4806" t="s">
        <v>12344</v>
      </c>
      <c r="E4806" s="1">
        <v>5.9923900000000003</v>
      </c>
      <c r="F4806" s="1">
        <v>13</v>
      </c>
      <c r="G4806" s="2">
        <v>0.46095307692307697</v>
      </c>
      <c r="H4806" s="3">
        <v>9.9993491745363698</v>
      </c>
      <c r="I4806" s="3">
        <v>13.333578088208544</v>
      </c>
      <c r="J4806" s="3">
        <v>5.9920000000000001E-2</v>
      </c>
      <c r="K4806" s="3">
        <v>5.9920000000000001E-2</v>
      </c>
      <c r="L4806" s="3">
        <v>7.9899999999999999E-2</v>
      </c>
    </row>
    <row r="4807" spans="2:12" x14ac:dyDescent="0.2">
      <c r="B4807" t="s">
        <v>12345</v>
      </c>
      <c r="C4807" t="s">
        <v>12346</v>
      </c>
      <c r="D4807" t="s">
        <v>12347</v>
      </c>
      <c r="E4807" s="1">
        <v>21.139030000000002</v>
      </c>
      <c r="F4807" s="1">
        <v>41</v>
      </c>
      <c r="G4807" s="2">
        <v>0.51558609756097562</v>
      </c>
      <c r="H4807" s="3">
        <v>9.9999858082419095</v>
      </c>
      <c r="I4807" s="3">
        <v>13.333156724788221</v>
      </c>
      <c r="J4807" s="3">
        <v>0.21138999999999999</v>
      </c>
      <c r="K4807" s="3">
        <v>0.21138999999999999</v>
      </c>
      <c r="L4807" s="3">
        <v>0.28184999999999999</v>
      </c>
    </row>
    <row r="4808" spans="2:12" x14ac:dyDescent="0.2">
      <c r="B4808" t="s">
        <v>12348</v>
      </c>
      <c r="C4808" t="s">
        <v>12349</v>
      </c>
      <c r="D4808" t="s">
        <v>12350</v>
      </c>
      <c r="E4808" s="1">
        <v>27.504470000000001</v>
      </c>
      <c r="F4808" s="1">
        <v>75</v>
      </c>
      <c r="G4808" s="2">
        <v>0.36672626666666669</v>
      </c>
      <c r="H4808" s="3">
        <v>9.9998291186850725</v>
      </c>
      <c r="I4808" s="3">
        <v>13.333469068845901</v>
      </c>
      <c r="J4808" s="3">
        <v>0.27504000000000001</v>
      </c>
      <c r="K4808" s="3">
        <v>0.27504000000000001</v>
      </c>
      <c r="L4808" s="3">
        <v>0.36673</v>
      </c>
    </row>
    <row r="4809" spans="2:12" x14ac:dyDescent="0.2">
      <c r="B4809" t="s">
        <v>12351</v>
      </c>
      <c r="C4809" t="s">
        <v>12352</v>
      </c>
      <c r="D4809" t="s">
        <v>12353</v>
      </c>
      <c r="E4809" s="1">
        <v>73.323509999999999</v>
      </c>
      <c r="F4809" s="1">
        <v>55</v>
      </c>
      <c r="G4809" s="2">
        <v>1.3331547272727273</v>
      </c>
      <c r="H4809" s="3">
        <v>10.000066827133617</v>
      </c>
      <c r="I4809" s="3">
        <v>13.333240593637703</v>
      </c>
      <c r="J4809" s="3">
        <v>0.73324</v>
      </c>
      <c r="K4809" s="3">
        <v>0.73324</v>
      </c>
      <c r="L4809" s="3">
        <v>0.97763999999999995</v>
      </c>
    </row>
    <row r="4810" spans="2:12" x14ac:dyDescent="0.2">
      <c r="B4810" t="s">
        <v>12354</v>
      </c>
      <c r="C4810" t="s">
        <v>12355</v>
      </c>
      <c r="D4810" t="s">
        <v>12356</v>
      </c>
      <c r="E4810" s="1">
        <v>22.917840000000002</v>
      </c>
      <c r="F4810" s="1">
        <v>74</v>
      </c>
      <c r="G4810" s="2">
        <v>0.30970054054054058</v>
      </c>
      <c r="H4810" s="3">
        <v>10.000069814607309</v>
      </c>
      <c r="I4810" s="3">
        <v>13.33328097237785</v>
      </c>
      <c r="J4810" s="3">
        <v>0.22917999999999999</v>
      </c>
      <c r="K4810" s="3">
        <v>0.22917999999999999</v>
      </c>
      <c r="L4810" s="3">
        <v>0.30557000000000001</v>
      </c>
    </row>
    <row r="4811" spans="2:12" x14ac:dyDescent="0.2">
      <c r="B4811" t="s">
        <v>12357</v>
      </c>
      <c r="C4811" t="s">
        <v>12135</v>
      </c>
      <c r="D4811" t="s">
        <v>12136</v>
      </c>
      <c r="E4811" s="1">
        <v>40.200600000000001</v>
      </c>
      <c r="F4811" s="1">
        <v>103</v>
      </c>
      <c r="G4811" s="2">
        <v>0.39029708737864077</v>
      </c>
      <c r="H4811" s="3">
        <v>10.000099501002472</v>
      </c>
      <c r="I4811" s="3">
        <v>13.333383083834569</v>
      </c>
      <c r="J4811" s="3">
        <v>0.40200999999999998</v>
      </c>
      <c r="K4811" s="3">
        <v>0.40200999999999998</v>
      </c>
      <c r="L4811" s="3">
        <v>0.53600999999999999</v>
      </c>
    </row>
    <row r="4812" spans="2:12" x14ac:dyDescent="0.2">
      <c r="B4812" t="s">
        <v>12358</v>
      </c>
      <c r="C4812" t="s">
        <v>12359</v>
      </c>
      <c r="D4812" t="s">
        <v>12360</v>
      </c>
      <c r="E4812" s="1">
        <v>1.62659</v>
      </c>
      <c r="F4812" s="1">
        <v>2</v>
      </c>
      <c r="G4812" s="2">
        <v>0.81329499999999999</v>
      </c>
      <c r="H4812" s="3">
        <v>10.002520610602549</v>
      </c>
      <c r="I4812" s="3">
        <v>13.334644870557424</v>
      </c>
      <c r="J4812" s="3">
        <v>1.627E-2</v>
      </c>
      <c r="K4812" s="3">
        <v>1.627E-2</v>
      </c>
      <c r="L4812" s="3">
        <v>2.1690000000000001E-2</v>
      </c>
    </row>
    <row r="4813" spans="2:12" x14ac:dyDescent="0.2">
      <c r="B4813" t="s">
        <v>12361</v>
      </c>
      <c r="C4813" t="s">
        <v>11936</v>
      </c>
      <c r="D4813" t="s">
        <v>11937</v>
      </c>
      <c r="E4813" s="1">
        <v>34.830039999999997</v>
      </c>
      <c r="F4813" s="1">
        <v>104</v>
      </c>
      <c r="G4813" s="2">
        <v>0.33490423076923076</v>
      </c>
      <c r="H4813" s="3">
        <v>9.9999885156606201</v>
      </c>
      <c r="I4813" s="3">
        <v>13.333318020880826</v>
      </c>
      <c r="J4813" s="3">
        <v>0.3483</v>
      </c>
      <c r="K4813" s="3">
        <v>0.3483</v>
      </c>
      <c r="L4813" s="3">
        <v>0.46439999999999998</v>
      </c>
    </row>
    <row r="4814" spans="2:12" x14ac:dyDescent="0.2">
      <c r="B4814" t="s">
        <v>12362</v>
      </c>
      <c r="C4814" t="s">
        <v>12363</v>
      </c>
      <c r="D4814" t="s">
        <v>12364</v>
      </c>
      <c r="E4814" s="1">
        <v>18.849740000000001</v>
      </c>
      <c r="F4814" s="1">
        <v>56</v>
      </c>
      <c r="G4814" s="2">
        <v>0.33660250000000003</v>
      </c>
      <c r="H4814" s="3">
        <v>10.000137932937006</v>
      </c>
      <c r="I4814" s="3">
        <v>13.333340406817282</v>
      </c>
      <c r="J4814" s="3">
        <v>0.1885</v>
      </c>
      <c r="K4814" s="3">
        <v>0.1885</v>
      </c>
      <c r="L4814" s="3">
        <v>0.25133</v>
      </c>
    </row>
    <row r="4815" spans="2:12" x14ac:dyDescent="0.2">
      <c r="B4815" t="s">
        <v>12365</v>
      </c>
      <c r="C4815" t="s">
        <v>12366</v>
      </c>
      <c r="D4815" t="s">
        <v>12367</v>
      </c>
      <c r="E4815" s="1">
        <v>46.902810000000002</v>
      </c>
      <c r="F4815" s="1">
        <v>62</v>
      </c>
      <c r="G4815" s="2">
        <v>0.75649693548387098</v>
      </c>
      <c r="H4815" s="3">
        <v>10.000040509299975</v>
      </c>
      <c r="I4815" s="3">
        <v>13.333316276785974</v>
      </c>
      <c r="J4815" s="3">
        <v>0.46903</v>
      </c>
      <c r="K4815" s="3">
        <v>0.46903</v>
      </c>
      <c r="L4815" s="3">
        <v>0.62536999999999998</v>
      </c>
    </row>
    <row r="4816" spans="2:12" x14ac:dyDescent="0.2">
      <c r="B4816" t="s">
        <v>12368</v>
      </c>
      <c r="C4816" t="s">
        <v>11761</v>
      </c>
      <c r="D4816" t="s">
        <v>11762</v>
      </c>
      <c r="E4816" s="1">
        <v>10.111800000000001</v>
      </c>
      <c r="F4816" s="1">
        <v>14</v>
      </c>
      <c r="G4816" s="2">
        <v>0.72227142857142856</v>
      </c>
      <c r="H4816" s="3">
        <v>10.000197788722087</v>
      </c>
      <c r="I4816" s="3">
        <v>13.332937755889159</v>
      </c>
      <c r="J4816" s="3">
        <v>0.10112</v>
      </c>
      <c r="K4816" s="3">
        <v>0.10112</v>
      </c>
      <c r="L4816" s="3">
        <v>0.13482</v>
      </c>
    </row>
    <row r="4817" spans="2:12" x14ac:dyDescent="0.2">
      <c r="B4817" t="s">
        <v>12369</v>
      </c>
      <c r="C4817" t="s">
        <v>12370</v>
      </c>
      <c r="D4817" t="s">
        <v>12371</v>
      </c>
      <c r="E4817" s="1">
        <v>7.5167299999999999</v>
      </c>
      <c r="F4817" s="1">
        <v>81</v>
      </c>
      <c r="G4817" s="2">
        <v>9.2799135802469138E-2</v>
      </c>
      <c r="H4817" s="3">
        <v>10.000359198747327</v>
      </c>
      <c r="I4817" s="3">
        <v>13.332925354509209</v>
      </c>
      <c r="J4817" s="3">
        <v>7.5170000000000001E-2</v>
      </c>
      <c r="K4817" s="3">
        <v>7.5170000000000001E-2</v>
      </c>
      <c r="L4817" s="3">
        <v>0.10022</v>
      </c>
    </row>
    <row r="4818" spans="2:12" x14ac:dyDescent="0.2">
      <c r="B4818" t="s">
        <v>12372</v>
      </c>
      <c r="C4818" t="s">
        <v>12373</v>
      </c>
      <c r="D4818" t="s">
        <v>12374</v>
      </c>
      <c r="E4818" s="1">
        <v>73.29674</v>
      </c>
      <c r="F4818" s="1">
        <v>99</v>
      </c>
      <c r="G4818" s="2">
        <v>0.74037111111111109</v>
      </c>
      <c r="H4818" s="3">
        <v>10.000035472246106</v>
      </c>
      <c r="I4818" s="3">
        <v>13.333335152422878</v>
      </c>
      <c r="J4818" s="3">
        <v>0.73297000000000001</v>
      </c>
      <c r="K4818" s="3">
        <v>0.73297000000000001</v>
      </c>
      <c r="L4818" s="3">
        <v>0.97728999999999999</v>
      </c>
    </row>
    <row r="4819" spans="2:12" x14ac:dyDescent="0.2">
      <c r="B4819" t="s">
        <v>12375</v>
      </c>
      <c r="C4819" t="s">
        <v>12376</v>
      </c>
      <c r="D4819" t="s">
        <v>12377</v>
      </c>
      <c r="E4819" s="1">
        <v>119.18353</v>
      </c>
      <c r="F4819" s="1">
        <v>41</v>
      </c>
      <c r="G4819" s="2">
        <v>2.9069153658536586</v>
      </c>
      <c r="H4819" s="3">
        <v>10.000039434978977</v>
      </c>
      <c r="I4819" s="3">
        <v>13.333302009094712</v>
      </c>
      <c r="J4819" s="3">
        <v>1.19184</v>
      </c>
      <c r="K4819" s="3">
        <v>1.19184</v>
      </c>
      <c r="L4819" s="3">
        <v>1.58911</v>
      </c>
    </row>
    <row r="4820" spans="2:12" x14ac:dyDescent="0.2">
      <c r="B4820" t="s">
        <v>12378</v>
      </c>
      <c r="C4820" t="s">
        <v>12273</v>
      </c>
      <c r="D4820" t="s">
        <v>12274</v>
      </c>
      <c r="E4820" s="1">
        <v>60.861669999999997</v>
      </c>
      <c r="F4820" s="1">
        <v>47</v>
      </c>
      <c r="G4820" s="2">
        <v>1.2949291489361701</v>
      </c>
      <c r="H4820" s="3">
        <v>10.000054221318608</v>
      </c>
      <c r="I4820" s="3">
        <v>13.333350859416116</v>
      </c>
      <c r="J4820" s="3">
        <v>0.60862000000000005</v>
      </c>
      <c r="K4820" s="3">
        <v>0.60862000000000005</v>
      </c>
      <c r="L4820" s="3">
        <v>0.81149000000000004</v>
      </c>
    </row>
    <row r="4821" spans="2:12" x14ac:dyDescent="0.2">
      <c r="B4821" t="s">
        <v>12379</v>
      </c>
      <c r="C4821" t="s">
        <v>11851</v>
      </c>
      <c r="D4821" t="s">
        <v>11852</v>
      </c>
      <c r="E4821" s="1">
        <v>108.33086</v>
      </c>
      <c r="F4821" s="1">
        <v>36</v>
      </c>
      <c r="G4821" s="2">
        <v>3.0091905555555556</v>
      </c>
      <c r="H4821" s="3">
        <v>10.000012923371974</v>
      </c>
      <c r="I4821" s="3">
        <v>13.333319794562694</v>
      </c>
      <c r="J4821" s="3">
        <v>1.08331</v>
      </c>
      <c r="K4821" s="3">
        <v>1.08331</v>
      </c>
      <c r="L4821" s="3">
        <v>1.44441</v>
      </c>
    </row>
    <row r="4822" spans="2:12" x14ac:dyDescent="0.2">
      <c r="B4822" t="s">
        <v>12380</v>
      </c>
      <c r="C4822" t="s">
        <v>12381</v>
      </c>
      <c r="D4822" t="s">
        <v>12382</v>
      </c>
      <c r="E4822" s="1">
        <v>20.737570000000002</v>
      </c>
      <c r="F4822" s="1">
        <v>56</v>
      </c>
      <c r="G4822" s="2">
        <v>0.37031375000000005</v>
      </c>
      <c r="H4822" s="3">
        <v>10.000207353127681</v>
      </c>
      <c r="I4822" s="3">
        <v>13.333288326452907</v>
      </c>
      <c r="J4822" s="3">
        <v>0.20738000000000001</v>
      </c>
      <c r="K4822" s="3">
        <v>0.20738000000000001</v>
      </c>
      <c r="L4822" s="3">
        <v>0.27650000000000002</v>
      </c>
    </row>
    <row r="4823" spans="2:12" x14ac:dyDescent="0.2">
      <c r="B4823" t="s">
        <v>12383</v>
      </c>
      <c r="C4823" t="s">
        <v>12384</v>
      </c>
      <c r="D4823" t="s">
        <v>12385</v>
      </c>
      <c r="E4823" s="1">
        <v>3.9079999999999999</v>
      </c>
      <c r="F4823" s="1">
        <v>6</v>
      </c>
      <c r="G4823" s="2">
        <v>0.65133333333333332</v>
      </c>
      <c r="H4823" s="3">
        <v>10</v>
      </c>
      <c r="I4823" s="3">
        <v>13.334186284544524</v>
      </c>
      <c r="J4823" s="3">
        <v>3.9079999999999997E-2</v>
      </c>
      <c r="K4823" s="3">
        <v>3.9079999999999997E-2</v>
      </c>
      <c r="L4823" s="3">
        <v>5.2109999999999997E-2</v>
      </c>
    </row>
    <row r="4824" spans="2:12" x14ac:dyDescent="0.2">
      <c r="B4824" t="s">
        <v>12386</v>
      </c>
      <c r="C4824" t="s">
        <v>12387</v>
      </c>
      <c r="D4824" t="s">
        <v>12388</v>
      </c>
      <c r="E4824" s="1">
        <v>24.642700000000001</v>
      </c>
      <c r="F4824" s="1">
        <v>13</v>
      </c>
      <c r="G4824" s="2">
        <v>1.8955923076923078</v>
      </c>
      <c r="H4824" s="3">
        <v>10.000121739906747</v>
      </c>
      <c r="I4824" s="3">
        <v>13.333360386645943</v>
      </c>
      <c r="J4824" s="3">
        <v>0.24643000000000001</v>
      </c>
      <c r="K4824" s="3">
        <v>0.24643000000000001</v>
      </c>
      <c r="L4824" s="3">
        <v>0.32856999999999997</v>
      </c>
    </row>
    <row r="4825" spans="2:12" x14ac:dyDescent="0.2">
      <c r="B4825" t="s">
        <v>12389</v>
      </c>
      <c r="C4825" t="s">
        <v>12390</v>
      </c>
      <c r="D4825" t="s">
        <v>12391</v>
      </c>
      <c r="E4825" s="1">
        <v>13.137409999999999</v>
      </c>
      <c r="F4825" s="1">
        <v>24</v>
      </c>
      <c r="G4825" s="2">
        <v>0.54739208333333333</v>
      </c>
      <c r="H4825" s="3">
        <v>9.9996879141322381</v>
      </c>
      <c r="I4825" s="3">
        <v>13.333678403886307</v>
      </c>
      <c r="J4825" s="3">
        <v>0.13136999999999999</v>
      </c>
      <c r="K4825" s="3">
        <v>0.13136999999999999</v>
      </c>
      <c r="L4825" s="3">
        <v>0.17516999999999999</v>
      </c>
    </row>
    <row r="4826" spans="2:12" x14ac:dyDescent="0.2">
      <c r="B4826" t="s">
        <v>12392</v>
      </c>
      <c r="C4826" t="s">
        <v>12393</v>
      </c>
      <c r="D4826" t="s">
        <v>12394</v>
      </c>
      <c r="E4826" s="1">
        <v>25.554739999999999</v>
      </c>
      <c r="F4826" s="1">
        <v>25</v>
      </c>
      <c r="G4826" s="2">
        <v>1.0221895999999999</v>
      </c>
      <c r="H4826" s="3">
        <v>10.000101742377344</v>
      </c>
      <c r="I4826" s="3">
        <v>13.333338550891146</v>
      </c>
      <c r="J4826" s="3">
        <v>0.25555</v>
      </c>
      <c r="K4826" s="3">
        <v>0.25555</v>
      </c>
      <c r="L4826" s="3">
        <v>0.34072999999999998</v>
      </c>
    </row>
    <row r="4827" spans="2:12" x14ac:dyDescent="0.2">
      <c r="B4827" t="s">
        <v>12395</v>
      </c>
      <c r="C4827" t="s">
        <v>12396</v>
      </c>
      <c r="D4827" t="s">
        <v>12397</v>
      </c>
      <c r="E4827" s="1">
        <v>7.5042099999999996</v>
      </c>
      <c r="F4827" s="1">
        <v>36</v>
      </c>
      <c r="G4827" s="2">
        <v>0.20845027777777778</v>
      </c>
      <c r="H4827" s="3">
        <v>9.9997201570851555</v>
      </c>
      <c r="I4827" s="3">
        <v>13.333848599652727</v>
      </c>
      <c r="J4827" s="3">
        <v>7.5039999999999996E-2</v>
      </c>
      <c r="K4827" s="3">
        <v>7.5039999999999996E-2</v>
      </c>
      <c r="L4827" s="3">
        <v>0.10006</v>
      </c>
    </row>
    <row r="4828" spans="2:12" x14ac:dyDescent="0.2">
      <c r="B4828" t="s">
        <v>12398</v>
      </c>
      <c r="C4828" t="s">
        <v>11780</v>
      </c>
      <c r="D4828" t="s">
        <v>11781</v>
      </c>
      <c r="E4828" s="1">
        <v>95.248289999999997</v>
      </c>
      <c r="F4828" s="1">
        <v>52</v>
      </c>
      <c r="G4828" s="2">
        <v>1.8316978846153846</v>
      </c>
      <c r="H4828" s="3">
        <v>9.9999695532591719</v>
      </c>
      <c r="I4828" s="3">
        <v>13.33325774142507</v>
      </c>
      <c r="J4828" s="3">
        <v>0.95247999999999999</v>
      </c>
      <c r="K4828" s="3">
        <v>0.95247999999999999</v>
      </c>
      <c r="L4828" s="3">
        <v>1.26997</v>
      </c>
    </row>
    <row r="4829" spans="2:12" x14ac:dyDescent="0.2">
      <c r="B4829" t="s">
        <v>12399</v>
      </c>
      <c r="C4829" t="s">
        <v>12400</v>
      </c>
      <c r="D4829" t="s">
        <v>12401</v>
      </c>
      <c r="E4829" s="1">
        <v>16.32724</v>
      </c>
      <c r="F4829" s="1">
        <v>59</v>
      </c>
      <c r="G4829" s="2">
        <v>0.27673288135593221</v>
      </c>
      <c r="H4829" s="3">
        <v>9.9998530063868731</v>
      </c>
      <c r="I4829" s="3">
        <v>13.333545657441185</v>
      </c>
      <c r="J4829" s="3">
        <v>0.16327</v>
      </c>
      <c r="K4829" s="3">
        <v>0.16327</v>
      </c>
      <c r="L4829" s="3">
        <v>0.2177</v>
      </c>
    </row>
    <row r="4830" spans="2:12" x14ac:dyDescent="0.2">
      <c r="B4830" t="s">
        <v>12402</v>
      </c>
      <c r="C4830" t="s">
        <v>12403</v>
      </c>
      <c r="D4830" t="s">
        <v>12404</v>
      </c>
      <c r="E4830" s="1">
        <v>9.2007999999999992</v>
      </c>
      <c r="F4830" s="1">
        <v>12</v>
      </c>
      <c r="G4830" s="2">
        <v>0.76673333333333327</v>
      </c>
      <c r="H4830" s="3">
        <v>10.000217372402401</v>
      </c>
      <c r="I4830" s="3">
        <v>13.333623163203201</v>
      </c>
      <c r="J4830" s="3">
        <v>9.2009999999999995E-2</v>
      </c>
      <c r="K4830" s="3">
        <v>9.2009999999999995E-2</v>
      </c>
      <c r="L4830" s="3">
        <v>0.12268</v>
      </c>
    </row>
    <row r="4831" spans="2:12" x14ac:dyDescent="0.2">
      <c r="B4831" t="s">
        <v>12405</v>
      </c>
      <c r="C4831" t="s">
        <v>12068</v>
      </c>
      <c r="D4831" t="s">
        <v>12069</v>
      </c>
      <c r="E4831" s="1">
        <v>55.014539999999997</v>
      </c>
      <c r="F4831" s="1">
        <v>119</v>
      </c>
      <c r="G4831" s="2">
        <v>0.4623070588235294</v>
      </c>
      <c r="H4831" s="3">
        <v>10.000083614259069</v>
      </c>
      <c r="I4831" s="3">
        <v>13.333384228969289</v>
      </c>
      <c r="J4831" s="3">
        <v>0.55015000000000003</v>
      </c>
      <c r="K4831" s="3">
        <v>0.55015000000000003</v>
      </c>
      <c r="L4831" s="3">
        <v>0.73353000000000002</v>
      </c>
    </row>
    <row r="4832" spans="2:12" x14ac:dyDescent="0.2">
      <c r="B4832" t="s">
        <v>12406</v>
      </c>
      <c r="C4832" t="s">
        <v>11795</v>
      </c>
      <c r="D4832" t="s">
        <v>11796</v>
      </c>
      <c r="E4832" s="1">
        <v>279.76046000000002</v>
      </c>
      <c r="F4832" s="1">
        <v>77</v>
      </c>
      <c r="G4832" s="2">
        <v>3.6332527272727275</v>
      </c>
      <c r="H4832" s="3">
        <v>9.9999835573618938</v>
      </c>
      <c r="I4832" s="3">
        <v>13.333299494860707</v>
      </c>
      <c r="J4832" s="3">
        <v>2.7976000000000001</v>
      </c>
      <c r="K4832" s="3">
        <v>2.7976000000000001</v>
      </c>
      <c r="L4832" s="3">
        <v>3.7301299999999999</v>
      </c>
    </row>
    <row r="4833" spans="2:12" x14ac:dyDescent="0.2">
      <c r="B4833" t="s">
        <v>12407</v>
      </c>
      <c r="C4833" t="s">
        <v>12408</v>
      </c>
      <c r="D4833" t="s">
        <v>12409</v>
      </c>
      <c r="E4833" s="1">
        <v>248.53391999999999</v>
      </c>
      <c r="F4833" s="1">
        <v>48</v>
      </c>
      <c r="G4833" s="2">
        <v>5.1777899999999999</v>
      </c>
      <c r="H4833" s="3">
        <v>10.000003218876522</v>
      </c>
      <c r="I4833" s="3">
        <v>13.33331080119768</v>
      </c>
      <c r="J4833" s="3">
        <v>2.4853399999999999</v>
      </c>
      <c r="K4833" s="3">
        <v>2.4853399999999999</v>
      </c>
      <c r="L4833" s="3">
        <v>3.3137799999999999</v>
      </c>
    </row>
    <row r="4834" spans="2:12" x14ac:dyDescent="0.2">
      <c r="B4834" t="s">
        <v>12410</v>
      </c>
      <c r="C4834" t="s">
        <v>12411</v>
      </c>
      <c r="D4834" t="s">
        <v>12412</v>
      </c>
      <c r="E4834" s="1">
        <v>41.705460000000002</v>
      </c>
      <c r="F4834" s="1">
        <v>78</v>
      </c>
      <c r="G4834" s="2">
        <v>0.53468538461538462</v>
      </c>
      <c r="H4834" s="3">
        <v>9.9998897026912061</v>
      </c>
      <c r="I4834" s="3">
        <v>13.333266195841023</v>
      </c>
      <c r="J4834" s="3">
        <v>0.41704999999999998</v>
      </c>
      <c r="K4834" s="3">
        <v>0.41704999999999998</v>
      </c>
      <c r="L4834" s="3">
        <v>0.55606999999999995</v>
      </c>
    </row>
    <row r="4835" spans="2:12" x14ac:dyDescent="0.2">
      <c r="B4835" t="s">
        <v>12413</v>
      </c>
      <c r="C4835" t="s">
        <v>12414</v>
      </c>
      <c r="D4835" t="s">
        <v>12415</v>
      </c>
      <c r="E4835" s="1">
        <v>10.817360000000001</v>
      </c>
      <c r="F4835" s="1">
        <v>133</v>
      </c>
      <c r="G4835" s="2">
        <v>8.1333533834586469E-2</v>
      </c>
      <c r="H4835" s="3">
        <v>9.9996672016092631</v>
      </c>
      <c r="I4835" s="3">
        <v>13.333197748803773</v>
      </c>
      <c r="J4835" s="3">
        <v>0.10817</v>
      </c>
      <c r="K4835" s="3">
        <v>0.10817</v>
      </c>
      <c r="L4835" s="3">
        <v>0.14423</v>
      </c>
    </row>
    <row r="4836" spans="2:12" x14ac:dyDescent="0.2">
      <c r="B4836" t="s">
        <v>12416</v>
      </c>
      <c r="C4836" t="s">
        <v>11872</v>
      </c>
      <c r="D4836" t="s">
        <v>11873</v>
      </c>
      <c r="E4836" s="1">
        <v>31.079529999999998</v>
      </c>
      <c r="F4836" s="1">
        <v>93</v>
      </c>
      <c r="G4836" s="2">
        <v>0.33418849462365591</v>
      </c>
      <c r="H4836" s="3">
        <v>10.000151224938088</v>
      </c>
      <c r="I4836" s="3">
        <v>13.333213211396698</v>
      </c>
      <c r="J4836" s="3">
        <v>0.31080000000000002</v>
      </c>
      <c r="K4836" s="3">
        <v>0.31080000000000002</v>
      </c>
      <c r="L4836" s="3">
        <v>0.41438999999999998</v>
      </c>
    </row>
    <row r="4837" spans="2:12" x14ac:dyDescent="0.2">
      <c r="B4837" t="s">
        <v>12417</v>
      </c>
      <c r="C4837" t="s">
        <v>12418</v>
      </c>
      <c r="D4837" t="s">
        <v>12419</v>
      </c>
      <c r="E4837" s="1">
        <v>208.28962999999999</v>
      </c>
      <c r="F4837" s="1">
        <v>126</v>
      </c>
      <c r="G4837" s="2">
        <v>1.6530923015873016</v>
      </c>
      <c r="H4837" s="3">
        <v>10.000017763726404</v>
      </c>
      <c r="I4837" s="3">
        <v>13.333309008230513</v>
      </c>
      <c r="J4837" s="3">
        <v>2.0829</v>
      </c>
      <c r="K4837" s="3">
        <v>2.0829</v>
      </c>
      <c r="L4837" s="3">
        <v>2.77719</v>
      </c>
    </row>
    <row r="4838" spans="2:12" x14ac:dyDescent="0.2">
      <c r="B4838" t="s">
        <v>12420</v>
      </c>
      <c r="C4838" t="s">
        <v>12421</v>
      </c>
      <c r="D4838" t="s">
        <v>12422</v>
      </c>
      <c r="E4838" s="1">
        <v>0.76280999999999999</v>
      </c>
      <c r="F4838" s="1">
        <v>1</v>
      </c>
      <c r="G4838" s="2">
        <v>0.76280999999999999</v>
      </c>
      <c r="H4838" s="3">
        <v>10.002490790629384</v>
      </c>
      <c r="I4838" s="3">
        <v>13.332284579384121</v>
      </c>
      <c r="J4838" s="3">
        <v>7.6299999999999996E-3</v>
      </c>
      <c r="K4838" s="3">
        <v>7.6299999999999996E-3</v>
      </c>
      <c r="L4838" s="3">
        <v>1.017E-2</v>
      </c>
    </row>
    <row r="4839" spans="2:12" x14ac:dyDescent="0.2">
      <c r="B4839" t="s">
        <v>12423</v>
      </c>
      <c r="C4839" t="s">
        <v>11656</v>
      </c>
      <c r="D4839" t="s">
        <v>11657</v>
      </c>
      <c r="E4839" s="1">
        <v>31.670400000000001</v>
      </c>
      <c r="F4839" s="1">
        <v>49</v>
      </c>
      <c r="G4839" s="2">
        <v>0.64633469387755105</v>
      </c>
      <c r="H4839" s="3">
        <v>9.9998736991007373</v>
      </c>
      <c r="I4839" s="3">
        <v>13.333270182883702</v>
      </c>
      <c r="J4839" s="3">
        <v>0.31669999999999998</v>
      </c>
      <c r="K4839" s="3">
        <v>0.31669999999999998</v>
      </c>
      <c r="L4839" s="3">
        <v>0.42226999999999998</v>
      </c>
    </row>
    <row r="4840" spans="2:12" x14ac:dyDescent="0.2">
      <c r="B4840" t="s">
        <v>12424</v>
      </c>
      <c r="C4840" t="s">
        <v>11857</v>
      </c>
      <c r="D4840" t="s">
        <v>11858</v>
      </c>
      <c r="E4840" s="1">
        <v>18.23901</v>
      </c>
      <c r="F4840" s="1">
        <v>212</v>
      </c>
      <c r="G4840" s="2">
        <v>8.6033066037735847E-2</v>
      </c>
      <c r="H4840" s="3">
        <v>9.9999945172462752</v>
      </c>
      <c r="I4840" s="3">
        <v>13.333508781452501</v>
      </c>
      <c r="J4840" s="3">
        <v>0.18239</v>
      </c>
      <c r="K4840" s="3">
        <v>0.18239</v>
      </c>
      <c r="L4840" s="3">
        <v>0.24318999999999999</v>
      </c>
    </row>
    <row r="4841" spans="2:12" x14ac:dyDescent="0.2">
      <c r="B4841" t="s">
        <v>12425</v>
      </c>
      <c r="C4841" t="s">
        <v>12426</v>
      </c>
      <c r="D4841" t="s">
        <v>12427</v>
      </c>
      <c r="E4841" s="1">
        <v>85.208529999999996</v>
      </c>
      <c r="F4841" s="1">
        <v>72</v>
      </c>
      <c r="G4841" s="2">
        <v>1.1834518055555554</v>
      </c>
      <c r="H4841" s="3">
        <v>10.000055158796897</v>
      </c>
      <c r="I4841" s="3">
        <v>13.333289519253531</v>
      </c>
      <c r="J4841" s="3">
        <v>0.85209000000000001</v>
      </c>
      <c r="K4841" s="3">
        <v>0.85209000000000001</v>
      </c>
      <c r="L4841" s="3">
        <v>1.13611</v>
      </c>
    </row>
    <row r="4842" spans="2:12" x14ac:dyDescent="0.2">
      <c r="B4842" t="s">
        <v>12428</v>
      </c>
      <c r="C4842" t="s">
        <v>11837</v>
      </c>
      <c r="D4842" t="s">
        <v>11838</v>
      </c>
      <c r="E4842" s="1">
        <v>12.04627</v>
      </c>
      <c r="F4842" s="1">
        <v>12</v>
      </c>
      <c r="G4842" s="2">
        <v>1.0038558333333334</v>
      </c>
      <c r="H4842" s="3">
        <v>9.9997758642301733</v>
      </c>
      <c r="I4842" s="3">
        <v>13.333587907294127</v>
      </c>
      <c r="J4842" s="3">
        <v>0.12046</v>
      </c>
      <c r="K4842" s="3">
        <v>0.12046</v>
      </c>
      <c r="L4842" s="3">
        <v>0.16062000000000001</v>
      </c>
    </row>
    <row r="4843" spans="2:12" x14ac:dyDescent="0.2">
      <c r="B4843" t="s">
        <v>12429</v>
      </c>
      <c r="C4843" t="s">
        <v>12179</v>
      </c>
      <c r="D4843" t="s">
        <v>12180</v>
      </c>
      <c r="E4843" s="1">
        <v>39.241399999999999</v>
      </c>
      <c r="F4843" s="1">
        <v>27</v>
      </c>
      <c r="G4843" s="2">
        <v>1.4533851851851851</v>
      </c>
      <c r="H4843" s="3">
        <v>9.9998980668375754</v>
      </c>
      <c r="I4843" s="3">
        <v>13.333367311054143</v>
      </c>
      <c r="J4843" s="3">
        <v>0.39240999999999998</v>
      </c>
      <c r="K4843" s="3">
        <v>0.39240999999999998</v>
      </c>
      <c r="L4843" s="3">
        <v>0.52322000000000002</v>
      </c>
    </row>
    <row r="4844" spans="2:12" x14ac:dyDescent="0.2">
      <c r="B4844" t="s">
        <v>12430</v>
      </c>
      <c r="C4844" t="s">
        <v>12431</v>
      </c>
      <c r="D4844" t="s">
        <v>12432</v>
      </c>
      <c r="E4844" s="1">
        <v>5.0830599999999997</v>
      </c>
      <c r="F4844" s="1">
        <v>23</v>
      </c>
      <c r="G4844" s="2">
        <v>0.22100260869565216</v>
      </c>
      <c r="H4844" s="3">
        <v>9.9998819608660927</v>
      </c>
      <c r="I4844" s="3">
        <v>13.332520174855304</v>
      </c>
      <c r="J4844" s="3">
        <v>5.083E-2</v>
      </c>
      <c r="K4844" s="3">
        <v>5.083E-2</v>
      </c>
      <c r="L4844" s="3">
        <v>6.7769999999999997E-2</v>
      </c>
    </row>
    <row r="4845" spans="2:12" x14ac:dyDescent="0.2">
      <c r="B4845" t="s">
        <v>12433</v>
      </c>
      <c r="C4845" t="s">
        <v>12273</v>
      </c>
      <c r="D4845" t="s">
        <v>12274</v>
      </c>
      <c r="E4845" s="1">
        <v>75.013400000000004</v>
      </c>
      <c r="F4845" s="1">
        <v>53</v>
      </c>
      <c r="G4845" s="2">
        <v>1.4153471698113209</v>
      </c>
      <c r="H4845" s="3">
        <v>9.9999466761938525</v>
      </c>
      <c r="I4845" s="3">
        <v>13.333351107935382</v>
      </c>
      <c r="J4845" s="3">
        <v>0.75012999999999996</v>
      </c>
      <c r="K4845" s="3">
        <v>0.75012999999999996</v>
      </c>
      <c r="L4845" s="3">
        <v>1.0001800000000001</v>
      </c>
    </row>
    <row r="4846" spans="2:12" x14ac:dyDescent="0.2">
      <c r="B4846" t="s">
        <v>12434</v>
      </c>
      <c r="C4846" t="s">
        <v>12435</v>
      </c>
      <c r="D4846" t="s">
        <v>12436</v>
      </c>
      <c r="E4846" s="1">
        <v>108.06764</v>
      </c>
      <c r="F4846" s="1">
        <v>84</v>
      </c>
      <c r="G4846" s="2">
        <v>1.2865195238095237</v>
      </c>
      <c r="H4846" s="3">
        <v>10.000033312469858</v>
      </c>
      <c r="I4846" s="3">
        <v>13.333316060200817</v>
      </c>
      <c r="J4846" s="3">
        <v>1.0806800000000001</v>
      </c>
      <c r="K4846" s="3">
        <v>1.0806800000000001</v>
      </c>
      <c r="L4846" s="3">
        <v>1.4409000000000001</v>
      </c>
    </row>
    <row r="4847" spans="2:12" x14ac:dyDescent="0.2">
      <c r="B4847" t="s">
        <v>12437</v>
      </c>
      <c r="C4847" t="s">
        <v>12438</v>
      </c>
      <c r="D4847" t="s">
        <v>12439</v>
      </c>
      <c r="E4847" s="1">
        <v>6.3405100000000001</v>
      </c>
      <c r="F4847" s="1">
        <v>7</v>
      </c>
      <c r="G4847" s="2">
        <v>0.9057871428571429</v>
      </c>
      <c r="H4847" s="3">
        <v>10.000772808496476</v>
      </c>
      <c r="I4847" s="3">
        <v>13.333312304530709</v>
      </c>
      <c r="J4847" s="3">
        <v>6.3409999999999994E-2</v>
      </c>
      <c r="K4847" s="3">
        <v>6.3409999999999994E-2</v>
      </c>
      <c r="L4847" s="3">
        <v>8.4540000000000004E-2</v>
      </c>
    </row>
    <row r="4848" spans="2:12" x14ac:dyDescent="0.2">
      <c r="B4848" t="s">
        <v>12440</v>
      </c>
      <c r="C4848" t="s">
        <v>12441</v>
      </c>
      <c r="D4848" t="s">
        <v>12442</v>
      </c>
      <c r="E4848" s="1">
        <v>53.849440000000001</v>
      </c>
      <c r="F4848" s="1">
        <v>63</v>
      </c>
      <c r="G4848" s="2">
        <v>0.85475301587301589</v>
      </c>
      <c r="H4848" s="3">
        <v>9.9999182907008883</v>
      </c>
      <c r="I4848" s="3">
        <v>13.333286288585359</v>
      </c>
      <c r="J4848" s="3">
        <v>0.53849000000000002</v>
      </c>
      <c r="K4848" s="3">
        <v>0.53849000000000002</v>
      </c>
      <c r="L4848" s="3">
        <v>0.71799000000000002</v>
      </c>
    </row>
    <row r="4849" spans="2:12" x14ac:dyDescent="0.2">
      <c r="B4849" t="s">
        <v>12443</v>
      </c>
      <c r="C4849" t="s">
        <v>12444</v>
      </c>
      <c r="D4849" t="s">
        <v>12445</v>
      </c>
      <c r="E4849" s="1">
        <v>61.718209999999999</v>
      </c>
      <c r="F4849" s="1">
        <v>60</v>
      </c>
      <c r="G4849" s="2">
        <v>1.0286368333333333</v>
      </c>
      <c r="H4849" s="3">
        <v>9.9999659743858409</v>
      </c>
      <c r="I4849" s="3">
        <v>13.333341974759151</v>
      </c>
      <c r="J4849" s="3">
        <v>0.61717999999999995</v>
      </c>
      <c r="K4849" s="3">
        <v>0.61717999999999995</v>
      </c>
      <c r="L4849" s="3">
        <v>0.82291000000000003</v>
      </c>
    </row>
    <row r="4850" spans="2:12" x14ac:dyDescent="0.2">
      <c r="B4850" t="s">
        <v>12446</v>
      </c>
      <c r="C4850" t="s">
        <v>12447</v>
      </c>
      <c r="D4850" t="s">
        <v>12448</v>
      </c>
      <c r="E4850" s="1">
        <v>12.882389999999999</v>
      </c>
      <c r="F4850" s="1">
        <v>28</v>
      </c>
      <c r="G4850" s="2">
        <v>0.46008535714285709</v>
      </c>
      <c r="H4850" s="3">
        <v>9.9996972611448651</v>
      </c>
      <c r="I4850" s="3">
        <v>13.332929681526489</v>
      </c>
      <c r="J4850" s="3">
        <v>0.12881999999999999</v>
      </c>
      <c r="K4850" s="3">
        <v>0.12881999999999999</v>
      </c>
      <c r="L4850" s="3">
        <v>0.17176</v>
      </c>
    </row>
    <row r="4851" spans="2:12" x14ac:dyDescent="0.2">
      <c r="B4851" t="s">
        <v>12449</v>
      </c>
      <c r="C4851" t="s">
        <v>12104</v>
      </c>
      <c r="D4851" t="s">
        <v>12105</v>
      </c>
      <c r="E4851" s="1">
        <v>301.47307000000001</v>
      </c>
      <c r="F4851" s="1">
        <v>220</v>
      </c>
      <c r="G4851" s="2">
        <v>1.3703321363636365</v>
      </c>
      <c r="H4851" s="3">
        <v>9.9999976780678956</v>
      </c>
      <c r="I4851" s="3">
        <v>13.333297066965219</v>
      </c>
      <c r="J4851" s="3">
        <v>3.0147300000000001</v>
      </c>
      <c r="K4851" s="3">
        <v>3.0147300000000001</v>
      </c>
      <c r="L4851" s="3">
        <v>4.0196300000000003</v>
      </c>
    </row>
    <row r="4852" spans="2:12" x14ac:dyDescent="0.2">
      <c r="B4852" t="s">
        <v>12450</v>
      </c>
      <c r="C4852" t="s">
        <v>12403</v>
      </c>
      <c r="D4852" t="s">
        <v>12404</v>
      </c>
      <c r="E4852" s="1">
        <v>11.068809999999999</v>
      </c>
      <c r="F4852" s="1">
        <v>17</v>
      </c>
      <c r="G4852" s="2">
        <v>0.65110647058823523</v>
      </c>
      <c r="H4852" s="3">
        <v>10.000171653502049</v>
      </c>
      <c r="I4852" s="3">
        <v>13.332959911679756</v>
      </c>
      <c r="J4852" s="3">
        <v>0.11069</v>
      </c>
      <c r="K4852" s="3">
        <v>0.11069</v>
      </c>
      <c r="L4852" s="3">
        <v>0.14757999999999999</v>
      </c>
    </row>
    <row r="4853" spans="2:12" x14ac:dyDescent="0.2">
      <c r="B4853" t="s">
        <v>12451</v>
      </c>
      <c r="C4853" t="s">
        <v>12094</v>
      </c>
      <c r="D4853" t="s">
        <v>12095</v>
      </c>
      <c r="E4853" s="1">
        <v>21.6783</v>
      </c>
      <c r="F4853" s="1">
        <v>80</v>
      </c>
      <c r="G4853" s="2">
        <v>0.27097874999999999</v>
      </c>
      <c r="H4853" s="3">
        <v>9.999861612764839</v>
      </c>
      <c r="I4853" s="3">
        <v>13.333148817019785</v>
      </c>
      <c r="J4853" s="3">
        <v>0.21678</v>
      </c>
      <c r="K4853" s="3">
        <v>0.21678</v>
      </c>
      <c r="L4853" s="3">
        <v>0.28904000000000002</v>
      </c>
    </row>
    <row r="4854" spans="2:12" x14ac:dyDescent="0.2">
      <c r="B4854" t="s">
        <v>12452</v>
      </c>
      <c r="C4854" t="s">
        <v>12373</v>
      </c>
      <c r="D4854" t="s">
        <v>12374</v>
      </c>
      <c r="E4854" s="1">
        <v>89.996290000000002</v>
      </c>
      <c r="F4854" s="1">
        <v>145</v>
      </c>
      <c r="G4854" s="2">
        <v>0.62066406896551729</v>
      </c>
      <c r="H4854" s="3">
        <v>9.9999677764494503</v>
      </c>
      <c r="I4854" s="3">
        <v>13.333327407163118</v>
      </c>
      <c r="J4854" s="3">
        <v>0.89995999999999998</v>
      </c>
      <c r="K4854" s="3">
        <v>0.89995999999999998</v>
      </c>
      <c r="L4854" s="3">
        <v>1.1999500000000001</v>
      </c>
    </row>
    <row r="4855" spans="2:12" x14ac:dyDescent="0.2">
      <c r="B4855" t="s">
        <v>12453</v>
      </c>
      <c r="C4855" t="s">
        <v>12454</v>
      </c>
      <c r="D4855" t="s">
        <v>12455</v>
      </c>
      <c r="E4855" s="1">
        <v>20.177610000000001</v>
      </c>
      <c r="F4855" s="1">
        <v>24</v>
      </c>
      <c r="G4855" s="2">
        <v>0.84073375000000006</v>
      </c>
      <c r="H4855" s="3">
        <v>10.000193283545473</v>
      </c>
      <c r="I4855" s="3">
        <v>13.333095445892747</v>
      </c>
      <c r="J4855" s="3">
        <v>0.20177999999999999</v>
      </c>
      <c r="K4855" s="3">
        <v>0.20177999999999999</v>
      </c>
      <c r="L4855" s="3">
        <v>0.26902999999999999</v>
      </c>
    </row>
    <row r="4856" spans="2:12" x14ac:dyDescent="0.2">
      <c r="B4856" t="s">
        <v>12456</v>
      </c>
      <c r="C4856" t="s">
        <v>12457</v>
      </c>
      <c r="D4856" t="s">
        <v>12458</v>
      </c>
      <c r="E4856" s="1">
        <v>72.271590000000003</v>
      </c>
      <c r="F4856" s="1">
        <v>110</v>
      </c>
      <c r="G4856" s="2">
        <v>0.6570144545454546</v>
      </c>
      <c r="H4856" s="3">
        <v>10.000056730452451</v>
      </c>
      <c r="I4856" s="3">
        <v>13.33331672929847</v>
      </c>
      <c r="J4856" s="3">
        <v>0.72272000000000003</v>
      </c>
      <c r="K4856" s="3">
        <v>0.72272000000000003</v>
      </c>
      <c r="L4856" s="3">
        <v>0.96362000000000003</v>
      </c>
    </row>
    <row r="4857" spans="2:12" x14ac:dyDescent="0.2">
      <c r="B4857" t="s">
        <v>12459</v>
      </c>
      <c r="C4857" t="s">
        <v>11888</v>
      </c>
      <c r="D4857" t="s">
        <v>11889</v>
      </c>
      <c r="E4857" s="1">
        <v>4.7619999999999996</v>
      </c>
      <c r="F4857" s="1">
        <v>13</v>
      </c>
      <c r="G4857" s="2">
        <v>0.36630769230769228</v>
      </c>
      <c r="H4857" s="3">
        <v>10.000000000000002</v>
      </c>
      <c r="I4857" s="3">
        <v>13.332633347333054</v>
      </c>
      <c r="J4857" s="3">
        <v>4.7620000000000003E-2</v>
      </c>
      <c r="K4857" s="3">
        <v>4.7620000000000003E-2</v>
      </c>
      <c r="L4857" s="3">
        <v>6.3490000000000005E-2</v>
      </c>
    </row>
    <row r="4858" spans="2:12" x14ac:dyDescent="0.2">
      <c r="B4858" t="s">
        <v>12460</v>
      </c>
      <c r="C4858" t="s">
        <v>12020</v>
      </c>
      <c r="D4858" t="s">
        <v>12021</v>
      </c>
      <c r="E4858" s="1">
        <v>13.31556</v>
      </c>
      <c r="F4858" s="1">
        <v>53</v>
      </c>
      <c r="G4858" s="2">
        <v>0.25123698113207549</v>
      </c>
      <c r="H4858" s="3">
        <v>10.000330440477157</v>
      </c>
      <c r="I4858" s="3">
        <v>13.333273253246579</v>
      </c>
      <c r="J4858" s="3">
        <v>0.13316</v>
      </c>
      <c r="K4858" s="3">
        <v>0.13316</v>
      </c>
      <c r="L4858" s="3">
        <v>0.17754</v>
      </c>
    </row>
    <row r="4859" spans="2:12" x14ac:dyDescent="0.2">
      <c r="B4859" t="s">
        <v>12461</v>
      </c>
      <c r="C4859" t="s">
        <v>12462</v>
      </c>
      <c r="D4859" t="s">
        <v>12463</v>
      </c>
      <c r="E4859" s="1">
        <v>31.493829999999999</v>
      </c>
      <c r="F4859" s="1">
        <v>93</v>
      </c>
      <c r="G4859" s="2">
        <v>0.3386433333333333</v>
      </c>
      <c r="H4859" s="3">
        <v>10.000053978826964</v>
      </c>
      <c r="I4859" s="3">
        <v>13.33340530510262</v>
      </c>
      <c r="J4859" s="3">
        <v>0.31494</v>
      </c>
      <c r="K4859" s="3">
        <v>0.31494</v>
      </c>
      <c r="L4859" s="3">
        <v>0.41992000000000002</v>
      </c>
    </row>
    <row r="4860" spans="2:12" x14ac:dyDescent="0.2">
      <c r="B4860" t="s">
        <v>12464</v>
      </c>
      <c r="C4860" t="s">
        <v>12465</v>
      </c>
      <c r="D4860" t="s">
        <v>12466</v>
      </c>
      <c r="E4860" s="1">
        <v>22.443370000000002</v>
      </c>
      <c r="F4860" s="1">
        <v>15</v>
      </c>
      <c r="G4860" s="2">
        <v>1.4962246666666668</v>
      </c>
      <c r="H4860" s="3">
        <v>9.999835140622821</v>
      </c>
      <c r="I4860" s="3">
        <v>13.333113520830429</v>
      </c>
      <c r="J4860" s="3">
        <v>0.22442999999999999</v>
      </c>
      <c r="K4860" s="3">
        <v>0.22442999999999999</v>
      </c>
      <c r="L4860" s="3">
        <v>0.29924000000000001</v>
      </c>
    </row>
    <row r="4861" spans="2:12" x14ac:dyDescent="0.2">
      <c r="B4861" t="s">
        <v>12467</v>
      </c>
      <c r="C4861" t="s">
        <v>12267</v>
      </c>
      <c r="D4861" t="s">
        <v>12268</v>
      </c>
      <c r="E4861" s="1">
        <v>82.770089999999996</v>
      </c>
      <c r="F4861" s="1">
        <v>52</v>
      </c>
      <c r="G4861" s="2">
        <v>1.5917325</v>
      </c>
      <c r="H4861" s="3">
        <v>9.9999891265069305</v>
      </c>
      <c r="I4861" s="3">
        <v>13.333318835342574</v>
      </c>
      <c r="J4861" s="3">
        <v>0.82769999999999999</v>
      </c>
      <c r="K4861" s="3">
        <v>0.82769999999999999</v>
      </c>
      <c r="L4861" s="3">
        <v>1.1035999999999999</v>
      </c>
    </row>
    <row r="4862" spans="2:12" x14ac:dyDescent="0.2">
      <c r="B4862" t="s">
        <v>12468</v>
      </c>
      <c r="C4862" t="s">
        <v>12469</v>
      </c>
      <c r="D4862" t="s">
        <v>12470</v>
      </c>
      <c r="E4862" s="1">
        <v>8.5067000000000004</v>
      </c>
      <c r="F4862" s="1">
        <v>15</v>
      </c>
      <c r="G4862" s="2">
        <v>0.56711333333333336</v>
      </c>
      <c r="H4862" s="3">
        <v>10.000352663194894</v>
      </c>
      <c r="I4862" s="3">
        <v>13.333019854937872</v>
      </c>
      <c r="J4862" s="3">
        <v>8.5070000000000007E-2</v>
      </c>
      <c r="K4862" s="3">
        <v>8.5070000000000007E-2</v>
      </c>
      <c r="L4862" s="3">
        <v>0.11342000000000001</v>
      </c>
    </row>
    <row r="4863" spans="2:12" x14ac:dyDescent="0.2">
      <c r="B4863" t="s">
        <v>12471</v>
      </c>
      <c r="C4863" t="s">
        <v>12408</v>
      </c>
      <c r="D4863" t="s">
        <v>12409</v>
      </c>
      <c r="E4863" s="1">
        <v>171.40495999999999</v>
      </c>
      <c r="F4863" s="1">
        <v>42</v>
      </c>
      <c r="G4863" s="2">
        <v>4.0810704761904759</v>
      </c>
      <c r="H4863" s="3">
        <v>10.000002333654756</v>
      </c>
      <c r="I4863" s="3">
        <v>13.333278103504123</v>
      </c>
      <c r="J4863" s="3">
        <v>1.7140500000000001</v>
      </c>
      <c r="K4863" s="3">
        <v>1.7140500000000001</v>
      </c>
      <c r="L4863" s="3">
        <v>2.28539</v>
      </c>
    </row>
    <row r="4864" spans="2:12" x14ac:dyDescent="0.2">
      <c r="B4864" t="s">
        <v>12472</v>
      </c>
      <c r="C4864" t="s">
        <v>11885</v>
      </c>
      <c r="D4864" t="s">
        <v>11886</v>
      </c>
      <c r="E4864" s="1">
        <v>10.532830000000001</v>
      </c>
      <c r="F4864" s="1">
        <v>23</v>
      </c>
      <c r="G4864" s="2">
        <v>0.45794913043478264</v>
      </c>
      <c r="H4864" s="3">
        <v>10.000161400117536</v>
      </c>
      <c r="I4864" s="3">
        <v>13.333548533490051</v>
      </c>
      <c r="J4864" s="3">
        <v>0.10532999999999999</v>
      </c>
      <c r="K4864" s="3">
        <v>0.10532999999999999</v>
      </c>
      <c r="L4864" s="3">
        <v>0.14044000000000001</v>
      </c>
    </row>
    <row r="4865" spans="2:12" x14ac:dyDescent="0.2">
      <c r="B4865" t="s">
        <v>12473</v>
      </c>
      <c r="C4865" t="s">
        <v>12474</v>
      </c>
      <c r="D4865" t="s">
        <v>12475</v>
      </c>
      <c r="E4865" s="1">
        <v>18.151140000000002</v>
      </c>
      <c r="F4865" s="1">
        <v>54</v>
      </c>
      <c r="G4865" s="2">
        <v>0.33613222222222228</v>
      </c>
      <c r="H4865" s="3">
        <v>9.9999228698583114</v>
      </c>
      <c r="I4865" s="3">
        <v>13.333046849949918</v>
      </c>
      <c r="J4865" s="3">
        <v>0.18151</v>
      </c>
      <c r="K4865" s="3">
        <v>0.18151</v>
      </c>
      <c r="L4865" s="3">
        <v>0.24201</v>
      </c>
    </row>
    <row r="4866" spans="2:12" x14ac:dyDescent="0.2">
      <c r="B4866" t="s">
        <v>12476</v>
      </c>
      <c r="C4866" t="s">
        <v>11980</v>
      </c>
      <c r="D4866" t="s">
        <v>11981</v>
      </c>
      <c r="E4866" s="1">
        <v>72.970339999999993</v>
      </c>
      <c r="F4866" s="1">
        <v>109</v>
      </c>
      <c r="G4866" s="2">
        <v>0.6694526605504586</v>
      </c>
      <c r="H4866" s="3">
        <v>9.9999534057262185</v>
      </c>
      <c r="I4866" s="3">
        <v>13.333362568956101</v>
      </c>
      <c r="J4866" s="3">
        <v>0.72970000000000002</v>
      </c>
      <c r="K4866" s="3">
        <v>0.72970000000000002</v>
      </c>
      <c r="L4866" s="3">
        <v>0.97294000000000003</v>
      </c>
    </row>
    <row r="4867" spans="2:12" x14ac:dyDescent="0.2">
      <c r="B4867" t="s">
        <v>12477</v>
      </c>
      <c r="C4867" t="s">
        <v>12226</v>
      </c>
      <c r="D4867" t="s">
        <v>12227</v>
      </c>
      <c r="E4867" s="1">
        <v>46.123330000000003</v>
      </c>
      <c r="F4867" s="1">
        <v>55</v>
      </c>
      <c r="G4867" s="2">
        <v>0.83860600000000007</v>
      </c>
      <c r="H4867" s="3">
        <v>9.9999284526941121</v>
      </c>
      <c r="I4867" s="3">
        <v>13.333382476937375</v>
      </c>
      <c r="J4867" s="3">
        <v>0.46122999999999997</v>
      </c>
      <c r="K4867" s="3">
        <v>0.46122999999999997</v>
      </c>
      <c r="L4867" s="3">
        <v>0.61497999999999997</v>
      </c>
    </row>
    <row r="4868" spans="2:12" x14ac:dyDescent="0.2">
      <c r="B4868" t="s">
        <v>12478</v>
      </c>
      <c r="C4868" t="s">
        <v>12330</v>
      </c>
      <c r="D4868" t="s">
        <v>12331</v>
      </c>
      <c r="E4868" s="1">
        <v>120.43337</v>
      </c>
      <c r="F4868" s="1">
        <v>72</v>
      </c>
      <c r="G4868" s="2">
        <v>1.6726856944444444</v>
      </c>
      <c r="H4868" s="3">
        <v>9.9999692776179891</v>
      </c>
      <c r="I4868" s="3">
        <v>13.333264692335687</v>
      </c>
      <c r="J4868" s="3">
        <v>1.2043299999999999</v>
      </c>
      <c r="K4868" s="3">
        <v>1.2043299999999999</v>
      </c>
      <c r="L4868" s="3">
        <v>1.6057699999999999</v>
      </c>
    </row>
    <row r="4869" spans="2:12" x14ac:dyDescent="0.2">
      <c r="B4869" t="s">
        <v>12479</v>
      </c>
      <c r="C4869" t="s">
        <v>12318</v>
      </c>
      <c r="D4869" t="s">
        <v>11677</v>
      </c>
      <c r="E4869" s="1">
        <v>5.0478100000000001</v>
      </c>
      <c r="F4869" s="1">
        <v>21</v>
      </c>
      <c r="G4869" s="2">
        <v>0.24037190476190476</v>
      </c>
      <c r="H4869" s="3">
        <v>10.000376400855025</v>
      </c>
      <c r="I4869" s="3">
        <v>13.332514496385562</v>
      </c>
      <c r="J4869" s="3">
        <v>5.0479999999999997E-2</v>
      </c>
      <c r="K4869" s="3">
        <v>5.0479999999999997E-2</v>
      </c>
      <c r="L4869" s="3">
        <v>6.7299999999999999E-2</v>
      </c>
    </row>
    <row r="4870" spans="2:12" x14ac:dyDescent="0.2">
      <c r="B4870" t="s">
        <v>12480</v>
      </c>
      <c r="C4870" t="s">
        <v>11879</v>
      </c>
      <c r="D4870" t="s">
        <v>11880</v>
      </c>
      <c r="E4870" s="1">
        <v>77.841459999999998</v>
      </c>
      <c r="F4870" s="1">
        <v>81</v>
      </c>
      <c r="G4870" s="2">
        <v>0.96100567901234568</v>
      </c>
      <c r="H4870" s="3">
        <v>9.9999409055277226</v>
      </c>
      <c r="I4870" s="3">
        <v>13.33325454070363</v>
      </c>
      <c r="J4870" s="3">
        <v>0.77841000000000005</v>
      </c>
      <c r="K4870" s="3">
        <v>0.77841000000000005</v>
      </c>
      <c r="L4870" s="3">
        <v>1.0378799999999999</v>
      </c>
    </row>
    <row r="4871" spans="2:12" x14ac:dyDescent="0.2">
      <c r="B4871" t="s">
        <v>12481</v>
      </c>
      <c r="C4871" t="s">
        <v>11676</v>
      </c>
      <c r="D4871" t="s">
        <v>11677</v>
      </c>
      <c r="E4871" s="1">
        <v>6.6931099999999999</v>
      </c>
      <c r="F4871" s="1">
        <v>28</v>
      </c>
      <c r="G4871" s="2">
        <v>0.23903964285714285</v>
      </c>
      <c r="H4871" s="3">
        <v>9.9998356518867926</v>
      </c>
      <c r="I4871" s="3">
        <v>13.333114202515722</v>
      </c>
      <c r="J4871" s="3">
        <v>6.6930000000000003E-2</v>
      </c>
      <c r="K4871" s="3">
        <v>6.6930000000000003E-2</v>
      </c>
      <c r="L4871" s="3">
        <v>8.924E-2</v>
      </c>
    </row>
    <row r="4872" spans="2:12" x14ac:dyDescent="0.2">
      <c r="B4872" t="s">
        <v>12482</v>
      </c>
      <c r="C4872" t="s">
        <v>11653</v>
      </c>
      <c r="D4872" t="s">
        <v>11654</v>
      </c>
      <c r="E4872" s="1">
        <v>50.719410000000003</v>
      </c>
      <c r="F4872" s="1">
        <v>97</v>
      </c>
      <c r="G4872" s="2">
        <v>0.52288051546391756</v>
      </c>
      <c r="H4872" s="3">
        <v>9.9999191630975197</v>
      </c>
      <c r="I4872" s="3">
        <v>13.333356992914545</v>
      </c>
      <c r="J4872" s="3">
        <v>0.50719000000000003</v>
      </c>
      <c r="K4872" s="3">
        <v>0.50719000000000003</v>
      </c>
      <c r="L4872" s="3">
        <v>0.67625999999999997</v>
      </c>
    </row>
    <row r="4873" spans="2:12" x14ac:dyDescent="0.2">
      <c r="B4873" t="s">
        <v>12483</v>
      </c>
      <c r="C4873" t="s">
        <v>12484</v>
      </c>
      <c r="D4873" t="s">
        <v>12485</v>
      </c>
      <c r="E4873" s="1">
        <v>109.10793</v>
      </c>
      <c r="F4873" s="1">
        <v>174</v>
      </c>
      <c r="G4873" s="2">
        <v>0.62705706896551727</v>
      </c>
      <c r="H4873" s="3">
        <v>10.000006415665665</v>
      </c>
      <c r="I4873" s="3">
        <v>13.333311336765348</v>
      </c>
      <c r="J4873" s="3">
        <v>1.09108</v>
      </c>
      <c r="K4873" s="3">
        <v>1.09108</v>
      </c>
      <c r="L4873" s="3">
        <v>1.4547699999999999</v>
      </c>
    </row>
    <row r="4874" spans="2:12" x14ac:dyDescent="0.2">
      <c r="B4874" t="s">
        <v>12486</v>
      </c>
      <c r="C4874" t="s">
        <v>12487</v>
      </c>
      <c r="D4874" t="s">
        <v>12488</v>
      </c>
      <c r="E4874" s="1">
        <v>16.9527</v>
      </c>
      <c r="F4874" s="1">
        <v>22</v>
      </c>
      <c r="G4874" s="2">
        <v>0.77057727272727272</v>
      </c>
      <c r="H4874" s="3">
        <v>10.000176962961651</v>
      </c>
      <c r="I4874" s="3">
        <v>13.333569283948869</v>
      </c>
      <c r="J4874" s="3">
        <v>0.16952999999999999</v>
      </c>
      <c r="K4874" s="3">
        <v>0.16952999999999999</v>
      </c>
      <c r="L4874" s="3">
        <v>0.22603999999999999</v>
      </c>
    </row>
    <row r="4875" spans="2:12" x14ac:dyDescent="0.2">
      <c r="B4875" t="s">
        <v>12489</v>
      </c>
      <c r="C4875" t="s">
        <v>12490</v>
      </c>
      <c r="D4875" t="s">
        <v>12491</v>
      </c>
      <c r="E4875" s="1">
        <v>8.1111400000000007</v>
      </c>
      <c r="F4875" s="1">
        <v>21</v>
      </c>
      <c r="G4875" s="2">
        <v>0.38624476190476192</v>
      </c>
      <c r="H4875" s="3">
        <v>9.9998273978750198</v>
      </c>
      <c r="I4875" s="3">
        <v>13.333514154607119</v>
      </c>
      <c r="J4875" s="3">
        <v>8.1110000000000002E-2</v>
      </c>
      <c r="K4875" s="3">
        <v>8.1110000000000002E-2</v>
      </c>
      <c r="L4875" s="3">
        <v>0.10815</v>
      </c>
    </row>
    <row r="4876" spans="2:12" x14ac:dyDescent="0.2">
      <c r="B4876" t="s">
        <v>12492</v>
      </c>
      <c r="C4876" t="s">
        <v>12493</v>
      </c>
      <c r="D4876" t="s">
        <v>12494</v>
      </c>
      <c r="E4876" s="1">
        <v>5.1348700000000003</v>
      </c>
      <c r="F4876" s="1">
        <v>14</v>
      </c>
      <c r="G4876" s="2">
        <v>0.36677642857142861</v>
      </c>
      <c r="H4876" s="3">
        <v>10.000253170966353</v>
      </c>
      <c r="I4876" s="3">
        <v>13.332372581973836</v>
      </c>
      <c r="J4876" s="3">
        <v>5.135E-2</v>
      </c>
      <c r="K4876" s="3">
        <v>5.135E-2</v>
      </c>
      <c r="L4876" s="3">
        <v>6.8459999999999993E-2</v>
      </c>
    </row>
    <row r="4877" spans="2:12" x14ac:dyDescent="0.2">
      <c r="B4877" t="s">
        <v>12495</v>
      </c>
      <c r="C4877" t="s">
        <v>12224</v>
      </c>
      <c r="D4877" t="s">
        <v>12211</v>
      </c>
      <c r="E4877" s="1">
        <v>5.2076099999999999</v>
      </c>
      <c r="F4877" s="1">
        <v>18</v>
      </c>
      <c r="G4877" s="2">
        <v>0.28931166666666663</v>
      </c>
      <c r="H4877" s="3">
        <v>10.000748904007789</v>
      </c>
      <c r="I4877" s="3">
        <v>13.332411605323749</v>
      </c>
      <c r="J4877" s="3">
        <v>5.2080000000000001E-2</v>
      </c>
      <c r="K4877" s="3">
        <v>5.2080000000000001E-2</v>
      </c>
      <c r="L4877" s="3">
        <v>6.9430000000000006E-2</v>
      </c>
    </row>
    <row r="4878" spans="2:12" x14ac:dyDescent="0.2">
      <c r="B4878" t="s">
        <v>12496</v>
      </c>
      <c r="C4878" t="s">
        <v>12024</v>
      </c>
      <c r="D4878" t="s">
        <v>12025</v>
      </c>
      <c r="E4878" s="1">
        <v>5.8974000000000002</v>
      </c>
      <c r="F4878" s="1">
        <v>42</v>
      </c>
      <c r="G4878" s="2">
        <v>0.14041428571428571</v>
      </c>
      <c r="H4878" s="3">
        <v>9.9993217350018639</v>
      </c>
      <c r="I4878" s="3">
        <v>13.332994200834266</v>
      </c>
      <c r="J4878" s="3">
        <v>5.8970000000000002E-2</v>
      </c>
      <c r="K4878" s="3">
        <v>5.8970000000000002E-2</v>
      </c>
      <c r="L4878" s="3">
        <v>7.8630000000000005E-2</v>
      </c>
    </row>
    <row r="4879" spans="2:12" x14ac:dyDescent="0.2">
      <c r="B4879" t="s">
        <v>12497</v>
      </c>
      <c r="C4879" t="s">
        <v>12498</v>
      </c>
      <c r="D4879" t="s">
        <v>12499</v>
      </c>
      <c r="E4879" s="1">
        <v>278.66802999999999</v>
      </c>
      <c r="F4879" s="1">
        <v>52</v>
      </c>
      <c r="G4879" s="2">
        <v>5.3590005769230764</v>
      </c>
      <c r="H4879" s="3">
        <v>9.9999989234502422</v>
      </c>
      <c r="I4879" s="3">
        <v>13.333284051277786</v>
      </c>
      <c r="J4879" s="3">
        <v>2.78668</v>
      </c>
      <c r="K4879" s="3">
        <v>2.78668</v>
      </c>
      <c r="L4879" s="3">
        <v>3.71556</v>
      </c>
    </row>
    <row r="4880" spans="2:12" x14ac:dyDescent="0.2">
      <c r="B4880" t="s">
        <v>12500</v>
      </c>
      <c r="C4880" t="s">
        <v>11986</v>
      </c>
      <c r="D4880" t="s">
        <v>11987</v>
      </c>
      <c r="E4880" s="1">
        <v>14.942170000000001</v>
      </c>
      <c r="F4880" s="1">
        <v>32</v>
      </c>
      <c r="G4880" s="2">
        <v>0.46694281250000003</v>
      </c>
      <c r="H4880" s="3">
        <v>9.9998862280378269</v>
      </c>
      <c r="I4880" s="3">
        <v>13.333404719662537</v>
      </c>
      <c r="J4880" s="3">
        <v>0.14942</v>
      </c>
      <c r="K4880" s="3">
        <v>0.14942</v>
      </c>
      <c r="L4880" s="3">
        <v>0.19922999999999999</v>
      </c>
    </row>
    <row r="4881" spans="2:12" x14ac:dyDescent="0.2">
      <c r="B4881" t="s">
        <v>12501</v>
      </c>
      <c r="C4881" t="s">
        <v>11744</v>
      </c>
      <c r="D4881" t="s">
        <v>11745</v>
      </c>
      <c r="E4881" s="1">
        <v>6.8162599999999998</v>
      </c>
      <c r="F4881" s="1">
        <v>18</v>
      </c>
      <c r="G4881" s="2">
        <v>0.37868111111111108</v>
      </c>
      <c r="H4881" s="3">
        <v>9.999618559151207</v>
      </c>
      <c r="I4881" s="3">
        <v>13.332824745534943</v>
      </c>
      <c r="J4881" s="3">
        <v>6.8159999999999998E-2</v>
      </c>
      <c r="K4881" s="3">
        <v>6.8159999999999998E-2</v>
      </c>
      <c r="L4881" s="3">
        <v>9.0880000000000002E-2</v>
      </c>
    </row>
    <row r="4882" spans="2:12" x14ac:dyDescent="0.2">
      <c r="B4882" t="s">
        <v>12502</v>
      </c>
      <c r="C4882" t="s">
        <v>12503</v>
      </c>
      <c r="D4882" t="s">
        <v>12504</v>
      </c>
      <c r="E4882" s="1">
        <v>126.64959</v>
      </c>
      <c r="F4882" s="1">
        <v>143</v>
      </c>
      <c r="G4882" s="2">
        <v>0.88566146853146854</v>
      </c>
      <c r="H4882" s="3">
        <v>10.000032372785414</v>
      </c>
      <c r="I4882" s="3">
        <v>13.333323858371749</v>
      </c>
      <c r="J4882" s="3">
        <v>1.2665</v>
      </c>
      <c r="K4882" s="3">
        <v>1.2665</v>
      </c>
      <c r="L4882" s="3">
        <v>1.68866</v>
      </c>
    </row>
    <row r="4883" spans="2:12" x14ac:dyDescent="0.2">
      <c r="B4883" t="s">
        <v>12505</v>
      </c>
      <c r="C4883" t="s">
        <v>12506</v>
      </c>
      <c r="D4883" t="s">
        <v>12507</v>
      </c>
      <c r="E4883" s="1">
        <v>2.1412399999999998</v>
      </c>
      <c r="F4883" s="1">
        <v>4</v>
      </c>
      <c r="G4883" s="2">
        <v>0.53530999999999995</v>
      </c>
      <c r="H4883" s="3">
        <v>9.9988791541349862</v>
      </c>
      <c r="I4883" s="3">
        <v>13.333395602548055</v>
      </c>
      <c r="J4883" s="3">
        <v>2.1409999999999998E-2</v>
      </c>
      <c r="K4883" s="3">
        <v>2.1409999999999998E-2</v>
      </c>
      <c r="L4883" s="3">
        <v>2.8549999999999999E-2</v>
      </c>
    </row>
    <row r="4884" spans="2:12" x14ac:dyDescent="0.2">
      <c r="B4884" t="s">
        <v>12508</v>
      </c>
      <c r="C4884" t="s">
        <v>12506</v>
      </c>
      <c r="D4884" t="s">
        <v>12507</v>
      </c>
      <c r="E4884" s="1">
        <v>2.5955900000000001</v>
      </c>
      <c r="F4884" s="1">
        <v>4</v>
      </c>
      <c r="G4884" s="2">
        <v>0.64889750000000002</v>
      </c>
      <c r="H4884" s="3">
        <v>10.001579602325483</v>
      </c>
      <c r="I4884" s="3">
        <v>13.334155240234399</v>
      </c>
      <c r="J4884" s="3">
        <v>2.596E-2</v>
      </c>
      <c r="K4884" s="3">
        <v>2.596E-2</v>
      </c>
      <c r="L4884" s="3">
        <v>3.4610000000000002E-2</v>
      </c>
    </row>
    <row r="4885" spans="2:12" x14ac:dyDescent="0.2">
      <c r="B4885" t="s">
        <v>12509</v>
      </c>
      <c r="C4885" t="s">
        <v>11831</v>
      </c>
      <c r="D4885" t="s">
        <v>11832</v>
      </c>
      <c r="E4885" s="1">
        <v>119.4269</v>
      </c>
      <c r="F4885" s="1">
        <v>60</v>
      </c>
      <c r="G4885" s="2">
        <v>1.9904483333333334</v>
      </c>
      <c r="H4885" s="3">
        <v>10.000008373322927</v>
      </c>
      <c r="I4885" s="3">
        <v>13.333260764534623</v>
      </c>
      <c r="J4885" s="3">
        <v>1.1942699999999999</v>
      </c>
      <c r="K4885" s="3">
        <v>1.1942699999999999</v>
      </c>
      <c r="L4885" s="3">
        <v>1.5923499999999999</v>
      </c>
    </row>
    <row r="4886" spans="2:12" x14ac:dyDescent="0.2">
      <c r="B4886" t="s">
        <v>12510</v>
      </c>
      <c r="C4886" t="s">
        <v>11968</v>
      </c>
      <c r="D4886" t="s">
        <v>11969</v>
      </c>
      <c r="E4886" s="1">
        <v>45.542900000000003</v>
      </c>
      <c r="F4886" s="1">
        <v>84</v>
      </c>
      <c r="G4886" s="2">
        <v>0.54217738095238099</v>
      </c>
      <c r="H4886" s="3">
        <v>10.000021957319362</v>
      </c>
      <c r="I4886" s="3">
        <v>13.333362609759149</v>
      </c>
      <c r="J4886" s="3">
        <v>0.45543</v>
      </c>
      <c r="K4886" s="3">
        <v>0.45543</v>
      </c>
      <c r="L4886" s="3">
        <v>0.60724</v>
      </c>
    </row>
    <row r="4887" spans="2:12" x14ac:dyDescent="0.2">
      <c r="B4887" t="s">
        <v>12511</v>
      </c>
      <c r="C4887" t="s">
        <v>12138</v>
      </c>
      <c r="D4887" t="s">
        <v>12139</v>
      </c>
      <c r="E4887" s="1">
        <v>12.76384</v>
      </c>
      <c r="F4887" s="1">
        <v>17</v>
      </c>
      <c r="G4887" s="2">
        <v>0.75081411764705885</v>
      </c>
      <c r="H4887" s="3">
        <v>10.000125354125405</v>
      </c>
      <c r="I4887" s="3">
        <v>13.332978163311354</v>
      </c>
      <c r="J4887" s="3">
        <v>0.12764</v>
      </c>
      <c r="K4887" s="3">
        <v>0.12764</v>
      </c>
      <c r="L4887" s="3">
        <v>0.17018</v>
      </c>
    </row>
    <row r="4888" spans="2:12" x14ac:dyDescent="0.2">
      <c r="B4888" t="s">
        <v>12512</v>
      </c>
      <c r="C4888" t="s">
        <v>12418</v>
      </c>
      <c r="D4888" t="s">
        <v>12419</v>
      </c>
      <c r="E4888" s="1">
        <v>193.51732999999999</v>
      </c>
      <c r="F4888" s="1">
        <v>106</v>
      </c>
      <c r="G4888" s="2">
        <v>1.8256351886792452</v>
      </c>
      <c r="H4888" s="3">
        <v>9.9999829472636907</v>
      </c>
      <c r="I4888" s="3">
        <v>13.333276146379243</v>
      </c>
      <c r="J4888" s="3">
        <v>1.9351700000000001</v>
      </c>
      <c r="K4888" s="3">
        <v>1.9351700000000001</v>
      </c>
      <c r="L4888" s="3">
        <v>2.5802200000000002</v>
      </c>
    </row>
    <row r="4889" spans="2:12" x14ac:dyDescent="0.2">
      <c r="B4889" t="s">
        <v>12513</v>
      </c>
      <c r="C4889" t="s">
        <v>12514</v>
      </c>
      <c r="D4889" t="s">
        <v>12515</v>
      </c>
      <c r="E4889" s="1">
        <v>253.65054000000001</v>
      </c>
      <c r="F4889" s="1">
        <v>195</v>
      </c>
      <c r="G4889" s="2">
        <v>1.300772</v>
      </c>
      <c r="H4889" s="3">
        <v>10.000018135187096</v>
      </c>
      <c r="I4889" s="3">
        <v>13.333304947823096</v>
      </c>
      <c r="J4889" s="3">
        <v>2.5365099999999998</v>
      </c>
      <c r="K4889" s="3">
        <v>2.5365099999999998</v>
      </c>
      <c r="L4889" s="3">
        <v>3.3820000000000001</v>
      </c>
    </row>
    <row r="4890" spans="2:12" x14ac:dyDescent="0.2">
      <c r="B4890" t="s">
        <v>12516</v>
      </c>
      <c r="C4890" t="s">
        <v>12517</v>
      </c>
      <c r="D4890" t="s">
        <v>12518</v>
      </c>
      <c r="E4890" s="1">
        <v>92.684929999999994</v>
      </c>
      <c r="F4890" s="1">
        <v>57</v>
      </c>
      <c r="G4890" s="2">
        <v>1.6260514035087719</v>
      </c>
      <c r="H4890" s="3">
        <v>10.000007552468347</v>
      </c>
      <c r="I4890" s="3">
        <v>13.333343403291128</v>
      </c>
      <c r="J4890" s="3">
        <v>0.92684999999999995</v>
      </c>
      <c r="K4890" s="3">
        <v>0.92684999999999995</v>
      </c>
      <c r="L4890" s="3">
        <v>1.2358</v>
      </c>
    </row>
    <row r="4891" spans="2:12" x14ac:dyDescent="0.2">
      <c r="B4891" t="s">
        <v>12519</v>
      </c>
      <c r="C4891" t="s">
        <v>12119</v>
      </c>
      <c r="D4891" t="s">
        <v>12120</v>
      </c>
      <c r="E4891" s="1">
        <v>74.163640000000001</v>
      </c>
      <c r="F4891" s="1">
        <v>41</v>
      </c>
      <c r="G4891" s="2">
        <v>1.808869268292683</v>
      </c>
      <c r="H4891" s="3">
        <v>10.000048541306764</v>
      </c>
      <c r="I4891" s="3">
        <v>13.333353109421274</v>
      </c>
      <c r="J4891" s="3">
        <v>0.74163999999999997</v>
      </c>
      <c r="K4891" s="3">
        <v>0.74163999999999997</v>
      </c>
      <c r="L4891" s="3">
        <v>0.98885000000000001</v>
      </c>
    </row>
    <row r="4892" spans="2:12" x14ac:dyDescent="0.2">
      <c r="B4892" t="s">
        <v>12520</v>
      </c>
      <c r="C4892" t="s">
        <v>12521</v>
      </c>
      <c r="D4892" t="s">
        <v>12522</v>
      </c>
      <c r="E4892" s="1">
        <v>41.603439999999999</v>
      </c>
      <c r="F4892" s="1">
        <v>24</v>
      </c>
      <c r="G4892" s="2">
        <v>1.7334766666666666</v>
      </c>
      <c r="H4892" s="3">
        <v>9.9998942395148092</v>
      </c>
      <c r="I4892" s="3">
        <v>13.33327244093277</v>
      </c>
      <c r="J4892" s="3">
        <v>0.41603000000000001</v>
      </c>
      <c r="K4892" s="3">
        <v>0.41603000000000001</v>
      </c>
      <c r="L4892" s="3">
        <v>0.55471000000000004</v>
      </c>
    </row>
    <row r="4893" spans="2:12" x14ac:dyDescent="0.2">
      <c r="B4893" t="s">
        <v>12523</v>
      </c>
      <c r="C4893" t="s">
        <v>11786</v>
      </c>
      <c r="D4893" t="s">
        <v>11787</v>
      </c>
      <c r="E4893" s="1">
        <v>36.50703</v>
      </c>
      <c r="F4893" s="1">
        <v>49</v>
      </c>
      <c r="G4893" s="2">
        <v>0.74504142857142863</v>
      </c>
      <c r="H4893" s="3">
        <v>9.9999917824046491</v>
      </c>
      <c r="I4893" s="3">
        <v>13.333322376539533</v>
      </c>
      <c r="J4893" s="3">
        <v>0.36507000000000001</v>
      </c>
      <c r="K4893" s="3">
        <v>0.36507000000000001</v>
      </c>
      <c r="L4893" s="3">
        <v>0.48676000000000003</v>
      </c>
    </row>
    <row r="4894" spans="2:12" x14ac:dyDescent="0.2">
      <c r="B4894" t="s">
        <v>12524</v>
      </c>
      <c r="C4894" t="s">
        <v>12525</v>
      </c>
      <c r="D4894" t="s">
        <v>12526</v>
      </c>
      <c r="E4894" s="1">
        <v>56.817830000000001</v>
      </c>
      <c r="F4894" s="1">
        <v>24</v>
      </c>
      <c r="G4894" s="2">
        <v>2.3674095833333335</v>
      </c>
      <c r="H4894" s="3">
        <v>10.000029920185266</v>
      </c>
      <c r="I4894" s="3">
        <v>13.333314559883755</v>
      </c>
      <c r="J4894" s="3">
        <v>0.56818000000000002</v>
      </c>
      <c r="K4894" s="3">
        <v>0.56818000000000002</v>
      </c>
      <c r="L4894" s="3">
        <v>0.75756999999999997</v>
      </c>
    </row>
    <row r="4895" spans="2:12" x14ac:dyDescent="0.2">
      <c r="B4895" t="s">
        <v>12527</v>
      </c>
      <c r="C4895" t="s">
        <v>12528</v>
      </c>
      <c r="D4895" t="s">
        <v>12082</v>
      </c>
      <c r="E4895" s="1">
        <v>35.385159999999999</v>
      </c>
      <c r="F4895" s="1">
        <v>96</v>
      </c>
      <c r="G4895" s="2">
        <v>0.36859541666666668</v>
      </c>
      <c r="H4895" s="3">
        <v>9.9999547833046396</v>
      </c>
      <c r="I4895" s="3">
        <v>13.333273044406187</v>
      </c>
      <c r="J4895" s="3">
        <v>0.35385</v>
      </c>
      <c r="K4895" s="3">
        <v>0.35385</v>
      </c>
      <c r="L4895" s="3">
        <v>0.4718</v>
      </c>
    </row>
    <row r="4896" spans="2:12" x14ac:dyDescent="0.2">
      <c r="B4896" t="s">
        <v>12529</v>
      </c>
      <c r="C4896" t="s">
        <v>12411</v>
      </c>
      <c r="D4896" t="s">
        <v>12412</v>
      </c>
      <c r="E4896" s="1">
        <v>43.40719</v>
      </c>
      <c r="F4896" s="1">
        <v>68</v>
      </c>
      <c r="G4896" s="2">
        <v>0.63834102941176474</v>
      </c>
      <c r="H4896" s="3">
        <v>9.9999562284497117</v>
      </c>
      <c r="I4896" s="3">
        <v>13.333274971266283</v>
      </c>
      <c r="J4896" s="3">
        <v>0.43407000000000001</v>
      </c>
      <c r="K4896" s="3">
        <v>0.43407000000000001</v>
      </c>
      <c r="L4896" s="3">
        <v>0.57876000000000005</v>
      </c>
    </row>
    <row r="4897" spans="2:12" x14ac:dyDescent="0.2">
      <c r="B4897" t="s">
        <v>12530</v>
      </c>
      <c r="C4897" t="s">
        <v>11977</v>
      </c>
      <c r="D4897" t="s">
        <v>11978</v>
      </c>
      <c r="E4897" s="1">
        <v>84.372330000000005</v>
      </c>
      <c r="F4897" s="1">
        <v>38</v>
      </c>
      <c r="G4897" s="2">
        <v>2.2203244736842107</v>
      </c>
      <c r="H4897" s="3">
        <v>9.9999608876512003</v>
      </c>
      <c r="I4897" s="3">
        <v>13.333281183534933</v>
      </c>
      <c r="J4897" s="3">
        <v>0.84372000000000003</v>
      </c>
      <c r="K4897" s="3">
        <v>0.84372000000000003</v>
      </c>
      <c r="L4897" s="3">
        <v>1.12496</v>
      </c>
    </row>
    <row r="4898" spans="2:12" x14ac:dyDescent="0.2">
      <c r="B4898" t="s">
        <v>12531</v>
      </c>
      <c r="C4898" t="s">
        <v>12532</v>
      </c>
      <c r="D4898" t="s">
        <v>12533</v>
      </c>
      <c r="E4898" s="1">
        <v>31.29777</v>
      </c>
      <c r="F4898" s="1">
        <v>49</v>
      </c>
      <c r="G4898" s="2">
        <v>0.63873000000000002</v>
      </c>
      <c r="H4898" s="3">
        <v>10.000073487663816</v>
      </c>
      <c r="I4898" s="3">
        <v>13.333218309163879</v>
      </c>
      <c r="J4898" s="3">
        <v>0.31297999999999998</v>
      </c>
      <c r="K4898" s="3">
        <v>0.31297999999999998</v>
      </c>
      <c r="L4898" s="3">
        <v>0.4173</v>
      </c>
    </row>
    <row r="4899" spans="2:12" x14ac:dyDescent="0.2">
      <c r="B4899" t="s">
        <v>12534</v>
      </c>
      <c r="C4899" t="s">
        <v>12532</v>
      </c>
      <c r="D4899" t="s">
        <v>12533</v>
      </c>
      <c r="E4899" s="1">
        <v>45.852460000000001</v>
      </c>
      <c r="F4899" s="1">
        <v>90</v>
      </c>
      <c r="G4899" s="2">
        <v>0.50947177777777775</v>
      </c>
      <c r="H4899" s="3">
        <v>9.9998996782288234</v>
      </c>
      <c r="I4899" s="3">
        <v>13.333199570971766</v>
      </c>
      <c r="J4899" s="3">
        <v>0.45851999999999998</v>
      </c>
      <c r="K4899" s="3">
        <v>0.45851999999999998</v>
      </c>
      <c r="L4899" s="3">
        <v>0.61136000000000001</v>
      </c>
    </row>
    <row r="4900" spans="2:12" x14ac:dyDescent="0.2">
      <c r="B4900" t="s">
        <v>12535</v>
      </c>
      <c r="C4900" t="s">
        <v>12444</v>
      </c>
      <c r="D4900" t="s">
        <v>12445</v>
      </c>
      <c r="E4900" s="1">
        <v>45.700360000000003</v>
      </c>
      <c r="F4900" s="1">
        <v>44</v>
      </c>
      <c r="G4900" s="2">
        <v>1.0386445454545454</v>
      </c>
      <c r="H4900" s="3">
        <v>9.9999212260034707</v>
      </c>
      <c r="I4900" s="3">
        <v>13.33337417910931</v>
      </c>
      <c r="J4900" s="3">
        <v>0.45700000000000002</v>
      </c>
      <c r="K4900" s="3">
        <v>0.45700000000000002</v>
      </c>
      <c r="L4900" s="3">
        <v>0.60933999999999999</v>
      </c>
    </row>
    <row r="4901" spans="2:12" x14ac:dyDescent="0.2">
      <c r="B4901" t="s">
        <v>12536</v>
      </c>
      <c r="C4901" t="s">
        <v>12376</v>
      </c>
      <c r="D4901" t="s">
        <v>12377</v>
      </c>
      <c r="E4901" s="1">
        <v>89.960890000000006</v>
      </c>
      <c r="F4901" s="1">
        <v>35</v>
      </c>
      <c r="G4901" s="2">
        <v>2.5703111428571432</v>
      </c>
      <c r="H4901" s="3">
        <v>10.000012227535766</v>
      </c>
      <c r="I4901" s="3">
        <v>13.333349636714356</v>
      </c>
      <c r="J4901" s="3">
        <v>0.89961000000000002</v>
      </c>
      <c r="K4901" s="3">
        <v>0.89961000000000002</v>
      </c>
      <c r="L4901" s="3">
        <v>1.1994800000000001</v>
      </c>
    </row>
    <row r="4902" spans="2:12" x14ac:dyDescent="0.2">
      <c r="B4902" t="s">
        <v>12537</v>
      </c>
      <c r="C4902" t="s">
        <v>11789</v>
      </c>
      <c r="D4902" t="s">
        <v>11790</v>
      </c>
      <c r="E4902" s="1">
        <v>49.70496</v>
      </c>
      <c r="F4902" s="1">
        <v>66</v>
      </c>
      <c r="G4902" s="2">
        <v>0.75310545454545452</v>
      </c>
      <c r="H4902" s="3">
        <v>10.00000804748661</v>
      </c>
      <c r="I4902" s="3">
        <v>13.333277000927071</v>
      </c>
      <c r="J4902" s="3">
        <v>0.49704999999999999</v>
      </c>
      <c r="K4902" s="3">
        <v>0.49704999999999999</v>
      </c>
      <c r="L4902" s="3">
        <v>0.66273000000000004</v>
      </c>
    </row>
    <row r="4903" spans="2:12" x14ac:dyDescent="0.2">
      <c r="B4903" t="s">
        <v>12538</v>
      </c>
      <c r="C4903" t="s">
        <v>12170</v>
      </c>
      <c r="D4903" t="s">
        <v>12171</v>
      </c>
      <c r="E4903" s="1">
        <v>42.55556</v>
      </c>
      <c r="F4903" s="1">
        <v>115</v>
      </c>
      <c r="G4903" s="2">
        <v>0.37004834782608698</v>
      </c>
      <c r="H4903" s="3">
        <v>10.000103394245077</v>
      </c>
      <c r="I4903" s="3">
        <v>13.333392863353225</v>
      </c>
      <c r="J4903" s="3">
        <v>0.42555999999999999</v>
      </c>
      <c r="K4903" s="3">
        <v>0.42555999999999999</v>
      </c>
      <c r="L4903" s="3">
        <v>0.56740999999999997</v>
      </c>
    </row>
    <row r="4904" spans="2:12" x14ac:dyDescent="0.2">
      <c r="B4904" t="s">
        <v>12539</v>
      </c>
      <c r="C4904" t="s">
        <v>12540</v>
      </c>
      <c r="D4904" t="s">
        <v>12541</v>
      </c>
      <c r="E4904" s="1">
        <v>17.99231</v>
      </c>
      <c r="F4904" s="1">
        <v>107</v>
      </c>
      <c r="G4904" s="2">
        <v>0.16815242990654206</v>
      </c>
      <c r="H4904" s="3">
        <v>9.999827704169169</v>
      </c>
      <c r="I4904" s="3">
        <v>13.333474134227345</v>
      </c>
      <c r="J4904" s="3">
        <v>0.17992</v>
      </c>
      <c r="K4904" s="3">
        <v>0.17992</v>
      </c>
      <c r="L4904" s="3">
        <v>0.2399</v>
      </c>
    </row>
    <row r="4905" spans="2:12" x14ac:dyDescent="0.2">
      <c r="B4905" t="s">
        <v>12542</v>
      </c>
      <c r="C4905" t="s">
        <v>12300</v>
      </c>
      <c r="D4905" t="s">
        <v>12301</v>
      </c>
      <c r="E4905" s="1">
        <v>81.229810000000001</v>
      </c>
      <c r="F4905" s="1">
        <v>132</v>
      </c>
      <c r="G4905" s="2">
        <v>0.61537734848484849</v>
      </c>
      <c r="H4905" s="3">
        <v>10.000023390427726</v>
      </c>
      <c r="I4905" s="3">
        <v>13.333282448894069</v>
      </c>
      <c r="J4905" s="3">
        <v>0.81230000000000002</v>
      </c>
      <c r="K4905" s="3">
        <v>0.81230000000000002</v>
      </c>
      <c r="L4905" s="3">
        <v>1.0830599999999999</v>
      </c>
    </row>
    <row r="4906" spans="2:12" x14ac:dyDescent="0.2">
      <c r="B4906" t="s">
        <v>12543</v>
      </c>
      <c r="C4906" t="s">
        <v>12024</v>
      </c>
      <c r="D4906" t="s">
        <v>12025</v>
      </c>
      <c r="E4906" s="1">
        <v>6.2588100000000004</v>
      </c>
      <c r="F4906" s="1">
        <v>47</v>
      </c>
      <c r="G4906" s="2">
        <v>0.13316617021276597</v>
      </c>
      <c r="H4906" s="3">
        <v>10.000303572084791</v>
      </c>
      <c r="I4906" s="3">
        <v>13.333205513508158</v>
      </c>
      <c r="J4906" s="3">
        <v>6.2590000000000007E-2</v>
      </c>
      <c r="K4906" s="3">
        <v>6.2590000000000007E-2</v>
      </c>
      <c r="L4906" s="3">
        <v>8.3449999999999996E-2</v>
      </c>
    </row>
    <row r="4907" spans="2:12" x14ac:dyDescent="0.2">
      <c r="B4907" t="s">
        <v>12544</v>
      </c>
      <c r="C4907" t="s">
        <v>12545</v>
      </c>
      <c r="D4907" t="s">
        <v>12546</v>
      </c>
      <c r="E4907" s="1">
        <v>28.596</v>
      </c>
      <c r="F4907" s="1">
        <v>46</v>
      </c>
      <c r="G4907" s="2">
        <v>0.6216521739130435</v>
      </c>
      <c r="H4907" s="3">
        <v>10</v>
      </c>
      <c r="I4907" s="3">
        <v>13.333333333333334</v>
      </c>
      <c r="J4907" s="3">
        <v>0.28595999999999999</v>
      </c>
      <c r="K4907" s="3">
        <v>0.28595999999999999</v>
      </c>
      <c r="L4907" s="3">
        <v>0.38128000000000001</v>
      </c>
    </row>
    <row r="4908" spans="2:12" x14ac:dyDescent="0.2">
      <c r="B4908" t="s">
        <v>12547</v>
      </c>
      <c r="C4908" t="s">
        <v>11764</v>
      </c>
      <c r="D4908" t="s">
        <v>11765</v>
      </c>
      <c r="E4908" s="1">
        <v>41.255000000000003</v>
      </c>
      <c r="F4908" s="1">
        <v>52</v>
      </c>
      <c r="G4908" s="2">
        <v>0.79336538461538464</v>
      </c>
      <c r="H4908" s="3">
        <v>10</v>
      </c>
      <c r="I4908" s="3">
        <v>13.333414131620408</v>
      </c>
      <c r="J4908" s="3">
        <v>0.41254999999999997</v>
      </c>
      <c r="K4908" s="3">
        <v>0.41254999999999997</v>
      </c>
      <c r="L4908" s="3">
        <v>0.55006999999999995</v>
      </c>
    </row>
    <row r="4909" spans="2:12" x14ac:dyDescent="0.2">
      <c r="B4909" t="s">
        <v>12548</v>
      </c>
      <c r="C4909" t="s">
        <v>12549</v>
      </c>
      <c r="D4909" t="s">
        <v>12550</v>
      </c>
      <c r="E4909" s="1">
        <v>15.5594</v>
      </c>
      <c r="F4909" s="1">
        <v>58</v>
      </c>
      <c r="G4909" s="2">
        <v>0.26826551724137931</v>
      </c>
      <c r="H4909" s="3">
        <v>9.9997429206781767</v>
      </c>
      <c r="I4909" s="3">
        <v>13.333419026440609</v>
      </c>
      <c r="J4909" s="3">
        <v>0.15559000000000001</v>
      </c>
      <c r="K4909" s="3">
        <v>0.15559000000000001</v>
      </c>
      <c r="L4909" s="3">
        <v>0.20746000000000001</v>
      </c>
    </row>
    <row r="4910" spans="2:12" x14ac:dyDescent="0.2">
      <c r="B4910" t="s">
        <v>12551</v>
      </c>
      <c r="C4910" t="s">
        <v>12552</v>
      </c>
      <c r="D4910" t="s">
        <v>12553</v>
      </c>
      <c r="E4910" s="1">
        <v>82.895840000000007</v>
      </c>
      <c r="F4910" s="1">
        <v>101</v>
      </c>
      <c r="G4910" s="2">
        <v>0.82075089108910892</v>
      </c>
      <c r="H4910" s="3">
        <v>10.00001930133044</v>
      </c>
      <c r="I4910" s="3">
        <v>13.333359068440586</v>
      </c>
      <c r="J4910" s="3">
        <v>0.82896000000000003</v>
      </c>
      <c r="K4910" s="3">
        <v>0.82896000000000003</v>
      </c>
      <c r="L4910" s="3">
        <v>1.10528</v>
      </c>
    </row>
    <row r="4911" spans="2:12" x14ac:dyDescent="0.2">
      <c r="B4911" t="s">
        <v>12554</v>
      </c>
      <c r="C4911" t="s">
        <v>12555</v>
      </c>
      <c r="D4911" t="s">
        <v>12262</v>
      </c>
      <c r="E4911" s="1">
        <v>312.15983</v>
      </c>
      <c r="F4911" s="1">
        <v>230</v>
      </c>
      <c r="G4911" s="2">
        <v>1.3572166521739131</v>
      </c>
      <c r="H4911" s="3">
        <v>10.000005445928132</v>
      </c>
      <c r="I4911" s="3">
        <v>13.333297881409019</v>
      </c>
      <c r="J4911" s="3">
        <v>3.1215999999999999</v>
      </c>
      <c r="K4911" s="3">
        <v>3.1215999999999999</v>
      </c>
      <c r="L4911" s="3">
        <v>4.1621199999999998</v>
      </c>
    </row>
    <row r="4912" spans="2:12" x14ac:dyDescent="0.2">
      <c r="B4912" t="s">
        <v>12556</v>
      </c>
      <c r="C4912" t="s">
        <v>12557</v>
      </c>
      <c r="D4912" t="s">
        <v>12558</v>
      </c>
      <c r="E4912" s="1">
        <v>113.36226000000001</v>
      </c>
      <c r="F4912" s="1">
        <v>60</v>
      </c>
      <c r="G4912" s="2">
        <v>1.8893710000000001</v>
      </c>
      <c r="H4912" s="3">
        <v>9.9999770646774326</v>
      </c>
      <c r="I4912" s="3">
        <v>13.333273348643543</v>
      </c>
      <c r="J4912" s="3">
        <v>1.1336200000000001</v>
      </c>
      <c r="K4912" s="3">
        <v>1.1336200000000001</v>
      </c>
      <c r="L4912" s="3">
        <v>1.51149</v>
      </c>
    </row>
    <row r="4913" spans="2:12" x14ac:dyDescent="0.2">
      <c r="B4913" t="s">
        <v>12559</v>
      </c>
      <c r="C4913" t="s">
        <v>12047</v>
      </c>
      <c r="D4913" t="s">
        <v>12048</v>
      </c>
      <c r="E4913" s="1">
        <v>43.41339</v>
      </c>
      <c r="F4913" s="1">
        <v>155</v>
      </c>
      <c r="G4913" s="2">
        <v>0.28008638709677419</v>
      </c>
      <c r="H4913" s="3">
        <v>9.9999101659649234</v>
      </c>
      <c r="I4913" s="3">
        <v>13.333213554619899</v>
      </c>
      <c r="J4913" s="3">
        <v>0.43413000000000002</v>
      </c>
      <c r="K4913" s="3">
        <v>0.43413000000000002</v>
      </c>
      <c r="L4913" s="3">
        <v>0.57884000000000002</v>
      </c>
    </row>
    <row r="4914" spans="2:12" x14ac:dyDescent="0.2">
      <c r="B4914" t="s">
        <v>12560</v>
      </c>
      <c r="C4914" t="s">
        <v>12555</v>
      </c>
      <c r="D4914" t="s">
        <v>12262</v>
      </c>
      <c r="E4914" s="1">
        <v>275.40906999999999</v>
      </c>
      <c r="F4914" s="1">
        <v>198</v>
      </c>
      <c r="G4914" s="2">
        <v>1.390954898989899</v>
      </c>
      <c r="H4914" s="3">
        <v>9.9999974583262645</v>
      </c>
      <c r="I4914" s="3">
        <v>13.333293634810213</v>
      </c>
      <c r="J4914" s="3">
        <v>2.7540900000000001</v>
      </c>
      <c r="K4914" s="3">
        <v>2.7540900000000001</v>
      </c>
      <c r="L4914" s="3">
        <v>3.67211</v>
      </c>
    </row>
    <row r="4915" spans="2:12" x14ac:dyDescent="0.2">
      <c r="B4915" t="s">
        <v>12561</v>
      </c>
      <c r="C4915" t="s">
        <v>12176</v>
      </c>
      <c r="D4915" t="s">
        <v>12177</v>
      </c>
      <c r="E4915" s="1">
        <v>5.7902300000000002</v>
      </c>
      <c r="F4915" s="1">
        <v>20</v>
      </c>
      <c r="G4915" s="2">
        <v>0.28951150000000003</v>
      </c>
      <c r="H4915" s="3">
        <v>9.9996027791642117</v>
      </c>
      <c r="I4915" s="3">
        <v>13.332803705552283</v>
      </c>
      <c r="J4915" s="3">
        <v>5.79E-2</v>
      </c>
      <c r="K4915" s="3">
        <v>5.79E-2</v>
      </c>
      <c r="L4915" s="3">
        <v>7.7200000000000005E-2</v>
      </c>
    </row>
    <row r="4916" spans="2:12" x14ac:dyDescent="0.2">
      <c r="B4916" t="s">
        <v>12562</v>
      </c>
      <c r="C4916" t="s">
        <v>12390</v>
      </c>
      <c r="D4916" t="s">
        <v>12391</v>
      </c>
      <c r="E4916" s="1">
        <v>6.8877600000000001</v>
      </c>
      <c r="F4916" s="1">
        <v>14</v>
      </c>
      <c r="G4916" s="2">
        <v>0.49198285714285717</v>
      </c>
      <c r="H4916" s="3">
        <v>10.000348444196662</v>
      </c>
      <c r="I4916" s="3">
        <v>13.333797925595551</v>
      </c>
      <c r="J4916" s="3">
        <v>6.8879999999999997E-2</v>
      </c>
      <c r="K4916" s="3">
        <v>6.8879999999999997E-2</v>
      </c>
      <c r="L4916" s="3">
        <v>9.1840000000000005E-2</v>
      </c>
    </row>
    <row r="4917" spans="2:12" x14ac:dyDescent="0.2">
      <c r="B4917" t="s">
        <v>12563</v>
      </c>
      <c r="C4917" t="s">
        <v>12564</v>
      </c>
      <c r="D4917" t="s">
        <v>12565</v>
      </c>
      <c r="E4917" s="1">
        <v>7.2191000000000001</v>
      </c>
      <c r="F4917" s="1">
        <v>36</v>
      </c>
      <c r="G4917" s="2">
        <v>0.20053055555555555</v>
      </c>
      <c r="H4917" s="3">
        <v>9.9998614785776621</v>
      </c>
      <c r="I4917" s="3">
        <v>13.33268690002909</v>
      </c>
      <c r="J4917" s="3">
        <v>7.2190000000000004E-2</v>
      </c>
      <c r="K4917" s="3">
        <v>7.2190000000000004E-2</v>
      </c>
      <c r="L4917" s="3">
        <v>9.6250000000000002E-2</v>
      </c>
    </row>
    <row r="4918" spans="2:12" x14ac:dyDescent="0.2">
      <c r="B4918" t="s">
        <v>12566</v>
      </c>
      <c r="C4918" t="s">
        <v>12567</v>
      </c>
      <c r="D4918" t="s">
        <v>12568</v>
      </c>
      <c r="E4918" s="1">
        <v>59.975009999999997</v>
      </c>
      <c r="F4918" s="1">
        <v>52</v>
      </c>
      <c r="G4918" s="2">
        <v>1.1533655769230768</v>
      </c>
      <c r="H4918" s="3">
        <v>9.9999983326388779</v>
      </c>
      <c r="I4918" s="3">
        <v>13.333219952777</v>
      </c>
      <c r="J4918" s="3">
        <v>0.59975000000000001</v>
      </c>
      <c r="K4918" s="3">
        <v>0.59975000000000001</v>
      </c>
      <c r="L4918" s="3">
        <v>0.79966000000000004</v>
      </c>
    </row>
    <row r="4919" spans="2:12" x14ac:dyDescent="0.2">
      <c r="B4919" t="s">
        <v>12569</v>
      </c>
      <c r="C4919" t="s">
        <v>12570</v>
      </c>
      <c r="D4919" t="s">
        <v>12571</v>
      </c>
      <c r="E4919" s="1">
        <v>65.803259999999995</v>
      </c>
      <c r="F4919" s="1">
        <v>91</v>
      </c>
      <c r="G4919" s="2">
        <v>0.72311274725274721</v>
      </c>
      <c r="H4919" s="3">
        <v>9.9999604882797613</v>
      </c>
      <c r="I4919" s="3">
        <v>13.333229994988093</v>
      </c>
      <c r="J4919" s="3">
        <v>0.65803</v>
      </c>
      <c r="K4919" s="3">
        <v>0.65803</v>
      </c>
      <c r="L4919" s="3">
        <v>0.87736999999999998</v>
      </c>
    </row>
    <row r="4920" spans="2:12" x14ac:dyDescent="0.2">
      <c r="B4920" t="s">
        <v>12572</v>
      </c>
      <c r="C4920" t="s">
        <v>12573</v>
      </c>
      <c r="D4920" t="s">
        <v>12574</v>
      </c>
      <c r="E4920" s="1">
        <v>132.33208999999999</v>
      </c>
      <c r="F4920" s="1">
        <v>51</v>
      </c>
      <c r="G4920" s="2">
        <v>2.5947468627450978</v>
      </c>
      <c r="H4920" s="3">
        <v>9.9999931989285464</v>
      </c>
      <c r="I4920" s="3">
        <v>13.33327388693098</v>
      </c>
      <c r="J4920" s="3">
        <v>1.3233200000000001</v>
      </c>
      <c r="K4920" s="3">
        <v>1.3233200000000001</v>
      </c>
      <c r="L4920" s="3">
        <v>1.7644200000000001</v>
      </c>
    </row>
    <row r="4921" spans="2:12" x14ac:dyDescent="0.2">
      <c r="B4921" t="s">
        <v>12575</v>
      </c>
      <c r="C4921" t="s">
        <v>12576</v>
      </c>
      <c r="D4921" t="s">
        <v>12577</v>
      </c>
      <c r="E4921" s="1">
        <v>22.47681</v>
      </c>
      <c r="F4921" s="1">
        <v>40</v>
      </c>
      <c r="G4921" s="2">
        <v>0.56192025000000001</v>
      </c>
      <c r="H4921" s="3">
        <v>10.000084531568314</v>
      </c>
      <c r="I4921" s="3">
        <v>13.333297741094043</v>
      </c>
      <c r="J4921" s="3">
        <v>0.22477</v>
      </c>
      <c r="K4921" s="3">
        <v>0.22477</v>
      </c>
      <c r="L4921" s="3">
        <v>0.29969000000000001</v>
      </c>
    </row>
    <row r="4922" spans="2:12" x14ac:dyDescent="0.2">
      <c r="B4922" t="s">
        <v>12578</v>
      </c>
      <c r="C4922" t="s">
        <v>12579</v>
      </c>
      <c r="D4922" t="s">
        <v>12580</v>
      </c>
      <c r="E4922" s="1">
        <v>3.0764999999999998</v>
      </c>
      <c r="F4922" s="1">
        <v>16</v>
      </c>
      <c r="G4922" s="2">
        <v>0.19228124999999999</v>
      </c>
      <c r="H4922" s="3">
        <v>10.001625223468228</v>
      </c>
      <c r="I4922" s="3">
        <v>13.333333333333334</v>
      </c>
      <c r="J4922" s="3">
        <v>3.0769999999999999E-2</v>
      </c>
      <c r="K4922" s="3">
        <v>3.0769999999999999E-2</v>
      </c>
      <c r="L4922" s="3">
        <v>4.1020000000000001E-2</v>
      </c>
    </row>
    <row r="4923" spans="2:12" x14ac:dyDescent="0.2">
      <c r="B4923" t="s">
        <v>12581</v>
      </c>
      <c r="C4923" t="s">
        <v>11613</v>
      </c>
      <c r="D4923" t="s">
        <v>11614</v>
      </c>
      <c r="E4923" s="1">
        <v>10.7111</v>
      </c>
      <c r="F4923" s="1">
        <v>28</v>
      </c>
      <c r="G4923" s="2">
        <v>0.38253928571428569</v>
      </c>
      <c r="H4923" s="3">
        <v>9.9999066389073015</v>
      </c>
      <c r="I4923" s="3">
        <v>13.332897648234075</v>
      </c>
      <c r="J4923" s="3">
        <v>0.10711</v>
      </c>
      <c r="K4923" s="3">
        <v>0.10711</v>
      </c>
      <c r="L4923" s="3">
        <v>0.14280999999999999</v>
      </c>
    </row>
    <row r="4924" spans="2:12" x14ac:dyDescent="0.2">
      <c r="B4924" t="s">
        <v>12582</v>
      </c>
      <c r="C4924" t="s">
        <v>12101</v>
      </c>
      <c r="D4924" t="s">
        <v>12102</v>
      </c>
      <c r="E4924" s="1">
        <v>146.76438999999999</v>
      </c>
      <c r="F4924" s="1">
        <v>82</v>
      </c>
      <c r="G4924" s="2">
        <v>1.7898096341463414</v>
      </c>
      <c r="H4924" s="3">
        <v>9.9999734267965152</v>
      </c>
      <c r="I4924" s="3">
        <v>13.33327519025562</v>
      </c>
      <c r="J4924" s="3">
        <v>1.4676400000000001</v>
      </c>
      <c r="K4924" s="3">
        <v>1.4676400000000001</v>
      </c>
      <c r="L4924" s="3">
        <v>1.95685</v>
      </c>
    </row>
    <row r="4925" spans="2:12" x14ac:dyDescent="0.2">
      <c r="B4925" t="s">
        <v>12583</v>
      </c>
      <c r="C4925" t="s">
        <v>11942</v>
      </c>
      <c r="D4925" t="s">
        <v>11943</v>
      </c>
      <c r="E4925" s="1">
        <v>11.63836</v>
      </c>
      <c r="F4925" s="1">
        <v>24</v>
      </c>
      <c r="G4925" s="2">
        <v>0.48493166666666671</v>
      </c>
      <c r="H4925" s="3">
        <v>9.9996906780680437</v>
      </c>
      <c r="I4925" s="3">
        <v>13.333493722483237</v>
      </c>
      <c r="J4925" s="3">
        <v>0.11638</v>
      </c>
      <c r="K4925" s="3">
        <v>0.11638</v>
      </c>
      <c r="L4925" s="3">
        <v>0.15518000000000001</v>
      </c>
    </row>
    <row r="4926" spans="2:12" x14ac:dyDescent="0.2">
      <c r="B4926" t="s">
        <v>12584</v>
      </c>
      <c r="C4926" t="s">
        <v>12585</v>
      </c>
      <c r="D4926" t="s">
        <v>12586</v>
      </c>
      <c r="E4926" s="1">
        <v>111.69349</v>
      </c>
      <c r="F4926" s="1">
        <v>43</v>
      </c>
      <c r="G4926" s="2">
        <v>2.597523023255814</v>
      </c>
      <c r="H4926" s="3">
        <v>9.9999561299409674</v>
      </c>
      <c r="I4926" s="3">
        <v>13.333274839921287</v>
      </c>
      <c r="J4926" s="3">
        <v>1.11693</v>
      </c>
      <c r="K4926" s="3">
        <v>1.11693</v>
      </c>
      <c r="L4926" s="3">
        <v>1.4892399999999999</v>
      </c>
    </row>
    <row r="4927" spans="2:12" x14ac:dyDescent="0.2">
      <c r="B4927" t="s">
        <v>12587</v>
      </c>
      <c r="C4927" t="s">
        <v>11792</v>
      </c>
      <c r="D4927" t="s">
        <v>11793</v>
      </c>
      <c r="E4927" s="1">
        <v>45.793469999999999</v>
      </c>
      <c r="F4927" s="1">
        <v>79</v>
      </c>
      <c r="G4927" s="2">
        <v>0.57966417721518981</v>
      </c>
      <c r="H4927" s="3">
        <v>9.9998973652793737</v>
      </c>
      <c r="I4927" s="3">
        <v>13.333342068203175</v>
      </c>
      <c r="J4927" s="3">
        <v>0.45793</v>
      </c>
      <c r="K4927" s="3">
        <v>0.45793</v>
      </c>
      <c r="L4927" s="3">
        <v>0.61058000000000001</v>
      </c>
    </row>
    <row r="4928" spans="2:12" x14ac:dyDescent="0.2">
      <c r="B4928" t="s">
        <v>12588</v>
      </c>
      <c r="C4928" t="s">
        <v>12589</v>
      </c>
      <c r="D4928" t="s">
        <v>12590</v>
      </c>
      <c r="E4928" s="1">
        <v>5.0636299999999999</v>
      </c>
      <c r="F4928" s="1">
        <v>9</v>
      </c>
      <c r="G4928" s="2">
        <v>0.56262555555555549</v>
      </c>
      <c r="H4928" s="3">
        <v>10.000730701097829</v>
      </c>
      <c r="I4928" s="3">
        <v>13.332332733631803</v>
      </c>
      <c r="J4928" s="3">
        <v>5.0639999999999998E-2</v>
      </c>
      <c r="K4928" s="3">
        <v>5.0639999999999998E-2</v>
      </c>
      <c r="L4928" s="3">
        <v>6.7510000000000001E-2</v>
      </c>
    </row>
    <row r="4929" spans="2:12" x14ac:dyDescent="0.2">
      <c r="B4929" t="s">
        <v>12591</v>
      </c>
      <c r="C4929" t="s">
        <v>12592</v>
      </c>
      <c r="D4929" t="s">
        <v>12593</v>
      </c>
      <c r="E4929" s="1">
        <v>64.571010000000001</v>
      </c>
      <c r="F4929" s="1">
        <v>36</v>
      </c>
      <c r="G4929" s="2">
        <v>1.7936391666666667</v>
      </c>
      <c r="H4929" s="3">
        <v>9.9999984513173956</v>
      </c>
      <c r="I4929" s="3">
        <v>13.333228022916167</v>
      </c>
      <c r="J4929" s="3">
        <v>0.64571000000000001</v>
      </c>
      <c r="K4929" s="3">
        <v>0.64571000000000001</v>
      </c>
      <c r="L4929" s="3">
        <v>0.86094000000000004</v>
      </c>
    </row>
    <row r="4930" spans="2:12" x14ac:dyDescent="0.2">
      <c r="B4930" t="s">
        <v>12594</v>
      </c>
      <c r="C4930" t="s">
        <v>12595</v>
      </c>
      <c r="D4930" t="s">
        <v>12596</v>
      </c>
      <c r="E4930" s="1">
        <v>14.598710000000001</v>
      </c>
      <c r="F4930" s="1">
        <v>17</v>
      </c>
      <c r="G4930" s="2">
        <v>0.85874764705882356</v>
      </c>
      <c r="H4930" s="3">
        <v>10.000198647688734</v>
      </c>
      <c r="I4930" s="3">
        <v>13.333369866241604</v>
      </c>
      <c r="J4930" s="3">
        <v>0.14599000000000001</v>
      </c>
      <c r="K4930" s="3">
        <v>0.14599000000000001</v>
      </c>
      <c r="L4930" s="3">
        <v>0.19464999999999999</v>
      </c>
    </row>
    <row r="4931" spans="2:12" x14ac:dyDescent="0.2">
      <c r="B4931" t="s">
        <v>12597</v>
      </c>
      <c r="C4931" t="s">
        <v>11592</v>
      </c>
      <c r="D4931" t="s">
        <v>11593</v>
      </c>
      <c r="E4931" s="1">
        <v>66.92259</v>
      </c>
      <c r="F4931" s="1">
        <v>84</v>
      </c>
      <c r="G4931" s="2">
        <v>0.79669749999999995</v>
      </c>
      <c r="H4931" s="3">
        <v>10.000061264813569</v>
      </c>
      <c r="I4931" s="3">
        <v>13.333315402168385</v>
      </c>
      <c r="J4931" s="3">
        <v>0.66922999999999999</v>
      </c>
      <c r="K4931" s="3">
        <v>0.66922999999999999</v>
      </c>
      <c r="L4931" s="3">
        <v>0.89229999999999998</v>
      </c>
    </row>
    <row r="4932" spans="2:12" x14ac:dyDescent="0.2">
      <c r="B4932" t="s">
        <v>12598</v>
      </c>
      <c r="C4932" t="s">
        <v>12573</v>
      </c>
      <c r="D4932" t="s">
        <v>12574</v>
      </c>
      <c r="E4932" s="1">
        <v>101.86206</v>
      </c>
      <c r="F4932" s="1">
        <v>53</v>
      </c>
      <c r="G4932" s="2">
        <v>1.9219256603773585</v>
      </c>
      <c r="H4932" s="3">
        <v>9.9999941096812694</v>
      </c>
      <c r="I4932" s="3">
        <v>13.333325479575025</v>
      </c>
      <c r="J4932" s="3">
        <v>1.0186200000000001</v>
      </c>
      <c r="K4932" s="3">
        <v>1.0186200000000001</v>
      </c>
      <c r="L4932" s="3">
        <v>1.35816</v>
      </c>
    </row>
    <row r="4933" spans="2:12" x14ac:dyDescent="0.2">
      <c r="B4933" t="s">
        <v>12599</v>
      </c>
      <c r="C4933" t="s">
        <v>12600</v>
      </c>
      <c r="D4933" t="s">
        <v>12601</v>
      </c>
      <c r="E4933" s="1">
        <v>114.55297</v>
      </c>
      <c r="F4933" s="1">
        <v>49</v>
      </c>
      <c r="G4933" s="2">
        <v>2.3378157142857141</v>
      </c>
      <c r="H4933" s="3">
        <v>10.00000261887579</v>
      </c>
      <c r="I4933" s="3">
        <v>13.333307726547813</v>
      </c>
      <c r="J4933" s="3">
        <v>1.1455299999999999</v>
      </c>
      <c r="K4933" s="3">
        <v>1.1455299999999999</v>
      </c>
      <c r="L4933" s="3">
        <v>1.5273699999999999</v>
      </c>
    </row>
    <row r="4934" spans="2:12" x14ac:dyDescent="0.2">
      <c r="B4934" t="s">
        <v>12602</v>
      </c>
      <c r="C4934" t="s">
        <v>12503</v>
      </c>
      <c r="D4934" t="s">
        <v>12504</v>
      </c>
      <c r="E4934" s="1">
        <v>119.4345</v>
      </c>
      <c r="F4934" s="1">
        <v>148</v>
      </c>
      <c r="G4934" s="2">
        <v>0.8069898648648649</v>
      </c>
      <c r="H4934" s="3">
        <v>10.000041863950534</v>
      </c>
      <c r="I4934" s="3">
        <v>13.333333333333334</v>
      </c>
      <c r="J4934" s="3">
        <v>1.19435</v>
      </c>
      <c r="K4934" s="3">
        <v>1.19435</v>
      </c>
      <c r="L4934" s="3">
        <v>1.59246</v>
      </c>
    </row>
    <row r="4935" spans="2:12" x14ac:dyDescent="0.2">
      <c r="B4935" t="s">
        <v>12603</v>
      </c>
      <c r="C4935" t="s">
        <v>11909</v>
      </c>
      <c r="D4935" t="s">
        <v>11910</v>
      </c>
      <c r="E4935" s="1">
        <v>81.750590000000003</v>
      </c>
      <c r="F4935" s="1">
        <v>151</v>
      </c>
      <c r="G4935" s="2">
        <v>0.54139463576158942</v>
      </c>
      <c r="H4935" s="3">
        <v>10.000050152543242</v>
      </c>
      <c r="I4935" s="3">
        <v>13.333359428965588</v>
      </c>
      <c r="J4935" s="3">
        <v>0.81750999999999996</v>
      </c>
      <c r="K4935" s="3">
        <v>0.81750999999999996</v>
      </c>
      <c r="L4935" s="3">
        <v>1.0900099999999999</v>
      </c>
    </row>
    <row r="4936" spans="2:12" x14ac:dyDescent="0.2">
      <c r="B4936" t="s">
        <v>12604</v>
      </c>
      <c r="C4936" t="s">
        <v>12474</v>
      </c>
      <c r="D4936" t="s">
        <v>12605</v>
      </c>
      <c r="E4936" s="1">
        <v>13.306699999999999</v>
      </c>
      <c r="F4936" s="1">
        <v>38</v>
      </c>
      <c r="G4936" s="2">
        <v>0.35017631578947367</v>
      </c>
      <c r="H4936" s="3">
        <v>10.000225450337048</v>
      </c>
      <c r="I4936" s="3">
        <v>13.333132933033735</v>
      </c>
      <c r="J4936" s="3">
        <v>0.13306999999999999</v>
      </c>
      <c r="K4936" s="3">
        <v>0.13306999999999999</v>
      </c>
      <c r="L4936" s="3">
        <v>0.17741999999999999</v>
      </c>
    </row>
    <row r="4937" spans="2:12" x14ac:dyDescent="0.2">
      <c r="B4937" t="s">
        <v>12606</v>
      </c>
      <c r="C4937" t="s">
        <v>12607</v>
      </c>
      <c r="D4937" t="s">
        <v>12608</v>
      </c>
      <c r="E4937" s="1">
        <v>19.9434</v>
      </c>
      <c r="F4937" s="1">
        <v>64</v>
      </c>
      <c r="G4937" s="2">
        <v>0.31161562500000001</v>
      </c>
      <c r="H4937" s="3">
        <v>9.9997994323936741</v>
      </c>
      <c r="I4937" s="3">
        <v>13.33323304953017</v>
      </c>
      <c r="J4937" s="3">
        <v>0.19943</v>
      </c>
      <c r="K4937" s="3">
        <v>0.19943</v>
      </c>
      <c r="L4937" s="3">
        <v>0.26590999999999998</v>
      </c>
    </row>
    <row r="4938" spans="2:12" x14ac:dyDescent="0.2">
      <c r="B4938" t="s">
        <v>12609</v>
      </c>
      <c r="C4938" t="s">
        <v>12610</v>
      </c>
      <c r="D4938" t="s">
        <v>12031</v>
      </c>
      <c r="E4938" s="1">
        <v>58.205739999999999</v>
      </c>
      <c r="F4938" s="1">
        <v>73</v>
      </c>
      <c r="G4938" s="2">
        <v>0.79733890410958908</v>
      </c>
      <c r="H4938" s="3">
        <v>10.000044669134008</v>
      </c>
      <c r="I4938" s="3">
        <v>13.333221087817114</v>
      </c>
      <c r="J4938" s="3">
        <v>0.58206000000000002</v>
      </c>
      <c r="K4938" s="3">
        <v>0.58206000000000002</v>
      </c>
      <c r="L4938" s="3">
        <v>0.77607000000000004</v>
      </c>
    </row>
    <row r="4939" spans="2:12" x14ac:dyDescent="0.2">
      <c r="B4939" t="s">
        <v>12611</v>
      </c>
      <c r="C4939" t="s">
        <v>12457</v>
      </c>
      <c r="D4939" t="s">
        <v>12458</v>
      </c>
      <c r="E4939" s="1">
        <v>43.498440000000002</v>
      </c>
      <c r="F4939" s="1">
        <v>65</v>
      </c>
      <c r="G4939" s="2">
        <v>0.66920676923076927</v>
      </c>
      <c r="H4939" s="3">
        <v>9.9998988469471541</v>
      </c>
      <c r="I4939" s="3">
        <v>13.333351724797488</v>
      </c>
      <c r="J4939" s="3">
        <v>0.43497999999999998</v>
      </c>
      <c r="K4939" s="3">
        <v>0.43497999999999998</v>
      </c>
      <c r="L4939" s="3">
        <v>0.57998000000000005</v>
      </c>
    </row>
    <row r="4940" spans="2:12" x14ac:dyDescent="0.2">
      <c r="B4940" t="s">
        <v>12612</v>
      </c>
      <c r="C4940" t="s">
        <v>12613</v>
      </c>
      <c r="D4940" t="s">
        <v>12614</v>
      </c>
      <c r="E4940" s="1">
        <v>41.015270000000001</v>
      </c>
      <c r="F4940" s="1">
        <v>86</v>
      </c>
      <c r="G4940" s="2">
        <v>0.47692174418604655</v>
      </c>
      <c r="H4940" s="3">
        <v>9.9999341708588059</v>
      </c>
      <c r="I4940" s="3">
        <v>13.333326831689758</v>
      </c>
      <c r="J4940" s="3">
        <v>0.41015000000000001</v>
      </c>
      <c r="K4940" s="3">
        <v>0.41015000000000001</v>
      </c>
      <c r="L4940" s="3">
        <v>0.54686999999999997</v>
      </c>
    </row>
    <row r="4941" spans="2:12" x14ac:dyDescent="0.2">
      <c r="B4941" t="s">
        <v>12615</v>
      </c>
      <c r="C4941" t="s">
        <v>12616</v>
      </c>
      <c r="D4941" t="s">
        <v>12617</v>
      </c>
      <c r="E4941" s="1">
        <v>3.1432000000000002</v>
      </c>
      <c r="F4941" s="1">
        <v>13</v>
      </c>
      <c r="G4941" s="2">
        <v>0.2417846153846154</v>
      </c>
      <c r="H4941" s="3">
        <v>9.9993637057775508</v>
      </c>
      <c r="I4941" s="3">
        <v>13.333545431407483</v>
      </c>
      <c r="J4941" s="3">
        <v>3.143E-2</v>
      </c>
      <c r="K4941" s="3">
        <v>3.143E-2</v>
      </c>
      <c r="L4941" s="3">
        <v>4.1910000000000003E-2</v>
      </c>
    </row>
    <row r="4942" spans="2:12" x14ac:dyDescent="0.2">
      <c r="B4942" t="s">
        <v>12618</v>
      </c>
      <c r="C4942" t="s">
        <v>12619</v>
      </c>
      <c r="D4942" t="s">
        <v>12620</v>
      </c>
      <c r="E4942" s="1">
        <v>49.65287</v>
      </c>
      <c r="F4942" s="1">
        <v>96</v>
      </c>
      <c r="G4942" s="2">
        <v>0.51721739583333337</v>
      </c>
      <c r="H4942" s="3">
        <v>10.000026181769554</v>
      </c>
      <c r="I4942" s="3">
        <v>13.333368242359404</v>
      </c>
      <c r="J4942" s="3">
        <v>0.49653000000000003</v>
      </c>
      <c r="K4942" s="3">
        <v>0.49653000000000003</v>
      </c>
      <c r="L4942" s="3">
        <v>0.66203999999999996</v>
      </c>
    </row>
    <row r="4943" spans="2:12" x14ac:dyDescent="0.2">
      <c r="B4943" t="s">
        <v>12621</v>
      </c>
      <c r="C4943" t="s">
        <v>12622</v>
      </c>
      <c r="D4943" t="s">
        <v>12623</v>
      </c>
      <c r="E4943" s="1">
        <v>12.422700000000001</v>
      </c>
      <c r="F4943" s="1">
        <v>15</v>
      </c>
      <c r="G4943" s="2">
        <v>0.82818000000000003</v>
      </c>
      <c r="H4943" s="3">
        <v>10.000241493395155</v>
      </c>
      <c r="I4943" s="3">
        <v>13.333655324526875</v>
      </c>
      <c r="J4943" s="3">
        <v>0.12422999999999999</v>
      </c>
      <c r="K4943" s="3">
        <v>0.12422999999999999</v>
      </c>
      <c r="L4943" s="3">
        <v>0.16564000000000001</v>
      </c>
    </row>
    <row r="4944" spans="2:12" x14ac:dyDescent="0.2">
      <c r="B4944" t="s">
        <v>12624</v>
      </c>
      <c r="C4944" t="s">
        <v>12625</v>
      </c>
      <c r="D4944" t="s">
        <v>11635</v>
      </c>
      <c r="E4944" s="1">
        <v>66.520439999999994</v>
      </c>
      <c r="F4944" s="1">
        <v>60</v>
      </c>
      <c r="G4944" s="2">
        <v>1.1086739999999999</v>
      </c>
      <c r="H4944" s="3">
        <v>9.9999338549173764</v>
      </c>
      <c r="I4944" s="3">
        <v>13.333345359711991</v>
      </c>
      <c r="J4944" s="3">
        <v>0.66520000000000001</v>
      </c>
      <c r="K4944" s="3">
        <v>0.66520000000000001</v>
      </c>
      <c r="L4944" s="3">
        <v>0.88693999999999995</v>
      </c>
    </row>
    <row r="4945" spans="2:12" x14ac:dyDescent="0.2">
      <c r="B4945" t="s">
        <v>12626</v>
      </c>
      <c r="C4945" t="s">
        <v>12627</v>
      </c>
      <c r="D4945" t="s">
        <v>12628</v>
      </c>
      <c r="E4945" s="1">
        <v>2.6210300000000002</v>
      </c>
      <c r="F4945" s="1">
        <v>1</v>
      </c>
      <c r="G4945" s="2">
        <v>2.6210300000000002</v>
      </c>
      <c r="H4945" s="3">
        <v>9.9998855411803742</v>
      </c>
      <c r="I4945" s="3">
        <v>13.334452486236327</v>
      </c>
      <c r="J4945" s="3">
        <v>2.6210000000000001E-2</v>
      </c>
      <c r="K4945" s="3">
        <v>2.6210000000000001E-2</v>
      </c>
      <c r="L4945" s="3">
        <v>3.4950000000000002E-2</v>
      </c>
    </row>
    <row r="4946" spans="2:12" x14ac:dyDescent="0.2">
      <c r="B4946" t="s">
        <v>12629</v>
      </c>
      <c r="C4946" t="s">
        <v>12053</v>
      </c>
      <c r="D4946" t="s">
        <v>12054</v>
      </c>
      <c r="E4946" s="1">
        <v>52.702089999999998</v>
      </c>
      <c r="F4946" s="1">
        <v>78</v>
      </c>
      <c r="G4946" s="2">
        <v>0.67566782051282048</v>
      </c>
      <c r="H4946" s="3">
        <v>9.9999829228783916</v>
      </c>
      <c r="I4946" s="3">
        <v>13.333247315239301</v>
      </c>
      <c r="J4946" s="3">
        <v>0.52702000000000004</v>
      </c>
      <c r="K4946" s="3">
        <v>0.52702000000000004</v>
      </c>
      <c r="L4946" s="3">
        <v>0.70269000000000004</v>
      </c>
    </row>
    <row r="4947" spans="2:12" x14ac:dyDescent="0.2">
      <c r="B4947" t="s">
        <v>12630</v>
      </c>
      <c r="C4947" t="s">
        <v>12465</v>
      </c>
      <c r="D4947" t="s">
        <v>12466</v>
      </c>
      <c r="E4947" s="1">
        <v>59.623289999999997</v>
      </c>
      <c r="F4947" s="1">
        <v>37</v>
      </c>
      <c r="G4947" s="2">
        <v>1.6114402702702701</v>
      </c>
      <c r="H4947" s="3">
        <v>9.9999513612885185</v>
      </c>
      <c r="I4947" s="3">
        <v>13.333380294847871</v>
      </c>
      <c r="J4947" s="3">
        <v>0.59623000000000004</v>
      </c>
      <c r="K4947" s="3">
        <v>0.59623000000000004</v>
      </c>
      <c r="L4947" s="3">
        <v>0.79498000000000002</v>
      </c>
    </row>
    <row r="4948" spans="2:12" x14ac:dyDescent="0.2">
      <c r="B4948" t="s">
        <v>12631</v>
      </c>
      <c r="C4948" t="s">
        <v>12241</v>
      </c>
      <c r="D4948" t="s">
        <v>12242</v>
      </c>
      <c r="E4948" s="1">
        <v>90.823909999999998</v>
      </c>
      <c r="F4948" s="1">
        <v>107</v>
      </c>
      <c r="G4948" s="2">
        <v>0.84882158878504665</v>
      </c>
      <c r="H4948" s="3">
        <v>10.000009909284902</v>
      </c>
      <c r="I4948" s="3">
        <v>13.333273143602824</v>
      </c>
      <c r="J4948" s="3">
        <v>0.90824000000000005</v>
      </c>
      <c r="K4948" s="3">
        <v>0.90824000000000005</v>
      </c>
      <c r="L4948" s="3">
        <v>1.2109799999999999</v>
      </c>
    </row>
    <row r="4949" spans="2:12" x14ac:dyDescent="0.2">
      <c r="B4949" t="s">
        <v>12632</v>
      </c>
      <c r="C4949" t="s">
        <v>12160</v>
      </c>
      <c r="D4949" t="s">
        <v>12161</v>
      </c>
      <c r="E4949" s="1">
        <v>82.289029999999997</v>
      </c>
      <c r="F4949" s="1">
        <v>112</v>
      </c>
      <c r="G4949" s="2">
        <v>0.7347234821428571</v>
      </c>
      <c r="H4949" s="3">
        <v>9.9999963543135699</v>
      </c>
      <c r="I4949" s="3">
        <v>13.333247457164097</v>
      </c>
      <c r="J4949" s="3">
        <v>0.82289000000000001</v>
      </c>
      <c r="K4949" s="3">
        <v>0.82289000000000001</v>
      </c>
      <c r="L4949" s="3">
        <v>1.09718</v>
      </c>
    </row>
    <row r="4950" spans="2:12" x14ac:dyDescent="0.2">
      <c r="B4950" t="s">
        <v>12633</v>
      </c>
      <c r="C4950" t="s">
        <v>12634</v>
      </c>
      <c r="D4950" t="s">
        <v>12635</v>
      </c>
      <c r="E4950" s="1">
        <v>5.8076400000000001</v>
      </c>
      <c r="F4950" s="1">
        <v>139</v>
      </c>
      <c r="G4950" s="2">
        <v>4.1781582733812953E-2</v>
      </c>
      <c r="H4950" s="3">
        <v>10.000619873132631</v>
      </c>
      <c r="I4950" s="3">
        <v>13.334159830843507</v>
      </c>
      <c r="J4950" s="3">
        <v>5.808E-2</v>
      </c>
      <c r="K4950" s="3">
        <v>5.808E-2</v>
      </c>
      <c r="L4950" s="3">
        <v>7.7439999999999995E-2</v>
      </c>
    </row>
    <row r="4951" spans="2:12" x14ac:dyDescent="0.2">
      <c r="B4951" t="s">
        <v>12636</v>
      </c>
      <c r="C4951" t="s">
        <v>11990</v>
      </c>
      <c r="D4951" t="s">
        <v>11991</v>
      </c>
      <c r="E4951" s="1">
        <v>60.254460000000002</v>
      </c>
      <c r="F4951" s="1">
        <v>32</v>
      </c>
      <c r="G4951" s="2">
        <v>1.8829518750000001</v>
      </c>
      <c r="H4951" s="3">
        <v>9.9999236571035564</v>
      </c>
      <c r="I4951" s="3">
        <v>13.333286863744194</v>
      </c>
      <c r="J4951" s="3">
        <v>0.60253999999999996</v>
      </c>
      <c r="K4951" s="3">
        <v>0.60253999999999996</v>
      </c>
      <c r="L4951" s="3">
        <v>0.80339000000000005</v>
      </c>
    </row>
    <row r="4952" spans="2:12" x14ac:dyDescent="0.2">
      <c r="B4952" t="s">
        <v>12637</v>
      </c>
      <c r="C4952" t="s">
        <v>12638</v>
      </c>
      <c r="D4952" t="s">
        <v>12639</v>
      </c>
      <c r="E4952" s="1">
        <v>65.103009999999998</v>
      </c>
      <c r="F4952" s="1">
        <v>99</v>
      </c>
      <c r="G4952" s="2">
        <v>0.65760616161616159</v>
      </c>
      <c r="H4952" s="3">
        <v>9.9999984639727106</v>
      </c>
      <c r="I4952" s="3">
        <v>13.333331285296946</v>
      </c>
      <c r="J4952" s="3">
        <v>0.65103</v>
      </c>
      <c r="K4952" s="3">
        <v>0.65103</v>
      </c>
      <c r="L4952" s="3">
        <v>0.86804000000000003</v>
      </c>
    </row>
    <row r="4953" spans="2:12" x14ac:dyDescent="0.2">
      <c r="B4953" t="s">
        <v>12640</v>
      </c>
      <c r="C4953" t="s">
        <v>12540</v>
      </c>
      <c r="D4953" t="s">
        <v>12541</v>
      </c>
      <c r="E4953" s="1">
        <v>14.83849</v>
      </c>
      <c r="F4953" s="1">
        <v>85</v>
      </c>
      <c r="G4953" s="2">
        <v>0.1745704705882353</v>
      </c>
      <c r="H4953" s="3">
        <v>9.999669777719971</v>
      </c>
      <c r="I4953" s="3">
        <v>13.333566959980431</v>
      </c>
      <c r="J4953" s="3">
        <v>0.14838000000000001</v>
      </c>
      <c r="K4953" s="3">
        <v>0.14838000000000001</v>
      </c>
      <c r="L4953" s="3">
        <v>0.19785</v>
      </c>
    </row>
    <row r="4954" spans="2:12" x14ac:dyDescent="0.2">
      <c r="B4954" t="s">
        <v>12641</v>
      </c>
      <c r="C4954" t="s">
        <v>11888</v>
      </c>
      <c r="D4954" t="s">
        <v>11889</v>
      </c>
      <c r="E4954" s="1">
        <v>10.162940000000001</v>
      </c>
      <c r="F4954" s="1">
        <v>25</v>
      </c>
      <c r="G4954" s="2">
        <v>0.40651760000000003</v>
      </c>
      <c r="H4954" s="3">
        <v>10.000059038034269</v>
      </c>
      <c r="I4954" s="3">
        <v>13.333740039791634</v>
      </c>
      <c r="J4954" s="3">
        <v>0.10163</v>
      </c>
      <c r="K4954" s="3">
        <v>0.10163</v>
      </c>
      <c r="L4954" s="3">
        <v>0.13550999999999999</v>
      </c>
    </row>
    <row r="4955" spans="2:12" x14ac:dyDescent="0.2">
      <c r="B4955" t="s">
        <v>12642</v>
      </c>
      <c r="C4955" t="s">
        <v>11888</v>
      </c>
      <c r="D4955" t="s">
        <v>11889</v>
      </c>
      <c r="E4955" s="1">
        <v>8.1492900000000006</v>
      </c>
      <c r="F4955" s="1">
        <v>20</v>
      </c>
      <c r="G4955" s="2">
        <v>0.40746450000000001</v>
      </c>
      <c r="H4955" s="3">
        <v>9.9996441407779084</v>
      </c>
      <c r="I4955" s="3">
        <v>13.333676921547768</v>
      </c>
      <c r="J4955" s="3">
        <v>8.1490000000000007E-2</v>
      </c>
      <c r="K4955" s="3">
        <v>8.1490000000000007E-2</v>
      </c>
      <c r="L4955" s="3">
        <v>0.10866000000000001</v>
      </c>
    </row>
    <row r="4956" spans="2:12" x14ac:dyDescent="0.2">
      <c r="B4956" t="s">
        <v>12643</v>
      </c>
      <c r="C4956" t="s">
        <v>12644</v>
      </c>
      <c r="D4956" t="s">
        <v>12645</v>
      </c>
      <c r="E4956" s="1">
        <v>43.275689999999997</v>
      </c>
      <c r="F4956" s="1">
        <v>47</v>
      </c>
      <c r="G4956" s="2">
        <v>0.92075936170212758</v>
      </c>
      <c r="H4956" s="3">
        <v>10.000071633750958</v>
      </c>
      <c r="I4956" s="3">
        <v>13.333351819462614</v>
      </c>
      <c r="J4956" s="3">
        <v>0.43275999999999998</v>
      </c>
      <c r="K4956" s="3">
        <v>0.43275999999999998</v>
      </c>
      <c r="L4956" s="3">
        <v>0.57701000000000002</v>
      </c>
    </row>
    <row r="4957" spans="2:12" x14ac:dyDescent="0.2">
      <c r="B4957" t="s">
        <v>12646</v>
      </c>
      <c r="C4957" t="s">
        <v>12647</v>
      </c>
      <c r="D4957" t="s">
        <v>12648</v>
      </c>
      <c r="E4957" s="1">
        <v>8.7914300000000001</v>
      </c>
      <c r="F4957" s="1">
        <v>17</v>
      </c>
      <c r="G4957" s="2">
        <v>0.51714294117647064</v>
      </c>
      <c r="H4957" s="3">
        <v>9.9995108873072986</v>
      </c>
      <c r="I4957" s="3">
        <v>13.33343949732865</v>
      </c>
      <c r="J4957" s="3">
        <v>8.7910000000000002E-2</v>
      </c>
      <c r="K4957" s="3">
        <v>8.7910000000000002E-2</v>
      </c>
      <c r="L4957" s="3">
        <v>0.11722</v>
      </c>
    </row>
    <row r="4958" spans="2:12" x14ac:dyDescent="0.2">
      <c r="B4958" t="s">
        <v>12649</v>
      </c>
      <c r="C4958" t="s">
        <v>12650</v>
      </c>
      <c r="D4958" t="s">
        <v>12651</v>
      </c>
      <c r="E4958" s="1">
        <v>6.7930999999999999</v>
      </c>
      <c r="F4958" s="1">
        <v>4</v>
      </c>
      <c r="G4958" s="2">
        <v>1.698275</v>
      </c>
      <c r="H4958" s="3">
        <v>9.9998527918034483</v>
      </c>
      <c r="I4958" s="3">
        <v>13.332646361749422</v>
      </c>
      <c r="J4958" s="3">
        <v>6.7930000000000004E-2</v>
      </c>
      <c r="K4958" s="3">
        <v>6.7930000000000004E-2</v>
      </c>
      <c r="L4958" s="3">
        <v>9.0569999999999998E-2</v>
      </c>
    </row>
    <row r="4959" spans="2:12" x14ac:dyDescent="0.2">
      <c r="B4959" t="s">
        <v>12652</v>
      </c>
      <c r="C4959" t="s">
        <v>12293</v>
      </c>
      <c r="D4959" t="s">
        <v>12294</v>
      </c>
      <c r="E4959" s="1">
        <v>7.5263</v>
      </c>
      <c r="F4959" s="1">
        <v>43</v>
      </c>
      <c r="G4959" s="2">
        <v>0.17503023255813954</v>
      </c>
      <c r="H4959" s="3">
        <v>9.9996013977651703</v>
      </c>
      <c r="I4959" s="3">
        <v>13.333244755058926</v>
      </c>
      <c r="J4959" s="3">
        <v>7.5259999999999994E-2</v>
      </c>
      <c r="K4959" s="3">
        <v>7.5259999999999994E-2</v>
      </c>
      <c r="L4959" s="3">
        <v>0.10034999999999999</v>
      </c>
    </row>
    <row r="4960" spans="2:12" x14ac:dyDescent="0.2">
      <c r="B4960" t="s">
        <v>12653</v>
      </c>
      <c r="C4960" t="s">
        <v>11905</v>
      </c>
      <c r="D4960" t="s">
        <v>11906</v>
      </c>
      <c r="E4960" s="1">
        <v>9.2253699999999998</v>
      </c>
      <c r="F4960" s="1">
        <v>101</v>
      </c>
      <c r="G4960" s="2">
        <v>9.1340297029702963E-2</v>
      </c>
      <c r="H4960" s="3">
        <v>9.9995989320753527</v>
      </c>
      <c r="I4960" s="3">
        <v>13.332798576100471</v>
      </c>
      <c r="J4960" s="3">
        <v>9.2249999999999999E-2</v>
      </c>
      <c r="K4960" s="3">
        <v>9.2249999999999999E-2</v>
      </c>
      <c r="L4960" s="3">
        <v>0.123</v>
      </c>
    </row>
    <row r="4961" spans="2:12" x14ac:dyDescent="0.2">
      <c r="B4961" t="s">
        <v>12654</v>
      </c>
      <c r="C4961" t="s">
        <v>11834</v>
      </c>
      <c r="D4961" t="s">
        <v>11835</v>
      </c>
      <c r="E4961" s="1">
        <v>2.2827999999999999</v>
      </c>
      <c r="F4961" s="1">
        <v>11</v>
      </c>
      <c r="G4961" s="2">
        <v>0.20752727272727273</v>
      </c>
      <c r="H4961" s="3">
        <v>10.00087611704924</v>
      </c>
      <c r="I4961" s="3">
        <v>13.334501489398985</v>
      </c>
      <c r="J4961" s="3">
        <v>2.283E-2</v>
      </c>
      <c r="K4961" s="3">
        <v>2.283E-2</v>
      </c>
      <c r="L4961" s="3">
        <v>3.0439999999999998E-2</v>
      </c>
    </row>
    <row r="4962" spans="2:12" x14ac:dyDescent="0.2">
      <c r="B4962" t="s">
        <v>12655</v>
      </c>
      <c r="C4962" t="s">
        <v>11962</v>
      </c>
      <c r="D4962" t="s">
        <v>12656</v>
      </c>
      <c r="E4962" s="1">
        <v>2.7772700000000001</v>
      </c>
      <c r="F4962" s="1">
        <v>7</v>
      </c>
      <c r="G4962" s="2">
        <v>0.39675285714285718</v>
      </c>
      <c r="H4962" s="3">
        <v>9.9990278222859139</v>
      </c>
      <c r="I4962" s="3">
        <v>13.333237315781325</v>
      </c>
      <c r="J4962" s="3">
        <v>2.777E-2</v>
      </c>
      <c r="K4962" s="3">
        <v>2.777E-2</v>
      </c>
      <c r="L4962" s="3">
        <v>3.703E-2</v>
      </c>
    </row>
    <row r="4963" spans="2:12" x14ac:dyDescent="0.2">
      <c r="B4963" t="s">
        <v>12657</v>
      </c>
      <c r="C4963" t="s">
        <v>12658</v>
      </c>
      <c r="D4963" t="s">
        <v>12659</v>
      </c>
      <c r="E4963" s="1">
        <v>41.426290000000002</v>
      </c>
      <c r="F4963" s="1">
        <v>79</v>
      </c>
      <c r="G4963" s="2">
        <v>0.52438341772151897</v>
      </c>
      <c r="H4963" s="3">
        <v>9.9999299961449601</v>
      </c>
      <c r="I4963" s="3">
        <v>13.333320459061142</v>
      </c>
      <c r="J4963" s="3">
        <v>0.41426000000000002</v>
      </c>
      <c r="K4963" s="3">
        <v>0.41426000000000002</v>
      </c>
      <c r="L4963" s="3">
        <v>0.55235000000000001</v>
      </c>
    </row>
    <row r="4964" spans="2:12" x14ac:dyDescent="0.2">
      <c r="B4964" t="s">
        <v>12660</v>
      </c>
      <c r="C4964" t="s">
        <v>12661</v>
      </c>
      <c r="D4964" t="s">
        <v>12662</v>
      </c>
      <c r="E4964" s="1">
        <v>76.569090000000003</v>
      </c>
      <c r="F4964" s="1">
        <v>95</v>
      </c>
      <c r="G4964" s="2">
        <v>0.80599042105263163</v>
      </c>
      <c r="H4964" s="3">
        <v>9.9999882459096732</v>
      </c>
      <c r="I4964" s="3">
        <v>13.333317661212899</v>
      </c>
      <c r="J4964" s="3">
        <v>0.76568999999999998</v>
      </c>
      <c r="K4964" s="3">
        <v>0.76568999999999998</v>
      </c>
      <c r="L4964" s="3">
        <v>1.02092</v>
      </c>
    </row>
    <row r="4965" spans="2:12" x14ac:dyDescent="0.2">
      <c r="B4965" t="s">
        <v>12663</v>
      </c>
      <c r="C4965" t="s">
        <v>11767</v>
      </c>
      <c r="D4965" t="s">
        <v>11768</v>
      </c>
      <c r="E4965" s="1">
        <v>6.7390299999999996</v>
      </c>
      <c r="F4965" s="1">
        <v>12</v>
      </c>
      <c r="G4965" s="2">
        <v>0.56158583333333334</v>
      </c>
      <c r="H4965" s="3">
        <v>9.9999554832075255</v>
      </c>
      <c r="I4965" s="3">
        <v>13.33277934658252</v>
      </c>
      <c r="J4965" s="3">
        <v>6.7390000000000005E-2</v>
      </c>
      <c r="K4965" s="3">
        <v>6.7390000000000005E-2</v>
      </c>
      <c r="L4965" s="3">
        <v>8.9849999999999999E-2</v>
      </c>
    </row>
    <row r="4966" spans="2:12" x14ac:dyDescent="0.2">
      <c r="B4966" t="s">
        <v>12664</v>
      </c>
      <c r="C4966" t="s">
        <v>12665</v>
      </c>
      <c r="D4966" t="s">
        <v>12666</v>
      </c>
      <c r="E4966" s="1">
        <v>1.63696</v>
      </c>
      <c r="F4966" s="1">
        <v>7</v>
      </c>
      <c r="G4966" s="2">
        <v>0.23385142857142857</v>
      </c>
      <c r="H4966" s="3">
        <v>10.00024435539048</v>
      </c>
      <c r="I4966" s="3">
        <v>13.335695435441306</v>
      </c>
      <c r="J4966" s="3">
        <v>1.6369999999999999E-2</v>
      </c>
      <c r="K4966" s="3">
        <v>1.6369999999999999E-2</v>
      </c>
      <c r="L4966" s="3">
        <v>2.1829999999999999E-2</v>
      </c>
    </row>
    <row r="4967" spans="2:12" x14ac:dyDescent="0.2">
      <c r="B4967" t="s">
        <v>12667</v>
      </c>
      <c r="C4967" t="s">
        <v>11653</v>
      </c>
      <c r="D4967" t="s">
        <v>11671</v>
      </c>
      <c r="E4967" s="1">
        <v>71.673370000000006</v>
      </c>
      <c r="F4967" s="1">
        <v>36</v>
      </c>
      <c r="G4967" s="2">
        <v>1.9909269444444446</v>
      </c>
      <c r="H4967" s="3">
        <v>9.9999483769215818</v>
      </c>
      <c r="I4967" s="3">
        <v>13.333264502562109</v>
      </c>
      <c r="J4967" s="3">
        <v>0.71672999999999998</v>
      </c>
      <c r="K4967" s="3">
        <v>0.71672999999999998</v>
      </c>
      <c r="L4967" s="3">
        <v>0.95564000000000004</v>
      </c>
    </row>
    <row r="4968" spans="2:12" x14ac:dyDescent="0.2">
      <c r="B4968" t="s">
        <v>12668</v>
      </c>
      <c r="C4968" t="s">
        <v>11586</v>
      </c>
      <c r="D4968" t="s">
        <v>11954</v>
      </c>
      <c r="E4968" s="1">
        <v>74.451369999999997</v>
      </c>
      <c r="F4968" s="1">
        <v>52</v>
      </c>
      <c r="G4968" s="2">
        <v>1.4317571153846154</v>
      </c>
      <c r="H4968" s="3">
        <v>9.9999503031307544</v>
      </c>
      <c r="I4968" s="3">
        <v>13.333267070841007</v>
      </c>
      <c r="J4968" s="3">
        <v>0.74451000000000001</v>
      </c>
      <c r="K4968" s="3">
        <v>0.74451000000000001</v>
      </c>
      <c r="L4968" s="3">
        <v>0.99268000000000001</v>
      </c>
    </row>
    <row r="4969" spans="2:12" x14ac:dyDescent="0.2">
      <c r="B4969" t="s">
        <v>12669</v>
      </c>
      <c r="C4969" t="s">
        <v>12670</v>
      </c>
      <c r="D4969" t="s">
        <v>12671</v>
      </c>
      <c r="E4969" s="1">
        <v>51.610469999999999</v>
      </c>
      <c r="F4969" s="1">
        <v>96</v>
      </c>
      <c r="G4969" s="2">
        <v>0.53760906249999996</v>
      </c>
      <c r="H4969" s="3">
        <v>9.9999089332067701</v>
      </c>
      <c r="I4969" s="3">
        <v>13.333341083698715</v>
      </c>
      <c r="J4969" s="3">
        <v>0.5161</v>
      </c>
      <c r="K4969" s="3">
        <v>0.5161</v>
      </c>
      <c r="L4969" s="3">
        <v>0.68813999999999997</v>
      </c>
    </row>
    <row r="4970" spans="2:12" x14ac:dyDescent="0.2">
      <c r="B4970" t="s">
        <v>12672</v>
      </c>
      <c r="C4970" t="s">
        <v>12090</v>
      </c>
      <c r="D4970" t="s">
        <v>12091</v>
      </c>
      <c r="E4970" s="1">
        <v>57.435369999999999</v>
      </c>
      <c r="F4970" s="1">
        <v>105</v>
      </c>
      <c r="G4970" s="2">
        <v>0.54700352380952377</v>
      </c>
      <c r="H4970" s="3">
        <v>9.9999355797655696</v>
      </c>
      <c r="I4970" s="3">
        <v>13.333247439687426</v>
      </c>
      <c r="J4970" s="3">
        <v>0.57435000000000003</v>
      </c>
      <c r="K4970" s="3">
        <v>0.57435000000000003</v>
      </c>
      <c r="L4970" s="3">
        <v>0.76580000000000004</v>
      </c>
    </row>
    <row r="4971" spans="2:12" x14ac:dyDescent="0.2">
      <c r="B4971" t="s">
        <v>12673</v>
      </c>
      <c r="C4971" t="s">
        <v>12674</v>
      </c>
      <c r="D4971" t="s">
        <v>12675</v>
      </c>
      <c r="E4971" s="1">
        <v>57.978769999999997</v>
      </c>
      <c r="F4971" s="1">
        <v>53</v>
      </c>
      <c r="G4971" s="2">
        <v>1.0939390566037734</v>
      </c>
      <c r="H4971" s="3">
        <v>10.000039669692891</v>
      </c>
      <c r="I4971" s="3">
        <v>13.333328733948651</v>
      </c>
      <c r="J4971" s="3">
        <v>0.57979000000000003</v>
      </c>
      <c r="K4971" s="3">
        <v>0.57979000000000003</v>
      </c>
      <c r="L4971" s="3">
        <v>0.77305000000000001</v>
      </c>
    </row>
    <row r="4972" spans="2:12" x14ac:dyDescent="0.2">
      <c r="B4972" t="s">
        <v>12676</v>
      </c>
      <c r="C4972" t="s">
        <v>12056</v>
      </c>
      <c r="D4972" t="s">
        <v>11695</v>
      </c>
      <c r="E4972" s="1">
        <v>5.5685000000000002</v>
      </c>
      <c r="F4972" s="1">
        <v>11</v>
      </c>
      <c r="G4972" s="2">
        <v>0.50622727272727275</v>
      </c>
      <c r="H4972" s="3">
        <v>9.9991020921253462</v>
      </c>
      <c r="I4972" s="3">
        <v>13.333931938583099</v>
      </c>
      <c r="J4972" s="3">
        <v>5.568E-2</v>
      </c>
      <c r="K4972" s="3">
        <v>5.568E-2</v>
      </c>
      <c r="L4972" s="3">
        <v>7.4249999999999997E-2</v>
      </c>
    </row>
    <row r="4973" spans="2:12" x14ac:dyDescent="0.2">
      <c r="B4973" t="s">
        <v>12677</v>
      </c>
      <c r="C4973" t="s">
        <v>12528</v>
      </c>
      <c r="D4973" t="s">
        <v>12082</v>
      </c>
      <c r="E4973" s="1">
        <v>30.135100000000001</v>
      </c>
      <c r="F4973" s="1">
        <v>83</v>
      </c>
      <c r="G4973" s="2">
        <v>0.36307349397590361</v>
      </c>
      <c r="H4973" s="3">
        <v>9.9999668161048074</v>
      </c>
      <c r="I4973" s="3">
        <v>13.333289088139743</v>
      </c>
      <c r="J4973" s="3">
        <v>0.30135000000000001</v>
      </c>
      <c r="K4973" s="3">
        <v>0.30135000000000001</v>
      </c>
      <c r="L4973" s="3">
        <v>0.40179999999999999</v>
      </c>
    </row>
    <row r="4974" spans="2:12" x14ac:dyDescent="0.2">
      <c r="B4974" t="s">
        <v>12678</v>
      </c>
      <c r="C4974" t="s">
        <v>12221</v>
      </c>
      <c r="D4974" t="s">
        <v>12222</v>
      </c>
      <c r="E4974" s="1">
        <v>9.8367599999999999</v>
      </c>
      <c r="F4974" s="1">
        <v>16</v>
      </c>
      <c r="G4974" s="2">
        <v>0.6147975</v>
      </c>
      <c r="H4974" s="3">
        <v>10.000243982774816</v>
      </c>
      <c r="I4974" s="3">
        <v>13.333658643699755</v>
      </c>
      <c r="J4974" s="3">
        <v>9.8369999999999999E-2</v>
      </c>
      <c r="K4974" s="3">
        <v>9.8369999999999999E-2</v>
      </c>
      <c r="L4974" s="3">
        <v>0.13116</v>
      </c>
    </row>
    <row r="4975" spans="2:12" x14ac:dyDescent="0.2">
      <c r="B4975" t="s">
        <v>12679</v>
      </c>
      <c r="C4975" t="s">
        <v>12600</v>
      </c>
      <c r="D4975" t="s">
        <v>12601</v>
      </c>
      <c r="E4975" s="1">
        <v>65.329409999999996</v>
      </c>
      <c r="F4975" s="1">
        <v>38</v>
      </c>
      <c r="G4975" s="2">
        <v>1.7191949999999998</v>
      </c>
      <c r="H4975" s="3">
        <v>9.9999372411292278</v>
      </c>
      <c r="I4975" s="3">
        <v>13.333351701783318</v>
      </c>
      <c r="J4975" s="3">
        <v>0.65329000000000004</v>
      </c>
      <c r="K4975" s="3">
        <v>0.65329000000000004</v>
      </c>
      <c r="L4975" s="3">
        <v>0.87105999999999995</v>
      </c>
    </row>
    <row r="4976" spans="2:12" x14ac:dyDescent="0.2">
      <c r="B4976" t="s">
        <v>12680</v>
      </c>
      <c r="C4976" t="s">
        <v>12396</v>
      </c>
      <c r="D4976" t="s">
        <v>12397</v>
      </c>
      <c r="E4976" s="1">
        <v>8.0903600000000004</v>
      </c>
      <c r="F4976" s="1">
        <v>28</v>
      </c>
      <c r="G4976" s="2">
        <v>0.28894142857142857</v>
      </c>
      <c r="H4976" s="3">
        <v>9.999555025981536</v>
      </c>
      <c r="I4976" s="3">
        <v>13.333152047622105</v>
      </c>
      <c r="J4976" s="3">
        <v>8.09E-2</v>
      </c>
      <c r="K4976" s="3">
        <v>8.09E-2</v>
      </c>
      <c r="L4976" s="3">
        <v>0.10786999999999999</v>
      </c>
    </row>
    <row r="4977" spans="2:12" x14ac:dyDescent="0.2">
      <c r="B4977" t="s">
        <v>12681</v>
      </c>
      <c r="C4977" t="s">
        <v>12682</v>
      </c>
      <c r="D4977" t="s">
        <v>12683</v>
      </c>
      <c r="E4977" s="1">
        <v>42.084789999999998</v>
      </c>
      <c r="F4977" s="1">
        <v>63</v>
      </c>
      <c r="G4977" s="2">
        <v>0.66801253968253971</v>
      </c>
      <c r="H4977" s="3">
        <v>10.000049899262894</v>
      </c>
      <c r="I4977" s="3">
        <v>13.333320660504663</v>
      </c>
      <c r="J4977" s="3">
        <v>0.42085</v>
      </c>
      <c r="K4977" s="3">
        <v>0.42085</v>
      </c>
      <c r="L4977" s="3">
        <v>0.56113000000000002</v>
      </c>
    </row>
    <row r="4978" spans="2:12" x14ac:dyDescent="0.2">
      <c r="B4978" t="s">
        <v>12684</v>
      </c>
      <c r="C4978" t="s">
        <v>12185</v>
      </c>
      <c r="D4978" t="s">
        <v>12186</v>
      </c>
      <c r="E4978" s="1">
        <v>6.3569899999999997</v>
      </c>
      <c r="F4978" s="1">
        <v>21</v>
      </c>
      <c r="G4978" s="2">
        <v>0.3027138095238095</v>
      </c>
      <c r="H4978" s="3">
        <v>10.000015730715324</v>
      </c>
      <c r="I4978" s="3">
        <v>13.33335430762043</v>
      </c>
      <c r="J4978" s="3">
        <v>6.3570000000000002E-2</v>
      </c>
      <c r="K4978" s="3">
        <v>6.3570000000000002E-2</v>
      </c>
      <c r="L4978" s="3">
        <v>8.4760000000000002E-2</v>
      </c>
    </row>
    <row r="4979" spans="2:12" x14ac:dyDescent="0.2">
      <c r="B4979" t="s">
        <v>12685</v>
      </c>
      <c r="C4979" t="s">
        <v>12592</v>
      </c>
      <c r="D4979" t="s">
        <v>12593</v>
      </c>
      <c r="E4979" s="1">
        <v>101.22532</v>
      </c>
      <c r="F4979" s="1">
        <v>54</v>
      </c>
      <c r="G4979" s="2">
        <v>1.8745429629629629</v>
      </c>
      <c r="H4979" s="3">
        <v>9.9999683873560503</v>
      </c>
      <c r="I4979" s="3">
        <v>13.333324112978847</v>
      </c>
      <c r="J4979" s="3">
        <v>1.0122500000000001</v>
      </c>
      <c r="K4979" s="3">
        <v>1.0122500000000001</v>
      </c>
      <c r="L4979" s="3">
        <v>1.3496699999999999</v>
      </c>
    </row>
    <row r="4980" spans="2:12" x14ac:dyDescent="0.2">
      <c r="B4980" t="s">
        <v>12686</v>
      </c>
      <c r="C4980" t="s">
        <v>12454</v>
      </c>
      <c r="D4980" t="s">
        <v>12455</v>
      </c>
      <c r="E4980" s="1">
        <v>24.207909999999998</v>
      </c>
      <c r="F4980" s="1">
        <v>24</v>
      </c>
      <c r="G4980" s="2">
        <v>1.0086629166666665</v>
      </c>
      <c r="H4980" s="3">
        <v>10.000037177930684</v>
      </c>
      <c r="I4980" s="3">
        <v>13.333245207868007</v>
      </c>
      <c r="J4980" s="3">
        <v>0.24207999999999999</v>
      </c>
      <c r="K4980" s="3">
        <v>0.24207999999999999</v>
      </c>
      <c r="L4980" s="3">
        <v>0.32277</v>
      </c>
    </row>
    <row r="4981" spans="2:12" x14ac:dyDescent="0.2">
      <c r="B4981" t="s">
        <v>12687</v>
      </c>
      <c r="C4981" t="s">
        <v>12688</v>
      </c>
      <c r="D4981" t="s">
        <v>12689</v>
      </c>
      <c r="E4981" s="1">
        <v>17.973230000000001</v>
      </c>
      <c r="F4981" s="1">
        <v>18</v>
      </c>
      <c r="G4981" s="2">
        <v>0.9985127777777778</v>
      </c>
      <c r="H4981" s="3">
        <v>9.9998720319052286</v>
      </c>
      <c r="I4981" s="3">
        <v>13.33316270920697</v>
      </c>
      <c r="J4981" s="3">
        <v>0.17973</v>
      </c>
      <c r="K4981" s="3">
        <v>0.17973</v>
      </c>
      <c r="L4981" s="3">
        <v>0.23963999999999999</v>
      </c>
    </row>
    <row r="4982" spans="2:12" x14ac:dyDescent="0.2">
      <c r="B4982" t="s">
        <v>12690</v>
      </c>
      <c r="C4982" t="s">
        <v>12324</v>
      </c>
      <c r="D4982" t="s">
        <v>12325</v>
      </c>
      <c r="E4982" s="1">
        <v>30.811229999999998</v>
      </c>
      <c r="F4982" s="1">
        <v>78</v>
      </c>
      <c r="G4982" s="2">
        <v>0.3950157692307692</v>
      </c>
      <c r="H4982" s="3">
        <v>9.9999253518928004</v>
      </c>
      <c r="I4982" s="3">
        <v>13.333450173848952</v>
      </c>
      <c r="J4982" s="3">
        <v>0.30810999999999999</v>
      </c>
      <c r="K4982" s="3">
        <v>0.30810999999999999</v>
      </c>
      <c r="L4982" s="3">
        <v>0.41082000000000002</v>
      </c>
    </row>
    <row r="4983" spans="2:12" x14ac:dyDescent="0.2">
      <c r="B4983" t="s">
        <v>12691</v>
      </c>
      <c r="C4983" t="s">
        <v>11840</v>
      </c>
      <c r="D4983" t="s">
        <v>11841</v>
      </c>
      <c r="E4983" s="1">
        <v>190.18860000000001</v>
      </c>
      <c r="F4983" s="1">
        <v>45</v>
      </c>
      <c r="G4983" s="2">
        <v>4.2264133333333334</v>
      </c>
      <c r="H4983" s="3">
        <v>10.000021031754795</v>
      </c>
      <c r="I4983" s="3">
        <v>13.333291269823741</v>
      </c>
      <c r="J4983" s="3">
        <v>1.9018900000000001</v>
      </c>
      <c r="K4983" s="3">
        <v>1.9018900000000001</v>
      </c>
      <c r="L4983" s="3">
        <v>2.5358399999999999</v>
      </c>
    </row>
    <row r="4984" spans="2:12" x14ac:dyDescent="0.2">
      <c r="B4984" t="s">
        <v>12692</v>
      </c>
      <c r="C4984" t="s">
        <v>12210</v>
      </c>
      <c r="D4984" t="s">
        <v>12211</v>
      </c>
      <c r="E4984" s="1">
        <v>7.7208399999999999</v>
      </c>
      <c r="F4984" s="1">
        <v>25</v>
      </c>
      <c r="G4984" s="2">
        <v>0.30883359999999999</v>
      </c>
      <c r="H4984" s="3">
        <v>10.000207231337523</v>
      </c>
      <c r="I4984" s="3">
        <v>13.33274617787702</v>
      </c>
      <c r="J4984" s="3">
        <v>7.7210000000000001E-2</v>
      </c>
      <c r="K4984" s="3">
        <v>7.7210000000000001E-2</v>
      </c>
      <c r="L4984" s="3">
        <v>0.10294</v>
      </c>
    </row>
    <row r="4985" spans="2:12" x14ac:dyDescent="0.2">
      <c r="B4985" t="s">
        <v>12693</v>
      </c>
      <c r="C4985" t="s">
        <v>12694</v>
      </c>
      <c r="D4985" t="s">
        <v>12442</v>
      </c>
      <c r="E4985" s="1">
        <v>53.122660000000003</v>
      </c>
      <c r="F4985" s="1">
        <v>69</v>
      </c>
      <c r="G4985" s="2">
        <v>0.76989362318840582</v>
      </c>
      <c r="H4985" s="3">
        <v>10.000064002819135</v>
      </c>
      <c r="I4985" s="3">
        <v>13.333293174701719</v>
      </c>
      <c r="J4985" s="3">
        <v>0.53122999999999998</v>
      </c>
      <c r="K4985" s="3">
        <v>0.53122999999999998</v>
      </c>
      <c r="L4985" s="3">
        <v>0.70830000000000004</v>
      </c>
    </row>
    <row r="4986" spans="2:12" x14ac:dyDescent="0.2">
      <c r="B4986" t="s">
        <v>12695</v>
      </c>
      <c r="C4986" t="s">
        <v>12696</v>
      </c>
      <c r="D4986" t="s">
        <v>12697</v>
      </c>
      <c r="E4986" s="1">
        <v>479.04009000000002</v>
      </c>
      <c r="F4986" s="1">
        <v>452</v>
      </c>
      <c r="G4986" s="2">
        <v>1.0598232079646017</v>
      </c>
      <c r="H4986" s="3">
        <v>9.9999981212428377</v>
      </c>
      <c r="I4986" s="3">
        <v>13.333309953244205</v>
      </c>
      <c r="J4986" s="3">
        <v>4.7904</v>
      </c>
      <c r="K4986" s="3">
        <v>4.7904</v>
      </c>
      <c r="L4986" s="3">
        <v>6.3871900000000004</v>
      </c>
    </row>
    <row r="4987" spans="2:12" x14ac:dyDescent="0.2">
      <c r="B4987" t="s">
        <v>12698</v>
      </c>
      <c r="C4987" t="s">
        <v>12009</v>
      </c>
      <c r="D4987" t="s">
        <v>12010</v>
      </c>
      <c r="E4987" s="1">
        <v>13.828760000000001</v>
      </c>
      <c r="F4987" s="1">
        <v>19</v>
      </c>
      <c r="G4987" s="2">
        <v>0.72782947368421058</v>
      </c>
      <c r="H4987" s="3">
        <v>10.000173551352399</v>
      </c>
      <c r="I4987" s="3">
        <v>13.333082648046533</v>
      </c>
      <c r="J4987" s="3">
        <v>0.13829</v>
      </c>
      <c r="K4987" s="3">
        <v>0.13829</v>
      </c>
      <c r="L4987" s="3">
        <v>0.18437999999999999</v>
      </c>
    </row>
    <row r="4988" spans="2:12" x14ac:dyDescent="0.2">
      <c r="B4988" t="s">
        <v>12699</v>
      </c>
      <c r="C4988" t="s">
        <v>12247</v>
      </c>
      <c r="D4988" t="s">
        <v>12248</v>
      </c>
      <c r="E4988" s="1">
        <v>77.966290000000001</v>
      </c>
      <c r="F4988" s="1">
        <v>124</v>
      </c>
      <c r="G4988" s="2">
        <v>0.62876040322580651</v>
      </c>
      <c r="H4988" s="3">
        <v>9.9999628044376614</v>
      </c>
      <c r="I4988" s="3">
        <v>13.333326492770142</v>
      </c>
      <c r="J4988" s="3">
        <v>0.77966000000000002</v>
      </c>
      <c r="K4988" s="3">
        <v>0.77966000000000002</v>
      </c>
      <c r="L4988" s="3">
        <v>1.03955</v>
      </c>
    </row>
    <row r="4989" spans="2:12" x14ac:dyDescent="0.2">
      <c r="B4989" t="s">
        <v>12700</v>
      </c>
      <c r="C4989" t="s">
        <v>11971</v>
      </c>
      <c r="D4989" t="s">
        <v>11972</v>
      </c>
      <c r="E4989" s="1">
        <v>14.545970000000001</v>
      </c>
      <c r="F4989" s="1">
        <v>62</v>
      </c>
      <c r="G4989" s="2">
        <v>0.23461241935483873</v>
      </c>
      <c r="H4989" s="3">
        <v>10.000020624269128</v>
      </c>
      <c r="I4989" s="3">
        <v>13.333589990904699</v>
      </c>
      <c r="J4989" s="3">
        <v>0.14546000000000001</v>
      </c>
      <c r="K4989" s="3">
        <v>0.14546000000000001</v>
      </c>
      <c r="L4989" s="3">
        <v>0.19395000000000001</v>
      </c>
    </row>
    <row r="4990" spans="2:12" x14ac:dyDescent="0.2">
      <c r="B4990" t="s">
        <v>12701</v>
      </c>
      <c r="C4990" t="s">
        <v>12702</v>
      </c>
      <c r="D4990" t="s">
        <v>12703</v>
      </c>
      <c r="E4990" s="1">
        <v>22.330829999999999</v>
      </c>
      <c r="F4990" s="1">
        <v>27</v>
      </c>
      <c r="G4990" s="2">
        <v>0.82706777777777774</v>
      </c>
      <c r="H4990" s="3">
        <v>10.000076127936133</v>
      </c>
      <c r="I4990" s="3">
        <v>13.33313629632217</v>
      </c>
      <c r="J4990" s="3">
        <v>0.22331000000000001</v>
      </c>
      <c r="K4990" s="3">
        <v>0.22331000000000001</v>
      </c>
      <c r="L4990" s="3">
        <v>0.29774</v>
      </c>
    </row>
    <row r="4991" spans="2:12" x14ac:dyDescent="0.2">
      <c r="B4991" t="s">
        <v>12704</v>
      </c>
      <c r="C4991" t="s">
        <v>12702</v>
      </c>
      <c r="D4991" t="s">
        <v>12703</v>
      </c>
      <c r="E4991" s="1">
        <v>11.4368</v>
      </c>
      <c r="F4991" s="1">
        <v>18</v>
      </c>
      <c r="G4991" s="2">
        <v>0.63537777777777782</v>
      </c>
      <c r="H4991" s="3">
        <v>10.000174874090654</v>
      </c>
      <c r="I4991" s="3">
        <v>13.333275041969779</v>
      </c>
      <c r="J4991" s="3">
        <v>0.11437</v>
      </c>
      <c r="K4991" s="3">
        <v>0.11437</v>
      </c>
      <c r="L4991" s="3">
        <v>0.15248999999999999</v>
      </c>
    </row>
    <row r="4992" spans="2:12" x14ac:dyDescent="0.2">
      <c r="B4992" t="s">
        <v>12705</v>
      </c>
      <c r="C4992" t="s">
        <v>12706</v>
      </c>
      <c r="D4992" t="s">
        <v>12707</v>
      </c>
      <c r="E4992" s="1">
        <v>110.99836000000001</v>
      </c>
      <c r="F4992" s="1">
        <v>109</v>
      </c>
      <c r="G4992" s="2">
        <v>1.0183335779816514</v>
      </c>
      <c r="H4992" s="3">
        <v>9.9999675670883779</v>
      </c>
      <c r="I4992" s="3">
        <v>13.333260058977448</v>
      </c>
      <c r="J4992" s="3">
        <v>1.10998</v>
      </c>
      <c r="K4992" s="3">
        <v>1.10998</v>
      </c>
      <c r="L4992" s="3">
        <v>1.47997</v>
      </c>
    </row>
    <row r="4993" spans="2:12" x14ac:dyDescent="0.2">
      <c r="B4993" t="s">
        <v>12708</v>
      </c>
      <c r="C4993" t="s">
        <v>12125</v>
      </c>
      <c r="D4993" t="s">
        <v>12126</v>
      </c>
      <c r="E4993" s="1">
        <v>88.618129999999994</v>
      </c>
      <c r="F4993" s="1">
        <v>27</v>
      </c>
      <c r="G4993" s="2">
        <v>3.2821529629629627</v>
      </c>
      <c r="H4993" s="3">
        <v>9.9999853303155923</v>
      </c>
      <c r="I4993" s="3">
        <v>13.333276159178716</v>
      </c>
      <c r="J4993" s="3">
        <v>0.88617999999999997</v>
      </c>
      <c r="K4993" s="3">
        <v>0.88617999999999997</v>
      </c>
      <c r="L4993" s="3">
        <v>1.18157</v>
      </c>
    </row>
    <row r="4994" spans="2:12" x14ac:dyDescent="0.2">
      <c r="B4994" t="s">
        <v>12709</v>
      </c>
      <c r="C4994" t="s">
        <v>12647</v>
      </c>
      <c r="D4994" t="s">
        <v>12648</v>
      </c>
      <c r="E4994" s="1">
        <v>12.188190000000001</v>
      </c>
      <c r="F4994" s="1">
        <v>22</v>
      </c>
      <c r="G4994" s="2">
        <v>0.5540086363636364</v>
      </c>
      <c r="H4994" s="3">
        <v>9.9998441113897965</v>
      </c>
      <c r="I4994" s="3">
        <v>13.333398970642891</v>
      </c>
      <c r="J4994" s="3">
        <v>0.12188</v>
      </c>
      <c r="K4994" s="3">
        <v>0.12188</v>
      </c>
      <c r="L4994" s="3">
        <v>0.16250999999999999</v>
      </c>
    </row>
    <row r="4995" spans="2:12" x14ac:dyDescent="0.2">
      <c r="B4995" t="s">
        <v>12710</v>
      </c>
      <c r="C4995" t="s">
        <v>12237</v>
      </c>
      <c r="D4995" t="s">
        <v>12238</v>
      </c>
      <c r="E4995" s="1">
        <v>35.560670000000002</v>
      </c>
      <c r="F4995" s="1">
        <v>27</v>
      </c>
      <c r="G4995" s="2">
        <v>1.317061851851852</v>
      </c>
      <c r="H4995" s="3">
        <v>10.000092799151421</v>
      </c>
      <c r="I4995" s="3">
        <v>13.333269592502052</v>
      </c>
      <c r="J4995" s="3">
        <v>0.35560999999999998</v>
      </c>
      <c r="K4995" s="3">
        <v>0.35560999999999998</v>
      </c>
      <c r="L4995" s="3">
        <v>0.47414000000000001</v>
      </c>
    </row>
    <row r="4996" spans="2:12" x14ac:dyDescent="0.2">
      <c r="B4996" t="s">
        <v>12711</v>
      </c>
      <c r="C4996" t="s">
        <v>11822</v>
      </c>
      <c r="D4996" t="s">
        <v>11823</v>
      </c>
      <c r="E4996" s="1">
        <v>18.559799999999999</v>
      </c>
      <c r="F4996" s="1">
        <v>48</v>
      </c>
      <c r="G4996" s="2">
        <v>0.38666249999999996</v>
      </c>
      <c r="H4996" s="3">
        <v>10.000107759781894</v>
      </c>
      <c r="I4996" s="3">
        <v>13.333117813769547</v>
      </c>
      <c r="J4996" s="3">
        <v>0.18559999999999999</v>
      </c>
      <c r="K4996" s="3">
        <v>0.18559999999999999</v>
      </c>
      <c r="L4996" s="3">
        <v>0.24746000000000001</v>
      </c>
    </row>
    <row r="4997" spans="2:12" x14ac:dyDescent="0.2">
      <c r="B4997" t="s">
        <v>12712</v>
      </c>
      <c r="C4997" t="s">
        <v>12041</v>
      </c>
      <c r="D4997" t="s">
        <v>12042</v>
      </c>
      <c r="E4997" s="1">
        <v>30.43703</v>
      </c>
      <c r="F4997" s="1">
        <v>54</v>
      </c>
      <c r="G4997" s="2">
        <v>0.56364870370370368</v>
      </c>
      <c r="H4997" s="3">
        <v>9.9999901435849683</v>
      </c>
      <c r="I4997" s="3">
        <v>13.333429707169195</v>
      </c>
      <c r="J4997" s="3">
        <v>0.30436999999999997</v>
      </c>
      <c r="K4997" s="3">
        <v>0.30436999999999997</v>
      </c>
      <c r="L4997" s="3">
        <v>0.40583000000000002</v>
      </c>
    </row>
    <row r="4998" spans="2:12" x14ac:dyDescent="0.2">
      <c r="B4998" t="s">
        <v>12713</v>
      </c>
      <c r="C4998" t="s">
        <v>11933</v>
      </c>
      <c r="D4998" t="s">
        <v>11934</v>
      </c>
      <c r="E4998" s="1">
        <v>14.212109999999999</v>
      </c>
      <c r="F4998" s="1">
        <v>67</v>
      </c>
      <c r="G4998" s="2">
        <v>0.2121210447761194</v>
      </c>
      <c r="H4998" s="3">
        <v>9.9999226012182572</v>
      </c>
      <c r="I4998" s="3">
        <v>13.332995593194818</v>
      </c>
      <c r="J4998" s="3">
        <v>0.14212</v>
      </c>
      <c r="K4998" s="3">
        <v>0.14212</v>
      </c>
      <c r="L4998" s="3">
        <v>0.18948999999999999</v>
      </c>
    </row>
    <row r="4999" spans="2:12" x14ac:dyDescent="0.2">
      <c r="B4999" t="s">
        <v>12714</v>
      </c>
      <c r="C4999" t="s">
        <v>11774</v>
      </c>
      <c r="D4999" t="s">
        <v>11775</v>
      </c>
      <c r="E4999" s="1">
        <v>41.164529999999999</v>
      </c>
      <c r="F4999" s="1">
        <v>14</v>
      </c>
      <c r="G4999" s="2">
        <v>2.9403235714285714</v>
      </c>
      <c r="H4999" s="3">
        <v>10.000114175966543</v>
      </c>
      <c r="I4999" s="3">
        <v>13.3333236162298</v>
      </c>
      <c r="J4999" s="3">
        <v>0.41165000000000002</v>
      </c>
      <c r="K4999" s="3">
        <v>0.41165000000000002</v>
      </c>
      <c r="L4999" s="3">
        <v>0.54886000000000001</v>
      </c>
    </row>
    <row r="5000" spans="2:12" x14ac:dyDescent="0.2">
      <c r="B5000" t="s">
        <v>12715</v>
      </c>
      <c r="C5000" t="s">
        <v>11758</v>
      </c>
      <c r="D5000" t="s">
        <v>11759</v>
      </c>
      <c r="E5000" s="1">
        <v>60.790889999999997</v>
      </c>
      <c r="F5000" s="1">
        <v>122</v>
      </c>
      <c r="G5000" s="2">
        <v>0.49828598360655735</v>
      </c>
      <c r="H5000" s="3">
        <v>10.000018094816509</v>
      </c>
      <c r="I5000" s="3">
        <v>13.333247794200744</v>
      </c>
      <c r="J5000" s="3">
        <v>0.60790999999999995</v>
      </c>
      <c r="K5000" s="3">
        <v>0.60790999999999995</v>
      </c>
      <c r="L5000" s="3">
        <v>0.81054000000000004</v>
      </c>
    </row>
    <row r="5001" spans="2:12" x14ac:dyDescent="0.2">
      <c r="B5001" t="s">
        <v>12716</v>
      </c>
      <c r="C5001" t="s">
        <v>12717</v>
      </c>
      <c r="D5001" t="s">
        <v>12718</v>
      </c>
      <c r="E5001" s="1">
        <v>549.6028</v>
      </c>
      <c r="F5001" s="1">
        <v>326</v>
      </c>
      <c r="G5001" s="2">
        <v>1.6858981595092024</v>
      </c>
      <c r="H5001" s="3">
        <v>10.000003638991652</v>
      </c>
      <c r="I5001" s="3">
        <v>13.333301795405703</v>
      </c>
      <c r="J5001" s="3">
        <v>5.4960300000000002</v>
      </c>
      <c r="K5001" s="3">
        <v>5.4960300000000002</v>
      </c>
      <c r="L5001" s="3">
        <v>7.3280200000000004</v>
      </c>
    </row>
    <row r="5002" spans="2:12" x14ac:dyDescent="0.2">
      <c r="B5002" t="s">
        <v>12719</v>
      </c>
      <c r="C5002" t="s">
        <v>12720</v>
      </c>
      <c r="D5002" t="s">
        <v>12721</v>
      </c>
      <c r="E5002" s="1">
        <v>35.859360000000002</v>
      </c>
      <c r="F5002" s="1">
        <v>54</v>
      </c>
      <c r="G5002" s="2">
        <v>0.66406222222222222</v>
      </c>
      <c r="H5002" s="3">
        <v>9.9998996078011437</v>
      </c>
      <c r="I5002" s="3">
        <v>13.33319947706819</v>
      </c>
      <c r="J5002" s="3">
        <v>0.35859000000000002</v>
      </c>
      <c r="K5002" s="3">
        <v>0.35859000000000002</v>
      </c>
      <c r="L5002" s="3">
        <v>0.47811999999999999</v>
      </c>
    </row>
    <row r="5003" spans="2:12" x14ac:dyDescent="0.2">
      <c r="B5003" t="s">
        <v>12722</v>
      </c>
      <c r="C5003" t="s">
        <v>11860</v>
      </c>
      <c r="D5003" t="s">
        <v>11861</v>
      </c>
      <c r="E5003" s="1">
        <v>3.6785000000000001</v>
      </c>
      <c r="F5003" s="1">
        <v>8</v>
      </c>
      <c r="G5003" s="2">
        <v>0.45981250000000001</v>
      </c>
      <c r="H5003" s="3">
        <v>10.00135924969417</v>
      </c>
      <c r="I5003" s="3">
        <v>13.334239499796114</v>
      </c>
      <c r="J5003" s="3">
        <v>3.6790000000000003E-2</v>
      </c>
      <c r="K5003" s="3">
        <v>3.6790000000000003E-2</v>
      </c>
      <c r="L5003" s="3">
        <v>4.9050000000000003E-2</v>
      </c>
    </row>
    <row r="5004" spans="2:12" x14ac:dyDescent="0.2">
      <c r="B5004" t="s">
        <v>12723</v>
      </c>
      <c r="C5004" t="s">
        <v>12724</v>
      </c>
      <c r="D5004" t="s">
        <v>12725</v>
      </c>
      <c r="E5004" s="1">
        <v>69.459040000000002</v>
      </c>
      <c r="F5004" s="1">
        <v>101</v>
      </c>
      <c r="G5004" s="2">
        <v>0.68771326732673266</v>
      </c>
      <c r="H5004" s="3">
        <v>9.9999942412103593</v>
      </c>
      <c r="I5004" s="3">
        <v>13.333325654947147</v>
      </c>
      <c r="J5004" s="3">
        <v>0.69459000000000004</v>
      </c>
      <c r="K5004" s="3">
        <v>0.69459000000000004</v>
      </c>
      <c r="L5004" s="3">
        <v>0.92612000000000005</v>
      </c>
    </row>
    <row r="5005" spans="2:12" x14ac:dyDescent="0.2">
      <c r="B5005" t="s">
        <v>12726</v>
      </c>
      <c r="C5005" t="s">
        <v>12727</v>
      </c>
      <c r="D5005" t="s">
        <v>12728</v>
      </c>
      <c r="E5005" s="1">
        <v>5.4133899999999997</v>
      </c>
      <c r="F5005" s="1">
        <v>5</v>
      </c>
      <c r="G5005" s="2">
        <v>1.082678</v>
      </c>
      <c r="H5005" s="3">
        <v>9.9992795641917542</v>
      </c>
      <c r="I5005" s="3">
        <v>13.333604266457801</v>
      </c>
      <c r="J5005" s="3">
        <v>5.4129999999999998E-2</v>
      </c>
      <c r="K5005" s="3">
        <v>5.4129999999999998E-2</v>
      </c>
      <c r="L5005" s="3">
        <v>7.2179999999999994E-2</v>
      </c>
    </row>
    <row r="5006" spans="2:12" x14ac:dyDescent="0.2">
      <c r="B5006" t="s">
        <v>12729</v>
      </c>
      <c r="C5006" t="s">
        <v>12730</v>
      </c>
      <c r="D5006" t="s">
        <v>12731</v>
      </c>
      <c r="E5006" s="1">
        <v>45.66657</v>
      </c>
      <c r="F5006" s="1">
        <v>97</v>
      </c>
      <c r="G5006" s="2">
        <v>0.47078938144329896</v>
      </c>
      <c r="H5006" s="3">
        <v>10.000094160783259</v>
      </c>
      <c r="I5006" s="3">
        <v>13.333385888189106</v>
      </c>
      <c r="J5006" s="3">
        <v>0.45667000000000002</v>
      </c>
      <c r="K5006" s="3">
        <v>0.45667000000000002</v>
      </c>
      <c r="L5006" s="3">
        <v>0.60889000000000004</v>
      </c>
    </row>
    <row r="5007" spans="2:12" x14ac:dyDescent="0.2">
      <c r="B5007" t="s">
        <v>12732</v>
      </c>
      <c r="C5007" t="s">
        <v>12733</v>
      </c>
      <c r="D5007" t="s">
        <v>12734</v>
      </c>
      <c r="E5007" s="1">
        <v>5.5994099999999998</v>
      </c>
      <c r="F5007" s="1">
        <v>146</v>
      </c>
      <c r="G5007" s="2">
        <v>3.8352123287671229E-2</v>
      </c>
      <c r="H5007" s="3">
        <v>9.9992677799982488</v>
      </c>
      <c r="I5007" s="3">
        <v>13.333547641626529</v>
      </c>
      <c r="J5007" s="3">
        <v>5.5989999999999998E-2</v>
      </c>
      <c r="K5007" s="3">
        <v>5.5989999999999998E-2</v>
      </c>
      <c r="L5007" s="3">
        <v>7.4660000000000004E-2</v>
      </c>
    </row>
    <row r="5008" spans="2:12" x14ac:dyDescent="0.2">
      <c r="B5008" t="s">
        <v>12735</v>
      </c>
      <c r="C5008" t="s">
        <v>12736</v>
      </c>
      <c r="D5008" t="s">
        <v>12737</v>
      </c>
      <c r="E5008" s="1">
        <v>1.19129</v>
      </c>
      <c r="F5008" s="1">
        <v>1</v>
      </c>
      <c r="G5008" s="2">
        <v>1.19129</v>
      </c>
      <c r="H5008" s="3">
        <v>9.9975656641120132</v>
      </c>
      <c r="I5008" s="3">
        <v>13.330087552149349</v>
      </c>
      <c r="J5008" s="3">
        <v>1.191E-2</v>
      </c>
      <c r="K5008" s="3">
        <v>1.191E-2</v>
      </c>
      <c r="L5008" s="3">
        <v>1.5879999999999998E-2</v>
      </c>
    </row>
    <row r="5009" spans="2:12" x14ac:dyDescent="0.2">
      <c r="B5009" t="s">
        <v>12738</v>
      </c>
      <c r="C5009" t="s">
        <v>12313</v>
      </c>
      <c r="D5009" t="s">
        <v>12739</v>
      </c>
      <c r="E5009" s="1">
        <v>103.9601</v>
      </c>
      <c r="F5009" s="1">
        <v>153</v>
      </c>
      <c r="G5009" s="2">
        <v>0.67947777777777774</v>
      </c>
      <c r="H5009" s="3">
        <v>9.9999903809249897</v>
      </c>
      <c r="I5009" s="3">
        <v>13.333288444316619</v>
      </c>
      <c r="J5009" s="3">
        <v>1.0396000000000001</v>
      </c>
      <c r="K5009" s="3">
        <v>1.0396000000000001</v>
      </c>
      <c r="L5009" s="3">
        <v>1.3861300000000001</v>
      </c>
    </row>
    <row r="5010" spans="2:12" x14ac:dyDescent="0.2">
      <c r="B5010" t="s">
        <v>12740</v>
      </c>
      <c r="C5010" t="s">
        <v>11996</v>
      </c>
      <c r="D5010" t="s">
        <v>11997</v>
      </c>
      <c r="E5010" s="1">
        <v>62.839410000000001</v>
      </c>
      <c r="F5010" s="1">
        <v>164</v>
      </c>
      <c r="G5010" s="2">
        <v>0.38316713414634146</v>
      </c>
      <c r="H5010" s="3">
        <v>9.9999347543205772</v>
      </c>
      <c r="I5010" s="3">
        <v>13.333352429629752</v>
      </c>
      <c r="J5010" s="3">
        <v>0.62839</v>
      </c>
      <c r="K5010" s="3">
        <v>0.62839</v>
      </c>
      <c r="L5010" s="3">
        <v>0.83786000000000005</v>
      </c>
    </row>
    <row r="5011" spans="2:12" x14ac:dyDescent="0.2">
      <c r="B5011" t="s">
        <v>12741</v>
      </c>
      <c r="C5011" t="s">
        <v>12349</v>
      </c>
      <c r="D5011" t="s">
        <v>12350</v>
      </c>
      <c r="E5011" s="1">
        <v>38.371139999999997</v>
      </c>
      <c r="F5011" s="1">
        <v>79</v>
      </c>
      <c r="G5011" s="2">
        <v>0.48571063291139238</v>
      </c>
      <c r="H5011" s="3">
        <v>9.9999635142453425</v>
      </c>
      <c r="I5011" s="3">
        <v>13.333197814816032</v>
      </c>
      <c r="J5011" s="3">
        <v>0.38371</v>
      </c>
      <c r="K5011" s="3">
        <v>0.38371</v>
      </c>
      <c r="L5011" s="3">
        <v>0.51161000000000001</v>
      </c>
    </row>
    <row r="5012" spans="2:12" x14ac:dyDescent="0.2">
      <c r="B5012" t="s">
        <v>12742</v>
      </c>
      <c r="C5012" t="s">
        <v>12743</v>
      </c>
      <c r="D5012" t="s">
        <v>12082</v>
      </c>
      <c r="E5012" s="1">
        <v>31.792570000000001</v>
      </c>
      <c r="F5012" s="1">
        <v>96</v>
      </c>
      <c r="G5012" s="2">
        <v>0.33117260416666666</v>
      </c>
      <c r="H5012" s="3">
        <v>10.000135251727054</v>
      </c>
      <c r="I5012" s="3">
        <v>13.333303976369322</v>
      </c>
      <c r="J5012" s="3">
        <v>0.31792999999999999</v>
      </c>
      <c r="K5012" s="3">
        <v>0.31792999999999999</v>
      </c>
      <c r="L5012" s="3">
        <v>0.4239</v>
      </c>
    </row>
    <row r="5013" spans="2:12" x14ac:dyDescent="0.2">
      <c r="B5013" t="s">
        <v>12744</v>
      </c>
      <c r="C5013" t="s">
        <v>12154</v>
      </c>
      <c r="D5013" t="s">
        <v>12155</v>
      </c>
      <c r="E5013" s="1">
        <v>52.407209999999999</v>
      </c>
      <c r="F5013" s="1">
        <v>97</v>
      </c>
      <c r="G5013" s="2">
        <v>0.54028051546391753</v>
      </c>
      <c r="H5013" s="3">
        <v>9.9999599291776846</v>
      </c>
      <c r="I5013" s="3">
        <v>13.333279905570247</v>
      </c>
      <c r="J5013" s="3">
        <v>0.52407000000000004</v>
      </c>
      <c r="K5013" s="3">
        <v>0.52407000000000004</v>
      </c>
      <c r="L5013" s="3">
        <v>0.69876000000000005</v>
      </c>
    </row>
    <row r="5014" spans="2:12" x14ac:dyDescent="0.2">
      <c r="B5014" t="s">
        <v>12745</v>
      </c>
      <c r="C5014" t="s">
        <v>12619</v>
      </c>
      <c r="D5014" t="s">
        <v>12620</v>
      </c>
      <c r="E5014" s="1">
        <v>48.0822</v>
      </c>
      <c r="F5014" s="1">
        <v>87</v>
      </c>
      <c r="G5014" s="2">
        <v>0.55266896551724143</v>
      </c>
      <c r="H5014" s="3">
        <v>9.9999584045655165</v>
      </c>
      <c r="I5014" s="3">
        <v>13.33320854702988</v>
      </c>
      <c r="J5014" s="3">
        <v>0.48082000000000003</v>
      </c>
      <c r="K5014" s="3">
        <v>0.48082000000000003</v>
      </c>
      <c r="L5014" s="3">
        <v>0.64109000000000005</v>
      </c>
    </row>
    <row r="5015" spans="2:12" x14ac:dyDescent="0.2">
      <c r="B5015" t="s">
        <v>12746</v>
      </c>
      <c r="C5015" t="s">
        <v>12613</v>
      </c>
      <c r="D5015" t="s">
        <v>12747</v>
      </c>
      <c r="E5015" s="1">
        <v>34.654429999999998</v>
      </c>
      <c r="F5015" s="1">
        <v>72</v>
      </c>
      <c r="G5015" s="2">
        <v>0.48131152777777775</v>
      </c>
      <c r="H5015" s="3">
        <v>9.9998759177398107</v>
      </c>
      <c r="I5015" s="3">
        <v>13.333360265916941</v>
      </c>
      <c r="J5015" s="3">
        <v>0.34654000000000001</v>
      </c>
      <c r="K5015" s="3">
        <v>0.34654000000000001</v>
      </c>
      <c r="L5015" s="3">
        <v>0.46206000000000003</v>
      </c>
    </row>
    <row r="5016" spans="2:12" x14ac:dyDescent="0.2">
      <c r="B5016" t="s">
        <v>12748</v>
      </c>
      <c r="C5016" t="s">
        <v>12393</v>
      </c>
      <c r="D5016" t="s">
        <v>12394</v>
      </c>
      <c r="E5016" s="1">
        <v>16.825559999999999</v>
      </c>
      <c r="F5016" s="1">
        <v>16</v>
      </c>
      <c r="G5016" s="2">
        <v>1.0515975</v>
      </c>
      <c r="H5016" s="3">
        <v>10.000261506897839</v>
      </c>
      <c r="I5016" s="3">
        <v>13.333285786624636</v>
      </c>
      <c r="J5016" s="3">
        <v>0.16825999999999999</v>
      </c>
      <c r="K5016" s="3">
        <v>0.16825999999999999</v>
      </c>
      <c r="L5016" s="3">
        <v>0.22434000000000001</v>
      </c>
    </row>
    <row r="5017" spans="2:12" x14ac:dyDescent="0.2">
      <c r="B5017" t="s">
        <v>12749</v>
      </c>
      <c r="C5017" t="s">
        <v>12613</v>
      </c>
      <c r="D5017" t="s">
        <v>12747</v>
      </c>
      <c r="E5017" s="1">
        <v>45.267290000000003</v>
      </c>
      <c r="F5017" s="1">
        <v>94</v>
      </c>
      <c r="G5017" s="2">
        <v>0.48156691489361703</v>
      </c>
      <c r="H5017" s="3">
        <v>9.9999359360809983</v>
      </c>
      <c r="I5017" s="3">
        <v>13.333247914774663</v>
      </c>
      <c r="J5017" s="3">
        <v>0.45267000000000002</v>
      </c>
      <c r="K5017" s="3">
        <v>0.45267000000000002</v>
      </c>
      <c r="L5017" s="3">
        <v>0.60355999999999999</v>
      </c>
    </row>
    <row r="5018" spans="2:12" x14ac:dyDescent="0.2">
      <c r="B5018" t="s">
        <v>12750</v>
      </c>
      <c r="C5018" t="s">
        <v>12157</v>
      </c>
      <c r="D5018" t="s">
        <v>12158</v>
      </c>
      <c r="E5018" s="1">
        <v>10.543670000000001</v>
      </c>
      <c r="F5018" s="1">
        <v>12</v>
      </c>
      <c r="G5018" s="2">
        <v>0.87863916666666675</v>
      </c>
      <c r="H5018" s="3">
        <v>10.000312983998931</v>
      </c>
      <c r="I5018" s="3">
        <v>13.333118354424979</v>
      </c>
      <c r="J5018" s="3">
        <v>0.10544000000000001</v>
      </c>
      <c r="K5018" s="3">
        <v>0.10544000000000001</v>
      </c>
      <c r="L5018" s="3">
        <v>0.14058000000000001</v>
      </c>
    </row>
    <row r="5019" spans="2:12" x14ac:dyDescent="0.2">
      <c r="B5019" t="s">
        <v>12751</v>
      </c>
      <c r="C5019" t="s">
        <v>12752</v>
      </c>
      <c r="D5019" t="s">
        <v>12753</v>
      </c>
      <c r="E5019" s="1">
        <v>57.205190000000002</v>
      </c>
      <c r="F5019" s="1">
        <v>109</v>
      </c>
      <c r="G5019" s="2">
        <v>0.52481825688073391</v>
      </c>
      <c r="H5019" s="3">
        <v>9.9999667862304094</v>
      </c>
      <c r="I5019" s="3">
        <v>13.333230778536002</v>
      </c>
      <c r="J5019" s="3">
        <v>0.57204999999999995</v>
      </c>
      <c r="K5019" s="3">
        <v>0.57204999999999995</v>
      </c>
      <c r="L5019" s="3">
        <v>0.76273000000000002</v>
      </c>
    </row>
    <row r="5020" spans="2:12" x14ac:dyDescent="0.2">
      <c r="B5020" t="s">
        <v>12754</v>
      </c>
      <c r="C5020" t="s">
        <v>12755</v>
      </c>
      <c r="D5020" t="s">
        <v>12756</v>
      </c>
      <c r="E5020" s="1">
        <v>45.541699999999999</v>
      </c>
      <c r="F5020" s="1">
        <v>127</v>
      </c>
      <c r="G5020" s="2">
        <v>0.35859606299212599</v>
      </c>
      <c r="H5020" s="3">
        <v>10.00006587369378</v>
      </c>
      <c r="I5020" s="3">
        <v>13.333274778938863</v>
      </c>
      <c r="J5020" s="3">
        <v>0.45541999999999999</v>
      </c>
      <c r="K5020" s="3">
        <v>0.45541999999999999</v>
      </c>
      <c r="L5020" s="3">
        <v>0.60721999999999998</v>
      </c>
    </row>
    <row r="5021" spans="2:12" x14ac:dyDescent="0.2">
      <c r="B5021" t="s">
        <v>12757</v>
      </c>
      <c r="C5021" t="s">
        <v>12484</v>
      </c>
      <c r="D5021" t="s">
        <v>12485</v>
      </c>
      <c r="E5021" s="1">
        <v>64.314869999999999</v>
      </c>
      <c r="F5021" s="1">
        <v>102</v>
      </c>
      <c r="G5021" s="2">
        <v>0.63053794117647055</v>
      </c>
      <c r="H5021" s="3">
        <v>10.000020213054929</v>
      </c>
      <c r="I5021" s="3">
        <v>13.33330845572727</v>
      </c>
      <c r="J5021" s="3">
        <v>0.64315</v>
      </c>
      <c r="K5021" s="3">
        <v>0.64315</v>
      </c>
      <c r="L5021" s="3">
        <v>0.85753000000000001</v>
      </c>
    </row>
    <row r="5022" spans="2:12" x14ac:dyDescent="0.2">
      <c r="B5022" t="s">
        <v>12758</v>
      </c>
      <c r="C5022" t="s">
        <v>12759</v>
      </c>
      <c r="D5022" t="s">
        <v>12760</v>
      </c>
      <c r="E5022" s="1">
        <v>41.739890000000003</v>
      </c>
      <c r="F5022" s="1">
        <v>115</v>
      </c>
      <c r="G5022" s="2">
        <v>0.36295556521739131</v>
      </c>
      <c r="H5022" s="3">
        <v>10.000026353687083</v>
      </c>
      <c r="I5022" s="3">
        <v>13.333288611924946</v>
      </c>
      <c r="J5022" s="3">
        <v>0.41739999999999999</v>
      </c>
      <c r="K5022" s="3">
        <v>0.41739999999999999</v>
      </c>
      <c r="L5022" s="3">
        <v>0.55652999999999997</v>
      </c>
    </row>
    <row r="5023" spans="2:12" x14ac:dyDescent="0.2">
      <c r="B5023" t="s">
        <v>12761</v>
      </c>
      <c r="C5023" t="s">
        <v>12321</v>
      </c>
      <c r="D5023" t="s">
        <v>12322</v>
      </c>
      <c r="E5023" s="1">
        <v>127.06766</v>
      </c>
      <c r="F5023" s="1">
        <v>67</v>
      </c>
      <c r="G5023" s="2">
        <v>1.8965322388059702</v>
      </c>
      <c r="H5023" s="3">
        <v>10.000026757398382</v>
      </c>
      <c r="I5023" s="3">
        <v>13.333290311633975</v>
      </c>
      <c r="J5023" s="3">
        <v>1.27068</v>
      </c>
      <c r="K5023" s="3">
        <v>1.27068</v>
      </c>
      <c r="L5023" s="3">
        <v>1.6942299999999999</v>
      </c>
    </row>
    <row r="5024" spans="2:12" x14ac:dyDescent="0.2">
      <c r="B5024" t="s">
        <v>12762</v>
      </c>
      <c r="C5024" t="s">
        <v>12384</v>
      </c>
      <c r="D5024" t="s">
        <v>12385</v>
      </c>
      <c r="E5024" s="1">
        <v>14.0808</v>
      </c>
      <c r="F5024" s="1">
        <v>17</v>
      </c>
      <c r="G5024" s="2">
        <v>0.82828235294117647</v>
      </c>
      <c r="H5024" s="3">
        <v>10.00014203738424</v>
      </c>
      <c r="I5024" s="3">
        <v>13.333049258564854</v>
      </c>
      <c r="J5024" s="3">
        <v>0.14080999999999999</v>
      </c>
      <c r="K5024" s="3">
        <v>0.14080999999999999</v>
      </c>
      <c r="L5024" s="3">
        <v>0.18773999999999999</v>
      </c>
    </row>
    <row r="5025" spans="2:12" x14ac:dyDescent="0.2">
      <c r="B5025" t="s">
        <v>12763</v>
      </c>
      <c r="C5025" t="s">
        <v>11586</v>
      </c>
      <c r="D5025" t="s">
        <v>11587</v>
      </c>
      <c r="E5025" s="1">
        <v>76.868070000000003</v>
      </c>
      <c r="F5025" s="1">
        <v>53</v>
      </c>
      <c r="G5025" s="2">
        <v>1.4503409433962264</v>
      </c>
      <c r="H5025" s="3">
        <v>9.9999908934880253</v>
      </c>
      <c r="I5025" s="3">
        <v>13.333364555660108</v>
      </c>
      <c r="J5025" s="3">
        <v>0.76868000000000003</v>
      </c>
      <c r="K5025" s="3">
        <v>0.76868000000000003</v>
      </c>
      <c r="L5025" s="3">
        <v>1.02491</v>
      </c>
    </row>
    <row r="5026" spans="2:12" x14ac:dyDescent="0.2">
      <c r="B5026" t="s">
        <v>12764</v>
      </c>
      <c r="C5026" t="s">
        <v>12110</v>
      </c>
      <c r="D5026" t="s">
        <v>12111</v>
      </c>
      <c r="E5026" s="1">
        <v>20.91403</v>
      </c>
      <c r="F5026" s="1">
        <v>83</v>
      </c>
      <c r="G5026" s="2">
        <v>0.25197626506024096</v>
      </c>
      <c r="H5026" s="3">
        <v>9.9999856555623179</v>
      </c>
      <c r="I5026" s="3">
        <v>13.333154824775521</v>
      </c>
      <c r="J5026" s="3">
        <v>0.20913999999999999</v>
      </c>
      <c r="K5026" s="3">
        <v>0.20913999999999999</v>
      </c>
      <c r="L5026" s="3">
        <v>0.27884999999999999</v>
      </c>
    </row>
    <row r="5027" spans="2:12" x14ac:dyDescent="0.2">
      <c r="B5027" t="s">
        <v>12765</v>
      </c>
      <c r="C5027" t="s">
        <v>11962</v>
      </c>
      <c r="D5027" t="s">
        <v>11963</v>
      </c>
      <c r="E5027" s="1">
        <v>6.2624300000000002</v>
      </c>
      <c r="F5027" s="1">
        <v>17</v>
      </c>
      <c r="G5027" s="2">
        <v>0.36837823529411767</v>
      </c>
      <c r="H5027" s="3">
        <v>9.9993133655785353</v>
      </c>
      <c r="I5027" s="3">
        <v>13.333482370262024</v>
      </c>
      <c r="J5027" s="3">
        <v>6.2619999999999995E-2</v>
      </c>
      <c r="K5027" s="3">
        <v>6.2619999999999995E-2</v>
      </c>
      <c r="L5027" s="3">
        <v>8.3500000000000005E-2</v>
      </c>
    </row>
    <row r="5028" spans="2:12" x14ac:dyDescent="0.2">
      <c r="B5028" t="s">
        <v>12766</v>
      </c>
      <c r="C5028" t="s">
        <v>12469</v>
      </c>
      <c r="D5028" t="s">
        <v>12470</v>
      </c>
      <c r="E5028" s="1">
        <v>4.1047000000000002</v>
      </c>
      <c r="F5028" s="1">
        <v>8</v>
      </c>
      <c r="G5028" s="2">
        <v>0.51308750000000003</v>
      </c>
      <c r="H5028" s="3">
        <v>10.000730869491072</v>
      </c>
      <c r="I5028" s="3">
        <v>13.333495748775793</v>
      </c>
      <c r="J5028" s="3">
        <v>4.1050000000000003E-2</v>
      </c>
      <c r="K5028" s="3">
        <v>4.1050000000000003E-2</v>
      </c>
      <c r="L5028" s="3">
        <v>5.4730000000000001E-2</v>
      </c>
    </row>
    <row r="5029" spans="2:12" x14ac:dyDescent="0.2">
      <c r="B5029" t="s">
        <v>12767</v>
      </c>
      <c r="C5029" t="s">
        <v>11647</v>
      </c>
      <c r="D5029" t="s">
        <v>11648</v>
      </c>
      <c r="E5029" s="1">
        <v>11.214090000000001</v>
      </c>
      <c r="F5029" s="1">
        <v>33</v>
      </c>
      <c r="G5029" s="2">
        <v>0.33982090909090912</v>
      </c>
      <c r="H5029" s="3">
        <v>9.9999197438222804</v>
      </c>
      <c r="I5029" s="3">
        <v>13.333226325096371</v>
      </c>
      <c r="J5029" s="3">
        <v>0.11214</v>
      </c>
      <c r="K5029" s="3">
        <v>0.11214</v>
      </c>
      <c r="L5029" s="3">
        <v>0.14951999999999999</v>
      </c>
    </row>
    <row r="5030" spans="2:12" x14ac:dyDescent="0.2">
      <c r="B5030" t="s">
        <v>12768</v>
      </c>
      <c r="C5030" t="s">
        <v>12366</v>
      </c>
      <c r="D5030" t="s">
        <v>12367</v>
      </c>
      <c r="E5030" s="1">
        <v>55.789490000000001</v>
      </c>
      <c r="F5030" s="1">
        <v>86</v>
      </c>
      <c r="G5030" s="2">
        <v>0.64871500000000004</v>
      </c>
      <c r="H5030" s="3">
        <v>9.9999121698370068</v>
      </c>
      <c r="I5030" s="3">
        <v>13.333335723269739</v>
      </c>
      <c r="J5030" s="3">
        <v>0.55789</v>
      </c>
      <c r="K5030" s="3">
        <v>0.55789</v>
      </c>
      <c r="L5030" s="3">
        <v>0.74385999999999997</v>
      </c>
    </row>
    <row r="5031" spans="2:12" x14ac:dyDescent="0.2">
      <c r="B5031" t="s">
        <v>12769</v>
      </c>
      <c r="C5031" t="s">
        <v>12770</v>
      </c>
      <c r="D5031" t="s">
        <v>12771</v>
      </c>
      <c r="E5031" s="1">
        <v>9.3991000000000007</v>
      </c>
      <c r="F5031" s="1">
        <v>24</v>
      </c>
      <c r="G5031" s="2">
        <v>0.39162916666666669</v>
      </c>
      <c r="H5031" s="3">
        <v>9.9998936068346964</v>
      </c>
      <c r="I5031" s="3">
        <v>13.333191475779595</v>
      </c>
      <c r="J5031" s="3">
        <v>9.3990000000000004E-2</v>
      </c>
      <c r="K5031" s="3">
        <v>9.3990000000000004E-2</v>
      </c>
      <c r="L5031" s="3">
        <v>0.12531999999999999</v>
      </c>
    </row>
    <row r="5032" spans="2:12" x14ac:dyDescent="0.2">
      <c r="B5032" t="s">
        <v>12772</v>
      </c>
      <c r="C5032" t="s">
        <v>12625</v>
      </c>
      <c r="D5032" t="s">
        <v>11635</v>
      </c>
      <c r="E5032" s="1">
        <v>57.089399999999998</v>
      </c>
      <c r="F5032" s="1">
        <v>72</v>
      </c>
      <c r="G5032" s="2">
        <v>0.79290833333333333</v>
      </c>
      <c r="H5032" s="3">
        <v>9.9999299344536823</v>
      </c>
      <c r="I5032" s="3">
        <v>13.333298300560175</v>
      </c>
      <c r="J5032" s="3">
        <v>0.57089000000000001</v>
      </c>
      <c r="K5032" s="3">
        <v>0.57089000000000001</v>
      </c>
      <c r="L5032" s="3">
        <v>0.76119000000000003</v>
      </c>
    </row>
    <row r="5033" spans="2:12" x14ac:dyDescent="0.2">
      <c r="B5033" t="s">
        <v>12773</v>
      </c>
      <c r="C5033" t="s">
        <v>12658</v>
      </c>
      <c r="D5033" t="s">
        <v>12659</v>
      </c>
      <c r="E5033" s="1">
        <v>43.547429999999999</v>
      </c>
      <c r="F5033" s="1">
        <v>80</v>
      </c>
      <c r="G5033" s="2">
        <v>0.544342875</v>
      </c>
      <c r="H5033" s="3">
        <v>9.9999012570891104</v>
      </c>
      <c r="I5033" s="3">
        <v>13.333278221010977</v>
      </c>
      <c r="J5033" s="3">
        <v>0.43547000000000002</v>
      </c>
      <c r="K5033" s="3">
        <v>0.43547000000000002</v>
      </c>
      <c r="L5033" s="3">
        <v>0.58062999999999998</v>
      </c>
    </row>
    <row r="5034" spans="2:12" x14ac:dyDescent="0.2">
      <c r="B5034" t="s">
        <v>12774</v>
      </c>
      <c r="C5034" t="s">
        <v>12113</v>
      </c>
      <c r="D5034" t="s">
        <v>12114</v>
      </c>
      <c r="E5034" s="1">
        <v>53.915199999999999</v>
      </c>
      <c r="F5034" s="1">
        <v>74</v>
      </c>
      <c r="G5034" s="2">
        <v>0.72858378378378374</v>
      </c>
      <c r="H5034" s="3">
        <v>9.9999629047096192</v>
      </c>
      <c r="I5034" s="3">
        <v>13.333345698430128</v>
      </c>
      <c r="J5034" s="3">
        <v>0.53915000000000002</v>
      </c>
      <c r="K5034" s="3">
        <v>0.53915000000000002</v>
      </c>
      <c r="L5034" s="3">
        <v>0.71887000000000001</v>
      </c>
    </row>
    <row r="5035" spans="2:12" x14ac:dyDescent="0.2">
      <c r="B5035" t="s">
        <v>12775</v>
      </c>
      <c r="C5035" t="s">
        <v>12776</v>
      </c>
      <c r="D5035" t="s">
        <v>12777</v>
      </c>
      <c r="E5035" s="1">
        <v>11.16733</v>
      </c>
      <c r="F5035" s="1">
        <v>12</v>
      </c>
      <c r="G5035" s="2">
        <v>0.93061083333333328</v>
      </c>
      <c r="H5035" s="3">
        <v>9.9997044951658101</v>
      </c>
      <c r="I5035" s="3">
        <v>13.333536306350759</v>
      </c>
      <c r="J5035" s="3">
        <v>0.11167000000000001</v>
      </c>
      <c r="K5035" s="3">
        <v>0.11167000000000001</v>
      </c>
      <c r="L5035" s="3">
        <v>0.1489</v>
      </c>
    </row>
    <row r="5036" spans="2:12" x14ac:dyDescent="0.2">
      <c r="B5036" t="s">
        <v>12778</v>
      </c>
      <c r="C5036" t="s">
        <v>12564</v>
      </c>
      <c r="D5036" t="s">
        <v>12565</v>
      </c>
      <c r="E5036" s="1">
        <v>11.083259999999999</v>
      </c>
      <c r="F5036" s="1">
        <v>38</v>
      </c>
      <c r="G5036" s="2">
        <v>0.29166473684210525</v>
      </c>
      <c r="H5036" s="3">
        <v>9.9997654119816737</v>
      </c>
      <c r="I5036" s="3">
        <v>13.333622057048197</v>
      </c>
      <c r="J5036" s="3">
        <v>0.11083</v>
      </c>
      <c r="K5036" s="3">
        <v>0.11083</v>
      </c>
      <c r="L5036" s="3">
        <v>0.14777999999999999</v>
      </c>
    </row>
    <row r="5037" spans="2:12" x14ac:dyDescent="0.2">
      <c r="B5037" t="s">
        <v>12779</v>
      </c>
      <c r="C5037" t="s">
        <v>12780</v>
      </c>
      <c r="D5037" t="s">
        <v>12781</v>
      </c>
      <c r="E5037" s="1">
        <v>4.7538999999999998</v>
      </c>
      <c r="F5037" s="1">
        <v>15</v>
      </c>
      <c r="G5037" s="2">
        <v>0.31692666666666663</v>
      </c>
      <c r="H5037" s="3">
        <v>10.000210353604409</v>
      </c>
      <c r="I5037" s="3">
        <v>13.334314983487243</v>
      </c>
      <c r="J5037" s="3">
        <v>4.7539999999999999E-2</v>
      </c>
      <c r="K5037" s="3">
        <v>4.7539999999999999E-2</v>
      </c>
      <c r="L5037" s="3">
        <v>6.3390000000000002E-2</v>
      </c>
    </row>
    <row r="5038" spans="2:12" x14ac:dyDescent="0.2">
      <c r="B5038" t="s">
        <v>12782</v>
      </c>
      <c r="C5038" t="s">
        <v>12783</v>
      </c>
      <c r="D5038" t="s">
        <v>12784</v>
      </c>
      <c r="E5038" s="1">
        <v>96.21369</v>
      </c>
      <c r="F5038" s="1">
        <v>111</v>
      </c>
      <c r="G5038" s="2">
        <v>0.86678999999999995</v>
      </c>
      <c r="H5038" s="3">
        <v>10.000032219947078</v>
      </c>
      <c r="I5038" s="3">
        <v>13.333341648158386</v>
      </c>
      <c r="J5038" s="3">
        <v>0.96214</v>
      </c>
      <c r="K5038" s="3">
        <v>0.96214</v>
      </c>
      <c r="L5038" s="3">
        <v>1.28285</v>
      </c>
    </row>
    <row r="5039" spans="2:12" x14ac:dyDescent="0.2">
      <c r="B5039" t="s">
        <v>12785</v>
      </c>
      <c r="C5039" t="s">
        <v>12786</v>
      </c>
      <c r="D5039" t="s">
        <v>12787</v>
      </c>
      <c r="E5039" s="1">
        <v>34.11354</v>
      </c>
      <c r="F5039" s="1">
        <v>87</v>
      </c>
      <c r="G5039" s="2">
        <v>0.39210965517241381</v>
      </c>
      <c r="H5039" s="3">
        <v>10.000134843818614</v>
      </c>
      <c r="I5039" s="3">
        <v>13.333415412179445</v>
      </c>
      <c r="J5039" s="3">
        <v>0.34114</v>
      </c>
      <c r="K5039" s="3">
        <v>0.34114</v>
      </c>
      <c r="L5039" s="3">
        <v>0.45484999999999998</v>
      </c>
    </row>
    <row r="5040" spans="2:12" x14ac:dyDescent="0.2">
      <c r="B5040" t="s">
        <v>12788</v>
      </c>
      <c r="C5040" t="s">
        <v>12030</v>
      </c>
      <c r="D5040" t="s">
        <v>12031</v>
      </c>
      <c r="E5040" s="1">
        <v>57.044510000000002</v>
      </c>
      <c r="F5040" s="1">
        <v>78</v>
      </c>
      <c r="G5040" s="2">
        <v>0.73133987179487181</v>
      </c>
      <c r="H5040" s="3">
        <v>10.00008589783662</v>
      </c>
      <c r="I5040" s="3">
        <v>13.333272562074773</v>
      </c>
      <c r="J5040" s="3">
        <v>0.57045000000000001</v>
      </c>
      <c r="K5040" s="3">
        <v>0.57045000000000001</v>
      </c>
      <c r="L5040" s="3">
        <v>0.76058999999999999</v>
      </c>
    </row>
    <row r="5041" spans="2:12" x14ac:dyDescent="0.2">
      <c r="B5041" t="s">
        <v>12789</v>
      </c>
      <c r="C5041" t="s">
        <v>12585</v>
      </c>
      <c r="D5041" t="s">
        <v>12586</v>
      </c>
      <c r="E5041" s="1">
        <v>86.423519999999996</v>
      </c>
      <c r="F5041" s="1">
        <v>31</v>
      </c>
      <c r="G5041" s="2">
        <v>2.7878554838709677</v>
      </c>
      <c r="H5041" s="3">
        <v>10.000055540436216</v>
      </c>
      <c r="I5041" s="3">
        <v>13.333291678006173</v>
      </c>
      <c r="J5041" s="3">
        <v>0.86424000000000001</v>
      </c>
      <c r="K5041" s="3">
        <v>0.86424000000000001</v>
      </c>
      <c r="L5041" s="3">
        <v>1.1523099999999999</v>
      </c>
    </row>
    <row r="5042" spans="2:12" x14ac:dyDescent="0.2">
      <c r="B5042" t="s">
        <v>12790</v>
      </c>
      <c r="C5042" t="s">
        <v>12163</v>
      </c>
      <c r="D5042" t="s">
        <v>12164</v>
      </c>
      <c r="E5042" s="1">
        <v>116.37832</v>
      </c>
      <c r="F5042" s="1">
        <v>48</v>
      </c>
      <c r="G5042" s="2">
        <v>2.4245483333333335</v>
      </c>
      <c r="H5042" s="3">
        <v>9.9999725034697189</v>
      </c>
      <c r="I5042" s="3">
        <v>13.333325313511999</v>
      </c>
      <c r="J5042" s="3">
        <v>1.16378</v>
      </c>
      <c r="K5042" s="3">
        <v>1.16378</v>
      </c>
      <c r="L5042" s="3">
        <v>1.5517099999999999</v>
      </c>
    </row>
    <row r="5043" spans="2:12" x14ac:dyDescent="0.2">
      <c r="B5043" t="s">
        <v>12791</v>
      </c>
      <c r="C5043" t="s">
        <v>12431</v>
      </c>
      <c r="D5043" t="s">
        <v>12432</v>
      </c>
      <c r="E5043" s="1">
        <v>3.28233</v>
      </c>
      <c r="F5043" s="1">
        <v>13</v>
      </c>
      <c r="G5043" s="2">
        <v>0.25248692307692305</v>
      </c>
      <c r="H5043" s="3">
        <v>9.9989946166290409</v>
      </c>
      <c r="I5043" s="3">
        <v>13.331992822172055</v>
      </c>
      <c r="J5043" s="3">
        <v>3.2820000000000002E-2</v>
      </c>
      <c r="K5043" s="3">
        <v>3.2820000000000002E-2</v>
      </c>
      <c r="L5043" s="3">
        <v>4.376E-2</v>
      </c>
    </row>
    <row r="5044" spans="2:12" x14ac:dyDescent="0.2">
      <c r="B5044" t="s">
        <v>12792</v>
      </c>
      <c r="C5044" t="s">
        <v>12793</v>
      </c>
      <c r="D5044" t="s">
        <v>12794</v>
      </c>
      <c r="E5044" s="1">
        <v>108.0997</v>
      </c>
      <c r="F5044" s="1">
        <v>165</v>
      </c>
      <c r="G5044" s="2">
        <v>0.65514969696969694</v>
      </c>
      <c r="H5044" s="3">
        <v>10.000027752158424</v>
      </c>
      <c r="I5044" s="3">
        <v>13.333339500479651</v>
      </c>
      <c r="J5044" s="3">
        <v>1.081</v>
      </c>
      <c r="K5044" s="3">
        <v>1.081</v>
      </c>
      <c r="L5044" s="3">
        <v>1.44133</v>
      </c>
    </row>
    <row r="5045" spans="2:12" x14ac:dyDescent="0.2">
      <c r="B5045" t="s">
        <v>12795</v>
      </c>
      <c r="C5045" t="s">
        <v>12759</v>
      </c>
      <c r="D5045" t="s">
        <v>12760</v>
      </c>
      <c r="E5045" s="1">
        <v>46.079000000000001</v>
      </c>
      <c r="F5045" s="1">
        <v>109</v>
      </c>
      <c r="G5045" s="2">
        <v>0.42274311926605507</v>
      </c>
      <c r="H5045" s="3">
        <v>9.9999999999999982</v>
      </c>
      <c r="I5045" s="3">
        <v>13.333405672866164</v>
      </c>
      <c r="J5045" s="3">
        <v>0.46078999999999998</v>
      </c>
      <c r="K5045" s="3">
        <v>0.46078999999999998</v>
      </c>
      <c r="L5045" s="3">
        <v>0.61438999999999999</v>
      </c>
    </row>
    <row r="5046" spans="2:12" x14ac:dyDescent="0.2">
      <c r="B5046" t="s">
        <v>12796</v>
      </c>
      <c r="C5046" t="s">
        <v>11974</v>
      </c>
      <c r="D5046" t="s">
        <v>12797</v>
      </c>
      <c r="E5046" s="1">
        <v>125.30634000000001</v>
      </c>
      <c r="F5046" s="1">
        <v>240</v>
      </c>
      <c r="G5046" s="2">
        <v>0.52210975000000004</v>
      </c>
      <c r="H5046" s="3">
        <v>9.9999728664966181</v>
      </c>
      <c r="I5046" s="3">
        <v>13.333323756802727</v>
      </c>
      <c r="J5046" s="3">
        <v>1.2530600000000001</v>
      </c>
      <c r="K5046" s="3">
        <v>1.2530600000000001</v>
      </c>
      <c r="L5046" s="3">
        <v>1.67075</v>
      </c>
    </row>
    <row r="5047" spans="2:12" x14ac:dyDescent="0.2">
      <c r="B5047" t="s">
        <v>12798</v>
      </c>
      <c r="C5047" t="s">
        <v>12145</v>
      </c>
      <c r="D5047" t="s">
        <v>12146</v>
      </c>
      <c r="E5047" s="1">
        <v>24.924029999999998</v>
      </c>
      <c r="F5047" s="1">
        <v>69</v>
      </c>
      <c r="G5047" s="2">
        <v>0.36121782608695652</v>
      </c>
      <c r="H5047" s="3">
        <v>9.9999879634232496</v>
      </c>
      <c r="I5047" s="3">
        <v>13.333317284564334</v>
      </c>
      <c r="J5047" s="3">
        <v>0.24923999999999999</v>
      </c>
      <c r="K5047" s="3">
        <v>0.24923999999999999</v>
      </c>
      <c r="L5047" s="3">
        <v>0.33232</v>
      </c>
    </row>
    <row r="5048" spans="2:12" x14ac:dyDescent="0.2">
      <c r="B5048" t="s">
        <v>12799</v>
      </c>
      <c r="C5048" t="s">
        <v>12514</v>
      </c>
      <c r="D5048" t="s">
        <v>12515</v>
      </c>
      <c r="E5048" s="1">
        <v>209.50587999999999</v>
      </c>
      <c r="F5048" s="1">
        <v>151</v>
      </c>
      <c r="G5048" s="2">
        <v>1.3874561589403973</v>
      </c>
      <c r="H5048" s="3">
        <v>10.000005727762868</v>
      </c>
      <c r="I5048" s="3">
        <v>13.333277328540852</v>
      </c>
      <c r="J5048" s="3">
        <v>2.0950600000000001</v>
      </c>
      <c r="K5048" s="3">
        <v>2.0950600000000001</v>
      </c>
      <c r="L5048" s="3">
        <v>2.7934000000000001</v>
      </c>
    </row>
    <row r="5049" spans="2:12" x14ac:dyDescent="0.2">
      <c r="B5049" t="s">
        <v>12800</v>
      </c>
      <c r="C5049" t="s">
        <v>12024</v>
      </c>
      <c r="D5049" t="s">
        <v>12025</v>
      </c>
      <c r="E5049" s="1">
        <v>4.6186100000000003</v>
      </c>
      <c r="F5049" s="1">
        <v>33</v>
      </c>
      <c r="G5049" s="2">
        <v>0.1399578787878788</v>
      </c>
      <c r="H5049" s="3">
        <v>10.000844409898216</v>
      </c>
      <c r="I5049" s="3">
        <v>13.333015777474175</v>
      </c>
      <c r="J5049" s="3">
        <v>4.6190000000000002E-2</v>
      </c>
      <c r="K5049" s="3">
        <v>4.6190000000000002E-2</v>
      </c>
      <c r="L5049" s="3">
        <v>6.1580000000000003E-2</v>
      </c>
    </row>
    <row r="5050" spans="2:12" x14ac:dyDescent="0.2">
      <c r="B5050" t="s">
        <v>12801</v>
      </c>
      <c r="C5050" t="s">
        <v>12545</v>
      </c>
      <c r="D5050" t="s">
        <v>12546</v>
      </c>
      <c r="E5050" s="1">
        <v>33.758699999999997</v>
      </c>
      <c r="F5050" s="1">
        <v>54</v>
      </c>
      <c r="G5050" s="2">
        <v>0.62516111111111106</v>
      </c>
      <c r="H5050" s="3">
        <v>10.000088865981215</v>
      </c>
      <c r="I5050" s="3">
        <v>13.333155601370908</v>
      </c>
      <c r="J5050" s="3">
        <v>0.33759</v>
      </c>
      <c r="K5050" s="3">
        <v>0.33759</v>
      </c>
      <c r="L5050" s="3">
        <v>0.45011000000000001</v>
      </c>
    </row>
    <row r="5051" spans="2:12" x14ac:dyDescent="0.2">
      <c r="B5051" t="s">
        <v>12802</v>
      </c>
      <c r="C5051" t="s">
        <v>12783</v>
      </c>
      <c r="D5051" t="s">
        <v>12784</v>
      </c>
      <c r="E5051" s="1">
        <v>79.679140000000004</v>
      </c>
      <c r="F5051" s="1">
        <v>87</v>
      </c>
      <c r="G5051" s="2">
        <v>0.91585218390804601</v>
      </c>
      <c r="H5051" s="3">
        <v>9.9999824295292328</v>
      </c>
      <c r="I5051" s="3">
        <v>13.33335174049318</v>
      </c>
      <c r="J5051" s="3">
        <v>0.79679</v>
      </c>
      <c r="K5051" s="3">
        <v>0.79679</v>
      </c>
      <c r="L5051" s="3">
        <v>1.0623899999999999</v>
      </c>
    </row>
    <row r="5052" spans="2:12" x14ac:dyDescent="0.2">
      <c r="B5052" t="s">
        <v>12803</v>
      </c>
      <c r="C5052" t="s">
        <v>12804</v>
      </c>
      <c r="D5052" t="s">
        <v>12805</v>
      </c>
      <c r="E5052" s="1">
        <v>22.353069999999999</v>
      </c>
      <c r="F5052" s="1">
        <v>84</v>
      </c>
      <c r="G5052" s="2">
        <v>0.26610797619047616</v>
      </c>
      <c r="H5052" s="3">
        <v>9.9999686843910034</v>
      </c>
      <c r="I5052" s="3">
        <v>13.333291579188005</v>
      </c>
      <c r="J5052" s="3">
        <v>0.22353000000000001</v>
      </c>
      <c r="K5052" s="3">
        <v>0.22353000000000001</v>
      </c>
      <c r="L5052" s="3">
        <v>0.29804000000000003</v>
      </c>
    </row>
    <row r="5053" spans="2:12" x14ac:dyDescent="0.2">
      <c r="B5053" t="s">
        <v>12806</v>
      </c>
      <c r="C5053" t="s">
        <v>12807</v>
      </c>
      <c r="D5053" t="s">
        <v>12808</v>
      </c>
      <c r="E5053" s="1">
        <v>69.034760000000006</v>
      </c>
      <c r="F5053" s="1">
        <v>111</v>
      </c>
      <c r="G5053" s="2">
        <v>0.62193477477477488</v>
      </c>
      <c r="H5053" s="3">
        <v>10.000034765095149</v>
      </c>
      <c r="I5053" s="3">
        <v>13.333283117084784</v>
      </c>
      <c r="J5053" s="3">
        <v>0.69035000000000002</v>
      </c>
      <c r="K5053" s="3">
        <v>0.69035000000000002</v>
      </c>
      <c r="L5053" s="3">
        <v>0.92045999999999994</v>
      </c>
    </row>
    <row r="5054" spans="2:12" x14ac:dyDescent="0.2">
      <c r="B5054" t="s">
        <v>12809</v>
      </c>
      <c r="C5054" t="s">
        <v>12421</v>
      </c>
      <c r="D5054" t="s">
        <v>12810</v>
      </c>
      <c r="E5054" s="1">
        <v>30.618410000000001</v>
      </c>
      <c r="F5054" s="1">
        <v>33</v>
      </c>
      <c r="G5054" s="2">
        <v>0.92783060606060608</v>
      </c>
      <c r="H5054" s="3">
        <v>9.9998660936345161</v>
      </c>
      <c r="I5054" s="3">
        <v>13.333154791512687</v>
      </c>
      <c r="J5054" s="3">
        <v>0.30618000000000001</v>
      </c>
      <c r="K5054" s="3">
        <v>0.30618000000000001</v>
      </c>
      <c r="L5054" s="3">
        <v>0.40823999999999999</v>
      </c>
    </row>
    <row r="5055" spans="2:12" x14ac:dyDescent="0.2">
      <c r="B5055" t="s">
        <v>12811</v>
      </c>
      <c r="C5055" t="s">
        <v>12812</v>
      </c>
      <c r="D5055" t="s">
        <v>12813</v>
      </c>
      <c r="E5055" s="1">
        <v>90.484229999999997</v>
      </c>
      <c r="F5055" s="1">
        <v>131</v>
      </c>
      <c r="G5055" s="2">
        <v>0.69071931297709921</v>
      </c>
      <c r="H5055" s="3">
        <v>9.999974581206029</v>
      </c>
      <c r="I5055" s="3">
        <v>13.333262602776196</v>
      </c>
      <c r="J5055" s="3">
        <v>0.90483999999999998</v>
      </c>
      <c r="K5055" s="3">
        <v>0.90483999999999998</v>
      </c>
      <c r="L5055" s="3">
        <v>1.20645</v>
      </c>
    </row>
    <row r="5056" spans="2:12" x14ac:dyDescent="0.2">
      <c r="B5056" t="s">
        <v>12814</v>
      </c>
      <c r="C5056" t="s">
        <v>12327</v>
      </c>
      <c r="D5056" t="s">
        <v>12328</v>
      </c>
      <c r="E5056" s="1">
        <v>7.1149399999999998</v>
      </c>
      <c r="F5056" s="1">
        <v>15</v>
      </c>
      <c r="G5056" s="2">
        <v>0.47432933333333333</v>
      </c>
      <c r="H5056" s="3">
        <v>10.000084329593784</v>
      </c>
      <c r="I5056" s="3">
        <v>13.333914270534958</v>
      </c>
      <c r="J5056" s="3">
        <v>7.1150000000000005E-2</v>
      </c>
      <c r="K5056" s="3">
        <v>7.1150000000000005E-2</v>
      </c>
      <c r="L5056" s="3">
        <v>9.4869999999999996E-2</v>
      </c>
    </row>
    <row r="5057" spans="2:12" x14ac:dyDescent="0.2">
      <c r="B5057" t="s">
        <v>12815</v>
      </c>
      <c r="C5057" t="s">
        <v>12816</v>
      </c>
      <c r="D5057" t="s">
        <v>12817</v>
      </c>
      <c r="E5057" s="1">
        <v>14.815329999999999</v>
      </c>
      <c r="F5057" s="1">
        <v>16</v>
      </c>
      <c r="G5057" s="2">
        <v>0.92595812499999997</v>
      </c>
      <c r="H5057" s="3">
        <v>9.9997772577458619</v>
      </c>
      <c r="I5057" s="3">
        <v>13.333486328012944</v>
      </c>
      <c r="J5057" s="3">
        <v>0.14815</v>
      </c>
      <c r="K5057" s="3">
        <v>0.14815</v>
      </c>
      <c r="L5057" s="3">
        <v>0.19753999999999999</v>
      </c>
    </row>
    <row r="5058" spans="2:12" x14ac:dyDescent="0.2">
      <c r="B5058" t="s">
        <v>12818</v>
      </c>
      <c r="C5058" t="s">
        <v>11818</v>
      </c>
      <c r="D5058" t="s">
        <v>11819</v>
      </c>
      <c r="E5058" s="1">
        <v>89.372439999999997</v>
      </c>
      <c r="F5058" s="1">
        <v>72</v>
      </c>
      <c r="G5058" s="2">
        <v>1.2412838888888889</v>
      </c>
      <c r="H5058" s="3">
        <v>9.9999507678205948</v>
      </c>
      <c r="I5058" s="3">
        <v>13.333304987533069</v>
      </c>
      <c r="J5058" s="3">
        <v>0.89371999999999996</v>
      </c>
      <c r="K5058" s="3">
        <v>0.89371999999999996</v>
      </c>
      <c r="L5058" s="3">
        <v>1.19163</v>
      </c>
    </row>
    <row r="5059" spans="2:12" x14ac:dyDescent="0.2">
      <c r="B5059" t="s">
        <v>12819</v>
      </c>
      <c r="C5059" t="s">
        <v>11993</v>
      </c>
      <c r="D5059" t="s">
        <v>11994</v>
      </c>
      <c r="E5059" s="1">
        <v>14.32123</v>
      </c>
      <c r="F5059" s="1">
        <v>90</v>
      </c>
      <c r="G5059" s="2">
        <v>0.15912477777777778</v>
      </c>
      <c r="H5059" s="3">
        <v>9.9998393992694758</v>
      </c>
      <c r="I5059" s="3">
        <v>13.333351953707886</v>
      </c>
      <c r="J5059" s="3">
        <v>0.14321</v>
      </c>
      <c r="K5059" s="3">
        <v>0.14321</v>
      </c>
      <c r="L5059" s="3">
        <v>0.19095000000000001</v>
      </c>
    </row>
    <row r="5060" spans="2:12" x14ac:dyDescent="0.2">
      <c r="B5060" t="s">
        <v>12820</v>
      </c>
      <c r="C5060" t="s">
        <v>11616</v>
      </c>
      <c r="D5060" t="s">
        <v>11617</v>
      </c>
      <c r="E5060" s="1">
        <v>55.805509999999998</v>
      </c>
      <c r="F5060" s="1">
        <v>97</v>
      </c>
      <c r="G5060" s="2">
        <v>0.57531453608247418</v>
      </c>
      <c r="H5060" s="3">
        <v>10.000087804949727</v>
      </c>
      <c r="I5060" s="3">
        <v>13.333271212824684</v>
      </c>
      <c r="J5060" s="3">
        <v>0.55806</v>
      </c>
      <c r="K5060" s="3">
        <v>0.55806</v>
      </c>
      <c r="L5060" s="3">
        <v>0.74407000000000001</v>
      </c>
    </row>
    <row r="5061" spans="2:12" x14ac:dyDescent="0.2">
      <c r="B5061" t="s">
        <v>12821</v>
      </c>
      <c r="C5061" t="s">
        <v>11801</v>
      </c>
      <c r="D5061" t="s">
        <v>11802</v>
      </c>
      <c r="E5061" s="1">
        <v>92.002570000000006</v>
      </c>
      <c r="F5061" s="1">
        <v>118</v>
      </c>
      <c r="G5061" s="2">
        <v>0.77968279661016959</v>
      </c>
      <c r="H5061" s="3">
        <v>10.000046737824823</v>
      </c>
      <c r="I5061" s="3">
        <v>13.333323188689183</v>
      </c>
      <c r="J5061" s="3">
        <v>0.92003000000000001</v>
      </c>
      <c r="K5061" s="3">
        <v>0.92003000000000001</v>
      </c>
      <c r="L5061" s="3">
        <v>1.2266999999999999</v>
      </c>
    </row>
    <row r="5062" spans="2:12" x14ac:dyDescent="0.2">
      <c r="B5062" t="s">
        <v>12822</v>
      </c>
      <c r="C5062" t="s">
        <v>11631</v>
      </c>
      <c r="D5062" t="s">
        <v>11632</v>
      </c>
      <c r="E5062" s="1">
        <v>78.277259999999998</v>
      </c>
      <c r="F5062" s="1">
        <v>121</v>
      </c>
      <c r="G5062" s="2">
        <v>0.64691950413223143</v>
      </c>
      <c r="H5062" s="3">
        <v>9.9999667847341609</v>
      </c>
      <c r="I5062" s="3">
        <v>13.333246462638064</v>
      </c>
      <c r="J5062" s="3">
        <v>0.78276999999999997</v>
      </c>
      <c r="K5062" s="3">
        <v>0.78276999999999997</v>
      </c>
      <c r="L5062" s="3">
        <v>1.04369</v>
      </c>
    </row>
    <row r="5063" spans="2:12" x14ac:dyDescent="0.2">
      <c r="B5063" t="s">
        <v>12823</v>
      </c>
      <c r="C5063" t="s">
        <v>12447</v>
      </c>
      <c r="D5063" t="s">
        <v>12448</v>
      </c>
      <c r="E5063" s="1">
        <v>14.45684</v>
      </c>
      <c r="F5063" s="1">
        <v>29</v>
      </c>
      <c r="G5063" s="2">
        <v>0.49851172413793104</v>
      </c>
      <c r="H5063" s="3">
        <v>10.000110674255232</v>
      </c>
      <c r="I5063" s="3">
        <v>13.333480899006974</v>
      </c>
      <c r="J5063" s="3">
        <v>0.14457</v>
      </c>
      <c r="K5063" s="3">
        <v>0.14457</v>
      </c>
      <c r="L5063" s="3">
        <v>0.19275999999999999</v>
      </c>
    </row>
    <row r="5064" spans="2:12" x14ac:dyDescent="0.2">
      <c r="B5064" t="s">
        <v>12824</v>
      </c>
      <c r="C5064" t="s">
        <v>12661</v>
      </c>
      <c r="D5064" t="s">
        <v>12662</v>
      </c>
      <c r="E5064" s="1">
        <v>67.077169999999995</v>
      </c>
      <c r="F5064" s="1">
        <v>94</v>
      </c>
      <c r="G5064" s="2">
        <v>0.71358691489361692</v>
      </c>
      <c r="H5064" s="3">
        <v>9.9999746560565992</v>
      </c>
      <c r="I5064" s="3">
        <v>13.333299541408801</v>
      </c>
      <c r="J5064" s="3">
        <v>0.67076999999999998</v>
      </c>
      <c r="K5064" s="3">
        <v>0.67076999999999998</v>
      </c>
      <c r="L5064" s="3">
        <v>0.89436000000000004</v>
      </c>
    </row>
    <row r="5065" spans="2:12" x14ac:dyDescent="0.2">
      <c r="B5065" t="s">
        <v>12825</v>
      </c>
      <c r="C5065" t="s">
        <v>12400</v>
      </c>
      <c r="D5065" t="s">
        <v>12401</v>
      </c>
      <c r="E5065" s="1">
        <v>17.302029999999998</v>
      </c>
      <c r="F5065" s="1">
        <v>58</v>
      </c>
      <c r="G5065" s="2">
        <v>0.29831086206896551</v>
      </c>
      <c r="H5065" s="3">
        <v>9.9999826609941156</v>
      </c>
      <c r="I5065" s="3">
        <v>13.333117559037872</v>
      </c>
      <c r="J5065" s="3">
        <v>0.17302000000000001</v>
      </c>
      <c r="K5065" s="3">
        <v>0.17302000000000001</v>
      </c>
      <c r="L5065" s="3">
        <v>0.23069000000000001</v>
      </c>
    </row>
    <row r="5066" spans="2:12" x14ac:dyDescent="0.2">
      <c r="B5066" t="s">
        <v>12826</v>
      </c>
      <c r="C5066" t="s">
        <v>12827</v>
      </c>
      <c r="D5066" t="s">
        <v>12828</v>
      </c>
      <c r="E5066" s="1">
        <v>4.7120100000000003</v>
      </c>
      <c r="F5066" s="1">
        <v>10</v>
      </c>
      <c r="G5066" s="2">
        <v>0.47120100000000004</v>
      </c>
      <c r="H5066" s="3">
        <v>9.9999787776341744</v>
      </c>
      <c r="I5066" s="3">
        <v>13.334012449039793</v>
      </c>
      <c r="J5066" s="3">
        <v>4.7120000000000002E-2</v>
      </c>
      <c r="K5066" s="3">
        <v>4.7120000000000002E-2</v>
      </c>
      <c r="L5066" s="3">
        <v>6.2829999999999997E-2</v>
      </c>
    </row>
    <row r="5067" spans="2:12" x14ac:dyDescent="0.2">
      <c r="B5067" t="s">
        <v>12829</v>
      </c>
      <c r="C5067" t="s">
        <v>12682</v>
      </c>
      <c r="D5067" t="s">
        <v>12683</v>
      </c>
      <c r="E5067" s="1">
        <v>43.894869999999997</v>
      </c>
      <c r="F5067" s="1">
        <v>59</v>
      </c>
      <c r="G5067" s="2">
        <v>0.74398084745762705</v>
      </c>
      <c r="H5067" s="3">
        <v>10.000029616217113</v>
      </c>
      <c r="I5067" s="3">
        <v>13.333220943586348</v>
      </c>
      <c r="J5067" s="3">
        <v>0.43895000000000001</v>
      </c>
      <c r="K5067" s="3">
        <v>0.43895000000000001</v>
      </c>
      <c r="L5067" s="3">
        <v>0.58526</v>
      </c>
    </row>
    <row r="5068" spans="2:12" x14ac:dyDescent="0.2">
      <c r="B5068" t="s">
        <v>12830</v>
      </c>
      <c r="C5068" t="s">
        <v>12831</v>
      </c>
      <c r="D5068" t="s">
        <v>12082</v>
      </c>
      <c r="E5068" s="1">
        <v>32.694330000000001</v>
      </c>
      <c r="F5068" s="1">
        <v>84</v>
      </c>
      <c r="G5068" s="2">
        <v>0.38921821428571429</v>
      </c>
      <c r="H5068" s="3">
        <v>9.999899065067245</v>
      </c>
      <c r="I5068" s="3">
        <v>13.333198753422993</v>
      </c>
      <c r="J5068" s="3">
        <v>0.32694000000000001</v>
      </c>
      <c r="K5068" s="3">
        <v>0.32694000000000001</v>
      </c>
      <c r="L5068" s="3">
        <v>0.43591999999999997</v>
      </c>
    </row>
    <row r="5069" spans="2:12" x14ac:dyDescent="0.2">
      <c r="B5069" t="s">
        <v>12832</v>
      </c>
      <c r="C5069" t="s">
        <v>12607</v>
      </c>
      <c r="D5069" t="s">
        <v>12608</v>
      </c>
      <c r="E5069" s="1">
        <v>24.526890000000002</v>
      </c>
      <c r="F5069" s="1">
        <v>83</v>
      </c>
      <c r="G5069" s="2">
        <v>0.29550469879518076</v>
      </c>
      <c r="H5069" s="3">
        <v>10.000044848735406</v>
      </c>
      <c r="I5069" s="3">
        <v>13.333121321129582</v>
      </c>
      <c r="J5069" s="3">
        <v>0.24526999999999999</v>
      </c>
      <c r="K5069" s="3">
        <v>0.24526999999999999</v>
      </c>
      <c r="L5069" s="3">
        <v>0.32701999999999998</v>
      </c>
    </row>
    <row r="5070" spans="2:12" x14ac:dyDescent="0.2">
      <c r="B5070" t="s">
        <v>12833</v>
      </c>
      <c r="C5070" t="s">
        <v>12355</v>
      </c>
      <c r="D5070" t="s">
        <v>12356</v>
      </c>
      <c r="E5070" s="1">
        <v>26.085660000000001</v>
      </c>
      <c r="F5070" s="1">
        <v>84</v>
      </c>
      <c r="G5070" s="2">
        <v>0.31054357142857142</v>
      </c>
      <c r="H5070" s="3">
        <v>10.000130339811221</v>
      </c>
      <c r="I5070" s="3">
        <v>13.333379335619647</v>
      </c>
      <c r="J5070" s="3">
        <v>0.26085999999999998</v>
      </c>
      <c r="K5070" s="3">
        <v>0.26085999999999998</v>
      </c>
      <c r="L5070" s="3">
        <v>0.34781000000000001</v>
      </c>
    </row>
    <row r="5071" spans="2:12" x14ac:dyDescent="0.2">
      <c r="B5071" t="s">
        <v>12834</v>
      </c>
      <c r="C5071" t="s">
        <v>12273</v>
      </c>
      <c r="D5071" t="s">
        <v>12274</v>
      </c>
      <c r="E5071" s="1">
        <v>83.943089999999998</v>
      </c>
      <c r="F5071" s="1">
        <v>63</v>
      </c>
      <c r="G5071" s="2">
        <v>1.33243</v>
      </c>
      <c r="H5071" s="3">
        <v>9.9999892784504354</v>
      </c>
      <c r="I5071" s="3">
        <v>13.333319037933915</v>
      </c>
      <c r="J5071" s="3">
        <v>0.83943000000000001</v>
      </c>
      <c r="K5071" s="3">
        <v>0.83943000000000001</v>
      </c>
      <c r="L5071" s="3">
        <v>1.11924</v>
      </c>
    </row>
    <row r="5072" spans="2:12" x14ac:dyDescent="0.2">
      <c r="B5072" t="s">
        <v>12835</v>
      </c>
      <c r="C5072" t="s">
        <v>11583</v>
      </c>
      <c r="D5072" t="s">
        <v>11584</v>
      </c>
      <c r="E5072" s="1">
        <v>100.79673</v>
      </c>
      <c r="F5072" s="1">
        <v>98</v>
      </c>
      <c r="G5072" s="2">
        <v>1.0285380612244897</v>
      </c>
      <c r="H5072" s="3">
        <v>10.000026786583256</v>
      </c>
      <c r="I5072" s="3">
        <v>13.333269839210061</v>
      </c>
      <c r="J5072" s="3">
        <v>1.00797</v>
      </c>
      <c r="K5072" s="3">
        <v>1.00797</v>
      </c>
      <c r="L5072" s="3">
        <v>1.34395</v>
      </c>
    </row>
    <row r="5073" spans="2:12" x14ac:dyDescent="0.2">
      <c r="B5073" t="s">
        <v>12836</v>
      </c>
      <c r="C5073" t="s">
        <v>12644</v>
      </c>
      <c r="D5073" t="s">
        <v>12645</v>
      </c>
      <c r="E5073" s="1">
        <v>33.97833</v>
      </c>
      <c r="F5073" s="1">
        <v>45</v>
      </c>
      <c r="G5073" s="2">
        <v>0.75507400000000002</v>
      </c>
      <c r="H5073" s="3">
        <v>9.9999028792762914</v>
      </c>
      <c r="I5073" s="3">
        <v>13.333203839035056</v>
      </c>
      <c r="J5073" s="3">
        <v>0.33978000000000003</v>
      </c>
      <c r="K5073" s="3">
        <v>0.33978000000000003</v>
      </c>
      <c r="L5073" s="3">
        <v>0.45304</v>
      </c>
    </row>
    <row r="5074" spans="2:12" x14ac:dyDescent="0.2">
      <c r="B5074" t="s">
        <v>12837</v>
      </c>
      <c r="C5074" t="s">
        <v>11909</v>
      </c>
      <c r="D5074" t="s">
        <v>12838</v>
      </c>
      <c r="E5074" s="1">
        <v>12.317729999999999</v>
      </c>
      <c r="F5074" s="1">
        <v>29</v>
      </c>
      <c r="G5074" s="2">
        <v>0.42474931034482755</v>
      </c>
      <c r="H5074" s="3">
        <v>10.000219196231773</v>
      </c>
      <c r="I5074" s="3">
        <v>13.333625594975699</v>
      </c>
      <c r="J5074" s="3">
        <v>0.12318</v>
      </c>
      <c r="K5074" s="3">
        <v>0.12318</v>
      </c>
      <c r="L5074" s="3">
        <v>0.16424</v>
      </c>
    </row>
    <row r="5075" spans="2:12" x14ac:dyDescent="0.2">
      <c r="B5075" t="s">
        <v>12839</v>
      </c>
      <c r="C5075" t="s">
        <v>12840</v>
      </c>
      <c r="D5075" t="s">
        <v>12841</v>
      </c>
      <c r="E5075" s="1">
        <v>37.933140000000002</v>
      </c>
      <c r="F5075" s="1">
        <v>34</v>
      </c>
      <c r="G5075" s="2">
        <v>1.1156805882352943</v>
      </c>
      <c r="H5075" s="3">
        <v>9.999963092957767</v>
      </c>
      <c r="I5075" s="3">
        <v>13.333196250033613</v>
      </c>
      <c r="J5075" s="3">
        <v>0.37933</v>
      </c>
      <c r="K5075" s="3">
        <v>0.37933</v>
      </c>
      <c r="L5075" s="3">
        <v>0.50577000000000005</v>
      </c>
    </row>
    <row r="5076" spans="2:12" x14ac:dyDescent="0.2">
      <c r="B5076" t="s">
        <v>12842</v>
      </c>
      <c r="C5076" t="s">
        <v>12843</v>
      </c>
      <c r="D5076" t="s">
        <v>12844</v>
      </c>
      <c r="E5076" s="1">
        <v>15.654909999999999</v>
      </c>
      <c r="F5076" s="1">
        <v>25</v>
      </c>
      <c r="G5076" s="2">
        <v>0.62619639999999999</v>
      </c>
      <c r="H5076" s="3">
        <v>10.000057489950439</v>
      </c>
      <c r="I5076" s="3">
        <v>13.333197060858225</v>
      </c>
      <c r="J5076" s="3">
        <v>0.15654999999999999</v>
      </c>
      <c r="K5076" s="3">
        <v>0.15654999999999999</v>
      </c>
      <c r="L5076" s="3">
        <v>0.20873</v>
      </c>
    </row>
    <row r="5077" spans="2:12" x14ac:dyDescent="0.2">
      <c r="B5077" t="s">
        <v>12845</v>
      </c>
      <c r="C5077" t="s">
        <v>11619</v>
      </c>
      <c r="D5077" t="s">
        <v>11620</v>
      </c>
      <c r="E5077" s="1">
        <v>163.89608999999999</v>
      </c>
      <c r="F5077" s="1">
        <v>40</v>
      </c>
      <c r="G5077" s="2">
        <v>4.09740225</v>
      </c>
      <c r="H5077" s="3">
        <v>9.9999945087158579</v>
      </c>
      <c r="I5077" s="3">
        <v>13.333326011621145</v>
      </c>
      <c r="J5077" s="3">
        <v>1.63896</v>
      </c>
      <c r="K5077" s="3">
        <v>1.63896</v>
      </c>
      <c r="L5077" s="3">
        <v>2.1852800000000001</v>
      </c>
    </row>
    <row r="5078" spans="2:12" x14ac:dyDescent="0.2">
      <c r="B5078" t="s">
        <v>12846</v>
      </c>
      <c r="C5078" t="s">
        <v>12847</v>
      </c>
      <c r="D5078" t="s">
        <v>12848</v>
      </c>
      <c r="E5078" s="1">
        <v>38.742699999999999</v>
      </c>
      <c r="F5078" s="1">
        <v>56</v>
      </c>
      <c r="G5078" s="2">
        <v>0.69183392857142856</v>
      </c>
      <c r="H5078" s="3">
        <v>10.000077433942394</v>
      </c>
      <c r="I5078" s="3">
        <v>13.333350540876088</v>
      </c>
      <c r="J5078" s="3">
        <v>0.38743</v>
      </c>
      <c r="K5078" s="3">
        <v>0.38743</v>
      </c>
      <c r="L5078" s="3">
        <v>0.51656999999999997</v>
      </c>
    </row>
    <row r="5079" spans="2:12" x14ac:dyDescent="0.2">
      <c r="B5079" t="s">
        <v>12849</v>
      </c>
      <c r="C5079" t="s">
        <v>12327</v>
      </c>
      <c r="D5079" t="s">
        <v>12328</v>
      </c>
      <c r="E5079" s="1">
        <v>13.554489999999999</v>
      </c>
      <c r="F5079" s="1">
        <v>16</v>
      </c>
      <c r="G5079" s="2">
        <v>0.84715562499999997</v>
      </c>
      <c r="H5079" s="3">
        <v>9.9996384961735938</v>
      </c>
      <c r="I5079" s="3">
        <v>13.333589091142494</v>
      </c>
      <c r="J5079" s="3">
        <v>0.13553999999999999</v>
      </c>
      <c r="K5079" s="3">
        <v>0.13553999999999999</v>
      </c>
      <c r="L5079" s="3">
        <v>0.18073</v>
      </c>
    </row>
    <row r="5080" spans="2:12" x14ac:dyDescent="0.2">
      <c r="B5080" t="s">
        <v>12850</v>
      </c>
      <c r="C5080" t="s">
        <v>12851</v>
      </c>
      <c r="D5080" t="s">
        <v>12852</v>
      </c>
      <c r="E5080" s="1">
        <v>71.618930000000006</v>
      </c>
      <c r="F5080" s="1">
        <v>109</v>
      </c>
      <c r="G5080" s="2">
        <v>0.65705440366972478</v>
      </c>
      <c r="H5080" s="3">
        <v>10.00000977395222</v>
      </c>
      <c r="I5080" s="3">
        <v>13.333346365269627</v>
      </c>
      <c r="J5080" s="3">
        <v>0.71618999999999999</v>
      </c>
      <c r="K5080" s="3">
        <v>0.71618999999999999</v>
      </c>
      <c r="L5080" s="3">
        <v>0.95491999999999999</v>
      </c>
    </row>
    <row r="5081" spans="2:12" x14ac:dyDescent="0.2">
      <c r="B5081" t="s">
        <v>12853</v>
      </c>
      <c r="C5081" t="s">
        <v>12231</v>
      </c>
      <c r="D5081" t="s">
        <v>12232</v>
      </c>
      <c r="E5081" s="1">
        <v>52.068770000000001</v>
      </c>
      <c r="F5081" s="1">
        <v>13</v>
      </c>
      <c r="G5081" s="2">
        <v>4.0052900000000005</v>
      </c>
      <c r="H5081" s="3">
        <v>10.000044172351297</v>
      </c>
      <c r="I5081" s="3">
        <v>13.3333282119013</v>
      </c>
      <c r="J5081" s="3">
        <v>0.52068999999999999</v>
      </c>
      <c r="K5081" s="3">
        <v>0.52068999999999999</v>
      </c>
      <c r="L5081" s="3">
        <v>0.69425000000000003</v>
      </c>
    </row>
    <row r="5082" spans="2:12" x14ac:dyDescent="0.2">
      <c r="B5082" t="s">
        <v>12854</v>
      </c>
      <c r="C5082" t="s">
        <v>11700</v>
      </c>
      <c r="D5082" t="s">
        <v>11701</v>
      </c>
      <c r="E5082" s="1">
        <v>5.3394000000000004</v>
      </c>
      <c r="F5082" s="1">
        <v>13</v>
      </c>
      <c r="G5082" s="2">
        <v>0.41072307692307697</v>
      </c>
      <c r="H5082" s="3">
        <v>9.9992508521556722</v>
      </c>
      <c r="I5082" s="3">
        <v>13.33295875941117</v>
      </c>
      <c r="J5082" s="3">
        <v>5.339E-2</v>
      </c>
      <c r="K5082" s="3">
        <v>5.339E-2</v>
      </c>
      <c r="L5082" s="3">
        <v>7.1190000000000003E-2</v>
      </c>
    </row>
    <row r="5083" spans="2:12" x14ac:dyDescent="0.2">
      <c r="B5083" t="s">
        <v>12855</v>
      </c>
      <c r="C5083" t="s">
        <v>12856</v>
      </c>
      <c r="D5083" t="s">
        <v>12857</v>
      </c>
      <c r="E5083" s="1">
        <v>69.035439999999994</v>
      </c>
      <c r="F5083" s="1">
        <v>190</v>
      </c>
      <c r="G5083" s="2">
        <v>0.36334442105263154</v>
      </c>
      <c r="H5083" s="3">
        <v>9.9999362646200289</v>
      </c>
      <c r="I5083" s="3">
        <v>13.333296637205473</v>
      </c>
      <c r="J5083" s="3">
        <v>0.69035000000000002</v>
      </c>
      <c r="K5083" s="3">
        <v>0.69035000000000002</v>
      </c>
      <c r="L5083" s="3">
        <v>0.92047000000000001</v>
      </c>
    </row>
    <row r="5084" spans="2:12" x14ac:dyDescent="0.2">
      <c r="B5084" t="s">
        <v>12858</v>
      </c>
      <c r="C5084" t="s">
        <v>12616</v>
      </c>
      <c r="D5084" t="s">
        <v>12617</v>
      </c>
      <c r="E5084" s="1">
        <v>2.1939000000000002</v>
      </c>
      <c r="F5084" s="1">
        <v>9</v>
      </c>
      <c r="G5084" s="2">
        <v>0.24376666666666669</v>
      </c>
      <c r="H5084" s="3">
        <v>10.000455809289392</v>
      </c>
      <c r="I5084" s="3">
        <v>13.332421714754545</v>
      </c>
      <c r="J5084" s="3">
        <v>2.1940000000000001E-2</v>
      </c>
      <c r="K5084" s="3">
        <v>2.1940000000000001E-2</v>
      </c>
      <c r="L5084" s="3">
        <v>2.9250000000000002E-2</v>
      </c>
    </row>
    <row r="5085" spans="2:12" x14ac:dyDescent="0.2">
      <c r="B5085" t="s">
        <v>12859</v>
      </c>
      <c r="C5085" t="s">
        <v>11691</v>
      </c>
      <c r="D5085" t="s">
        <v>11692</v>
      </c>
      <c r="E5085" s="1">
        <v>59.841410000000003</v>
      </c>
      <c r="F5085" s="1">
        <v>53</v>
      </c>
      <c r="G5085" s="2">
        <v>1.12908320754717</v>
      </c>
      <c r="H5085" s="3">
        <v>9.9999314855716133</v>
      </c>
      <c r="I5085" s="3">
        <v>13.33324198076215</v>
      </c>
      <c r="J5085" s="3">
        <v>0.59841</v>
      </c>
      <c r="K5085" s="3">
        <v>0.59841</v>
      </c>
      <c r="L5085" s="3">
        <v>0.79788000000000003</v>
      </c>
    </row>
    <row r="5086" spans="2:12" x14ac:dyDescent="0.2">
      <c r="B5086" t="s">
        <v>12860</v>
      </c>
      <c r="C5086" t="s">
        <v>12576</v>
      </c>
      <c r="D5086" t="s">
        <v>12577</v>
      </c>
      <c r="E5086" s="1">
        <v>19.059159999999999</v>
      </c>
      <c r="F5086" s="1">
        <v>35</v>
      </c>
      <c r="G5086" s="2">
        <v>0.54454742857142857</v>
      </c>
      <c r="H5086" s="3">
        <v>9.9999160508647815</v>
      </c>
      <c r="I5086" s="3">
        <v>13.333221401153043</v>
      </c>
      <c r="J5086" s="3">
        <v>0.19059000000000001</v>
      </c>
      <c r="K5086" s="3">
        <v>0.19059000000000001</v>
      </c>
      <c r="L5086" s="3">
        <v>0.25412000000000001</v>
      </c>
    </row>
    <row r="5087" spans="2:12" x14ac:dyDescent="0.2">
      <c r="B5087" t="s">
        <v>12861</v>
      </c>
      <c r="C5087" t="s">
        <v>12862</v>
      </c>
      <c r="D5087" t="s">
        <v>12863</v>
      </c>
      <c r="E5087" s="1">
        <v>9.1341999999999999</v>
      </c>
      <c r="F5087" s="1">
        <v>24</v>
      </c>
      <c r="G5087" s="2">
        <v>0.38059166666666666</v>
      </c>
      <c r="H5087" s="3">
        <v>9.9997810426747833</v>
      </c>
      <c r="I5087" s="3">
        <v>13.333406319108406</v>
      </c>
      <c r="J5087" s="3">
        <v>9.1340000000000005E-2</v>
      </c>
      <c r="K5087" s="3">
        <v>9.1340000000000005E-2</v>
      </c>
      <c r="L5087" s="3">
        <v>0.12179</v>
      </c>
    </row>
    <row r="5088" spans="2:12" x14ac:dyDescent="0.2">
      <c r="B5088" t="s">
        <v>12864</v>
      </c>
      <c r="C5088" t="s">
        <v>11951</v>
      </c>
      <c r="D5088" t="s">
        <v>11952</v>
      </c>
      <c r="E5088" s="1">
        <v>36.573210000000003</v>
      </c>
      <c r="F5088" s="1">
        <v>78</v>
      </c>
      <c r="G5088" s="2">
        <v>0.46888730769230774</v>
      </c>
      <c r="H5088" s="3">
        <v>9.9999425809219371</v>
      </c>
      <c r="I5088" s="3">
        <v>13.333256774562583</v>
      </c>
      <c r="J5088" s="3">
        <v>0.36573</v>
      </c>
      <c r="K5088" s="3">
        <v>0.36573</v>
      </c>
      <c r="L5088" s="3">
        <v>0.48764000000000002</v>
      </c>
    </row>
    <row r="5089" spans="2:12" x14ac:dyDescent="0.2">
      <c r="B5089" t="s">
        <v>12865</v>
      </c>
      <c r="C5089" t="s">
        <v>11891</v>
      </c>
      <c r="D5089" t="s">
        <v>11892</v>
      </c>
      <c r="E5089" s="1">
        <v>25.747610000000002</v>
      </c>
      <c r="F5089" s="1">
        <v>24</v>
      </c>
      <c r="G5089" s="2">
        <v>1.0728170833333335</v>
      </c>
      <c r="H5089" s="3">
        <v>10.000151470369483</v>
      </c>
      <c r="I5089" s="3">
        <v>13.333276370117458</v>
      </c>
      <c r="J5089" s="3">
        <v>0.25747999999999999</v>
      </c>
      <c r="K5089" s="3">
        <v>0.25747999999999999</v>
      </c>
      <c r="L5089" s="3">
        <v>0.34329999999999999</v>
      </c>
    </row>
    <row r="5090" spans="2:12" x14ac:dyDescent="0.2">
      <c r="B5090" t="s">
        <v>12866</v>
      </c>
      <c r="C5090" t="s">
        <v>12487</v>
      </c>
      <c r="D5090" t="s">
        <v>12488</v>
      </c>
      <c r="E5090" s="1">
        <v>6.9450099999999999</v>
      </c>
      <c r="F5090" s="1">
        <v>7</v>
      </c>
      <c r="G5090" s="2">
        <v>0.9921442857142857</v>
      </c>
      <c r="H5090" s="3">
        <v>9.9999856011726411</v>
      </c>
      <c r="I5090" s="3">
        <v>13.333314134896854</v>
      </c>
      <c r="J5090" s="3">
        <v>6.9449999999999998E-2</v>
      </c>
      <c r="K5090" s="3">
        <v>6.9449999999999998E-2</v>
      </c>
      <c r="L5090" s="3">
        <v>9.2600000000000002E-2</v>
      </c>
    </row>
    <row r="5091" spans="2:12" x14ac:dyDescent="0.2">
      <c r="B5091" t="s">
        <v>12867</v>
      </c>
      <c r="C5091" t="s">
        <v>12868</v>
      </c>
      <c r="D5091" t="s">
        <v>12869</v>
      </c>
      <c r="E5091" s="1">
        <v>7.5819000000000001</v>
      </c>
      <c r="F5091" s="1">
        <v>15</v>
      </c>
      <c r="G5091" s="2">
        <v>0.50546000000000002</v>
      </c>
      <c r="H5091" s="3">
        <v>10.000131893061106</v>
      </c>
      <c r="I5091" s="3">
        <v>13.333069547211121</v>
      </c>
      <c r="J5091" s="3">
        <v>7.5819999999999999E-2</v>
      </c>
      <c r="K5091" s="3">
        <v>7.5819999999999999E-2</v>
      </c>
      <c r="L5091" s="3">
        <v>0.10109</v>
      </c>
    </row>
    <row r="5092" spans="2:12" x14ac:dyDescent="0.2">
      <c r="B5092" t="s">
        <v>12870</v>
      </c>
      <c r="C5092" t="s">
        <v>12173</v>
      </c>
      <c r="D5092" t="s">
        <v>12174</v>
      </c>
      <c r="E5092" s="1">
        <v>127.66827000000001</v>
      </c>
      <c r="F5092" s="1">
        <v>44</v>
      </c>
      <c r="G5092" s="2">
        <v>2.901551590909091</v>
      </c>
      <c r="H5092" s="3">
        <v>9.9999788514405346</v>
      </c>
      <c r="I5092" s="3">
        <v>13.333305135254045</v>
      </c>
      <c r="J5092" s="3">
        <v>1.27668</v>
      </c>
      <c r="K5092" s="3">
        <v>1.27668</v>
      </c>
      <c r="L5092" s="3">
        <v>1.70224</v>
      </c>
    </row>
    <row r="5093" spans="2:12" x14ac:dyDescent="0.2">
      <c r="B5093" t="s">
        <v>12871</v>
      </c>
      <c r="C5093" t="s">
        <v>12313</v>
      </c>
      <c r="D5093" t="s">
        <v>12314</v>
      </c>
      <c r="E5093" s="1">
        <v>75.873670000000004</v>
      </c>
      <c r="F5093" s="1">
        <v>113</v>
      </c>
      <c r="G5093" s="2">
        <v>0.67144840707964604</v>
      </c>
      <c r="H5093" s="3">
        <v>10.000043493348878</v>
      </c>
      <c r="I5093" s="3">
        <v>13.333347391789536</v>
      </c>
      <c r="J5093" s="3">
        <v>0.75873999999999997</v>
      </c>
      <c r="K5093" s="3">
        <v>0.75873999999999997</v>
      </c>
      <c r="L5093" s="3">
        <v>1.0116499999999999</v>
      </c>
    </row>
    <row r="5094" spans="2:12" x14ac:dyDescent="0.2">
      <c r="B5094" t="s">
        <v>12872</v>
      </c>
      <c r="C5094" t="s">
        <v>12132</v>
      </c>
      <c r="D5094" t="s">
        <v>12133</v>
      </c>
      <c r="E5094" s="1">
        <v>28.116160000000001</v>
      </c>
      <c r="F5094" s="1">
        <v>189</v>
      </c>
      <c r="G5094" s="2">
        <v>0.14876275132275132</v>
      </c>
      <c r="H5094" s="3">
        <v>9.9999430932246796</v>
      </c>
      <c r="I5094" s="3">
        <v>13.333257457632905</v>
      </c>
      <c r="J5094" s="3">
        <v>0.28116000000000002</v>
      </c>
      <c r="K5094" s="3">
        <v>0.28116000000000002</v>
      </c>
      <c r="L5094" s="3">
        <v>0.37487999999999999</v>
      </c>
    </row>
    <row r="5095" spans="2:12" x14ac:dyDescent="0.2">
      <c r="B5095" t="s">
        <v>12873</v>
      </c>
      <c r="C5095" t="s">
        <v>12874</v>
      </c>
      <c r="D5095" t="s">
        <v>12875</v>
      </c>
      <c r="E5095" s="1">
        <v>59.871200000000002</v>
      </c>
      <c r="F5095" s="1">
        <v>78</v>
      </c>
      <c r="G5095" s="2">
        <v>0.76757948717948721</v>
      </c>
      <c r="H5095" s="3">
        <v>9.9999665949571739</v>
      </c>
      <c r="I5095" s="3">
        <v>13.333288793276234</v>
      </c>
      <c r="J5095" s="3">
        <v>0.59870999999999996</v>
      </c>
      <c r="K5095" s="3">
        <v>0.59870999999999996</v>
      </c>
      <c r="L5095" s="3">
        <v>0.79827999999999999</v>
      </c>
    </row>
    <row r="5096" spans="2:12" x14ac:dyDescent="0.2">
      <c r="B5096" t="s">
        <v>12876</v>
      </c>
      <c r="C5096" t="s">
        <v>11751</v>
      </c>
      <c r="D5096" t="s">
        <v>11752</v>
      </c>
      <c r="E5096" s="1">
        <v>64.140630000000002</v>
      </c>
      <c r="F5096" s="1">
        <v>73</v>
      </c>
      <c r="G5096" s="2">
        <v>0.8786387671232877</v>
      </c>
      <c r="H5096" s="3">
        <v>10.00005768574459</v>
      </c>
      <c r="I5096" s="3">
        <v>13.333358278520182</v>
      </c>
      <c r="J5096" s="3">
        <v>0.64141000000000004</v>
      </c>
      <c r="K5096" s="3">
        <v>0.64141000000000004</v>
      </c>
      <c r="L5096" s="3">
        <v>0.85521000000000003</v>
      </c>
    </row>
    <row r="5097" spans="2:12" x14ac:dyDescent="0.2">
      <c r="B5097" t="s">
        <v>12877</v>
      </c>
      <c r="C5097" t="s">
        <v>12786</v>
      </c>
      <c r="D5097" t="s">
        <v>12787</v>
      </c>
      <c r="E5097" s="1">
        <v>26.700289999999999</v>
      </c>
      <c r="F5097" s="1">
        <v>66</v>
      </c>
      <c r="G5097" s="2">
        <v>0.40454984848484848</v>
      </c>
      <c r="H5097" s="3">
        <v>9.9998913869474837</v>
      </c>
      <c r="I5097" s="3">
        <v>13.333188515929978</v>
      </c>
      <c r="J5097" s="3">
        <v>0.26700000000000002</v>
      </c>
      <c r="K5097" s="3">
        <v>0.26700000000000002</v>
      </c>
      <c r="L5097" s="3">
        <v>0.35599999999999998</v>
      </c>
    </row>
    <row r="5098" spans="2:12" x14ac:dyDescent="0.2">
      <c r="B5098" t="s">
        <v>12878</v>
      </c>
      <c r="C5098" t="s">
        <v>12879</v>
      </c>
      <c r="D5098" t="s">
        <v>12880</v>
      </c>
      <c r="E5098" s="1">
        <v>68.291259999999994</v>
      </c>
      <c r="F5098" s="1">
        <v>89</v>
      </c>
      <c r="G5098" s="2">
        <v>0.76731752808988762</v>
      </c>
      <c r="H5098" s="3">
        <v>9.9999619277781679</v>
      </c>
      <c r="I5098" s="3">
        <v>13.333331380911702</v>
      </c>
      <c r="J5098" s="3">
        <v>0.68291000000000002</v>
      </c>
      <c r="K5098" s="3">
        <v>0.68291000000000002</v>
      </c>
      <c r="L5098" s="3">
        <v>0.91054999999999997</v>
      </c>
    </row>
    <row r="5099" spans="2:12" x14ac:dyDescent="0.2">
      <c r="B5099" t="s">
        <v>12881</v>
      </c>
      <c r="C5099" t="s">
        <v>12071</v>
      </c>
      <c r="D5099" t="s">
        <v>12072</v>
      </c>
      <c r="E5099" s="1">
        <v>11.980869999999999</v>
      </c>
      <c r="F5099" s="1">
        <v>20</v>
      </c>
      <c r="G5099" s="2">
        <v>0.59904349999999995</v>
      </c>
      <c r="H5099" s="3">
        <v>10.000108506310477</v>
      </c>
      <c r="I5099" s="3">
        <v>13.33292156579614</v>
      </c>
      <c r="J5099" s="3">
        <v>0.11981</v>
      </c>
      <c r="K5099" s="3">
        <v>0.11981</v>
      </c>
      <c r="L5099" s="3">
        <v>0.15973999999999999</v>
      </c>
    </row>
    <row r="5100" spans="2:12" x14ac:dyDescent="0.2">
      <c r="B5100" t="s">
        <v>12882</v>
      </c>
      <c r="C5100" t="s">
        <v>12525</v>
      </c>
      <c r="D5100" t="s">
        <v>12526</v>
      </c>
      <c r="E5100" s="1">
        <v>33.312989999999999</v>
      </c>
      <c r="F5100" s="1">
        <v>16</v>
      </c>
      <c r="G5100" s="2">
        <v>2.082061875</v>
      </c>
      <c r="H5100" s="3">
        <v>10.000003001832017</v>
      </c>
      <c r="I5100" s="3">
        <v>13.333237274708754</v>
      </c>
      <c r="J5100" s="3">
        <v>0.33312999999999998</v>
      </c>
      <c r="K5100" s="3">
        <v>0.33312999999999998</v>
      </c>
      <c r="L5100" s="3">
        <v>0.44417000000000001</v>
      </c>
    </row>
    <row r="5101" spans="2:12" x14ac:dyDescent="0.2">
      <c r="B5101" t="s">
        <v>12883</v>
      </c>
      <c r="C5101" t="s">
        <v>12884</v>
      </c>
      <c r="D5101" t="s">
        <v>12885</v>
      </c>
      <c r="E5101" s="1">
        <v>99.728800000000007</v>
      </c>
      <c r="F5101" s="1">
        <v>48</v>
      </c>
      <c r="G5101" s="2">
        <v>2.0776833333333333</v>
      </c>
      <c r="H5101" s="3">
        <v>10.000020054387498</v>
      </c>
      <c r="I5101" s="3">
        <v>13.333259800579169</v>
      </c>
      <c r="J5101" s="3">
        <v>0.99729000000000001</v>
      </c>
      <c r="K5101" s="3">
        <v>0.99729000000000001</v>
      </c>
      <c r="L5101" s="3">
        <v>1.3297099999999999</v>
      </c>
    </row>
    <row r="5102" spans="2:12" x14ac:dyDescent="0.2">
      <c r="B5102" t="s">
        <v>12886</v>
      </c>
      <c r="C5102" t="s">
        <v>12887</v>
      </c>
      <c r="D5102" t="s">
        <v>12888</v>
      </c>
      <c r="E5102" s="1">
        <v>53.433810000000001</v>
      </c>
      <c r="F5102" s="1">
        <v>24</v>
      </c>
      <c r="G5102" s="2">
        <v>2.22640875</v>
      </c>
      <c r="H5102" s="3">
        <v>10.00003555801093</v>
      </c>
      <c r="I5102" s="3">
        <v>13.333318361539259</v>
      </c>
      <c r="J5102" s="3">
        <v>0.53434000000000004</v>
      </c>
      <c r="K5102" s="3">
        <v>0.53434000000000004</v>
      </c>
      <c r="L5102" s="3">
        <v>0.71245000000000003</v>
      </c>
    </row>
    <row r="5103" spans="2:12" x14ac:dyDescent="0.2">
      <c r="B5103" t="s">
        <v>12889</v>
      </c>
      <c r="C5103" t="s">
        <v>12890</v>
      </c>
      <c r="D5103" t="s">
        <v>12003</v>
      </c>
      <c r="E5103" s="1">
        <v>71.051559999999995</v>
      </c>
      <c r="F5103" s="1">
        <v>47</v>
      </c>
      <c r="G5103" s="2">
        <v>1.511735319148936</v>
      </c>
      <c r="H5103" s="3">
        <v>10.000061926859875</v>
      </c>
      <c r="I5103" s="3">
        <v>13.333275159616482</v>
      </c>
      <c r="J5103" s="3">
        <v>0.71052000000000004</v>
      </c>
      <c r="K5103" s="3">
        <v>0.71052000000000004</v>
      </c>
      <c r="L5103" s="3">
        <v>0.94735000000000003</v>
      </c>
    </row>
    <row r="5104" spans="2:12" x14ac:dyDescent="0.2">
      <c r="B5104" t="s">
        <v>12891</v>
      </c>
      <c r="C5104" t="s">
        <v>12892</v>
      </c>
      <c r="D5104" t="s">
        <v>12893</v>
      </c>
      <c r="E5104" s="1">
        <v>8.1773299999999995</v>
      </c>
      <c r="F5104" s="1">
        <v>14</v>
      </c>
      <c r="G5104" s="2">
        <v>0.58409499999999992</v>
      </c>
      <c r="H5104" s="3">
        <v>9.9995964452944897</v>
      </c>
      <c r="I5104" s="3">
        <v>13.333202891408321</v>
      </c>
      <c r="J5104" s="3">
        <v>8.1769999999999995E-2</v>
      </c>
      <c r="K5104" s="3">
        <v>8.1769999999999995E-2</v>
      </c>
      <c r="L5104" s="3">
        <v>0.10903</v>
      </c>
    </row>
    <row r="5105" spans="2:12" x14ac:dyDescent="0.2">
      <c r="B5105" t="s">
        <v>12894</v>
      </c>
      <c r="C5105" t="s">
        <v>11682</v>
      </c>
      <c r="D5105" t="s">
        <v>11683</v>
      </c>
      <c r="E5105" s="1">
        <v>30.547090000000001</v>
      </c>
      <c r="F5105" s="1">
        <v>85</v>
      </c>
      <c r="G5105" s="2">
        <v>0.35937752941176471</v>
      </c>
      <c r="H5105" s="3">
        <v>9.9999705372917678</v>
      </c>
      <c r="I5105" s="3">
        <v>13.333184928580756</v>
      </c>
      <c r="J5105" s="3">
        <v>0.30547000000000002</v>
      </c>
      <c r="K5105" s="3">
        <v>0.30547000000000002</v>
      </c>
      <c r="L5105" s="3">
        <v>0.40728999999999999</v>
      </c>
    </row>
    <row r="5106" spans="2:12" x14ac:dyDescent="0.2">
      <c r="B5106" t="s">
        <v>12895</v>
      </c>
      <c r="C5106" t="s">
        <v>12896</v>
      </c>
      <c r="D5106" t="s">
        <v>12897</v>
      </c>
      <c r="E5106" s="1">
        <v>5.9467400000000001</v>
      </c>
      <c r="F5106" s="1">
        <v>14</v>
      </c>
      <c r="G5106" s="2">
        <v>0.42476714285714284</v>
      </c>
      <c r="H5106" s="3">
        <v>10.000437214339286</v>
      </c>
      <c r="I5106" s="3">
        <v>13.333355754581502</v>
      </c>
      <c r="J5106" s="3">
        <v>5.9470000000000002E-2</v>
      </c>
      <c r="K5106" s="3">
        <v>5.9470000000000002E-2</v>
      </c>
      <c r="L5106" s="3">
        <v>7.9289999999999999E-2</v>
      </c>
    </row>
    <row r="5107" spans="2:12" x14ac:dyDescent="0.2">
      <c r="B5107" t="s">
        <v>12898</v>
      </c>
      <c r="C5107" t="s">
        <v>12107</v>
      </c>
      <c r="D5107" t="s">
        <v>12108</v>
      </c>
      <c r="E5107" s="1">
        <v>45.325400000000002</v>
      </c>
      <c r="F5107" s="1">
        <v>157</v>
      </c>
      <c r="G5107" s="2">
        <v>0.28869681528662422</v>
      </c>
      <c r="H5107" s="3">
        <v>9.9999117492620027</v>
      </c>
      <c r="I5107" s="3">
        <v>13.333362750245998</v>
      </c>
      <c r="J5107" s="3">
        <v>0.45324999999999999</v>
      </c>
      <c r="K5107" s="3">
        <v>0.45324999999999999</v>
      </c>
      <c r="L5107" s="3">
        <v>0.60433999999999999</v>
      </c>
    </row>
    <row r="5108" spans="2:12" x14ac:dyDescent="0.2">
      <c r="B5108" t="s">
        <v>12899</v>
      </c>
      <c r="C5108" t="s">
        <v>12900</v>
      </c>
      <c r="D5108" t="s">
        <v>12623</v>
      </c>
      <c r="E5108" s="1">
        <v>7.6242000000000001</v>
      </c>
      <c r="F5108" s="1">
        <v>12</v>
      </c>
      <c r="G5108" s="2">
        <v>0.63534999999999997</v>
      </c>
      <c r="H5108" s="3">
        <v>9.999737677395661</v>
      </c>
      <c r="I5108" s="3">
        <v>13.33385797854201</v>
      </c>
      <c r="J5108" s="3">
        <v>7.6240000000000002E-2</v>
      </c>
      <c r="K5108" s="3">
        <v>7.6240000000000002E-2</v>
      </c>
      <c r="L5108" s="3">
        <v>0.10166</v>
      </c>
    </row>
    <row r="5109" spans="2:12" x14ac:dyDescent="0.2">
      <c r="B5109" t="s">
        <v>12901</v>
      </c>
      <c r="C5109" t="s">
        <v>12902</v>
      </c>
      <c r="D5109" t="s">
        <v>11960</v>
      </c>
      <c r="E5109" s="1">
        <v>305.55086</v>
      </c>
      <c r="F5109" s="1">
        <v>142</v>
      </c>
      <c r="G5109" s="2">
        <v>2.1517666197183098</v>
      </c>
      <c r="H5109" s="3">
        <v>10.000004581888593</v>
      </c>
      <c r="I5109" s="3">
        <v>13.333295805483905</v>
      </c>
      <c r="J5109" s="3">
        <v>3.0555099999999999</v>
      </c>
      <c r="K5109" s="3">
        <v>3.0555099999999999</v>
      </c>
      <c r="L5109" s="3">
        <v>4.0739999999999998</v>
      </c>
    </row>
    <row r="5110" spans="2:12" x14ac:dyDescent="0.2">
      <c r="B5110" t="s">
        <v>12903</v>
      </c>
      <c r="C5110" t="s">
        <v>11815</v>
      </c>
      <c r="D5110" t="s">
        <v>11816</v>
      </c>
      <c r="E5110" s="1">
        <v>25.915209999999998</v>
      </c>
      <c r="F5110" s="1">
        <v>40</v>
      </c>
      <c r="G5110" s="2">
        <v>0.64788024999999994</v>
      </c>
      <c r="H5110" s="3">
        <v>9.9999189665065433</v>
      </c>
      <c r="I5110" s="3">
        <v>13.333482537860972</v>
      </c>
      <c r="J5110" s="3">
        <v>0.25914999999999999</v>
      </c>
      <c r="K5110" s="3">
        <v>0.25914999999999999</v>
      </c>
      <c r="L5110" s="3">
        <v>0.34554000000000001</v>
      </c>
    </row>
    <row r="5111" spans="2:12" x14ac:dyDescent="0.2">
      <c r="B5111" t="s">
        <v>12904</v>
      </c>
      <c r="C5111" t="s">
        <v>12610</v>
      </c>
      <c r="D5111" t="s">
        <v>12031</v>
      </c>
      <c r="E5111" s="1">
        <v>58.584490000000002</v>
      </c>
      <c r="F5111" s="1">
        <v>70</v>
      </c>
      <c r="G5111" s="2">
        <v>0.8369212857142857</v>
      </c>
      <c r="H5111" s="3">
        <v>9.9999163601151082</v>
      </c>
      <c r="I5111" s="3">
        <v>13.333221813486812</v>
      </c>
      <c r="J5111" s="3">
        <v>0.58584000000000003</v>
      </c>
      <c r="K5111" s="3">
        <v>0.58584000000000003</v>
      </c>
      <c r="L5111" s="3">
        <v>0.78112000000000004</v>
      </c>
    </row>
    <row r="5112" spans="2:12" x14ac:dyDescent="0.2">
      <c r="B5112" t="s">
        <v>12905</v>
      </c>
      <c r="C5112" t="s">
        <v>12856</v>
      </c>
      <c r="D5112" t="s">
        <v>12857</v>
      </c>
      <c r="E5112" s="1">
        <v>58.132559999999998</v>
      </c>
      <c r="F5112" s="1">
        <v>165</v>
      </c>
      <c r="G5112" s="2">
        <v>0.35231854545454544</v>
      </c>
      <c r="H5112" s="3">
        <v>10.000075689080267</v>
      </c>
      <c r="I5112" s="3">
        <v>13.333319571682376</v>
      </c>
      <c r="J5112" s="3">
        <v>0.58133000000000001</v>
      </c>
      <c r="K5112" s="3">
        <v>0.58133000000000001</v>
      </c>
      <c r="L5112" s="3">
        <v>0.77510000000000001</v>
      </c>
    </row>
    <row r="5113" spans="2:12" x14ac:dyDescent="0.2">
      <c r="B5113" t="s">
        <v>12906</v>
      </c>
      <c r="C5113" t="s">
        <v>12204</v>
      </c>
      <c r="D5113" t="s">
        <v>12205</v>
      </c>
      <c r="E5113" s="1">
        <v>13.683400000000001</v>
      </c>
      <c r="F5113" s="1">
        <v>11</v>
      </c>
      <c r="G5113" s="2">
        <v>1.2439454545454547</v>
      </c>
      <c r="H5113" s="3">
        <v>9.9997076749930578</v>
      </c>
      <c r="I5113" s="3">
        <v>13.332943566657409</v>
      </c>
      <c r="J5113" s="3">
        <v>0.13683000000000001</v>
      </c>
      <c r="K5113" s="3">
        <v>0.13683000000000001</v>
      </c>
      <c r="L5113" s="3">
        <v>0.18243999999999999</v>
      </c>
    </row>
    <row r="5114" spans="2:12" x14ac:dyDescent="0.2">
      <c r="B5114" t="s">
        <v>12907</v>
      </c>
      <c r="C5114" t="s">
        <v>12908</v>
      </c>
      <c r="D5114" t="s">
        <v>12909</v>
      </c>
      <c r="E5114" s="1">
        <v>55.59149</v>
      </c>
      <c r="F5114" s="1">
        <v>66</v>
      </c>
      <c r="G5114" s="2">
        <v>0.84229530303030309</v>
      </c>
      <c r="H5114" s="3">
        <v>9.9999118570126466</v>
      </c>
      <c r="I5114" s="3">
        <v>13.333335731781968</v>
      </c>
      <c r="J5114" s="3">
        <v>0.55591000000000002</v>
      </c>
      <c r="K5114" s="3">
        <v>0.55591000000000002</v>
      </c>
      <c r="L5114" s="3">
        <v>0.74121999999999999</v>
      </c>
    </row>
    <row r="5115" spans="2:12" x14ac:dyDescent="0.2">
      <c r="B5115" t="s">
        <v>12910</v>
      </c>
      <c r="C5115" t="s">
        <v>12911</v>
      </c>
      <c r="D5115" t="s">
        <v>12912</v>
      </c>
      <c r="E5115" s="1">
        <v>18.125610000000002</v>
      </c>
      <c r="F5115" s="1">
        <v>66</v>
      </c>
      <c r="G5115" s="2">
        <v>0.27463045454545459</v>
      </c>
      <c r="H5115" s="3">
        <v>10.000215165172373</v>
      </c>
      <c r="I5115" s="3">
        <v>13.333068514659644</v>
      </c>
      <c r="J5115" s="3">
        <v>0.18126</v>
      </c>
      <c r="K5115" s="3">
        <v>0.18126</v>
      </c>
      <c r="L5115" s="3">
        <v>0.24167</v>
      </c>
    </row>
    <row r="5116" spans="2:12" x14ac:dyDescent="0.2">
      <c r="B5116" t="s">
        <v>12913</v>
      </c>
      <c r="C5116" t="s">
        <v>12490</v>
      </c>
      <c r="D5116" t="s">
        <v>12491</v>
      </c>
      <c r="E5116" s="1">
        <v>5.6184599999999998</v>
      </c>
      <c r="F5116" s="1">
        <v>11</v>
      </c>
      <c r="G5116" s="2">
        <v>0.51076909090909084</v>
      </c>
      <c r="H5116" s="3">
        <v>9.9991812703125067</v>
      </c>
      <c r="I5116" s="3">
        <v>13.332834976132251</v>
      </c>
      <c r="J5116" s="3">
        <v>5.6180000000000001E-2</v>
      </c>
      <c r="K5116" s="3">
        <v>5.6180000000000001E-2</v>
      </c>
      <c r="L5116" s="3">
        <v>7.4910000000000004E-2</v>
      </c>
    </row>
    <row r="5117" spans="2:12" x14ac:dyDescent="0.2">
      <c r="B5117" t="s">
        <v>12914</v>
      </c>
      <c r="C5117" t="s">
        <v>12843</v>
      </c>
      <c r="D5117" t="s">
        <v>12844</v>
      </c>
      <c r="E5117" s="1">
        <v>12.577310000000001</v>
      </c>
      <c r="F5117" s="1">
        <v>18</v>
      </c>
      <c r="G5117" s="2">
        <v>0.69873944444444447</v>
      </c>
      <c r="H5117" s="3">
        <v>9.9997535244022746</v>
      </c>
      <c r="I5117" s="3">
        <v>13.3335347542519</v>
      </c>
      <c r="J5117" s="3">
        <v>0.12576999999999999</v>
      </c>
      <c r="K5117" s="3">
        <v>0.12576999999999999</v>
      </c>
      <c r="L5117" s="3">
        <v>0.16769999999999999</v>
      </c>
    </row>
    <row r="5118" spans="2:12" x14ac:dyDescent="0.2">
      <c r="B5118" t="s">
        <v>12915</v>
      </c>
      <c r="C5118" t="s">
        <v>12916</v>
      </c>
      <c r="D5118" t="s">
        <v>12917</v>
      </c>
      <c r="E5118" s="1">
        <v>4.4784699999999997</v>
      </c>
      <c r="F5118" s="1">
        <v>39</v>
      </c>
      <c r="G5118" s="2">
        <v>0.11483256410256409</v>
      </c>
      <c r="H5118" s="3">
        <v>9.9989505344459157</v>
      </c>
      <c r="I5118" s="3">
        <v>13.332678347739295</v>
      </c>
      <c r="J5118" s="3">
        <v>4.478E-2</v>
      </c>
      <c r="K5118" s="3">
        <v>4.478E-2</v>
      </c>
      <c r="L5118" s="3">
        <v>5.9709999999999999E-2</v>
      </c>
    </row>
    <row r="5119" spans="2:12" x14ac:dyDescent="0.2">
      <c r="B5119" t="s">
        <v>12918</v>
      </c>
      <c r="C5119" t="s">
        <v>12252</v>
      </c>
      <c r="D5119" t="s">
        <v>12253</v>
      </c>
      <c r="E5119" s="1">
        <v>8.7520100000000003</v>
      </c>
      <c r="F5119" s="1">
        <v>31</v>
      </c>
      <c r="G5119" s="2">
        <v>0.28232290322580644</v>
      </c>
      <c r="H5119" s="3">
        <v>9.9999885740532743</v>
      </c>
      <c r="I5119" s="3">
        <v>13.332937233846852</v>
      </c>
      <c r="J5119" s="3">
        <v>8.7520000000000001E-2</v>
      </c>
      <c r="K5119" s="3">
        <v>8.7520000000000001E-2</v>
      </c>
      <c r="L5119" s="3">
        <v>0.11669</v>
      </c>
    </row>
    <row r="5120" spans="2:12" x14ac:dyDescent="0.2">
      <c r="B5120" t="s">
        <v>12919</v>
      </c>
      <c r="C5120" t="s">
        <v>12793</v>
      </c>
      <c r="D5120" t="s">
        <v>12794</v>
      </c>
      <c r="E5120" s="1">
        <v>85.851900000000001</v>
      </c>
      <c r="F5120" s="1">
        <v>129</v>
      </c>
      <c r="G5120" s="2">
        <v>0.66551860465116275</v>
      </c>
      <c r="H5120" s="3">
        <v>10.000011647965858</v>
      </c>
      <c r="I5120" s="3">
        <v>13.333310037401619</v>
      </c>
      <c r="J5120" s="3">
        <v>0.85851999999999995</v>
      </c>
      <c r="K5120" s="3">
        <v>0.85851999999999995</v>
      </c>
      <c r="L5120" s="3">
        <v>1.14469</v>
      </c>
    </row>
    <row r="5121" spans="2:12" x14ac:dyDescent="0.2">
      <c r="B5121" t="s">
        <v>12920</v>
      </c>
      <c r="C5121" t="s">
        <v>11828</v>
      </c>
      <c r="D5121" t="s">
        <v>11829</v>
      </c>
      <c r="E5121" s="1">
        <v>24.178260000000002</v>
      </c>
      <c r="F5121" s="1">
        <v>91</v>
      </c>
      <c r="G5121" s="2">
        <v>0.26569516483516487</v>
      </c>
      <c r="H5121" s="3">
        <v>9.9998924653800554</v>
      </c>
      <c r="I5121" s="3">
        <v>13.333465683634802</v>
      </c>
      <c r="J5121" s="3">
        <v>0.24177999999999999</v>
      </c>
      <c r="K5121" s="3">
        <v>0.24177999999999999</v>
      </c>
      <c r="L5121" s="3">
        <v>0.32238</v>
      </c>
    </row>
    <row r="5122" spans="2:12" x14ac:dyDescent="0.2">
      <c r="B5122" t="s">
        <v>12921</v>
      </c>
      <c r="C5122" t="s">
        <v>12589</v>
      </c>
      <c r="D5122" t="s">
        <v>12590</v>
      </c>
      <c r="E5122" s="1">
        <v>11.20693</v>
      </c>
      <c r="F5122" s="1">
        <v>21</v>
      </c>
      <c r="G5122" s="2">
        <v>0.53366333333333338</v>
      </c>
      <c r="H5122" s="3">
        <v>10.000062461352039</v>
      </c>
      <c r="I5122" s="3">
        <v>13.333714050145758</v>
      </c>
      <c r="J5122" s="3">
        <v>0.11207</v>
      </c>
      <c r="K5122" s="3">
        <v>0.11207</v>
      </c>
      <c r="L5122" s="3">
        <v>0.14943000000000001</v>
      </c>
    </row>
    <row r="5123" spans="2:12" x14ac:dyDescent="0.2">
      <c r="B5123" t="s">
        <v>12922</v>
      </c>
      <c r="C5123" t="s">
        <v>12776</v>
      </c>
      <c r="D5123" t="s">
        <v>12777</v>
      </c>
      <c r="E5123" s="1">
        <v>23.444710000000001</v>
      </c>
      <c r="F5123" s="1">
        <v>18</v>
      </c>
      <c r="G5123" s="2">
        <v>1.302483888888889</v>
      </c>
      <c r="H5123" s="3">
        <v>10.000123695281365</v>
      </c>
      <c r="I5123" s="3">
        <v>13.333498260375155</v>
      </c>
      <c r="J5123" s="3">
        <v>0.23444999999999999</v>
      </c>
      <c r="K5123" s="3">
        <v>0.23444999999999999</v>
      </c>
      <c r="L5123" s="3">
        <v>0.31259999999999999</v>
      </c>
    </row>
    <row r="5124" spans="2:12" x14ac:dyDescent="0.2">
      <c r="B5124" t="s">
        <v>12923</v>
      </c>
      <c r="C5124" t="s">
        <v>12343</v>
      </c>
      <c r="D5124" t="s">
        <v>12344</v>
      </c>
      <c r="E5124" s="1">
        <v>7.6282300000000003</v>
      </c>
      <c r="F5124" s="1">
        <v>15</v>
      </c>
      <c r="G5124" s="2">
        <v>0.50854866666666665</v>
      </c>
      <c r="H5124" s="3">
        <v>9.9996984883780371</v>
      </c>
      <c r="I5124" s="3">
        <v>13.333368291202545</v>
      </c>
      <c r="J5124" s="3">
        <v>7.6280000000000001E-2</v>
      </c>
      <c r="K5124" s="3">
        <v>7.6280000000000001E-2</v>
      </c>
      <c r="L5124" s="3">
        <v>0.10170999999999999</v>
      </c>
    </row>
    <row r="5125" spans="2:12" x14ac:dyDescent="0.2">
      <c r="B5125" t="s">
        <v>12924</v>
      </c>
      <c r="C5125" t="s">
        <v>12925</v>
      </c>
      <c r="D5125" t="s">
        <v>11981</v>
      </c>
      <c r="E5125" s="1">
        <v>52.225769999999997</v>
      </c>
      <c r="F5125" s="1">
        <v>106</v>
      </c>
      <c r="G5125" s="2">
        <v>0.49269594339622641</v>
      </c>
      <c r="H5125" s="3">
        <v>10.000044039561311</v>
      </c>
      <c r="I5125" s="3">
        <v>13.333264401846062</v>
      </c>
      <c r="J5125" s="3">
        <v>0.52225999999999995</v>
      </c>
      <c r="K5125" s="3">
        <v>0.52225999999999995</v>
      </c>
      <c r="L5125" s="3">
        <v>0.69633999999999996</v>
      </c>
    </row>
    <row r="5126" spans="2:12" x14ac:dyDescent="0.2">
      <c r="B5126" t="s">
        <v>12926</v>
      </c>
      <c r="C5126" t="s">
        <v>12244</v>
      </c>
      <c r="D5126" t="s">
        <v>12245</v>
      </c>
      <c r="E5126" s="1">
        <v>15.74757</v>
      </c>
      <c r="F5126" s="1">
        <v>232</v>
      </c>
      <c r="G5126" s="2">
        <v>6.7877456896551724E-2</v>
      </c>
      <c r="H5126" s="3">
        <v>10.000273058001966</v>
      </c>
      <c r="I5126" s="3">
        <v>13.333485737799547</v>
      </c>
      <c r="J5126" s="3">
        <v>0.15748000000000001</v>
      </c>
      <c r="K5126" s="3">
        <v>0.15748000000000001</v>
      </c>
      <c r="L5126" s="3">
        <v>0.20996999999999999</v>
      </c>
    </row>
    <row r="5127" spans="2:12" x14ac:dyDescent="0.2">
      <c r="B5127" t="s">
        <v>12927</v>
      </c>
      <c r="C5127" t="s">
        <v>11688</v>
      </c>
      <c r="D5127" t="s">
        <v>11689</v>
      </c>
      <c r="E5127" s="1">
        <v>85.786940000000001</v>
      </c>
      <c r="F5127" s="1">
        <v>51</v>
      </c>
      <c r="G5127" s="2">
        <v>1.6820968627450981</v>
      </c>
      <c r="H5127" s="3">
        <v>10.000006994071592</v>
      </c>
      <c r="I5127" s="3">
        <v>13.333264946855547</v>
      </c>
      <c r="J5127" s="3">
        <v>0.85787000000000002</v>
      </c>
      <c r="K5127" s="3">
        <v>0.85787000000000002</v>
      </c>
      <c r="L5127" s="3">
        <v>1.1438200000000001</v>
      </c>
    </row>
    <row r="5128" spans="2:12" x14ac:dyDescent="0.2">
      <c r="B5128" t="s">
        <v>12928</v>
      </c>
      <c r="C5128" t="s">
        <v>11818</v>
      </c>
      <c r="D5128" t="s">
        <v>12929</v>
      </c>
      <c r="E5128" s="1">
        <v>87.514669999999995</v>
      </c>
      <c r="F5128" s="1">
        <v>73</v>
      </c>
      <c r="G5128" s="2">
        <v>1.1988310958904109</v>
      </c>
      <c r="H5128" s="3">
        <v>10.000037707963706</v>
      </c>
      <c r="I5128" s="3">
        <v>13.33330743291382</v>
      </c>
      <c r="J5128" s="3">
        <v>0.87514999999999998</v>
      </c>
      <c r="K5128" s="3">
        <v>0.87514999999999998</v>
      </c>
      <c r="L5128" s="3">
        <v>1.16686</v>
      </c>
    </row>
    <row r="5129" spans="2:12" x14ac:dyDescent="0.2">
      <c r="B5129" t="s">
        <v>12930</v>
      </c>
      <c r="C5129" t="s">
        <v>12024</v>
      </c>
      <c r="D5129" t="s">
        <v>12025</v>
      </c>
      <c r="E5129" s="1">
        <v>0.23380000000000001</v>
      </c>
      <c r="F5129" s="1">
        <v>2</v>
      </c>
      <c r="G5129" s="2">
        <v>0.1169</v>
      </c>
      <c r="H5129" s="3">
        <v>10.008554319931564</v>
      </c>
      <c r="I5129" s="3">
        <v>13.344739093242087</v>
      </c>
      <c r="J5129" s="3">
        <v>2.3400000000000001E-3</v>
      </c>
      <c r="K5129" s="3">
        <v>2.3400000000000001E-3</v>
      </c>
      <c r="L5129" s="3">
        <v>3.1199999999999999E-3</v>
      </c>
    </row>
    <row r="5130" spans="2:12" x14ac:dyDescent="0.2">
      <c r="B5130" t="s">
        <v>12931</v>
      </c>
      <c r="C5130" t="s">
        <v>11737</v>
      </c>
      <c r="D5130" t="s">
        <v>11738</v>
      </c>
      <c r="E5130" s="1">
        <v>57.95046</v>
      </c>
      <c r="F5130" s="1">
        <v>82</v>
      </c>
      <c r="G5130" s="2">
        <v>0.70671292682926834</v>
      </c>
      <c r="H5130" s="3">
        <v>9.9999206218552885</v>
      </c>
      <c r="I5130" s="3">
        <v>13.333285016201769</v>
      </c>
      <c r="J5130" s="3">
        <v>0.57950000000000002</v>
      </c>
      <c r="K5130" s="3">
        <v>0.57950000000000002</v>
      </c>
      <c r="L5130" s="3">
        <v>0.77266999999999997</v>
      </c>
    </row>
    <row r="5131" spans="2:12" x14ac:dyDescent="0.2">
      <c r="B5131" t="s">
        <v>12932</v>
      </c>
      <c r="C5131" t="s">
        <v>12296</v>
      </c>
      <c r="D5131" t="s">
        <v>12297</v>
      </c>
      <c r="E5131" s="1">
        <v>19.367709999999999</v>
      </c>
      <c r="F5131" s="1">
        <v>33</v>
      </c>
      <c r="G5131" s="2">
        <v>0.58690030303030305</v>
      </c>
      <c r="H5131" s="3">
        <v>10.000149733757889</v>
      </c>
      <c r="I5131" s="3">
        <v>13.333532978343854</v>
      </c>
      <c r="J5131" s="3">
        <v>0.19367999999999999</v>
      </c>
      <c r="K5131" s="3">
        <v>0.19367999999999999</v>
      </c>
      <c r="L5131" s="3">
        <v>0.25824000000000003</v>
      </c>
    </row>
    <row r="5132" spans="2:12" x14ac:dyDescent="0.2">
      <c r="B5132" t="s">
        <v>12933</v>
      </c>
      <c r="C5132" t="s">
        <v>12421</v>
      </c>
      <c r="D5132" t="s">
        <v>12422</v>
      </c>
      <c r="E5132" s="1">
        <v>21.64733</v>
      </c>
      <c r="F5132" s="1">
        <v>28</v>
      </c>
      <c r="G5132" s="2">
        <v>0.77311892857142861</v>
      </c>
      <c r="H5132" s="3">
        <v>9.9998475562575155</v>
      </c>
      <c r="I5132" s="3">
        <v>13.333284058588289</v>
      </c>
      <c r="J5132" s="3">
        <v>0.21647</v>
      </c>
      <c r="K5132" s="3">
        <v>0.21647</v>
      </c>
      <c r="L5132" s="3">
        <v>0.28863</v>
      </c>
    </row>
    <row r="5133" spans="2:12" x14ac:dyDescent="0.2">
      <c r="B5133" t="s">
        <v>12934</v>
      </c>
      <c r="C5133" t="s">
        <v>11965</v>
      </c>
      <c r="D5133" t="s">
        <v>11966</v>
      </c>
      <c r="E5133" s="1">
        <v>16.17323</v>
      </c>
      <c r="F5133" s="1">
        <v>57</v>
      </c>
      <c r="G5133" s="2">
        <v>0.28374087719298247</v>
      </c>
      <c r="H5133" s="3">
        <v>9.9998577896932161</v>
      </c>
      <c r="I5133" s="3">
        <v>13.333143719590954</v>
      </c>
      <c r="J5133" s="3">
        <v>0.16173000000000001</v>
      </c>
      <c r="K5133" s="3">
        <v>0.16173000000000001</v>
      </c>
      <c r="L5133" s="3">
        <v>0.21564</v>
      </c>
    </row>
    <row r="5134" spans="2:12" x14ac:dyDescent="0.2">
      <c r="B5134" t="s">
        <v>12935</v>
      </c>
      <c r="C5134" t="s">
        <v>12259</v>
      </c>
      <c r="D5134" t="s">
        <v>12085</v>
      </c>
      <c r="E5134" s="1">
        <v>40.795070000000003</v>
      </c>
      <c r="F5134" s="1">
        <v>76</v>
      </c>
      <c r="G5134" s="2">
        <v>0.53677723684210532</v>
      </c>
      <c r="H5134" s="3">
        <v>9.9999828410638827</v>
      </c>
      <c r="I5134" s="3">
        <v>13.333228745532242</v>
      </c>
      <c r="J5134" s="3">
        <v>0.40794999999999998</v>
      </c>
      <c r="K5134" s="3">
        <v>0.40794999999999998</v>
      </c>
      <c r="L5134" s="3">
        <v>0.54393000000000002</v>
      </c>
    </row>
    <row r="5135" spans="2:12" x14ac:dyDescent="0.2">
      <c r="B5135" t="s">
        <v>12936</v>
      </c>
      <c r="C5135" t="s">
        <v>12937</v>
      </c>
      <c r="D5135" t="s">
        <v>12938</v>
      </c>
      <c r="E5135" s="1">
        <v>11.021240000000001</v>
      </c>
      <c r="F5135" s="1">
        <v>143</v>
      </c>
      <c r="G5135" s="2">
        <v>7.7071608391608398E-2</v>
      </c>
      <c r="H5135" s="3">
        <v>9.9997822386591704</v>
      </c>
      <c r="I5135" s="3">
        <v>13.333345431185602</v>
      </c>
      <c r="J5135" s="3">
        <v>0.11021</v>
      </c>
      <c r="K5135" s="3">
        <v>0.11021</v>
      </c>
      <c r="L5135" s="3">
        <v>0.14695</v>
      </c>
    </row>
    <row r="5136" spans="2:12" x14ac:dyDescent="0.2">
      <c r="B5136" t="s">
        <v>12939</v>
      </c>
      <c r="C5136" t="s">
        <v>11923</v>
      </c>
      <c r="D5136" t="s">
        <v>11924</v>
      </c>
      <c r="E5136" s="1">
        <v>3.9882</v>
      </c>
      <c r="F5136" s="1">
        <v>8</v>
      </c>
      <c r="G5136" s="2">
        <v>0.498525</v>
      </c>
      <c r="H5136" s="3">
        <v>9.9994985206358766</v>
      </c>
      <c r="I5136" s="3">
        <v>13.334336292061581</v>
      </c>
      <c r="J5136" s="3">
        <v>3.9879999999999999E-2</v>
      </c>
      <c r="K5136" s="3">
        <v>3.9879999999999999E-2</v>
      </c>
      <c r="L5136" s="3">
        <v>5.3179999999999998E-2</v>
      </c>
    </row>
    <row r="5137" spans="2:12" x14ac:dyDescent="0.2">
      <c r="B5137" t="s">
        <v>12940</v>
      </c>
      <c r="C5137" t="s">
        <v>12727</v>
      </c>
      <c r="D5137" t="s">
        <v>12728</v>
      </c>
      <c r="E5137" s="1">
        <v>10.248189999999999</v>
      </c>
      <c r="F5137" s="1">
        <v>12</v>
      </c>
      <c r="G5137" s="2">
        <v>0.85401583333333331</v>
      </c>
      <c r="H5137" s="3">
        <v>9.9998146014076639</v>
      </c>
      <c r="I5137" s="3">
        <v>13.33308613521022</v>
      </c>
      <c r="J5137" s="3">
        <v>0.10248</v>
      </c>
      <c r="K5137" s="3">
        <v>0.10248</v>
      </c>
      <c r="L5137" s="3">
        <v>0.13664000000000001</v>
      </c>
    </row>
    <row r="5138" spans="2:12" x14ac:dyDescent="0.2">
      <c r="B5138" t="s">
        <v>12941</v>
      </c>
      <c r="C5138" t="s">
        <v>12435</v>
      </c>
      <c r="D5138" t="s">
        <v>12436</v>
      </c>
      <c r="E5138" s="1">
        <v>55.791060000000002</v>
      </c>
      <c r="F5138" s="1">
        <v>62</v>
      </c>
      <c r="G5138" s="2">
        <v>0.89985580645161289</v>
      </c>
      <c r="H5138" s="3">
        <v>9.9999892455888091</v>
      </c>
      <c r="I5138" s="3">
        <v>13.333318994118411</v>
      </c>
      <c r="J5138" s="3">
        <v>0.55791000000000002</v>
      </c>
      <c r="K5138" s="3">
        <v>0.55791000000000002</v>
      </c>
      <c r="L5138" s="3">
        <v>0.74387999999999999</v>
      </c>
    </row>
    <row r="5139" spans="2:12" x14ac:dyDescent="0.2">
      <c r="B5139" t="s">
        <v>12942</v>
      </c>
      <c r="C5139" t="s">
        <v>12724</v>
      </c>
      <c r="D5139" t="s">
        <v>12725</v>
      </c>
      <c r="E5139" s="1">
        <v>80.546099999999996</v>
      </c>
      <c r="F5139" s="1">
        <v>116</v>
      </c>
      <c r="G5139" s="2">
        <v>0.69436293103448277</v>
      </c>
      <c r="H5139" s="3">
        <v>9.9999875847496025</v>
      </c>
      <c r="I5139" s="3">
        <v>13.333358163834127</v>
      </c>
      <c r="J5139" s="3">
        <v>0.80545999999999995</v>
      </c>
      <c r="K5139" s="3">
        <v>0.80545999999999995</v>
      </c>
      <c r="L5139" s="3">
        <v>1.07395</v>
      </c>
    </row>
    <row r="5140" spans="2:12" x14ac:dyDescent="0.2">
      <c r="B5140" t="s">
        <v>12943</v>
      </c>
      <c r="C5140" t="s">
        <v>12638</v>
      </c>
      <c r="D5140" t="s">
        <v>12639</v>
      </c>
      <c r="E5140" s="1">
        <v>81.10727</v>
      </c>
      <c r="F5140" s="1">
        <v>115</v>
      </c>
      <c r="G5140" s="2">
        <v>0.70528060869565212</v>
      </c>
      <c r="H5140" s="3">
        <v>9.9999667107523162</v>
      </c>
      <c r="I5140" s="3">
        <v>13.333330045506401</v>
      </c>
      <c r="J5140" s="3">
        <v>0.81106999999999996</v>
      </c>
      <c r="K5140" s="3">
        <v>0.81106999999999996</v>
      </c>
      <c r="L5140" s="3">
        <v>1.0814299999999999</v>
      </c>
    </row>
    <row r="5141" spans="2:12" x14ac:dyDescent="0.2">
      <c r="B5141" t="s">
        <v>12944</v>
      </c>
      <c r="C5141" t="s">
        <v>12902</v>
      </c>
      <c r="D5141" t="s">
        <v>11960</v>
      </c>
      <c r="E5141" s="1">
        <v>261.13096000000002</v>
      </c>
      <c r="F5141" s="1">
        <v>118</v>
      </c>
      <c r="G5141" s="2">
        <v>2.2129742372881358</v>
      </c>
      <c r="H5141" s="3">
        <v>10.00000153179845</v>
      </c>
      <c r="I5141" s="3">
        <v>13.333309845757086</v>
      </c>
      <c r="J5141" s="3">
        <v>2.61131</v>
      </c>
      <c r="K5141" s="3">
        <v>2.61131</v>
      </c>
      <c r="L5141" s="3">
        <v>3.4817399999999998</v>
      </c>
    </row>
    <row r="5142" spans="2:12" x14ac:dyDescent="0.2">
      <c r="B5142" t="s">
        <v>12945</v>
      </c>
      <c r="C5142" t="s">
        <v>12946</v>
      </c>
      <c r="D5142" t="s">
        <v>12947</v>
      </c>
      <c r="E5142" s="1">
        <v>40.915599999999998</v>
      </c>
      <c r="F5142" s="1">
        <v>11</v>
      </c>
      <c r="G5142" s="2">
        <v>3.7195999999999998</v>
      </c>
      <c r="H5142" s="3">
        <v>10.000097762222723</v>
      </c>
      <c r="I5142" s="3">
        <v>13.333300745925762</v>
      </c>
      <c r="J5142" s="3">
        <v>0.40916000000000002</v>
      </c>
      <c r="K5142" s="3">
        <v>0.40916000000000002</v>
      </c>
      <c r="L5142" s="3">
        <v>0.54554000000000002</v>
      </c>
    </row>
    <row r="5143" spans="2:12" x14ac:dyDescent="0.2">
      <c r="B5143" t="s">
        <v>12948</v>
      </c>
      <c r="C5143" t="s">
        <v>12517</v>
      </c>
      <c r="D5143" t="s">
        <v>12518</v>
      </c>
      <c r="E5143" s="1">
        <v>72.262029999999996</v>
      </c>
      <c r="F5143" s="1">
        <v>53</v>
      </c>
      <c r="G5143" s="2">
        <v>1.3634345283018867</v>
      </c>
      <c r="H5143" s="3">
        <v>9.9999958484421221</v>
      </c>
      <c r="I5143" s="3">
        <v>13.33328166950195</v>
      </c>
      <c r="J5143" s="3">
        <v>0.72262000000000004</v>
      </c>
      <c r="K5143" s="3">
        <v>0.72262000000000004</v>
      </c>
      <c r="L5143" s="3">
        <v>0.96348999999999996</v>
      </c>
    </row>
    <row r="5144" spans="2:12" x14ac:dyDescent="0.2">
      <c r="B5144" t="s">
        <v>12949</v>
      </c>
      <c r="C5144" t="s">
        <v>12950</v>
      </c>
      <c r="D5144" t="s">
        <v>12951</v>
      </c>
      <c r="E5144" s="1">
        <v>94.453569999999999</v>
      </c>
      <c r="F5144" s="1">
        <v>145</v>
      </c>
      <c r="G5144" s="2">
        <v>0.6514039310344828</v>
      </c>
      <c r="H5144" s="3">
        <v>10.000045525012977</v>
      </c>
      <c r="I5144" s="3">
        <v>13.333323451935167</v>
      </c>
      <c r="J5144" s="3">
        <v>0.94454000000000005</v>
      </c>
      <c r="K5144" s="3">
        <v>0.94454000000000005</v>
      </c>
      <c r="L5144" s="3">
        <v>1.2593799999999999</v>
      </c>
    </row>
    <row r="5145" spans="2:12" x14ac:dyDescent="0.2">
      <c r="B5145" t="s">
        <v>12952</v>
      </c>
      <c r="C5145" t="s">
        <v>11798</v>
      </c>
      <c r="D5145" t="s">
        <v>11799</v>
      </c>
      <c r="E5145" s="1">
        <v>12.915699999999999</v>
      </c>
      <c r="F5145" s="1">
        <v>49</v>
      </c>
      <c r="G5145" s="2">
        <v>0.26358571428571426</v>
      </c>
      <c r="H5145" s="3">
        <v>10.000232275447711</v>
      </c>
      <c r="I5145" s="3">
        <v>13.333384950099493</v>
      </c>
      <c r="J5145" s="3">
        <v>0.12916</v>
      </c>
      <c r="K5145" s="3">
        <v>0.12916</v>
      </c>
      <c r="L5145" s="3">
        <v>0.17221</v>
      </c>
    </row>
    <row r="5146" spans="2:12" x14ac:dyDescent="0.2">
      <c r="B5146" t="s">
        <v>12953</v>
      </c>
      <c r="C5146" t="s">
        <v>12831</v>
      </c>
      <c r="D5146" t="s">
        <v>12082</v>
      </c>
      <c r="E5146" s="1">
        <v>19.880400000000002</v>
      </c>
      <c r="F5146" s="1">
        <v>62</v>
      </c>
      <c r="G5146" s="2">
        <v>0.32065161290322586</v>
      </c>
      <c r="H5146" s="3">
        <v>9.9997987968048925</v>
      </c>
      <c r="I5146" s="3">
        <v>13.333232731735777</v>
      </c>
      <c r="J5146" s="3">
        <v>0.1988</v>
      </c>
      <c r="K5146" s="3">
        <v>0.1988</v>
      </c>
      <c r="L5146" s="3">
        <v>0.26506999999999997</v>
      </c>
    </row>
    <row r="5147" spans="2:12" x14ac:dyDescent="0.2">
      <c r="B5147" t="s">
        <v>12954</v>
      </c>
      <c r="C5147" t="s">
        <v>12851</v>
      </c>
      <c r="D5147" t="s">
        <v>12852</v>
      </c>
      <c r="E5147" s="1">
        <v>63.396030000000003</v>
      </c>
      <c r="F5147" s="1">
        <v>113</v>
      </c>
      <c r="G5147" s="2">
        <v>0.56102681415929201</v>
      </c>
      <c r="H5147" s="3">
        <v>9.9999952678424808</v>
      </c>
      <c r="I5147" s="3">
        <v>13.333327023789975</v>
      </c>
      <c r="J5147" s="3">
        <v>0.63395999999999997</v>
      </c>
      <c r="K5147" s="3">
        <v>0.63395999999999997</v>
      </c>
      <c r="L5147" s="3">
        <v>0.84528000000000003</v>
      </c>
    </row>
    <row r="5148" spans="2:12" x14ac:dyDescent="0.2">
      <c r="B5148" t="s">
        <v>12955</v>
      </c>
      <c r="C5148" t="s">
        <v>12426</v>
      </c>
      <c r="D5148" t="s">
        <v>12427</v>
      </c>
      <c r="E5148" s="1">
        <v>73.886039999999994</v>
      </c>
      <c r="F5148" s="1">
        <v>76</v>
      </c>
      <c r="G5148" s="2">
        <v>0.97218473684210516</v>
      </c>
      <c r="H5148" s="3">
        <v>9.9999945862574311</v>
      </c>
      <c r="I5148" s="3">
        <v>13.333235885967092</v>
      </c>
      <c r="J5148" s="3">
        <v>0.73885999999999996</v>
      </c>
      <c r="K5148" s="3">
        <v>0.73885999999999996</v>
      </c>
      <c r="L5148" s="3">
        <v>0.98514000000000002</v>
      </c>
    </row>
    <row r="5149" spans="2:12" x14ac:dyDescent="0.2">
      <c r="B5149" t="s">
        <v>12956</v>
      </c>
      <c r="C5149" t="s">
        <v>12327</v>
      </c>
      <c r="D5149" t="s">
        <v>12328</v>
      </c>
      <c r="E5149" s="1">
        <v>27.81691</v>
      </c>
      <c r="F5149" s="1">
        <v>24</v>
      </c>
      <c r="G5149" s="2">
        <v>1.1590379166666667</v>
      </c>
      <c r="H5149" s="3">
        <v>10.000032354420386</v>
      </c>
      <c r="I5149" s="3">
        <v>13.333256641373898</v>
      </c>
      <c r="J5149" s="3">
        <v>0.27816999999999997</v>
      </c>
      <c r="K5149" s="3">
        <v>0.27816999999999997</v>
      </c>
      <c r="L5149" s="3">
        <v>0.37089</v>
      </c>
    </row>
    <row r="5150" spans="2:12" x14ac:dyDescent="0.2">
      <c r="B5150" t="s">
        <v>12957</v>
      </c>
      <c r="C5150" t="s">
        <v>12958</v>
      </c>
      <c r="D5150" t="s">
        <v>12959</v>
      </c>
      <c r="E5150" s="1">
        <v>21.985099999999999</v>
      </c>
      <c r="F5150" s="1">
        <v>19</v>
      </c>
      <c r="G5150" s="2">
        <v>1.1571105263157895</v>
      </c>
      <c r="H5150" s="3">
        <v>9.9999545146485573</v>
      </c>
      <c r="I5150" s="3">
        <v>13.333121068359935</v>
      </c>
      <c r="J5150" s="3">
        <v>0.21984999999999999</v>
      </c>
      <c r="K5150" s="3">
        <v>0.21984999999999999</v>
      </c>
      <c r="L5150" s="3">
        <v>0.29313</v>
      </c>
    </row>
    <row r="5151" spans="2:12" x14ac:dyDescent="0.2">
      <c r="B5151" t="s">
        <v>12960</v>
      </c>
      <c r="C5151" t="s">
        <v>11974</v>
      </c>
      <c r="D5151" t="s">
        <v>12797</v>
      </c>
      <c r="E5151" s="1">
        <v>147.58029999999999</v>
      </c>
      <c r="F5151" s="1">
        <v>239</v>
      </c>
      <c r="G5151" s="2">
        <v>0.61749079497907944</v>
      </c>
      <c r="H5151" s="3">
        <v>9.9999796720836045</v>
      </c>
      <c r="I5151" s="3">
        <v>13.333283642871034</v>
      </c>
      <c r="J5151" s="3">
        <v>1.4758</v>
      </c>
      <c r="K5151" s="3">
        <v>1.4758</v>
      </c>
      <c r="L5151" s="3">
        <v>1.96773</v>
      </c>
    </row>
    <row r="5152" spans="2:12" x14ac:dyDescent="0.2">
      <c r="B5152" t="s">
        <v>12961</v>
      </c>
      <c r="C5152" t="s">
        <v>12688</v>
      </c>
      <c r="D5152" t="s">
        <v>12689</v>
      </c>
      <c r="E5152" s="1">
        <v>10.716340000000001</v>
      </c>
      <c r="F5152" s="1">
        <v>10</v>
      </c>
      <c r="G5152" s="2">
        <v>1.071634</v>
      </c>
      <c r="H5152" s="3">
        <v>9.9996827274983797</v>
      </c>
      <c r="I5152" s="3">
        <v>13.332910303331174</v>
      </c>
      <c r="J5152" s="3">
        <v>0.10716000000000001</v>
      </c>
      <c r="K5152" s="3">
        <v>0.10716000000000001</v>
      </c>
      <c r="L5152" s="3">
        <v>0.14288000000000001</v>
      </c>
    </row>
    <row r="5153" spans="2:12" x14ac:dyDescent="0.2">
      <c r="B5153" t="s">
        <v>12962</v>
      </c>
      <c r="C5153" t="s">
        <v>11962</v>
      </c>
      <c r="D5153" t="s">
        <v>12656</v>
      </c>
      <c r="E5153" s="1">
        <v>2.2924600000000002</v>
      </c>
      <c r="F5153" s="1">
        <v>9</v>
      </c>
      <c r="G5153" s="2">
        <v>0.25471777777777782</v>
      </c>
      <c r="H5153" s="3">
        <v>9.9979934219135771</v>
      </c>
      <c r="I5153" s="3">
        <v>13.3350200221596</v>
      </c>
      <c r="J5153" s="3">
        <v>2.2919999999999999E-2</v>
      </c>
      <c r="K5153" s="3">
        <v>2.2919999999999999E-2</v>
      </c>
      <c r="L5153" s="3">
        <v>3.057E-2</v>
      </c>
    </row>
    <row r="5154" spans="2:12" x14ac:dyDescent="0.2">
      <c r="B5154" t="s">
        <v>12963</v>
      </c>
      <c r="C5154" t="s">
        <v>12462</v>
      </c>
      <c r="D5154" t="s">
        <v>12463</v>
      </c>
      <c r="E5154" s="1">
        <v>44.676560000000002</v>
      </c>
      <c r="F5154" s="1">
        <v>116</v>
      </c>
      <c r="G5154" s="2">
        <v>0.3851427586206897</v>
      </c>
      <c r="H5154" s="3">
        <v>10.000098485648849</v>
      </c>
      <c r="I5154" s="3">
        <v>13.333390037191762</v>
      </c>
      <c r="J5154" s="3">
        <v>0.44677</v>
      </c>
      <c r="K5154" s="3">
        <v>0.44677</v>
      </c>
      <c r="L5154" s="3">
        <v>0.59569000000000005</v>
      </c>
    </row>
    <row r="5155" spans="2:12" x14ac:dyDescent="0.2">
      <c r="B5155" t="s">
        <v>12964</v>
      </c>
      <c r="C5155" t="s">
        <v>11983</v>
      </c>
      <c r="D5155" t="s">
        <v>11984</v>
      </c>
      <c r="E5155" s="1">
        <v>32.295360000000002</v>
      </c>
      <c r="F5155" s="1">
        <v>96</v>
      </c>
      <c r="G5155" s="2">
        <v>0.33641000000000004</v>
      </c>
      <c r="H5155" s="3">
        <v>9.9998885288784525</v>
      </c>
      <c r="I5155" s="3">
        <v>13.333184705171268</v>
      </c>
      <c r="J5155" s="3">
        <v>0.32295000000000001</v>
      </c>
      <c r="K5155" s="3">
        <v>0.32295000000000001</v>
      </c>
      <c r="L5155" s="3">
        <v>0.43059999999999998</v>
      </c>
    </row>
    <row r="5156" spans="2:12" x14ac:dyDescent="0.2">
      <c r="B5156" t="s">
        <v>12965</v>
      </c>
      <c r="C5156" t="s">
        <v>12755</v>
      </c>
      <c r="D5156" t="s">
        <v>12756</v>
      </c>
      <c r="E5156" s="1">
        <v>46.442329999999998</v>
      </c>
      <c r="F5156" s="1">
        <v>106</v>
      </c>
      <c r="G5156" s="2">
        <v>0.43813518867924528</v>
      </c>
      <c r="H5156" s="3">
        <v>9.9999289441335097</v>
      </c>
      <c r="I5156" s="3">
        <v>13.333310365780529</v>
      </c>
      <c r="J5156" s="3">
        <v>0.46442</v>
      </c>
      <c r="K5156" s="3">
        <v>0.46442</v>
      </c>
      <c r="L5156" s="3">
        <v>0.61922999999999995</v>
      </c>
    </row>
    <row r="5157" spans="2:12" x14ac:dyDescent="0.2">
      <c r="B5157" t="s">
        <v>12966</v>
      </c>
      <c r="C5157" t="s">
        <v>12967</v>
      </c>
      <c r="D5157" t="s">
        <v>12968</v>
      </c>
      <c r="E5157" s="1">
        <v>84.736310000000003</v>
      </c>
      <c r="F5157" s="1">
        <v>48</v>
      </c>
      <c r="G5157" s="2">
        <v>1.7653397916666667</v>
      </c>
      <c r="H5157" s="3">
        <v>9.9999634159193374</v>
      </c>
      <c r="I5157" s="3">
        <v>13.333245216837975</v>
      </c>
      <c r="J5157" s="3">
        <v>0.84736</v>
      </c>
      <c r="K5157" s="3">
        <v>0.84736</v>
      </c>
      <c r="L5157" s="3">
        <v>1.12981</v>
      </c>
    </row>
    <row r="5158" spans="2:12" x14ac:dyDescent="0.2">
      <c r="B5158" t="s">
        <v>12969</v>
      </c>
      <c r="C5158" t="s">
        <v>12438</v>
      </c>
      <c r="D5158" t="s">
        <v>12439</v>
      </c>
      <c r="E5158" s="1">
        <v>2.56054</v>
      </c>
      <c r="F5158" s="1">
        <v>3</v>
      </c>
      <c r="G5158" s="2">
        <v>0.85351333333333335</v>
      </c>
      <c r="H5158" s="3">
        <v>10.001796496051615</v>
      </c>
      <c r="I5158" s="3">
        <v>13.333125043936043</v>
      </c>
      <c r="J5158" s="3">
        <v>2.5610000000000001E-2</v>
      </c>
      <c r="K5158" s="3">
        <v>2.5610000000000001E-2</v>
      </c>
      <c r="L5158" s="3">
        <v>3.4139999999999997E-2</v>
      </c>
    </row>
    <row r="5159" spans="2:12" x14ac:dyDescent="0.2">
      <c r="B5159" t="s">
        <v>12970</v>
      </c>
      <c r="C5159" t="s">
        <v>12359</v>
      </c>
      <c r="D5159" t="s">
        <v>12360</v>
      </c>
      <c r="E5159" s="1">
        <v>4.64656</v>
      </c>
      <c r="F5159" s="1">
        <v>6</v>
      </c>
      <c r="G5159" s="2">
        <v>0.77442666666666671</v>
      </c>
      <c r="H5159" s="3">
        <v>10.000946937088942</v>
      </c>
      <c r="I5159" s="3">
        <v>13.332443786370993</v>
      </c>
      <c r="J5159" s="3">
        <v>4.6469999999999997E-2</v>
      </c>
      <c r="K5159" s="3">
        <v>4.6469999999999997E-2</v>
      </c>
      <c r="L5159" s="3">
        <v>6.1949999999999998E-2</v>
      </c>
    </row>
    <row r="5160" spans="2:12" x14ac:dyDescent="0.2">
      <c r="B5160" t="s">
        <v>12971</v>
      </c>
      <c r="C5160" t="s">
        <v>12972</v>
      </c>
      <c r="D5160" t="s">
        <v>12848</v>
      </c>
      <c r="E5160" s="1">
        <v>26.93139</v>
      </c>
      <c r="F5160" s="1">
        <v>42</v>
      </c>
      <c r="G5160" s="2">
        <v>0.64122357142857145</v>
      </c>
      <c r="H5160" s="3">
        <v>9.9998551875710842</v>
      </c>
      <c r="I5160" s="3">
        <v>13.333140250094779</v>
      </c>
      <c r="J5160" s="3">
        <v>0.26930999999999999</v>
      </c>
      <c r="K5160" s="3">
        <v>0.26930999999999999</v>
      </c>
      <c r="L5160" s="3">
        <v>0.35908000000000001</v>
      </c>
    </row>
    <row r="5161" spans="2:12" x14ac:dyDescent="0.2">
      <c r="B5161" t="s">
        <v>12973</v>
      </c>
      <c r="C5161" t="s">
        <v>12414</v>
      </c>
      <c r="D5161" t="s">
        <v>12415</v>
      </c>
      <c r="E5161" s="1">
        <v>9.9275900000000004</v>
      </c>
      <c r="F5161" s="1">
        <v>114</v>
      </c>
      <c r="G5161" s="2">
        <v>8.708412280701755E-2</v>
      </c>
      <c r="H5161" s="3">
        <v>10.000412990463948</v>
      </c>
      <c r="I5161" s="3">
        <v>13.333548222680427</v>
      </c>
      <c r="J5161" s="3">
        <v>9.9279999999999993E-2</v>
      </c>
      <c r="K5161" s="3">
        <v>9.9279999999999993E-2</v>
      </c>
      <c r="L5161" s="3">
        <v>0.13236999999999999</v>
      </c>
    </row>
    <row r="5162" spans="2:12" x14ac:dyDescent="0.2">
      <c r="B5162" t="s">
        <v>12974</v>
      </c>
      <c r="C5162" t="s">
        <v>12752</v>
      </c>
      <c r="D5162" t="s">
        <v>12753</v>
      </c>
      <c r="E5162" s="1">
        <v>21.20984</v>
      </c>
      <c r="F5162" s="1">
        <v>52</v>
      </c>
      <c r="G5162" s="2">
        <v>0.40788153846153846</v>
      </c>
      <c r="H5162" s="3">
        <v>10.000075436684105</v>
      </c>
      <c r="I5162" s="3">
        <v>13.333433915578807</v>
      </c>
      <c r="J5162" s="3">
        <v>0.21210000000000001</v>
      </c>
      <c r="K5162" s="3">
        <v>0.21210000000000001</v>
      </c>
      <c r="L5162" s="3">
        <v>0.2828</v>
      </c>
    </row>
    <row r="5163" spans="2:12" x14ac:dyDescent="0.2">
      <c r="B5163" t="s">
        <v>12975</v>
      </c>
      <c r="C5163" t="s">
        <v>12976</v>
      </c>
      <c r="D5163" t="s">
        <v>12977</v>
      </c>
      <c r="E5163" s="1">
        <v>8.4725400000000004</v>
      </c>
      <c r="F5163" s="1">
        <v>21</v>
      </c>
      <c r="G5163" s="2">
        <v>0.40345428571428571</v>
      </c>
      <c r="H5163" s="3">
        <v>10.000542930455328</v>
      </c>
      <c r="I5163" s="3">
        <v>13.333663812740925</v>
      </c>
      <c r="J5163" s="3">
        <v>8.473E-2</v>
      </c>
      <c r="K5163" s="3">
        <v>8.473E-2</v>
      </c>
      <c r="L5163" s="3">
        <v>0.11297</v>
      </c>
    </row>
    <row r="5164" spans="2:12" x14ac:dyDescent="0.2">
      <c r="B5164" t="s">
        <v>12978</v>
      </c>
      <c r="C5164" t="s">
        <v>12340</v>
      </c>
      <c r="D5164" t="s">
        <v>12341</v>
      </c>
      <c r="E5164" s="1">
        <v>26.584099999999999</v>
      </c>
      <c r="F5164" s="1">
        <v>25</v>
      </c>
      <c r="G5164" s="2">
        <v>1.063364</v>
      </c>
      <c r="H5164" s="3">
        <v>9.999962383530006</v>
      </c>
      <c r="I5164" s="3">
        <v>13.333157789806689</v>
      </c>
      <c r="J5164" s="3">
        <v>0.26584000000000002</v>
      </c>
      <c r="K5164" s="3">
        <v>0.26584000000000002</v>
      </c>
      <c r="L5164" s="3">
        <v>0.35444999999999999</v>
      </c>
    </row>
    <row r="5165" spans="2:12" x14ac:dyDescent="0.2">
      <c r="B5165" t="s">
        <v>12979</v>
      </c>
      <c r="C5165" t="s">
        <v>12980</v>
      </c>
      <c r="D5165" t="s">
        <v>12981</v>
      </c>
      <c r="E5165" s="1">
        <v>26.649059999999999</v>
      </c>
      <c r="F5165" s="1">
        <v>270</v>
      </c>
      <c r="G5165" s="2">
        <v>9.8700222222222217E-2</v>
      </c>
      <c r="H5165" s="3">
        <v>9.9999774851345613</v>
      </c>
      <c r="I5165" s="3">
        <v>13.333303313512749</v>
      </c>
      <c r="J5165" s="3">
        <v>0.26649</v>
      </c>
      <c r="K5165" s="3">
        <v>0.26649</v>
      </c>
      <c r="L5165" s="3">
        <v>0.35532000000000002</v>
      </c>
    </row>
    <row r="5166" spans="2:12" x14ac:dyDescent="0.2">
      <c r="B5166" t="s">
        <v>12982</v>
      </c>
      <c r="C5166" t="s">
        <v>12059</v>
      </c>
      <c r="D5166" t="s">
        <v>12060</v>
      </c>
      <c r="E5166" s="1">
        <v>26.773759999999999</v>
      </c>
      <c r="F5166" s="1">
        <v>37</v>
      </c>
      <c r="G5166" s="2">
        <v>0.72361513513513509</v>
      </c>
      <c r="H5166" s="3">
        <v>10.000089640005736</v>
      </c>
      <c r="I5166" s="3">
        <v>13.333203853325047</v>
      </c>
      <c r="J5166" s="3">
        <v>0.26773999999999998</v>
      </c>
      <c r="K5166" s="3">
        <v>0.26773999999999998</v>
      </c>
      <c r="L5166" s="3">
        <v>0.35698000000000002</v>
      </c>
    </row>
    <row r="5167" spans="2:12" x14ac:dyDescent="0.2">
      <c r="B5167" t="s">
        <v>12983</v>
      </c>
      <c r="C5167" t="s">
        <v>12925</v>
      </c>
      <c r="D5167" t="s">
        <v>11981</v>
      </c>
      <c r="E5167" s="1">
        <v>86.060940000000002</v>
      </c>
      <c r="F5167" s="1">
        <v>131</v>
      </c>
      <c r="G5167" s="2">
        <v>0.65695374045801525</v>
      </c>
      <c r="H5167" s="3">
        <v>10.000006971803932</v>
      </c>
      <c r="I5167" s="3">
        <v>13.333342629071911</v>
      </c>
      <c r="J5167" s="3">
        <v>0.86060999999999999</v>
      </c>
      <c r="K5167" s="3">
        <v>0.86060999999999999</v>
      </c>
      <c r="L5167" s="3">
        <v>1.1474800000000001</v>
      </c>
    </row>
    <row r="5168" spans="2:12" x14ac:dyDescent="0.2">
      <c r="B5168" t="s">
        <v>12984</v>
      </c>
      <c r="C5168" t="s">
        <v>12074</v>
      </c>
      <c r="D5168" t="s">
        <v>12985</v>
      </c>
      <c r="E5168" s="1">
        <v>7.7652099999999997</v>
      </c>
      <c r="F5168" s="1">
        <v>18</v>
      </c>
      <c r="G5168" s="2">
        <v>0.43140055555555556</v>
      </c>
      <c r="H5168" s="3">
        <v>9.9997295630124619</v>
      </c>
      <c r="I5168" s="3">
        <v>13.33383128080245</v>
      </c>
      <c r="J5168" s="3">
        <v>7.7649999999999997E-2</v>
      </c>
      <c r="K5168" s="3">
        <v>7.7649999999999997E-2</v>
      </c>
      <c r="L5168" s="3">
        <v>0.10353999999999999</v>
      </c>
    </row>
    <row r="5169" spans="2:12" x14ac:dyDescent="0.2">
      <c r="B5169" t="s">
        <v>12986</v>
      </c>
      <c r="C5169" t="s">
        <v>12980</v>
      </c>
      <c r="D5169" t="s">
        <v>12981</v>
      </c>
      <c r="E5169" s="1">
        <v>23.370010000000001</v>
      </c>
      <c r="F5169" s="1">
        <v>233</v>
      </c>
      <c r="G5169" s="2">
        <v>0.1003004721030043</v>
      </c>
      <c r="H5169" s="3">
        <v>9.9999957210116719</v>
      </c>
      <c r="I5169" s="3">
        <v>13.333327628015564</v>
      </c>
      <c r="J5169" s="3">
        <v>0.23369999999999999</v>
      </c>
      <c r="K5169" s="3">
        <v>0.23369999999999999</v>
      </c>
      <c r="L5169" s="3">
        <v>0.31159999999999999</v>
      </c>
    </row>
    <row r="5170" spans="2:12" x14ac:dyDescent="0.2">
      <c r="B5170" t="s">
        <v>12987</v>
      </c>
      <c r="C5170" t="s">
        <v>12665</v>
      </c>
      <c r="D5170" t="s">
        <v>12666</v>
      </c>
      <c r="E5170" s="1">
        <v>2.6019999999999999</v>
      </c>
      <c r="F5170" s="1">
        <v>11</v>
      </c>
      <c r="G5170" s="2">
        <v>0.23654545454545453</v>
      </c>
      <c r="H5170" s="3">
        <v>10.000000000000002</v>
      </c>
      <c r="I5170" s="3">
        <v>13.332052267486549</v>
      </c>
      <c r="J5170" s="3">
        <v>2.6020000000000001E-2</v>
      </c>
      <c r="K5170" s="3">
        <v>2.6020000000000001E-2</v>
      </c>
      <c r="L5170" s="3">
        <v>3.4689999999999999E-2</v>
      </c>
    </row>
    <row r="5171" spans="2:12" x14ac:dyDescent="0.2">
      <c r="B5171" t="s">
        <v>12988</v>
      </c>
      <c r="C5171" t="s">
        <v>12270</v>
      </c>
      <c r="D5171" t="s">
        <v>12271</v>
      </c>
      <c r="E5171" s="1">
        <v>7.9656399999999996</v>
      </c>
      <c r="F5171" s="1">
        <v>15</v>
      </c>
      <c r="G5171" s="2">
        <v>0.53104266666666666</v>
      </c>
      <c r="H5171" s="3">
        <v>10.000451941086968</v>
      </c>
      <c r="I5171" s="3">
        <v>13.333517457479877</v>
      </c>
      <c r="J5171" s="3">
        <v>7.9659999999999995E-2</v>
      </c>
      <c r="K5171" s="3">
        <v>7.9659999999999995E-2</v>
      </c>
      <c r="L5171" s="3">
        <v>0.10621</v>
      </c>
    </row>
    <row r="5172" spans="2:12" x14ac:dyDescent="0.2">
      <c r="B5172" t="s">
        <v>12989</v>
      </c>
      <c r="C5172" t="s">
        <v>12346</v>
      </c>
      <c r="D5172" t="s">
        <v>12347</v>
      </c>
      <c r="E5172" s="1">
        <v>26.304300000000001</v>
      </c>
      <c r="F5172" s="1">
        <v>44</v>
      </c>
      <c r="G5172" s="2">
        <v>0.59782500000000005</v>
      </c>
      <c r="H5172" s="3">
        <v>9.9998859502058579</v>
      </c>
      <c r="I5172" s="3">
        <v>13.333181266941144</v>
      </c>
      <c r="J5172" s="3">
        <v>0.26304</v>
      </c>
      <c r="K5172" s="3">
        <v>0.26304</v>
      </c>
      <c r="L5172" s="3">
        <v>0.35071999999999998</v>
      </c>
    </row>
    <row r="5173" spans="2:12" x14ac:dyDescent="0.2">
      <c r="B5173" t="s">
        <v>12990</v>
      </c>
      <c r="C5173" t="s">
        <v>12552</v>
      </c>
      <c r="D5173" t="s">
        <v>12553</v>
      </c>
      <c r="E5173" s="1">
        <v>67.944109999999995</v>
      </c>
      <c r="F5173" s="1">
        <v>74</v>
      </c>
      <c r="G5173" s="2">
        <v>0.91816364864864863</v>
      </c>
      <c r="H5173" s="3">
        <v>9.9999838102228455</v>
      </c>
      <c r="I5173" s="3">
        <v>13.333311746963792</v>
      </c>
      <c r="J5173" s="3">
        <v>0.67944000000000004</v>
      </c>
      <c r="K5173" s="3">
        <v>0.67944000000000004</v>
      </c>
      <c r="L5173" s="3">
        <v>0.90591999999999995</v>
      </c>
    </row>
    <row r="5174" spans="2:12" x14ac:dyDescent="0.2">
      <c r="B5174" t="s">
        <v>12991</v>
      </c>
      <c r="C5174" t="s">
        <v>12868</v>
      </c>
      <c r="D5174" t="s">
        <v>12869</v>
      </c>
      <c r="E5174" s="1">
        <v>6.6837999999999997</v>
      </c>
      <c r="F5174" s="1">
        <v>11</v>
      </c>
      <c r="G5174" s="2">
        <v>0.60761818181818184</v>
      </c>
      <c r="H5174" s="3">
        <v>10.00029923097639</v>
      </c>
      <c r="I5174" s="3">
        <v>13.333732307968521</v>
      </c>
      <c r="J5174" s="3">
        <v>6.6839999999999997E-2</v>
      </c>
      <c r="K5174" s="3">
        <v>6.6839999999999997E-2</v>
      </c>
      <c r="L5174" s="3">
        <v>8.9120000000000005E-2</v>
      </c>
    </row>
    <row r="5175" spans="2:12" x14ac:dyDescent="0.2">
      <c r="B5175" t="s">
        <v>12992</v>
      </c>
      <c r="C5175" t="s">
        <v>12288</v>
      </c>
      <c r="D5175" t="s">
        <v>12289</v>
      </c>
      <c r="E5175" s="1">
        <v>106.67283999999999</v>
      </c>
      <c r="F5175" s="1">
        <v>31</v>
      </c>
      <c r="G5175" s="2">
        <v>3.4410593548387096</v>
      </c>
      <c r="H5175" s="3">
        <v>10.000014999131926</v>
      </c>
      <c r="I5175" s="3">
        <v>13.333290835792878</v>
      </c>
      <c r="J5175" s="3">
        <v>1.06673</v>
      </c>
      <c r="K5175" s="3">
        <v>1.06673</v>
      </c>
      <c r="L5175" s="3">
        <v>1.4222999999999999</v>
      </c>
    </row>
    <row r="5176" spans="2:12" x14ac:dyDescent="0.2">
      <c r="B5176" t="s">
        <v>12993</v>
      </c>
      <c r="C5176" t="s">
        <v>12221</v>
      </c>
      <c r="D5176" t="s">
        <v>12222</v>
      </c>
      <c r="E5176" s="1">
        <v>19.650659999999998</v>
      </c>
      <c r="F5176" s="1">
        <v>30</v>
      </c>
      <c r="G5176" s="2">
        <v>0.65502199999999999</v>
      </c>
      <c r="H5176" s="3">
        <v>10.000173022178391</v>
      </c>
      <c r="I5176" s="3">
        <v>13.333394399984533</v>
      </c>
      <c r="J5176" s="3">
        <v>0.19650999999999999</v>
      </c>
      <c r="K5176" s="3">
        <v>0.19650999999999999</v>
      </c>
      <c r="L5176" s="3">
        <v>0.26201000000000002</v>
      </c>
    </row>
    <row r="5177" spans="2:12" x14ac:dyDescent="0.2">
      <c r="B5177" t="s">
        <v>12994</v>
      </c>
      <c r="C5177" t="s">
        <v>12333</v>
      </c>
      <c r="D5177" t="s">
        <v>12168</v>
      </c>
      <c r="E5177" s="1">
        <v>5.5993599999999999</v>
      </c>
      <c r="F5177" s="1">
        <v>26</v>
      </c>
      <c r="G5177" s="2">
        <v>0.21536</v>
      </c>
      <c r="H5177" s="3">
        <v>9.9993570693793572</v>
      </c>
      <c r="I5177" s="3">
        <v>13.333666704766259</v>
      </c>
      <c r="J5177" s="3">
        <v>5.5989999999999998E-2</v>
      </c>
      <c r="K5177" s="3">
        <v>5.5989999999999998E-2</v>
      </c>
      <c r="L5177" s="3">
        <v>7.4660000000000004E-2</v>
      </c>
    </row>
    <row r="5178" spans="2:12" x14ac:dyDescent="0.2">
      <c r="B5178" t="s">
        <v>12995</v>
      </c>
      <c r="C5178" t="s">
        <v>12097</v>
      </c>
      <c r="D5178" t="s">
        <v>12098</v>
      </c>
      <c r="E5178" s="1">
        <v>30.081469999999999</v>
      </c>
      <c r="F5178" s="1">
        <v>22</v>
      </c>
      <c r="G5178" s="2">
        <v>1.3673395454545454</v>
      </c>
      <c r="H5178" s="3">
        <v>9.9998437576355155</v>
      </c>
      <c r="I5178" s="3">
        <v>13.333457440743421</v>
      </c>
      <c r="J5178" s="3">
        <v>0.30081000000000002</v>
      </c>
      <c r="K5178" s="3">
        <v>0.30081000000000002</v>
      </c>
      <c r="L5178" s="3">
        <v>0.40109</v>
      </c>
    </row>
    <row r="5179" spans="2:12" x14ac:dyDescent="0.2">
      <c r="B5179" t="s">
        <v>12996</v>
      </c>
      <c r="C5179" t="s">
        <v>11974</v>
      </c>
      <c r="D5179" t="s">
        <v>11975</v>
      </c>
      <c r="E5179" s="1">
        <v>107.40209</v>
      </c>
      <c r="F5179" s="1">
        <v>195</v>
      </c>
      <c r="G5179" s="2">
        <v>0.55077994871794878</v>
      </c>
      <c r="H5179" s="3">
        <v>9.9999916202748</v>
      </c>
      <c r="I5179" s="3">
        <v>13.33326008832789</v>
      </c>
      <c r="J5179" s="3">
        <v>1.07402</v>
      </c>
      <c r="K5179" s="3">
        <v>1.07402</v>
      </c>
      <c r="L5179" s="3">
        <v>1.4320200000000001</v>
      </c>
    </row>
    <row r="5180" spans="2:12" x14ac:dyDescent="0.2">
      <c r="B5180" t="s">
        <v>12997</v>
      </c>
      <c r="C5180" t="s">
        <v>12200</v>
      </c>
      <c r="D5180" t="s">
        <v>12201</v>
      </c>
      <c r="E5180" s="1">
        <v>38.002769999999998</v>
      </c>
      <c r="F5180" s="1">
        <v>44</v>
      </c>
      <c r="G5180" s="2">
        <v>0.86369931818181811</v>
      </c>
      <c r="H5180" s="3">
        <v>10.000060521904061</v>
      </c>
      <c r="I5180" s="3">
        <v>13.333238603396543</v>
      </c>
      <c r="J5180" s="3">
        <v>0.38002999999999998</v>
      </c>
      <c r="K5180" s="3">
        <v>0.38002999999999998</v>
      </c>
      <c r="L5180" s="3">
        <v>0.50670000000000004</v>
      </c>
    </row>
    <row r="5181" spans="2:12" x14ac:dyDescent="0.2">
      <c r="B5181" t="s">
        <v>12998</v>
      </c>
      <c r="C5181" t="s">
        <v>11604</v>
      </c>
      <c r="D5181" t="s">
        <v>11605</v>
      </c>
      <c r="E5181" s="1">
        <v>17.746099999999998</v>
      </c>
      <c r="F5181" s="1">
        <v>11</v>
      </c>
      <c r="G5181" s="2">
        <v>1.613281818181818</v>
      </c>
      <c r="H5181" s="3">
        <v>9.999943649590616</v>
      </c>
      <c r="I5181" s="3">
        <v>13.333070364756201</v>
      </c>
      <c r="J5181" s="3">
        <v>0.17746000000000001</v>
      </c>
      <c r="K5181" s="3">
        <v>0.17746000000000001</v>
      </c>
      <c r="L5181" s="3">
        <v>0.23660999999999999</v>
      </c>
    </row>
    <row r="5182" spans="2:12" x14ac:dyDescent="0.2">
      <c r="B5182" t="s">
        <v>12999</v>
      </c>
      <c r="C5182" t="s">
        <v>12627</v>
      </c>
      <c r="D5182" t="s">
        <v>12628</v>
      </c>
      <c r="E5182" s="1">
        <v>18.149629999999998</v>
      </c>
      <c r="F5182" s="1">
        <v>7</v>
      </c>
      <c r="G5182" s="2">
        <v>2.5928042857142857</v>
      </c>
      <c r="H5182" s="3">
        <v>10.000203860905152</v>
      </c>
      <c r="I5182" s="3">
        <v>13.333054172454204</v>
      </c>
      <c r="J5182" s="3">
        <v>0.18149999999999999</v>
      </c>
      <c r="K5182" s="3">
        <v>0.18149999999999999</v>
      </c>
      <c r="L5182" s="3">
        <v>0.24199000000000001</v>
      </c>
    </row>
    <row r="5183" spans="2:12" x14ac:dyDescent="0.2">
      <c r="B5183" t="s">
        <v>13000</v>
      </c>
      <c r="C5183" t="s">
        <v>11722</v>
      </c>
      <c r="D5183" t="s">
        <v>11723</v>
      </c>
      <c r="E5183" s="1">
        <v>0.47559000000000001</v>
      </c>
      <c r="F5183" s="1">
        <v>1</v>
      </c>
      <c r="G5183" s="2">
        <v>0.47559000000000001</v>
      </c>
      <c r="H5183" s="3">
        <v>10.008620870918229</v>
      </c>
      <c r="I5183" s="3">
        <v>13.330810151601169</v>
      </c>
      <c r="J5183" s="3">
        <v>4.7600000000000003E-3</v>
      </c>
      <c r="K5183" s="3">
        <v>4.7600000000000003E-3</v>
      </c>
      <c r="L5183" s="3">
        <v>6.3400000000000001E-3</v>
      </c>
    </row>
    <row r="5184" spans="2:12" x14ac:dyDescent="0.2">
      <c r="B5184" t="s">
        <v>13001</v>
      </c>
      <c r="C5184" t="s">
        <v>12896</v>
      </c>
      <c r="D5184" t="s">
        <v>12897</v>
      </c>
      <c r="E5184" s="1">
        <v>6.6945600000000001</v>
      </c>
      <c r="F5184" s="1">
        <v>15</v>
      </c>
      <c r="G5184" s="2">
        <v>0.44630399999999998</v>
      </c>
      <c r="H5184" s="3">
        <v>10.000657250065723</v>
      </c>
      <c r="I5184" s="3">
        <v>13.333213833321384</v>
      </c>
      <c r="J5184" s="3">
        <v>6.6949999999999996E-2</v>
      </c>
      <c r="K5184" s="3">
        <v>6.6949999999999996E-2</v>
      </c>
      <c r="L5184" s="3">
        <v>8.9260000000000006E-2</v>
      </c>
    </row>
    <row r="5185" spans="2:12" x14ac:dyDescent="0.2">
      <c r="B5185" t="s">
        <v>13002</v>
      </c>
      <c r="C5185" t="s">
        <v>11894</v>
      </c>
      <c r="D5185" t="s">
        <v>11895</v>
      </c>
      <c r="E5185" s="1">
        <v>68.524990000000003</v>
      </c>
      <c r="F5185" s="1">
        <v>55</v>
      </c>
      <c r="G5185" s="2">
        <v>1.2459089090909092</v>
      </c>
      <c r="H5185" s="3">
        <v>10.000001459321627</v>
      </c>
      <c r="I5185" s="3">
        <v>13.333237990986937</v>
      </c>
      <c r="J5185" s="3">
        <v>0.68525000000000003</v>
      </c>
      <c r="K5185" s="3">
        <v>0.68525000000000003</v>
      </c>
      <c r="L5185" s="3">
        <v>0.91366000000000003</v>
      </c>
    </row>
    <row r="5186" spans="2:12" x14ac:dyDescent="0.2">
      <c r="B5186" t="s">
        <v>13003</v>
      </c>
      <c r="C5186" t="s">
        <v>12972</v>
      </c>
      <c r="D5186" t="s">
        <v>12848</v>
      </c>
      <c r="E5186" s="1">
        <v>46.268709999999999</v>
      </c>
      <c r="F5186" s="1">
        <v>67</v>
      </c>
      <c r="G5186" s="2">
        <v>0.6905777611940298</v>
      </c>
      <c r="H5186" s="3">
        <v>10.000062677347175</v>
      </c>
      <c r="I5186" s="3">
        <v>13.333200774346205</v>
      </c>
      <c r="J5186" s="3">
        <v>0.46268999999999999</v>
      </c>
      <c r="K5186" s="3">
        <v>0.46268999999999999</v>
      </c>
      <c r="L5186" s="3">
        <v>0.61690999999999996</v>
      </c>
    </row>
    <row r="5187" spans="2:12" x14ac:dyDescent="0.2">
      <c r="B5187" t="s">
        <v>13004</v>
      </c>
      <c r="C5187" t="s">
        <v>12474</v>
      </c>
      <c r="D5187" t="s">
        <v>12475</v>
      </c>
      <c r="E5187" s="1">
        <v>19.429459999999999</v>
      </c>
      <c r="F5187" s="1">
        <v>60</v>
      </c>
      <c r="G5187" s="2">
        <v>0.32382433333333333</v>
      </c>
      <c r="H5187" s="3">
        <v>9.9997632461221251</v>
      </c>
      <c r="I5187" s="3">
        <v>13.333360783058305</v>
      </c>
      <c r="J5187" s="3">
        <v>0.19428999999999999</v>
      </c>
      <c r="K5187" s="3">
        <v>0.19428999999999999</v>
      </c>
      <c r="L5187" s="3">
        <v>0.25906000000000001</v>
      </c>
    </row>
    <row r="5188" spans="2:12" x14ac:dyDescent="0.2">
      <c r="B5188" t="s">
        <v>13005</v>
      </c>
      <c r="C5188" t="s">
        <v>11854</v>
      </c>
      <c r="D5188" t="s">
        <v>11855</v>
      </c>
      <c r="E5188" s="1">
        <v>26.877300000000002</v>
      </c>
      <c r="F5188" s="1">
        <v>30</v>
      </c>
      <c r="G5188" s="2">
        <v>0.8959100000000001</v>
      </c>
      <c r="H5188" s="3">
        <v>9.9998883816454764</v>
      </c>
      <c r="I5188" s="3">
        <v>13.333184508860636</v>
      </c>
      <c r="J5188" s="3">
        <v>0.26877000000000001</v>
      </c>
      <c r="K5188" s="3">
        <v>0.26877000000000001</v>
      </c>
      <c r="L5188" s="3">
        <v>0.35836000000000001</v>
      </c>
    </row>
    <row r="5189" spans="2:12" x14ac:dyDescent="0.2">
      <c r="B5189" t="s">
        <v>13006</v>
      </c>
      <c r="C5189" t="s">
        <v>13007</v>
      </c>
      <c r="D5189" t="s">
        <v>13008</v>
      </c>
      <c r="E5189" s="1">
        <v>28.322089999999999</v>
      </c>
      <c r="F5189" s="1">
        <v>19</v>
      </c>
      <c r="G5189" s="2">
        <v>1.4906363157894738</v>
      </c>
      <c r="H5189" s="3">
        <v>9.9999682226841333</v>
      </c>
      <c r="I5189" s="3">
        <v>13.333408657341321</v>
      </c>
      <c r="J5189" s="3">
        <v>0.28322000000000003</v>
      </c>
      <c r="K5189" s="3">
        <v>0.28322000000000003</v>
      </c>
      <c r="L5189" s="3">
        <v>0.37763000000000002</v>
      </c>
    </row>
    <row r="5190" spans="2:12" x14ac:dyDescent="0.2">
      <c r="B5190" t="s">
        <v>13009</v>
      </c>
      <c r="C5190" t="s">
        <v>12743</v>
      </c>
      <c r="D5190" t="s">
        <v>12082</v>
      </c>
      <c r="E5190" s="1">
        <v>30.942340000000002</v>
      </c>
      <c r="F5190" s="1">
        <v>75</v>
      </c>
      <c r="G5190" s="2">
        <v>0.41256453333333337</v>
      </c>
      <c r="H5190" s="3">
        <v>9.9998901182004971</v>
      </c>
      <c r="I5190" s="3">
        <v>13.333186824267329</v>
      </c>
      <c r="J5190" s="3">
        <v>0.30941999999999997</v>
      </c>
      <c r="K5190" s="3">
        <v>0.30941999999999997</v>
      </c>
      <c r="L5190" s="3">
        <v>0.41255999999999998</v>
      </c>
    </row>
    <row r="5191" spans="2:12" x14ac:dyDescent="0.2">
      <c r="B5191" t="s">
        <v>13010</v>
      </c>
      <c r="C5191" t="s">
        <v>13011</v>
      </c>
      <c r="D5191" t="s">
        <v>13012</v>
      </c>
      <c r="E5191" s="1">
        <v>6.9233599999999997</v>
      </c>
      <c r="F5191" s="1">
        <v>12</v>
      </c>
      <c r="G5191" s="2">
        <v>0.57694666666666661</v>
      </c>
      <c r="H5191" s="3">
        <v>9.9994800212613537</v>
      </c>
      <c r="I5191" s="3">
        <v>13.333121490143515</v>
      </c>
      <c r="J5191" s="3">
        <v>6.923E-2</v>
      </c>
      <c r="K5191" s="3">
        <v>6.923E-2</v>
      </c>
      <c r="L5191" s="3">
        <v>9.2310000000000003E-2</v>
      </c>
    </row>
    <row r="5192" spans="2:12" x14ac:dyDescent="0.2">
      <c r="B5192" t="s">
        <v>13013</v>
      </c>
      <c r="C5192" t="s">
        <v>12116</v>
      </c>
      <c r="D5192" t="s">
        <v>12117</v>
      </c>
      <c r="E5192" s="1">
        <v>15.925700000000001</v>
      </c>
      <c r="F5192" s="1">
        <v>29</v>
      </c>
      <c r="G5192" s="2">
        <v>0.54916206896551722</v>
      </c>
      <c r="H5192" s="3">
        <v>10.000188374765317</v>
      </c>
      <c r="I5192" s="3">
        <v>13.333165889097495</v>
      </c>
      <c r="J5192" s="3">
        <v>0.15926000000000001</v>
      </c>
      <c r="K5192" s="3">
        <v>0.15926000000000001</v>
      </c>
      <c r="L5192" s="3">
        <v>0.21234</v>
      </c>
    </row>
    <row r="5193" spans="2:12" x14ac:dyDescent="0.2">
      <c r="B5193" t="s">
        <v>13014</v>
      </c>
      <c r="C5193" t="s">
        <v>12958</v>
      </c>
      <c r="D5193" t="s">
        <v>12959</v>
      </c>
      <c r="E5193" s="1">
        <v>10.84399</v>
      </c>
      <c r="F5193" s="1">
        <v>10</v>
      </c>
      <c r="G5193" s="2">
        <v>1.0843989999999999</v>
      </c>
      <c r="H5193" s="3">
        <v>10.000009221697917</v>
      </c>
      <c r="I5193" s="3">
        <v>13.333653018861138</v>
      </c>
      <c r="J5193" s="3">
        <v>0.10843999999999999</v>
      </c>
      <c r="K5193" s="3">
        <v>0.10843999999999999</v>
      </c>
      <c r="L5193" s="3">
        <v>0.14459</v>
      </c>
    </row>
    <row r="5194" spans="2:12" x14ac:dyDescent="0.2">
      <c r="B5194" t="s">
        <v>13015</v>
      </c>
      <c r="C5194" t="s">
        <v>12148</v>
      </c>
      <c r="D5194" t="s">
        <v>12149</v>
      </c>
      <c r="E5194" s="1">
        <v>69.976439999999997</v>
      </c>
      <c r="F5194" s="1">
        <v>20</v>
      </c>
      <c r="G5194" s="2">
        <v>3.4988219999999997</v>
      </c>
      <c r="H5194" s="3">
        <v>9.9999371216941029</v>
      </c>
      <c r="I5194" s="3">
        <v>13.333344765752587</v>
      </c>
      <c r="J5194" s="3">
        <v>0.69976000000000005</v>
      </c>
      <c r="K5194" s="3">
        <v>0.69976000000000005</v>
      </c>
      <c r="L5194" s="3">
        <v>0.93301999999999996</v>
      </c>
    </row>
    <row r="5195" spans="2:12" x14ac:dyDescent="0.2">
      <c r="B5195" t="s">
        <v>13016</v>
      </c>
      <c r="C5195" t="s">
        <v>12595</v>
      </c>
      <c r="D5195" t="s">
        <v>12596</v>
      </c>
      <c r="E5195" s="1">
        <v>12.611560000000001</v>
      </c>
      <c r="F5195" s="1">
        <v>18</v>
      </c>
      <c r="G5195" s="2">
        <v>0.70064222222222228</v>
      </c>
      <c r="H5195" s="3">
        <v>10.000348886259907</v>
      </c>
      <c r="I5195" s="3">
        <v>13.333005591695237</v>
      </c>
      <c r="J5195" s="3">
        <v>0.12612000000000001</v>
      </c>
      <c r="K5195" s="3">
        <v>0.12612000000000001</v>
      </c>
      <c r="L5195" s="3">
        <v>0.16814999999999999</v>
      </c>
    </row>
    <row r="5196" spans="2:12" x14ac:dyDescent="0.2">
      <c r="B5196" t="s">
        <v>13017</v>
      </c>
      <c r="C5196" t="s">
        <v>11662</v>
      </c>
      <c r="D5196" t="s">
        <v>11663</v>
      </c>
      <c r="E5196" s="1">
        <v>16.5534</v>
      </c>
      <c r="F5196" s="1">
        <v>13</v>
      </c>
      <c r="G5196" s="2">
        <v>1.2733384615384615</v>
      </c>
      <c r="H5196" s="3">
        <v>9.9997583577996068</v>
      </c>
      <c r="I5196" s="3">
        <v>13.333212512233136</v>
      </c>
      <c r="J5196" s="3">
        <v>0.16553000000000001</v>
      </c>
      <c r="K5196" s="3">
        <v>0.16553000000000001</v>
      </c>
      <c r="L5196" s="3">
        <v>0.22070999999999999</v>
      </c>
    </row>
    <row r="5197" spans="2:12" x14ac:dyDescent="0.2">
      <c r="B5197" t="s">
        <v>13018</v>
      </c>
      <c r="C5197" t="s">
        <v>12182</v>
      </c>
      <c r="D5197" t="s">
        <v>12183</v>
      </c>
      <c r="E5197" s="1">
        <v>38.806330000000003</v>
      </c>
      <c r="F5197" s="1">
        <v>66</v>
      </c>
      <c r="G5197" s="2">
        <v>0.58797469696969706</v>
      </c>
      <c r="H5197" s="3">
        <v>9.999914962327022</v>
      </c>
      <c r="I5197" s="3">
        <v>13.333391743048105</v>
      </c>
      <c r="J5197" s="3">
        <v>0.38806000000000002</v>
      </c>
      <c r="K5197" s="3">
        <v>0.38806000000000002</v>
      </c>
      <c r="L5197" s="3">
        <v>0.51741999999999999</v>
      </c>
    </row>
    <row r="5198" spans="2:12" x14ac:dyDescent="0.2">
      <c r="B5198" t="s">
        <v>13019</v>
      </c>
      <c r="C5198" t="s">
        <v>13020</v>
      </c>
      <c r="D5198" t="s">
        <v>13021</v>
      </c>
      <c r="E5198" s="1">
        <v>64.482069999999993</v>
      </c>
      <c r="F5198" s="1">
        <v>43</v>
      </c>
      <c r="G5198" s="2">
        <v>1.4995830232558138</v>
      </c>
      <c r="H5198" s="3">
        <v>9.9999891442690974</v>
      </c>
      <c r="I5198" s="3">
        <v>13.333318859025464</v>
      </c>
      <c r="J5198" s="3">
        <v>0.64481999999999995</v>
      </c>
      <c r="K5198" s="3">
        <v>0.64481999999999995</v>
      </c>
      <c r="L5198" s="3">
        <v>0.85975999999999997</v>
      </c>
    </row>
    <row r="5199" spans="2:12" x14ac:dyDescent="0.2">
      <c r="B5199" t="s">
        <v>13022</v>
      </c>
      <c r="C5199" t="s">
        <v>11920</v>
      </c>
      <c r="D5199" t="s">
        <v>11921</v>
      </c>
      <c r="E5199" s="1">
        <v>124.28716</v>
      </c>
      <c r="F5199" s="1">
        <v>95</v>
      </c>
      <c r="G5199" s="2">
        <v>1.3082858947368421</v>
      </c>
      <c r="H5199" s="3">
        <v>9.999987126586527</v>
      </c>
      <c r="I5199" s="3">
        <v>13.333316168782037</v>
      </c>
      <c r="J5199" s="3">
        <v>1.2428699999999999</v>
      </c>
      <c r="K5199" s="3">
        <v>1.2428699999999999</v>
      </c>
      <c r="L5199" s="3">
        <v>1.65716</v>
      </c>
    </row>
    <row r="5200" spans="2:12" x14ac:dyDescent="0.2">
      <c r="B5200" t="s">
        <v>13023</v>
      </c>
      <c r="C5200" t="s">
        <v>12720</v>
      </c>
      <c r="D5200" t="s">
        <v>12721</v>
      </c>
      <c r="E5200" s="1">
        <v>51.744109999999999</v>
      </c>
      <c r="F5200" s="1">
        <v>78</v>
      </c>
      <c r="G5200" s="2">
        <v>0.66338602564102567</v>
      </c>
      <c r="H5200" s="3">
        <v>9.999978741541792</v>
      </c>
      <c r="I5200" s="3">
        <v>13.333304988722389</v>
      </c>
      <c r="J5200" s="3">
        <v>0.51744000000000001</v>
      </c>
      <c r="K5200" s="3">
        <v>0.51744000000000001</v>
      </c>
      <c r="L5200" s="3">
        <v>0.68991999999999998</v>
      </c>
    </row>
    <row r="5201" spans="2:12" x14ac:dyDescent="0.2">
      <c r="B5201" t="s">
        <v>13024</v>
      </c>
      <c r="C5201" t="s">
        <v>12062</v>
      </c>
      <c r="D5201" t="s">
        <v>12063</v>
      </c>
      <c r="E5201" s="1">
        <v>76.43441</v>
      </c>
      <c r="F5201" s="1">
        <v>81</v>
      </c>
      <c r="G5201" s="2">
        <v>0.94363469135802469</v>
      </c>
      <c r="H5201" s="3">
        <v>9.9999463592379403</v>
      </c>
      <c r="I5201" s="3">
        <v>13.333261812317255</v>
      </c>
      <c r="J5201" s="3">
        <v>0.76434000000000002</v>
      </c>
      <c r="K5201" s="3">
        <v>0.76434000000000002</v>
      </c>
      <c r="L5201" s="3">
        <v>1.01912</v>
      </c>
    </row>
    <row r="5202" spans="2:12" x14ac:dyDescent="0.2">
      <c r="B5202" t="s">
        <v>13025</v>
      </c>
      <c r="C5202" t="s">
        <v>13026</v>
      </c>
      <c r="D5202" t="s">
        <v>13027</v>
      </c>
      <c r="E5202" s="1">
        <v>2.8855</v>
      </c>
      <c r="F5202" s="1">
        <v>12</v>
      </c>
      <c r="G5202" s="2">
        <v>0.24045833333333333</v>
      </c>
      <c r="H5202" s="3">
        <v>10.001732801940738</v>
      </c>
      <c r="I5202" s="3">
        <v>13.332178132039507</v>
      </c>
      <c r="J5202" s="3">
        <v>2.886E-2</v>
      </c>
      <c r="K5202" s="3">
        <v>2.886E-2</v>
      </c>
      <c r="L5202" s="3">
        <v>3.8469999999999997E-2</v>
      </c>
    </row>
    <row r="5203" spans="2:12" x14ac:dyDescent="0.2">
      <c r="B5203" t="s">
        <v>13028</v>
      </c>
      <c r="C5203" t="s">
        <v>13029</v>
      </c>
      <c r="D5203" t="s">
        <v>13030</v>
      </c>
      <c r="E5203" s="1">
        <v>3.0153099999999999</v>
      </c>
      <c r="F5203" s="1">
        <v>11</v>
      </c>
      <c r="G5203" s="2">
        <v>0.27411909090909092</v>
      </c>
      <c r="H5203" s="3">
        <v>9.9989719133356108</v>
      </c>
      <c r="I5203" s="3">
        <v>13.331962551114149</v>
      </c>
      <c r="J5203" s="3">
        <v>3.015E-2</v>
      </c>
      <c r="K5203" s="3">
        <v>3.015E-2</v>
      </c>
      <c r="L5203" s="3">
        <v>4.02E-2</v>
      </c>
    </row>
    <row r="5204" spans="2:12" x14ac:dyDescent="0.2">
      <c r="B5204" t="s">
        <v>13031</v>
      </c>
      <c r="C5204" t="s">
        <v>11843</v>
      </c>
      <c r="D5204" t="s">
        <v>11844</v>
      </c>
      <c r="E5204" s="1">
        <v>99.500339999999994</v>
      </c>
      <c r="F5204" s="1">
        <v>68</v>
      </c>
      <c r="G5204" s="2">
        <v>1.463240294117647</v>
      </c>
      <c r="H5204" s="3">
        <v>9.9999658292624929</v>
      </c>
      <c r="I5204" s="3">
        <v>13.333321273073038</v>
      </c>
      <c r="J5204" s="3">
        <v>0.995</v>
      </c>
      <c r="K5204" s="3">
        <v>0.995</v>
      </c>
      <c r="L5204" s="3">
        <v>1.32667</v>
      </c>
    </row>
    <row r="5205" spans="2:12" x14ac:dyDescent="0.2">
      <c r="B5205" t="s">
        <v>13032</v>
      </c>
      <c r="C5205" t="s">
        <v>13033</v>
      </c>
      <c r="D5205" t="s">
        <v>13034</v>
      </c>
      <c r="E5205" s="1">
        <v>19.035640000000001</v>
      </c>
      <c r="F5205" s="1">
        <v>54</v>
      </c>
      <c r="G5205" s="2">
        <v>0.35251185185185185</v>
      </c>
      <c r="H5205" s="3">
        <v>10.0001891189369</v>
      </c>
      <c r="I5205" s="3">
        <v>13.333410381789106</v>
      </c>
      <c r="J5205" s="3">
        <v>0.19036</v>
      </c>
      <c r="K5205" s="3">
        <v>0.19036</v>
      </c>
      <c r="L5205" s="3">
        <v>0.25380999999999998</v>
      </c>
    </row>
    <row r="5206" spans="2:12" x14ac:dyDescent="0.2">
      <c r="B5206" t="s">
        <v>13035</v>
      </c>
      <c r="C5206" t="s">
        <v>11899</v>
      </c>
      <c r="D5206" t="s">
        <v>13036</v>
      </c>
      <c r="E5206" s="1">
        <v>2.33466</v>
      </c>
      <c r="F5206" s="1">
        <v>50</v>
      </c>
      <c r="G5206" s="2">
        <v>4.6693199999999997E-2</v>
      </c>
      <c r="H5206" s="3">
        <v>10.001456314838133</v>
      </c>
      <c r="I5206" s="3">
        <v>13.333847326805616</v>
      </c>
      <c r="J5206" s="3">
        <v>2.3349999999999999E-2</v>
      </c>
      <c r="K5206" s="3">
        <v>2.3349999999999999E-2</v>
      </c>
      <c r="L5206" s="3">
        <v>3.1130000000000001E-2</v>
      </c>
    </row>
    <row r="5207" spans="2:12" x14ac:dyDescent="0.2">
      <c r="B5207" t="s">
        <v>13037</v>
      </c>
      <c r="C5207" t="s">
        <v>12696</v>
      </c>
      <c r="D5207" t="s">
        <v>12697</v>
      </c>
      <c r="E5207" s="1">
        <v>456.03064000000001</v>
      </c>
      <c r="F5207" s="1">
        <v>413</v>
      </c>
      <c r="G5207" s="2">
        <v>1.104190411622276</v>
      </c>
      <c r="H5207" s="3">
        <v>10.000007894206409</v>
      </c>
      <c r="I5207" s="3">
        <v>13.333292692789239</v>
      </c>
      <c r="J5207" s="3">
        <v>4.5603100000000003</v>
      </c>
      <c r="K5207" s="3">
        <v>4.5603100000000003</v>
      </c>
      <c r="L5207" s="3">
        <v>6.0803900000000004</v>
      </c>
    </row>
    <row r="5208" spans="2:12" x14ac:dyDescent="0.2">
      <c r="B5208" t="s">
        <v>13038</v>
      </c>
      <c r="C5208" t="s">
        <v>12363</v>
      </c>
      <c r="D5208" t="s">
        <v>12364</v>
      </c>
      <c r="E5208" s="1">
        <v>21.027509999999999</v>
      </c>
      <c r="F5208" s="1">
        <v>74</v>
      </c>
      <c r="G5208" s="2">
        <v>0.28415554054054054</v>
      </c>
      <c r="H5208" s="3">
        <v>10.000233028066566</v>
      </c>
      <c r="I5208" s="3">
        <v>13.333485514927826</v>
      </c>
      <c r="J5208" s="3">
        <v>0.21027999999999999</v>
      </c>
      <c r="K5208" s="3">
        <v>0.21027999999999999</v>
      </c>
      <c r="L5208" s="3">
        <v>0.28037000000000001</v>
      </c>
    </row>
    <row r="5209" spans="2:12" x14ac:dyDescent="0.2">
      <c r="B5209" t="s">
        <v>13039</v>
      </c>
      <c r="C5209" t="s">
        <v>13040</v>
      </c>
      <c r="D5209" t="s">
        <v>13041</v>
      </c>
      <c r="E5209" s="1">
        <v>6.5410000000000004</v>
      </c>
      <c r="F5209" s="1">
        <v>464</v>
      </c>
      <c r="G5209" s="2">
        <v>1.409698275862069E-2</v>
      </c>
      <c r="H5209" s="3">
        <v>10</v>
      </c>
      <c r="I5209" s="3">
        <v>13.332823727258829</v>
      </c>
      <c r="J5209" s="3">
        <v>6.5409999999999996E-2</v>
      </c>
      <c r="K5209" s="3">
        <v>6.5409999999999996E-2</v>
      </c>
      <c r="L5209" s="3">
        <v>8.7209999999999996E-2</v>
      </c>
    </row>
    <row r="5210" spans="2:12" x14ac:dyDescent="0.2">
      <c r="B5210" t="s">
        <v>13042</v>
      </c>
      <c r="C5210" t="s">
        <v>12304</v>
      </c>
      <c r="D5210" t="s">
        <v>12305</v>
      </c>
      <c r="E5210" s="1">
        <v>47.729259999999996</v>
      </c>
      <c r="F5210" s="1">
        <v>136</v>
      </c>
      <c r="G5210" s="2">
        <v>0.35095044117647056</v>
      </c>
      <c r="H5210" s="3">
        <v>9.999945526077715</v>
      </c>
      <c r="I5210" s="3">
        <v>13.333330539798858</v>
      </c>
      <c r="J5210" s="3">
        <v>0.47728999999999999</v>
      </c>
      <c r="K5210" s="3">
        <v>0.47728999999999999</v>
      </c>
      <c r="L5210" s="3">
        <v>0.63639000000000001</v>
      </c>
    </row>
    <row r="5211" spans="2:12" x14ac:dyDescent="0.2">
      <c r="B5211" t="s">
        <v>13043</v>
      </c>
      <c r="C5211" t="s">
        <v>12887</v>
      </c>
      <c r="D5211" t="s">
        <v>12888</v>
      </c>
      <c r="E5211" s="1">
        <v>44.863759999999999</v>
      </c>
      <c r="F5211" s="1">
        <v>20</v>
      </c>
      <c r="G5211" s="2">
        <v>2.243188</v>
      </c>
      <c r="H5211" s="3">
        <v>10.000053495293304</v>
      </c>
      <c r="I5211" s="3">
        <v>13.333256062354113</v>
      </c>
      <c r="J5211" s="3">
        <v>0.44863999999999998</v>
      </c>
      <c r="K5211" s="3">
        <v>0.44863999999999998</v>
      </c>
      <c r="L5211" s="3">
        <v>0.59818000000000005</v>
      </c>
    </row>
    <row r="5212" spans="2:12" x14ac:dyDescent="0.2">
      <c r="B5212" t="s">
        <v>13044</v>
      </c>
      <c r="C5212" t="s">
        <v>12874</v>
      </c>
      <c r="D5212" t="s">
        <v>12875</v>
      </c>
      <c r="E5212" s="1">
        <v>67.54074</v>
      </c>
      <c r="F5212" s="1">
        <v>105</v>
      </c>
      <c r="G5212" s="2">
        <v>0.64324514285714285</v>
      </c>
      <c r="H5212" s="3">
        <v>10.000038495284475</v>
      </c>
      <c r="I5212" s="3">
        <v>13.333285954521671</v>
      </c>
      <c r="J5212" s="3">
        <v>0.67540999999999995</v>
      </c>
      <c r="K5212" s="3">
        <v>0.67540999999999995</v>
      </c>
      <c r="L5212" s="3">
        <v>0.90054000000000001</v>
      </c>
    </row>
    <row r="5213" spans="2:12" x14ac:dyDescent="0.2">
      <c r="B5213" t="s">
        <v>13045</v>
      </c>
      <c r="C5213" t="s">
        <v>11930</v>
      </c>
      <c r="D5213" t="s">
        <v>11931</v>
      </c>
      <c r="E5213" s="1">
        <v>21.90991</v>
      </c>
      <c r="F5213" s="1">
        <v>34</v>
      </c>
      <c r="G5213" s="2">
        <v>0.64440911764705877</v>
      </c>
      <c r="H5213" s="3">
        <v>10.000041077302461</v>
      </c>
      <c r="I5213" s="3">
        <v>13.33323596491268</v>
      </c>
      <c r="J5213" s="3">
        <v>0.21909999999999999</v>
      </c>
      <c r="K5213" s="3">
        <v>0.21909999999999999</v>
      </c>
      <c r="L5213" s="3">
        <v>0.29213</v>
      </c>
    </row>
    <row r="5214" spans="2:12" x14ac:dyDescent="0.2">
      <c r="B5214" t="s">
        <v>13046</v>
      </c>
      <c r="C5214" t="s">
        <v>13047</v>
      </c>
      <c r="D5214" t="s">
        <v>13048</v>
      </c>
      <c r="E5214" s="1">
        <v>9.8337299999999992</v>
      </c>
      <c r="F5214" s="1">
        <v>10</v>
      </c>
      <c r="G5214" s="2">
        <v>0.98337299999999994</v>
      </c>
      <c r="H5214" s="3">
        <v>10.000274565195507</v>
      </c>
      <c r="I5214" s="3">
        <v>13.333699420260674</v>
      </c>
      <c r="J5214" s="3">
        <v>9.8339999999999997E-2</v>
      </c>
      <c r="K5214" s="3">
        <v>9.8339999999999997E-2</v>
      </c>
      <c r="L5214" s="3">
        <v>0.13111999999999999</v>
      </c>
    </row>
    <row r="5215" spans="2:12" x14ac:dyDescent="0.2">
      <c r="B5215" t="s">
        <v>13049</v>
      </c>
      <c r="C5215" t="s">
        <v>12077</v>
      </c>
      <c r="D5215" t="s">
        <v>12078</v>
      </c>
      <c r="E5215" s="1">
        <v>9.8781700000000008</v>
      </c>
      <c r="F5215" s="1">
        <v>24</v>
      </c>
      <c r="G5215" s="2">
        <v>0.41159041666666668</v>
      </c>
      <c r="H5215" s="3">
        <v>9.9998279033464712</v>
      </c>
      <c r="I5215" s="3">
        <v>13.333441315547311</v>
      </c>
      <c r="J5215" s="3">
        <v>9.8780000000000007E-2</v>
      </c>
      <c r="K5215" s="3">
        <v>9.8780000000000007E-2</v>
      </c>
      <c r="L5215" s="3">
        <v>0.13170999999999999</v>
      </c>
    </row>
    <row r="5216" spans="2:12" x14ac:dyDescent="0.2">
      <c r="B5216" t="s">
        <v>13050</v>
      </c>
      <c r="C5216" t="s">
        <v>13051</v>
      </c>
      <c r="D5216" t="s">
        <v>13052</v>
      </c>
      <c r="E5216" s="1">
        <v>88.165499999999994</v>
      </c>
      <c r="F5216" s="1">
        <v>77</v>
      </c>
      <c r="G5216" s="2">
        <v>1.1450064935064934</v>
      </c>
      <c r="H5216" s="3">
        <v>9.9999432884745172</v>
      </c>
      <c r="I5216" s="3">
        <v>13.333333333333334</v>
      </c>
      <c r="J5216" s="3">
        <v>0.88165000000000004</v>
      </c>
      <c r="K5216" s="3">
        <v>0.88165000000000004</v>
      </c>
      <c r="L5216" s="3">
        <v>1.17554</v>
      </c>
    </row>
    <row r="5217" spans="2:12" x14ac:dyDescent="0.2">
      <c r="B5217" t="s">
        <v>13053</v>
      </c>
      <c r="C5217" t="s">
        <v>12634</v>
      </c>
      <c r="D5217" t="s">
        <v>12635</v>
      </c>
      <c r="E5217" s="1">
        <v>7.2532899999999998</v>
      </c>
      <c r="F5217" s="1">
        <v>192</v>
      </c>
      <c r="G5217" s="2">
        <v>3.7777552083333332E-2</v>
      </c>
      <c r="H5217" s="3">
        <v>9.9996001814349071</v>
      </c>
      <c r="I5217" s="3">
        <v>13.333259803482283</v>
      </c>
      <c r="J5217" s="3">
        <v>7.2529999999999997E-2</v>
      </c>
      <c r="K5217" s="3">
        <v>7.2529999999999997E-2</v>
      </c>
      <c r="L5217" s="3">
        <v>9.6710000000000004E-2</v>
      </c>
    </row>
    <row r="5218" spans="2:12" x14ac:dyDescent="0.2">
      <c r="B5218" t="s">
        <v>13054</v>
      </c>
      <c r="C5218" t="s">
        <v>11628</v>
      </c>
      <c r="D5218" t="s">
        <v>12335</v>
      </c>
      <c r="E5218" s="1">
        <v>4.7310400000000001</v>
      </c>
      <c r="F5218" s="1">
        <v>17</v>
      </c>
      <c r="G5218" s="2">
        <v>0.27829647058823531</v>
      </c>
      <c r="H5218" s="3">
        <v>9.9999154519936422</v>
      </c>
      <c r="I5218" s="3">
        <v>13.333220602658189</v>
      </c>
      <c r="J5218" s="3">
        <v>4.7309999999999998E-2</v>
      </c>
      <c r="K5218" s="3">
        <v>4.7309999999999998E-2</v>
      </c>
      <c r="L5218" s="3">
        <v>6.3079999999999997E-2</v>
      </c>
    </row>
    <row r="5219" spans="2:12" x14ac:dyDescent="0.2">
      <c r="B5219" t="s">
        <v>13055</v>
      </c>
      <c r="C5219" t="s">
        <v>12733</v>
      </c>
      <c r="D5219" t="s">
        <v>12734</v>
      </c>
      <c r="E5219" s="1">
        <v>6.5236999999999998</v>
      </c>
      <c r="F5219" s="1">
        <v>172</v>
      </c>
      <c r="G5219" s="2">
        <v>3.7928488372093019E-2</v>
      </c>
      <c r="H5219" s="3">
        <v>10.000459861734907</v>
      </c>
      <c r="I5219" s="3">
        <v>13.332924567346753</v>
      </c>
      <c r="J5219" s="3">
        <v>6.5240000000000006E-2</v>
      </c>
      <c r="K5219" s="3">
        <v>6.5240000000000006E-2</v>
      </c>
      <c r="L5219" s="3">
        <v>8.6980000000000002E-2</v>
      </c>
    </row>
    <row r="5220" spans="2:12" x14ac:dyDescent="0.2">
      <c r="B5220" t="s">
        <v>13056</v>
      </c>
      <c r="C5220" t="s">
        <v>12862</v>
      </c>
      <c r="D5220" t="s">
        <v>12863</v>
      </c>
      <c r="E5220" s="1">
        <v>7.7882699999999998</v>
      </c>
      <c r="F5220" s="1">
        <v>16</v>
      </c>
      <c r="G5220" s="2">
        <v>0.48676687499999999</v>
      </c>
      <c r="H5220" s="3">
        <v>9.9996533248076922</v>
      </c>
      <c r="I5220" s="3">
        <v>13.332871099743588</v>
      </c>
      <c r="J5220" s="3">
        <v>7.7880000000000005E-2</v>
      </c>
      <c r="K5220" s="3">
        <v>7.7880000000000005E-2</v>
      </c>
      <c r="L5220" s="3">
        <v>0.10384</v>
      </c>
    </row>
    <row r="5221" spans="2:12" x14ac:dyDescent="0.2">
      <c r="B5221" t="s">
        <v>13057</v>
      </c>
      <c r="C5221" t="s">
        <v>12307</v>
      </c>
      <c r="D5221" t="s">
        <v>12308</v>
      </c>
      <c r="E5221" s="1">
        <v>36.325060000000001</v>
      </c>
      <c r="F5221" s="1">
        <v>38</v>
      </c>
      <c r="G5221" s="2">
        <v>0.95592263157894741</v>
      </c>
      <c r="H5221" s="3">
        <v>9.9999834824773863</v>
      </c>
      <c r="I5221" s="3">
        <v>13.333219545955327</v>
      </c>
      <c r="J5221" s="3">
        <v>0.36325000000000002</v>
      </c>
      <c r="K5221" s="3">
        <v>0.36325000000000002</v>
      </c>
      <c r="L5221" s="3">
        <v>0.48432999999999998</v>
      </c>
    </row>
    <row r="5222" spans="2:12" x14ac:dyDescent="0.2">
      <c r="B5222" t="s">
        <v>13058</v>
      </c>
      <c r="C5222" t="s">
        <v>13059</v>
      </c>
      <c r="D5222" t="s">
        <v>13060</v>
      </c>
      <c r="E5222" s="1">
        <v>2.9636900000000002</v>
      </c>
      <c r="F5222" s="1">
        <v>10</v>
      </c>
      <c r="G5222" s="2">
        <v>0.29636899999999999</v>
      </c>
      <c r="H5222" s="3">
        <v>10.001045993339384</v>
      </c>
      <c r="I5222" s="3">
        <v>13.334727991119179</v>
      </c>
      <c r="J5222" s="3">
        <v>2.964E-2</v>
      </c>
      <c r="K5222" s="3">
        <v>2.964E-2</v>
      </c>
      <c r="L5222" s="3">
        <v>3.952E-2</v>
      </c>
    </row>
    <row r="5223" spans="2:12" x14ac:dyDescent="0.2">
      <c r="B5223" t="s">
        <v>13061</v>
      </c>
      <c r="C5223" t="s">
        <v>11909</v>
      </c>
      <c r="D5223" t="s">
        <v>12838</v>
      </c>
      <c r="E5223" s="1">
        <v>10.339259999999999</v>
      </c>
      <c r="F5223" s="1">
        <v>19</v>
      </c>
      <c r="G5223" s="2">
        <v>0.54417157894736834</v>
      </c>
      <c r="H5223" s="3">
        <v>9.999748531326226</v>
      </c>
      <c r="I5223" s="3">
        <v>13.333642833239518</v>
      </c>
      <c r="J5223" s="3">
        <v>0.10339</v>
      </c>
      <c r="K5223" s="3">
        <v>0.10339</v>
      </c>
      <c r="L5223" s="3">
        <v>0.13786000000000001</v>
      </c>
    </row>
    <row r="5224" spans="2:12" x14ac:dyDescent="0.2">
      <c r="B5224" t="s">
        <v>13062</v>
      </c>
      <c r="C5224" t="s">
        <v>12694</v>
      </c>
      <c r="D5224" t="s">
        <v>12442</v>
      </c>
      <c r="E5224" s="1">
        <v>45.315840000000001</v>
      </c>
      <c r="F5224" s="1">
        <v>61</v>
      </c>
      <c r="G5224" s="2">
        <v>0.74288262295081975</v>
      </c>
      <c r="H5224" s="3">
        <v>10.000035307742282</v>
      </c>
      <c r="I5224" s="3">
        <v>13.333306852526622</v>
      </c>
      <c r="J5224" s="3">
        <v>0.45316000000000001</v>
      </c>
      <c r="K5224" s="3">
        <v>0.45316000000000001</v>
      </c>
      <c r="L5224" s="3">
        <v>0.60421000000000002</v>
      </c>
    </row>
    <row r="5225" spans="2:12" x14ac:dyDescent="0.2">
      <c r="B5225" t="s">
        <v>13063</v>
      </c>
      <c r="C5225" t="s">
        <v>13064</v>
      </c>
      <c r="D5225" t="s">
        <v>13065</v>
      </c>
      <c r="E5225" s="1">
        <v>111.16746999999999</v>
      </c>
      <c r="F5225" s="1">
        <v>110</v>
      </c>
      <c r="G5225" s="2">
        <v>1.0106133636363637</v>
      </c>
      <c r="H5225" s="3">
        <v>9.999957721444952</v>
      </c>
      <c r="I5225" s="3">
        <v>13.333306946717418</v>
      </c>
      <c r="J5225" s="3">
        <v>1.1116699999999999</v>
      </c>
      <c r="K5225" s="3">
        <v>1.1116699999999999</v>
      </c>
      <c r="L5225" s="3">
        <v>1.4822299999999999</v>
      </c>
    </row>
    <row r="5226" spans="2:12" x14ac:dyDescent="0.2">
      <c r="B5226" t="s">
        <v>13066</v>
      </c>
      <c r="C5226" t="s">
        <v>13059</v>
      </c>
      <c r="D5226" t="s">
        <v>13060</v>
      </c>
      <c r="E5226" s="1">
        <v>1.5104</v>
      </c>
      <c r="F5226" s="1">
        <v>5</v>
      </c>
      <c r="G5226" s="2">
        <v>0.30208000000000002</v>
      </c>
      <c r="H5226" s="3">
        <v>9.9973516949152543</v>
      </c>
      <c r="I5226" s="3">
        <v>13.334216101694915</v>
      </c>
      <c r="J5226" s="3">
        <v>1.5100000000000001E-2</v>
      </c>
      <c r="K5226" s="3">
        <v>1.5100000000000001E-2</v>
      </c>
      <c r="L5226" s="3">
        <v>2.0140000000000002E-2</v>
      </c>
    </row>
    <row r="5227" spans="2:12" x14ac:dyDescent="0.2">
      <c r="B5227" t="s">
        <v>13067</v>
      </c>
      <c r="C5227" t="s">
        <v>12122</v>
      </c>
      <c r="D5227" t="s">
        <v>12123</v>
      </c>
      <c r="E5227" s="1">
        <v>1.7834300000000001</v>
      </c>
      <c r="F5227" s="1">
        <v>2</v>
      </c>
      <c r="G5227" s="2">
        <v>0.89171500000000004</v>
      </c>
      <c r="H5227" s="3">
        <v>9.997588915741014</v>
      </c>
      <c r="I5227" s="3">
        <v>13.333856669451562</v>
      </c>
      <c r="J5227" s="3">
        <v>1.7829999999999999E-2</v>
      </c>
      <c r="K5227" s="3">
        <v>1.7829999999999999E-2</v>
      </c>
      <c r="L5227" s="3">
        <v>2.3779999999999999E-2</v>
      </c>
    </row>
    <row r="5228" spans="2:12" x14ac:dyDescent="0.2">
      <c r="B5228" t="s">
        <v>13068</v>
      </c>
      <c r="C5228" t="s">
        <v>12570</v>
      </c>
      <c r="D5228" t="s">
        <v>12571</v>
      </c>
      <c r="E5228" s="1">
        <v>72.044030000000006</v>
      </c>
      <c r="F5228" s="1">
        <v>75</v>
      </c>
      <c r="G5228" s="2">
        <v>0.96058706666666671</v>
      </c>
      <c r="H5228" s="3">
        <v>9.9999958358798064</v>
      </c>
      <c r="I5228" s="3">
        <v>13.333235245168821</v>
      </c>
      <c r="J5228" s="3">
        <v>0.72043999999999997</v>
      </c>
      <c r="K5228" s="3">
        <v>0.72043999999999997</v>
      </c>
      <c r="L5228" s="3">
        <v>0.96057999999999999</v>
      </c>
    </row>
    <row r="5229" spans="2:12" x14ac:dyDescent="0.2">
      <c r="B5229" t="s">
        <v>13069</v>
      </c>
      <c r="C5229" t="s">
        <v>12441</v>
      </c>
      <c r="D5229" t="s">
        <v>12442</v>
      </c>
      <c r="E5229" s="1">
        <v>42.843609999999998</v>
      </c>
      <c r="F5229" s="1">
        <v>54</v>
      </c>
      <c r="G5229" s="2">
        <v>0.79340018518518518</v>
      </c>
      <c r="H5229" s="3">
        <v>10.000091028743844</v>
      </c>
      <c r="I5229" s="3">
        <v>13.333376902646627</v>
      </c>
      <c r="J5229" s="3">
        <v>0.42843999999999999</v>
      </c>
      <c r="K5229" s="3">
        <v>0.42843999999999999</v>
      </c>
      <c r="L5229" s="3">
        <v>0.57125000000000004</v>
      </c>
    </row>
    <row r="5230" spans="2:12" x14ac:dyDescent="0.2">
      <c r="B5230" t="s">
        <v>13070</v>
      </c>
      <c r="C5230" t="s">
        <v>12650</v>
      </c>
      <c r="D5230" t="s">
        <v>12651</v>
      </c>
      <c r="E5230" s="1">
        <v>20.814609999999998</v>
      </c>
      <c r="F5230" s="1">
        <v>13</v>
      </c>
      <c r="G5230" s="2">
        <v>1.601123846153846</v>
      </c>
      <c r="H5230" s="3">
        <v>10.000187368391723</v>
      </c>
      <c r="I5230" s="3">
        <v>13.333423013931082</v>
      </c>
      <c r="J5230" s="3">
        <v>0.20815</v>
      </c>
      <c r="K5230" s="3">
        <v>0.20815</v>
      </c>
      <c r="L5230" s="3">
        <v>0.27753</v>
      </c>
    </row>
    <row r="5231" spans="2:12" x14ac:dyDescent="0.2">
      <c r="B5231" t="s">
        <v>13071</v>
      </c>
      <c r="C5231" t="s">
        <v>12151</v>
      </c>
      <c r="D5231" t="s">
        <v>12152</v>
      </c>
      <c r="E5231" s="1">
        <v>12.006869999999999</v>
      </c>
      <c r="F5231" s="1">
        <v>9</v>
      </c>
      <c r="G5231" s="2">
        <v>1.3340966666666665</v>
      </c>
      <c r="H5231" s="3">
        <v>10.000108271347987</v>
      </c>
      <c r="I5231" s="3">
        <v>13.333200076289659</v>
      </c>
      <c r="J5231" s="3">
        <v>0.12007</v>
      </c>
      <c r="K5231" s="3">
        <v>0.12007</v>
      </c>
      <c r="L5231" s="3">
        <v>0.16009000000000001</v>
      </c>
    </row>
    <row r="5232" spans="2:12" x14ac:dyDescent="0.2">
      <c r="B5232" t="s">
        <v>13072</v>
      </c>
      <c r="C5232" t="s">
        <v>12736</v>
      </c>
      <c r="D5232" t="s">
        <v>12737</v>
      </c>
      <c r="E5232" s="1">
        <v>163.89609999999999</v>
      </c>
      <c r="F5232" s="1">
        <v>30</v>
      </c>
      <c r="G5232" s="2">
        <v>5.4632033333333334</v>
      </c>
      <c r="H5232" s="3">
        <v>9.9999938985735479</v>
      </c>
      <c r="I5232" s="3">
        <v>13.333325198098064</v>
      </c>
      <c r="J5232" s="3">
        <v>1.63896</v>
      </c>
      <c r="K5232" s="3">
        <v>1.63896</v>
      </c>
      <c r="L5232" s="3">
        <v>2.1852800000000001</v>
      </c>
    </row>
    <row r="5233" spans="2:12" x14ac:dyDescent="0.2">
      <c r="B5233" t="s">
        <v>13073</v>
      </c>
      <c r="C5233" t="s">
        <v>12261</v>
      </c>
      <c r="D5233" t="s">
        <v>12262</v>
      </c>
      <c r="E5233" s="1">
        <v>250.84256999999999</v>
      </c>
      <c r="F5233" s="1">
        <v>180</v>
      </c>
      <c r="G5233" s="2">
        <v>1.3935698333333333</v>
      </c>
      <c r="H5233" s="3">
        <v>10.0000171422259</v>
      </c>
      <c r="I5233" s="3">
        <v>13.333303035445699</v>
      </c>
      <c r="J5233" s="3">
        <v>2.5084300000000002</v>
      </c>
      <c r="K5233" s="3">
        <v>2.5084300000000002</v>
      </c>
      <c r="L5233" s="3">
        <v>3.34456</v>
      </c>
    </row>
    <row r="5234" spans="2:12" x14ac:dyDescent="0.2">
      <c r="B5234" t="s">
        <v>13074</v>
      </c>
      <c r="C5234" t="s">
        <v>12218</v>
      </c>
      <c r="D5234" t="s">
        <v>12219</v>
      </c>
      <c r="E5234" s="1">
        <v>116.34466999999999</v>
      </c>
      <c r="F5234" s="1">
        <v>27</v>
      </c>
      <c r="G5234" s="2">
        <v>4.309061851851852</v>
      </c>
      <c r="H5234" s="3">
        <v>10.000028363998112</v>
      </c>
      <c r="I5234" s="3">
        <v>13.333313850991198</v>
      </c>
      <c r="J5234" s="3">
        <v>1.1634500000000001</v>
      </c>
      <c r="K5234" s="3">
        <v>1.1634500000000001</v>
      </c>
      <c r="L5234" s="3">
        <v>1.5512600000000001</v>
      </c>
    </row>
    <row r="5235" spans="2:12" x14ac:dyDescent="0.2">
      <c r="B5235" t="s">
        <v>13075</v>
      </c>
      <c r="C5235" t="s">
        <v>12717</v>
      </c>
      <c r="D5235" t="s">
        <v>12718</v>
      </c>
      <c r="E5235" s="1">
        <v>640.55745999999999</v>
      </c>
      <c r="F5235" s="1">
        <v>330</v>
      </c>
      <c r="G5235" s="2">
        <v>1.941083212121212</v>
      </c>
      <c r="H5235" s="3">
        <v>9.9999928187550875</v>
      </c>
      <c r="I5235" s="3">
        <v>13.333292535536154</v>
      </c>
      <c r="J5235" s="3">
        <v>6.40557</v>
      </c>
      <c r="K5235" s="3">
        <v>6.40557</v>
      </c>
      <c r="L5235" s="3">
        <v>8.5407399999999996</v>
      </c>
    </row>
    <row r="5236" spans="2:12" x14ac:dyDescent="0.2">
      <c r="B5236" t="s">
        <v>13076</v>
      </c>
      <c r="C5236" t="s">
        <v>12670</v>
      </c>
      <c r="D5236" t="s">
        <v>12671</v>
      </c>
      <c r="E5236" s="1">
        <v>51.946809999999999</v>
      </c>
      <c r="F5236" s="1">
        <v>94</v>
      </c>
      <c r="G5236" s="2">
        <v>0.55262563829787237</v>
      </c>
      <c r="H5236" s="3">
        <v>10.000036575874438</v>
      </c>
      <c r="I5236" s="3">
        <v>13.333253764764383</v>
      </c>
      <c r="J5236" s="3">
        <v>0.51946999999999999</v>
      </c>
      <c r="K5236" s="3">
        <v>0.51946999999999999</v>
      </c>
      <c r="L5236" s="3">
        <v>0.69262000000000001</v>
      </c>
    </row>
    <row r="5237" spans="2:12" x14ac:dyDescent="0.2">
      <c r="B5237" t="s">
        <v>13077</v>
      </c>
      <c r="C5237" t="s">
        <v>12197</v>
      </c>
      <c r="D5237" t="s">
        <v>12198</v>
      </c>
      <c r="E5237" s="1">
        <v>28.36964</v>
      </c>
      <c r="F5237" s="1">
        <v>36</v>
      </c>
      <c r="G5237" s="2">
        <v>0.78804555555555555</v>
      </c>
      <c r="H5237" s="3">
        <v>10.000126896217223</v>
      </c>
      <c r="I5237" s="3">
        <v>13.333267535294771</v>
      </c>
      <c r="J5237" s="3">
        <v>0.28370000000000001</v>
      </c>
      <c r="K5237" s="3">
        <v>0.28370000000000001</v>
      </c>
      <c r="L5237" s="3">
        <v>0.37825999999999999</v>
      </c>
    </row>
    <row r="5238" spans="2:12" x14ac:dyDescent="0.2">
      <c r="B5238" t="s">
        <v>13078</v>
      </c>
      <c r="C5238" t="s">
        <v>11589</v>
      </c>
      <c r="D5238" t="s">
        <v>11590</v>
      </c>
      <c r="E5238" s="1">
        <v>73.754559999999998</v>
      </c>
      <c r="F5238" s="1">
        <v>46</v>
      </c>
      <c r="G5238" s="2">
        <v>1.6033599999999999</v>
      </c>
      <c r="H5238" s="3">
        <v>10.000059657328308</v>
      </c>
      <c r="I5238" s="3">
        <v>13.333277291600682</v>
      </c>
      <c r="J5238" s="3">
        <v>0.73755000000000004</v>
      </c>
      <c r="K5238" s="3">
        <v>0.73755000000000004</v>
      </c>
      <c r="L5238" s="3">
        <v>0.98338999999999999</v>
      </c>
    </row>
    <row r="5239" spans="2:12" x14ac:dyDescent="0.2">
      <c r="B5239" t="s">
        <v>13079</v>
      </c>
      <c r="C5239" t="s">
        <v>12234</v>
      </c>
      <c r="D5239" t="s">
        <v>12235</v>
      </c>
      <c r="E5239" s="1">
        <v>2.0758000000000001</v>
      </c>
      <c r="F5239" s="1">
        <v>6</v>
      </c>
      <c r="G5239" s="2">
        <v>0.3459666666666667</v>
      </c>
      <c r="H5239" s="3">
        <v>10.000963483957992</v>
      </c>
      <c r="I5239" s="3">
        <v>13.334617978610655</v>
      </c>
      <c r="J5239" s="3">
        <v>2.0760000000000001E-2</v>
      </c>
      <c r="K5239" s="3">
        <v>2.0760000000000001E-2</v>
      </c>
      <c r="L5239" s="3">
        <v>2.768E-2</v>
      </c>
    </row>
    <row r="5240" spans="2:12" x14ac:dyDescent="0.2">
      <c r="B5240" t="s">
        <v>13080</v>
      </c>
      <c r="C5240" t="s">
        <v>12027</v>
      </c>
      <c r="D5240" t="s">
        <v>12028</v>
      </c>
      <c r="E5240" s="1">
        <v>16.124389999999998</v>
      </c>
      <c r="F5240" s="1">
        <v>97</v>
      </c>
      <c r="G5240" s="2">
        <v>0.16623082474226802</v>
      </c>
      <c r="H5240" s="3">
        <v>9.9997581303850875</v>
      </c>
      <c r="I5240" s="3">
        <v>13.333217566680043</v>
      </c>
      <c r="J5240" s="3">
        <v>0.16123999999999999</v>
      </c>
      <c r="K5240" s="3">
        <v>0.16123999999999999</v>
      </c>
      <c r="L5240" s="3">
        <v>0.21498999999999999</v>
      </c>
    </row>
    <row r="5241" spans="2:12" x14ac:dyDescent="0.2">
      <c r="B5241" t="s">
        <v>13081</v>
      </c>
      <c r="C5241" t="s">
        <v>11628</v>
      </c>
      <c r="D5241" t="s">
        <v>11629</v>
      </c>
      <c r="E5241" s="1">
        <v>4.9407100000000002</v>
      </c>
      <c r="F5241" s="1">
        <v>16</v>
      </c>
      <c r="G5241" s="2">
        <v>0.30879437500000001</v>
      </c>
      <c r="H5241" s="3">
        <v>10.00058696017374</v>
      </c>
      <c r="I5241" s="3">
        <v>13.334115946898319</v>
      </c>
      <c r="J5241" s="3">
        <v>4.9410000000000003E-2</v>
      </c>
      <c r="K5241" s="3">
        <v>4.9410000000000003E-2</v>
      </c>
      <c r="L5241" s="3">
        <v>6.5879999999999994E-2</v>
      </c>
    </row>
    <row r="5242" spans="2:12" x14ac:dyDescent="0.2">
      <c r="B5242" t="s">
        <v>13082</v>
      </c>
      <c r="C5242" t="s">
        <v>12493</v>
      </c>
      <c r="D5242" t="s">
        <v>12494</v>
      </c>
      <c r="E5242" s="1">
        <v>7.37819</v>
      </c>
      <c r="F5242" s="1">
        <v>24</v>
      </c>
      <c r="G5242" s="2">
        <v>0.30742458333333333</v>
      </c>
      <c r="H5242" s="3">
        <v>9.9997424842678218</v>
      </c>
      <c r="I5242" s="3">
        <v>13.333893542996318</v>
      </c>
      <c r="J5242" s="3">
        <v>7.3779999999999998E-2</v>
      </c>
      <c r="K5242" s="3">
        <v>7.3779999999999998E-2</v>
      </c>
      <c r="L5242" s="3">
        <v>9.8379999999999995E-2</v>
      </c>
    </row>
    <row r="5243" spans="2:12" x14ac:dyDescent="0.2">
      <c r="B5243" t="s">
        <v>13083</v>
      </c>
      <c r="C5243" t="s">
        <v>13084</v>
      </c>
      <c r="D5243" t="s">
        <v>13085</v>
      </c>
      <c r="E5243" s="1">
        <v>10.354839999999999</v>
      </c>
      <c r="F5243" s="1">
        <v>11</v>
      </c>
      <c r="G5243" s="2">
        <v>0.9413490909090908</v>
      </c>
      <c r="H5243" s="3">
        <v>10.000154517114703</v>
      </c>
      <c r="I5243" s="3">
        <v>13.332895534841679</v>
      </c>
      <c r="J5243" s="3">
        <v>0.10355</v>
      </c>
      <c r="K5243" s="3">
        <v>0.10355</v>
      </c>
      <c r="L5243" s="3">
        <v>0.13805999999999999</v>
      </c>
    </row>
    <row r="5244" spans="2:12" x14ac:dyDescent="0.2">
      <c r="B5244" t="s">
        <v>13086</v>
      </c>
      <c r="C5244" t="s">
        <v>12167</v>
      </c>
      <c r="D5244" t="s">
        <v>12168</v>
      </c>
      <c r="E5244" s="1">
        <v>4.3988399999999999</v>
      </c>
      <c r="F5244" s="1">
        <v>23</v>
      </c>
      <c r="G5244" s="2">
        <v>0.19125391304347825</v>
      </c>
      <c r="H5244" s="3">
        <v>10.000363732256686</v>
      </c>
      <c r="I5244" s="3">
        <v>13.333060534140818</v>
      </c>
      <c r="J5244" s="3">
        <v>4.3990000000000001E-2</v>
      </c>
      <c r="K5244" s="3">
        <v>4.3990000000000001E-2</v>
      </c>
      <c r="L5244" s="3">
        <v>5.8650000000000001E-2</v>
      </c>
    </row>
    <row r="5245" spans="2:12" x14ac:dyDescent="0.2">
      <c r="B5245" t="s">
        <v>13087</v>
      </c>
      <c r="C5245" t="s">
        <v>12879</v>
      </c>
      <c r="D5245" t="s">
        <v>12880</v>
      </c>
      <c r="E5245" s="1">
        <v>41.51831</v>
      </c>
      <c r="F5245" s="1">
        <v>76</v>
      </c>
      <c r="G5245" s="2">
        <v>0.54629355263157897</v>
      </c>
      <c r="H5245" s="3">
        <v>9.9999253341477523</v>
      </c>
      <c r="I5245" s="3">
        <v>13.333394350588931</v>
      </c>
      <c r="J5245" s="3">
        <v>0.41517999999999999</v>
      </c>
      <c r="K5245" s="3">
        <v>0.41517999999999999</v>
      </c>
      <c r="L5245" s="3">
        <v>0.55357999999999996</v>
      </c>
    </row>
    <row r="5246" spans="2:12" x14ac:dyDescent="0.2">
      <c r="B5246" t="s">
        <v>13088</v>
      </c>
      <c r="C5246" t="s">
        <v>13084</v>
      </c>
      <c r="D5246" t="s">
        <v>13085</v>
      </c>
      <c r="E5246" s="1">
        <v>17.693000000000001</v>
      </c>
      <c r="F5246" s="1">
        <v>16</v>
      </c>
      <c r="G5246" s="2">
        <v>1.1058125000000001</v>
      </c>
      <c r="H5246" s="3">
        <v>10</v>
      </c>
      <c r="I5246" s="3">
        <v>13.333521731758323</v>
      </c>
      <c r="J5246" s="3">
        <v>0.17693</v>
      </c>
      <c r="K5246" s="3">
        <v>0.17693</v>
      </c>
      <c r="L5246" s="3">
        <v>0.23591000000000001</v>
      </c>
    </row>
    <row r="5247" spans="2:12" x14ac:dyDescent="0.2">
      <c r="B5247" t="s">
        <v>13089</v>
      </c>
      <c r="C5247" t="s">
        <v>13090</v>
      </c>
      <c r="D5247" t="s">
        <v>13091</v>
      </c>
      <c r="E5247" s="1">
        <v>42.64029</v>
      </c>
      <c r="F5247" s="1">
        <v>149</v>
      </c>
      <c r="G5247" s="2">
        <v>0.28617644295302014</v>
      </c>
      <c r="H5247" s="3">
        <v>9.9999319892055158</v>
      </c>
      <c r="I5247" s="3">
        <v>13.333398998928011</v>
      </c>
      <c r="J5247" s="3">
        <v>0.4264</v>
      </c>
      <c r="K5247" s="3">
        <v>0.4264</v>
      </c>
      <c r="L5247" s="3">
        <v>0.56854000000000005</v>
      </c>
    </row>
    <row r="5248" spans="2:12" x14ac:dyDescent="0.2">
      <c r="B5248" t="s">
        <v>13092</v>
      </c>
      <c r="C5248" t="s">
        <v>12474</v>
      </c>
      <c r="D5248" t="s">
        <v>12605</v>
      </c>
      <c r="E5248" s="1">
        <v>2.5976400000000002</v>
      </c>
      <c r="F5248" s="1">
        <v>8</v>
      </c>
      <c r="G5248" s="2">
        <v>0.32470500000000002</v>
      </c>
      <c r="H5248" s="3">
        <v>10.001385873331177</v>
      </c>
      <c r="I5248" s="3">
        <v>13.335181164441568</v>
      </c>
      <c r="J5248" s="3">
        <v>2.598E-2</v>
      </c>
      <c r="K5248" s="3">
        <v>2.598E-2</v>
      </c>
      <c r="L5248" s="3">
        <v>3.4639999999999997E-2</v>
      </c>
    </row>
    <row r="5249" spans="2:12" x14ac:dyDescent="0.2">
      <c r="B5249" t="s">
        <v>13093</v>
      </c>
      <c r="C5249" t="s">
        <v>11939</v>
      </c>
      <c r="D5249" t="s">
        <v>11940</v>
      </c>
      <c r="E5249" s="1">
        <v>13.532690000000001</v>
      </c>
      <c r="F5249" s="1">
        <v>54</v>
      </c>
      <c r="G5249" s="2">
        <v>0.25060537037037039</v>
      </c>
      <c r="H5249" s="3">
        <v>10.000229074928932</v>
      </c>
      <c r="I5249" s="3">
        <v>13.333638766571907</v>
      </c>
      <c r="J5249" s="3">
        <v>0.13533000000000001</v>
      </c>
      <c r="K5249" s="3">
        <v>0.13533000000000001</v>
      </c>
      <c r="L5249" s="3">
        <v>0.18043999999999999</v>
      </c>
    </row>
    <row r="5250" spans="2:12" x14ac:dyDescent="0.2">
      <c r="B5250" t="s">
        <v>13094</v>
      </c>
      <c r="C5250" t="s">
        <v>13095</v>
      </c>
      <c r="D5250" t="s">
        <v>13096</v>
      </c>
      <c r="E5250" s="1">
        <v>5.9048400000000001</v>
      </c>
      <c r="F5250" s="1">
        <v>10</v>
      </c>
      <c r="G5250" s="2">
        <v>0.59048400000000001</v>
      </c>
      <c r="H5250" s="3">
        <v>10.000270964158217</v>
      </c>
      <c r="I5250" s="3">
        <v>13.333130110214672</v>
      </c>
      <c r="J5250" s="3">
        <v>5.9049999999999998E-2</v>
      </c>
      <c r="K5250" s="3">
        <v>5.9049999999999998E-2</v>
      </c>
      <c r="L5250" s="3">
        <v>7.8729999999999994E-2</v>
      </c>
    </row>
    <row r="5251" spans="2:12" x14ac:dyDescent="0.2">
      <c r="B5251" t="s">
        <v>13097</v>
      </c>
      <c r="C5251" t="s">
        <v>13098</v>
      </c>
      <c r="D5251" t="s">
        <v>13099</v>
      </c>
      <c r="E5251" s="1">
        <v>4.6644300000000003</v>
      </c>
      <c r="F5251" s="1">
        <v>16</v>
      </c>
      <c r="G5251" s="2">
        <v>0.29152687500000002</v>
      </c>
      <c r="H5251" s="3">
        <v>9.9990781295892521</v>
      </c>
      <c r="I5251" s="3">
        <v>13.332818801011054</v>
      </c>
      <c r="J5251" s="3">
        <v>4.6640000000000001E-2</v>
      </c>
      <c r="K5251" s="3">
        <v>4.6640000000000001E-2</v>
      </c>
      <c r="L5251" s="3">
        <v>6.2190000000000002E-2</v>
      </c>
    </row>
    <row r="5252" spans="2:12" x14ac:dyDescent="0.2">
      <c r="B5252" t="s">
        <v>13100</v>
      </c>
      <c r="C5252" t="s">
        <v>12387</v>
      </c>
      <c r="D5252" t="s">
        <v>12388</v>
      </c>
      <c r="E5252" s="1">
        <v>43.978769999999997</v>
      </c>
      <c r="F5252" s="1">
        <v>24</v>
      </c>
      <c r="G5252" s="2">
        <v>1.83244875</v>
      </c>
      <c r="H5252" s="3">
        <v>10.000052297961039</v>
      </c>
      <c r="I5252" s="3">
        <v>13.333251475655185</v>
      </c>
      <c r="J5252" s="3">
        <v>0.43979000000000001</v>
      </c>
      <c r="K5252" s="3">
        <v>0.43979000000000001</v>
      </c>
      <c r="L5252" s="3">
        <v>0.58638000000000001</v>
      </c>
    </row>
    <row r="5253" spans="2:12" x14ac:dyDescent="0.2">
      <c r="B5253" t="s">
        <v>13101</v>
      </c>
      <c r="C5253" t="s">
        <v>11625</v>
      </c>
      <c r="D5253" t="s">
        <v>11626</v>
      </c>
      <c r="E5253" s="1">
        <v>2.9736600000000002</v>
      </c>
      <c r="F5253" s="1">
        <v>6</v>
      </c>
      <c r="G5253" s="2">
        <v>0.49561000000000005</v>
      </c>
      <c r="H5253" s="3">
        <v>10.001143372140728</v>
      </c>
      <c r="I5253" s="3">
        <v>13.333736876441824</v>
      </c>
      <c r="J5253" s="3">
        <v>2.9739999999999999E-2</v>
      </c>
      <c r="K5253" s="3">
        <v>2.9739999999999999E-2</v>
      </c>
      <c r="L5253" s="3">
        <v>3.9649999999999998E-2</v>
      </c>
    </row>
    <row r="5254" spans="2:12" x14ac:dyDescent="0.2">
      <c r="B5254" t="s">
        <v>13102</v>
      </c>
      <c r="C5254" t="s">
        <v>12946</v>
      </c>
      <c r="D5254" t="s">
        <v>12947</v>
      </c>
      <c r="E5254" s="1">
        <v>63.805039999999998</v>
      </c>
      <c r="F5254" s="1">
        <v>19</v>
      </c>
      <c r="G5254" s="2">
        <v>3.3581599999999998</v>
      </c>
      <c r="H5254" s="3">
        <v>9.999993730902764</v>
      </c>
      <c r="I5254" s="3">
        <v>13.333272732060038</v>
      </c>
      <c r="J5254" s="3">
        <v>0.63805000000000001</v>
      </c>
      <c r="K5254" s="3">
        <v>0.63805000000000001</v>
      </c>
      <c r="L5254" s="3">
        <v>0.85072999999999999</v>
      </c>
    </row>
    <row r="5255" spans="2:12" x14ac:dyDescent="0.2">
      <c r="B5255" t="s">
        <v>13103</v>
      </c>
      <c r="C5255" t="s">
        <v>12780</v>
      </c>
      <c r="D5255" t="s">
        <v>12781</v>
      </c>
      <c r="E5255" s="1">
        <v>2.3603299999999998</v>
      </c>
      <c r="F5255" s="1">
        <v>8</v>
      </c>
      <c r="G5255" s="2">
        <v>0.29504124999999998</v>
      </c>
      <c r="H5255" s="3">
        <v>9.998601890413628</v>
      </c>
      <c r="I5255" s="3">
        <v>13.332881419123597</v>
      </c>
      <c r="J5255" s="3">
        <v>2.3599999999999999E-2</v>
      </c>
      <c r="K5255" s="3">
        <v>2.3599999999999999E-2</v>
      </c>
      <c r="L5255" s="3">
        <v>3.1469999999999998E-2</v>
      </c>
    </row>
    <row r="5256" spans="2:12" x14ac:dyDescent="0.2">
      <c r="B5256" t="s">
        <v>13104</v>
      </c>
      <c r="C5256" t="s">
        <v>12674</v>
      </c>
      <c r="D5256" t="s">
        <v>12675</v>
      </c>
      <c r="E5256" s="1">
        <v>80.237189999999998</v>
      </c>
      <c r="F5256" s="1">
        <v>72</v>
      </c>
      <c r="G5256" s="2">
        <v>1.1144054166666666</v>
      </c>
      <c r="H5256" s="3">
        <v>9.9999763202076242</v>
      </c>
      <c r="I5256" s="3">
        <v>13.33334330377223</v>
      </c>
      <c r="J5256" s="3">
        <v>0.80237000000000003</v>
      </c>
      <c r="K5256" s="3">
        <v>0.80237000000000003</v>
      </c>
      <c r="L5256" s="3">
        <v>1.0698300000000001</v>
      </c>
    </row>
    <row r="5257" spans="2:12" x14ac:dyDescent="0.2">
      <c r="B5257" t="s">
        <v>13105</v>
      </c>
      <c r="C5257" t="s">
        <v>12812</v>
      </c>
      <c r="D5257" t="s">
        <v>12813</v>
      </c>
      <c r="E5257" s="1">
        <v>90.681290000000004</v>
      </c>
      <c r="F5257" s="1">
        <v>158</v>
      </c>
      <c r="G5257" s="2">
        <v>0.57393221518987347</v>
      </c>
      <c r="H5257" s="3">
        <v>9.9999680198638554</v>
      </c>
      <c r="I5257" s="3">
        <v>13.333290693151806</v>
      </c>
      <c r="J5257" s="3">
        <v>0.90681</v>
      </c>
      <c r="K5257" s="3">
        <v>0.90681</v>
      </c>
      <c r="L5257" s="3">
        <v>1.2090799999999999</v>
      </c>
    </row>
    <row r="5258" spans="2:12" x14ac:dyDescent="0.2">
      <c r="B5258" t="s">
        <v>13106</v>
      </c>
      <c r="C5258" t="s">
        <v>12908</v>
      </c>
      <c r="D5258" t="s">
        <v>12909</v>
      </c>
      <c r="E5258" s="1">
        <v>37.438200000000002</v>
      </c>
      <c r="F5258" s="1">
        <v>42</v>
      </c>
      <c r="G5258" s="2">
        <v>0.89138571428571434</v>
      </c>
      <c r="H5258" s="3">
        <v>9.9999465786282453</v>
      </c>
      <c r="I5258" s="3">
        <v>13.33317306921807</v>
      </c>
      <c r="J5258" s="3">
        <v>0.37437999999999999</v>
      </c>
      <c r="K5258" s="3">
        <v>0.37437999999999999</v>
      </c>
      <c r="L5258" s="3">
        <v>0.49917</v>
      </c>
    </row>
    <row r="5259" spans="2:12" x14ac:dyDescent="0.2">
      <c r="B5259" t="s">
        <v>13107</v>
      </c>
      <c r="C5259" t="s">
        <v>12579</v>
      </c>
      <c r="D5259" t="s">
        <v>12580</v>
      </c>
      <c r="E5259" s="1">
        <v>2.5352999999999999</v>
      </c>
      <c r="F5259" s="1">
        <v>12</v>
      </c>
      <c r="G5259" s="2">
        <v>0.21127499999999999</v>
      </c>
      <c r="H5259" s="3">
        <v>9.9988167080818844</v>
      </c>
      <c r="I5259" s="3">
        <v>13.331755610775845</v>
      </c>
      <c r="J5259" s="3">
        <v>2.5350000000000001E-2</v>
      </c>
      <c r="K5259" s="3">
        <v>2.5350000000000001E-2</v>
      </c>
      <c r="L5259" s="3">
        <v>3.3799999999999997E-2</v>
      </c>
    </row>
    <row r="5260" spans="2:12" x14ac:dyDescent="0.2">
      <c r="B5260" t="s">
        <v>13108</v>
      </c>
      <c r="C5260" t="s">
        <v>12521</v>
      </c>
      <c r="D5260" t="s">
        <v>12522</v>
      </c>
      <c r="E5260" s="1">
        <v>10.692830000000001</v>
      </c>
      <c r="F5260" s="1">
        <v>12</v>
      </c>
      <c r="G5260" s="2">
        <v>0.89106916666666669</v>
      </c>
      <c r="H5260" s="3">
        <v>10.000158985039507</v>
      </c>
      <c r="I5260" s="3">
        <v>13.333233578014426</v>
      </c>
      <c r="J5260" s="3">
        <v>0.10693</v>
      </c>
      <c r="K5260" s="3">
        <v>0.10693</v>
      </c>
      <c r="L5260" s="3">
        <v>0.14257</v>
      </c>
    </row>
    <row r="5261" spans="2:12" x14ac:dyDescent="0.2">
      <c r="B5261" t="s">
        <v>13109</v>
      </c>
      <c r="C5261" t="s">
        <v>11917</v>
      </c>
      <c r="D5261" t="s">
        <v>11918</v>
      </c>
      <c r="E5261" s="1">
        <v>118.72386</v>
      </c>
      <c r="F5261" s="1">
        <v>150</v>
      </c>
      <c r="G5261" s="2">
        <v>0.79149239999999998</v>
      </c>
      <c r="H5261" s="3">
        <v>10.000011792069429</v>
      </c>
      <c r="I5261" s="3">
        <v>13.333292903381006</v>
      </c>
      <c r="J5261" s="3">
        <v>1.1872400000000001</v>
      </c>
      <c r="K5261" s="3">
        <v>1.1872400000000001</v>
      </c>
      <c r="L5261" s="3">
        <v>1.5829800000000001</v>
      </c>
    </row>
    <row r="5262" spans="2:12" x14ac:dyDescent="0.2">
      <c r="B5262" t="s">
        <v>13110</v>
      </c>
      <c r="C5262" t="s">
        <v>13007</v>
      </c>
      <c r="D5262" t="s">
        <v>13008</v>
      </c>
      <c r="E5262" s="1">
        <v>24.341609999999999</v>
      </c>
      <c r="F5262" s="1">
        <v>18</v>
      </c>
      <c r="G5262" s="2">
        <v>1.3523116666666666</v>
      </c>
      <c r="H5262" s="3">
        <v>10.000160219476033</v>
      </c>
      <c r="I5262" s="3">
        <v>13.333136140132062</v>
      </c>
      <c r="J5262" s="3">
        <v>0.24342</v>
      </c>
      <c r="K5262" s="3">
        <v>0.24342</v>
      </c>
      <c r="L5262" s="3">
        <v>0.32455000000000001</v>
      </c>
    </row>
    <row r="5263" spans="2:12" x14ac:dyDescent="0.2">
      <c r="B5263" t="s">
        <v>13111</v>
      </c>
      <c r="C5263" t="s">
        <v>12557</v>
      </c>
      <c r="D5263" t="s">
        <v>12558</v>
      </c>
      <c r="E5263" s="1">
        <v>152.90699000000001</v>
      </c>
      <c r="F5263" s="1">
        <v>71</v>
      </c>
      <c r="G5263" s="2">
        <v>2.1536195774647888</v>
      </c>
      <c r="H5263" s="3">
        <v>10.000000653992338</v>
      </c>
      <c r="I5263" s="3">
        <v>13.333268806089242</v>
      </c>
      <c r="J5263" s="3">
        <v>1.5290699999999999</v>
      </c>
      <c r="K5263" s="3">
        <v>1.5290699999999999</v>
      </c>
      <c r="L5263" s="3">
        <v>2.0387499999999998</v>
      </c>
    </row>
    <row r="5264" spans="2:12" x14ac:dyDescent="0.2">
      <c r="B5264" t="s">
        <v>13112</v>
      </c>
      <c r="C5264" t="s">
        <v>12310</v>
      </c>
      <c r="D5264" t="s">
        <v>12311</v>
      </c>
      <c r="E5264" s="1">
        <v>22.90653</v>
      </c>
      <c r="F5264" s="1">
        <v>136</v>
      </c>
      <c r="G5264" s="2">
        <v>0.16843036764705882</v>
      </c>
      <c r="H5264" s="3">
        <v>10.000205181666537</v>
      </c>
      <c r="I5264" s="3">
        <v>13.33331587106384</v>
      </c>
      <c r="J5264" s="3">
        <v>0.22907</v>
      </c>
      <c r="K5264" s="3">
        <v>0.22907</v>
      </c>
      <c r="L5264" s="3">
        <v>0.30542000000000002</v>
      </c>
    </row>
    <row r="5265" spans="2:12" x14ac:dyDescent="0.2">
      <c r="B5265" t="s">
        <v>13113</v>
      </c>
      <c r="C5265" t="s">
        <v>12313</v>
      </c>
      <c r="D5265" t="s">
        <v>12739</v>
      </c>
      <c r="E5265" s="1">
        <v>118.4873</v>
      </c>
      <c r="F5265" s="1">
        <v>155</v>
      </c>
      <c r="G5265" s="2">
        <v>0.76443419354838715</v>
      </c>
      <c r="H5265" s="3">
        <v>9.999974680830773</v>
      </c>
      <c r="I5265" s="3">
        <v>13.333327706851282</v>
      </c>
      <c r="J5265" s="3">
        <v>1.1848700000000001</v>
      </c>
      <c r="K5265" s="3">
        <v>1.1848700000000001</v>
      </c>
      <c r="L5265" s="3">
        <v>1.5798300000000001</v>
      </c>
    </row>
    <row r="5266" spans="2:12" x14ac:dyDescent="0.2">
      <c r="B5266" t="s">
        <v>13114</v>
      </c>
      <c r="C5266" t="s">
        <v>11945</v>
      </c>
      <c r="D5266" t="s">
        <v>11946</v>
      </c>
      <c r="E5266" s="1">
        <v>9.1548400000000001</v>
      </c>
      <c r="F5266" s="1">
        <v>83</v>
      </c>
      <c r="G5266" s="2">
        <v>0.11029927710843374</v>
      </c>
      <c r="H5266" s="3">
        <v>10.000174770940836</v>
      </c>
      <c r="I5266" s="3">
        <v>13.332838149000965</v>
      </c>
      <c r="J5266" s="3">
        <v>9.1550000000000006E-2</v>
      </c>
      <c r="K5266" s="3">
        <v>9.1550000000000006E-2</v>
      </c>
      <c r="L5266" s="3">
        <v>0.12206</v>
      </c>
    </row>
    <row r="5267" spans="2:12" x14ac:dyDescent="0.2">
      <c r="B5267" t="s">
        <v>13115</v>
      </c>
      <c r="C5267" t="s">
        <v>12816</v>
      </c>
      <c r="D5267" t="s">
        <v>12817</v>
      </c>
      <c r="E5267" s="1">
        <v>28.422460000000001</v>
      </c>
      <c r="F5267" s="1">
        <v>29</v>
      </c>
      <c r="G5267" s="2">
        <v>0.98008482758620696</v>
      </c>
      <c r="H5267" s="3">
        <v>9.999838156162415</v>
      </c>
      <c r="I5267" s="3">
        <v>13.333469375979417</v>
      </c>
      <c r="J5267" s="3">
        <v>0.28421999999999997</v>
      </c>
      <c r="K5267" s="3">
        <v>0.28421999999999997</v>
      </c>
      <c r="L5267" s="3">
        <v>0.37896999999999997</v>
      </c>
    </row>
    <row r="5268" spans="2:12" x14ac:dyDescent="0.2">
      <c r="B5268" t="s">
        <v>13116</v>
      </c>
      <c r="C5268" t="s">
        <v>13117</v>
      </c>
      <c r="D5268" t="s">
        <v>13118</v>
      </c>
      <c r="E5268" s="1">
        <v>12.62904</v>
      </c>
      <c r="F5268" s="1">
        <v>28</v>
      </c>
      <c r="G5268" s="2">
        <v>0.45103714285714286</v>
      </c>
      <c r="H5268" s="3">
        <v>9.9999683269670552</v>
      </c>
      <c r="I5268" s="3">
        <v>13.333555044563958</v>
      </c>
      <c r="J5268" s="3">
        <v>0.12629000000000001</v>
      </c>
      <c r="K5268" s="3">
        <v>0.12629000000000001</v>
      </c>
      <c r="L5268" s="3">
        <v>0.16839000000000001</v>
      </c>
    </row>
    <row r="5269" spans="2:12" x14ac:dyDescent="0.2">
      <c r="B5269" t="s">
        <v>13119</v>
      </c>
      <c r="C5269" t="s">
        <v>12622</v>
      </c>
      <c r="D5269" t="s">
        <v>12623</v>
      </c>
      <c r="E5269" s="1">
        <v>10.052300000000001</v>
      </c>
      <c r="F5269" s="1">
        <v>16</v>
      </c>
      <c r="G5269" s="2">
        <v>0.62826875000000004</v>
      </c>
      <c r="H5269" s="3">
        <v>9.9997015608368223</v>
      </c>
      <c r="I5269" s="3">
        <v>13.333267013519295</v>
      </c>
      <c r="J5269" s="3">
        <v>0.10052</v>
      </c>
      <c r="K5269" s="3">
        <v>0.10052</v>
      </c>
      <c r="L5269" s="3">
        <v>0.13403000000000001</v>
      </c>
    </row>
    <row r="5270" spans="2:12" x14ac:dyDescent="0.2">
      <c r="B5270" t="s">
        <v>13120</v>
      </c>
      <c r="C5270" t="s">
        <v>11754</v>
      </c>
      <c r="D5270" t="s">
        <v>11755</v>
      </c>
      <c r="E5270" s="1">
        <v>8.9201099999999993</v>
      </c>
      <c r="F5270" s="1">
        <v>37</v>
      </c>
      <c r="G5270" s="2">
        <v>0.24108405405405403</v>
      </c>
      <c r="H5270" s="3">
        <v>9.999876683135076</v>
      </c>
      <c r="I5270" s="3">
        <v>13.332795223377293</v>
      </c>
      <c r="J5270" s="3">
        <v>8.9200000000000002E-2</v>
      </c>
      <c r="K5270" s="3">
        <v>8.9200000000000002E-2</v>
      </c>
      <c r="L5270" s="3">
        <v>0.11892999999999999</v>
      </c>
    </row>
    <row r="5271" spans="2:12" x14ac:dyDescent="0.2">
      <c r="B5271" t="s">
        <v>13121</v>
      </c>
      <c r="C5271" t="s">
        <v>12967</v>
      </c>
      <c r="D5271" t="s">
        <v>12968</v>
      </c>
      <c r="E5271" s="1">
        <v>60.852460000000001</v>
      </c>
      <c r="F5271" s="1">
        <v>34</v>
      </c>
      <c r="G5271" s="2">
        <v>1.7897782352941176</v>
      </c>
      <c r="H5271" s="3">
        <v>9.9999244073288072</v>
      </c>
      <c r="I5271" s="3">
        <v>13.333232543105076</v>
      </c>
      <c r="J5271" s="3">
        <v>0.60851999999999995</v>
      </c>
      <c r="K5271" s="3">
        <v>0.60851999999999995</v>
      </c>
      <c r="L5271" s="3">
        <v>0.81135999999999997</v>
      </c>
    </row>
    <row r="5272" spans="2:12" x14ac:dyDescent="0.2">
      <c r="B5272" t="s">
        <v>13122</v>
      </c>
      <c r="C5272" t="s">
        <v>12840</v>
      </c>
      <c r="D5272" t="s">
        <v>12841</v>
      </c>
      <c r="E5272" s="1">
        <v>49.109229999999997</v>
      </c>
      <c r="F5272" s="1">
        <v>29</v>
      </c>
      <c r="G5272" s="2">
        <v>1.693421724137931</v>
      </c>
      <c r="H5272" s="3">
        <v>9.9999531656269109</v>
      </c>
      <c r="I5272" s="3">
        <v>13.333338763405576</v>
      </c>
      <c r="J5272" s="3">
        <v>0.49109000000000003</v>
      </c>
      <c r="K5272" s="3">
        <v>0.49109000000000003</v>
      </c>
      <c r="L5272" s="3">
        <v>0.65478999999999998</v>
      </c>
    </row>
    <row r="5273" spans="2:12" x14ac:dyDescent="0.2">
      <c r="B5273" t="s">
        <v>13123</v>
      </c>
      <c r="C5273" t="s">
        <v>12827</v>
      </c>
      <c r="D5273" t="s">
        <v>12828</v>
      </c>
      <c r="E5273" s="1">
        <v>13.95757</v>
      </c>
      <c r="F5273" s="1">
        <v>30</v>
      </c>
      <c r="G5273" s="2">
        <v>0.46525233333333332</v>
      </c>
      <c r="H5273" s="3">
        <v>10.000308076549141</v>
      </c>
      <c r="I5273" s="3">
        <v>13.333266464004836</v>
      </c>
      <c r="J5273" s="3">
        <v>0.13958000000000001</v>
      </c>
      <c r="K5273" s="3">
        <v>0.13958000000000001</v>
      </c>
      <c r="L5273" s="3">
        <v>0.18609999999999999</v>
      </c>
    </row>
    <row r="5274" spans="2:12" x14ac:dyDescent="0.2">
      <c r="B5274" t="s">
        <v>13124</v>
      </c>
      <c r="C5274" t="s">
        <v>12884</v>
      </c>
      <c r="D5274" t="s">
        <v>12885</v>
      </c>
      <c r="E5274" s="1">
        <v>82.920429999999996</v>
      </c>
      <c r="F5274" s="1">
        <v>48</v>
      </c>
      <c r="G5274" s="2">
        <v>1.7275089583333332</v>
      </c>
      <c r="H5274" s="3">
        <v>9.9999481430571464</v>
      </c>
      <c r="I5274" s="3">
        <v>13.333264190742861</v>
      </c>
      <c r="J5274" s="3">
        <v>0.82920000000000005</v>
      </c>
      <c r="K5274" s="3">
        <v>0.82920000000000005</v>
      </c>
      <c r="L5274" s="3">
        <v>1.1055999999999999</v>
      </c>
    </row>
    <row r="5275" spans="2:12" x14ac:dyDescent="0.2">
      <c r="B5275" t="s">
        <v>13125</v>
      </c>
      <c r="C5275" t="s">
        <v>11825</v>
      </c>
      <c r="D5275" t="s">
        <v>11826</v>
      </c>
      <c r="E5275" s="1">
        <v>50.895530000000001</v>
      </c>
      <c r="F5275" s="1">
        <v>133</v>
      </c>
      <c r="G5275" s="2">
        <v>0.38267315789473683</v>
      </c>
      <c r="H5275" s="3">
        <v>10.000092346027243</v>
      </c>
      <c r="I5275" s="3">
        <v>13.333390967733317</v>
      </c>
      <c r="J5275" s="3">
        <v>0.50895999999999997</v>
      </c>
      <c r="K5275" s="3">
        <v>0.50895999999999997</v>
      </c>
      <c r="L5275" s="3">
        <v>0.67861000000000005</v>
      </c>
    </row>
    <row r="5276" spans="2:12" x14ac:dyDescent="0.2">
      <c r="B5276" t="s">
        <v>13126</v>
      </c>
      <c r="C5276" t="s">
        <v>12255</v>
      </c>
      <c r="D5276" t="s">
        <v>12256</v>
      </c>
      <c r="E5276" s="1">
        <v>27.73676</v>
      </c>
      <c r="F5276" s="1">
        <v>10</v>
      </c>
      <c r="G5276" s="2">
        <v>2.773676</v>
      </c>
      <c r="H5276" s="3">
        <v>10.000086527770367</v>
      </c>
      <c r="I5276" s="3">
        <v>13.333208348776136</v>
      </c>
      <c r="J5276" s="3">
        <v>0.27737000000000001</v>
      </c>
      <c r="K5276" s="3">
        <v>0.27737000000000001</v>
      </c>
      <c r="L5276" s="3">
        <v>0.36981999999999998</v>
      </c>
    </row>
    <row r="5277" spans="2:12" x14ac:dyDescent="0.2">
      <c r="B5277" t="s">
        <v>13127</v>
      </c>
      <c r="C5277" t="s">
        <v>11783</v>
      </c>
      <c r="D5277" t="s">
        <v>11784</v>
      </c>
      <c r="E5277" s="1">
        <v>37.304299999999998</v>
      </c>
      <c r="F5277" s="1">
        <v>182</v>
      </c>
      <c r="G5277" s="2">
        <v>0.20496868131868132</v>
      </c>
      <c r="H5277" s="3">
        <v>9.9999195803164778</v>
      </c>
      <c r="I5277" s="3">
        <v>13.333315462292552</v>
      </c>
      <c r="J5277" s="3">
        <v>0.37303999999999998</v>
      </c>
      <c r="K5277" s="3">
        <v>0.37303999999999998</v>
      </c>
      <c r="L5277" s="3">
        <v>0.49739</v>
      </c>
    </row>
    <row r="5278" spans="2:12" x14ac:dyDescent="0.2">
      <c r="B5278" t="s">
        <v>13128</v>
      </c>
      <c r="C5278" t="s">
        <v>12278</v>
      </c>
      <c r="D5278" t="s">
        <v>12279</v>
      </c>
      <c r="E5278" s="1">
        <v>5.3799000000000001</v>
      </c>
      <c r="F5278" s="1">
        <v>13</v>
      </c>
      <c r="G5278" s="2">
        <v>0.41383846153846154</v>
      </c>
      <c r="H5278" s="3">
        <v>10.000185877060913</v>
      </c>
      <c r="I5278" s="3">
        <v>13.33296157921151</v>
      </c>
      <c r="J5278" s="3">
        <v>5.3800000000000001E-2</v>
      </c>
      <c r="K5278" s="3">
        <v>5.3800000000000001E-2</v>
      </c>
      <c r="L5278" s="3">
        <v>7.1730000000000002E-2</v>
      </c>
    </row>
    <row r="5279" spans="2:12" x14ac:dyDescent="0.2">
      <c r="B5279" t="s">
        <v>13129</v>
      </c>
      <c r="C5279" t="s">
        <v>13130</v>
      </c>
      <c r="D5279" t="s">
        <v>13131</v>
      </c>
      <c r="E5279" s="1">
        <v>8.7149099999999997</v>
      </c>
      <c r="F5279" s="1">
        <v>650</v>
      </c>
      <c r="G5279" s="2">
        <v>1.3407553846153846E-2</v>
      </c>
      <c r="H5279" s="3">
        <v>10.000103271290238</v>
      </c>
      <c r="I5279" s="3">
        <v>13.333471028386983</v>
      </c>
      <c r="J5279" s="3">
        <v>8.7150000000000005E-2</v>
      </c>
      <c r="K5279" s="3">
        <v>8.7150000000000005E-2</v>
      </c>
      <c r="L5279" s="3">
        <v>0.1162</v>
      </c>
    </row>
    <row r="5280" spans="2:12" x14ac:dyDescent="0.2">
      <c r="B5280" t="s">
        <v>13132</v>
      </c>
      <c r="C5280" t="s">
        <v>11641</v>
      </c>
      <c r="D5280" t="s">
        <v>11846</v>
      </c>
      <c r="E5280" s="1">
        <v>64.868600000000001</v>
      </c>
      <c r="F5280" s="1">
        <v>122</v>
      </c>
      <c r="G5280" s="2">
        <v>0.53170983606557376</v>
      </c>
      <c r="H5280" s="3">
        <v>10.000061663115899</v>
      </c>
      <c r="I5280" s="3">
        <v>13.333261393031451</v>
      </c>
      <c r="J5280" s="3">
        <v>0.64868999999999999</v>
      </c>
      <c r="K5280" s="3">
        <v>0.64868999999999999</v>
      </c>
      <c r="L5280" s="3">
        <v>0.86490999999999996</v>
      </c>
    </row>
    <row r="5281" spans="2:12" x14ac:dyDescent="0.2">
      <c r="B5281" t="s">
        <v>13133</v>
      </c>
      <c r="C5281" t="s">
        <v>11598</v>
      </c>
      <c r="D5281" t="s">
        <v>11599</v>
      </c>
      <c r="E5281" s="1">
        <v>8.7659300000000009</v>
      </c>
      <c r="F5281" s="1">
        <v>41</v>
      </c>
      <c r="G5281" s="2">
        <v>0.21380317073170735</v>
      </c>
      <c r="H5281" s="3">
        <v>10.00007985461896</v>
      </c>
      <c r="I5281" s="3">
        <v>13.333439806158614</v>
      </c>
      <c r="J5281" s="3">
        <v>8.7660000000000002E-2</v>
      </c>
      <c r="K5281" s="3">
        <v>8.7660000000000002E-2</v>
      </c>
      <c r="L5281" s="3">
        <v>0.11688</v>
      </c>
    </row>
    <row r="5282" spans="2:12" x14ac:dyDescent="0.2">
      <c r="B5282" t="s">
        <v>13134</v>
      </c>
      <c r="C5282" t="s">
        <v>12024</v>
      </c>
      <c r="D5282" t="s">
        <v>12025</v>
      </c>
      <c r="E5282" s="1">
        <v>3.6108099999999999</v>
      </c>
      <c r="F5282" s="1">
        <v>27</v>
      </c>
      <c r="G5282" s="2">
        <v>0.13373370370370369</v>
      </c>
      <c r="H5282" s="3">
        <v>10.00052619772295</v>
      </c>
      <c r="I5282" s="3">
        <v>13.332188622497446</v>
      </c>
      <c r="J5282" s="3">
        <v>3.6110000000000003E-2</v>
      </c>
      <c r="K5282" s="3">
        <v>3.6110000000000003E-2</v>
      </c>
      <c r="L5282" s="3">
        <v>4.8140000000000002E-2</v>
      </c>
    </row>
    <row r="5283" spans="2:12" x14ac:dyDescent="0.2">
      <c r="B5283" t="s">
        <v>13135</v>
      </c>
      <c r="C5283" t="s">
        <v>13098</v>
      </c>
      <c r="D5283" t="s">
        <v>13099</v>
      </c>
      <c r="E5283" s="1">
        <v>10.22711</v>
      </c>
      <c r="F5283" s="1">
        <v>32</v>
      </c>
      <c r="G5283" s="2">
        <v>0.31959718749999999</v>
      </c>
      <c r="H5283" s="3">
        <v>9.9998924427330902</v>
      </c>
      <c r="I5283" s="3">
        <v>13.33318992364412</v>
      </c>
      <c r="J5283" s="3">
        <v>0.10227</v>
      </c>
      <c r="K5283" s="3">
        <v>0.10227</v>
      </c>
      <c r="L5283" s="3">
        <v>0.13636000000000001</v>
      </c>
    </row>
    <row r="5284" spans="2:12" x14ac:dyDescent="0.2">
      <c r="B5284" t="s">
        <v>13136</v>
      </c>
      <c r="C5284" t="s">
        <v>12847</v>
      </c>
      <c r="D5284" t="s">
        <v>12848</v>
      </c>
      <c r="E5284" s="1">
        <v>37.141689999999997</v>
      </c>
      <c r="F5284" s="1">
        <v>51</v>
      </c>
      <c r="G5284" s="2">
        <v>0.72826843137254893</v>
      </c>
      <c r="H5284" s="3">
        <v>10.000083464161163</v>
      </c>
      <c r="I5284" s="3">
        <v>13.333265126061846</v>
      </c>
      <c r="J5284" s="3">
        <v>0.37141999999999997</v>
      </c>
      <c r="K5284" s="3">
        <v>0.37141999999999997</v>
      </c>
      <c r="L5284" s="3">
        <v>0.49521999999999999</v>
      </c>
    </row>
    <row r="5285" spans="2:12" x14ac:dyDescent="0.2">
      <c r="B5285" t="s">
        <v>13137</v>
      </c>
      <c r="C5285" t="s">
        <v>13138</v>
      </c>
      <c r="D5285" t="s">
        <v>13139</v>
      </c>
      <c r="E5285" s="1">
        <v>7.7187999999999999</v>
      </c>
      <c r="F5285" s="1">
        <v>88</v>
      </c>
      <c r="G5285" s="2">
        <v>8.7713636363636369E-2</v>
      </c>
      <c r="H5285" s="3">
        <v>10.00025910763331</v>
      </c>
      <c r="I5285" s="3">
        <v>13.333678810177748</v>
      </c>
      <c r="J5285" s="3">
        <v>7.7189999999999995E-2</v>
      </c>
      <c r="K5285" s="3">
        <v>7.7189999999999995E-2</v>
      </c>
      <c r="L5285" s="3">
        <v>0.10292</v>
      </c>
    </row>
    <row r="5286" spans="2:12" x14ac:dyDescent="0.2">
      <c r="B5286" t="s">
        <v>13140</v>
      </c>
      <c r="C5286" t="s">
        <v>12084</v>
      </c>
      <c r="D5286" t="s">
        <v>12085</v>
      </c>
      <c r="E5286" s="1">
        <v>43.911769999999997</v>
      </c>
      <c r="F5286" s="1">
        <v>98</v>
      </c>
      <c r="G5286" s="2">
        <v>0.44807928571428568</v>
      </c>
      <c r="H5286" s="3">
        <v>10.00005237775658</v>
      </c>
      <c r="I5286" s="3">
        <v>13.333327260549963</v>
      </c>
      <c r="J5286" s="3">
        <v>0.43912000000000001</v>
      </c>
      <c r="K5286" s="3">
        <v>0.43912000000000001</v>
      </c>
      <c r="L5286" s="3">
        <v>0.58548999999999995</v>
      </c>
    </row>
    <row r="5287" spans="2:12" x14ac:dyDescent="0.2">
      <c r="B5287" t="s">
        <v>13141</v>
      </c>
      <c r="C5287" t="s">
        <v>13033</v>
      </c>
      <c r="D5287" t="s">
        <v>13034</v>
      </c>
      <c r="E5287" s="1">
        <v>38.938659999999999</v>
      </c>
      <c r="F5287" s="1">
        <v>110</v>
      </c>
      <c r="G5287" s="2">
        <v>0.35398781818181818</v>
      </c>
      <c r="H5287" s="3">
        <v>10.000087316820867</v>
      </c>
      <c r="I5287" s="3">
        <v>13.333278546308476</v>
      </c>
      <c r="J5287" s="3">
        <v>0.38939000000000001</v>
      </c>
      <c r="K5287" s="3">
        <v>0.38939000000000001</v>
      </c>
      <c r="L5287" s="3">
        <v>0.51917999999999997</v>
      </c>
    </row>
    <row r="5288" spans="2:12" x14ac:dyDescent="0.2">
      <c r="B5288" t="s">
        <v>13142</v>
      </c>
      <c r="C5288" t="s">
        <v>11848</v>
      </c>
      <c r="D5288" t="s">
        <v>11849</v>
      </c>
      <c r="E5288" s="1">
        <v>68.515940000000001</v>
      </c>
      <c r="F5288" s="1">
        <v>131</v>
      </c>
      <c r="G5288" s="2">
        <v>0.52302244274809162</v>
      </c>
      <c r="H5288" s="3">
        <v>10.000008757086308</v>
      </c>
      <c r="I5288" s="3">
        <v>13.333247708489441</v>
      </c>
      <c r="J5288" s="3">
        <v>0.68515999999999999</v>
      </c>
      <c r="K5288" s="3">
        <v>0.68515999999999999</v>
      </c>
      <c r="L5288" s="3">
        <v>0.91354000000000002</v>
      </c>
    </row>
    <row r="5289" spans="2:12" x14ac:dyDescent="0.2">
      <c r="B5289" t="s">
        <v>13143</v>
      </c>
      <c r="C5289" t="s">
        <v>12567</v>
      </c>
      <c r="D5289" t="s">
        <v>12568</v>
      </c>
      <c r="E5289" s="1">
        <v>61.505699999999997</v>
      </c>
      <c r="F5289" s="1">
        <v>57</v>
      </c>
      <c r="G5289" s="2">
        <v>1.0790473684210526</v>
      </c>
      <c r="H5289" s="3">
        <v>10.000048775967107</v>
      </c>
      <c r="I5289" s="3">
        <v>13.333235781399123</v>
      </c>
      <c r="J5289" s="3">
        <v>0.61506000000000005</v>
      </c>
      <c r="K5289" s="3">
        <v>0.61506000000000005</v>
      </c>
      <c r="L5289" s="3">
        <v>0.82006999999999997</v>
      </c>
    </row>
    <row r="5290" spans="2:12" x14ac:dyDescent="0.2">
      <c r="B5290" t="s">
        <v>13144</v>
      </c>
      <c r="C5290" t="s">
        <v>13051</v>
      </c>
      <c r="D5290" t="s">
        <v>13052</v>
      </c>
      <c r="E5290" s="1">
        <v>84.671000000000006</v>
      </c>
      <c r="F5290" s="1">
        <v>74</v>
      </c>
      <c r="G5290" s="2">
        <v>1.1442027027027029</v>
      </c>
      <c r="H5290" s="3">
        <v>9.9999999999999982</v>
      </c>
      <c r="I5290" s="3">
        <v>13.333254597205654</v>
      </c>
      <c r="J5290" s="3">
        <v>0.84670999999999996</v>
      </c>
      <c r="K5290" s="3">
        <v>0.84670999999999996</v>
      </c>
      <c r="L5290" s="3">
        <v>1.1289400000000001</v>
      </c>
    </row>
    <row r="5291" spans="2:12" x14ac:dyDescent="0.2">
      <c r="B5291" t="s">
        <v>13145</v>
      </c>
      <c r="C5291" t="s">
        <v>13029</v>
      </c>
      <c r="D5291" t="s">
        <v>13030</v>
      </c>
      <c r="E5291" s="1">
        <v>4.3439100000000002</v>
      </c>
      <c r="F5291" s="1">
        <v>15</v>
      </c>
      <c r="G5291" s="2">
        <v>0.28959400000000002</v>
      </c>
      <c r="H5291" s="3">
        <v>10.000207186612981</v>
      </c>
      <c r="I5291" s="3">
        <v>13.333609582150642</v>
      </c>
      <c r="J5291" s="3">
        <v>4.3439999999999999E-2</v>
      </c>
      <c r="K5291" s="3">
        <v>4.3439999999999999E-2</v>
      </c>
      <c r="L5291" s="3">
        <v>5.7919999999999999E-2</v>
      </c>
    </row>
    <row r="5292" spans="2:12" x14ac:dyDescent="0.2">
      <c r="B5292" t="s">
        <v>13146</v>
      </c>
      <c r="C5292" t="s">
        <v>12381</v>
      </c>
      <c r="D5292" t="s">
        <v>12382</v>
      </c>
      <c r="E5292" s="1">
        <v>30.730329999999999</v>
      </c>
      <c r="F5292" s="1">
        <v>76</v>
      </c>
      <c r="G5292" s="2">
        <v>0.40434644736842101</v>
      </c>
      <c r="H5292" s="3">
        <v>9.999892614234863</v>
      </c>
      <c r="I5292" s="3">
        <v>13.333407093252822</v>
      </c>
      <c r="J5292" s="3">
        <v>0.30730000000000002</v>
      </c>
      <c r="K5292" s="3">
        <v>0.30730000000000002</v>
      </c>
      <c r="L5292" s="3">
        <v>0.40973999999999999</v>
      </c>
    </row>
    <row r="5293" spans="2:12" x14ac:dyDescent="0.2">
      <c r="B5293" t="s">
        <v>13147</v>
      </c>
      <c r="C5293" t="s">
        <v>11818</v>
      </c>
      <c r="D5293" t="s">
        <v>12929</v>
      </c>
      <c r="E5293" s="1">
        <v>72.224369999999993</v>
      </c>
      <c r="F5293" s="1">
        <v>53</v>
      </c>
      <c r="G5293" s="2">
        <v>1.3627239622641507</v>
      </c>
      <c r="H5293" s="3">
        <v>9.9999487707542478</v>
      </c>
      <c r="I5293" s="3">
        <v>13.333311180145982</v>
      </c>
      <c r="J5293" s="3">
        <v>0.72223999999999999</v>
      </c>
      <c r="K5293" s="3">
        <v>0.72223999999999999</v>
      </c>
      <c r="L5293" s="3">
        <v>0.96299000000000001</v>
      </c>
    </row>
    <row r="5294" spans="2:12" x14ac:dyDescent="0.2">
      <c r="B5294" t="s">
        <v>13148</v>
      </c>
      <c r="C5294" t="s">
        <v>12613</v>
      </c>
      <c r="D5294" t="s">
        <v>12614</v>
      </c>
      <c r="E5294" s="1">
        <v>16.051089999999999</v>
      </c>
      <c r="F5294" s="1">
        <v>46</v>
      </c>
      <c r="G5294" s="2">
        <v>0.34893673913043477</v>
      </c>
      <c r="H5294" s="3">
        <v>9.9999439290415815</v>
      </c>
      <c r="I5294" s="3">
        <v>13.333050901839067</v>
      </c>
      <c r="J5294" s="3">
        <v>0.16051000000000001</v>
      </c>
      <c r="K5294" s="3">
        <v>0.16051000000000001</v>
      </c>
      <c r="L5294" s="3">
        <v>0.21401000000000001</v>
      </c>
    </row>
    <row r="5295" spans="2:12" x14ac:dyDescent="0.2">
      <c r="B5295" t="s">
        <v>13149</v>
      </c>
      <c r="C5295" t="s">
        <v>12807</v>
      </c>
      <c r="D5295" t="s">
        <v>12808</v>
      </c>
      <c r="E5295" s="1">
        <v>50.075369999999999</v>
      </c>
      <c r="F5295" s="1">
        <v>122</v>
      </c>
      <c r="G5295" s="2">
        <v>0.41045385245901639</v>
      </c>
      <c r="H5295" s="3">
        <v>9.9999261113797058</v>
      </c>
      <c r="I5295" s="3">
        <v>13.333301381497529</v>
      </c>
      <c r="J5295" s="3">
        <v>0.50075000000000003</v>
      </c>
      <c r="K5295" s="3">
        <v>0.50075000000000003</v>
      </c>
      <c r="L5295" s="3">
        <v>0.66766999999999999</v>
      </c>
    </row>
    <row r="5296" spans="2:12" x14ac:dyDescent="0.2">
      <c r="B5296" t="s">
        <v>13150</v>
      </c>
      <c r="C5296" t="s">
        <v>13090</v>
      </c>
      <c r="D5296" t="s">
        <v>13091</v>
      </c>
      <c r="E5296" s="1">
        <v>43.265470000000001</v>
      </c>
      <c r="F5296" s="1">
        <v>146</v>
      </c>
      <c r="G5296" s="2">
        <v>0.29633883561643837</v>
      </c>
      <c r="H5296" s="3">
        <v>9.9998913683359962</v>
      </c>
      <c r="I5296" s="3">
        <v>13.333265534847998</v>
      </c>
      <c r="J5296" s="3">
        <v>0.43264999999999998</v>
      </c>
      <c r="K5296" s="3">
        <v>0.43264999999999998</v>
      </c>
      <c r="L5296" s="3">
        <v>0.57686999999999999</v>
      </c>
    </row>
    <row r="5297" spans="2:12" x14ac:dyDescent="0.2">
      <c r="B5297" t="s">
        <v>13151</v>
      </c>
      <c r="C5297" t="s">
        <v>11634</v>
      </c>
      <c r="D5297" t="s">
        <v>11635</v>
      </c>
      <c r="E5297" s="1">
        <v>50.877670000000002</v>
      </c>
      <c r="F5297" s="1">
        <v>67</v>
      </c>
      <c r="G5297" s="2">
        <v>0.75936820895522394</v>
      </c>
      <c r="H5297" s="3">
        <v>10.000064861460833</v>
      </c>
      <c r="I5297" s="3">
        <v>13.333354298654008</v>
      </c>
      <c r="J5297" s="3">
        <v>0.50878000000000001</v>
      </c>
      <c r="K5297" s="3">
        <v>0.50878000000000001</v>
      </c>
      <c r="L5297" s="3">
        <v>0.67837000000000003</v>
      </c>
    </row>
    <row r="5298" spans="2:12" x14ac:dyDescent="0.2">
      <c r="B5298" t="s">
        <v>13152</v>
      </c>
      <c r="C5298" t="s">
        <v>12141</v>
      </c>
      <c r="D5298" t="s">
        <v>12142</v>
      </c>
      <c r="E5298" s="1">
        <v>5.8369999999999997</v>
      </c>
      <c r="F5298" s="1">
        <v>9</v>
      </c>
      <c r="G5298" s="2">
        <v>0.64855555555555555</v>
      </c>
      <c r="H5298" s="3">
        <v>10</v>
      </c>
      <c r="I5298" s="3">
        <v>13.333904402946718</v>
      </c>
      <c r="J5298" s="3">
        <v>5.8369999999999998E-2</v>
      </c>
      <c r="K5298" s="3">
        <v>5.8369999999999998E-2</v>
      </c>
      <c r="L5298" s="3">
        <v>7.7829999999999996E-2</v>
      </c>
    </row>
    <row r="5299" spans="2:12" x14ac:dyDescent="0.2">
      <c r="B5299" t="s">
        <v>13153</v>
      </c>
      <c r="C5299" t="s">
        <v>12730</v>
      </c>
      <c r="D5299" t="s">
        <v>12731</v>
      </c>
      <c r="E5299" s="1">
        <v>60.223460000000003</v>
      </c>
      <c r="F5299" s="1">
        <v>104</v>
      </c>
      <c r="G5299" s="2">
        <v>0.5790717307692308</v>
      </c>
      <c r="H5299" s="3">
        <v>9.9999236178060844</v>
      </c>
      <c r="I5299" s="3">
        <v>13.333342189239875</v>
      </c>
      <c r="J5299" s="3">
        <v>0.60223000000000004</v>
      </c>
      <c r="K5299" s="3">
        <v>0.60223000000000004</v>
      </c>
      <c r="L5299" s="3">
        <v>0.80298000000000003</v>
      </c>
    </row>
    <row r="5300" spans="2:12" x14ac:dyDescent="0.2">
      <c r="B5300" t="s">
        <v>13154</v>
      </c>
      <c r="C5300" t="s">
        <v>12892</v>
      </c>
      <c r="D5300" t="s">
        <v>12893</v>
      </c>
      <c r="E5300" s="1">
        <v>14.485709999999999</v>
      </c>
      <c r="F5300" s="1">
        <v>19</v>
      </c>
      <c r="G5300" s="2">
        <v>0.7624057894736842</v>
      </c>
      <c r="H5300" s="3">
        <v>10.00020019729789</v>
      </c>
      <c r="I5300" s="3">
        <v>13.333140039390546</v>
      </c>
      <c r="J5300" s="3">
        <v>0.14485999999999999</v>
      </c>
      <c r="K5300" s="3">
        <v>0.14485999999999999</v>
      </c>
      <c r="L5300" s="3">
        <v>0.19314000000000001</v>
      </c>
    </row>
    <row r="5301" spans="2:12" x14ac:dyDescent="0.2">
      <c r="B5301" t="s">
        <v>13155</v>
      </c>
      <c r="C5301" t="s">
        <v>12024</v>
      </c>
      <c r="D5301" t="s">
        <v>12025</v>
      </c>
      <c r="E5301" s="1">
        <v>7.4071899999999999</v>
      </c>
      <c r="F5301" s="1">
        <v>55</v>
      </c>
      <c r="G5301" s="2">
        <v>0.13467618181818181</v>
      </c>
      <c r="H5301" s="3">
        <v>9.9997434924715041</v>
      </c>
      <c r="I5301" s="3">
        <v>13.332991323295339</v>
      </c>
      <c r="J5301" s="3">
        <v>7.4069999999999997E-2</v>
      </c>
      <c r="K5301" s="3">
        <v>7.4069999999999997E-2</v>
      </c>
      <c r="L5301" s="3">
        <v>9.8760000000000001E-2</v>
      </c>
    </row>
    <row r="5302" spans="2:12" x14ac:dyDescent="0.2">
      <c r="B5302" t="s">
        <v>13156</v>
      </c>
      <c r="C5302" t="s">
        <v>13026</v>
      </c>
      <c r="D5302" t="s">
        <v>13027</v>
      </c>
      <c r="E5302" s="1">
        <v>2.5358000000000001</v>
      </c>
      <c r="F5302" s="1">
        <v>10</v>
      </c>
      <c r="G5302" s="2">
        <v>0.25358000000000003</v>
      </c>
      <c r="H5302" s="3">
        <v>10.000788705733891</v>
      </c>
      <c r="I5302" s="3">
        <v>13.333070431422037</v>
      </c>
      <c r="J5302" s="3">
        <v>2.5360000000000001E-2</v>
      </c>
      <c r="K5302" s="3">
        <v>2.5360000000000001E-2</v>
      </c>
      <c r="L5302" s="3">
        <v>3.381E-2</v>
      </c>
    </row>
    <row r="5303" spans="2:12" x14ac:dyDescent="0.2">
      <c r="B5303" t="s">
        <v>13157</v>
      </c>
      <c r="C5303" t="s">
        <v>11740</v>
      </c>
      <c r="D5303" t="s">
        <v>11741</v>
      </c>
      <c r="E5303" s="1">
        <v>131.52118999999999</v>
      </c>
      <c r="F5303" s="1">
        <v>69</v>
      </c>
      <c r="G5303" s="2">
        <v>1.9061042028985506</v>
      </c>
      <c r="H5303" s="3">
        <v>9.9999855536586928</v>
      </c>
      <c r="I5303" s="3">
        <v>13.333288727086488</v>
      </c>
      <c r="J5303" s="3">
        <v>1.31521</v>
      </c>
      <c r="K5303" s="3">
        <v>1.31521</v>
      </c>
      <c r="L5303" s="3">
        <v>1.7536099999999999</v>
      </c>
    </row>
    <row r="5304" spans="2:12" x14ac:dyDescent="0.2">
      <c r="B5304" t="s">
        <v>13158</v>
      </c>
      <c r="C5304" t="s">
        <v>12352</v>
      </c>
      <c r="D5304" t="s">
        <v>12353</v>
      </c>
      <c r="E5304" s="1">
        <v>75.389169999999993</v>
      </c>
      <c r="F5304" s="1">
        <v>52</v>
      </c>
      <c r="G5304" s="2">
        <v>1.4497917307692307</v>
      </c>
      <c r="H5304" s="3">
        <v>9.9999774503420067</v>
      </c>
      <c r="I5304" s="3">
        <v>13.333347482138352</v>
      </c>
      <c r="J5304" s="3">
        <v>0.75388999999999995</v>
      </c>
      <c r="K5304" s="3">
        <v>0.75388999999999995</v>
      </c>
      <c r="L5304" s="3">
        <v>1.00519</v>
      </c>
    </row>
    <row r="5305" spans="2:12" x14ac:dyDescent="0.2">
      <c r="B5305" t="s">
        <v>13159</v>
      </c>
      <c r="C5305" t="s">
        <v>12498</v>
      </c>
      <c r="D5305" t="s">
        <v>12499</v>
      </c>
      <c r="E5305" s="1">
        <v>247.63113000000001</v>
      </c>
      <c r="F5305" s="1">
        <v>52</v>
      </c>
      <c r="G5305" s="2">
        <v>4.7621371153846157</v>
      </c>
      <c r="H5305" s="3">
        <v>9.9999947502561568</v>
      </c>
      <c r="I5305" s="3">
        <v>13.333299411911581</v>
      </c>
      <c r="J5305" s="3">
        <v>2.4763099999999998</v>
      </c>
      <c r="K5305" s="3">
        <v>2.4763099999999998</v>
      </c>
      <c r="L5305" s="3">
        <v>3.3017400000000001</v>
      </c>
    </row>
    <row r="5306" spans="2:12" x14ac:dyDescent="0.2">
      <c r="B5306" t="s">
        <v>13160</v>
      </c>
      <c r="C5306" t="s">
        <v>11668</v>
      </c>
      <c r="D5306" t="s">
        <v>11669</v>
      </c>
      <c r="E5306" s="1">
        <v>135.49743000000001</v>
      </c>
      <c r="F5306" s="1">
        <v>118</v>
      </c>
      <c r="G5306" s="2">
        <v>1.1482833050847459</v>
      </c>
      <c r="H5306" s="3">
        <v>9.9999682650807475</v>
      </c>
      <c r="I5306" s="3">
        <v>13.333315620820262</v>
      </c>
      <c r="J5306" s="3">
        <v>1.35497</v>
      </c>
      <c r="K5306" s="3">
        <v>1.35497</v>
      </c>
      <c r="L5306" s="3">
        <v>1.80663</v>
      </c>
    </row>
    <row r="5307" spans="2:12" x14ac:dyDescent="0.2">
      <c r="B5307" t="s">
        <v>13161</v>
      </c>
      <c r="C5307" t="s">
        <v>11731</v>
      </c>
      <c r="D5307" t="s">
        <v>11732</v>
      </c>
      <c r="E5307" s="1">
        <v>148.62177</v>
      </c>
      <c r="F5307" s="1">
        <v>166</v>
      </c>
      <c r="G5307" s="2">
        <v>0.89531186746987945</v>
      </c>
      <c r="H5307" s="3">
        <v>10.00001547552556</v>
      </c>
      <c r="I5307" s="3">
        <v>13.333309110771593</v>
      </c>
      <c r="J5307" s="3">
        <v>1.4862200000000001</v>
      </c>
      <c r="K5307" s="3">
        <v>1.4862200000000001</v>
      </c>
      <c r="L5307" s="3">
        <v>1.9816199999999999</v>
      </c>
    </row>
    <row r="5308" spans="2:12" x14ac:dyDescent="0.2">
      <c r="B5308" t="s">
        <v>13162</v>
      </c>
      <c r="C5308" t="s">
        <v>11914</v>
      </c>
      <c r="D5308" t="s">
        <v>11915</v>
      </c>
      <c r="E5308" s="1">
        <v>56.290300000000002</v>
      </c>
      <c r="F5308" s="1">
        <v>63</v>
      </c>
      <c r="G5308" s="2">
        <v>0.8934968253968254</v>
      </c>
      <c r="H5308" s="3">
        <v>9.9999467048496804</v>
      </c>
      <c r="I5308" s="3">
        <v>13.333380706800282</v>
      </c>
      <c r="J5308" s="3">
        <v>0.56289999999999996</v>
      </c>
      <c r="K5308" s="3">
        <v>0.56289999999999996</v>
      </c>
      <c r="L5308" s="3">
        <v>0.75053999999999998</v>
      </c>
    </row>
    <row r="5309" spans="2:12" x14ac:dyDescent="0.2">
      <c r="B5309" t="s">
        <v>13163</v>
      </c>
      <c r="C5309" t="s">
        <v>11728</v>
      </c>
      <c r="D5309" t="s">
        <v>11729</v>
      </c>
      <c r="E5309" s="1">
        <v>43.714469999999999</v>
      </c>
      <c r="F5309" s="1">
        <v>65</v>
      </c>
      <c r="G5309" s="2">
        <v>0.67253030769230771</v>
      </c>
      <c r="H5309" s="3">
        <v>9.9998924841133832</v>
      </c>
      <c r="I5309" s="3">
        <v>13.333342483621557</v>
      </c>
      <c r="J5309" s="3">
        <v>0.43713999999999997</v>
      </c>
      <c r="K5309" s="3">
        <v>0.43713999999999997</v>
      </c>
      <c r="L5309" s="3">
        <v>0.58286000000000004</v>
      </c>
    </row>
    <row r="5310" spans="2:12" x14ac:dyDescent="0.2">
      <c r="B5310" t="s">
        <v>13164</v>
      </c>
      <c r="C5310" t="s">
        <v>12916</v>
      </c>
      <c r="D5310" t="s">
        <v>12917</v>
      </c>
      <c r="E5310" s="1">
        <v>3.08711</v>
      </c>
      <c r="F5310" s="1">
        <v>29</v>
      </c>
      <c r="G5310" s="2">
        <v>0.10645206896551725</v>
      </c>
      <c r="H5310" s="3">
        <v>9.999643679687475</v>
      </c>
      <c r="I5310" s="3">
        <v>13.332858239583301</v>
      </c>
      <c r="J5310" s="3">
        <v>3.0870000000000002E-2</v>
      </c>
      <c r="K5310" s="3">
        <v>3.0870000000000002E-2</v>
      </c>
      <c r="L5310" s="3">
        <v>4.1160000000000002E-2</v>
      </c>
    </row>
    <row r="5311" spans="2:12" x14ac:dyDescent="0.2">
      <c r="B5311" t="s">
        <v>13165</v>
      </c>
      <c r="C5311" t="s">
        <v>12549</v>
      </c>
      <c r="D5311" t="s">
        <v>12550</v>
      </c>
      <c r="E5311" s="1">
        <v>12.34323</v>
      </c>
      <c r="F5311" s="1">
        <v>45</v>
      </c>
      <c r="G5311" s="2">
        <v>0.27429399999999998</v>
      </c>
      <c r="H5311" s="3">
        <v>9.9998136630363366</v>
      </c>
      <c r="I5311" s="3">
        <v>13.333624991189502</v>
      </c>
      <c r="J5311" s="3">
        <v>0.12343</v>
      </c>
      <c r="K5311" s="3">
        <v>0.12343</v>
      </c>
      <c r="L5311" s="3">
        <v>0.16458</v>
      </c>
    </row>
    <row r="5312" spans="2:12" x14ac:dyDescent="0.2">
      <c r="B5312" t="s">
        <v>13166</v>
      </c>
      <c r="C5312" t="s">
        <v>12038</v>
      </c>
      <c r="D5312" t="s">
        <v>12039</v>
      </c>
      <c r="E5312" s="1">
        <v>30.87846</v>
      </c>
      <c r="F5312" s="1">
        <v>15</v>
      </c>
      <c r="G5312" s="2">
        <v>2.0585640000000001</v>
      </c>
      <c r="H5312" s="3">
        <v>9.999851028840169</v>
      </c>
      <c r="I5312" s="3">
        <v>13.333242655236045</v>
      </c>
      <c r="J5312" s="3">
        <v>0.30878</v>
      </c>
      <c r="K5312" s="3">
        <v>0.30878</v>
      </c>
      <c r="L5312" s="3">
        <v>0.41171000000000002</v>
      </c>
    </row>
    <row r="5313" spans="2:12" x14ac:dyDescent="0.2">
      <c r="B5313" t="s">
        <v>13167</v>
      </c>
      <c r="C5313" t="s">
        <v>12804</v>
      </c>
      <c r="D5313" t="s">
        <v>12805</v>
      </c>
      <c r="E5313" s="1">
        <v>27.406739999999999</v>
      </c>
      <c r="F5313" s="1">
        <v>99</v>
      </c>
      <c r="G5313" s="2">
        <v>0.27683575757575757</v>
      </c>
      <c r="H5313" s="3">
        <v>10.000094867175008</v>
      </c>
      <c r="I5313" s="3">
        <v>13.333216573733324</v>
      </c>
      <c r="J5313" s="3">
        <v>0.27406999999999998</v>
      </c>
      <c r="K5313" s="3">
        <v>0.27406999999999998</v>
      </c>
      <c r="L5313" s="3">
        <v>0.36542000000000002</v>
      </c>
    </row>
    <row r="5314" spans="2:12" x14ac:dyDescent="0.2">
      <c r="B5314" t="s">
        <v>13168</v>
      </c>
      <c r="C5314" t="s">
        <v>13011</v>
      </c>
      <c r="D5314" t="s">
        <v>13012</v>
      </c>
      <c r="E5314" s="1">
        <v>11.590870000000001</v>
      </c>
      <c r="F5314" s="1">
        <v>19</v>
      </c>
      <c r="G5314" s="2">
        <v>0.61004578947368426</v>
      </c>
      <c r="H5314" s="3">
        <v>10.000112157241</v>
      </c>
      <c r="I5314" s="3">
        <v>13.332907710982868</v>
      </c>
      <c r="J5314" s="3">
        <v>0.11591</v>
      </c>
      <c r="K5314" s="3">
        <v>0.11591</v>
      </c>
      <c r="L5314" s="3">
        <v>0.15454000000000001</v>
      </c>
    </row>
    <row r="5315" spans="2:12" x14ac:dyDescent="0.2">
      <c r="B5315" t="s">
        <v>13169</v>
      </c>
      <c r="C5315" t="s">
        <v>12900</v>
      </c>
      <c r="D5315" t="s">
        <v>12623</v>
      </c>
      <c r="E5315" s="1">
        <v>13.898899999999999</v>
      </c>
      <c r="F5315" s="1">
        <v>21</v>
      </c>
      <c r="G5315" s="2">
        <v>0.66185238095238097</v>
      </c>
      <c r="H5315" s="3">
        <v>10.000071948139782</v>
      </c>
      <c r="I5315" s="3">
        <v>13.333429264186377</v>
      </c>
      <c r="J5315" s="3">
        <v>0.13899</v>
      </c>
      <c r="K5315" s="3">
        <v>0.13899</v>
      </c>
      <c r="L5315" s="3">
        <v>0.18532000000000001</v>
      </c>
    </row>
    <row r="5316" spans="2:12" x14ac:dyDescent="0.2">
      <c r="B5316" t="s">
        <v>13170</v>
      </c>
      <c r="C5316" t="s">
        <v>13047</v>
      </c>
      <c r="D5316" t="s">
        <v>13048</v>
      </c>
      <c r="E5316" s="1">
        <v>10.181940000000001</v>
      </c>
      <c r="F5316" s="1">
        <v>18</v>
      </c>
      <c r="G5316" s="2">
        <v>0.56566333333333341</v>
      </c>
      <c r="H5316" s="3">
        <v>10.000058927866398</v>
      </c>
      <c r="I5316" s="3">
        <v>13.333411903821863</v>
      </c>
      <c r="J5316" s="3">
        <v>0.10181999999999999</v>
      </c>
      <c r="K5316" s="3">
        <v>0.10181999999999999</v>
      </c>
      <c r="L5316" s="3">
        <v>0.13575999999999999</v>
      </c>
    </row>
    <row r="5317" spans="2:12" x14ac:dyDescent="0.2">
      <c r="B5317" t="s">
        <v>13171</v>
      </c>
      <c r="C5317" t="s">
        <v>11804</v>
      </c>
      <c r="D5317" t="s">
        <v>11805</v>
      </c>
      <c r="E5317" s="1">
        <v>7.1694000000000004</v>
      </c>
      <c r="F5317" s="1">
        <v>9</v>
      </c>
      <c r="G5317" s="2">
        <v>0.79660000000000009</v>
      </c>
      <c r="H5317" s="3">
        <v>9.999442073255782</v>
      </c>
      <c r="I5317" s="3">
        <v>13.333054369961223</v>
      </c>
      <c r="J5317" s="3">
        <v>7.1690000000000004E-2</v>
      </c>
      <c r="K5317" s="3">
        <v>7.1690000000000004E-2</v>
      </c>
      <c r="L5317" s="3">
        <v>9.5589999999999994E-2</v>
      </c>
    </row>
    <row r="5318" spans="2:12" x14ac:dyDescent="0.2">
      <c r="B5318" t="s">
        <v>13172</v>
      </c>
      <c r="C5318" t="s">
        <v>13173</v>
      </c>
      <c r="D5318" t="s">
        <v>13174</v>
      </c>
      <c r="E5318" s="1">
        <v>1.3209</v>
      </c>
      <c r="F5318" s="1">
        <v>1</v>
      </c>
      <c r="G5318" s="2">
        <v>1.3209</v>
      </c>
      <c r="H5318" s="3">
        <v>10.000757059580588</v>
      </c>
      <c r="I5318" s="3">
        <v>13.331819214172155</v>
      </c>
      <c r="J5318" s="3">
        <v>1.321E-2</v>
      </c>
      <c r="K5318" s="3">
        <v>1.321E-2</v>
      </c>
      <c r="L5318" s="3">
        <v>1.7610000000000001E-2</v>
      </c>
    </row>
    <row r="5319" spans="2:12" x14ac:dyDescent="0.2">
      <c r="B5319" t="s">
        <v>13175</v>
      </c>
      <c r="C5319" t="s">
        <v>13173</v>
      </c>
      <c r="D5319" t="s">
        <v>13174</v>
      </c>
      <c r="E5319" s="1">
        <v>5.6904000000000003</v>
      </c>
      <c r="F5319" s="1">
        <v>7</v>
      </c>
      <c r="G5319" s="2">
        <v>0.81291428571428581</v>
      </c>
      <c r="H5319" s="3">
        <v>9.9992970617179804</v>
      </c>
      <c r="I5319" s="3">
        <v>13.332981864192325</v>
      </c>
      <c r="J5319" s="3">
        <v>5.6899999999999999E-2</v>
      </c>
      <c r="K5319" s="3">
        <v>5.6899999999999999E-2</v>
      </c>
      <c r="L5319" s="3">
        <v>7.5870000000000007E-2</v>
      </c>
    </row>
    <row r="5320" spans="2:12" x14ac:dyDescent="0.2">
      <c r="B5320" t="s">
        <v>13176</v>
      </c>
      <c r="C5320" t="s">
        <v>12006</v>
      </c>
      <c r="D5320" t="s">
        <v>12007</v>
      </c>
      <c r="E5320" s="1">
        <v>49.27514</v>
      </c>
      <c r="F5320" s="1">
        <v>32</v>
      </c>
      <c r="G5320" s="2">
        <v>1.539848125</v>
      </c>
      <c r="H5320" s="3">
        <v>9.9999715881071065</v>
      </c>
      <c r="I5320" s="3">
        <v>13.333295450809475</v>
      </c>
      <c r="J5320" s="3">
        <v>0.49275000000000002</v>
      </c>
      <c r="K5320" s="3">
        <v>0.49275000000000002</v>
      </c>
      <c r="L5320" s="3">
        <v>0.65700000000000003</v>
      </c>
    </row>
    <row r="5321" spans="2:12" x14ac:dyDescent="0.2">
      <c r="B5321" t="s">
        <v>13177</v>
      </c>
      <c r="C5321" t="s">
        <v>13095</v>
      </c>
      <c r="D5321" t="s">
        <v>13096</v>
      </c>
      <c r="E5321" s="1">
        <v>5.2238100000000003</v>
      </c>
      <c r="F5321" s="1">
        <v>10</v>
      </c>
      <c r="G5321" s="2">
        <v>0.52238099999999998</v>
      </c>
      <c r="H5321" s="3">
        <v>10.000363719201118</v>
      </c>
      <c r="I5321" s="3">
        <v>13.333180188406546</v>
      </c>
      <c r="J5321" s="3">
        <v>5.2240000000000002E-2</v>
      </c>
      <c r="K5321" s="3">
        <v>5.2240000000000002E-2</v>
      </c>
      <c r="L5321" s="3">
        <v>6.9650000000000004E-2</v>
      </c>
    </row>
    <row r="5322" spans="2:12" x14ac:dyDescent="0.2">
      <c r="B5322" t="s">
        <v>13178</v>
      </c>
      <c r="C5322" t="s">
        <v>13179</v>
      </c>
      <c r="D5322" t="s">
        <v>13180</v>
      </c>
      <c r="E5322" s="1">
        <v>11.97167</v>
      </c>
      <c r="F5322" s="1">
        <v>130</v>
      </c>
      <c r="G5322" s="2">
        <v>9.2089769230769225E-2</v>
      </c>
      <c r="H5322" s="3">
        <v>10.000275650765515</v>
      </c>
      <c r="I5322" s="3">
        <v>13.333143997453989</v>
      </c>
      <c r="J5322" s="3">
        <v>0.11971999999999999</v>
      </c>
      <c r="K5322" s="3">
        <v>0.11971999999999999</v>
      </c>
      <c r="L5322" s="3">
        <v>0.15962000000000001</v>
      </c>
    </row>
    <row r="5323" spans="2:12" x14ac:dyDescent="0.2">
      <c r="B5323" t="s">
        <v>13181</v>
      </c>
      <c r="C5323" t="s">
        <v>13179</v>
      </c>
      <c r="D5323" t="s">
        <v>13180</v>
      </c>
      <c r="E5323" s="1">
        <v>8.5341000000000005</v>
      </c>
      <c r="F5323" s="1">
        <v>96</v>
      </c>
      <c r="G5323" s="2">
        <v>8.8896875E-2</v>
      </c>
      <c r="H5323" s="3">
        <v>9.9998828230276171</v>
      </c>
      <c r="I5323" s="3">
        <v>13.333567687278094</v>
      </c>
      <c r="J5323" s="3">
        <v>8.5339999999999999E-2</v>
      </c>
      <c r="K5323" s="3">
        <v>8.5339999999999999E-2</v>
      </c>
      <c r="L5323" s="3">
        <v>0.11379</v>
      </c>
    </row>
    <row r="5324" spans="2:12" x14ac:dyDescent="0.2">
      <c r="B5324" t="s">
        <v>13182</v>
      </c>
      <c r="C5324" t="s">
        <v>13183</v>
      </c>
      <c r="D5324" t="s">
        <v>13184</v>
      </c>
      <c r="E5324" s="1">
        <v>11.070959999999999</v>
      </c>
      <c r="F5324" s="1">
        <v>12</v>
      </c>
      <c r="G5324" s="2">
        <v>0.92257999999999996</v>
      </c>
      <c r="H5324" s="3">
        <v>10.000036130561398</v>
      </c>
      <c r="I5324" s="3">
        <v>13.333080419403556</v>
      </c>
      <c r="J5324" s="3">
        <v>0.11071</v>
      </c>
      <c r="K5324" s="3">
        <v>0.11071</v>
      </c>
      <c r="L5324" s="3">
        <v>0.14760999999999999</v>
      </c>
    </row>
    <row r="5325" spans="2:12" x14ac:dyDescent="0.2">
      <c r="B5325" t="s">
        <v>13185</v>
      </c>
      <c r="C5325" t="s">
        <v>13183</v>
      </c>
      <c r="D5325" t="s">
        <v>13184</v>
      </c>
      <c r="E5325" s="1">
        <v>7.7671000000000001</v>
      </c>
      <c r="F5325" s="1">
        <v>10</v>
      </c>
      <c r="G5325" s="2">
        <v>0.77671000000000001</v>
      </c>
      <c r="H5325" s="3">
        <v>9.9998712518185684</v>
      </c>
      <c r="I5325" s="3">
        <v>13.333161669091425</v>
      </c>
      <c r="J5325" s="3">
        <v>7.7670000000000003E-2</v>
      </c>
      <c r="K5325" s="3">
        <v>7.7670000000000003E-2</v>
      </c>
      <c r="L5325" s="3">
        <v>0.10356</v>
      </c>
    </row>
    <row r="5326" spans="2:12" x14ac:dyDescent="0.2">
      <c r="B5326" t="s">
        <v>13186</v>
      </c>
      <c r="C5326" t="s">
        <v>13187</v>
      </c>
      <c r="D5326" t="s">
        <v>13188</v>
      </c>
      <c r="E5326" s="1">
        <v>11.588200000000001</v>
      </c>
      <c r="F5326" s="1">
        <v>11</v>
      </c>
      <c r="G5326" s="2">
        <v>1.0534727272727273</v>
      </c>
      <c r="H5326" s="3">
        <v>9.9998274106418599</v>
      </c>
      <c r="I5326" s="3">
        <v>13.33339086311938</v>
      </c>
      <c r="J5326" s="3">
        <v>0.11588</v>
      </c>
      <c r="K5326" s="3">
        <v>0.11588</v>
      </c>
      <c r="L5326" s="3">
        <v>0.15451000000000001</v>
      </c>
    </row>
    <row r="5327" spans="2:12" x14ac:dyDescent="0.2">
      <c r="B5327" t="s">
        <v>13189</v>
      </c>
      <c r="C5327" t="s">
        <v>13187</v>
      </c>
      <c r="D5327" t="s">
        <v>13188</v>
      </c>
      <c r="E5327" s="1">
        <v>9.77651</v>
      </c>
      <c r="F5327" s="1">
        <v>9</v>
      </c>
      <c r="G5327" s="2">
        <v>1.0862788888888888</v>
      </c>
      <c r="H5327" s="3">
        <v>10.000501201348946</v>
      </c>
      <c r="I5327" s="3">
        <v>13.332978741902783</v>
      </c>
      <c r="J5327" s="3">
        <v>9.7769999999999996E-2</v>
      </c>
      <c r="K5327" s="3">
        <v>9.7769999999999996E-2</v>
      </c>
      <c r="L5327" s="3">
        <v>0.13034999999999999</v>
      </c>
    </row>
    <row r="5328" spans="2:12" x14ac:dyDescent="0.2">
      <c r="B5328" t="s">
        <v>13190</v>
      </c>
      <c r="C5328" t="s">
        <v>13191</v>
      </c>
      <c r="D5328" t="s">
        <v>13192</v>
      </c>
      <c r="E5328" s="1">
        <v>17.33437</v>
      </c>
      <c r="F5328" s="1">
        <v>7</v>
      </c>
      <c r="G5328" s="2">
        <v>2.4763385714285713</v>
      </c>
      <c r="H5328" s="3">
        <v>9.9997865512274178</v>
      </c>
      <c r="I5328" s="3">
        <v>13.333048734969891</v>
      </c>
      <c r="J5328" s="3">
        <v>0.17333999999999999</v>
      </c>
      <c r="K5328" s="3">
        <v>0.17333999999999999</v>
      </c>
      <c r="L5328" s="3">
        <v>0.23111999999999999</v>
      </c>
    </row>
    <row r="5329" spans="2:12" x14ac:dyDescent="0.2">
      <c r="B5329" t="s">
        <v>13193</v>
      </c>
      <c r="C5329" t="s">
        <v>13191</v>
      </c>
      <c r="D5329" t="s">
        <v>13192</v>
      </c>
      <c r="E5329" s="1">
        <v>14.45393</v>
      </c>
      <c r="F5329" s="1">
        <v>5</v>
      </c>
      <c r="G5329" s="2">
        <v>2.8907859999999999</v>
      </c>
      <c r="H5329" s="3">
        <v>10.000048429735028</v>
      </c>
      <c r="I5329" s="3">
        <v>13.333397906313369</v>
      </c>
      <c r="J5329" s="3">
        <v>0.14454</v>
      </c>
      <c r="K5329" s="3">
        <v>0.14454</v>
      </c>
      <c r="L5329" s="3">
        <v>0.19272</v>
      </c>
    </row>
    <row r="5330" spans="2:12" x14ac:dyDescent="0.2">
      <c r="B5330" t="s">
        <v>13194</v>
      </c>
      <c r="C5330" t="s">
        <v>13195</v>
      </c>
      <c r="D5330" t="s">
        <v>13196</v>
      </c>
      <c r="E5330" s="1">
        <v>133.03601</v>
      </c>
      <c r="F5330" s="1">
        <v>40</v>
      </c>
      <c r="G5330" s="2">
        <v>3.3259002500000001</v>
      </c>
      <c r="H5330" s="3">
        <v>9.9999992483238174</v>
      </c>
      <c r="I5330" s="3">
        <v>13.333307275225707</v>
      </c>
      <c r="J5330" s="3">
        <v>1.33036</v>
      </c>
      <c r="K5330" s="3">
        <v>1.33036</v>
      </c>
      <c r="L5330" s="3">
        <v>1.7738100000000001</v>
      </c>
    </row>
    <row r="5331" spans="2:12" x14ac:dyDescent="0.2">
      <c r="B5331" t="s">
        <v>13197</v>
      </c>
      <c r="C5331" t="s">
        <v>13195</v>
      </c>
      <c r="D5331" t="s">
        <v>13196</v>
      </c>
      <c r="E5331" s="1">
        <v>89.21987</v>
      </c>
      <c r="F5331" s="1">
        <v>29</v>
      </c>
      <c r="G5331" s="2">
        <v>3.0765472413793105</v>
      </c>
      <c r="H5331" s="3">
        <v>10.000014570745282</v>
      </c>
      <c r="I5331" s="3">
        <v>13.33335276099371</v>
      </c>
      <c r="J5331" s="3">
        <v>0.89219999999999999</v>
      </c>
      <c r="K5331" s="3">
        <v>0.89219999999999999</v>
      </c>
      <c r="L5331" s="3">
        <v>1.1896</v>
      </c>
    </row>
    <row r="5332" spans="2:12" x14ac:dyDescent="0.2">
      <c r="B5332" t="s">
        <v>13198</v>
      </c>
      <c r="C5332" t="s">
        <v>13199</v>
      </c>
      <c r="D5332" t="s">
        <v>13200</v>
      </c>
      <c r="E5332" s="1">
        <v>235.79429999999999</v>
      </c>
      <c r="F5332" s="1">
        <v>53</v>
      </c>
      <c r="G5332" s="2">
        <v>4.448949056603773</v>
      </c>
      <c r="H5332" s="3">
        <v>9.999987277046138</v>
      </c>
      <c r="I5332" s="3">
        <v>13.333316369394851</v>
      </c>
      <c r="J5332" s="3">
        <v>2.3579400000000001</v>
      </c>
      <c r="K5332" s="3">
        <v>2.3579400000000001</v>
      </c>
      <c r="L5332" s="3">
        <v>3.14392</v>
      </c>
    </row>
    <row r="5333" spans="2:12" x14ac:dyDescent="0.2">
      <c r="B5333" t="s">
        <v>13201</v>
      </c>
      <c r="C5333" t="s">
        <v>13199</v>
      </c>
      <c r="D5333" t="s">
        <v>13200</v>
      </c>
      <c r="E5333" s="1">
        <v>125.08753</v>
      </c>
      <c r="F5333" s="1">
        <v>29</v>
      </c>
      <c r="G5333" s="2">
        <v>4.3133631034482756</v>
      </c>
      <c r="H5333" s="3">
        <v>10.000037573689399</v>
      </c>
      <c r="I5333" s="3">
        <v>13.333303487565866</v>
      </c>
      <c r="J5333" s="3">
        <v>1.25088</v>
      </c>
      <c r="K5333" s="3">
        <v>1.25088</v>
      </c>
      <c r="L5333" s="3">
        <v>1.6678299999999999</v>
      </c>
    </row>
    <row r="5334" spans="2:12" x14ac:dyDescent="0.2">
      <c r="B5334" t="s">
        <v>13202</v>
      </c>
      <c r="C5334" t="s">
        <v>13203</v>
      </c>
      <c r="D5334" t="s">
        <v>13204</v>
      </c>
      <c r="E5334" s="1">
        <v>191.30573000000001</v>
      </c>
      <c r="F5334" s="1">
        <v>51</v>
      </c>
      <c r="G5334" s="2">
        <v>3.7510927450980396</v>
      </c>
      <c r="H5334" s="3">
        <v>10.000014113534393</v>
      </c>
      <c r="I5334" s="3">
        <v>13.333317303146119</v>
      </c>
      <c r="J5334" s="3">
        <v>1.91306</v>
      </c>
      <c r="K5334" s="3">
        <v>1.91306</v>
      </c>
      <c r="L5334" s="3">
        <v>2.5507399999999998</v>
      </c>
    </row>
    <row r="5335" spans="2:12" x14ac:dyDescent="0.2">
      <c r="B5335" t="s">
        <v>13205</v>
      </c>
      <c r="C5335" t="s">
        <v>13203</v>
      </c>
      <c r="D5335" t="s">
        <v>13204</v>
      </c>
      <c r="E5335" s="1">
        <v>151.34349</v>
      </c>
      <c r="F5335" s="1">
        <v>38</v>
      </c>
      <c r="G5335" s="2">
        <v>3.9827234210526314</v>
      </c>
      <c r="H5335" s="3">
        <v>9.9999676233183212</v>
      </c>
      <c r="I5335" s="3">
        <v>13.333312189377951</v>
      </c>
      <c r="J5335" s="3">
        <v>1.5134300000000001</v>
      </c>
      <c r="K5335" s="3">
        <v>1.5134300000000001</v>
      </c>
      <c r="L5335" s="3">
        <v>2.0179100000000001</v>
      </c>
    </row>
    <row r="5336" spans="2:12" x14ac:dyDescent="0.2">
      <c r="B5336" t="s">
        <v>13206</v>
      </c>
      <c r="C5336" t="s">
        <v>13207</v>
      </c>
      <c r="D5336" t="s">
        <v>13208</v>
      </c>
      <c r="E5336" s="1">
        <v>65.717730000000003</v>
      </c>
      <c r="F5336" s="1">
        <v>86</v>
      </c>
      <c r="G5336" s="2">
        <v>0.76415965116279072</v>
      </c>
      <c r="H5336" s="3">
        <v>10.000041084803142</v>
      </c>
      <c r="I5336" s="3">
        <v>13.333235947133291</v>
      </c>
      <c r="J5336" s="3">
        <v>0.65717999999999999</v>
      </c>
      <c r="K5336" s="3">
        <v>0.65717999999999999</v>
      </c>
      <c r="L5336" s="3">
        <v>0.87622999999999995</v>
      </c>
    </row>
    <row r="5337" spans="2:12" x14ac:dyDescent="0.2">
      <c r="B5337" t="s">
        <v>13209</v>
      </c>
      <c r="C5337" t="s">
        <v>13207</v>
      </c>
      <c r="D5337" t="s">
        <v>13208</v>
      </c>
      <c r="E5337" s="1">
        <v>38.110509999999998</v>
      </c>
      <c r="F5337" s="1">
        <v>53</v>
      </c>
      <c r="G5337" s="2">
        <v>0.71906622641509432</v>
      </c>
      <c r="H5337" s="3">
        <v>10.000128573456509</v>
      </c>
      <c r="I5337" s="3">
        <v>13.333329834735878</v>
      </c>
      <c r="J5337" s="3">
        <v>0.38111</v>
      </c>
      <c r="K5337" s="3">
        <v>0.38111</v>
      </c>
      <c r="L5337" s="3">
        <v>0.50814000000000004</v>
      </c>
    </row>
    <row r="5338" spans="2:12" x14ac:dyDescent="0.2">
      <c r="B5338" t="s">
        <v>13210</v>
      </c>
      <c r="C5338" t="s">
        <v>13211</v>
      </c>
      <c r="D5338" t="s">
        <v>13212</v>
      </c>
      <c r="E5338" s="1">
        <v>47.753390000000003</v>
      </c>
      <c r="F5338" s="1">
        <v>78</v>
      </c>
      <c r="G5338" s="2">
        <v>0.6122229487179488</v>
      </c>
      <c r="H5338" s="3">
        <v>9.9999183304054444</v>
      </c>
      <c r="I5338" s="3">
        <v>13.333294243612862</v>
      </c>
      <c r="J5338" s="3">
        <v>0.47753000000000001</v>
      </c>
      <c r="K5338" s="3">
        <v>0.47753000000000001</v>
      </c>
      <c r="L5338" s="3">
        <v>0.63671</v>
      </c>
    </row>
    <row r="5339" spans="2:12" x14ac:dyDescent="0.2">
      <c r="B5339" t="s">
        <v>13213</v>
      </c>
      <c r="C5339" t="s">
        <v>13211</v>
      </c>
      <c r="D5339" t="s">
        <v>13212</v>
      </c>
      <c r="E5339" s="1">
        <v>33.010469999999998</v>
      </c>
      <c r="F5339" s="1">
        <v>53</v>
      </c>
      <c r="G5339" s="2">
        <v>0.62283905660377359</v>
      </c>
      <c r="H5339" s="3">
        <v>9.9998576209305714</v>
      </c>
      <c r="I5339" s="3">
        <v>13.333345450700943</v>
      </c>
      <c r="J5339" s="3">
        <v>0.3301</v>
      </c>
      <c r="K5339" s="3">
        <v>0.3301</v>
      </c>
      <c r="L5339" s="3">
        <v>0.44013999999999998</v>
      </c>
    </row>
    <row r="5340" spans="2:12" x14ac:dyDescent="0.2">
      <c r="B5340" t="s">
        <v>13214</v>
      </c>
      <c r="C5340" t="s">
        <v>13215</v>
      </c>
      <c r="D5340" t="s">
        <v>13216</v>
      </c>
      <c r="E5340" s="1">
        <v>32.060290000000002</v>
      </c>
      <c r="F5340" s="1">
        <v>50</v>
      </c>
      <c r="G5340" s="2">
        <v>0.64120580000000005</v>
      </c>
      <c r="H5340" s="3">
        <v>9.9999095454220761</v>
      </c>
      <c r="I5340" s="3">
        <v>13.333316698008657</v>
      </c>
      <c r="J5340" s="3">
        <v>0.3206</v>
      </c>
      <c r="K5340" s="3">
        <v>0.3206</v>
      </c>
      <c r="L5340" s="3">
        <v>0.42747000000000002</v>
      </c>
    </row>
    <row r="5341" spans="2:12" x14ac:dyDescent="0.2">
      <c r="B5341" t="s">
        <v>13217</v>
      </c>
      <c r="C5341" t="s">
        <v>13215</v>
      </c>
      <c r="D5341" t="s">
        <v>13216</v>
      </c>
      <c r="E5341" s="1">
        <v>24.539470000000001</v>
      </c>
      <c r="F5341" s="1">
        <v>39</v>
      </c>
      <c r="G5341" s="2">
        <v>0.62921717948717948</v>
      </c>
      <c r="H5341" s="3">
        <v>9.99980847182111</v>
      </c>
      <c r="I5341" s="3">
        <v>13.333213798016011</v>
      </c>
      <c r="J5341" s="3">
        <v>0.24539</v>
      </c>
      <c r="K5341" s="3">
        <v>0.24539</v>
      </c>
      <c r="L5341" s="3">
        <v>0.32718999999999998</v>
      </c>
    </row>
    <row r="5342" spans="2:12" x14ac:dyDescent="0.2">
      <c r="B5342" t="s">
        <v>13218</v>
      </c>
      <c r="C5342" t="s">
        <v>13219</v>
      </c>
      <c r="D5342" t="s">
        <v>13220</v>
      </c>
      <c r="E5342" s="1">
        <v>67.093369999999993</v>
      </c>
      <c r="F5342" s="1">
        <v>51</v>
      </c>
      <c r="G5342" s="2">
        <v>1.3155562745098037</v>
      </c>
      <c r="H5342" s="3">
        <v>9.9999448529713142</v>
      </c>
      <c r="I5342" s="3">
        <v>13.333359167977402</v>
      </c>
      <c r="J5342" s="3">
        <v>0.67093000000000003</v>
      </c>
      <c r="K5342" s="3">
        <v>0.67093000000000003</v>
      </c>
      <c r="L5342" s="3">
        <v>0.89458000000000004</v>
      </c>
    </row>
    <row r="5343" spans="2:12" x14ac:dyDescent="0.2">
      <c r="B5343" t="s">
        <v>13221</v>
      </c>
      <c r="C5343" t="s">
        <v>13219</v>
      </c>
      <c r="D5343" t="s">
        <v>13220</v>
      </c>
      <c r="E5343" s="1">
        <v>78.26343</v>
      </c>
      <c r="F5343" s="1">
        <v>68</v>
      </c>
      <c r="G5343" s="2">
        <v>1.150932794117647</v>
      </c>
      <c r="H5343" s="3">
        <v>9.9999450573530968</v>
      </c>
      <c r="I5343" s="3">
        <v>13.333302667669946</v>
      </c>
      <c r="J5343" s="3">
        <v>0.78263000000000005</v>
      </c>
      <c r="K5343" s="3">
        <v>0.78263000000000005</v>
      </c>
      <c r="L5343" s="3">
        <v>1.0435099999999999</v>
      </c>
    </row>
    <row r="5344" spans="2:12" x14ac:dyDescent="0.2">
      <c r="B5344" t="s">
        <v>13222</v>
      </c>
      <c r="C5344" t="s">
        <v>13223</v>
      </c>
      <c r="D5344" t="s">
        <v>13224</v>
      </c>
      <c r="E5344" s="1">
        <v>10.613189999999999</v>
      </c>
      <c r="F5344" s="1">
        <v>6</v>
      </c>
      <c r="G5344" s="2">
        <v>1.7688649999999999</v>
      </c>
      <c r="H5344" s="3">
        <v>9.9998209774817948</v>
      </c>
      <c r="I5344" s="3">
        <v>13.333408711235736</v>
      </c>
      <c r="J5344" s="3">
        <v>0.10613</v>
      </c>
      <c r="K5344" s="3">
        <v>0.10613</v>
      </c>
      <c r="L5344" s="3">
        <v>0.14151</v>
      </c>
    </row>
    <row r="5345" spans="2:12" x14ac:dyDescent="0.2">
      <c r="B5345" t="s">
        <v>13225</v>
      </c>
      <c r="C5345" t="s">
        <v>13223</v>
      </c>
      <c r="D5345" t="s">
        <v>13224</v>
      </c>
      <c r="E5345" s="1">
        <v>33.963610000000003</v>
      </c>
      <c r="F5345" s="1">
        <v>18</v>
      </c>
      <c r="G5345" s="2">
        <v>1.8868672222222225</v>
      </c>
      <c r="H5345" s="3">
        <v>10.000114828782923</v>
      </c>
      <c r="I5345" s="3">
        <v>13.33338829411832</v>
      </c>
      <c r="J5345" s="3">
        <v>0.33964</v>
      </c>
      <c r="K5345" s="3">
        <v>0.33964</v>
      </c>
      <c r="L5345" s="3">
        <v>0.45284999999999997</v>
      </c>
    </row>
    <row r="5346" spans="2:12" x14ac:dyDescent="0.2">
      <c r="B5346" t="s">
        <v>13226</v>
      </c>
      <c r="C5346" t="s">
        <v>13227</v>
      </c>
      <c r="D5346" t="s">
        <v>13228</v>
      </c>
      <c r="E5346" s="1">
        <v>79.911569999999998</v>
      </c>
      <c r="F5346" s="1">
        <v>71</v>
      </c>
      <c r="G5346" s="2">
        <v>1.1255150704225352</v>
      </c>
      <c r="H5346" s="3">
        <v>10.000053809479654</v>
      </c>
      <c r="I5346" s="3">
        <v>13.333238228206504</v>
      </c>
      <c r="J5346" s="3">
        <v>0.79912000000000005</v>
      </c>
      <c r="K5346" s="3">
        <v>0.79912000000000005</v>
      </c>
      <c r="L5346" s="3">
        <v>1.06548</v>
      </c>
    </row>
    <row r="5347" spans="2:12" x14ac:dyDescent="0.2">
      <c r="B5347" t="s">
        <v>13229</v>
      </c>
      <c r="C5347" t="s">
        <v>13227</v>
      </c>
      <c r="D5347" t="s">
        <v>13228</v>
      </c>
      <c r="E5347" s="1">
        <v>50.955089999999998</v>
      </c>
      <c r="F5347" s="1">
        <v>45</v>
      </c>
      <c r="G5347" s="2">
        <v>1.1323353333333332</v>
      </c>
      <c r="H5347" s="3">
        <v>9.9999823373876868</v>
      </c>
      <c r="I5347" s="3">
        <v>13.333309783183584</v>
      </c>
      <c r="J5347" s="3">
        <v>0.50954999999999995</v>
      </c>
      <c r="K5347" s="3">
        <v>0.50954999999999995</v>
      </c>
      <c r="L5347" s="3">
        <v>0.6794</v>
      </c>
    </row>
    <row r="5348" spans="2:12" x14ac:dyDescent="0.2">
      <c r="B5348" t="s">
        <v>13230</v>
      </c>
      <c r="C5348" t="s">
        <v>12002</v>
      </c>
      <c r="D5348" t="s">
        <v>12003</v>
      </c>
      <c r="E5348" s="1">
        <v>83.156739999999999</v>
      </c>
      <c r="F5348" s="1">
        <v>58</v>
      </c>
      <c r="G5348" s="2">
        <v>1.4337368965517241</v>
      </c>
      <c r="H5348" s="3">
        <v>10.000031266256952</v>
      </c>
      <c r="I5348" s="3">
        <v>13.33325476684151</v>
      </c>
      <c r="J5348" s="3">
        <v>0.83157000000000003</v>
      </c>
      <c r="K5348" s="3">
        <v>0.83157000000000003</v>
      </c>
      <c r="L5348" s="3">
        <v>1.1087499999999999</v>
      </c>
    </row>
    <row r="5349" spans="2:12" x14ac:dyDescent="0.2">
      <c r="B5349" t="s">
        <v>13231</v>
      </c>
      <c r="C5349" t="s">
        <v>12890</v>
      </c>
      <c r="D5349" t="s">
        <v>12003</v>
      </c>
      <c r="E5349" s="1">
        <v>55.926839999999999</v>
      </c>
      <c r="F5349" s="1">
        <v>36</v>
      </c>
      <c r="G5349" s="2">
        <v>1.5535233333333334</v>
      </c>
      <c r="H5349" s="3">
        <v>10.000028608803932</v>
      </c>
      <c r="I5349" s="3">
        <v>13.333311876730386</v>
      </c>
      <c r="J5349" s="3">
        <v>0.55927000000000004</v>
      </c>
      <c r="K5349" s="3">
        <v>0.55927000000000004</v>
      </c>
      <c r="L5349" s="3">
        <v>0.74568999999999996</v>
      </c>
    </row>
    <row r="5350" spans="2:12" x14ac:dyDescent="0.2">
      <c r="B5350" t="s">
        <v>13232</v>
      </c>
      <c r="C5350" t="s">
        <v>13233</v>
      </c>
      <c r="D5350" t="s">
        <v>13234</v>
      </c>
      <c r="E5350" s="1">
        <v>26.309329999999999</v>
      </c>
      <c r="F5350" s="1">
        <v>69</v>
      </c>
      <c r="G5350" s="2">
        <v>0.3812946376811594</v>
      </c>
      <c r="H5350" s="3">
        <v>9.9998745692117588</v>
      </c>
      <c r="I5350" s="3">
        <v>13.333292790048246</v>
      </c>
      <c r="J5350" s="3">
        <v>0.26308999999999999</v>
      </c>
      <c r="K5350" s="3">
        <v>0.26308999999999999</v>
      </c>
      <c r="L5350" s="3">
        <v>0.35078999999999999</v>
      </c>
    </row>
    <row r="5351" spans="2:12" x14ac:dyDescent="0.2">
      <c r="B5351" t="s">
        <v>13235</v>
      </c>
      <c r="C5351" t="s">
        <v>13233</v>
      </c>
      <c r="D5351" t="s">
        <v>13234</v>
      </c>
      <c r="E5351" s="1">
        <v>21.44857</v>
      </c>
      <c r="F5351" s="1">
        <v>54</v>
      </c>
      <c r="G5351" s="2">
        <v>0.39719574074074077</v>
      </c>
      <c r="H5351" s="3">
        <v>10.00020047956577</v>
      </c>
      <c r="I5351" s="3">
        <v>13.333289818388826</v>
      </c>
      <c r="J5351" s="3">
        <v>0.21448999999999999</v>
      </c>
      <c r="K5351" s="3">
        <v>0.21448999999999999</v>
      </c>
      <c r="L5351" s="3">
        <v>0.28598000000000001</v>
      </c>
    </row>
    <row r="5352" spans="2:12" x14ac:dyDescent="0.2">
      <c r="B5352" t="s">
        <v>13236</v>
      </c>
      <c r="C5352" t="s">
        <v>13233</v>
      </c>
      <c r="D5352" t="s">
        <v>13234</v>
      </c>
      <c r="E5352" s="1">
        <v>19.814299999999999</v>
      </c>
      <c r="F5352" s="1">
        <v>55</v>
      </c>
      <c r="G5352" s="2">
        <v>0.36025999999999997</v>
      </c>
      <c r="H5352" s="3">
        <v>9.99984859419712</v>
      </c>
      <c r="I5352" s="3">
        <v>13.333299687599359</v>
      </c>
      <c r="J5352" s="3">
        <v>0.19814000000000001</v>
      </c>
      <c r="K5352" s="3">
        <v>0.19814000000000001</v>
      </c>
      <c r="L5352" s="3">
        <v>0.26418999999999998</v>
      </c>
    </row>
    <row r="5353" spans="2:12" x14ac:dyDescent="0.2">
      <c r="B5353" t="s">
        <v>13237</v>
      </c>
      <c r="C5353" t="s">
        <v>13233</v>
      </c>
      <c r="D5353" t="s">
        <v>13234</v>
      </c>
      <c r="E5353" s="1">
        <v>21.239429999999999</v>
      </c>
      <c r="F5353" s="1">
        <v>55</v>
      </c>
      <c r="G5353" s="2">
        <v>0.38617145454545454</v>
      </c>
      <c r="H5353" s="3">
        <v>9.9997975463559996</v>
      </c>
      <c r="I5353" s="3">
        <v>13.333220335950635</v>
      </c>
      <c r="J5353" s="3">
        <v>0.21239</v>
      </c>
      <c r="K5353" s="3">
        <v>0.21239</v>
      </c>
      <c r="L5353" s="3">
        <v>0.28319</v>
      </c>
    </row>
    <row r="5354" spans="2:12" x14ac:dyDescent="0.2">
      <c r="B5354" t="s">
        <v>13238</v>
      </c>
      <c r="C5354" t="s">
        <v>13239</v>
      </c>
      <c r="D5354" t="s">
        <v>13240</v>
      </c>
      <c r="E5354" s="1">
        <v>72.326499999999996</v>
      </c>
      <c r="F5354" s="1">
        <v>44</v>
      </c>
      <c r="G5354" s="2">
        <v>1.6437840909090908</v>
      </c>
      <c r="H5354" s="3">
        <v>9.9999308690452331</v>
      </c>
      <c r="I5354" s="3">
        <v>13.333287246030155</v>
      </c>
      <c r="J5354" s="3">
        <v>0.72326000000000001</v>
      </c>
      <c r="K5354" s="3">
        <v>0.72326000000000001</v>
      </c>
      <c r="L5354" s="3">
        <v>0.96435000000000004</v>
      </c>
    </row>
    <row r="5355" spans="2:12" x14ac:dyDescent="0.2">
      <c r="B5355" t="s">
        <v>13241</v>
      </c>
      <c r="C5355" t="s">
        <v>13239</v>
      </c>
      <c r="D5355" t="s">
        <v>13240</v>
      </c>
      <c r="E5355" s="1">
        <v>108.98384</v>
      </c>
      <c r="F5355" s="1">
        <v>69</v>
      </c>
      <c r="G5355" s="2">
        <v>1.5794759420289854</v>
      </c>
      <c r="H5355" s="3">
        <v>10.000014681075653</v>
      </c>
      <c r="I5355" s="3">
        <v>13.333261151378039</v>
      </c>
      <c r="J5355" s="3">
        <v>1.0898399999999999</v>
      </c>
      <c r="K5355" s="3">
        <v>1.0898399999999999</v>
      </c>
      <c r="L5355" s="3">
        <v>1.4531099999999999</v>
      </c>
    </row>
    <row r="5356" spans="2:12" x14ac:dyDescent="0.2">
      <c r="B5356" t="s">
        <v>13242</v>
      </c>
      <c r="C5356" t="s">
        <v>13243</v>
      </c>
      <c r="D5356" t="s">
        <v>13244</v>
      </c>
      <c r="E5356" s="1">
        <v>23.771059999999999</v>
      </c>
      <c r="F5356" s="1">
        <v>88</v>
      </c>
      <c r="G5356" s="2">
        <v>0.27012568181818181</v>
      </c>
      <c r="H5356" s="3">
        <v>9.9999747592240311</v>
      </c>
      <c r="I5356" s="3">
        <v>13.333439905498535</v>
      </c>
      <c r="J5356" s="3">
        <v>0.23771</v>
      </c>
      <c r="K5356" s="3">
        <v>0.23771</v>
      </c>
      <c r="L5356" s="3">
        <v>0.31695000000000001</v>
      </c>
    </row>
    <row r="5357" spans="2:12" x14ac:dyDescent="0.2">
      <c r="B5357" t="s">
        <v>13245</v>
      </c>
      <c r="C5357" t="s">
        <v>13243</v>
      </c>
      <c r="D5357" t="s">
        <v>13244</v>
      </c>
      <c r="E5357" s="1">
        <v>21.042829999999999</v>
      </c>
      <c r="F5357" s="1">
        <v>87</v>
      </c>
      <c r="G5357" s="2">
        <v>0.24187160919540229</v>
      </c>
      <c r="H5357" s="3">
        <v>10.000080787612694</v>
      </c>
      <c r="I5357" s="3">
        <v>13.333282643066546</v>
      </c>
      <c r="J5357" s="3">
        <v>0.21043000000000001</v>
      </c>
      <c r="K5357" s="3">
        <v>0.21043000000000001</v>
      </c>
      <c r="L5357" s="3">
        <v>0.28056999999999999</v>
      </c>
    </row>
    <row r="5358" spans="2:12" x14ac:dyDescent="0.2">
      <c r="B5358" t="s">
        <v>13246</v>
      </c>
      <c r="C5358" t="s">
        <v>12421</v>
      </c>
      <c r="D5358" t="s">
        <v>12810</v>
      </c>
      <c r="E5358" s="1">
        <v>17.23556</v>
      </c>
      <c r="F5358" s="1">
        <v>19</v>
      </c>
      <c r="G5358" s="2">
        <v>0.90713473684210522</v>
      </c>
      <c r="H5358" s="3">
        <v>10.000255286164187</v>
      </c>
      <c r="I5358" s="3">
        <v>13.333480316276349</v>
      </c>
      <c r="J5358" s="3">
        <v>0.17236000000000001</v>
      </c>
      <c r="K5358" s="3">
        <v>0.17236000000000001</v>
      </c>
      <c r="L5358" s="3">
        <v>0.22980999999999999</v>
      </c>
    </row>
    <row r="5359" spans="2:12" x14ac:dyDescent="0.2">
      <c r="B5359" t="s">
        <v>13247</v>
      </c>
      <c r="C5359" t="s">
        <v>13248</v>
      </c>
      <c r="D5359" t="s">
        <v>13249</v>
      </c>
      <c r="E5359" s="1">
        <v>240.54129</v>
      </c>
      <c r="F5359" s="1">
        <v>112</v>
      </c>
      <c r="G5359" s="2">
        <v>2.1476900892857143</v>
      </c>
      <c r="H5359" s="3">
        <v>9.9999879438577874</v>
      </c>
      <c r="I5359" s="3">
        <v>13.333303400842325</v>
      </c>
      <c r="J5359" s="3">
        <v>2.4054099999999998</v>
      </c>
      <c r="K5359" s="3">
        <v>2.4054099999999998</v>
      </c>
      <c r="L5359" s="3">
        <v>3.2072099999999999</v>
      </c>
    </row>
    <row r="5360" spans="2:12" x14ac:dyDescent="0.2">
      <c r="B5360" t="s">
        <v>13250</v>
      </c>
      <c r="C5360" t="s">
        <v>13248</v>
      </c>
      <c r="D5360" t="s">
        <v>13249</v>
      </c>
      <c r="E5360" s="1">
        <v>188.62775999999999</v>
      </c>
      <c r="F5360" s="1">
        <v>90</v>
      </c>
      <c r="G5360" s="2">
        <v>2.0958639999999997</v>
      </c>
      <c r="H5360" s="3">
        <v>10.000012723471878</v>
      </c>
      <c r="I5360" s="3">
        <v>13.333297283496341</v>
      </c>
      <c r="J5360" s="3">
        <v>1.88628</v>
      </c>
      <c r="K5360" s="3">
        <v>1.88628</v>
      </c>
      <c r="L5360" s="3">
        <v>2.5150299999999999</v>
      </c>
    </row>
    <row r="5361" spans="2:12" x14ac:dyDescent="0.2">
      <c r="B5361" t="s">
        <v>13251</v>
      </c>
      <c r="C5361" t="s">
        <v>13252</v>
      </c>
      <c r="D5361" t="s">
        <v>13253</v>
      </c>
      <c r="E5361" s="1">
        <v>618.21847000000002</v>
      </c>
      <c r="F5361" s="1">
        <v>229</v>
      </c>
      <c r="G5361" s="2">
        <v>2.6996439737991267</v>
      </c>
      <c r="H5361" s="3">
        <v>9.9999923975095708</v>
      </c>
      <c r="I5361" s="3">
        <v>13.333296237493515</v>
      </c>
      <c r="J5361" s="3">
        <v>6.1821799999999998</v>
      </c>
      <c r="K5361" s="3">
        <v>6.1821799999999998</v>
      </c>
      <c r="L5361" s="3">
        <v>8.2428899999999992</v>
      </c>
    </row>
    <row r="5362" spans="2:12" x14ac:dyDescent="0.2">
      <c r="B5362" t="s">
        <v>13254</v>
      </c>
      <c r="C5362" t="s">
        <v>13252</v>
      </c>
      <c r="D5362" t="s">
        <v>13253</v>
      </c>
      <c r="E5362" s="1">
        <v>176.31921</v>
      </c>
      <c r="F5362" s="1">
        <v>89</v>
      </c>
      <c r="G5362" s="2">
        <v>1.9811147191011236</v>
      </c>
      <c r="H5362" s="3">
        <v>9.9999880897832973</v>
      </c>
      <c r="I5362" s="3">
        <v>13.333317453044396</v>
      </c>
      <c r="J5362" s="3">
        <v>1.76319</v>
      </c>
      <c r="K5362" s="3">
        <v>1.76319</v>
      </c>
      <c r="L5362" s="3">
        <v>2.3509199999999999</v>
      </c>
    </row>
    <row r="5363" spans="2:12" x14ac:dyDescent="0.2">
      <c r="B5363" t="s">
        <v>13255</v>
      </c>
      <c r="C5363" t="s">
        <v>13256</v>
      </c>
      <c r="D5363" t="s">
        <v>13257</v>
      </c>
      <c r="E5363" s="1">
        <v>197.22367</v>
      </c>
      <c r="F5363" s="1">
        <v>121</v>
      </c>
      <c r="G5363" s="2">
        <v>1.6299476859504132</v>
      </c>
      <c r="H5363" s="3">
        <v>10.000016732271538</v>
      </c>
      <c r="I5363" s="3">
        <v>13.333288037891194</v>
      </c>
      <c r="J5363" s="3">
        <v>1.97224</v>
      </c>
      <c r="K5363" s="3">
        <v>1.97224</v>
      </c>
      <c r="L5363" s="3">
        <v>2.6296400000000002</v>
      </c>
    </row>
    <row r="5364" spans="2:12" x14ac:dyDescent="0.2">
      <c r="B5364" t="s">
        <v>13258</v>
      </c>
      <c r="C5364" t="s">
        <v>13256</v>
      </c>
      <c r="D5364" t="s">
        <v>13257</v>
      </c>
      <c r="E5364" s="1">
        <v>175.62479999999999</v>
      </c>
      <c r="F5364" s="1">
        <v>94</v>
      </c>
      <c r="G5364" s="2">
        <v>1.8683489361702128</v>
      </c>
      <c r="H5364" s="3">
        <v>10.000011387913325</v>
      </c>
      <c r="I5364" s="3">
        <v>13.333310557506685</v>
      </c>
      <c r="J5364" s="3">
        <v>1.7562500000000001</v>
      </c>
      <c r="K5364" s="3">
        <v>1.7562500000000001</v>
      </c>
      <c r="L5364" s="3">
        <v>2.3416600000000001</v>
      </c>
    </row>
    <row r="5365" spans="2:12" x14ac:dyDescent="0.2">
      <c r="B5365" t="s">
        <v>13259</v>
      </c>
      <c r="C5365" t="s">
        <v>13260</v>
      </c>
      <c r="D5365" t="s">
        <v>13261</v>
      </c>
      <c r="E5365" s="1">
        <v>547.74347</v>
      </c>
      <c r="F5365" s="1">
        <v>228</v>
      </c>
      <c r="G5365" s="2">
        <v>2.4023836403508771</v>
      </c>
      <c r="H5365" s="3">
        <v>9.9999914193408816</v>
      </c>
      <c r="I5365" s="3">
        <v>13.333303635732983</v>
      </c>
      <c r="J5365" s="3">
        <v>5.47743</v>
      </c>
      <c r="K5365" s="3">
        <v>5.47743</v>
      </c>
      <c r="L5365" s="3">
        <v>7.3032300000000001</v>
      </c>
    </row>
    <row r="5366" spans="2:12" x14ac:dyDescent="0.2">
      <c r="B5366" t="s">
        <v>13262</v>
      </c>
      <c r="C5366" t="s">
        <v>13260</v>
      </c>
      <c r="D5366" t="s">
        <v>13261</v>
      </c>
      <c r="E5366" s="1">
        <v>168.10646</v>
      </c>
      <c r="F5366" s="1">
        <v>122</v>
      </c>
      <c r="G5366" s="2">
        <v>1.3779218032786884</v>
      </c>
      <c r="H5366" s="3">
        <v>9.99997263638768</v>
      </c>
      <c r="I5366" s="3">
        <v>13.333277019812328</v>
      </c>
      <c r="J5366" s="3">
        <v>1.68106</v>
      </c>
      <c r="K5366" s="3">
        <v>1.68106</v>
      </c>
      <c r="L5366" s="3">
        <v>2.2414100000000001</v>
      </c>
    </row>
    <row r="5367" spans="2:12" x14ac:dyDescent="0.2">
      <c r="B5367" t="s">
        <v>13263</v>
      </c>
      <c r="C5367" t="s">
        <v>13264</v>
      </c>
      <c r="D5367" t="s">
        <v>13265</v>
      </c>
      <c r="E5367" s="1">
        <v>212.19992999999999</v>
      </c>
      <c r="F5367" s="1">
        <v>135</v>
      </c>
      <c r="G5367" s="2">
        <v>1.5718513333333333</v>
      </c>
      <c r="H5367" s="3">
        <v>10.000003298775828</v>
      </c>
      <c r="I5367" s="3">
        <v>13.333322023244779</v>
      </c>
      <c r="J5367" s="3">
        <v>2.1219999999999999</v>
      </c>
      <c r="K5367" s="3">
        <v>2.1219999999999999</v>
      </c>
      <c r="L5367" s="3">
        <v>2.8293300000000001</v>
      </c>
    </row>
    <row r="5368" spans="2:12" x14ac:dyDescent="0.2">
      <c r="B5368" t="s">
        <v>13266</v>
      </c>
      <c r="C5368" t="s">
        <v>13264</v>
      </c>
      <c r="D5368" t="s">
        <v>13265</v>
      </c>
      <c r="E5368" s="1">
        <v>270.57657999999998</v>
      </c>
      <c r="F5368" s="1">
        <v>151</v>
      </c>
      <c r="G5368" s="2">
        <v>1.7918978807947019</v>
      </c>
      <c r="H5368" s="3">
        <v>10.000015522407741</v>
      </c>
      <c r="I5368" s="3">
        <v>13.333304752392099</v>
      </c>
      <c r="J5368" s="3">
        <v>2.7057699999999998</v>
      </c>
      <c r="K5368" s="3">
        <v>2.7057699999999998</v>
      </c>
      <c r="L5368" s="3">
        <v>3.6076800000000002</v>
      </c>
    </row>
    <row r="5369" spans="2:12" x14ac:dyDescent="0.2">
      <c r="B5369" t="s">
        <v>13267</v>
      </c>
      <c r="C5369" t="s">
        <v>13268</v>
      </c>
      <c r="D5369" t="s">
        <v>13269</v>
      </c>
      <c r="E5369" s="1">
        <v>12.05181</v>
      </c>
      <c r="F5369" s="1">
        <v>89</v>
      </c>
      <c r="G5369" s="2">
        <v>0.13541359550561796</v>
      </c>
      <c r="H5369" s="3">
        <v>10.000157652667941</v>
      </c>
      <c r="I5369" s="3">
        <v>13.333266953262623</v>
      </c>
      <c r="J5369" s="3">
        <v>0.12052</v>
      </c>
      <c r="K5369" s="3">
        <v>0.12052</v>
      </c>
      <c r="L5369" s="3">
        <v>0.16069</v>
      </c>
    </row>
    <row r="5370" spans="2:12" x14ac:dyDescent="0.2">
      <c r="B5370" t="s">
        <v>13270</v>
      </c>
      <c r="C5370" t="s">
        <v>13268</v>
      </c>
      <c r="D5370" t="s">
        <v>13269</v>
      </c>
      <c r="E5370" s="1">
        <v>13.321389999999999</v>
      </c>
      <c r="F5370" s="1">
        <v>100</v>
      </c>
      <c r="G5370" s="2">
        <v>0.1332139</v>
      </c>
      <c r="H5370" s="3">
        <v>9.9997072377582228</v>
      </c>
      <c r="I5370" s="3">
        <v>13.333443431954175</v>
      </c>
      <c r="J5370" s="3">
        <v>0.13321</v>
      </c>
      <c r="K5370" s="3">
        <v>0.13321</v>
      </c>
      <c r="L5370" s="3">
        <v>0.17762</v>
      </c>
    </row>
    <row r="5371" spans="2:12" x14ac:dyDescent="0.2">
      <c r="B5371" t="s">
        <v>13271</v>
      </c>
      <c r="C5371" t="s">
        <v>13272</v>
      </c>
      <c r="D5371" t="s">
        <v>13273</v>
      </c>
      <c r="E5371" s="1">
        <v>40.293410000000002</v>
      </c>
      <c r="F5371" s="1">
        <v>137</v>
      </c>
      <c r="G5371" s="2">
        <v>0.29411248175182481</v>
      </c>
      <c r="H5371" s="3">
        <v>9.9998982463881809</v>
      </c>
      <c r="I5371" s="3">
        <v>13.333197661850908</v>
      </c>
      <c r="J5371" s="3">
        <v>0.40293000000000001</v>
      </c>
      <c r="K5371" s="3">
        <v>0.40293000000000001</v>
      </c>
      <c r="L5371" s="3">
        <v>0.53724000000000005</v>
      </c>
    </row>
    <row r="5372" spans="2:12" x14ac:dyDescent="0.2">
      <c r="B5372" t="s">
        <v>13274</v>
      </c>
      <c r="C5372" t="s">
        <v>13272</v>
      </c>
      <c r="D5372" t="s">
        <v>13273</v>
      </c>
      <c r="E5372" s="1">
        <v>33.047809999999998</v>
      </c>
      <c r="F5372" s="1">
        <v>102</v>
      </c>
      <c r="G5372" s="2">
        <v>0.32399813725490195</v>
      </c>
      <c r="H5372" s="3">
        <v>10.000057492463192</v>
      </c>
      <c r="I5372" s="3">
        <v>13.333409989950923</v>
      </c>
      <c r="J5372" s="3">
        <v>0.33048</v>
      </c>
      <c r="K5372" s="3">
        <v>0.33048</v>
      </c>
      <c r="L5372" s="3">
        <v>0.44063999999999998</v>
      </c>
    </row>
    <row r="5373" spans="2:12" x14ac:dyDescent="0.2">
      <c r="B5373" t="s">
        <v>13275</v>
      </c>
      <c r="C5373" t="s">
        <v>12950</v>
      </c>
      <c r="D5373" t="s">
        <v>12951</v>
      </c>
      <c r="E5373" s="1">
        <v>82.714110000000005</v>
      </c>
      <c r="F5373" s="1">
        <v>143</v>
      </c>
      <c r="G5373" s="2">
        <v>0.57842034965034972</v>
      </c>
      <c r="H5373" s="3">
        <v>9.9999867011807293</v>
      </c>
      <c r="I5373" s="3">
        <v>13.333275302121972</v>
      </c>
      <c r="J5373" s="3">
        <v>0.82713999999999999</v>
      </c>
      <c r="K5373" s="3">
        <v>0.82713999999999999</v>
      </c>
      <c r="L5373" s="3">
        <v>1.1028500000000001</v>
      </c>
    </row>
    <row r="5374" spans="2:12" x14ac:dyDescent="0.2">
      <c r="B5374" t="s">
        <v>13276</v>
      </c>
      <c r="C5374" t="s">
        <v>13277</v>
      </c>
      <c r="D5374" t="s">
        <v>13278</v>
      </c>
      <c r="E5374" s="1">
        <v>60.809759999999997</v>
      </c>
      <c r="F5374" s="1">
        <v>90</v>
      </c>
      <c r="G5374" s="2">
        <v>0.67566399999999993</v>
      </c>
      <c r="H5374" s="3">
        <v>10.000039467348662</v>
      </c>
      <c r="I5374" s="3">
        <v>13.33322150917879</v>
      </c>
      <c r="J5374" s="3">
        <v>0.60809999999999997</v>
      </c>
      <c r="K5374" s="3">
        <v>0.60809999999999997</v>
      </c>
      <c r="L5374" s="3">
        <v>0.81079000000000001</v>
      </c>
    </row>
    <row r="5375" spans="2:12" x14ac:dyDescent="0.2">
      <c r="B5375" t="s">
        <v>13279</v>
      </c>
      <c r="C5375" t="s">
        <v>13277</v>
      </c>
      <c r="D5375" t="s">
        <v>13278</v>
      </c>
      <c r="E5375" s="1">
        <v>71.958200000000005</v>
      </c>
      <c r="F5375" s="1">
        <v>103</v>
      </c>
      <c r="G5375" s="2">
        <v>0.69862330097087388</v>
      </c>
      <c r="H5375" s="3">
        <v>9.9999722060863103</v>
      </c>
      <c r="I5375" s="3">
        <v>13.333296274781748</v>
      </c>
      <c r="J5375" s="3">
        <v>0.71958</v>
      </c>
      <c r="K5375" s="3">
        <v>0.71958</v>
      </c>
      <c r="L5375" s="3">
        <v>0.95943999999999996</v>
      </c>
    </row>
    <row r="5376" spans="2:12" x14ac:dyDescent="0.2">
      <c r="B5376" t="s">
        <v>13280</v>
      </c>
      <c r="C5376" t="s">
        <v>13281</v>
      </c>
      <c r="D5376" t="s">
        <v>13282</v>
      </c>
      <c r="E5376" s="1">
        <v>82.878969999999995</v>
      </c>
      <c r="F5376" s="1">
        <v>87</v>
      </c>
      <c r="G5376" s="2">
        <v>0.95263183908045967</v>
      </c>
      <c r="H5376" s="3">
        <v>10.000003619736106</v>
      </c>
      <c r="I5376" s="3">
        <v>13.333297940358092</v>
      </c>
      <c r="J5376" s="3">
        <v>0.82879000000000003</v>
      </c>
      <c r="K5376" s="3">
        <v>0.82879000000000003</v>
      </c>
      <c r="L5376" s="3">
        <v>1.1050500000000001</v>
      </c>
    </row>
    <row r="5377" spans="2:12" x14ac:dyDescent="0.2">
      <c r="B5377" t="s">
        <v>13283</v>
      </c>
      <c r="C5377" t="s">
        <v>13281</v>
      </c>
      <c r="D5377" t="s">
        <v>13282</v>
      </c>
      <c r="E5377" s="1">
        <v>71.527500000000003</v>
      </c>
      <c r="F5377" s="1">
        <v>69</v>
      </c>
      <c r="G5377" s="2">
        <v>1.0366304347826087</v>
      </c>
      <c r="H5377" s="3">
        <v>10.000069903184089</v>
      </c>
      <c r="I5377" s="3">
        <v>13.333333333333332</v>
      </c>
      <c r="J5377" s="3">
        <v>0.71528000000000003</v>
      </c>
      <c r="K5377" s="3">
        <v>0.71528000000000003</v>
      </c>
      <c r="L5377" s="3">
        <v>0.95369999999999999</v>
      </c>
    </row>
    <row r="5378" spans="2:12" x14ac:dyDescent="0.2">
      <c r="B5378" t="s">
        <v>13284</v>
      </c>
      <c r="C5378" t="s">
        <v>13285</v>
      </c>
      <c r="D5378" t="s">
        <v>13286</v>
      </c>
      <c r="E5378" s="1">
        <v>34.669539999999998</v>
      </c>
      <c r="F5378" s="1">
        <v>86</v>
      </c>
      <c r="G5378" s="2">
        <v>0.40313418604651158</v>
      </c>
      <c r="H5378" s="3">
        <v>10.000132681310454</v>
      </c>
      <c r="I5378" s="3">
        <v>13.333317949992992</v>
      </c>
      <c r="J5378" s="3">
        <v>0.34670000000000001</v>
      </c>
      <c r="K5378" s="3">
        <v>0.34670000000000001</v>
      </c>
      <c r="L5378" s="3">
        <v>0.46226</v>
      </c>
    </row>
    <row r="5379" spans="2:12" x14ac:dyDescent="0.2">
      <c r="B5379" t="s">
        <v>13287</v>
      </c>
      <c r="C5379" t="s">
        <v>13285</v>
      </c>
      <c r="D5379" t="s">
        <v>13286</v>
      </c>
      <c r="E5379" s="1">
        <v>27.60934</v>
      </c>
      <c r="F5379" s="1">
        <v>72</v>
      </c>
      <c r="G5379" s="2">
        <v>0.38346305555555554</v>
      </c>
      <c r="H5379" s="3">
        <v>9.9998768532677715</v>
      </c>
      <c r="I5379" s="3">
        <v>13.333169137690362</v>
      </c>
      <c r="J5379" s="3">
        <v>0.27609</v>
      </c>
      <c r="K5379" s="3">
        <v>0.27609</v>
      </c>
      <c r="L5379" s="3">
        <v>0.36812</v>
      </c>
    </row>
    <row r="5380" spans="2:12" x14ac:dyDescent="0.2">
      <c r="B5380" t="s">
        <v>13288</v>
      </c>
      <c r="C5380" t="s">
        <v>11607</v>
      </c>
      <c r="D5380" t="s">
        <v>11608</v>
      </c>
      <c r="E5380" s="1">
        <v>42.568899999999999</v>
      </c>
      <c r="F5380" s="1">
        <v>84</v>
      </c>
      <c r="G5380" s="2">
        <v>0.50677261904761906</v>
      </c>
      <c r="H5380" s="3">
        <v>10.000023491328177</v>
      </c>
      <c r="I5380" s="3">
        <v>13.333208046249727</v>
      </c>
      <c r="J5380" s="3">
        <v>0.42569000000000001</v>
      </c>
      <c r="K5380" s="3">
        <v>0.42569000000000001</v>
      </c>
      <c r="L5380" s="3">
        <v>0.56757999999999997</v>
      </c>
    </row>
    <row r="5381" spans="2:12" x14ac:dyDescent="0.2">
      <c r="B5381" t="s">
        <v>13289</v>
      </c>
      <c r="C5381" t="s">
        <v>13290</v>
      </c>
      <c r="D5381" t="s">
        <v>13291</v>
      </c>
      <c r="E5381" s="1">
        <v>48.078139999999998</v>
      </c>
      <c r="F5381" s="1">
        <v>77</v>
      </c>
      <c r="G5381" s="2">
        <v>0.62439142857142849</v>
      </c>
      <c r="H5381" s="3">
        <v>9.9999708807370666</v>
      </c>
      <c r="I5381" s="3">
        <v>13.333294507649423</v>
      </c>
      <c r="J5381" s="3">
        <v>0.48077999999999999</v>
      </c>
      <c r="K5381" s="3">
        <v>0.48077999999999999</v>
      </c>
      <c r="L5381" s="3">
        <v>0.64104000000000005</v>
      </c>
    </row>
    <row r="5382" spans="2:12" x14ac:dyDescent="0.2">
      <c r="B5382" t="s">
        <v>13292</v>
      </c>
      <c r="C5382" t="s">
        <v>13290</v>
      </c>
      <c r="D5382" t="s">
        <v>13291</v>
      </c>
      <c r="E5382" s="1">
        <v>47.347299999999997</v>
      </c>
      <c r="F5382" s="1">
        <v>78</v>
      </c>
      <c r="G5382" s="2">
        <v>0.60701666666666665</v>
      </c>
      <c r="H5382" s="3">
        <v>9.9999366384144412</v>
      </c>
      <c r="I5382" s="3">
        <v>13.333389654742721</v>
      </c>
      <c r="J5382" s="3">
        <v>0.47347</v>
      </c>
      <c r="K5382" s="3">
        <v>0.47347</v>
      </c>
      <c r="L5382" s="3">
        <v>0.63129999999999997</v>
      </c>
    </row>
    <row r="5383" spans="2:12" x14ac:dyDescent="0.2">
      <c r="B5383" t="s">
        <v>13293</v>
      </c>
      <c r="C5383" t="s">
        <v>13294</v>
      </c>
      <c r="D5383" t="s">
        <v>13291</v>
      </c>
      <c r="E5383" s="1">
        <v>46.238709999999998</v>
      </c>
      <c r="F5383" s="1">
        <v>84</v>
      </c>
      <c r="G5383" s="2">
        <v>0.55046083333333329</v>
      </c>
      <c r="H5383" s="3">
        <v>10.00006271801268</v>
      </c>
      <c r="I5383" s="3">
        <v>13.333200688341003</v>
      </c>
      <c r="J5383" s="3">
        <v>0.46239000000000002</v>
      </c>
      <c r="K5383" s="3">
        <v>0.46239000000000002</v>
      </c>
      <c r="L5383" s="3">
        <v>0.61651</v>
      </c>
    </row>
    <row r="5384" spans="2:12" x14ac:dyDescent="0.2">
      <c r="B5384" t="s">
        <v>13295</v>
      </c>
      <c r="C5384" t="s">
        <v>13294</v>
      </c>
      <c r="D5384" t="s">
        <v>13291</v>
      </c>
      <c r="E5384" s="1">
        <v>48.88626</v>
      </c>
      <c r="F5384" s="1">
        <v>80</v>
      </c>
      <c r="G5384" s="2">
        <v>0.61107825000000005</v>
      </c>
      <c r="H5384" s="3">
        <v>9.999946815321934</v>
      </c>
      <c r="I5384" s="3">
        <v>13.333398791398645</v>
      </c>
      <c r="J5384" s="3">
        <v>0.48886000000000002</v>
      </c>
      <c r="K5384" s="3">
        <v>0.48886000000000002</v>
      </c>
      <c r="L5384" s="3">
        <v>0.65181999999999995</v>
      </c>
    </row>
    <row r="5385" spans="2:12" x14ac:dyDescent="0.2">
      <c r="B5385" t="s">
        <v>13296</v>
      </c>
      <c r="C5385" t="s">
        <v>13297</v>
      </c>
      <c r="D5385" t="s">
        <v>13298</v>
      </c>
      <c r="E5385" s="1">
        <v>64.476730000000003</v>
      </c>
      <c r="F5385" s="1">
        <v>101</v>
      </c>
      <c r="G5385" s="2">
        <v>0.63838346534653467</v>
      </c>
      <c r="H5385" s="3">
        <v>10.000041875572782</v>
      </c>
      <c r="I5385" s="3">
        <v>13.333337469192371</v>
      </c>
      <c r="J5385" s="3">
        <v>0.64476999999999995</v>
      </c>
      <c r="K5385" s="3">
        <v>0.64476999999999995</v>
      </c>
      <c r="L5385" s="3">
        <v>0.85968999999999995</v>
      </c>
    </row>
    <row r="5386" spans="2:12" x14ac:dyDescent="0.2">
      <c r="B5386" t="s">
        <v>13299</v>
      </c>
      <c r="C5386" t="s">
        <v>13297</v>
      </c>
      <c r="D5386" t="s">
        <v>13298</v>
      </c>
      <c r="E5386" s="1">
        <v>61.508789999999998</v>
      </c>
      <c r="F5386" s="1">
        <v>93</v>
      </c>
      <c r="G5386" s="2">
        <v>0.66138483870967735</v>
      </c>
      <c r="H5386" s="3">
        <v>10.000034141461732</v>
      </c>
      <c r="I5386" s="3">
        <v>13.333378855282309</v>
      </c>
      <c r="J5386" s="3">
        <v>0.61509000000000003</v>
      </c>
      <c r="K5386" s="3">
        <v>0.61509000000000003</v>
      </c>
      <c r="L5386" s="3">
        <v>0.82011999999999996</v>
      </c>
    </row>
    <row r="5387" spans="2:12" x14ac:dyDescent="0.2">
      <c r="B5387" t="s">
        <v>13300</v>
      </c>
      <c r="C5387" t="s">
        <v>13301</v>
      </c>
      <c r="D5387" t="s">
        <v>13302</v>
      </c>
      <c r="E5387" s="1">
        <v>40.750390000000003</v>
      </c>
      <c r="F5387" s="1">
        <v>94</v>
      </c>
      <c r="G5387" s="2">
        <v>0.43351478723404258</v>
      </c>
      <c r="H5387" s="3">
        <v>9.9999042953944723</v>
      </c>
      <c r="I5387" s="3">
        <v>13.333369324808915</v>
      </c>
      <c r="J5387" s="3">
        <v>0.40749999999999997</v>
      </c>
      <c r="K5387" s="3">
        <v>0.40749999999999997</v>
      </c>
      <c r="L5387" s="3">
        <v>0.54334000000000005</v>
      </c>
    </row>
    <row r="5388" spans="2:12" x14ac:dyDescent="0.2">
      <c r="B5388" t="s">
        <v>13303</v>
      </c>
      <c r="C5388" t="s">
        <v>13301</v>
      </c>
      <c r="D5388" t="s">
        <v>13302</v>
      </c>
      <c r="E5388" s="1">
        <v>37.397210000000001</v>
      </c>
      <c r="F5388" s="1">
        <v>75</v>
      </c>
      <c r="G5388" s="2">
        <v>0.49862946666666669</v>
      </c>
      <c r="H5388" s="3">
        <v>9.9999438460783576</v>
      </c>
      <c r="I5388" s="3">
        <v>13.333347594646767</v>
      </c>
      <c r="J5388" s="3">
        <v>0.37397000000000002</v>
      </c>
      <c r="K5388" s="3">
        <v>0.37397000000000002</v>
      </c>
      <c r="L5388" s="3">
        <v>0.49863000000000002</v>
      </c>
    </row>
    <row r="5389" spans="2:12" x14ac:dyDescent="0.2">
      <c r="B5389" t="s">
        <v>13304</v>
      </c>
      <c r="C5389" t="s">
        <v>13305</v>
      </c>
      <c r="D5389" t="s">
        <v>13306</v>
      </c>
      <c r="E5389" s="1">
        <v>71.14264</v>
      </c>
      <c r="F5389" s="1">
        <v>93</v>
      </c>
      <c r="G5389" s="2">
        <v>0.76497462365591395</v>
      </c>
      <c r="H5389" s="3">
        <v>10.000050602564087</v>
      </c>
      <c r="I5389" s="3">
        <v>13.333353949192775</v>
      </c>
      <c r="J5389" s="3">
        <v>0.71143000000000001</v>
      </c>
      <c r="K5389" s="3">
        <v>0.71143000000000001</v>
      </c>
      <c r="L5389" s="3">
        <v>0.94857000000000002</v>
      </c>
    </row>
    <row r="5390" spans="2:12" x14ac:dyDescent="0.2">
      <c r="B5390" t="s">
        <v>13307</v>
      </c>
      <c r="C5390" t="s">
        <v>13305</v>
      </c>
      <c r="D5390" t="s">
        <v>13306</v>
      </c>
      <c r="E5390" s="1">
        <v>30.576070000000001</v>
      </c>
      <c r="F5390" s="1">
        <v>55</v>
      </c>
      <c r="G5390" s="2">
        <v>0.55592854545454551</v>
      </c>
      <c r="H5390" s="3">
        <v>9.999977106279518</v>
      </c>
      <c r="I5390" s="3">
        <v>13.333302808372691</v>
      </c>
      <c r="J5390" s="3">
        <v>0.30575999999999998</v>
      </c>
      <c r="K5390" s="3">
        <v>0.30575999999999998</v>
      </c>
      <c r="L5390" s="3">
        <v>0.40767999999999999</v>
      </c>
    </row>
    <row r="5391" spans="2:12" x14ac:dyDescent="0.2">
      <c r="B5391" t="s">
        <v>13308</v>
      </c>
      <c r="C5391" t="s">
        <v>13309</v>
      </c>
      <c r="D5391" t="s">
        <v>13310</v>
      </c>
      <c r="E5391" s="1">
        <v>16.871210000000001</v>
      </c>
      <c r="F5391" s="1">
        <v>15</v>
      </c>
      <c r="G5391" s="2">
        <v>1.1247473333333333</v>
      </c>
      <c r="H5391" s="3">
        <v>9.9998755275999756</v>
      </c>
      <c r="I5391" s="3">
        <v>13.333364945371434</v>
      </c>
      <c r="J5391" s="3">
        <v>0.16871</v>
      </c>
      <c r="K5391" s="3">
        <v>0.16871</v>
      </c>
      <c r="L5391" s="3">
        <v>0.22495000000000001</v>
      </c>
    </row>
    <row r="5392" spans="2:12" x14ac:dyDescent="0.2">
      <c r="B5392" t="s">
        <v>13311</v>
      </c>
      <c r="C5392" t="s">
        <v>13309</v>
      </c>
      <c r="D5392" t="s">
        <v>13310</v>
      </c>
      <c r="E5392" s="1">
        <v>11.394909999999999</v>
      </c>
      <c r="F5392" s="1">
        <v>12</v>
      </c>
      <c r="G5392" s="2">
        <v>0.94957583333333329</v>
      </c>
      <c r="H5392" s="3">
        <v>10.000078982633474</v>
      </c>
      <c r="I5392" s="3">
        <v>13.333146115239174</v>
      </c>
      <c r="J5392" s="3">
        <v>0.11395</v>
      </c>
      <c r="K5392" s="3">
        <v>0.11395</v>
      </c>
      <c r="L5392" s="3">
        <v>0.15193000000000001</v>
      </c>
    </row>
    <row r="5393" spans="2:12" x14ac:dyDescent="0.2">
      <c r="B5393" t="s">
        <v>13312</v>
      </c>
      <c r="C5393" t="s">
        <v>13313</v>
      </c>
      <c r="D5393" t="s">
        <v>13314</v>
      </c>
      <c r="E5393" s="1">
        <v>25.074290000000001</v>
      </c>
      <c r="F5393" s="1">
        <v>22</v>
      </c>
      <c r="G5393" s="2">
        <v>1.1397404545454546</v>
      </c>
      <c r="H5393" s="3">
        <v>9.9998843436843075</v>
      </c>
      <c r="I5393" s="3">
        <v>13.333179124912409</v>
      </c>
      <c r="J5393" s="3">
        <v>0.25074000000000002</v>
      </c>
      <c r="K5393" s="3">
        <v>0.25074000000000002</v>
      </c>
      <c r="L5393" s="3">
        <v>0.33432000000000001</v>
      </c>
    </row>
    <row r="5394" spans="2:12" x14ac:dyDescent="0.2">
      <c r="B5394" t="s">
        <v>13315</v>
      </c>
      <c r="C5394" t="s">
        <v>13313</v>
      </c>
      <c r="D5394" t="s">
        <v>13314</v>
      </c>
      <c r="E5394" s="1">
        <v>13.917490000000001</v>
      </c>
      <c r="F5394" s="1">
        <v>14</v>
      </c>
      <c r="G5394" s="2">
        <v>0.99410642857142861</v>
      </c>
      <c r="H5394" s="3">
        <v>9.9996479250209607</v>
      </c>
      <c r="I5394" s="3">
        <v>13.333582420393332</v>
      </c>
      <c r="J5394" s="3">
        <v>0.13916999999999999</v>
      </c>
      <c r="K5394" s="3">
        <v>0.13916999999999999</v>
      </c>
      <c r="L5394" s="3">
        <v>0.18557000000000001</v>
      </c>
    </row>
    <row r="5395" spans="2:12" x14ac:dyDescent="0.2">
      <c r="B5395" t="s">
        <v>13316</v>
      </c>
      <c r="C5395" t="s">
        <v>13317</v>
      </c>
      <c r="D5395" t="s">
        <v>13318</v>
      </c>
      <c r="E5395" s="1">
        <v>19.848459999999999</v>
      </c>
      <c r="F5395" s="1">
        <v>13</v>
      </c>
      <c r="G5395" s="2">
        <v>1.5268046153846153</v>
      </c>
      <c r="H5395" s="3">
        <v>9.999768243984672</v>
      </c>
      <c r="I5395" s="3">
        <v>13.333528142737523</v>
      </c>
      <c r="J5395" s="3">
        <v>0.19847999999999999</v>
      </c>
      <c r="K5395" s="3">
        <v>0.19847999999999999</v>
      </c>
      <c r="L5395" s="3">
        <v>0.26465</v>
      </c>
    </row>
    <row r="5396" spans="2:12" x14ac:dyDescent="0.2">
      <c r="B5396" t="s">
        <v>13319</v>
      </c>
      <c r="C5396" t="s">
        <v>13317</v>
      </c>
      <c r="D5396" t="s">
        <v>13318</v>
      </c>
      <c r="E5396" s="1">
        <v>11.238429999999999</v>
      </c>
      <c r="F5396" s="1">
        <v>17</v>
      </c>
      <c r="G5396" s="2">
        <v>0.66108411764705877</v>
      </c>
      <c r="H5396" s="3">
        <v>9.9996173842787659</v>
      </c>
      <c r="I5396" s="3">
        <v>13.333712983041227</v>
      </c>
      <c r="J5396" s="3">
        <v>0.11237999999999999</v>
      </c>
      <c r="K5396" s="3">
        <v>0.11237999999999999</v>
      </c>
      <c r="L5396" s="3">
        <v>0.14985000000000001</v>
      </c>
    </row>
    <row r="5397" spans="2:12" x14ac:dyDescent="0.2">
      <c r="B5397" t="s">
        <v>13320</v>
      </c>
      <c r="C5397" t="s">
        <v>13321</v>
      </c>
      <c r="D5397" t="s">
        <v>13322</v>
      </c>
      <c r="E5397" s="1">
        <v>5.6348000000000003</v>
      </c>
      <c r="F5397" s="1">
        <v>17</v>
      </c>
      <c r="G5397" s="2">
        <v>0.33145882352941181</v>
      </c>
      <c r="H5397" s="3">
        <v>10.000354937176118</v>
      </c>
      <c r="I5397" s="3">
        <v>13.333215020941292</v>
      </c>
      <c r="J5397" s="3">
        <v>5.6349999999999997E-2</v>
      </c>
      <c r="K5397" s="3">
        <v>5.6349999999999997E-2</v>
      </c>
      <c r="L5397" s="3">
        <v>7.5130000000000002E-2</v>
      </c>
    </row>
    <row r="5398" spans="2:12" x14ac:dyDescent="0.2">
      <c r="B5398" t="s">
        <v>13323</v>
      </c>
      <c r="C5398" t="s">
        <v>13321</v>
      </c>
      <c r="D5398" t="s">
        <v>13322</v>
      </c>
      <c r="E5398" s="1">
        <v>6.3315000000000001</v>
      </c>
      <c r="F5398" s="1">
        <v>13</v>
      </c>
      <c r="G5398" s="2">
        <v>0.48703846153846153</v>
      </c>
      <c r="H5398" s="3">
        <v>9.9992102977177613</v>
      </c>
      <c r="I5398" s="3">
        <v>13.333333333333332</v>
      </c>
      <c r="J5398" s="3">
        <v>6.3310000000000005E-2</v>
      </c>
      <c r="K5398" s="3">
        <v>6.3310000000000005E-2</v>
      </c>
      <c r="L5398" s="3">
        <v>8.4419999999999995E-2</v>
      </c>
    </row>
    <row r="5399" spans="2:12" x14ac:dyDescent="0.2">
      <c r="B5399" t="s">
        <v>13324</v>
      </c>
      <c r="C5399" t="s">
        <v>13325</v>
      </c>
      <c r="D5399" t="s">
        <v>13326</v>
      </c>
      <c r="E5399" s="1">
        <v>8.4268699999999992</v>
      </c>
      <c r="F5399" s="1">
        <v>21</v>
      </c>
      <c r="G5399" s="2">
        <v>0.40127952380952375</v>
      </c>
      <c r="H5399" s="3">
        <v>10.000154268429441</v>
      </c>
      <c r="I5399" s="3">
        <v>13.333539024572588</v>
      </c>
      <c r="J5399" s="3">
        <v>8.4269999999999998E-2</v>
      </c>
      <c r="K5399" s="3">
        <v>8.4269999999999998E-2</v>
      </c>
      <c r="L5399" s="3">
        <v>0.11236</v>
      </c>
    </row>
    <row r="5400" spans="2:12" x14ac:dyDescent="0.2">
      <c r="B5400" t="s">
        <v>13327</v>
      </c>
      <c r="C5400" t="s">
        <v>13325</v>
      </c>
      <c r="D5400" t="s">
        <v>13326</v>
      </c>
      <c r="E5400" s="1">
        <v>10.68854</v>
      </c>
      <c r="F5400" s="1">
        <v>30</v>
      </c>
      <c r="G5400" s="2">
        <v>0.35628466666666664</v>
      </c>
      <c r="H5400" s="3">
        <v>10.000430367477691</v>
      </c>
      <c r="I5400" s="3">
        <v>13.332971575163681</v>
      </c>
      <c r="J5400" s="3">
        <v>0.10689</v>
      </c>
      <c r="K5400" s="3">
        <v>0.10689</v>
      </c>
      <c r="L5400" s="3">
        <v>0.14251</v>
      </c>
    </row>
    <row r="5401" spans="2:12" x14ac:dyDescent="0.2">
      <c r="B5401" t="s">
        <v>13328</v>
      </c>
      <c r="C5401" t="s">
        <v>12285</v>
      </c>
      <c r="D5401" t="s">
        <v>12286</v>
      </c>
      <c r="E5401" s="1">
        <v>9.0599000000000007</v>
      </c>
      <c r="F5401" s="1">
        <v>20</v>
      </c>
      <c r="G5401" s="2">
        <v>0.45299500000000004</v>
      </c>
      <c r="H5401" s="3">
        <v>10.00011037649422</v>
      </c>
      <c r="I5401" s="3">
        <v>13.333480501992295</v>
      </c>
      <c r="J5401" s="3">
        <v>9.06E-2</v>
      </c>
      <c r="K5401" s="3">
        <v>9.06E-2</v>
      </c>
      <c r="L5401" s="3">
        <v>0.1208</v>
      </c>
    </row>
    <row r="5402" spans="2:12" x14ac:dyDescent="0.2">
      <c r="B5402" t="s">
        <v>13329</v>
      </c>
      <c r="C5402" t="s">
        <v>13330</v>
      </c>
      <c r="D5402" t="s">
        <v>13331</v>
      </c>
      <c r="E5402" s="1">
        <v>5.6163999999999996</v>
      </c>
      <c r="F5402" s="1">
        <v>15</v>
      </c>
      <c r="G5402" s="2">
        <v>0.37442666666666663</v>
      </c>
      <c r="H5402" s="3">
        <v>9.999287800014244</v>
      </c>
      <c r="I5402" s="3">
        <v>13.334164233316717</v>
      </c>
      <c r="J5402" s="3">
        <v>5.6160000000000002E-2</v>
      </c>
      <c r="K5402" s="3">
        <v>5.6160000000000002E-2</v>
      </c>
      <c r="L5402" s="3">
        <v>7.4889999999999998E-2</v>
      </c>
    </row>
    <row r="5403" spans="2:12" x14ac:dyDescent="0.2">
      <c r="B5403" t="s">
        <v>13332</v>
      </c>
      <c r="C5403" t="s">
        <v>13330</v>
      </c>
      <c r="D5403" t="s">
        <v>13331</v>
      </c>
      <c r="E5403" s="1">
        <v>12.3889</v>
      </c>
      <c r="F5403" s="1">
        <v>18</v>
      </c>
      <c r="G5403" s="2">
        <v>0.68827222222222217</v>
      </c>
      <c r="H5403" s="3">
        <v>10.000080717416397</v>
      </c>
      <c r="I5403" s="3">
        <v>13.332902840445882</v>
      </c>
      <c r="J5403" s="3">
        <v>0.12389</v>
      </c>
      <c r="K5403" s="3">
        <v>0.12389</v>
      </c>
      <c r="L5403" s="3">
        <v>0.16517999999999999</v>
      </c>
    </row>
    <row r="5404" spans="2:12" x14ac:dyDescent="0.2">
      <c r="B5404" t="s">
        <v>13333</v>
      </c>
      <c r="C5404" t="s">
        <v>13330</v>
      </c>
      <c r="D5404" t="s">
        <v>13331</v>
      </c>
      <c r="E5404" s="1">
        <v>16.345199999999998</v>
      </c>
      <c r="F5404" s="1">
        <v>25</v>
      </c>
      <c r="G5404" s="2">
        <v>0.65380799999999994</v>
      </c>
      <c r="H5404" s="3">
        <v>9.9998776399187559</v>
      </c>
      <c r="I5404" s="3">
        <v>13.333578053495829</v>
      </c>
      <c r="J5404" s="3">
        <v>0.16345000000000001</v>
      </c>
      <c r="K5404" s="3">
        <v>0.16345000000000001</v>
      </c>
      <c r="L5404" s="3">
        <v>0.21793999999999999</v>
      </c>
    </row>
    <row r="5405" spans="2:12" x14ac:dyDescent="0.2">
      <c r="B5405" t="s">
        <v>13334</v>
      </c>
      <c r="C5405" t="s">
        <v>13330</v>
      </c>
      <c r="D5405" t="s">
        <v>13331</v>
      </c>
      <c r="E5405" s="1">
        <v>16.6616</v>
      </c>
      <c r="F5405" s="1">
        <v>28</v>
      </c>
      <c r="G5405" s="2">
        <v>0.59505714285714284</v>
      </c>
      <c r="H5405" s="3">
        <v>10.000240072982187</v>
      </c>
      <c r="I5405" s="3">
        <v>13.333053248187449</v>
      </c>
      <c r="J5405" s="3">
        <v>0.16661999999999999</v>
      </c>
      <c r="K5405" s="3">
        <v>0.16661999999999999</v>
      </c>
      <c r="L5405" s="3">
        <v>0.22214999999999999</v>
      </c>
    </row>
    <row r="5406" spans="2:12" x14ac:dyDescent="0.2">
      <c r="B5406" t="s">
        <v>13335</v>
      </c>
      <c r="C5406" t="s">
        <v>13336</v>
      </c>
      <c r="D5406" t="s">
        <v>13337</v>
      </c>
      <c r="E5406" s="1">
        <v>443.16897</v>
      </c>
      <c r="F5406" s="1">
        <v>408</v>
      </c>
      <c r="G5406" s="2">
        <v>1.086198455882353</v>
      </c>
      <c r="H5406" s="3">
        <v>10.000000676942701</v>
      </c>
      <c r="I5406" s="3">
        <v>13.333289106410135</v>
      </c>
      <c r="J5406" s="3">
        <v>4.4316899999999997</v>
      </c>
      <c r="K5406" s="3">
        <v>4.4316899999999997</v>
      </c>
      <c r="L5406" s="3">
        <v>5.9089</v>
      </c>
    </row>
    <row r="5407" spans="2:12" x14ac:dyDescent="0.2">
      <c r="B5407" t="s">
        <v>13338</v>
      </c>
      <c r="C5407" t="s">
        <v>13336</v>
      </c>
      <c r="D5407" t="s">
        <v>13337</v>
      </c>
      <c r="E5407" s="1">
        <v>355.68569000000002</v>
      </c>
      <c r="F5407" s="1">
        <v>327</v>
      </c>
      <c r="G5407" s="2">
        <v>1.0877238226299695</v>
      </c>
      <c r="H5407" s="3">
        <v>10.000008715560078</v>
      </c>
      <c r="I5407" s="3">
        <v>13.333288724660248</v>
      </c>
      <c r="J5407" s="3">
        <v>3.5568599999999999</v>
      </c>
      <c r="K5407" s="3">
        <v>3.5568599999999999</v>
      </c>
      <c r="L5407" s="3">
        <v>4.7424600000000003</v>
      </c>
    </row>
    <row r="5408" spans="2:12" x14ac:dyDescent="0.2">
      <c r="B5408" t="s">
        <v>13339</v>
      </c>
      <c r="C5408" t="s">
        <v>13340</v>
      </c>
      <c r="D5408" t="s">
        <v>13341</v>
      </c>
      <c r="E5408" s="1">
        <v>1798</v>
      </c>
      <c r="F5408" s="1">
        <v>105</v>
      </c>
      <c r="G5408" s="2">
        <v>17.123809523809523</v>
      </c>
      <c r="H5408" s="3">
        <v>6</v>
      </c>
      <c r="I5408" s="3">
        <v>7.9999777530589542</v>
      </c>
      <c r="J5408" s="3">
        <v>10.788</v>
      </c>
      <c r="K5408" s="3">
        <v>10.788</v>
      </c>
      <c r="L5408" s="3">
        <v>14.38396</v>
      </c>
    </row>
    <row r="5409" spans="2:12" x14ac:dyDescent="0.2">
      <c r="B5409" t="s">
        <v>13342</v>
      </c>
      <c r="C5409" t="s">
        <v>13343</v>
      </c>
      <c r="D5409" t="s">
        <v>13344</v>
      </c>
      <c r="E5409" s="1">
        <v>21</v>
      </c>
      <c r="F5409" s="1">
        <v>21</v>
      </c>
      <c r="G5409" s="2">
        <v>1</v>
      </c>
      <c r="H5409" s="3">
        <v>8</v>
      </c>
      <c r="I5409" s="3">
        <v>10.666666666666666</v>
      </c>
      <c r="J5409" s="3">
        <v>0.16800000000000001</v>
      </c>
      <c r="K5409" s="3">
        <v>0.16800000000000001</v>
      </c>
      <c r="L5409" s="3">
        <v>0.224</v>
      </c>
    </row>
    <row r="5410" spans="2:12" x14ac:dyDescent="0.2">
      <c r="B5410" t="s">
        <v>13345</v>
      </c>
      <c r="C5410" t="s">
        <v>13346</v>
      </c>
      <c r="D5410" t="s">
        <v>13347</v>
      </c>
      <c r="E5410" s="1">
        <v>15</v>
      </c>
      <c r="F5410" s="1">
        <v>13</v>
      </c>
      <c r="G5410" s="2">
        <v>1.1538461538461537</v>
      </c>
      <c r="H5410" s="3">
        <v>8</v>
      </c>
      <c r="I5410" s="3">
        <v>10.666666666666668</v>
      </c>
      <c r="J5410" s="3">
        <v>0.12</v>
      </c>
      <c r="K5410" s="3">
        <v>0.12</v>
      </c>
      <c r="L5410" s="3">
        <v>0.16</v>
      </c>
    </row>
    <row r="5411" spans="2:12" x14ac:dyDescent="0.2">
      <c r="B5411" t="s">
        <v>13348</v>
      </c>
      <c r="C5411" t="s">
        <v>13349</v>
      </c>
      <c r="D5411" t="s">
        <v>13350</v>
      </c>
      <c r="E5411" s="1">
        <v>13</v>
      </c>
      <c r="F5411" s="1">
        <v>13</v>
      </c>
      <c r="G5411" s="2">
        <v>1</v>
      </c>
      <c r="H5411" s="3">
        <v>8</v>
      </c>
      <c r="I5411" s="3">
        <v>10.666923076923077</v>
      </c>
      <c r="J5411" s="3">
        <v>0.104</v>
      </c>
      <c r="K5411" s="3">
        <v>0.104</v>
      </c>
      <c r="L5411" s="3">
        <v>0.13866999999999999</v>
      </c>
    </row>
    <row r="5412" spans="2:12" x14ac:dyDescent="0.2">
      <c r="B5412" t="s">
        <v>13351</v>
      </c>
      <c r="C5412" t="s">
        <v>13352</v>
      </c>
      <c r="D5412" t="s">
        <v>13353</v>
      </c>
      <c r="E5412" s="1">
        <v>1060.6022499999999</v>
      </c>
      <c r="F5412" s="1">
        <v>277</v>
      </c>
      <c r="G5412" s="2">
        <v>3.8288889891696747</v>
      </c>
      <c r="H5412" s="3">
        <v>4.9999988214243372</v>
      </c>
      <c r="I5412" s="3">
        <v>6.6666462380218423</v>
      </c>
      <c r="J5412" s="3">
        <v>5.3030099999999996</v>
      </c>
      <c r="K5412" s="3">
        <v>5.3030099999999996</v>
      </c>
      <c r="L5412" s="3">
        <v>7.0706600000000002</v>
      </c>
    </row>
    <row r="5413" spans="2:12" x14ac:dyDescent="0.2">
      <c r="B5413" t="s">
        <v>13354</v>
      </c>
      <c r="C5413" t="s">
        <v>13355</v>
      </c>
      <c r="D5413" t="s">
        <v>13356</v>
      </c>
      <c r="E5413" s="1">
        <v>534.06961999999999</v>
      </c>
      <c r="F5413" s="1">
        <v>14</v>
      </c>
      <c r="G5413" s="2">
        <v>38.147829999999999</v>
      </c>
      <c r="H5413" s="3">
        <v>7.0000049806240616</v>
      </c>
      <c r="I5413" s="3">
        <v>9.3333150086312706</v>
      </c>
      <c r="J5413" s="3">
        <v>3.7384900000000001</v>
      </c>
      <c r="K5413" s="3">
        <v>3.7384900000000001</v>
      </c>
      <c r="L5413" s="3">
        <v>4.9846399999999997</v>
      </c>
    </row>
    <row r="5414" spans="2:12" x14ac:dyDescent="0.2">
      <c r="B5414" t="s">
        <v>13357</v>
      </c>
      <c r="C5414" t="s">
        <v>13358</v>
      </c>
      <c r="D5414" t="s">
        <v>13359</v>
      </c>
      <c r="E5414" s="1">
        <v>1119.4344799999999</v>
      </c>
      <c r="F5414" s="1">
        <v>41</v>
      </c>
      <c r="G5414" s="2">
        <v>27.303279999999997</v>
      </c>
      <c r="H5414" s="3">
        <v>6.9999987851008498</v>
      </c>
      <c r="I5414" s="3">
        <v>9.3333108696098055</v>
      </c>
      <c r="J5414" s="3">
        <v>7.8360399999999997</v>
      </c>
      <c r="K5414" s="3">
        <v>7.8360399999999997</v>
      </c>
      <c r="L5414" s="3">
        <v>10.448029999999999</v>
      </c>
    </row>
    <row r="5415" spans="2:12" x14ac:dyDescent="0.2">
      <c r="B5415" t="s">
        <v>13360</v>
      </c>
      <c r="C5415" t="s">
        <v>13361</v>
      </c>
      <c r="D5415" t="s">
        <v>13362</v>
      </c>
      <c r="E5415" s="1">
        <v>2263.4350399999998</v>
      </c>
      <c r="F5415" s="1">
        <v>449</v>
      </c>
      <c r="G5415" s="2">
        <v>5.0410579955456569</v>
      </c>
      <c r="H5415" s="3">
        <v>7.0000020853260265</v>
      </c>
      <c r="I5415" s="3">
        <v>9.3333096053863347</v>
      </c>
      <c r="J5415" s="3">
        <v>15.844049999999999</v>
      </c>
      <c r="K5415" s="3">
        <v>15.844049999999999</v>
      </c>
      <c r="L5415" s="3">
        <v>21.125340000000001</v>
      </c>
    </row>
    <row r="5416" spans="2:12" x14ac:dyDescent="0.2">
      <c r="B5416" t="s">
        <v>13363</v>
      </c>
      <c r="C5416" t="s">
        <v>13364</v>
      </c>
      <c r="D5416" t="s">
        <v>13365</v>
      </c>
      <c r="E5416" s="1">
        <v>3015.3032699999999</v>
      </c>
      <c r="F5416" s="1">
        <v>386</v>
      </c>
      <c r="G5416" s="2">
        <v>7.8116665025906729</v>
      </c>
      <c r="H5416" s="3">
        <v>6.9999990415557765</v>
      </c>
      <c r="I5416" s="3">
        <v>9.3333099459677236</v>
      </c>
      <c r="J5416" s="3">
        <v>21.107119999999998</v>
      </c>
      <c r="K5416" s="3">
        <v>21.107119999999998</v>
      </c>
      <c r="L5416" s="3">
        <v>28.142759999999999</v>
      </c>
    </row>
    <row r="5417" spans="2:12" x14ac:dyDescent="0.2">
      <c r="B5417" t="s">
        <v>13366</v>
      </c>
      <c r="C5417" t="s">
        <v>13367</v>
      </c>
      <c r="D5417" t="s">
        <v>13368</v>
      </c>
      <c r="E5417" s="1">
        <v>1244.1396500000001</v>
      </c>
      <c r="F5417" s="1">
        <v>192</v>
      </c>
      <c r="G5417" s="2">
        <v>6.4798940104166673</v>
      </c>
      <c r="H5417" s="3">
        <v>5.0000014065945084</v>
      </c>
      <c r="I5417" s="3">
        <v>6.6666471083049235</v>
      </c>
      <c r="J5417" s="3">
        <v>6.2206999999999999</v>
      </c>
      <c r="K5417" s="3">
        <v>6.2206999999999999</v>
      </c>
      <c r="L5417" s="3">
        <v>8.2942400000000003</v>
      </c>
    </row>
    <row r="5418" spans="2:12" x14ac:dyDescent="0.2">
      <c r="B5418" t="s">
        <v>13369</v>
      </c>
      <c r="C5418" t="s">
        <v>13370</v>
      </c>
      <c r="D5418" t="s">
        <v>13371</v>
      </c>
      <c r="E5418" s="1">
        <v>2103.4365899999998</v>
      </c>
      <c r="F5418" s="1">
        <v>141</v>
      </c>
      <c r="G5418" s="2">
        <v>14.917989999999998</v>
      </c>
      <c r="H5418" s="3">
        <v>7.0000018398462878</v>
      </c>
      <c r="I5418" s="3">
        <v>9.3333120158378549</v>
      </c>
      <c r="J5418" s="3">
        <v>14.72406</v>
      </c>
      <c r="K5418" s="3">
        <v>14.72406</v>
      </c>
      <c r="L5418" s="3">
        <v>19.63203</v>
      </c>
    </row>
    <row r="5419" spans="2:12" x14ac:dyDescent="0.2">
      <c r="B5419" t="s">
        <v>13372</v>
      </c>
      <c r="C5419" t="s">
        <v>13373</v>
      </c>
      <c r="D5419" t="s">
        <v>13374</v>
      </c>
      <c r="E5419" s="1">
        <v>649.47258999999997</v>
      </c>
      <c r="F5419" s="1">
        <v>77</v>
      </c>
      <c r="G5419" s="2">
        <v>8.434708961038961</v>
      </c>
      <c r="H5419" s="3">
        <v>4.9999954578529637</v>
      </c>
      <c r="I5419" s="3">
        <v>6.6666554781010854</v>
      </c>
      <c r="J5419" s="3">
        <v>3.24736</v>
      </c>
      <c r="K5419" s="3">
        <v>3.24736</v>
      </c>
      <c r="L5419" s="3">
        <v>4.3298100000000002</v>
      </c>
    </row>
    <row r="5420" spans="2:12" x14ac:dyDescent="0.2">
      <c r="B5420" t="s">
        <v>13375</v>
      </c>
      <c r="C5420" t="s">
        <v>13376</v>
      </c>
      <c r="D5420" t="s">
        <v>13377</v>
      </c>
      <c r="E5420" s="1">
        <v>4119.2762300000004</v>
      </c>
      <c r="F5420" s="1">
        <v>235</v>
      </c>
      <c r="G5420" s="2">
        <v>17.528835021276599</v>
      </c>
      <c r="H5420" s="3">
        <v>4.999999720824742</v>
      </c>
      <c r="I5420" s="3">
        <v>6.6666493011564798</v>
      </c>
      <c r="J5420" s="3">
        <v>20.59638</v>
      </c>
      <c r="K5420" s="3">
        <v>20.59638</v>
      </c>
      <c r="L5420" s="3">
        <v>27.461770000000001</v>
      </c>
    </row>
    <row r="5421" spans="2:12" x14ac:dyDescent="0.2">
      <c r="B5421" t="s">
        <v>13378</v>
      </c>
      <c r="C5421" t="s">
        <v>13379</v>
      </c>
      <c r="D5421" t="s">
        <v>13380</v>
      </c>
      <c r="E5421" s="1">
        <v>1389.35241</v>
      </c>
      <c r="F5421" s="1">
        <v>209</v>
      </c>
      <c r="G5421" s="2">
        <v>6.6476191866028707</v>
      </c>
      <c r="H5421" s="3">
        <v>7.0000022528481454</v>
      </c>
      <c r="I5421" s="3">
        <v>9.3333123451378341</v>
      </c>
      <c r="J5421" s="3">
        <v>9.7254699999999996</v>
      </c>
      <c r="K5421" s="3">
        <v>9.7254699999999996</v>
      </c>
      <c r="L5421" s="3">
        <v>12.96726</v>
      </c>
    </row>
    <row r="5422" spans="2:12" x14ac:dyDescent="0.2">
      <c r="B5422" t="s">
        <v>13381</v>
      </c>
      <c r="C5422" t="s">
        <v>13382</v>
      </c>
      <c r="D5422" t="s">
        <v>13383</v>
      </c>
      <c r="E5422" s="1">
        <v>1811.3822500000001</v>
      </c>
      <c r="F5422" s="1">
        <v>462</v>
      </c>
      <c r="G5422" s="2">
        <v>3.9207408008658011</v>
      </c>
      <c r="H5422" s="3">
        <v>4.9999993099192617</v>
      </c>
      <c r="I5422" s="3">
        <v>6.6666491846213027</v>
      </c>
      <c r="J5422" s="3">
        <v>9.0569100000000002</v>
      </c>
      <c r="K5422" s="3">
        <v>9.0569100000000002</v>
      </c>
      <c r="L5422" s="3">
        <v>12.075850000000001</v>
      </c>
    </row>
    <row r="5423" spans="2:12" x14ac:dyDescent="0.2">
      <c r="B5423" t="s">
        <v>13384</v>
      </c>
      <c r="C5423" t="s">
        <v>13385</v>
      </c>
      <c r="D5423" t="s">
        <v>13386</v>
      </c>
      <c r="E5423" s="1">
        <v>3082.7392199999999</v>
      </c>
      <c r="F5423" s="1">
        <v>436</v>
      </c>
      <c r="G5423" s="2">
        <v>7.0705027981651378</v>
      </c>
      <c r="H5423" s="3">
        <v>5.000001265108633</v>
      </c>
      <c r="I5423" s="3">
        <v>6.6666488902684407</v>
      </c>
      <c r="J5423" s="3">
        <v>15.4137</v>
      </c>
      <c r="K5423" s="3">
        <v>15.4137</v>
      </c>
      <c r="L5423" s="3">
        <v>20.551539999999999</v>
      </c>
    </row>
    <row r="5424" spans="2:12" x14ac:dyDescent="0.2">
      <c r="B5424" t="s">
        <v>13387</v>
      </c>
      <c r="C5424" t="s">
        <v>13361</v>
      </c>
      <c r="D5424" t="s">
        <v>13362</v>
      </c>
      <c r="E5424" s="1">
        <v>2661.0699199999999</v>
      </c>
      <c r="F5424" s="1">
        <v>401</v>
      </c>
      <c r="G5424" s="2">
        <v>6.6360845885286777</v>
      </c>
      <c r="H5424" s="3">
        <v>7.0000002104416712</v>
      </c>
      <c r="I5424" s="3">
        <v>9.3333098139713666</v>
      </c>
      <c r="J5424" s="3">
        <v>18.627490000000002</v>
      </c>
      <c r="K5424" s="3">
        <v>18.627490000000002</v>
      </c>
      <c r="L5424" s="3">
        <v>24.836590000000001</v>
      </c>
    </row>
    <row r="5425" spans="2:12" x14ac:dyDescent="0.2">
      <c r="B5425" t="s">
        <v>13388</v>
      </c>
      <c r="C5425" t="s">
        <v>13389</v>
      </c>
      <c r="D5425" t="s">
        <v>13390</v>
      </c>
      <c r="E5425" s="1">
        <v>1513.2474</v>
      </c>
      <c r="F5425" s="1">
        <v>28</v>
      </c>
      <c r="G5425" s="2">
        <v>54.044550000000001</v>
      </c>
      <c r="H5425" s="3">
        <v>5.0000019824914288</v>
      </c>
      <c r="I5425" s="3">
        <v>6.6666494850742852</v>
      </c>
      <c r="J5425" s="3">
        <v>7.5662399999999996</v>
      </c>
      <c r="K5425" s="3">
        <v>7.5662399999999996</v>
      </c>
      <c r="L5425" s="3">
        <v>10.088290000000001</v>
      </c>
    </row>
    <row r="5426" spans="2:12" x14ac:dyDescent="0.2">
      <c r="B5426" t="s">
        <v>13391</v>
      </c>
      <c r="C5426" t="s">
        <v>13376</v>
      </c>
      <c r="D5426" t="s">
        <v>13377</v>
      </c>
      <c r="E5426" s="1">
        <v>13180.917170000001</v>
      </c>
      <c r="F5426" s="1">
        <v>1495</v>
      </c>
      <c r="G5426" s="2">
        <v>8.8166670033444827</v>
      </c>
      <c r="H5426" s="3">
        <v>5.0000003148491068</v>
      </c>
      <c r="I5426" s="3">
        <v>6.6666498898877453</v>
      </c>
      <c r="J5426" s="3">
        <v>65.904589999999999</v>
      </c>
      <c r="K5426" s="3">
        <v>65.904589999999999</v>
      </c>
      <c r="L5426" s="3">
        <v>87.872559999999993</v>
      </c>
    </row>
    <row r="5427" spans="2:12" x14ac:dyDescent="0.2">
      <c r="B5427" t="s">
        <v>13392</v>
      </c>
      <c r="C5427" t="s">
        <v>13393</v>
      </c>
      <c r="D5427" t="s">
        <v>13394</v>
      </c>
      <c r="E5427" s="1">
        <v>675.77148</v>
      </c>
      <c r="F5427" s="1">
        <v>72</v>
      </c>
      <c r="G5427" s="2">
        <v>9.3857149999999994</v>
      </c>
      <c r="H5427" s="3">
        <v>5.0000038474544679</v>
      </c>
      <c r="I5427" s="3">
        <v>6.6666471334362916</v>
      </c>
      <c r="J5427" s="3">
        <v>3.37886</v>
      </c>
      <c r="K5427" s="3">
        <v>3.37886</v>
      </c>
      <c r="L5427" s="3">
        <v>4.5051300000000003</v>
      </c>
    </row>
    <row r="5428" spans="2:12" x14ac:dyDescent="0.2">
      <c r="B5428" t="s">
        <v>13388</v>
      </c>
      <c r="C5428" t="s">
        <v>13389</v>
      </c>
      <c r="D5428" t="s">
        <v>13390</v>
      </c>
      <c r="E5428" s="1">
        <v>488.94443000000001</v>
      </c>
      <c r="F5428" s="1">
        <v>25</v>
      </c>
      <c r="G5428" s="2">
        <v>19.5577772</v>
      </c>
      <c r="H5428" s="3">
        <v>4.9999956027722821</v>
      </c>
      <c r="I5428" s="3">
        <v>6.6666471688817479</v>
      </c>
      <c r="J5428" s="3">
        <v>2.4447199999999998</v>
      </c>
      <c r="K5428" s="3">
        <v>2.4447199999999998</v>
      </c>
      <c r="L5428" s="3">
        <v>3.25962</v>
      </c>
    </row>
    <row r="5429" spans="2:12" x14ac:dyDescent="0.2">
      <c r="B5429" t="s">
        <v>13357</v>
      </c>
      <c r="C5429" t="s">
        <v>13358</v>
      </c>
      <c r="D5429" t="s">
        <v>13359</v>
      </c>
      <c r="E5429" s="1">
        <v>987.34371999999996</v>
      </c>
      <c r="F5429" s="1">
        <v>22</v>
      </c>
      <c r="G5429" s="2">
        <v>44.879259999999995</v>
      </c>
      <c r="H5429" s="3">
        <v>7.0000040107613186</v>
      </c>
      <c r="I5429" s="3">
        <v>9.3333150485830814</v>
      </c>
      <c r="J5429" s="3">
        <v>6.9114100000000001</v>
      </c>
      <c r="K5429" s="3">
        <v>6.9114100000000001</v>
      </c>
      <c r="L5429" s="3">
        <v>9.2151899999999998</v>
      </c>
    </row>
    <row r="5430" spans="2:12" x14ac:dyDescent="0.2">
      <c r="B5430" t="s">
        <v>13395</v>
      </c>
      <c r="C5430" t="s">
        <v>13396</v>
      </c>
      <c r="D5430" t="s">
        <v>13397</v>
      </c>
      <c r="E5430" s="1">
        <v>10.06635</v>
      </c>
      <c r="F5430" s="1">
        <v>1</v>
      </c>
      <c r="G5430" s="2">
        <v>10.06635</v>
      </c>
      <c r="H5430" s="3">
        <v>4.999826153471715</v>
      </c>
      <c r="I5430" s="3">
        <v>6.6667660075399722</v>
      </c>
      <c r="J5430" s="3">
        <v>5.033E-2</v>
      </c>
      <c r="K5430" s="3">
        <v>5.033E-2</v>
      </c>
      <c r="L5430" s="3">
        <v>6.7110000000000003E-2</v>
      </c>
    </row>
    <row r="5431" spans="2:12" x14ac:dyDescent="0.2">
      <c r="B5431" t="s">
        <v>13378</v>
      </c>
      <c r="C5431" t="s">
        <v>13379</v>
      </c>
      <c r="D5431" t="s">
        <v>13380</v>
      </c>
      <c r="E5431" s="1">
        <v>905.65616999999997</v>
      </c>
      <c r="F5431" s="1">
        <v>121</v>
      </c>
      <c r="G5431" s="2">
        <v>7.48476173553719</v>
      </c>
      <c r="H5431" s="3">
        <v>6.9999964776919708</v>
      </c>
      <c r="I5431" s="3">
        <v>9.3333102340593559</v>
      </c>
      <c r="J5431" s="3">
        <v>6.3395900000000003</v>
      </c>
      <c r="K5431" s="3">
        <v>6.3395900000000003</v>
      </c>
      <c r="L5431" s="3">
        <v>8.4527699999999992</v>
      </c>
    </row>
    <row r="5432" spans="2:12" x14ac:dyDescent="0.2">
      <c r="B5432" t="s">
        <v>13398</v>
      </c>
      <c r="C5432" t="s">
        <v>13382</v>
      </c>
      <c r="D5432" t="s">
        <v>13383</v>
      </c>
      <c r="E5432" s="1">
        <v>2504.1622499999999</v>
      </c>
      <c r="F5432" s="1">
        <v>363</v>
      </c>
      <c r="G5432" s="2">
        <v>6.8985185950413221</v>
      </c>
      <c r="H5432" s="3">
        <v>4.9999995008310671</v>
      </c>
      <c r="I5432" s="3">
        <v>6.6666486965850558</v>
      </c>
      <c r="J5432" s="3">
        <v>12.520810000000001</v>
      </c>
      <c r="K5432" s="3">
        <v>12.520810000000001</v>
      </c>
      <c r="L5432" s="3">
        <v>16.694369999999999</v>
      </c>
    </row>
    <row r="5433" spans="2:12" x14ac:dyDescent="0.2">
      <c r="B5433" t="s">
        <v>13399</v>
      </c>
      <c r="C5433" t="s">
        <v>13400</v>
      </c>
      <c r="D5433" t="s">
        <v>13401</v>
      </c>
      <c r="E5433" s="1">
        <v>14335.145979999999</v>
      </c>
      <c r="F5433" s="1">
        <v>2077</v>
      </c>
      <c r="G5433" s="2">
        <v>6.9018516995666825</v>
      </c>
      <c r="H5433" s="3">
        <v>5.0000000069758617</v>
      </c>
      <c r="I5433" s="3">
        <v>6.6666499338990342</v>
      </c>
      <c r="J5433" s="3">
        <v>71.675730000000001</v>
      </c>
      <c r="K5433" s="3">
        <v>71.675730000000001</v>
      </c>
      <c r="L5433" s="3">
        <v>95.567400000000006</v>
      </c>
    </row>
    <row r="5434" spans="2:12" x14ac:dyDescent="0.2">
      <c r="B5434" t="s">
        <v>13402</v>
      </c>
      <c r="C5434" t="s">
        <v>13355</v>
      </c>
      <c r="D5434" t="s">
        <v>13356</v>
      </c>
      <c r="E5434" s="1">
        <v>6101.3914500000001</v>
      </c>
      <c r="F5434" s="1">
        <v>275</v>
      </c>
      <c r="G5434" s="2">
        <v>22.186878</v>
      </c>
      <c r="H5434" s="3">
        <v>6.9999999754154434</v>
      </c>
      <c r="I5434" s="3">
        <v>9.3333103549682903</v>
      </c>
      <c r="J5434" s="3">
        <v>42.709739999999996</v>
      </c>
      <c r="K5434" s="3">
        <v>42.709739999999996</v>
      </c>
      <c r="L5434" s="3">
        <v>56.946179999999998</v>
      </c>
    </row>
    <row r="5435" spans="2:12" x14ac:dyDescent="0.2">
      <c r="B5435" t="s">
        <v>13403</v>
      </c>
      <c r="C5435" t="s">
        <v>13404</v>
      </c>
      <c r="D5435" t="s">
        <v>13405</v>
      </c>
      <c r="E5435" s="1">
        <v>1988.14707</v>
      </c>
      <c r="F5435" s="1">
        <v>130</v>
      </c>
      <c r="G5435" s="2">
        <v>15.293438999999999</v>
      </c>
      <c r="H5435" s="3">
        <v>5.0000023388611794</v>
      </c>
      <c r="I5435" s="3">
        <v>6.6666496659122911</v>
      </c>
      <c r="J5435" s="3">
        <v>9.9407399999999999</v>
      </c>
      <c r="K5435" s="3">
        <v>9.9407399999999999</v>
      </c>
      <c r="L5435" s="3">
        <v>13.25428</v>
      </c>
    </row>
    <row r="5436" spans="2:12" x14ac:dyDescent="0.2">
      <c r="B5436" t="s">
        <v>13406</v>
      </c>
      <c r="C5436" t="s">
        <v>13407</v>
      </c>
      <c r="D5436" t="s">
        <v>13408</v>
      </c>
      <c r="E5436" s="1">
        <v>3262.82566</v>
      </c>
      <c r="F5436" s="1">
        <v>277</v>
      </c>
      <c r="G5436" s="2">
        <v>11.779154007220216</v>
      </c>
      <c r="H5436" s="3">
        <v>7.0000001164634709</v>
      </c>
      <c r="I5436" s="3">
        <v>9.3333089699925935</v>
      </c>
      <c r="J5436" s="3">
        <v>22.839780000000001</v>
      </c>
      <c r="K5436" s="3">
        <v>22.839780000000001</v>
      </c>
      <c r="L5436" s="3">
        <v>30.452960000000001</v>
      </c>
    </row>
    <row r="5437" spans="2:12" x14ac:dyDescent="0.2">
      <c r="B5437" t="s">
        <v>3211</v>
      </c>
      <c r="C5437" t="s">
        <v>3212</v>
      </c>
      <c r="D5437" t="s">
        <v>3213</v>
      </c>
      <c r="E5437" s="1">
        <v>1609.2951800000001</v>
      </c>
      <c r="F5437" s="1">
        <v>45</v>
      </c>
      <c r="G5437" s="2">
        <v>35.762115111111115</v>
      </c>
      <c r="H5437" s="3">
        <v>5.0000025476991734</v>
      </c>
      <c r="I5437" s="3">
        <v>6.6666514218976278</v>
      </c>
      <c r="J5437" s="3">
        <v>8.0464800000000007</v>
      </c>
      <c r="K5437" s="3">
        <v>8.0464800000000007</v>
      </c>
      <c r="L5437" s="3">
        <v>10.72861</v>
      </c>
    </row>
    <row r="5438" spans="2:12" x14ac:dyDescent="0.2">
      <c r="B5438" t="s">
        <v>13409</v>
      </c>
      <c r="C5438" t="s">
        <v>13410</v>
      </c>
      <c r="D5438" t="s">
        <v>13411</v>
      </c>
      <c r="E5438" s="1">
        <v>7644.0018399999999</v>
      </c>
      <c r="F5438" s="1">
        <v>678</v>
      </c>
      <c r="G5438" s="2">
        <v>11.274338997050148</v>
      </c>
      <c r="H5438" s="3">
        <v>5.0000001046572224</v>
      </c>
      <c r="I5438" s="3">
        <v>6.6666493633392427</v>
      </c>
      <c r="J5438" s="3">
        <v>38.220010000000002</v>
      </c>
      <c r="K5438" s="3">
        <v>38.220010000000002</v>
      </c>
      <c r="L5438" s="3">
        <v>50.959879999999998</v>
      </c>
    </row>
    <row r="5439" spans="2:12" x14ac:dyDescent="0.2">
      <c r="B5439" t="s">
        <v>13412</v>
      </c>
      <c r="C5439" t="s">
        <v>13413</v>
      </c>
      <c r="D5439" t="s">
        <v>13414</v>
      </c>
      <c r="E5439" s="1">
        <v>8761.90301</v>
      </c>
      <c r="F5439" s="1">
        <v>629</v>
      </c>
      <c r="G5439" s="2">
        <v>13.929893497615263</v>
      </c>
      <c r="H5439" s="3">
        <v>5.0000005649457657</v>
      </c>
      <c r="I5439" s="3">
        <v>6.666649919924188</v>
      </c>
      <c r="J5439" s="3">
        <v>43.809519999999999</v>
      </c>
      <c r="K5439" s="3">
        <v>43.809519999999999</v>
      </c>
      <c r="L5439" s="3">
        <v>58.41254</v>
      </c>
    </row>
    <row r="5440" spans="2:12" x14ac:dyDescent="0.2">
      <c r="B5440" t="s">
        <v>13415</v>
      </c>
      <c r="C5440" t="s">
        <v>13416</v>
      </c>
      <c r="D5440" t="s">
        <v>13417</v>
      </c>
      <c r="E5440" s="1">
        <v>380.93059</v>
      </c>
      <c r="F5440" s="1">
        <v>22</v>
      </c>
      <c r="G5440" s="2">
        <v>17.315026818181817</v>
      </c>
      <c r="H5440" s="3">
        <v>6.9999891581298312</v>
      </c>
      <c r="I5440" s="3">
        <v>9.3333013765053625</v>
      </c>
      <c r="J5440" s="3">
        <v>2.6665100000000002</v>
      </c>
      <c r="K5440" s="3">
        <v>2.6665100000000002</v>
      </c>
      <c r="L5440" s="3">
        <v>3.5553400000000002</v>
      </c>
    </row>
    <row r="5441" spans="2:12" x14ac:dyDescent="0.2">
      <c r="B5441" t="s">
        <v>13418</v>
      </c>
      <c r="C5441" t="s">
        <v>13419</v>
      </c>
      <c r="D5441" t="s">
        <v>13420</v>
      </c>
      <c r="E5441" s="1">
        <v>216.28345999999999</v>
      </c>
      <c r="F5441" s="1">
        <v>53</v>
      </c>
      <c r="G5441" s="2">
        <v>4.0808200000000001</v>
      </c>
      <c r="H5441" s="3">
        <v>5.0000124836175646</v>
      </c>
      <c r="I5441" s="3">
        <v>6.6666678996165496</v>
      </c>
      <c r="J5441" s="3">
        <v>1.08142</v>
      </c>
      <c r="K5441" s="3">
        <v>1.08142</v>
      </c>
      <c r="L5441" s="3">
        <v>1.4418899999999999</v>
      </c>
    </row>
    <row r="5442" spans="2:12" x14ac:dyDescent="0.2">
      <c r="B5442" t="s">
        <v>13421</v>
      </c>
      <c r="C5442" t="s">
        <v>13422</v>
      </c>
      <c r="D5442" t="s">
        <v>13423</v>
      </c>
      <c r="E5442" s="1">
        <v>9870.6116000000002</v>
      </c>
      <c r="F5442" s="1">
        <v>959</v>
      </c>
      <c r="G5442" s="2">
        <v>10.292608550573513</v>
      </c>
      <c r="H5442" s="3">
        <v>6.0000000405243377</v>
      </c>
      <c r="I5442" s="3">
        <v>7.9999804672691193</v>
      </c>
      <c r="J5442" s="3">
        <v>59.223669999999998</v>
      </c>
      <c r="K5442" s="3">
        <v>59.223669999999998</v>
      </c>
      <c r="L5442" s="3">
        <v>78.964699999999993</v>
      </c>
    </row>
    <row r="5443" spans="2:12" x14ac:dyDescent="0.2">
      <c r="B5443" t="s">
        <v>13421</v>
      </c>
      <c r="C5443" t="s">
        <v>13422</v>
      </c>
      <c r="D5443" t="s">
        <v>13423</v>
      </c>
      <c r="E5443" s="1">
        <v>9148.4321</v>
      </c>
      <c r="F5443" s="1">
        <v>913</v>
      </c>
      <c r="G5443" s="2">
        <v>10.020188499452354</v>
      </c>
      <c r="H5443" s="3">
        <v>5.9999997157982952</v>
      </c>
      <c r="I5443" s="3">
        <v>7.9999795812005852</v>
      </c>
      <c r="J5443" s="3">
        <v>54.890590000000003</v>
      </c>
      <c r="K5443" s="3">
        <v>54.890590000000003</v>
      </c>
      <c r="L5443" s="3">
        <v>73.187269999999998</v>
      </c>
    </row>
    <row r="5444" spans="2:12" x14ac:dyDescent="0.2">
      <c r="B5444" t="s">
        <v>13424</v>
      </c>
      <c r="C5444" t="s">
        <v>13425</v>
      </c>
      <c r="D5444" t="s">
        <v>13426</v>
      </c>
      <c r="E5444" s="1">
        <v>10207.709000000001</v>
      </c>
      <c r="F5444" s="1">
        <v>1042</v>
      </c>
      <c r="G5444" s="2">
        <v>9.7962658349328215</v>
      </c>
      <c r="H5444" s="3">
        <v>5.9999996081392988</v>
      </c>
      <c r="I5444" s="3">
        <v>7.9999802110346199</v>
      </c>
      <c r="J5444" s="3">
        <v>61.246250000000003</v>
      </c>
      <c r="K5444" s="3">
        <v>61.246250000000003</v>
      </c>
      <c r="L5444" s="3">
        <v>81.661469999999994</v>
      </c>
    </row>
    <row r="5445" spans="2:12" x14ac:dyDescent="0.2">
      <c r="B5445" t="s">
        <v>13424</v>
      </c>
      <c r="C5445" t="s">
        <v>13425</v>
      </c>
      <c r="D5445" t="s">
        <v>13426</v>
      </c>
      <c r="E5445" s="1">
        <v>10004.681399999999</v>
      </c>
      <c r="F5445" s="1">
        <v>1069</v>
      </c>
      <c r="G5445" s="2">
        <v>9.3589161833489243</v>
      </c>
      <c r="H5445" s="3">
        <v>6.0000001599251327</v>
      </c>
      <c r="I5445" s="3">
        <v>7.9999798894145702</v>
      </c>
      <c r="J5445" s="3">
        <v>60.028089999999999</v>
      </c>
      <c r="K5445" s="3">
        <v>60.028089999999999</v>
      </c>
      <c r="L5445" s="3">
        <v>80.03725</v>
      </c>
    </row>
    <row r="5446" spans="2:12" x14ac:dyDescent="0.2">
      <c r="B5446" t="s">
        <v>13427</v>
      </c>
      <c r="C5446" t="s">
        <v>13428</v>
      </c>
      <c r="D5446" t="s">
        <v>13429</v>
      </c>
      <c r="E5446" s="1">
        <v>10225.4308</v>
      </c>
      <c r="F5446" s="1">
        <v>1032</v>
      </c>
      <c r="G5446" s="2">
        <v>9.9083631782945734</v>
      </c>
      <c r="H5446" s="3">
        <v>5.9999995305821248</v>
      </c>
      <c r="I5446" s="3">
        <v>7.999979815031363</v>
      </c>
      <c r="J5446" s="3">
        <v>61.352580000000003</v>
      </c>
      <c r="K5446" s="3">
        <v>61.352580000000003</v>
      </c>
      <c r="L5446" s="3">
        <v>81.803240000000002</v>
      </c>
    </row>
    <row r="5447" spans="2:12" x14ac:dyDescent="0.2">
      <c r="B5447" t="s">
        <v>13427</v>
      </c>
      <c r="C5447" t="s">
        <v>13428</v>
      </c>
      <c r="D5447" t="s">
        <v>13429</v>
      </c>
      <c r="E5447" s="1">
        <v>9236.8629000000001</v>
      </c>
      <c r="F5447" s="1">
        <v>932</v>
      </c>
      <c r="G5447" s="2">
        <v>9.9107971030042918</v>
      </c>
      <c r="H5447" s="3">
        <v>6.0000002814808475</v>
      </c>
      <c r="I5447" s="3">
        <v>7.9999801664264183</v>
      </c>
      <c r="J5447" s="3">
        <v>55.42118</v>
      </c>
      <c r="K5447" s="3">
        <v>55.42118</v>
      </c>
      <c r="L5447" s="3">
        <v>73.894720000000007</v>
      </c>
    </row>
    <row r="5448" spans="2:12" x14ac:dyDescent="0.2">
      <c r="B5448" t="s">
        <v>13430</v>
      </c>
      <c r="C5448" t="s">
        <v>13431</v>
      </c>
      <c r="D5448" t="s">
        <v>1676</v>
      </c>
      <c r="E5448" s="1">
        <v>9202.7494000000006</v>
      </c>
      <c r="F5448" s="1">
        <v>945</v>
      </c>
      <c r="G5448" s="2">
        <v>9.7383591534391538</v>
      </c>
      <c r="H5448" s="3">
        <v>6.0000003911874424</v>
      </c>
      <c r="I5448" s="3">
        <v>7.9999798755793563</v>
      </c>
      <c r="J5448" s="3">
        <v>55.216500000000003</v>
      </c>
      <c r="K5448" s="3">
        <v>55.216500000000003</v>
      </c>
      <c r="L5448" s="3">
        <v>73.621809999999996</v>
      </c>
    </row>
    <row r="5449" spans="2:12" x14ac:dyDescent="0.2">
      <c r="B5449" t="s">
        <v>13430</v>
      </c>
      <c r="C5449" t="s">
        <v>13431</v>
      </c>
      <c r="D5449" t="s">
        <v>1676</v>
      </c>
      <c r="E5449" s="1">
        <v>9068.6162000000004</v>
      </c>
      <c r="F5449" s="1">
        <v>923</v>
      </c>
      <c r="G5449" s="2">
        <v>9.8251529794149519</v>
      </c>
      <c r="H5449" s="3">
        <v>6.0000003087571399</v>
      </c>
      <c r="I5449" s="3">
        <v>7.9999801954348877</v>
      </c>
      <c r="J5449" s="3">
        <v>54.411700000000003</v>
      </c>
      <c r="K5449" s="3">
        <v>54.411700000000003</v>
      </c>
      <c r="L5449" s="3">
        <v>72.548749999999998</v>
      </c>
    </row>
    <row r="5450" spans="2:12" x14ac:dyDescent="0.2">
      <c r="B5450" t="s">
        <v>13432</v>
      </c>
      <c r="C5450" t="s">
        <v>13433</v>
      </c>
      <c r="D5450" t="s">
        <v>13434</v>
      </c>
      <c r="E5450" s="1">
        <v>9452.7705000000005</v>
      </c>
      <c r="F5450" s="1">
        <v>960</v>
      </c>
      <c r="G5450" s="2">
        <v>9.8466359375000003</v>
      </c>
      <c r="H5450" s="3">
        <v>5.9999996826327262</v>
      </c>
      <c r="I5450" s="3">
        <v>7.9999794769163186</v>
      </c>
      <c r="J5450" s="3">
        <v>56.716619999999999</v>
      </c>
      <c r="K5450" s="3">
        <v>56.716619999999999</v>
      </c>
      <c r="L5450" s="3">
        <v>75.621970000000005</v>
      </c>
    </row>
    <row r="5451" spans="2:12" x14ac:dyDescent="0.2">
      <c r="B5451" t="s">
        <v>13432</v>
      </c>
      <c r="C5451" t="s">
        <v>13433</v>
      </c>
      <c r="D5451" t="s">
        <v>13434</v>
      </c>
      <c r="E5451" s="1">
        <v>8687.8333999999995</v>
      </c>
      <c r="F5451" s="1">
        <v>866</v>
      </c>
      <c r="G5451" s="2">
        <v>10.032140184757505</v>
      </c>
      <c r="H5451" s="3">
        <v>5.9999999539586026</v>
      </c>
      <c r="I5451" s="3">
        <v>7.9999796036604485</v>
      </c>
      <c r="J5451" s="3">
        <v>52.127000000000002</v>
      </c>
      <c r="K5451" s="3">
        <v>52.127000000000002</v>
      </c>
      <c r="L5451" s="3">
        <v>69.502489999999995</v>
      </c>
    </row>
    <row r="5452" spans="2:12" x14ac:dyDescent="0.2">
      <c r="B5452" t="s">
        <v>13435</v>
      </c>
      <c r="C5452" t="s">
        <v>13428</v>
      </c>
      <c r="D5452" t="s">
        <v>13436</v>
      </c>
      <c r="E5452" s="1">
        <v>8092.1390000000001</v>
      </c>
      <c r="F5452" s="1">
        <v>837</v>
      </c>
      <c r="G5452" s="2">
        <v>9.6680274790919949</v>
      </c>
      <c r="H5452" s="3">
        <v>5.9999995056931184</v>
      </c>
      <c r="I5452" s="3">
        <v>7.9999799805712675</v>
      </c>
      <c r="J5452" s="3">
        <v>48.55283</v>
      </c>
      <c r="K5452" s="3">
        <v>48.55283</v>
      </c>
      <c r="L5452" s="3">
        <v>64.736949999999993</v>
      </c>
    </row>
    <row r="5453" spans="2:12" x14ac:dyDescent="0.2">
      <c r="B5453" t="s">
        <v>13435</v>
      </c>
      <c r="C5453" t="s">
        <v>13428</v>
      </c>
      <c r="D5453" t="s">
        <v>13436</v>
      </c>
      <c r="E5453" s="1">
        <v>9315.0072</v>
      </c>
      <c r="F5453" s="1">
        <v>934</v>
      </c>
      <c r="G5453" s="2">
        <v>9.9732411134903636</v>
      </c>
      <c r="H5453" s="3">
        <v>5.9999996564683276</v>
      </c>
      <c r="I5453" s="3">
        <v>7.9999798604557171</v>
      </c>
      <c r="J5453" s="3">
        <v>55.890039999999999</v>
      </c>
      <c r="K5453" s="3">
        <v>55.890039999999999</v>
      </c>
      <c r="L5453" s="3">
        <v>74.519869999999997</v>
      </c>
    </row>
    <row r="5454" spans="2:12" x14ac:dyDescent="0.2">
      <c r="B5454" t="s">
        <v>13437</v>
      </c>
      <c r="C5454" t="s">
        <v>13438</v>
      </c>
      <c r="D5454" t="s">
        <v>13439</v>
      </c>
      <c r="E5454" s="1">
        <v>173.28899999999999</v>
      </c>
      <c r="F5454" s="1">
        <v>467</v>
      </c>
      <c r="G5454" s="2">
        <v>0.37106852248394001</v>
      </c>
      <c r="H5454" s="3">
        <v>5.9999769171730462</v>
      </c>
      <c r="I5454" s="3">
        <v>7.9999884585865226</v>
      </c>
      <c r="J5454" s="3">
        <v>1.03973</v>
      </c>
      <c r="K5454" s="3">
        <v>1.03973</v>
      </c>
      <c r="L5454" s="3">
        <v>1.3863099999999999</v>
      </c>
    </row>
    <row r="5455" spans="2:12" x14ac:dyDescent="0.2">
      <c r="B5455" t="s">
        <v>13440</v>
      </c>
      <c r="C5455" t="s">
        <v>13438</v>
      </c>
      <c r="D5455" t="s">
        <v>13439</v>
      </c>
      <c r="E5455" s="1">
        <v>118.5802</v>
      </c>
      <c r="F5455" s="1">
        <v>320</v>
      </c>
      <c r="G5455" s="2">
        <v>0.37056312499999999</v>
      </c>
      <c r="H5455" s="3">
        <v>5.9999898802666882</v>
      </c>
      <c r="I5455" s="3">
        <v>7.9999865070222516</v>
      </c>
      <c r="J5455" s="3">
        <v>0.71148</v>
      </c>
      <c r="K5455" s="3">
        <v>0.71148</v>
      </c>
      <c r="L5455" s="3">
        <v>0.94864000000000004</v>
      </c>
    </row>
    <row r="5456" spans="2:12" x14ac:dyDescent="0.2">
      <c r="B5456" t="s">
        <v>13441</v>
      </c>
      <c r="C5456" t="s">
        <v>13442</v>
      </c>
      <c r="D5456" t="s">
        <v>13443</v>
      </c>
      <c r="E5456" s="1">
        <v>4143.4757</v>
      </c>
      <c r="F5456" s="1">
        <v>130</v>
      </c>
      <c r="G5456" s="2">
        <v>31.872889999999998</v>
      </c>
      <c r="H5456" s="3">
        <v>5.9999989863582401</v>
      </c>
      <c r="I5456" s="3">
        <v>7.999979341015564</v>
      </c>
      <c r="J5456" s="3">
        <v>24.860849999999999</v>
      </c>
      <c r="K5456" s="3">
        <v>24.860849999999999</v>
      </c>
      <c r="L5456" s="3">
        <v>33.14772</v>
      </c>
    </row>
    <row r="5457" spans="2:12" x14ac:dyDescent="0.2">
      <c r="B5457" t="s">
        <v>13444</v>
      </c>
      <c r="C5457" t="s">
        <v>13442</v>
      </c>
      <c r="D5457" t="s">
        <v>13443</v>
      </c>
      <c r="E5457" s="1">
        <v>3663.4050999999999</v>
      </c>
      <c r="F5457" s="1">
        <v>112</v>
      </c>
      <c r="G5457" s="2">
        <v>32.708974107142858</v>
      </c>
      <c r="H5457" s="3">
        <v>5.999999836217949</v>
      </c>
      <c r="I5457" s="3">
        <v>7.9999806737180119</v>
      </c>
      <c r="J5457" s="3">
        <v>21.980429999999998</v>
      </c>
      <c r="K5457" s="3">
        <v>21.980429999999998</v>
      </c>
      <c r="L5457" s="3">
        <v>29.307169999999999</v>
      </c>
    </row>
    <row r="5458" spans="2:12" x14ac:dyDescent="0.2">
      <c r="B5458" t="s">
        <v>13445</v>
      </c>
      <c r="C5458" t="s">
        <v>13446</v>
      </c>
      <c r="D5458" t="s">
        <v>13447</v>
      </c>
      <c r="E5458" s="1">
        <v>4326.4421000000002</v>
      </c>
      <c r="F5458" s="1">
        <v>134</v>
      </c>
      <c r="G5458" s="2">
        <v>32.286881343283582</v>
      </c>
      <c r="H5458" s="3">
        <v>5.9999993990443086</v>
      </c>
      <c r="I5458" s="3">
        <v>7.9999799373254055</v>
      </c>
      <c r="J5458" s="3">
        <v>25.958649999999999</v>
      </c>
      <c r="K5458" s="3">
        <v>25.958649999999999</v>
      </c>
      <c r="L5458" s="3">
        <v>34.611449999999998</v>
      </c>
    </row>
    <row r="5459" spans="2:12" x14ac:dyDescent="0.2">
      <c r="B5459" t="s">
        <v>13448</v>
      </c>
      <c r="C5459" t="s">
        <v>13446</v>
      </c>
      <c r="D5459" t="s">
        <v>13447</v>
      </c>
      <c r="E5459" s="1">
        <v>3021.7615999999998</v>
      </c>
      <c r="F5459" s="1">
        <v>98</v>
      </c>
      <c r="G5459" s="2">
        <v>30.834302040816326</v>
      </c>
      <c r="H5459" s="3">
        <v>6.0000001323731169</v>
      </c>
      <c r="I5459" s="3">
        <v>7.9999792174207265</v>
      </c>
      <c r="J5459" s="3">
        <v>18.130569999999999</v>
      </c>
      <c r="K5459" s="3">
        <v>18.130569999999999</v>
      </c>
      <c r="L5459" s="3">
        <v>24.174029999999998</v>
      </c>
    </row>
    <row r="5460" spans="2:12" x14ac:dyDescent="0.2">
      <c r="B5460" t="s">
        <v>13449</v>
      </c>
      <c r="C5460" t="s">
        <v>13450</v>
      </c>
      <c r="D5460" t="s">
        <v>13451</v>
      </c>
      <c r="E5460" s="1">
        <v>3079.4011999999998</v>
      </c>
      <c r="F5460" s="1">
        <v>93</v>
      </c>
      <c r="G5460" s="2">
        <v>33.111840860215054</v>
      </c>
      <c r="H5460" s="3">
        <v>6.0000009092676851</v>
      </c>
      <c r="I5460" s="3">
        <v>7.9999806455878497</v>
      </c>
      <c r="J5460" s="3">
        <v>18.476410000000001</v>
      </c>
      <c r="K5460" s="3">
        <v>18.476410000000001</v>
      </c>
      <c r="L5460" s="3">
        <v>24.635149999999999</v>
      </c>
    </row>
    <row r="5461" spans="2:12" x14ac:dyDescent="0.2">
      <c r="B5461" t="s">
        <v>13452</v>
      </c>
      <c r="C5461" t="s">
        <v>13450</v>
      </c>
      <c r="D5461" t="s">
        <v>13451</v>
      </c>
      <c r="E5461" s="1">
        <v>5235.3526000000002</v>
      </c>
      <c r="F5461" s="1">
        <v>151</v>
      </c>
      <c r="G5461" s="2">
        <v>34.671209271523182</v>
      </c>
      <c r="H5461" s="3">
        <v>6.0000008404400491</v>
      </c>
      <c r="I5461" s="3">
        <v>7.9999807462824934</v>
      </c>
      <c r="J5461" s="3">
        <v>31.412120000000002</v>
      </c>
      <c r="K5461" s="3">
        <v>31.412120000000002</v>
      </c>
      <c r="L5461" s="3">
        <v>41.882719999999999</v>
      </c>
    </row>
    <row r="5462" spans="2:12" x14ac:dyDescent="0.2">
      <c r="B5462" t="s">
        <v>13453</v>
      </c>
      <c r="C5462" t="s">
        <v>13454</v>
      </c>
      <c r="D5462" t="s">
        <v>13455</v>
      </c>
      <c r="E5462" s="1">
        <v>4336.1602999999996</v>
      </c>
      <c r="F5462" s="1">
        <v>134</v>
      </c>
      <c r="G5462" s="2">
        <v>32.359405223880593</v>
      </c>
      <c r="H5462" s="3">
        <v>5.9999995848861962</v>
      </c>
      <c r="I5462" s="3">
        <v>7.9999809970124955</v>
      </c>
      <c r="J5462" s="3">
        <v>26.016960000000001</v>
      </c>
      <c r="K5462" s="3">
        <v>26.016960000000001</v>
      </c>
      <c r="L5462" s="3">
        <v>34.6892</v>
      </c>
    </row>
    <row r="5463" spans="2:12" x14ac:dyDescent="0.2">
      <c r="B5463" t="s">
        <v>13456</v>
      </c>
      <c r="C5463" t="s">
        <v>13454</v>
      </c>
      <c r="D5463" t="s">
        <v>13455</v>
      </c>
      <c r="E5463" s="1">
        <v>4789.4561000000003</v>
      </c>
      <c r="F5463" s="1">
        <v>145</v>
      </c>
      <c r="G5463" s="2">
        <v>33.030731724137937</v>
      </c>
      <c r="H5463" s="3">
        <v>6.0000007098927153</v>
      </c>
      <c r="I5463" s="3">
        <v>7.9999793713528344</v>
      </c>
      <c r="J5463" s="3">
        <v>28.736740000000001</v>
      </c>
      <c r="K5463" s="3">
        <v>28.736740000000001</v>
      </c>
      <c r="L5463" s="3">
        <v>38.315550000000002</v>
      </c>
    </row>
    <row r="5464" spans="2:12" x14ac:dyDescent="0.2">
      <c r="B5464" t="s">
        <v>13457</v>
      </c>
      <c r="C5464" t="s">
        <v>13442</v>
      </c>
      <c r="D5464" t="s">
        <v>13458</v>
      </c>
      <c r="E5464" s="1">
        <v>4270.5189</v>
      </c>
      <c r="F5464" s="1">
        <v>130</v>
      </c>
      <c r="G5464" s="2">
        <v>32.850145384615388</v>
      </c>
      <c r="H5464" s="3">
        <v>5.9999992038438235</v>
      </c>
      <c r="I5464" s="3">
        <v>7.9999809859171922</v>
      </c>
      <c r="J5464" s="3">
        <v>25.62311</v>
      </c>
      <c r="K5464" s="3">
        <v>25.62311</v>
      </c>
      <c r="L5464" s="3">
        <v>34.164070000000002</v>
      </c>
    </row>
    <row r="5465" spans="2:12" x14ac:dyDescent="0.2">
      <c r="B5465" t="s">
        <v>13459</v>
      </c>
      <c r="C5465" t="s">
        <v>13442</v>
      </c>
      <c r="D5465" t="s">
        <v>13458</v>
      </c>
      <c r="E5465" s="1">
        <v>4182.7618000000002</v>
      </c>
      <c r="F5465" s="1">
        <v>128</v>
      </c>
      <c r="G5465" s="2">
        <v>32.677826562500002</v>
      </c>
      <c r="H5465" s="3">
        <v>5.9999998087388091</v>
      </c>
      <c r="I5465" s="3">
        <v>7.9999798219444376</v>
      </c>
      <c r="J5465" s="3">
        <v>25.09657</v>
      </c>
      <c r="K5465" s="3">
        <v>25.09657</v>
      </c>
      <c r="L5465" s="3">
        <v>33.462009999999999</v>
      </c>
    </row>
    <row r="5466" spans="2:12" x14ac:dyDescent="0.2">
      <c r="B5466" t="s">
        <v>13460</v>
      </c>
      <c r="C5466" t="s">
        <v>13461</v>
      </c>
      <c r="D5466" t="s">
        <v>13462</v>
      </c>
      <c r="E5466" s="1">
        <v>535.17999999999995</v>
      </c>
      <c r="F5466" s="1">
        <v>119</v>
      </c>
      <c r="G5466" s="2">
        <v>4.4973109243697476</v>
      </c>
      <c r="H5466" s="3">
        <v>4</v>
      </c>
      <c r="I5466" s="3">
        <v>5.3333271048992863</v>
      </c>
      <c r="J5466" s="3">
        <v>2.14072</v>
      </c>
      <c r="K5466" s="3">
        <v>2.14072</v>
      </c>
      <c r="L5466" s="3">
        <v>2.8542900000000002</v>
      </c>
    </row>
    <row r="5467" spans="2:12" x14ac:dyDescent="0.2">
      <c r="B5467" t="s">
        <v>13460</v>
      </c>
      <c r="C5467" t="s">
        <v>13463</v>
      </c>
      <c r="D5467" t="s">
        <v>13464</v>
      </c>
      <c r="E5467" s="1">
        <v>290.11</v>
      </c>
      <c r="F5467" s="1">
        <v>110</v>
      </c>
      <c r="G5467" s="2">
        <v>2.6373636363636366</v>
      </c>
      <c r="H5467" s="3">
        <v>3.9999999999999991</v>
      </c>
      <c r="I5467" s="3">
        <v>5.3333218434386946</v>
      </c>
      <c r="J5467" s="3">
        <v>1.1604399999999999</v>
      </c>
      <c r="K5467" s="3">
        <v>1.1604399999999999</v>
      </c>
      <c r="L5467" s="3">
        <v>1.54725</v>
      </c>
    </row>
    <row r="5468" spans="2:12" x14ac:dyDescent="0.2">
      <c r="B5468" t="s">
        <v>13465</v>
      </c>
      <c r="C5468" t="s">
        <v>13466</v>
      </c>
      <c r="D5468" t="s">
        <v>13467</v>
      </c>
      <c r="E5468" s="1">
        <v>1029.3599999999999</v>
      </c>
      <c r="F5468" s="1">
        <v>109</v>
      </c>
      <c r="G5468" s="2">
        <v>9.4436697247706416</v>
      </c>
      <c r="H5468" s="3">
        <v>4.0000000000000009</v>
      </c>
      <c r="I5468" s="3">
        <v>5.3333236185591053</v>
      </c>
      <c r="J5468" s="3">
        <v>4.1174400000000002</v>
      </c>
      <c r="K5468" s="3">
        <v>4.1174400000000002</v>
      </c>
      <c r="L5468" s="3">
        <v>5.4899100000000001</v>
      </c>
    </row>
    <row r="5469" spans="2:12" x14ac:dyDescent="0.2">
      <c r="B5469" t="s">
        <v>13465</v>
      </c>
      <c r="C5469" t="s">
        <v>13466</v>
      </c>
      <c r="D5469" t="s">
        <v>13467</v>
      </c>
      <c r="E5469" s="1">
        <v>1033.02</v>
      </c>
      <c r="F5469" s="1">
        <v>118</v>
      </c>
      <c r="G5469" s="2">
        <v>8.7544067796610161</v>
      </c>
      <c r="H5469" s="3">
        <v>4</v>
      </c>
      <c r="I5469" s="3">
        <v>5.3333236529786445</v>
      </c>
      <c r="J5469" s="3">
        <v>4.1320800000000002</v>
      </c>
      <c r="K5469" s="3">
        <v>4.1320800000000002</v>
      </c>
      <c r="L5469" s="3">
        <v>5.50943</v>
      </c>
    </row>
    <row r="5470" spans="2:12" x14ac:dyDescent="0.2">
      <c r="B5470" t="s">
        <v>13468</v>
      </c>
      <c r="C5470" t="s">
        <v>13469</v>
      </c>
      <c r="D5470" t="s">
        <v>13470</v>
      </c>
      <c r="E5470" s="1">
        <v>1087.9100000000001</v>
      </c>
      <c r="F5470" s="1">
        <v>88</v>
      </c>
      <c r="G5470" s="2">
        <v>12.362613636363637</v>
      </c>
      <c r="H5470" s="3">
        <v>3.9999999999999991</v>
      </c>
      <c r="I5470" s="3">
        <v>5.3333180134386113</v>
      </c>
      <c r="J5470" s="3">
        <v>4.3516399999999997</v>
      </c>
      <c r="K5470" s="3">
        <v>4.3516399999999997</v>
      </c>
      <c r="L5470" s="3">
        <v>5.8021700000000003</v>
      </c>
    </row>
    <row r="5471" spans="2:12" x14ac:dyDescent="0.2">
      <c r="B5471" t="s">
        <v>13468</v>
      </c>
      <c r="C5471" t="s">
        <v>13469</v>
      </c>
      <c r="D5471" t="s">
        <v>13470</v>
      </c>
      <c r="E5471" s="1">
        <v>852.03</v>
      </c>
      <c r="F5471" s="1">
        <v>129</v>
      </c>
      <c r="G5471" s="2">
        <v>6.604883720930232</v>
      </c>
      <c r="H5471" s="3">
        <v>4</v>
      </c>
      <c r="I5471" s="3">
        <v>5.3333215966573952</v>
      </c>
      <c r="J5471" s="3">
        <v>3.4081199999999998</v>
      </c>
      <c r="K5471" s="3">
        <v>3.4081199999999998</v>
      </c>
      <c r="L5471" s="3">
        <v>4.5441500000000001</v>
      </c>
    </row>
    <row r="5472" spans="2:12" x14ac:dyDescent="0.2">
      <c r="B5472" t="s">
        <v>13471</v>
      </c>
      <c r="C5472" t="s">
        <v>13472</v>
      </c>
      <c r="D5472" t="s">
        <v>13473</v>
      </c>
      <c r="E5472" s="1">
        <v>755.66</v>
      </c>
      <c r="F5472" s="1">
        <v>117</v>
      </c>
      <c r="G5472" s="2">
        <v>6.4586324786324782</v>
      </c>
      <c r="H5472" s="3">
        <v>4</v>
      </c>
      <c r="I5472" s="3">
        <v>5.3333245110234762</v>
      </c>
      <c r="J5472" s="3">
        <v>3.02264</v>
      </c>
      <c r="K5472" s="3">
        <v>3.02264</v>
      </c>
      <c r="L5472" s="3">
        <v>4.0301799999999997</v>
      </c>
    </row>
    <row r="5473" spans="2:12" x14ac:dyDescent="0.2">
      <c r="B5473" t="s">
        <v>13471</v>
      </c>
      <c r="C5473" t="s">
        <v>13472</v>
      </c>
      <c r="D5473" t="s">
        <v>13473</v>
      </c>
      <c r="E5473" s="1">
        <v>851.21</v>
      </c>
      <c r="F5473" s="1">
        <v>79</v>
      </c>
      <c r="G5473" s="2">
        <v>10.774810126582279</v>
      </c>
      <c r="H5473" s="3">
        <v>4</v>
      </c>
      <c r="I5473" s="3">
        <v>5.3333255013451444</v>
      </c>
      <c r="J5473" s="3">
        <v>3.4048400000000001</v>
      </c>
      <c r="K5473" s="3">
        <v>3.4048400000000001</v>
      </c>
      <c r="L5473" s="3">
        <v>4.5397800000000004</v>
      </c>
    </row>
    <row r="5474" spans="2:12" x14ac:dyDescent="0.2">
      <c r="B5474" t="s">
        <v>13474</v>
      </c>
      <c r="C5474" t="s">
        <v>13475</v>
      </c>
      <c r="D5474" t="s">
        <v>13476</v>
      </c>
      <c r="E5474" s="1">
        <v>876.57</v>
      </c>
      <c r="F5474" s="1">
        <v>350</v>
      </c>
      <c r="G5474" s="2">
        <v>2.5044857142857144</v>
      </c>
      <c r="H5474" s="3">
        <v>5</v>
      </c>
      <c r="I5474" s="3">
        <v>6.6666552585646324</v>
      </c>
      <c r="J5474" s="3">
        <v>4.3828500000000004</v>
      </c>
      <c r="K5474" s="3">
        <v>4.3828500000000004</v>
      </c>
      <c r="L5474" s="3">
        <v>5.8437900000000003</v>
      </c>
    </row>
    <row r="5475" spans="2:12" x14ac:dyDescent="0.2">
      <c r="B5475" t="s">
        <v>13474</v>
      </c>
      <c r="C5475" t="s">
        <v>13475</v>
      </c>
      <c r="D5475" t="s">
        <v>13476</v>
      </c>
      <c r="E5475" s="1">
        <v>730.08</v>
      </c>
      <c r="F5475" s="1">
        <v>339</v>
      </c>
      <c r="G5475" s="2">
        <v>2.153628318584071</v>
      </c>
      <c r="H5475" s="3">
        <v>4.9999999999999991</v>
      </c>
      <c r="I5475" s="3">
        <v>6.6666529695375845</v>
      </c>
      <c r="J5475" s="3">
        <v>3.6503999999999999</v>
      </c>
      <c r="K5475" s="3">
        <v>3.6503999999999999</v>
      </c>
      <c r="L5475" s="3">
        <v>4.8671899999999999</v>
      </c>
    </row>
    <row r="5476" spans="2:12" x14ac:dyDescent="0.2">
      <c r="B5476" t="s">
        <v>13477</v>
      </c>
      <c r="C5476" t="s">
        <v>13478</v>
      </c>
      <c r="D5476" t="s">
        <v>13479</v>
      </c>
      <c r="E5476" s="1">
        <v>1103.58</v>
      </c>
      <c r="F5476" s="1">
        <v>207</v>
      </c>
      <c r="G5476" s="2">
        <v>5.3313043478260864</v>
      </c>
      <c r="H5476" s="3">
        <v>5</v>
      </c>
      <c r="I5476" s="3">
        <v>6.66664854383008</v>
      </c>
      <c r="J5476" s="3">
        <v>5.5179</v>
      </c>
      <c r="K5476" s="3">
        <v>5.5179</v>
      </c>
      <c r="L5476" s="3">
        <v>7.3571799999999996</v>
      </c>
    </row>
    <row r="5477" spans="2:12" x14ac:dyDescent="0.2">
      <c r="B5477" t="s">
        <v>13477</v>
      </c>
      <c r="C5477" t="s">
        <v>13478</v>
      </c>
      <c r="D5477" t="s">
        <v>13479</v>
      </c>
      <c r="E5477" s="1">
        <v>1063.5899999999999</v>
      </c>
      <c r="F5477" s="1">
        <v>223</v>
      </c>
      <c r="G5477" s="2">
        <v>4.7694618834080718</v>
      </c>
      <c r="H5477" s="3">
        <v>5.0000000000000009</v>
      </c>
      <c r="I5477" s="3">
        <v>6.6666478624281922</v>
      </c>
      <c r="J5477" s="3">
        <v>5.3179499999999997</v>
      </c>
      <c r="K5477" s="3">
        <v>5.3179499999999997</v>
      </c>
      <c r="L5477" s="3">
        <v>7.0905800000000001</v>
      </c>
    </row>
    <row r="5478" spans="2:12" x14ac:dyDescent="0.2">
      <c r="B5478" t="s">
        <v>13480</v>
      </c>
      <c r="C5478" t="s">
        <v>13481</v>
      </c>
      <c r="D5478" t="s">
        <v>13482</v>
      </c>
      <c r="E5478" s="1">
        <v>1841.1</v>
      </c>
      <c r="F5478" s="1">
        <v>292</v>
      </c>
      <c r="G5478" s="2">
        <v>6.3051369863013695</v>
      </c>
      <c r="H5478" s="3">
        <v>5.0000000000000009</v>
      </c>
      <c r="I5478" s="3">
        <v>6.6666503720601815</v>
      </c>
      <c r="J5478" s="3">
        <v>9.2055000000000007</v>
      </c>
      <c r="K5478" s="3">
        <v>9.2055000000000007</v>
      </c>
      <c r="L5478" s="3">
        <v>12.27397</v>
      </c>
    </row>
    <row r="5479" spans="2:12" x14ac:dyDescent="0.2">
      <c r="B5479" t="s">
        <v>13480</v>
      </c>
      <c r="C5479" t="s">
        <v>13481</v>
      </c>
      <c r="D5479" t="s">
        <v>13482</v>
      </c>
      <c r="E5479" s="1">
        <v>1387.07</v>
      </c>
      <c r="F5479" s="1">
        <v>232</v>
      </c>
      <c r="G5479" s="2">
        <v>5.9787499999999998</v>
      </c>
      <c r="H5479" s="3">
        <v>5</v>
      </c>
      <c r="I5479" s="3">
        <v>6.6666498446365354</v>
      </c>
      <c r="J5479" s="3">
        <v>6.9353499999999997</v>
      </c>
      <c r="K5479" s="3">
        <v>6.9353499999999997</v>
      </c>
      <c r="L5479" s="3">
        <v>9.2471099999999993</v>
      </c>
    </row>
    <row r="5480" spans="2:12" x14ac:dyDescent="0.2">
      <c r="B5480" t="s">
        <v>13483</v>
      </c>
      <c r="C5480" t="s">
        <v>13484</v>
      </c>
      <c r="D5480" t="s">
        <v>13485</v>
      </c>
      <c r="E5480" s="1">
        <v>933.58</v>
      </c>
      <c r="F5480" s="1">
        <v>229</v>
      </c>
      <c r="G5480" s="2">
        <v>4.0767685589519651</v>
      </c>
      <c r="H5480" s="3">
        <v>5</v>
      </c>
      <c r="I5480" s="3">
        <v>6.6666488142419498</v>
      </c>
      <c r="J5480" s="3">
        <v>4.6679000000000004</v>
      </c>
      <c r="K5480" s="3">
        <v>4.6679000000000004</v>
      </c>
      <c r="L5480" s="3">
        <v>6.2238499999999997</v>
      </c>
    </row>
    <row r="5481" spans="2:12" x14ac:dyDescent="0.2">
      <c r="B5481" t="s">
        <v>13483</v>
      </c>
      <c r="C5481" t="s">
        <v>13484</v>
      </c>
      <c r="D5481" t="s">
        <v>13485</v>
      </c>
      <c r="E5481" s="1">
        <v>1689.53</v>
      </c>
      <c r="F5481" s="1">
        <v>255</v>
      </c>
      <c r="G5481" s="2">
        <v>6.6256078431372547</v>
      </c>
      <c r="H5481" s="3">
        <v>5</v>
      </c>
      <c r="I5481" s="3">
        <v>6.6666528561197493</v>
      </c>
      <c r="J5481" s="3">
        <v>8.4476499999999994</v>
      </c>
      <c r="K5481" s="3">
        <v>8.4476499999999994</v>
      </c>
      <c r="L5481" s="3">
        <v>11.26351</v>
      </c>
    </row>
    <row r="5482" spans="2:12" x14ac:dyDescent="0.2">
      <c r="B5482" t="s">
        <v>13486</v>
      </c>
      <c r="C5482" t="s">
        <v>13346</v>
      </c>
      <c r="D5482" t="s">
        <v>13487</v>
      </c>
      <c r="E5482" s="1">
        <v>1501.93</v>
      </c>
      <c r="F5482" s="1">
        <v>171</v>
      </c>
      <c r="G5482" s="2">
        <v>8.7832163742690064</v>
      </c>
      <c r="H5482" s="3">
        <v>5</v>
      </c>
      <c r="I5482" s="3">
        <v>6.6666489117335699</v>
      </c>
      <c r="J5482" s="3">
        <v>7.5096499999999997</v>
      </c>
      <c r="K5482" s="3">
        <v>7.5096499999999997</v>
      </c>
      <c r="L5482" s="3">
        <v>10.012840000000001</v>
      </c>
    </row>
    <row r="5483" spans="2:12" x14ac:dyDescent="0.2">
      <c r="B5483" t="s">
        <v>13486</v>
      </c>
      <c r="C5483" t="s">
        <v>13346</v>
      </c>
      <c r="D5483" t="s">
        <v>13487</v>
      </c>
      <c r="E5483" s="1">
        <v>1019.99</v>
      </c>
      <c r="F5483" s="1">
        <v>141</v>
      </c>
      <c r="G5483" s="2">
        <v>7.2339716312056739</v>
      </c>
      <c r="H5483" s="3">
        <v>5</v>
      </c>
      <c r="I5483" s="3">
        <v>6.6666535946430852</v>
      </c>
      <c r="J5483" s="3">
        <v>5.0999499999999998</v>
      </c>
      <c r="K5483" s="3">
        <v>5.0999499999999998</v>
      </c>
      <c r="L5483" s="3">
        <v>6.7999200000000002</v>
      </c>
    </row>
    <row r="5484" spans="2:12" x14ac:dyDescent="0.2">
      <c r="B5484" t="s">
        <v>13488</v>
      </c>
      <c r="C5484" t="s">
        <v>13416</v>
      </c>
      <c r="D5484" t="s">
        <v>13417</v>
      </c>
      <c r="E5484" s="1">
        <v>433.63283000000001</v>
      </c>
      <c r="F5484" s="1">
        <v>22</v>
      </c>
      <c r="G5484" s="2">
        <v>19.710583181818183</v>
      </c>
      <c r="H5484" s="3">
        <v>7.0000004381587058</v>
      </c>
      <c r="I5484" s="3">
        <v>9.3333108565603755</v>
      </c>
      <c r="J5484" s="3">
        <v>3.0354299999999999</v>
      </c>
      <c r="K5484" s="3">
        <v>3.0354299999999999</v>
      </c>
      <c r="L5484" s="3">
        <v>4.0472299999999999</v>
      </c>
    </row>
    <row r="5485" spans="2:12" x14ac:dyDescent="0.2">
      <c r="B5485" t="s">
        <v>13489</v>
      </c>
      <c r="C5485" t="s">
        <v>13490</v>
      </c>
      <c r="D5485" t="s">
        <v>13491</v>
      </c>
      <c r="E5485" s="1">
        <v>100.98793999999999</v>
      </c>
      <c r="F5485" s="1">
        <v>48</v>
      </c>
      <c r="G5485" s="2">
        <v>2.1039154166666667</v>
      </c>
      <c r="H5485" s="3">
        <v>5.0000029706517441</v>
      </c>
      <c r="I5485" s="3">
        <v>6.6666376202940674</v>
      </c>
      <c r="J5485" s="3">
        <v>0.50494000000000006</v>
      </c>
      <c r="K5485" s="3">
        <v>0.50494000000000006</v>
      </c>
      <c r="L5485" s="3">
        <v>0.67325000000000002</v>
      </c>
    </row>
    <row r="5486" spans="2:12" x14ac:dyDescent="0.2">
      <c r="B5486" t="s">
        <v>13492</v>
      </c>
      <c r="C5486" t="s">
        <v>13493</v>
      </c>
      <c r="D5486" t="s">
        <v>13494</v>
      </c>
      <c r="E5486" s="1">
        <v>478.64341000000002</v>
      </c>
      <c r="F5486" s="1">
        <v>230</v>
      </c>
      <c r="G5486" s="2">
        <v>2.0810583043478261</v>
      </c>
      <c r="H5486" s="3">
        <v>6.9999919146489447</v>
      </c>
      <c r="I5486" s="3">
        <v>9.3333155887385963</v>
      </c>
      <c r="J5486" s="3">
        <v>3.3504999999999998</v>
      </c>
      <c r="K5486" s="3">
        <v>3.3504999999999998</v>
      </c>
      <c r="L5486" s="3">
        <v>4.4673299999999996</v>
      </c>
    </row>
    <row r="5487" spans="2:12" x14ac:dyDescent="0.2">
      <c r="B5487" t="s">
        <v>13495</v>
      </c>
      <c r="C5487" t="s">
        <v>13496</v>
      </c>
      <c r="D5487" t="s">
        <v>13497</v>
      </c>
      <c r="E5487" s="1">
        <v>2266.3809099999999</v>
      </c>
      <c r="F5487" s="1">
        <v>1590</v>
      </c>
      <c r="G5487" s="2">
        <v>1.4253967987421383</v>
      </c>
      <c r="H5487" s="3">
        <v>7.0000016016725111</v>
      </c>
      <c r="I5487" s="3">
        <v>9.3333119365182107</v>
      </c>
      <c r="J5487" s="3">
        <v>15.86467</v>
      </c>
      <c r="K5487" s="3">
        <v>15.86467</v>
      </c>
      <c r="L5487" s="3">
        <v>21.152840000000001</v>
      </c>
    </row>
    <row r="5488" spans="2:12" x14ac:dyDescent="0.2">
      <c r="B5488" t="s">
        <v>13498</v>
      </c>
      <c r="C5488" t="s">
        <v>11487</v>
      </c>
      <c r="D5488" t="s">
        <v>11488</v>
      </c>
      <c r="E5488" s="1">
        <v>249.97586999999999</v>
      </c>
      <c r="F5488" s="1">
        <v>33</v>
      </c>
      <c r="G5488" s="2">
        <v>7.5750263636363631</v>
      </c>
      <c r="H5488" s="3">
        <v>5.0000026002509772</v>
      </c>
      <c r="I5488" s="3">
        <v>6.666643464427187</v>
      </c>
      <c r="J5488" s="3">
        <v>1.2498800000000001</v>
      </c>
      <c r="K5488" s="3">
        <v>1.2498800000000001</v>
      </c>
      <c r="L5488" s="3">
        <v>1.6665000000000001</v>
      </c>
    </row>
    <row r="5489" spans="2:12" x14ac:dyDescent="0.2">
      <c r="B5489" t="s">
        <v>13499</v>
      </c>
      <c r="C5489" t="s">
        <v>13385</v>
      </c>
      <c r="D5489" t="s">
        <v>13386</v>
      </c>
      <c r="E5489" s="1">
        <v>9370.6723700000002</v>
      </c>
      <c r="F5489" s="1">
        <v>1181</v>
      </c>
      <c r="G5489" s="2">
        <v>7.9345235986452165</v>
      </c>
      <c r="H5489" s="3">
        <v>4.999999802575533</v>
      </c>
      <c r="I5489" s="3">
        <v>6.6666496846052903</v>
      </c>
      <c r="J5489" s="3">
        <v>46.853360000000002</v>
      </c>
      <c r="K5489" s="3">
        <v>46.853360000000002</v>
      </c>
      <c r="L5489" s="3">
        <v>62.47099</v>
      </c>
    </row>
    <row r="5490" spans="2:12" x14ac:dyDescent="0.2">
      <c r="B5490" t="s">
        <v>13500</v>
      </c>
      <c r="C5490" t="s">
        <v>13501</v>
      </c>
      <c r="D5490" t="s">
        <v>13502</v>
      </c>
      <c r="E5490" s="1">
        <v>41907.586799999997</v>
      </c>
      <c r="F5490" s="1">
        <v>1104</v>
      </c>
      <c r="G5490" s="2">
        <v>37.959770652173908</v>
      </c>
      <c r="H5490" s="3">
        <v>6.3000000754040091</v>
      </c>
      <c r="I5490" s="3">
        <v>8.3999790224141471</v>
      </c>
      <c r="J5490" s="3">
        <v>264.01780000000002</v>
      </c>
      <c r="K5490" s="3">
        <v>264.01780000000002</v>
      </c>
      <c r="L5490" s="3">
        <v>352.02285000000001</v>
      </c>
    </row>
    <row r="5491" spans="2:12" x14ac:dyDescent="0.2">
      <c r="B5491" t="s">
        <v>13503</v>
      </c>
      <c r="C5491" t="s">
        <v>13504</v>
      </c>
      <c r="D5491" t="s">
        <v>1447</v>
      </c>
      <c r="E5491" s="1">
        <v>665.16570000000002</v>
      </c>
      <c r="F5491" s="1">
        <v>31</v>
      </c>
      <c r="G5491" s="2">
        <v>21.45695806451613</v>
      </c>
      <c r="H5491" s="3">
        <v>6.29999412176545</v>
      </c>
      <c r="I5491" s="3">
        <v>8.3999821397886265</v>
      </c>
      <c r="J5491" s="3">
        <v>4.1905400000000004</v>
      </c>
      <c r="K5491" s="3">
        <v>4.1905400000000004</v>
      </c>
      <c r="L5491" s="3">
        <v>5.5873799999999996</v>
      </c>
    </row>
    <row r="5492" spans="2:12" x14ac:dyDescent="0.2">
      <c r="B5492" t="s">
        <v>13505</v>
      </c>
      <c r="C5492" t="s">
        <v>13506</v>
      </c>
      <c r="D5492" t="s">
        <v>13507</v>
      </c>
      <c r="E5492" s="1">
        <v>5853.7501000000002</v>
      </c>
      <c r="F5492" s="1">
        <v>170</v>
      </c>
      <c r="G5492" s="2">
        <v>34.433824117647063</v>
      </c>
      <c r="H5492" s="3">
        <v>6.3000007465299896</v>
      </c>
      <c r="I5492" s="3">
        <v>8.399979356822902</v>
      </c>
      <c r="J5492" s="3">
        <v>36.878630000000001</v>
      </c>
      <c r="K5492" s="3">
        <v>36.878630000000001</v>
      </c>
      <c r="L5492" s="3">
        <v>49.171379999999999</v>
      </c>
    </row>
    <row r="5493" spans="2:12" x14ac:dyDescent="0.2">
      <c r="B5493" t="s">
        <v>13508</v>
      </c>
      <c r="C5493" t="s">
        <v>13509</v>
      </c>
      <c r="D5493" t="s">
        <v>13510</v>
      </c>
      <c r="E5493" s="1">
        <v>2097.4169000000002</v>
      </c>
      <c r="F5493" s="1">
        <v>26</v>
      </c>
      <c r="G5493" s="2">
        <v>80.669880769230772</v>
      </c>
      <c r="H5493" s="3">
        <v>6.300001683022578</v>
      </c>
      <c r="I5493" s="3">
        <v>8.3999799944398266</v>
      </c>
      <c r="J5493" s="3">
        <v>13.21373</v>
      </c>
      <c r="K5493" s="3">
        <v>13.21373</v>
      </c>
      <c r="L5493" s="3">
        <v>17.618259999999999</v>
      </c>
    </row>
    <row r="5494" spans="2:12" x14ac:dyDescent="0.2">
      <c r="B5494" t="s">
        <v>13511</v>
      </c>
      <c r="C5494" t="s">
        <v>13509</v>
      </c>
      <c r="D5494" t="s">
        <v>13510</v>
      </c>
      <c r="E5494" s="1">
        <v>1282.9694</v>
      </c>
      <c r="F5494" s="1">
        <v>42</v>
      </c>
      <c r="G5494" s="2">
        <v>30.546890476190477</v>
      </c>
      <c r="H5494" s="3">
        <v>6.3000021668482509</v>
      </c>
      <c r="I5494" s="3">
        <v>8.3999821040158871</v>
      </c>
      <c r="J5494" s="3">
        <v>8.0827100000000005</v>
      </c>
      <c r="K5494" s="3">
        <v>8.0827100000000005</v>
      </c>
      <c r="L5494" s="3">
        <v>10.77692</v>
      </c>
    </row>
    <row r="5495" spans="2:12" x14ac:dyDescent="0.2">
      <c r="B5495" t="s">
        <v>13512</v>
      </c>
      <c r="C5495" t="s">
        <v>13513</v>
      </c>
      <c r="D5495" t="s">
        <v>13514</v>
      </c>
      <c r="E5495" s="1">
        <v>3823.5509999999999</v>
      </c>
      <c r="F5495" s="1">
        <v>45</v>
      </c>
      <c r="G5495" s="2">
        <v>84.967799999999997</v>
      </c>
      <c r="H5495" s="3">
        <v>6.2999996600019195</v>
      </c>
      <c r="I5495" s="3">
        <v>8.3999794955003875</v>
      </c>
      <c r="J5495" s="3">
        <v>24.088370000000001</v>
      </c>
      <c r="K5495" s="3">
        <v>24.088370000000001</v>
      </c>
      <c r="L5495" s="3">
        <v>32.117750000000001</v>
      </c>
    </row>
    <row r="5496" spans="2:12" x14ac:dyDescent="0.2">
      <c r="B5496" t="s">
        <v>13515</v>
      </c>
      <c r="C5496" t="s">
        <v>13516</v>
      </c>
      <c r="D5496" t="s">
        <v>13517</v>
      </c>
      <c r="E5496" s="1">
        <v>455.03649999999999</v>
      </c>
      <c r="F5496" s="1">
        <v>3</v>
      </c>
      <c r="G5496" s="2">
        <v>151.67883333333333</v>
      </c>
      <c r="H5496" s="3">
        <v>6.300000109881295</v>
      </c>
      <c r="I5496" s="3">
        <v>8.3999854956690285</v>
      </c>
      <c r="J5496" s="3">
        <v>2.86673</v>
      </c>
      <c r="K5496" s="3">
        <v>2.86673</v>
      </c>
      <c r="L5496" s="3">
        <v>3.8222999999999998</v>
      </c>
    </row>
    <row r="5497" spans="2:12" x14ac:dyDescent="0.2">
      <c r="B5497" t="s">
        <v>13518</v>
      </c>
      <c r="C5497" t="s">
        <v>13519</v>
      </c>
      <c r="D5497" t="s">
        <v>13520</v>
      </c>
      <c r="E5497" s="1">
        <v>4544.2637999999997</v>
      </c>
      <c r="F5497" s="1">
        <v>88</v>
      </c>
      <c r="G5497" s="2">
        <v>51.639361363636361</v>
      </c>
      <c r="H5497" s="3">
        <v>6.2999995730881651</v>
      </c>
      <c r="I5497" s="3">
        <v>8.3999788920704841</v>
      </c>
      <c r="J5497" s="3">
        <v>28.62886</v>
      </c>
      <c r="K5497" s="3">
        <v>28.62886</v>
      </c>
      <c r="L5497" s="3">
        <v>38.171720000000001</v>
      </c>
    </row>
    <row r="5498" spans="2:12" x14ac:dyDescent="0.2">
      <c r="B5498" t="s">
        <v>13521</v>
      </c>
      <c r="C5498" t="s">
        <v>13522</v>
      </c>
      <c r="D5498" t="s">
        <v>13523</v>
      </c>
      <c r="E5498" s="1">
        <v>21062.659800000001</v>
      </c>
      <c r="F5498" s="1">
        <v>298</v>
      </c>
      <c r="G5498" s="2">
        <v>70.68006644295302</v>
      </c>
      <c r="H5498" s="3">
        <v>6.3000001547762734</v>
      </c>
      <c r="I5498" s="3">
        <v>8.3999789998032437</v>
      </c>
      <c r="J5498" s="3">
        <v>132.69476</v>
      </c>
      <c r="K5498" s="3">
        <v>132.69476</v>
      </c>
      <c r="L5498" s="3">
        <v>176.92590000000001</v>
      </c>
    </row>
    <row r="5499" spans="2:12" x14ac:dyDescent="0.2">
      <c r="B5499" t="s">
        <v>13524</v>
      </c>
      <c r="C5499" t="s">
        <v>13522</v>
      </c>
      <c r="D5499" t="s">
        <v>13523</v>
      </c>
      <c r="E5499" s="1">
        <v>15429.162200000001</v>
      </c>
      <c r="F5499" s="1">
        <v>300</v>
      </c>
      <c r="G5499" s="2">
        <v>51.430540666666666</v>
      </c>
      <c r="H5499" s="3">
        <v>6.2999998794490608</v>
      </c>
      <c r="I5499" s="3">
        <v>8.3999790993188199</v>
      </c>
      <c r="J5499" s="3">
        <v>97.203720000000004</v>
      </c>
      <c r="K5499" s="3">
        <v>97.203720000000004</v>
      </c>
      <c r="L5499" s="3">
        <v>129.60463999999999</v>
      </c>
    </row>
    <row r="5500" spans="2:12" x14ac:dyDescent="0.2">
      <c r="B5500" t="s">
        <v>13525</v>
      </c>
      <c r="C5500" t="s">
        <v>13526</v>
      </c>
      <c r="D5500" t="s">
        <v>13527</v>
      </c>
      <c r="E5500" s="1">
        <v>21376.053400000001</v>
      </c>
      <c r="F5500" s="1">
        <v>617</v>
      </c>
      <c r="G5500" s="2">
        <v>34.645143273906001</v>
      </c>
      <c r="H5500" s="3">
        <v>6.3000001674771262</v>
      </c>
      <c r="I5500" s="3">
        <v>8.3999790157709846</v>
      </c>
      <c r="J5500" s="3">
        <v>134.66914</v>
      </c>
      <c r="K5500" s="3">
        <v>134.66914</v>
      </c>
      <c r="L5500" s="3">
        <v>179.55840000000001</v>
      </c>
    </row>
    <row r="5501" spans="2:12" x14ac:dyDescent="0.2">
      <c r="B5501" t="s">
        <v>13528</v>
      </c>
      <c r="C5501" t="s">
        <v>13526</v>
      </c>
      <c r="D5501" t="s">
        <v>13527</v>
      </c>
      <c r="E5501" s="1">
        <v>34292.177799999998</v>
      </c>
      <c r="F5501" s="1">
        <v>2943</v>
      </c>
      <c r="G5501" s="2">
        <v>11.652116139993204</v>
      </c>
      <c r="H5501" s="3">
        <v>6.2999999959174362</v>
      </c>
      <c r="I5501" s="3">
        <v>8.3999789013108401</v>
      </c>
      <c r="J5501" s="3">
        <v>216.04071999999999</v>
      </c>
      <c r="K5501" s="3">
        <v>216.04071999999999</v>
      </c>
      <c r="L5501" s="3">
        <v>288.05356999999998</v>
      </c>
    </row>
    <row r="5502" spans="2:12" x14ac:dyDescent="0.2">
      <c r="B5502" t="s">
        <v>13529</v>
      </c>
      <c r="C5502" t="s">
        <v>13530</v>
      </c>
      <c r="D5502" t="s">
        <v>13531</v>
      </c>
      <c r="E5502" s="1">
        <v>1741.4471000000001</v>
      </c>
      <c r="F5502" s="1">
        <v>23</v>
      </c>
      <c r="G5502" s="2">
        <v>75.715091304347837</v>
      </c>
      <c r="H5502" s="3">
        <v>6.3000018777486844</v>
      </c>
      <c r="I5502" s="3">
        <v>8.3999795342620516</v>
      </c>
      <c r="J5502" s="3">
        <v>10.971120000000001</v>
      </c>
      <c r="K5502" s="3">
        <v>10.971120000000001</v>
      </c>
      <c r="L5502" s="3">
        <v>14.628119999999999</v>
      </c>
    </row>
    <row r="5503" spans="2:12" x14ac:dyDescent="0.2">
      <c r="B5503" t="s">
        <v>13532</v>
      </c>
      <c r="C5503" t="s">
        <v>13533</v>
      </c>
      <c r="D5503" t="s">
        <v>13534</v>
      </c>
      <c r="E5503" s="1">
        <v>1245.3342</v>
      </c>
      <c r="F5503" s="1">
        <v>14</v>
      </c>
      <c r="G5503" s="2">
        <v>88.952442857142856</v>
      </c>
      <c r="H5503" s="3">
        <v>6.3000036456077408</v>
      </c>
      <c r="I5503" s="3">
        <v>8.3999780942336599</v>
      </c>
      <c r="J5503" s="3">
        <v>7.8456099999999998</v>
      </c>
      <c r="K5503" s="3">
        <v>7.8456099999999998</v>
      </c>
      <c r="L5503" s="3">
        <v>10.46078</v>
      </c>
    </row>
    <row r="5504" spans="2:12" x14ac:dyDescent="0.2">
      <c r="B5504" t="s">
        <v>13535</v>
      </c>
      <c r="C5504" t="s">
        <v>11498</v>
      </c>
      <c r="D5504" t="s">
        <v>11499</v>
      </c>
      <c r="E5504" s="1">
        <v>615.73479999999995</v>
      </c>
      <c r="F5504" s="1">
        <v>37</v>
      </c>
      <c r="G5504" s="2">
        <v>16.641481081081078</v>
      </c>
      <c r="H5504" s="3">
        <v>4.9999935036967216</v>
      </c>
      <c r="I5504" s="3">
        <v>6.6666525913428973</v>
      </c>
      <c r="J5504" s="3">
        <v>3.0786699999999998</v>
      </c>
      <c r="K5504" s="3">
        <v>3.0786699999999998</v>
      </c>
      <c r="L5504" s="3">
        <v>4.1048900000000001</v>
      </c>
    </row>
    <row r="5505" spans="2:12" x14ac:dyDescent="0.2">
      <c r="B5505" t="s">
        <v>13536</v>
      </c>
      <c r="C5505" t="s">
        <v>11041</v>
      </c>
      <c r="D5505" t="s">
        <v>11042</v>
      </c>
      <c r="E5505" s="1">
        <v>4.6974499999999999</v>
      </c>
      <c r="F5505" s="1">
        <v>4</v>
      </c>
      <c r="G5505" s="2">
        <v>1.1743625</v>
      </c>
      <c r="H5505" s="3">
        <v>8.0000851525827859</v>
      </c>
      <c r="I5505" s="3">
        <v>10.66748980830025</v>
      </c>
      <c r="J5505" s="3">
        <v>3.7580000000000002E-2</v>
      </c>
      <c r="K5505" s="3">
        <v>3.7580000000000002E-2</v>
      </c>
      <c r="L5505" s="3">
        <v>5.0110000000000002E-2</v>
      </c>
    </row>
    <row r="5506" spans="2:12" x14ac:dyDescent="0.2">
      <c r="B5506" t="s">
        <v>13537</v>
      </c>
      <c r="C5506" t="s">
        <v>13538</v>
      </c>
      <c r="D5506" t="s">
        <v>13539</v>
      </c>
      <c r="E5506" s="1">
        <v>14.72941</v>
      </c>
      <c r="F5506" s="1">
        <v>9</v>
      </c>
      <c r="G5506" s="2">
        <v>1.6366011111111112</v>
      </c>
      <c r="H5506" s="3">
        <v>8.0003204473227374</v>
      </c>
      <c r="I5506" s="3">
        <v>10.66641501594429</v>
      </c>
      <c r="J5506" s="3">
        <v>0.11784</v>
      </c>
      <c r="K5506" s="3">
        <v>0.11784</v>
      </c>
      <c r="L5506" s="3">
        <v>0.15711</v>
      </c>
    </row>
    <row r="5507" spans="2:12" x14ac:dyDescent="0.2">
      <c r="B5507" t="s">
        <v>13540</v>
      </c>
      <c r="C5507" t="s">
        <v>10656</v>
      </c>
      <c r="D5507" t="s">
        <v>10657</v>
      </c>
      <c r="E5507" s="1">
        <v>9.9533000000000005</v>
      </c>
      <c r="F5507" s="1">
        <v>3</v>
      </c>
      <c r="G5507" s="2">
        <v>3.317766666666667</v>
      </c>
      <c r="H5507" s="3">
        <v>8.0003616890880416</v>
      </c>
      <c r="I5507" s="3">
        <v>10.666814021480313</v>
      </c>
      <c r="J5507" s="3">
        <v>7.9630000000000006E-2</v>
      </c>
      <c r="K5507" s="3">
        <v>7.9630000000000006E-2</v>
      </c>
      <c r="L5507" s="3">
        <v>0.10617</v>
      </c>
    </row>
    <row r="5508" spans="2:12" x14ac:dyDescent="0.2">
      <c r="B5508" t="s">
        <v>13541</v>
      </c>
      <c r="C5508" t="s">
        <v>9952</v>
      </c>
      <c r="D5508" t="s">
        <v>9953</v>
      </c>
      <c r="E5508" s="1">
        <v>23.307929999999999</v>
      </c>
      <c r="F5508" s="1">
        <v>7</v>
      </c>
      <c r="G5508" s="2">
        <v>3.3297042857142856</v>
      </c>
      <c r="H5508" s="3">
        <v>7.9998524107460423</v>
      </c>
      <c r="I5508" s="3">
        <v>10.66675590668069</v>
      </c>
      <c r="J5508" s="3">
        <v>0.18645999999999999</v>
      </c>
      <c r="K5508" s="3">
        <v>0.18645999999999999</v>
      </c>
      <c r="L5508" s="3">
        <v>0.24862000000000001</v>
      </c>
    </row>
    <row r="5509" spans="2:12" x14ac:dyDescent="0.2">
      <c r="B5509" t="s">
        <v>13542</v>
      </c>
      <c r="C5509" t="s">
        <v>13543</v>
      </c>
      <c r="D5509" t="s">
        <v>13544</v>
      </c>
      <c r="E5509" s="1">
        <v>6.8150700000000004</v>
      </c>
      <c r="F5509" s="1">
        <v>2</v>
      </c>
      <c r="G5509" s="2">
        <v>3.4075350000000002</v>
      </c>
      <c r="H5509" s="3">
        <v>7.9999178291638966</v>
      </c>
      <c r="I5509" s="3">
        <v>10.666067993432202</v>
      </c>
      <c r="J5509" s="3">
        <v>5.4519999999999999E-2</v>
      </c>
      <c r="K5509" s="3">
        <v>5.4519999999999999E-2</v>
      </c>
      <c r="L5509" s="3">
        <v>7.2690000000000005E-2</v>
      </c>
    </row>
    <row r="5510" spans="2:12" x14ac:dyDescent="0.2">
      <c r="B5510" t="s">
        <v>13545</v>
      </c>
      <c r="C5510" t="s">
        <v>13546</v>
      </c>
      <c r="D5510" t="s">
        <v>13547</v>
      </c>
      <c r="E5510" s="1">
        <v>10.062340000000001</v>
      </c>
      <c r="F5510" s="1">
        <v>3</v>
      </c>
      <c r="G5510" s="2">
        <v>3.3541133333333337</v>
      </c>
      <c r="H5510" s="3">
        <v>8.0001272069916141</v>
      </c>
      <c r="I5510" s="3">
        <v>10.666505007781488</v>
      </c>
      <c r="J5510" s="3">
        <v>8.0500000000000002E-2</v>
      </c>
      <c r="K5510" s="3">
        <v>8.0500000000000002E-2</v>
      </c>
      <c r="L5510" s="3">
        <v>0.10732999999999999</v>
      </c>
    </row>
    <row r="5511" spans="2:12" x14ac:dyDescent="0.2">
      <c r="B5511" t="s">
        <v>13548</v>
      </c>
      <c r="C5511" t="s">
        <v>13549</v>
      </c>
      <c r="D5511" t="s">
        <v>13550</v>
      </c>
      <c r="E5511" s="1">
        <v>7.6982499999999998</v>
      </c>
      <c r="F5511" s="1">
        <v>2</v>
      </c>
      <c r="G5511" s="2">
        <v>3.8491249999999999</v>
      </c>
      <c r="H5511" s="3">
        <v>8.0005195986100741</v>
      </c>
      <c r="I5511" s="3">
        <v>10.666060468288247</v>
      </c>
      <c r="J5511" s="3">
        <v>6.1589999999999999E-2</v>
      </c>
      <c r="K5511" s="3">
        <v>6.1589999999999999E-2</v>
      </c>
      <c r="L5511" s="3">
        <v>8.2110000000000002E-2</v>
      </c>
    </row>
    <row r="5512" spans="2:12" x14ac:dyDescent="0.2">
      <c r="B5512" t="s">
        <v>13551</v>
      </c>
      <c r="C5512" t="s">
        <v>13552</v>
      </c>
      <c r="D5512" t="s">
        <v>13553</v>
      </c>
      <c r="E5512" s="1">
        <v>3.32639</v>
      </c>
      <c r="F5512" s="1">
        <v>2</v>
      </c>
      <c r="G5512" s="2">
        <v>1.663195</v>
      </c>
      <c r="H5512" s="3">
        <v>7.9996632986510914</v>
      </c>
      <c r="I5512" s="3">
        <v>10.666217731534786</v>
      </c>
      <c r="J5512" s="3">
        <v>2.6610000000000002E-2</v>
      </c>
      <c r="K5512" s="3">
        <v>2.6610000000000002E-2</v>
      </c>
      <c r="L5512" s="3">
        <v>3.5479999999999998E-2</v>
      </c>
    </row>
    <row r="5513" spans="2:12" x14ac:dyDescent="0.2">
      <c r="B5513" t="s">
        <v>13554</v>
      </c>
      <c r="C5513" t="s">
        <v>10218</v>
      </c>
      <c r="D5513" t="s">
        <v>10219</v>
      </c>
      <c r="E5513" s="1">
        <v>10.97927</v>
      </c>
      <c r="F5513" s="1">
        <v>3</v>
      </c>
      <c r="G5513" s="2">
        <v>3.6597566666666665</v>
      </c>
      <c r="H5513" s="3">
        <v>7.9996211041353398</v>
      </c>
      <c r="I5513" s="3">
        <v>10.666465074636111</v>
      </c>
      <c r="J5513" s="3">
        <v>8.7830000000000005E-2</v>
      </c>
      <c r="K5513" s="3">
        <v>8.7830000000000005E-2</v>
      </c>
      <c r="L5513" s="3">
        <v>0.11711000000000001</v>
      </c>
    </row>
    <row r="5514" spans="2:12" x14ac:dyDescent="0.2">
      <c r="B5514" t="s">
        <v>13555</v>
      </c>
      <c r="C5514" t="s">
        <v>13556</v>
      </c>
      <c r="D5514" t="s">
        <v>7659</v>
      </c>
      <c r="E5514" s="1">
        <v>7.3211500000000003</v>
      </c>
      <c r="F5514" s="1">
        <v>2</v>
      </c>
      <c r="G5514" s="2">
        <v>3.6605750000000001</v>
      </c>
      <c r="H5514" s="3">
        <v>8.0001092724503664</v>
      </c>
      <c r="I5514" s="3">
        <v>10.666357061390629</v>
      </c>
      <c r="J5514" s="3">
        <v>5.8569999999999997E-2</v>
      </c>
      <c r="K5514" s="3">
        <v>5.8569999999999997E-2</v>
      </c>
      <c r="L5514" s="3">
        <v>7.8090000000000007E-2</v>
      </c>
    </row>
    <row r="5515" spans="2:12" x14ac:dyDescent="0.2">
      <c r="B5515" t="s">
        <v>13557</v>
      </c>
      <c r="C5515" t="s">
        <v>10793</v>
      </c>
      <c r="D5515" t="s">
        <v>10794</v>
      </c>
      <c r="E5515" s="1">
        <v>34.50215</v>
      </c>
      <c r="F5515" s="1">
        <v>6</v>
      </c>
      <c r="G5515" s="2">
        <v>5.7503583333333337</v>
      </c>
      <c r="H5515" s="3">
        <v>8.0000811543628423</v>
      </c>
      <c r="I5515" s="3">
        <v>10.666581647810354</v>
      </c>
      <c r="J5515" s="3">
        <v>0.27601999999999999</v>
      </c>
      <c r="K5515" s="3">
        <v>0.27601999999999999</v>
      </c>
      <c r="L5515" s="3">
        <v>0.36802000000000001</v>
      </c>
    </row>
    <row r="5516" spans="2:12" x14ac:dyDescent="0.2">
      <c r="B5516" t="s">
        <v>13558</v>
      </c>
      <c r="C5516" t="s">
        <v>10125</v>
      </c>
      <c r="D5516" t="s">
        <v>10126</v>
      </c>
      <c r="E5516" s="1">
        <v>3.3834200000000001</v>
      </c>
      <c r="F5516" s="1">
        <v>1</v>
      </c>
      <c r="G5516" s="2">
        <v>3.3834200000000001</v>
      </c>
      <c r="H5516" s="3">
        <v>8.0007802755791477</v>
      </c>
      <c r="I5516" s="3">
        <v>10.666721837667211</v>
      </c>
      <c r="J5516" s="3">
        <v>2.707E-2</v>
      </c>
      <c r="K5516" s="3">
        <v>2.707E-2</v>
      </c>
      <c r="L5516" s="3">
        <v>3.6089999999999997E-2</v>
      </c>
    </row>
    <row r="5517" spans="2:12" x14ac:dyDescent="0.2">
      <c r="B5517" t="s">
        <v>13559</v>
      </c>
      <c r="C5517" t="s">
        <v>13560</v>
      </c>
      <c r="D5517" t="s">
        <v>13561</v>
      </c>
      <c r="E5517" s="1">
        <v>4.09457</v>
      </c>
      <c r="F5517" s="1">
        <v>1</v>
      </c>
      <c r="G5517" s="2">
        <v>4.09457</v>
      </c>
      <c r="H5517" s="3">
        <v>8.0008401370595692</v>
      </c>
      <c r="I5517" s="3">
        <v>10.667786849412758</v>
      </c>
      <c r="J5517" s="3">
        <v>3.2759999999999997E-2</v>
      </c>
      <c r="K5517" s="3">
        <v>3.2759999999999997E-2</v>
      </c>
      <c r="L5517" s="3">
        <v>4.3679999999999997E-2</v>
      </c>
    </row>
    <row r="5518" spans="2:12" x14ac:dyDescent="0.2">
      <c r="B5518" t="s">
        <v>13562</v>
      </c>
      <c r="C5518" t="s">
        <v>13563</v>
      </c>
      <c r="D5518" t="s">
        <v>13564</v>
      </c>
      <c r="E5518" s="1">
        <v>10.68773</v>
      </c>
      <c r="F5518" s="1">
        <v>1</v>
      </c>
      <c r="G5518" s="2">
        <v>10.68773</v>
      </c>
      <c r="H5518" s="3">
        <v>7.9998278399622755</v>
      </c>
      <c r="I5518" s="3">
        <v>10.6664371199497</v>
      </c>
      <c r="J5518" s="3">
        <v>8.5500000000000007E-2</v>
      </c>
      <c r="K5518" s="3">
        <v>8.5500000000000007E-2</v>
      </c>
      <c r="L5518" s="3">
        <v>0.114</v>
      </c>
    </row>
    <row r="5519" spans="2:12" x14ac:dyDescent="0.2">
      <c r="B5519" t="s">
        <v>13565</v>
      </c>
      <c r="C5519" t="s">
        <v>13566</v>
      </c>
      <c r="D5519" t="s">
        <v>13567</v>
      </c>
      <c r="E5519" s="1">
        <v>4.47295</v>
      </c>
      <c r="F5519" s="1">
        <v>11</v>
      </c>
      <c r="G5519" s="2">
        <v>0.40663181818181821</v>
      </c>
      <c r="H5519" s="3">
        <v>7.9991951620295332</v>
      </c>
      <c r="I5519" s="3">
        <v>10.666338769715736</v>
      </c>
      <c r="J5519" s="3">
        <v>3.5779999999999999E-2</v>
      </c>
      <c r="K5519" s="3">
        <v>3.5779999999999999E-2</v>
      </c>
      <c r="L5519" s="3">
        <v>4.7710000000000002E-2</v>
      </c>
    </row>
    <row r="5520" spans="2:12" x14ac:dyDescent="0.2">
      <c r="B5520" t="s">
        <v>13568</v>
      </c>
      <c r="C5520" t="s">
        <v>13566</v>
      </c>
      <c r="D5520" t="s">
        <v>13567</v>
      </c>
      <c r="E5520" s="1">
        <v>3.5771000000000002</v>
      </c>
      <c r="F5520" s="1">
        <v>2</v>
      </c>
      <c r="G5520" s="2">
        <v>1.7885500000000001</v>
      </c>
      <c r="H5520" s="3">
        <v>8.0008945794079001</v>
      </c>
      <c r="I5520" s="3">
        <v>10.667859439210533</v>
      </c>
      <c r="J5520" s="3">
        <v>2.862E-2</v>
      </c>
      <c r="K5520" s="3">
        <v>2.862E-2</v>
      </c>
      <c r="L5520" s="3">
        <v>3.8159999999999999E-2</v>
      </c>
    </row>
    <row r="5521" spans="2:12" x14ac:dyDescent="0.2">
      <c r="B5521" t="s">
        <v>13569</v>
      </c>
      <c r="C5521" t="s">
        <v>7613</v>
      </c>
      <c r="D5521" t="s">
        <v>7614</v>
      </c>
      <c r="E5521" s="1">
        <v>8.1817600000000006</v>
      </c>
      <c r="F5521" s="1">
        <v>2</v>
      </c>
      <c r="G5521" s="2">
        <v>4.0908800000000003</v>
      </c>
      <c r="H5521" s="3">
        <v>7.9995013297872335</v>
      </c>
      <c r="I5521" s="3">
        <v>10.666409183354194</v>
      </c>
      <c r="J5521" s="3">
        <v>6.5449999999999994E-2</v>
      </c>
      <c r="K5521" s="3">
        <v>6.5449999999999994E-2</v>
      </c>
      <c r="L5521" s="3">
        <v>8.727E-2</v>
      </c>
    </row>
    <row r="5522" spans="2:12" x14ac:dyDescent="0.2">
      <c r="B5522" t="s">
        <v>13570</v>
      </c>
      <c r="C5522" t="s">
        <v>10397</v>
      </c>
      <c r="D5522" t="s">
        <v>10398</v>
      </c>
      <c r="E5522" s="1">
        <v>17.274380000000001</v>
      </c>
      <c r="F5522" s="1">
        <v>4</v>
      </c>
      <c r="G5522" s="2">
        <v>4.3185950000000002</v>
      </c>
      <c r="H5522" s="3">
        <v>8.0002871304208867</v>
      </c>
      <c r="I5522" s="3">
        <v>10.666663579242785</v>
      </c>
      <c r="J5522" s="3">
        <v>0.13819999999999999</v>
      </c>
      <c r="K5522" s="3">
        <v>0.13819999999999999</v>
      </c>
      <c r="L5522" s="3">
        <v>0.18426000000000001</v>
      </c>
    </row>
    <row r="5523" spans="2:12" x14ac:dyDescent="0.2">
      <c r="B5523" t="s">
        <v>13571</v>
      </c>
      <c r="C5523" t="s">
        <v>13572</v>
      </c>
      <c r="D5523" t="s">
        <v>13573</v>
      </c>
      <c r="E5523" s="1">
        <v>19.203389999999999</v>
      </c>
      <c r="F5523" s="1">
        <v>2</v>
      </c>
      <c r="G5523" s="2">
        <v>9.6016949999999994</v>
      </c>
      <c r="H5523" s="3">
        <v>8.0001499735203012</v>
      </c>
      <c r="I5523" s="3">
        <v>10.666866631360401</v>
      </c>
      <c r="J5523" s="3">
        <v>0.15362999999999999</v>
      </c>
      <c r="K5523" s="3">
        <v>0.15362999999999999</v>
      </c>
      <c r="L5523" s="3">
        <v>0.20483999999999999</v>
      </c>
    </row>
    <row r="5524" spans="2:12" x14ac:dyDescent="0.2">
      <c r="B5524" t="s">
        <v>13574</v>
      </c>
      <c r="C5524" t="s">
        <v>9792</v>
      </c>
      <c r="D5524" t="s">
        <v>9793</v>
      </c>
      <c r="E5524" s="1">
        <v>23.060140000000001</v>
      </c>
      <c r="F5524" s="1">
        <v>1</v>
      </c>
      <c r="G5524" s="2">
        <v>23.060140000000001</v>
      </c>
      <c r="H5524" s="3">
        <v>7.9999514313443028</v>
      </c>
      <c r="I5524" s="3">
        <v>10.666457358888541</v>
      </c>
      <c r="J5524" s="3">
        <v>0.18448000000000001</v>
      </c>
      <c r="K5524" s="3">
        <v>0.18448000000000001</v>
      </c>
      <c r="L5524" s="3">
        <v>0.24596999999999999</v>
      </c>
    </row>
    <row r="5525" spans="2:12" x14ac:dyDescent="0.2">
      <c r="B5525" t="s">
        <v>13575</v>
      </c>
      <c r="C5525" t="s">
        <v>13576</v>
      </c>
      <c r="D5525" t="s">
        <v>13577</v>
      </c>
      <c r="E5525" s="1">
        <v>13.222709999999999</v>
      </c>
      <c r="F5525" s="1">
        <v>3</v>
      </c>
      <c r="G5525" s="2">
        <v>4.4075699999999998</v>
      </c>
      <c r="H5525" s="3">
        <v>7.9998729458635944</v>
      </c>
      <c r="I5525" s="3">
        <v>10.666497261151459</v>
      </c>
      <c r="J5525" s="3">
        <v>0.10578</v>
      </c>
      <c r="K5525" s="3">
        <v>0.10578</v>
      </c>
      <c r="L5525" s="3">
        <v>0.14104</v>
      </c>
    </row>
    <row r="5526" spans="2:12" x14ac:dyDescent="0.2">
      <c r="B5526" t="s">
        <v>13578</v>
      </c>
      <c r="C5526" t="s">
        <v>13579</v>
      </c>
      <c r="D5526" t="s">
        <v>7712</v>
      </c>
      <c r="E5526" s="1">
        <v>11.08113</v>
      </c>
      <c r="F5526" s="1">
        <v>1</v>
      </c>
      <c r="G5526" s="2">
        <v>11.08113</v>
      </c>
      <c r="H5526" s="3">
        <v>8.0000866337638854</v>
      </c>
      <c r="I5526" s="3">
        <v>10.666782178351847</v>
      </c>
      <c r="J5526" s="3">
        <v>8.8650000000000007E-2</v>
      </c>
      <c r="K5526" s="3">
        <v>8.8650000000000007E-2</v>
      </c>
      <c r="L5526" s="3">
        <v>0.1182</v>
      </c>
    </row>
    <row r="5527" spans="2:12" x14ac:dyDescent="0.2">
      <c r="B5527" t="s">
        <v>13580</v>
      </c>
      <c r="C5527" t="s">
        <v>13563</v>
      </c>
      <c r="D5527" t="s">
        <v>13564</v>
      </c>
      <c r="E5527" s="1">
        <v>5.0811700000000002</v>
      </c>
      <c r="F5527" s="1">
        <v>1</v>
      </c>
      <c r="G5527" s="2">
        <v>5.0811700000000002</v>
      </c>
      <c r="H5527" s="3">
        <v>8.0001259552425914</v>
      </c>
      <c r="I5527" s="3">
        <v>10.666834606990122</v>
      </c>
      <c r="J5527" s="3">
        <v>4.0649999999999999E-2</v>
      </c>
      <c r="K5527" s="3">
        <v>4.0649999999999999E-2</v>
      </c>
      <c r="L5527" s="3">
        <v>5.4199999999999998E-2</v>
      </c>
    </row>
    <row r="5528" spans="2:12" x14ac:dyDescent="0.2">
      <c r="B5528" t="s">
        <v>13581</v>
      </c>
      <c r="C5528" t="s">
        <v>13579</v>
      </c>
      <c r="D5528" t="s">
        <v>7712</v>
      </c>
      <c r="E5528" s="1">
        <v>40.557560000000002</v>
      </c>
      <c r="F5528" s="1">
        <v>6</v>
      </c>
      <c r="G5528" s="2">
        <v>6.759593333333334</v>
      </c>
      <c r="H5528" s="3">
        <v>7.9999881649685047</v>
      </c>
      <c r="I5528" s="3">
        <v>10.66656869890595</v>
      </c>
      <c r="J5528" s="3">
        <v>0.32446000000000003</v>
      </c>
      <c r="K5528" s="3">
        <v>0.32446000000000003</v>
      </c>
      <c r="L5528" s="3">
        <v>0.43260999999999999</v>
      </c>
    </row>
    <row r="5529" spans="2:12" x14ac:dyDescent="0.2">
      <c r="B5529" t="s">
        <v>13582</v>
      </c>
      <c r="C5529" t="s">
        <v>10573</v>
      </c>
      <c r="D5529" t="s">
        <v>10574</v>
      </c>
      <c r="E5529" s="1">
        <v>8.8791600000000006</v>
      </c>
      <c r="F5529" s="1">
        <v>2</v>
      </c>
      <c r="G5529" s="2">
        <v>4.4395800000000003</v>
      </c>
      <c r="H5529" s="3">
        <v>7.9996305956869787</v>
      </c>
      <c r="I5529" s="3">
        <v>10.666549538469855</v>
      </c>
      <c r="J5529" s="3">
        <v>7.1029999999999996E-2</v>
      </c>
      <c r="K5529" s="3">
        <v>7.1029999999999996E-2</v>
      </c>
      <c r="L5529" s="3">
        <v>9.4710000000000003E-2</v>
      </c>
    </row>
    <row r="5530" spans="2:12" x14ac:dyDescent="0.2">
      <c r="B5530" t="s">
        <v>13583</v>
      </c>
      <c r="C5530" t="s">
        <v>7240</v>
      </c>
      <c r="D5530" t="s">
        <v>7241</v>
      </c>
      <c r="E5530" s="1">
        <v>22.233740000000001</v>
      </c>
      <c r="F5530" s="1">
        <v>5</v>
      </c>
      <c r="G5530" s="2">
        <v>4.4467480000000004</v>
      </c>
      <c r="H5530" s="3">
        <v>8.0000035981350859</v>
      </c>
      <c r="I5530" s="3">
        <v>10.666671464180116</v>
      </c>
      <c r="J5530" s="3">
        <v>0.17787</v>
      </c>
      <c r="K5530" s="3">
        <v>0.17787</v>
      </c>
      <c r="L5530" s="3">
        <v>0.23716000000000001</v>
      </c>
    </row>
    <row r="5531" spans="2:12" x14ac:dyDescent="0.2">
      <c r="B5531" t="s">
        <v>13584</v>
      </c>
      <c r="C5531" t="s">
        <v>13572</v>
      </c>
      <c r="D5531" t="s">
        <v>13573</v>
      </c>
      <c r="E5531" s="1">
        <v>18.617290000000001</v>
      </c>
      <c r="F5531" s="1">
        <v>2</v>
      </c>
      <c r="G5531" s="2">
        <v>9.3086450000000003</v>
      </c>
      <c r="H5531" s="3">
        <v>8.0000902386974673</v>
      </c>
      <c r="I5531" s="3">
        <v>10.666428894860637</v>
      </c>
      <c r="J5531" s="3">
        <v>0.14893999999999999</v>
      </c>
      <c r="K5531" s="3">
        <v>0.14893999999999999</v>
      </c>
      <c r="L5531" s="3">
        <v>0.19858000000000001</v>
      </c>
    </row>
    <row r="5532" spans="2:12" x14ac:dyDescent="0.2">
      <c r="B5532" t="s">
        <v>13585</v>
      </c>
      <c r="C5532" t="s">
        <v>13586</v>
      </c>
      <c r="D5532" t="s">
        <v>13587</v>
      </c>
      <c r="E5532" s="1">
        <v>21.238240000000001</v>
      </c>
      <c r="F5532" s="1">
        <v>4</v>
      </c>
      <c r="G5532" s="2">
        <v>5.3095600000000003</v>
      </c>
      <c r="H5532" s="3">
        <v>8.000192106313893</v>
      </c>
      <c r="I5532" s="3">
        <v>10.666608909212815</v>
      </c>
      <c r="J5532" s="3">
        <v>0.16991000000000001</v>
      </c>
      <c r="K5532" s="3">
        <v>0.16991000000000001</v>
      </c>
      <c r="L5532" s="3">
        <v>0.22653999999999999</v>
      </c>
    </row>
    <row r="5533" spans="2:12" x14ac:dyDescent="0.2">
      <c r="B5533" t="s">
        <v>13588</v>
      </c>
      <c r="C5533" t="s">
        <v>9254</v>
      </c>
      <c r="D5533" t="s">
        <v>9255</v>
      </c>
      <c r="E5533" s="1">
        <v>21.23508</v>
      </c>
      <c r="F5533" s="1">
        <v>3</v>
      </c>
      <c r="G5533" s="2">
        <v>7.07836</v>
      </c>
      <c r="H5533" s="3">
        <v>7.9999698611919525</v>
      </c>
      <c r="I5533" s="3">
        <v>10.666783454547851</v>
      </c>
      <c r="J5533" s="3">
        <v>0.16988</v>
      </c>
      <c r="K5533" s="3">
        <v>0.16988</v>
      </c>
      <c r="L5533" s="3">
        <v>0.22650999999999999</v>
      </c>
    </row>
    <row r="5534" spans="2:12" x14ac:dyDescent="0.2">
      <c r="B5534" t="s">
        <v>13589</v>
      </c>
      <c r="C5534" t="s">
        <v>13586</v>
      </c>
      <c r="D5534" t="s">
        <v>13587</v>
      </c>
      <c r="E5534" s="1">
        <v>26.662430000000001</v>
      </c>
      <c r="F5534" s="1">
        <v>3</v>
      </c>
      <c r="G5534" s="2">
        <v>8.8874766666666662</v>
      </c>
      <c r="H5534" s="3">
        <v>8.0000210033369044</v>
      </c>
      <c r="I5534" s="3">
        <v>10.666694671115872</v>
      </c>
      <c r="J5534" s="3">
        <v>0.21329999999999999</v>
      </c>
      <c r="K5534" s="3">
        <v>0.21329999999999999</v>
      </c>
      <c r="L5534" s="3">
        <v>0.28439999999999999</v>
      </c>
    </row>
    <row r="5535" spans="2:12" x14ac:dyDescent="0.2">
      <c r="B5535" t="s">
        <v>13590</v>
      </c>
      <c r="C5535" t="s">
        <v>13591</v>
      </c>
      <c r="D5535" t="s">
        <v>13592</v>
      </c>
      <c r="E5535" s="1">
        <v>13.3384</v>
      </c>
      <c r="F5535" s="1">
        <v>3</v>
      </c>
      <c r="G5535" s="2">
        <v>4.446133333333333</v>
      </c>
      <c r="H5535" s="3">
        <v>8.0002099202303114</v>
      </c>
      <c r="I5535" s="3">
        <v>10.666946560307082</v>
      </c>
      <c r="J5535" s="3">
        <v>0.10671</v>
      </c>
      <c r="K5535" s="3">
        <v>0.10671</v>
      </c>
      <c r="L5535" s="3">
        <v>0.14227999999999999</v>
      </c>
    </row>
    <row r="5536" spans="2:12" x14ac:dyDescent="0.2">
      <c r="B5536" t="s">
        <v>13593</v>
      </c>
      <c r="C5536" t="s">
        <v>13594</v>
      </c>
      <c r="D5536" t="s">
        <v>13592</v>
      </c>
      <c r="E5536" s="1">
        <v>13.599410000000001</v>
      </c>
      <c r="F5536" s="1">
        <v>2</v>
      </c>
      <c r="G5536" s="2">
        <v>6.7997050000000003</v>
      </c>
      <c r="H5536" s="3">
        <v>8.0003470738804108</v>
      </c>
      <c r="I5536" s="3">
        <v>10.666639214495333</v>
      </c>
      <c r="J5536" s="3">
        <v>0.10879999999999999</v>
      </c>
      <c r="K5536" s="3">
        <v>0.10879999999999999</v>
      </c>
      <c r="L5536" s="3">
        <v>0.14505999999999999</v>
      </c>
    </row>
    <row r="5537" spans="2:12" x14ac:dyDescent="0.2">
      <c r="B5537" t="s">
        <v>13595</v>
      </c>
      <c r="C5537" t="s">
        <v>13596</v>
      </c>
      <c r="D5537" t="s">
        <v>13597</v>
      </c>
      <c r="E5537" s="1">
        <v>3.9477699999999998</v>
      </c>
      <c r="F5537" s="1">
        <v>3</v>
      </c>
      <c r="G5537" s="2">
        <v>1.3159233333333333</v>
      </c>
      <c r="H5537" s="3">
        <v>7.9994528556628168</v>
      </c>
      <c r="I5537" s="3">
        <v>10.666781499428792</v>
      </c>
      <c r="J5537" s="3">
        <v>3.1579999999999997E-2</v>
      </c>
      <c r="K5537" s="3">
        <v>3.1579999999999997E-2</v>
      </c>
      <c r="L5537" s="3">
        <v>4.2110000000000002E-2</v>
      </c>
    </row>
    <row r="5538" spans="2:12" x14ac:dyDescent="0.2">
      <c r="B5538" t="s">
        <v>13598</v>
      </c>
      <c r="C5538" t="s">
        <v>13599</v>
      </c>
      <c r="D5538" t="s">
        <v>13600</v>
      </c>
      <c r="E5538" s="1">
        <v>14.154</v>
      </c>
      <c r="F5538" s="1">
        <v>10</v>
      </c>
      <c r="G5538" s="2">
        <v>1.4154</v>
      </c>
      <c r="H5538" s="3">
        <v>7.9998586971880741</v>
      </c>
      <c r="I5538" s="3">
        <v>10.66694927229052</v>
      </c>
      <c r="J5538" s="3">
        <v>0.11323</v>
      </c>
      <c r="K5538" s="3">
        <v>0.11323</v>
      </c>
      <c r="L5538" s="3">
        <v>0.15098</v>
      </c>
    </row>
    <row r="5539" spans="2:12" x14ac:dyDescent="0.2">
      <c r="B5539" t="s">
        <v>13601</v>
      </c>
      <c r="C5539" t="s">
        <v>13602</v>
      </c>
      <c r="D5539" t="s">
        <v>13603</v>
      </c>
      <c r="E5539" s="1">
        <v>32.113030000000002</v>
      </c>
      <c r="F5539" s="1">
        <v>24</v>
      </c>
      <c r="G5539" s="2">
        <v>1.3380429166666667</v>
      </c>
      <c r="H5539" s="3">
        <v>7.999867966367546</v>
      </c>
      <c r="I5539" s="3">
        <v>10.666698221874423</v>
      </c>
      <c r="J5539" s="3">
        <v>0.25690000000000002</v>
      </c>
      <c r="K5539" s="3">
        <v>0.25690000000000002</v>
      </c>
      <c r="L5539" s="3">
        <v>0.34254000000000001</v>
      </c>
    </row>
    <row r="5540" spans="2:12" x14ac:dyDescent="0.2">
      <c r="B5540" t="s">
        <v>13604</v>
      </c>
      <c r="C5540" t="s">
        <v>10659</v>
      </c>
      <c r="D5540" t="s">
        <v>9470</v>
      </c>
      <c r="E5540" s="1">
        <v>28.556480000000001</v>
      </c>
      <c r="F5540" s="1">
        <v>3</v>
      </c>
      <c r="G5540" s="2">
        <v>9.5188266666666674</v>
      </c>
      <c r="H5540" s="3">
        <v>7.999935566288281</v>
      </c>
      <c r="I5540" s="3">
        <v>10.666580755051042</v>
      </c>
      <c r="J5540" s="3">
        <v>0.22844999999999999</v>
      </c>
      <c r="K5540" s="3">
        <v>0.22844999999999999</v>
      </c>
      <c r="L5540" s="3">
        <v>0.30459999999999998</v>
      </c>
    </row>
    <row r="5541" spans="2:12" x14ac:dyDescent="0.2">
      <c r="B5541" t="s">
        <v>13605</v>
      </c>
      <c r="C5541" t="s">
        <v>8099</v>
      </c>
      <c r="D5541" t="s">
        <v>8100</v>
      </c>
      <c r="E5541" s="1">
        <v>28.298380000000002</v>
      </c>
      <c r="F5541" s="1">
        <v>2</v>
      </c>
      <c r="G5541" s="2">
        <v>14.149190000000001</v>
      </c>
      <c r="H5541" s="3">
        <v>8.0001045996272584</v>
      </c>
      <c r="I5541" s="3">
        <v>10.666688340463306</v>
      </c>
      <c r="J5541" s="3">
        <v>0.22639000000000001</v>
      </c>
      <c r="K5541" s="3">
        <v>0.22639000000000001</v>
      </c>
      <c r="L5541" s="3">
        <v>0.30185000000000001</v>
      </c>
    </row>
    <row r="5542" spans="2:12" x14ac:dyDescent="0.2">
      <c r="B5542" t="s">
        <v>13606</v>
      </c>
      <c r="C5542" t="s">
        <v>7957</v>
      </c>
      <c r="D5542" t="s">
        <v>7958</v>
      </c>
      <c r="E5542" s="1">
        <v>43.81</v>
      </c>
      <c r="F5542" s="1">
        <v>4</v>
      </c>
      <c r="G5542" s="2">
        <v>10.952500000000001</v>
      </c>
      <c r="H5542" s="3">
        <v>8</v>
      </c>
      <c r="I5542" s="3">
        <v>10.666742752796164</v>
      </c>
      <c r="J5542" s="3">
        <v>0.35048000000000001</v>
      </c>
      <c r="K5542" s="3">
        <v>0.35048000000000001</v>
      </c>
      <c r="L5542" s="3">
        <v>0.46731</v>
      </c>
    </row>
    <row r="5543" spans="2:12" x14ac:dyDescent="0.2">
      <c r="B5543" t="s">
        <v>13607</v>
      </c>
      <c r="C5543" t="s">
        <v>13608</v>
      </c>
      <c r="D5543" t="s">
        <v>13609</v>
      </c>
      <c r="E5543" s="1">
        <v>12.40014</v>
      </c>
      <c r="F5543" s="1">
        <v>1</v>
      </c>
      <c r="G5543" s="2">
        <v>12.40014</v>
      </c>
      <c r="H5543" s="3">
        <v>7.9999096784391135</v>
      </c>
      <c r="I5543" s="3">
        <v>10.66681505208812</v>
      </c>
      <c r="J5543" s="3">
        <v>9.9199999999999997E-2</v>
      </c>
      <c r="K5543" s="3">
        <v>9.9199999999999997E-2</v>
      </c>
      <c r="L5543" s="3">
        <v>0.13227</v>
      </c>
    </row>
    <row r="5544" spans="2:12" x14ac:dyDescent="0.2">
      <c r="B5544" t="s">
        <v>13610</v>
      </c>
      <c r="C5544" t="s">
        <v>10381</v>
      </c>
      <c r="D5544" t="s">
        <v>10382</v>
      </c>
      <c r="E5544" s="1">
        <v>29.360710000000001</v>
      </c>
      <c r="F5544" s="1">
        <v>3</v>
      </c>
      <c r="G5544" s="2">
        <v>9.7869033333333331</v>
      </c>
      <c r="H5544" s="3">
        <v>8.0001471354064666</v>
      </c>
      <c r="I5544" s="3">
        <v>10.666635786396174</v>
      </c>
      <c r="J5544" s="3">
        <v>0.23488999999999999</v>
      </c>
      <c r="K5544" s="3">
        <v>0.23488999999999999</v>
      </c>
      <c r="L5544" s="3">
        <v>0.31318000000000001</v>
      </c>
    </row>
    <row r="5545" spans="2:12" x14ac:dyDescent="0.2">
      <c r="B5545" t="s">
        <v>13611</v>
      </c>
      <c r="C5545" t="s">
        <v>11082</v>
      </c>
      <c r="D5545" t="s">
        <v>11083</v>
      </c>
      <c r="E5545" s="1">
        <v>22.03678</v>
      </c>
      <c r="F5545" s="1">
        <v>2</v>
      </c>
      <c r="G5545" s="2">
        <v>11.01839</v>
      </c>
      <c r="H5545" s="3">
        <v>7.9998075943944631</v>
      </c>
      <c r="I5545" s="3">
        <v>10.666712650396292</v>
      </c>
      <c r="J5545" s="3">
        <v>0.17629</v>
      </c>
      <c r="K5545" s="3">
        <v>0.17629</v>
      </c>
      <c r="L5545" s="3">
        <v>0.23505999999999999</v>
      </c>
    </row>
    <row r="5546" spans="2:12" x14ac:dyDescent="0.2">
      <c r="B5546" t="s">
        <v>13612</v>
      </c>
      <c r="C5546" t="s">
        <v>9710</v>
      </c>
      <c r="D5546" t="s">
        <v>9711</v>
      </c>
      <c r="E5546" s="1">
        <v>19.670339999999999</v>
      </c>
      <c r="F5546" s="1">
        <v>2</v>
      </c>
      <c r="G5546" s="2">
        <v>9.8351699999999997</v>
      </c>
      <c r="H5546" s="3">
        <v>7.9998617207430076</v>
      </c>
      <c r="I5546" s="3">
        <v>10.666821214071543</v>
      </c>
      <c r="J5546" s="3">
        <v>0.15736</v>
      </c>
      <c r="K5546" s="3">
        <v>0.15736</v>
      </c>
      <c r="L5546" s="3">
        <v>0.20982000000000001</v>
      </c>
    </row>
    <row r="5547" spans="2:12" x14ac:dyDescent="0.2">
      <c r="B5547" t="s">
        <v>13613</v>
      </c>
      <c r="C5547" t="s">
        <v>13614</v>
      </c>
      <c r="D5547" t="s">
        <v>13615</v>
      </c>
      <c r="E5547" s="1">
        <v>15.76854</v>
      </c>
      <c r="F5547" s="1">
        <v>1</v>
      </c>
      <c r="G5547" s="2">
        <v>15.76854</v>
      </c>
      <c r="H5547" s="3">
        <v>8.0001065412523928</v>
      </c>
      <c r="I5547" s="3">
        <v>10.666808721669856</v>
      </c>
      <c r="J5547" s="3">
        <v>0.12615000000000001</v>
      </c>
      <c r="K5547" s="3">
        <v>0.12615000000000001</v>
      </c>
      <c r="L5547" s="3">
        <v>0.16819999999999999</v>
      </c>
    </row>
    <row r="5548" spans="2:12" x14ac:dyDescent="0.2">
      <c r="B5548" t="s">
        <v>13616</v>
      </c>
      <c r="C5548" t="s">
        <v>13617</v>
      </c>
      <c r="D5548" t="s">
        <v>13618</v>
      </c>
      <c r="E5548" s="1">
        <v>53.3611</v>
      </c>
      <c r="F5548" s="1">
        <v>4</v>
      </c>
      <c r="G5548" s="2">
        <v>13.340275</v>
      </c>
      <c r="H5548" s="3">
        <v>8.0000224882920321</v>
      </c>
      <c r="I5548" s="3">
        <v>10.666571716100306</v>
      </c>
      <c r="J5548" s="3">
        <v>0.42688999999999999</v>
      </c>
      <c r="K5548" s="3">
        <v>0.42688999999999999</v>
      </c>
      <c r="L5548" s="3">
        <v>0.56918000000000002</v>
      </c>
    </row>
    <row r="5549" spans="2:12" x14ac:dyDescent="0.2">
      <c r="B5549" t="s">
        <v>13619</v>
      </c>
      <c r="C5549" t="s">
        <v>13614</v>
      </c>
      <c r="D5549" t="s">
        <v>13615</v>
      </c>
      <c r="E5549" s="1">
        <v>10.061590000000001</v>
      </c>
      <c r="F5549" s="1">
        <v>1</v>
      </c>
      <c r="G5549" s="2">
        <v>10.061590000000001</v>
      </c>
      <c r="H5549" s="3">
        <v>7.9997296649933061</v>
      </c>
      <c r="I5549" s="3">
        <v>10.666306219991075</v>
      </c>
      <c r="J5549" s="3">
        <v>8.0490000000000006E-2</v>
      </c>
      <c r="K5549" s="3">
        <v>8.0490000000000006E-2</v>
      </c>
      <c r="L5549" s="3">
        <v>0.10732</v>
      </c>
    </row>
    <row r="5550" spans="2:12" x14ac:dyDescent="0.2">
      <c r="B5550" t="s">
        <v>13620</v>
      </c>
      <c r="C5550" t="s">
        <v>9776</v>
      </c>
      <c r="D5550" t="s">
        <v>9777</v>
      </c>
      <c r="E5550" s="1">
        <v>21.004549999999998</v>
      </c>
      <c r="F5550" s="1">
        <v>4</v>
      </c>
      <c r="G5550" s="2">
        <v>5.2511374999999996</v>
      </c>
      <c r="H5550" s="3">
        <v>8.0001713914366182</v>
      </c>
      <c r="I5550" s="3">
        <v>10.666736492807512</v>
      </c>
      <c r="J5550" s="3">
        <v>0.16803999999999999</v>
      </c>
      <c r="K5550" s="3">
        <v>0.16803999999999999</v>
      </c>
      <c r="L5550" s="3">
        <v>0.22405</v>
      </c>
    </row>
    <row r="5551" spans="2:12" x14ac:dyDescent="0.2">
      <c r="B5551" t="s">
        <v>13621</v>
      </c>
      <c r="C5551" t="s">
        <v>13622</v>
      </c>
      <c r="D5551" t="s">
        <v>13623</v>
      </c>
      <c r="E5551" s="1">
        <v>17.50159</v>
      </c>
      <c r="F5551" s="1">
        <v>3</v>
      </c>
      <c r="G5551" s="2">
        <v>5.8338633333333334</v>
      </c>
      <c r="H5551" s="3">
        <v>7.9998445855490834</v>
      </c>
      <c r="I5551" s="3">
        <v>10.666459447398779</v>
      </c>
      <c r="J5551" s="3">
        <v>0.14001</v>
      </c>
      <c r="K5551" s="3">
        <v>0.14001</v>
      </c>
      <c r="L5551" s="3">
        <v>0.18668000000000001</v>
      </c>
    </row>
    <row r="5552" spans="2:12" x14ac:dyDescent="0.2">
      <c r="B5552" t="s">
        <v>13624</v>
      </c>
      <c r="C5552" t="s">
        <v>8247</v>
      </c>
      <c r="D5552" t="s">
        <v>9110</v>
      </c>
      <c r="E5552" s="1">
        <v>11.69994</v>
      </c>
      <c r="F5552" s="1">
        <v>2</v>
      </c>
      <c r="G5552" s="2">
        <v>5.8499699999999999</v>
      </c>
      <c r="H5552" s="3">
        <v>8.0000410258514147</v>
      </c>
      <c r="I5552" s="3">
        <v>10.666721367801888</v>
      </c>
      <c r="J5552" s="3">
        <v>9.3600000000000003E-2</v>
      </c>
      <c r="K5552" s="3">
        <v>9.3600000000000003E-2</v>
      </c>
      <c r="L5552" s="3">
        <v>0.12479999999999999</v>
      </c>
    </row>
    <row r="5553" spans="2:12" x14ac:dyDescent="0.2">
      <c r="B5553" t="s">
        <v>13625</v>
      </c>
      <c r="C5553" t="s">
        <v>13626</v>
      </c>
      <c r="D5553" t="s">
        <v>13627</v>
      </c>
      <c r="E5553" s="1">
        <v>26.900580000000001</v>
      </c>
      <c r="F5553" s="1">
        <v>4</v>
      </c>
      <c r="G5553" s="2">
        <v>6.7251450000000004</v>
      </c>
      <c r="H5553" s="3">
        <v>7.9998275130127308</v>
      </c>
      <c r="I5553" s="3">
        <v>10.666684510148107</v>
      </c>
      <c r="J5553" s="3">
        <v>0.2152</v>
      </c>
      <c r="K5553" s="3">
        <v>0.2152</v>
      </c>
      <c r="L5553" s="3">
        <v>0.28693999999999997</v>
      </c>
    </row>
    <row r="5554" spans="2:12" x14ac:dyDescent="0.2">
      <c r="B5554" t="s">
        <v>13628</v>
      </c>
      <c r="C5554" t="s">
        <v>13629</v>
      </c>
      <c r="D5554" t="s">
        <v>13630</v>
      </c>
      <c r="E5554" s="1">
        <v>49.271380000000001</v>
      </c>
      <c r="F5554" s="1">
        <v>8</v>
      </c>
      <c r="G5554" s="2">
        <v>6.1589225000000001</v>
      </c>
      <c r="H5554" s="3">
        <v>7.9999788924117814</v>
      </c>
      <c r="I5554" s="3">
        <v>10.666638523215708</v>
      </c>
      <c r="J5554" s="3">
        <v>0.39417000000000002</v>
      </c>
      <c r="K5554" s="3">
        <v>0.39417000000000002</v>
      </c>
      <c r="L5554" s="3">
        <v>0.52556000000000003</v>
      </c>
    </row>
    <row r="5555" spans="2:12" x14ac:dyDescent="0.2">
      <c r="B5555" t="s">
        <v>13631</v>
      </c>
      <c r="C5555" t="s">
        <v>13596</v>
      </c>
      <c r="D5555" t="s">
        <v>13597</v>
      </c>
      <c r="E5555" s="1">
        <v>13.11251</v>
      </c>
      <c r="F5555" s="1">
        <v>2</v>
      </c>
      <c r="G5555" s="2">
        <v>6.5562550000000002</v>
      </c>
      <c r="H5555" s="3">
        <v>7.999993898956034</v>
      </c>
      <c r="I5555" s="3">
        <v>10.666912742106582</v>
      </c>
      <c r="J5555" s="3">
        <v>0.10489999999999999</v>
      </c>
      <c r="K5555" s="3">
        <v>0.10489999999999999</v>
      </c>
      <c r="L5555" s="3">
        <v>0.13986999999999999</v>
      </c>
    </row>
    <row r="5556" spans="2:12" x14ac:dyDescent="0.2">
      <c r="B5556" t="s">
        <v>13632</v>
      </c>
      <c r="C5556" t="s">
        <v>13633</v>
      </c>
      <c r="D5556" t="s">
        <v>13634</v>
      </c>
      <c r="E5556" s="1">
        <v>21.700369999999999</v>
      </c>
      <c r="F5556" s="1">
        <v>3</v>
      </c>
      <c r="G5556" s="2">
        <v>7.2334566666666662</v>
      </c>
      <c r="H5556" s="3">
        <v>7.9998635967958149</v>
      </c>
      <c r="I5556" s="3">
        <v>10.666638402939673</v>
      </c>
      <c r="J5556" s="3">
        <v>0.1736</v>
      </c>
      <c r="K5556" s="3">
        <v>0.1736</v>
      </c>
      <c r="L5556" s="3">
        <v>0.23147000000000001</v>
      </c>
    </row>
    <row r="5557" spans="2:12" x14ac:dyDescent="0.2">
      <c r="B5557" t="s">
        <v>13635</v>
      </c>
      <c r="C5557" t="s">
        <v>13556</v>
      </c>
      <c r="D5557" t="s">
        <v>7659</v>
      </c>
      <c r="E5557" s="1">
        <v>13.18811</v>
      </c>
      <c r="F5557" s="1">
        <v>2</v>
      </c>
      <c r="G5557" s="2">
        <v>6.594055</v>
      </c>
      <c r="H5557" s="3">
        <v>7.9996299697227276</v>
      </c>
      <c r="I5557" s="3">
        <v>10.66642604588527</v>
      </c>
      <c r="J5557" s="3">
        <v>0.1055</v>
      </c>
      <c r="K5557" s="3">
        <v>0.1055</v>
      </c>
      <c r="L5557" s="3">
        <v>0.14066999999999999</v>
      </c>
    </row>
    <row r="5558" spans="2:12" x14ac:dyDescent="0.2">
      <c r="B5558" t="s">
        <v>13636</v>
      </c>
      <c r="C5558" t="s">
        <v>10649</v>
      </c>
      <c r="D5558" t="s">
        <v>10650</v>
      </c>
      <c r="E5558" s="1">
        <v>19.818519999999999</v>
      </c>
      <c r="F5558" s="1">
        <v>3</v>
      </c>
      <c r="G5558" s="2">
        <v>6.6061733333333335</v>
      </c>
      <c r="H5558" s="3">
        <v>8.000092842452414</v>
      </c>
      <c r="I5558" s="3">
        <v>10.666790456603218</v>
      </c>
      <c r="J5558" s="3">
        <v>0.15855</v>
      </c>
      <c r="K5558" s="3">
        <v>0.15855</v>
      </c>
      <c r="L5558" s="3">
        <v>0.2114</v>
      </c>
    </row>
    <row r="5559" spans="2:12" x14ac:dyDescent="0.2">
      <c r="B5559" t="s">
        <v>13637</v>
      </c>
      <c r="C5559" t="s">
        <v>11088</v>
      </c>
      <c r="D5559" t="s">
        <v>11089</v>
      </c>
      <c r="E5559" s="1">
        <v>17.5444</v>
      </c>
      <c r="F5559" s="1">
        <v>2</v>
      </c>
      <c r="G5559" s="2">
        <v>8.7721999999999998</v>
      </c>
      <c r="H5559" s="3">
        <v>8.0002735915733805</v>
      </c>
      <c r="I5559" s="3">
        <v>10.666651467134814</v>
      </c>
      <c r="J5559" s="3">
        <v>0.14036000000000001</v>
      </c>
      <c r="K5559" s="3">
        <v>0.14036000000000001</v>
      </c>
      <c r="L5559" s="3">
        <v>0.18714</v>
      </c>
    </row>
    <row r="5560" spans="2:12" x14ac:dyDescent="0.2">
      <c r="B5560" t="s">
        <v>13638</v>
      </c>
      <c r="C5560" t="s">
        <v>10265</v>
      </c>
      <c r="D5560" t="s">
        <v>10266</v>
      </c>
      <c r="E5560" s="1">
        <v>94.441280000000006</v>
      </c>
      <c r="F5560" s="1">
        <v>12</v>
      </c>
      <c r="G5560" s="2">
        <v>7.8701066666666675</v>
      </c>
      <c r="H5560" s="3">
        <v>7.999997458738382</v>
      </c>
      <c r="I5560" s="3">
        <v>10.666627983017596</v>
      </c>
      <c r="J5560" s="3">
        <v>0.75553000000000003</v>
      </c>
      <c r="K5560" s="3">
        <v>0.75553000000000003</v>
      </c>
      <c r="L5560" s="3">
        <v>1.0073700000000001</v>
      </c>
    </row>
    <row r="5561" spans="2:12" x14ac:dyDescent="0.2">
      <c r="B5561" t="s">
        <v>13639</v>
      </c>
      <c r="C5561" t="s">
        <v>13640</v>
      </c>
      <c r="D5561" t="s">
        <v>13641</v>
      </c>
      <c r="E5561" s="1">
        <v>15.520239999999999</v>
      </c>
      <c r="F5561" s="1">
        <v>2</v>
      </c>
      <c r="G5561" s="2">
        <v>7.7601199999999997</v>
      </c>
      <c r="H5561" s="3">
        <v>7.9998762905728267</v>
      </c>
      <c r="I5561" s="3">
        <v>10.666716494074835</v>
      </c>
      <c r="J5561" s="3">
        <v>0.12416000000000001</v>
      </c>
      <c r="K5561" s="3">
        <v>0.12416000000000001</v>
      </c>
      <c r="L5561" s="3">
        <v>0.16555</v>
      </c>
    </row>
    <row r="5562" spans="2:12" x14ac:dyDescent="0.2">
      <c r="B5562" t="s">
        <v>13642</v>
      </c>
      <c r="C5562" t="s">
        <v>13643</v>
      </c>
      <c r="D5562" t="s">
        <v>13644</v>
      </c>
      <c r="E5562" s="1">
        <v>2.6298499999999998</v>
      </c>
      <c r="F5562" s="1">
        <v>1</v>
      </c>
      <c r="G5562" s="2">
        <v>2.6298499999999998</v>
      </c>
      <c r="H5562" s="3">
        <v>8.0004562997889614</v>
      </c>
      <c r="I5562" s="3">
        <v>10.6660075669715</v>
      </c>
      <c r="J5562" s="3">
        <v>2.104E-2</v>
      </c>
      <c r="K5562" s="3">
        <v>2.104E-2</v>
      </c>
      <c r="L5562" s="3">
        <v>2.8049999999999999E-2</v>
      </c>
    </row>
    <row r="5563" spans="2:12" x14ac:dyDescent="0.2">
      <c r="B5563" t="s">
        <v>13645</v>
      </c>
      <c r="C5563" t="s">
        <v>13546</v>
      </c>
      <c r="D5563" t="s">
        <v>13547</v>
      </c>
      <c r="E5563" s="1">
        <v>2.38104</v>
      </c>
      <c r="F5563" s="1">
        <v>1</v>
      </c>
      <c r="G5563" s="2">
        <v>2.38104</v>
      </c>
      <c r="H5563" s="3">
        <v>8.0007055740348765</v>
      </c>
      <c r="I5563" s="3">
        <v>10.6676074320465</v>
      </c>
      <c r="J5563" s="3">
        <v>1.9050000000000001E-2</v>
      </c>
      <c r="K5563" s="3">
        <v>1.9050000000000001E-2</v>
      </c>
      <c r="L5563" s="3">
        <v>2.5399999999999999E-2</v>
      </c>
    </row>
    <row r="5564" spans="2:12" x14ac:dyDescent="0.2">
      <c r="B5564" t="s">
        <v>13646</v>
      </c>
      <c r="C5564" t="s">
        <v>8330</v>
      </c>
      <c r="D5564" t="s">
        <v>1906</v>
      </c>
      <c r="E5564" s="1">
        <v>9.1151900000000001</v>
      </c>
      <c r="F5564" s="1">
        <v>4</v>
      </c>
      <c r="G5564" s="2">
        <v>2.2787975</v>
      </c>
      <c r="H5564" s="3">
        <v>7.9998332453849006</v>
      </c>
      <c r="I5564" s="3">
        <v>10.666810017125259</v>
      </c>
      <c r="J5564" s="3">
        <v>7.2919999999999999E-2</v>
      </c>
      <c r="K5564" s="3">
        <v>7.2919999999999999E-2</v>
      </c>
      <c r="L5564" s="3">
        <v>9.7229999999999997E-2</v>
      </c>
    </row>
    <row r="5565" spans="2:12" x14ac:dyDescent="0.2">
      <c r="B5565" t="s">
        <v>13647</v>
      </c>
      <c r="C5565" t="s">
        <v>8761</v>
      </c>
      <c r="D5565" t="s">
        <v>8762</v>
      </c>
      <c r="E5565" s="1">
        <v>2.6610900000000002</v>
      </c>
      <c r="F5565" s="1">
        <v>1</v>
      </c>
      <c r="G5565" s="2">
        <v>2.6610900000000002</v>
      </c>
      <c r="H5565" s="3">
        <v>8.0004810059035965</v>
      </c>
      <c r="I5565" s="3">
        <v>10.664802768790231</v>
      </c>
      <c r="J5565" s="3">
        <v>2.129E-2</v>
      </c>
      <c r="K5565" s="3">
        <v>2.129E-2</v>
      </c>
      <c r="L5565" s="3">
        <v>2.8379999999999999E-2</v>
      </c>
    </row>
    <row r="5566" spans="2:12" x14ac:dyDescent="0.2">
      <c r="B5566" t="s">
        <v>13648</v>
      </c>
      <c r="C5566" t="s">
        <v>13608</v>
      </c>
      <c r="D5566" t="s">
        <v>13609</v>
      </c>
      <c r="E5566" s="1">
        <v>12.27976</v>
      </c>
      <c r="F5566" s="1">
        <v>5</v>
      </c>
      <c r="G5566" s="2">
        <v>2.4559519999999999</v>
      </c>
      <c r="H5566" s="3">
        <v>8.0001563548473253</v>
      </c>
      <c r="I5566" s="3">
        <v>10.666332241020999</v>
      </c>
      <c r="J5566" s="3">
        <v>9.8239999999999994E-2</v>
      </c>
      <c r="K5566" s="3">
        <v>9.8239999999999994E-2</v>
      </c>
      <c r="L5566" s="3">
        <v>0.13098000000000001</v>
      </c>
    </row>
    <row r="5567" spans="2:12" x14ac:dyDescent="0.2">
      <c r="B5567" t="s">
        <v>13649</v>
      </c>
      <c r="C5567" t="s">
        <v>10625</v>
      </c>
      <c r="D5567" t="s">
        <v>10626</v>
      </c>
      <c r="E5567" s="1">
        <v>12.30852</v>
      </c>
      <c r="F5567" s="1">
        <v>4</v>
      </c>
      <c r="G5567" s="2">
        <v>3.0771299999999999</v>
      </c>
      <c r="H5567" s="3">
        <v>8.0001494899468018</v>
      </c>
      <c r="I5567" s="3">
        <v>10.666595171474718</v>
      </c>
      <c r="J5567" s="3">
        <v>9.8470000000000002E-2</v>
      </c>
      <c r="K5567" s="3">
        <v>9.8470000000000002E-2</v>
      </c>
      <c r="L5567" s="3">
        <v>0.13128999999999999</v>
      </c>
    </row>
    <row r="5568" spans="2:12" x14ac:dyDescent="0.2">
      <c r="B5568" t="s">
        <v>13650</v>
      </c>
      <c r="C5568" t="s">
        <v>13651</v>
      </c>
      <c r="D5568" t="s">
        <v>7720</v>
      </c>
      <c r="E5568" s="1">
        <v>9.9675499999999992</v>
      </c>
      <c r="F5568" s="1">
        <v>2</v>
      </c>
      <c r="G5568" s="2">
        <v>4.9837749999999996</v>
      </c>
      <c r="H5568" s="3">
        <v>7.9999598697774292</v>
      </c>
      <c r="I5568" s="3">
        <v>10.666613159703239</v>
      </c>
      <c r="J5568" s="3">
        <v>7.9740000000000005E-2</v>
      </c>
      <c r="K5568" s="3">
        <v>7.9740000000000005E-2</v>
      </c>
      <c r="L5568" s="3">
        <v>0.10632</v>
      </c>
    </row>
    <row r="5569" spans="2:12" x14ac:dyDescent="0.2">
      <c r="B5569" t="s">
        <v>13652</v>
      </c>
      <c r="C5569" t="s">
        <v>8729</v>
      </c>
      <c r="D5569" t="s">
        <v>8730</v>
      </c>
      <c r="E5569" s="1">
        <v>15.366390000000001</v>
      </c>
      <c r="F5569" s="1">
        <v>3</v>
      </c>
      <c r="G5569" s="2">
        <v>5.1221300000000003</v>
      </c>
      <c r="H5569" s="3">
        <v>7.9999271136551915</v>
      </c>
      <c r="I5569" s="3">
        <v>10.666786408518851</v>
      </c>
      <c r="J5569" s="3">
        <v>0.12293</v>
      </c>
      <c r="K5569" s="3">
        <v>0.12293</v>
      </c>
      <c r="L5569" s="3">
        <v>0.16391</v>
      </c>
    </row>
    <row r="5570" spans="2:12" x14ac:dyDescent="0.2">
      <c r="B5570" t="s">
        <v>13653</v>
      </c>
      <c r="C5570" t="s">
        <v>13654</v>
      </c>
      <c r="D5570" t="s">
        <v>13655</v>
      </c>
      <c r="E5570" s="1">
        <v>14.997260000000001</v>
      </c>
      <c r="F5570" s="1">
        <v>3</v>
      </c>
      <c r="G5570" s="2">
        <v>4.9990866666666669</v>
      </c>
      <c r="H5570" s="3">
        <v>8.0001280233856047</v>
      </c>
      <c r="I5570" s="3">
        <v>10.666615101691908</v>
      </c>
      <c r="J5570" s="3">
        <v>0.11998</v>
      </c>
      <c r="K5570" s="3">
        <v>0.11998</v>
      </c>
      <c r="L5570" s="3">
        <v>0.15997</v>
      </c>
    </row>
    <row r="5571" spans="2:12" x14ac:dyDescent="0.2">
      <c r="B5571" t="s">
        <v>13656</v>
      </c>
      <c r="C5571" t="s">
        <v>8722</v>
      </c>
      <c r="D5571" t="s">
        <v>8723</v>
      </c>
      <c r="E5571" s="1">
        <v>5.0706800000000003</v>
      </c>
      <c r="F5571" s="1">
        <v>1</v>
      </c>
      <c r="G5571" s="2">
        <v>5.0706800000000003</v>
      </c>
      <c r="H5571" s="3">
        <v>8.0008992876695046</v>
      </c>
      <c r="I5571" s="3">
        <v>10.667208342865257</v>
      </c>
      <c r="J5571" s="3">
        <v>4.0570000000000002E-2</v>
      </c>
      <c r="K5571" s="3">
        <v>4.0570000000000002E-2</v>
      </c>
      <c r="L5571" s="3">
        <v>5.4089999999999999E-2</v>
      </c>
    </row>
    <row r="5572" spans="2:12" x14ac:dyDescent="0.2">
      <c r="B5572" t="s">
        <v>13657</v>
      </c>
      <c r="C5572" t="s">
        <v>9635</v>
      </c>
      <c r="D5572" t="s">
        <v>9636</v>
      </c>
      <c r="E5572" s="1">
        <v>5.22248</v>
      </c>
      <c r="F5572" s="1">
        <v>1</v>
      </c>
      <c r="G5572" s="2">
        <v>5.22248</v>
      </c>
      <c r="H5572" s="3">
        <v>8.0000306367855885</v>
      </c>
      <c r="I5572" s="3">
        <v>10.667345782080545</v>
      </c>
      <c r="J5572" s="3">
        <v>4.1779999999999998E-2</v>
      </c>
      <c r="K5572" s="3">
        <v>4.1779999999999998E-2</v>
      </c>
      <c r="L5572" s="3">
        <v>5.5710000000000003E-2</v>
      </c>
    </row>
    <row r="5573" spans="2:12" x14ac:dyDescent="0.2">
      <c r="B5573" t="s">
        <v>13658</v>
      </c>
      <c r="C5573" t="s">
        <v>7799</v>
      </c>
      <c r="D5573" t="s">
        <v>7800</v>
      </c>
      <c r="E5573" s="1">
        <v>3.6513</v>
      </c>
      <c r="F5573" s="1">
        <v>2</v>
      </c>
      <c r="G5573" s="2">
        <v>1.82565</v>
      </c>
      <c r="H5573" s="3">
        <v>7.9998904499767205</v>
      </c>
      <c r="I5573" s="3">
        <v>10.667433516829622</v>
      </c>
      <c r="J5573" s="3">
        <v>2.921E-2</v>
      </c>
      <c r="K5573" s="3">
        <v>2.921E-2</v>
      </c>
      <c r="L5573" s="3">
        <v>3.8949999999999999E-2</v>
      </c>
    </row>
    <row r="5574" spans="2:12" x14ac:dyDescent="0.2">
      <c r="B5574" t="s">
        <v>13659</v>
      </c>
      <c r="C5574" t="s">
        <v>13660</v>
      </c>
      <c r="D5574" t="s">
        <v>13661</v>
      </c>
      <c r="E5574" s="1">
        <v>1.8774999999999999</v>
      </c>
      <c r="F5574" s="1">
        <v>1</v>
      </c>
      <c r="G5574" s="2">
        <v>1.8774999999999999</v>
      </c>
      <c r="H5574" s="3">
        <v>8</v>
      </c>
      <c r="I5574" s="3">
        <v>10.66844207723036</v>
      </c>
      <c r="J5574" s="3">
        <v>1.502E-2</v>
      </c>
      <c r="K5574" s="3">
        <v>1.502E-2</v>
      </c>
      <c r="L5574" s="3">
        <v>2.0029999999999999E-2</v>
      </c>
    </row>
    <row r="5575" spans="2:12" x14ac:dyDescent="0.2">
      <c r="B5575" t="s">
        <v>13662</v>
      </c>
      <c r="C5575" t="s">
        <v>9870</v>
      </c>
      <c r="D5575" t="s">
        <v>9871</v>
      </c>
      <c r="E5575" s="1">
        <v>14.05428</v>
      </c>
      <c r="F5575" s="1">
        <v>8</v>
      </c>
      <c r="G5575" s="2">
        <v>1.756785</v>
      </c>
      <c r="H5575" s="3">
        <v>7.9996983125425132</v>
      </c>
      <c r="I5575" s="3">
        <v>10.666501592397475</v>
      </c>
      <c r="J5575" s="3">
        <v>0.11243</v>
      </c>
      <c r="K5575" s="3">
        <v>0.11243</v>
      </c>
      <c r="L5575" s="3">
        <v>0.14990999999999999</v>
      </c>
    </row>
    <row r="5576" spans="2:12" x14ac:dyDescent="0.2">
      <c r="B5576" t="s">
        <v>13663</v>
      </c>
      <c r="C5576" t="s">
        <v>9481</v>
      </c>
      <c r="D5576" t="s">
        <v>9482</v>
      </c>
      <c r="E5576" s="1">
        <v>4.181</v>
      </c>
      <c r="F5576" s="1">
        <v>2</v>
      </c>
      <c r="G5576" s="2">
        <v>2.0905</v>
      </c>
      <c r="H5576" s="3">
        <v>8.0004783544606557</v>
      </c>
      <c r="I5576" s="3">
        <v>10.667304472614207</v>
      </c>
      <c r="J5576" s="3">
        <v>3.3450000000000001E-2</v>
      </c>
      <c r="K5576" s="3">
        <v>3.3450000000000001E-2</v>
      </c>
      <c r="L5576" s="3">
        <v>4.4600000000000001E-2</v>
      </c>
    </row>
    <row r="5577" spans="2:12" x14ac:dyDescent="0.2">
      <c r="B5577" t="s">
        <v>13664</v>
      </c>
      <c r="C5577" t="s">
        <v>13643</v>
      </c>
      <c r="D5577" t="s">
        <v>13644</v>
      </c>
      <c r="E5577" s="1">
        <v>19.12059</v>
      </c>
      <c r="F5577" s="1">
        <v>16</v>
      </c>
      <c r="G5577" s="2">
        <v>1.195036875</v>
      </c>
      <c r="H5577" s="3">
        <v>7.9997531456926811</v>
      </c>
      <c r="I5577" s="3">
        <v>10.666511859728178</v>
      </c>
      <c r="J5577" s="3">
        <v>0.15296000000000001</v>
      </c>
      <c r="K5577" s="3">
        <v>0.15296000000000001</v>
      </c>
      <c r="L5577" s="3">
        <v>0.20394999999999999</v>
      </c>
    </row>
    <row r="5578" spans="2:12" x14ac:dyDescent="0.2">
      <c r="B5578" t="s">
        <v>13665</v>
      </c>
      <c r="C5578" t="s">
        <v>13666</v>
      </c>
      <c r="D5578" t="s">
        <v>13667</v>
      </c>
      <c r="E5578" s="1">
        <v>1016.78887</v>
      </c>
      <c r="F5578" s="1">
        <v>85</v>
      </c>
      <c r="G5578" s="2">
        <v>11.962222000000001</v>
      </c>
      <c r="H5578" s="3">
        <v>6.9999979445093645</v>
      </c>
      <c r="I5578" s="3">
        <v>9.3333142012067842</v>
      </c>
      <c r="J5578" s="3">
        <v>7.1175199999999998</v>
      </c>
      <c r="K5578" s="3">
        <v>7.1175199999999998</v>
      </c>
      <c r="L5578" s="3">
        <v>9.4900099999999998</v>
      </c>
    </row>
    <row r="5579" spans="2:12" x14ac:dyDescent="0.2">
      <c r="B5579" t="s">
        <v>13668</v>
      </c>
      <c r="C5579" t="s">
        <v>13669</v>
      </c>
      <c r="D5579" t="s">
        <v>13670</v>
      </c>
      <c r="E5579" s="1">
        <v>4841.1240399999997</v>
      </c>
      <c r="F5579" s="1">
        <v>492</v>
      </c>
      <c r="G5579" s="2">
        <v>9.8396830081300806</v>
      </c>
      <c r="H5579" s="3">
        <v>4.9999999586872805</v>
      </c>
      <c r="I5579" s="3">
        <v>6.6666500864952019</v>
      </c>
      <c r="J5579" s="3">
        <v>24.20562</v>
      </c>
      <c r="K5579" s="3">
        <v>24.20562</v>
      </c>
      <c r="L5579" s="3">
        <v>32.274079999999998</v>
      </c>
    </row>
    <row r="5580" spans="2:12" x14ac:dyDescent="0.2">
      <c r="B5580" t="s">
        <v>13668</v>
      </c>
      <c r="C5580" t="s">
        <v>13669</v>
      </c>
      <c r="D5580" t="s">
        <v>13670</v>
      </c>
      <c r="E5580" s="1">
        <v>6356.6773800000001</v>
      </c>
      <c r="F5580" s="1">
        <v>773</v>
      </c>
      <c r="G5580" s="2">
        <v>8.223386002587322</v>
      </c>
      <c r="H5580" s="3">
        <v>5.0000004876761581</v>
      </c>
      <c r="I5580" s="3">
        <v>6.6666494878807274</v>
      </c>
      <c r="J5580" s="3">
        <v>31.783390000000001</v>
      </c>
      <c r="K5580" s="3">
        <v>31.783390000000001</v>
      </c>
      <c r="L5580" s="3">
        <v>42.377740000000003</v>
      </c>
    </row>
    <row r="5581" spans="2:12" x14ac:dyDescent="0.2">
      <c r="B5581" t="s">
        <v>13671</v>
      </c>
      <c r="C5581" t="s">
        <v>13419</v>
      </c>
      <c r="D5581" t="s">
        <v>13420</v>
      </c>
      <c r="E5581" s="1">
        <v>1388.2295099999999</v>
      </c>
      <c r="F5581" s="1">
        <v>347</v>
      </c>
      <c r="G5581" s="2">
        <v>4.0006614121037458</v>
      </c>
      <c r="H5581" s="3">
        <v>5.0000017648378625</v>
      </c>
      <c r="I5581" s="3">
        <v>6.6666498106642322</v>
      </c>
      <c r="J5581" s="3">
        <v>6.9411500000000004</v>
      </c>
      <c r="K5581" s="3">
        <v>6.9411500000000004</v>
      </c>
      <c r="L5581" s="3">
        <v>9.2548399999999997</v>
      </c>
    </row>
    <row r="5582" spans="2:12" x14ac:dyDescent="0.2">
      <c r="B5582" t="s">
        <v>4746</v>
      </c>
      <c r="C5582" t="s">
        <v>4747</v>
      </c>
      <c r="D5582" t="s">
        <v>4748</v>
      </c>
      <c r="E5582" s="1">
        <v>4501.5429199999999</v>
      </c>
      <c r="F5582" s="1">
        <v>324</v>
      </c>
      <c r="G5582" s="2">
        <v>13.89365098765432</v>
      </c>
      <c r="H5582" s="3">
        <v>6.9999999022557367</v>
      </c>
      <c r="I5582" s="3">
        <v>9.3333109884021734</v>
      </c>
      <c r="J5582" s="3">
        <v>31.5108</v>
      </c>
      <c r="K5582" s="3">
        <v>31.5108</v>
      </c>
      <c r="L5582" s="3">
        <v>42.014299999999999</v>
      </c>
    </row>
    <row r="5583" spans="2:12" x14ac:dyDescent="0.2">
      <c r="B5583" t="s">
        <v>13672</v>
      </c>
      <c r="C5583" t="s">
        <v>13673</v>
      </c>
      <c r="D5583" t="s">
        <v>13674</v>
      </c>
      <c r="E5583" s="1">
        <v>18575.013490000001</v>
      </c>
      <c r="F5583" s="1">
        <v>882</v>
      </c>
      <c r="G5583" s="2">
        <v>21.060105997732428</v>
      </c>
      <c r="H5583" s="3">
        <v>5.0000001372811917</v>
      </c>
      <c r="I5583" s="3">
        <v>6.6666498017170488</v>
      </c>
      <c r="J5583" s="3">
        <v>92.875069999999994</v>
      </c>
      <c r="K5583" s="3">
        <v>92.875069999999994</v>
      </c>
      <c r="L5583" s="3">
        <v>123.83311</v>
      </c>
    </row>
    <row r="5584" spans="2:12" x14ac:dyDescent="0.2">
      <c r="B5584" t="s">
        <v>13675</v>
      </c>
      <c r="C5584" t="s">
        <v>13676</v>
      </c>
      <c r="D5584" t="s">
        <v>13677</v>
      </c>
      <c r="E5584" s="1">
        <v>6504.1566000000003</v>
      </c>
      <c r="F5584" s="1">
        <v>85</v>
      </c>
      <c r="G5584" s="2">
        <v>76.51948941176471</v>
      </c>
      <c r="H5584" s="3">
        <v>6.3000005258175982</v>
      </c>
      <c r="I5584" s="3">
        <v>8.3999791763931384</v>
      </c>
      <c r="J5584" s="3">
        <v>40.976190000000003</v>
      </c>
      <c r="K5584" s="3">
        <v>40.976190000000003</v>
      </c>
      <c r="L5584" s="3">
        <v>54.634779999999999</v>
      </c>
    </row>
    <row r="5585" spans="2:12" x14ac:dyDescent="0.2">
      <c r="B5585" t="s">
        <v>13678</v>
      </c>
      <c r="C5585" t="s">
        <v>13679</v>
      </c>
      <c r="D5585" t="s">
        <v>13680</v>
      </c>
      <c r="E5585" s="1">
        <v>290.8</v>
      </c>
      <c r="F5585" s="1">
        <v>20</v>
      </c>
      <c r="G5585" s="2">
        <v>14.540000000000001</v>
      </c>
      <c r="H5585" s="3">
        <v>4</v>
      </c>
      <c r="I5585" s="3">
        <v>5.3333218707015124</v>
      </c>
      <c r="J5585" s="3">
        <v>1.1632</v>
      </c>
      <c r="K5585" s="3">
        <v>1.1632</v>
      </c>
      <c r="L5585" s="3">
        <v>1.5509299999999999</v>
      </c>
    </row>
    <row r="5586" spans="2:12" x14ac:dyDescent="0.2">
      <c r="B5586" t="s">
        <v>13681</v>
      </c>
      <c r="C5586" t="s">
        <v>13682</v>
      </c>
      <c r="D5586" t="s">
        <v>13683</v>
      </c>
      <c r="E5586" s="1">
        <v>433.12</v>
      </c>
      <c r="F5586" s="1">
        <v>16</v>
      </c>
      <c r="G5586" s="2">
        <v>27.07</v>
      </c>
      <c r="H5586" s="3">
        <v>4</v>
      </c>
      <c r="I5586" s="3">
        <v>5.3333256372367934</v>
      </c>
      <c r="J5586" s="3">
        <v>1.73248</v>
      </c>
      <c r="K5586" s="3">
        <v>1.73248</v>
      </c>
      <c r="L5586" s="3">
        <v>2.3099699999999999</v>
      </c>
    </row>
    <row r="5587" spans="2:12" x14ac:dyDescent="0.2">
      <c r="B5587" t="s">
        <v>13684</v>
      </c>
      <c r="C5587" t="s">
        <v>13685</v>
      </c>
      <c r="D5587" t="s">
        <v>13686</v>
      </c>
      <c r="E5587" s="1">
        <v>855.14</v>
      </c>
      <c r="F5587" s="1">
        <v>506</v>
      </c>
      <c r="G5587" s="2">
        <v>1.69</v>
      </c>
      <c r="H5587" s="3">
        <v>4</v>
      </c>
      <c r="I5587" s="3">
        <v>5.333325537338915</v>
      </c>
      <c r="J5587" s="3">
        <v>3.42056</v>
      </c>
      <c r="K5587" s="3">
        <v>3.42056</v>
      </c>
      <c r="L5587" s="3">
        <v>4.56074</v>
      </c>
    </row>
    <row r="5588" spans="2:12" x14ac:dyDescent="0.2">
      <c r="B5588" t="s">
        <v>13687</v>
      </c>
      <c r="C5588" t="s">
        <v>13688</v>
      </c>
      <c r="D5588" t="s">
        <v>13689</v>
      </c>
      <c r="E5588" s="1">
        <v>22080.63</v>
      </c>
      <c r="F5588" s="1">
        <v>429</v>
      </c>
      <c r="G5588" s="2">
        <v>51.47</v>
      </c>
      <c r="H5588" s="3">
        <v>4</v>
      </c>
      <c r="I5588" s="3">
        <v>5.3333201996501005</v>
      </c>
      <c r="J5588" s="3">
        <v>88.322519999999997</v>
      </c>
      <c r="K5588" s="3">
        <v>88.322519999999997</v>
      </c>
      <c r="L5588" s="3">
        <v>117.76307</v>
      </c>
    </row>
    <row r="5589" spans="2:12" x14ac:dyDescent="0.2">
      <c r="B5589" t="s">
        <v>13690</v>
      </c>
      <c r="C5589" t="s">
        <v>13691</v>
      </c>
      <c r="D5589" t="s">
        <v>13692</v>
      </c>
      <c r="E5589" s="1">
        <v>10917.06</v>
      </c>
      <c r="F5589" s="1">
        <v>561</v>
      </c>
      <c r="G5589" s="2">
        <v>19.46</v>
      </c>
      <c r="H5589" s="3">
        <v>4</v>
      </c>
      <c r="I5589" s="3">
        <v>5.3333195933703763</v>
      </c>
      <c r="J5589" s="3">
        <v>43.668239999999997</v>
      </c>
      <c r="K5589" s="3">
        <v>43.668239999999997</v>
      </c>
      <c r="L5589" s="3">
        <v>58.224170000000001</v>
      </c>
    </row>
    <row r="5590" spans="2:12" x14ac:dyDescent="0.2">
      <c r="B5590" t="s">
        <v>13693</v>
      </c>
      <c r="C5590" t="s">
        <v>13694</v>
      </c>
      <c r="D5590" t="s">
        <v>13695</v>
      </c>
      <c r="E5590" s="1">
        <v>6159.78</v>
      </c>
      <c r="F5590" s="1">
        <v>549</v>
      </c>
      <c r="G5590" s="2">
        <v>11.219999999999999</v>
      </c>
      <c r="H5590" s="3">
        <v>4</v>
      </c>
      <c r="I5590" s="3">
        <v>5.3333203458565084</v>
      </c>
      <c r="J5590" s="3">
        <v>24.639119999999998</v>
      </c>
      <c r="K5590" s="3">
        <v>24.639119999999998</v>
      </c>
      <c r="L5590" s="3">
        <v>32.852080000000001</v>
      </c>
    </row>
    <row r="5591" spans="2:12" x14ac:dyDescent="0.2">
      <c r="B5591" t="s">
        <v>13696</v>
      </c>
      <c r="C5591" t="s">
        <v>13697</v>
      </c>
      <c r="D5591" t="s">
        <v>13698</v>
      </c>
      <c r="E5591" s="1">
        <v>6740.16</v>
      </c>
      <c r="F5591" s="1">
        <v>413</v>
      </c>
      <c r="G5591" s="2">
        <v>16.32</v>
      </c>
      <c r="H5591" s="3">
        <v>4.0000000000000009</v>
      </c>
      <c r="I5591" s="3">
        <v>5.3333199805345863</v>
      </c>
      <c r="J5591" s="3">
        <v>26.960640000000001</v>
      </c>
      <c r="K5591" s="3">
        <v>26.960640000000001</v>
      </c>
      <c r="L5591" s="3">
        <v>35.947429999999997</v>
      </c>
    </row>
    <row r="5592" spans="2:12" x14ac:dyDescent="0.2">
      <c r="B5592" t="s">
        <v>13696</v>
      </c>
      <c r="C5592" t="s">
        <v>13699</v>
      </c>
      <c r="D5592" t="s">
        <v>13698</v>
      </c>
      <c r="E5592" s="1">
        <v>2448</v>
      </c>
      <c r="F5592" s="1">
        <v>150</v>
      </c>
      <c r="G5592" s="2">
        <v>16.32</v>
      </c>
      <c r="H5592" s="3">
        <v>4</v>
      </c>
      <c r="I5592" s="3">
        <v>5.3333210784313732</v>
      </c>
      <c r="J5592" s="3">
        <v>9.7919999999999998</v>
      </c>
      <c r="K5592" s="3">
        <v>9.7919999999999998</v>
      </c>
      <c r="L5592" s="3">
        <v>13.05597</v>
      </c>
    </row>
    <row r="5593" spans="2:12" x14ac:dyDescent="0.2">
      <c r="B5593" t="s">
        <v>13700</v>
      </c>
      <c r="C5593" t="s">
        <v>13701</v>
      </c>
      <c r="D5593" t="s">
        <v>13702</v>
      </c>
      <c r="E5593" s="1">
        <v>3515.35</v>
      </c>
      <c r="F5593" s="1">
        <v>835</v>
      </c>
      <c r="G5593" s="2">
        <v>4.21</v>
      </c>
      <c r="H5593" s="3">
        <v>4.0000000000000009</v>
      </c>
      <c r="I5593" s="3">
        <v>5.3333210064431711</v>
      </c>
      <c r="J5593" s="3">
        <v>14.061400000000001</v>
      </c>
      <c r="K5593" s="3">
        <v>14.061400000000001</v>
      </c>
      <c r="L5593" s="3">
        <v>18.74849</v>
      </c>
    </row>
    <row r="5594" spans="2:12" x14ac:dyDescent="0.2">
      <c r="B5594" t="s">
        <v>13703</v>
      </c>
      <c r="C5594" t="s">
        <v>13704</v>
      </c>
      <c r="D5594" t="s">
        <v>13705</v>
      </c>
      <c r="E5594" s="1">
        <v>249.9</v>
      </c>
      <c r="F5594" s="1">
        <v>21</v>
      </c>
      <c r="G5594" s="2">
        <v>11.9</v>
      </c>
      <c r="H5594" s="3">
        <v>4</v>
      </c>
      <c r="I5594" s="3">
        <v>5.333333333333333</v>
      </c>
      <c r="J5594" s="3">
        <v>0.99960000000000004</v>
      </c>
      <c r="K5594" s="3">
        <v>0.99960000000000004</v>
      </c>
      <c r="L5594" s="3">
        <v>1.3328</v>
      </c>
    </row>
    <row r="5595" spans="2:12" x14ac:dyDescent="0.2">
      <c r="B5595" t="s">
        <v>13706</v>
      </c>
      <c r="C5595" t="s">
        <v>13707</v>
      </c>
      <c r="D5595" t="s">
        <v>13708</v>
      </c>
      <c r="E5595" s="1">
        <v>287.27999999999997</v>
      </c>
      <c r="F5595" s="1">
        <v>126</v>
      </c>
      <c r="G5595" s="2">
        <v>2.2799999999999998</v>
      </c>
      <c r="H5595" s="3">
        <v>4</v>
      </c>
      <c r="I5595" s="3">
        <v>5.3333333333333339</v>
      </c>
      <c r="J5595" s="3">
        <v>1.1491199999999999</v>
      </c>
      <c r="K5595" s="3">
        <v>1.1491199999999999</v>
      </c>
      <c r="L5595" s="3">
        <v>1.53216</v>
      </c>
    </row>
    <row r="5596" spans="2:12" x14ac:dyDescent="0.2">
      <c r="B5596" t="s">
        <v>13709</v>
      </c>
      <c r="C5596" t="s">
        <v>13710</v>
      </c>
      <c r="D5596" t="s">
        <v>13711</v>
      </c>
      <c r="E5596" s="1">
        <v>7153.16</v>
      </c>
      <c r="F5596" s="1">
        <v>413</v>
      </c>
      <c r="G5596" s="2">
        <v>17.32</v>
      </c>
      <c r="H5596" s="3">
        <v>4</v>
      </c>
      <c r="I5596" s="3">
        <v>5.3333198194923641</v>
      </c>
      <c r="J5596" s="3">
        <v>28.612639999999999</v>
      </c>
      <c r="K5596" s="3">
        <v>28.612639999999999</v>
      </c>
      <c r="L5596" s="3">
        <v>38.150089999999999</v>
      </c>
    </row>
    <row r="5597" spans="2:12" x14ac:dyDescent="0.2">
      <c r="B5597" t="s">
        <v>13712</v>
      </c>
      <c r="C5597" t="s">
        <v>13713</v>
      </c>
      <c r="D5597" t="s">
        <v>13714</v>
      </c>
      <c r="E5597" s="1">
        <v>1526.08</v>
      </c>
      <c r="F5597" s="1">
        <v>304</v>
      </c>
      <c r="G5597" s="2">
        <v>5.0199999999999996</v>
      </c>
      <c r="H5597" s="3">
        <v>4.0000000000000009</v>
      </c>
      <c r="I5597" s="3">
        <v>5.333318043615014</v>
      </c>
      <c r="J5597" s="3">
        <v>6.1043200000000004</v>
      </c>
      <c r="K5597" s="3">
        <v>6.1043200000000004</v>
      </c>
      <c r="L5597" s="3">
        <v>8.1390700000000002</v>
      </c>
    </row>
    <row r="5598" spans="2:12" x14ac:dyDescent="0.2">
      <c r="B5598" t="s">
        <v>13715</v>
      </c>
      <c r="C5598" t="s">
        <v>13716</v>
      </c>
      <c r="D5598" t="s">
        <v>13717</v>
      </c>
      <c r="E5598" s="1">
        <v>33.21</v>
      </c>
      <c r="F5598" s="1">
        <v>27</v>
      </c>
      <c r="G5598" s="2">
        <v>1.23</v>
      </c>
      <c r="H5598" s="3">
        <v>4</v>
      </c>
      <c r="I5598" s="3">
        <v>5.333333333333333</v>
      </c>
      <c r="J5598" s="3">
        <v>0.13284000000000001</v>
      </c>
      <c r="K5598" s="3">
        <v>0.13284000000000001</v>
      </c>
      <c r="L5598" s="3">
        <v>0.17712</v>
      </c>
    </row>
    <row r="5599" spans="2:12" x14ac:dyDescent="0.2">
      <c r="B5599" t="s">
        <v>13718</v>
      </c>
      <c r="C5599" t="s">
        <v>13719</v>
      </c>
      <c r="D5599" t="s">
        <v>13720</v>
      </c>
      <c r="E5599" s="1">
        <v>1393.92</v>
      </c>
      <c r="F5599" s="1">
        <v>144</v>
      </c>
      <c r="G5599" s="2">
        <v>9.68</v>
      </c>
      <c r="H5599" s="3">
        <v>4</v>
      </c>
      <c r="I5599" s="3">
        <v>5.3333189853076215</v>
      </c>
      <c r="J5599" s="3">
        <v>5.5756800000000002</v>
      </c>
      <c r="K5599" s="3">
        <v>5.5756800000000002</v>
      </c>
      <c r="L5599" s="3">
        <v>7.4342199999999998</v>
      </c>
    </row>
    <row r="5600" spans="2:12" x14ac:dyDescent="0.2">
      <c r="B5600" t="s">
        <v>13721</v>
      </c>
      <c r="C5600" t="s">
        <v>13722</v>
      </c>
      <c r="D5600" t="s">
        <v>13723</v>
      </c>
      <c r="E5600" s="1">
        <v>454.06</v>
      </c>
      <c r="F5600" s="1">
        <v>73</v>
      </c>
      <c r="G5600" s="2">
        <v>6.22</v>
      </c>
      <c r="H5600" s="3">
        <v>4</v>
      </c>
      <c r="I5600" s="3">
        <v>5.3333259921596268</v>
      </c>
      <c r="J5600" s="3">
        <v>1.8162400000000001</v>
      </c>
      <c r="K5600" s="3">
        <v>1.8162400000000001</v>
      </c>
      <c r="L5600" s="3">
        <v>2.4216500000000001</v>
      </c>
    </row>
    <row r="5601" spans="2:12" x14ac:dyDescent="0.2">
      <c r="B5601" t="s">
        <v>13724</v>
      </c>
      <c r="C5601" t="s">
        <v>13725</v>
      </c>
      <c r="D5601" t="s">
        <v>13726</v>
      </c>
      <c r="E5601" s="1">
        <v>924.18</v>
      </c>
      <c r="F5601" s="1">
        <v>211</v>
      </c>
      <c r="G5601" s="2">
        <v>4.38</v>
      </c>
      <c r="H5601" s="3">
        <v>4</v>
      </c>
      <c r="I5601" s="3">
        <v>5.3333225129303816</v>
      </c>
      <c r="J5601" s="3">
        <v>3.69672</v>
      </c>
      <c r="K5601" s="3">
        <v>3.69672</v>
      </c>
      <c r="L5601" s="3">
        <v>4.9289500000000004</v>
      </c>
    </row>
    <row r="5602" spans="2:12" x14ac:dyDescent="0.2">
      <c r="B5602" t="s">
        <v>13727</v>
      </c>
      <c r="C5602" t="s">
        <v>13728</v>
      </c>
      <c r="D5602" t="s">
        <v>13729</v>
      </c>
      <c r="E5602" s="1">
        <v>4199.91</v>
      </c>
      <c r="F5602" s="1">
        <v>1157</v>
      </c>
      <c r="G5602" s="2">
        <v>3.63</v>
      </c>
      <c r="H5602" s="3">
        <v>4</v>
      </c>
      <c r="I5602" s="3">
        <v>5.3333190473129193</v>
      </c>
      <c r="J5602" s="3">
        <v>16.79964</v>
      </c>
      <c r="K5602" s="3">
        <v>16.79964</v>
      </c>
      <c r="L5602" s="3">
        <v>22.399460000000001</v>
      </c>
    </row>
    <row r="5603" spans="2:12" x14ac:dyDescent="0.2">
      <c r="B5603" t="s">
        <v>13730</v>
      </c>
      <c r="C5603" t="s">
        <v>13731</v>
      </c>
      <c r="D5603" t="s">
        <v>13732</v>
      </c>
      <c r="E5603" s="1">
        <v>6480.25</v>
      </c>
      <c r="F5603" s="1">
        <v>805</v>
      </c>
      <c r="G5603" s="2">
        <v>8.0500000000000007</v>
      </c>
      <c r="H5603" s="3">
        <v>4</v>
      </c>
      <c r="I5603" s="3">
        <v>5.3333204737471549</v>
      </c>
      <c r="J5603" s="3">
        <v>25.920999999999999</v>
      </c>
      <c r="K5603" s="3">
        <v>25.920999999999999</v>
      </c>
      <c r="L5603" s="3">
        <v>34.561250000000001</v>
      </c>
    </row>
    <row r="5604" spans="2:12" x14ac:dyDescent="0.2">
      <c r="B5604" t="s">
        <v>13733</v>
      </c>
      <c r="C5604" t="s">
        <v>13734</v>
      </c>
      <c r="D5604" t="s">
        <v>13735</v>
      </c>
      <c r="E5604" s="1">
        <v>5786.4</v>
      </c>
      <c r="F5604" s="1">
        <v>2411</v>
      </c>
      <c r="G5604" s="2">
        <v>2.4</v>
      </c>
      <c r="H5604" s="3">
        <v>4.0000000000000009</v>
      </c>
      <c r="I5604" s="3">
        <v>5.3333195078114208</v>
      </c>
      <c r="J5604" s="3">
        <v>23.145600000000002</v>
      </c>
      <c r="K5604" s="3">
        <v>23.145600000000002</v>
      </c>
      <c r="L5604" s="3">
        <v>30.860720000000001</v>
      </c>
    </row>
    <row r="5605" spans="2:12" x14ac:dyDescent="0.2">
      <c r="B5605" t="s">
        <v>13736</v>
      </c>
      <c r="C5605" t="s">
        <v>13737</v>
      </c>
      <c r="D5605" t="s">
        <v>13738</v>
      </c>
      <c r="E5605" s="1">
        <v>364.13</v>
      </c>
      <c r="F5605" s="1">
        <v>13</v>
      </c>
      <c r="G5605" s="2">
        <v>28.009999999999998</v>
      </c>
      <c r="H5605" s="3">
        <v>4</v>
      </c>
      <c r="I5605" s="3">
        <v>5.3333150248537615</v>
      </c>
      <c r="J5605" s="3">
        <v>1.45652</v>
      </c>
      <c r="K5605" s="3">
        <v>1.45652</v>
      </c>
      <c r="L5605" s="3">
        <v>1.9420200000000001</v>
      </c>
    </row>
    <row r="5606" spans="2:12" x14ac:dyDescent="0.2">
      <c r="B5606" t="s">
        <v>13739</v>
      </c>
      <c r="C5606" t="s">
        <v>13740</v>
      </c>
      <c r="D5606" t="s">
        <v>13741</v>
      </c>
      <c r="E5606" s="1">
        <v>1540</v>
      </c>
      <c r="F5606" s="1">
        <v>308</v>
      </c>
      <c r="G5606" s="2">
        <v>5</v>
      </c>
      <c r="H5606" s="3">
        <v>4</v>
      </c>
      <c r="I5606" s="3">
        <v>5.3333181818181812</v>
      </c>
      <c r="J5606" s="3">
        <v>6.16</v>
      </c>
      <c r="K5606" s="3">
        <v>6.16</v>
      </c>
      <c r="L5606" s="3">
        <v>8.2133099999999999</v>
      </c>
    </row>
    <row r="5607" spans="2:12" x14ac:dyDescent="0.2">
      <c r="B5607" t="s">
        <v>13742</v>
      </c>
      <c r="C5607" t="s">
        <v>13743</v>
      </c>
      <c r="D5607" t="s">
        <v>13744</v>
      </c>
      <c r="E5607" s="1">
        <v>133.6</v>
      </c>
      <c r="F5607" s="1">
        <v>5</v>
      </c>
      <c r="G5607" s="2">
        <v>26.72</v>
      </c>
      <c r="H5607" s="3">
        <v>4</v>
      </c>
      <c r="I5607" s="3">
        <v>5.3333083832335326</v>
      </c>
      <c r="J5607" s="3">
        <v>0.53439999999999999</v>
      </c>
      <c r="K5607" s="3">
        <v>0.53439999999999999</v>
      </c>
      <c r="L5607" s="3">
        <v>0.71253</v>
      </c>
    </row>
    <row r="5608" spans="2:12" x14ac:dyDescent="0.2">
      <c r="B5608" t="s">
        <v>13745</v>
      </c>
      <c r="C5608" t="s">
        <v>13746</v>
      </c>
      <c r="D5608" t="s">
        <v>13747</v>
      </c>
      <c r="E5608" s="1">
        <v>9443.84</v>
      </c>
      <c r="F5608" s="1">
        <v>217</v>
      </c>
      <c r="G5608" s="2">
        <v>43.52</v>
      </c>
      <c r="H5608" s="3">
        <v>4</v>
      </c>
      <c r="I5608" s="3">
        <v>5.3333199207102195</v>
      </c>
      <c r="J5608" s="3">
        <v>37.775359999999999</v>
      </c>
      <c r="K5608" s="3">
        <v>37.775359999999999</v>
      </c>
      <c r="L5608" s="3">
        <v>50.367019999999997</v>
      </c>
    </row>
    <row r="5609" spans="2:12" x14ac:dyDescent="0.2">
      <c r="B5609" t="s">
        <v>13748</v>
      </c>
      <c r="C5609" t="s">
        <v>13749</v>
      </c>
      <c r="D5609" t="s">
        <v>13750</v>
      </c>
      <c r="E5609" s="1">
        <v>530.17999999999995</v>
      </c>
      <c r="F5609" s="1">
        <v>1082</v>
      </c>
      <c r="G5609" s="2">
        <v>0.48999999999999994</v>
      </c>
      <c r="H5609" s="3">
        <v>4</v>
      </c>
      <c r="I5609" s="3">
        <v>5.3333207589875142</v>
      </c>
      <c r="J5609" s="3">
        <v>2.1207199999999999</v>
      </c>
      <c r="K5609" s="3">
        <v>2.1207199999999999</v>
      </c>
      <c r="L5609" s="3">
        <v>2.82762</v>
      </c>
    </row>
    <row r="5610" spans="2:12" x14ac:dyDescent="0.2">
      <c r="B5610" t="s">
        <v>13751</v>
      </c>
      <c r="C5610" t="s">
        <v>13752</v>
      </c>
      <c r="D5610" t="s">
        <v>13753</v>
      </c>
      <c r="E5610" s="1">
        <v>33596.54</v>
      </c>
      <c r="F5610" s="1">
        <v>694</v>
      </c>
      <c r="G5610" s="2">
        <v>48.410000000000004</v>
      </c>
      <c r="H5610" s="3">
        <v>4</v>
      </c>
      <c r="I5610" s="3">
        <v>5.3333200383134693</v>
      </c>
      <c r="J5610" s="3">
        <v>134.38615999999999</v>
      </c>
      <c r="K5610" s="3">
        <v>134.38615999999999</v>
      </c>
      <c r="L5610" s="3">
        <v>179.18109999999999</v>
      </c>
    </row>
    <row r="5611" spans="2:12" x14ac:dyDescent="0.2">
      <c r="B5611" t="s">
        <v>13754</v>
      </c>
      <c r="C5611" t="s">
        <v>13755</v>
      </c>
      <c r="D5611" t="s">
        <v>13756</v>
      </c>
      <c r="E5611" s="1">
        <v>6114.42</v>
      </c>
      <c r="F5611" s="1">
        <v>351</v>
      </c>
      <c r="G5611" s="2">
        <v>17.420000000000002</v>
      </c>
      <c r="H5611" s="3">
        <v>4</v>
      </c>
      <c r="I5611" s="3">
        <v>5.3333202495085388</v>
      </c>
      <c r="J5611" s="3">
        <v>24.45768</v>
      </c>
      <c r="K5611" s="3">
        <v>24.45768</v>
      </c>
      <c r="L5611" s="3">
        <v>32.61016</v>
      </c>
    </row>
    <row r="5612" spans="2:12" x14ac:dyDescent="0.2">
      <c r="B5612" t="s">
        <v>13757</v>
      </c>
      <c r="C5612" t="s">
        <v>13752</v>
      </c>
      <c r="D5612" t="s">
        <v>13753</v>
      </c>
      <c r="E5612" s="1">
        <v>19966.099999999999</v>
      </c>
      <c r="F5612" s="1">
        <v>770</v>
      </c>
      <c r="G5612" s="2">
        <v>25.93</v>
      </c>
      <c r="H5612" s="3">
        <v>4.0000000000000009</v>
      </c>
      <c r="I5612" s="3">
        <v>5.3333199773616293</v>
      </c>
      <c r="J5612" s="3">
        <v>79.864400000000003</v>
      </c>
      <c r="K5612" s="3">
        <v>79.864400000000003</v>
      </c>
      <c r="L5612" s="3">
        <v>106.48560000000001</v>
      </c>
    </row>
    <row r="5613" spans="2:12" x14ac:dyDescent="0.2">
      <c r="B5613" t="s">
        <v>13758</v>
      </c>
      <c r="C5613" t="s">
        <v>13759</v>
      </c>
      <c r="D5613" t="s">
        <v>13760</v>
      </c>
      <c r="E5613" s="1">
        <v>1841.28</v>
      </c>
      <c r="F5613" s="1">
        <v>274</v>
      </c>
      <c r="G5613" s="2">
        <v>6.72</v>
      </c>
      <c r="H5613" s="3">
        <v>4</v>
      </c>
      <c r="I5613" s="3">
        <v>5.3333224713242959</v>
      </c>
      <c r="J5613" s="3">
        <v>7.3651200000000001</v>
      </c>
      <c r="K5613" s="3">
        <v>7.3651200000000001</v>
      </c>
      <c r="L5613" s="3">
        <v>9.8201400000000003</v>
      </c>
    </row>
    <row r="5614" spans="2:12" x14ac:dyDescent="0.2">
      <c r="B5614" t="s">
        <v>13761</v>
      </c>
      <c r="C5614" t="s">
        <v>13762</v>
      </c>
      <c r="D5614" t="s">
        <v>13763</v>
      </c>
      <c r="E5614" s="1">
        <v>8998.9599999999991</v>
      </c>
      <c r="F5614" s="1">
        <v>1576</v>
      </c>
      <c r="G5614" s="2">
        <v>5.7099999999999991</v>
      </c>
      <c r="H5614" s="3">
        <v>4.0000000000000009</v>
      </c>
      <c r="I5614" s="3">
        <v>5.3333196280459081</v>
      </c>
      <c r="J5614" s="3">
        <v>35.995840000000001</v>
      </c>
      <c r="K5614" s="3">
        <v>35.995840000000001</v>
      </c>
      <c r="L5614" s="3">
        <v>47.994329999999998</v>
      </c>
    </row>
    <row r="5615" spans="2:12" x14ac:dyDescent="0.2">
      <c r="B5615" t="s">
        <v>13764</v>
      </c>
      <c r="C5615" t="s">
        <v>13765</v>
      </c>
      <c r="D5615" t="s">
        <v>13766</v>
      </c>
      <c r="E5615" s="1">
        <v>3548.82</v>
      </c>
      <c r="F5615" s="1">
        <v>283</v>
      </c>
      <c r="G5615" s="2">
        <v>12.540000000000001</v>
      </c>
      <c r="H5615" s="3">
        <v>4</v>
      </c>
      <c r="I5615" s="3">
        <v>5.3333192441431239</v>
      </c>
      <c r="J5615" s="3">
        <v>14.19528</v>
      </c>
      <c r="K5615" s="3">
        <v>14.19528</v>
      </c>
      <c r="L5615" s="3">
        <v>18.92699</v>
      </c>
    </row>
    <row r="5616" spans="2:12" x14ac:dyDescent="0.2">
      <c r="B5616" t="s">
        <v>13767</v>
      </c>
      <c r="C5616" t="s">
        <v>13768</v>
      </c>
      <c r="D5616" t="s">
        <v>13769</v>
      </c>
      <c r="E5616" s="1">
        <v>5701.76</v>
      </c>
      <c r="F5616" s="1">
        <v>944</v>
      </c>
      <c r="G5616" s="2">
        <v>6.04</v>
      </c>
      <c r="H5616" s="3">
        <v>4</v>
      </c>
      <c r="I5616" s="3">
        <v>5.3333198871927268</v>
      </c>
      <c r="J5616" s="3">
        <v>22.807040000000001</v>
      </c>
      <c r="K5616" s="3">
        <v>22.807040000000001</v>
      </c>
      <c r="L5616" s="3">
        <v>30.409310000000001</v>
      </c>
    </row>
    <row r="5617" spans="2:12" x14ac:dyDescent="0.2">
      <c r="B5617" t="s">
        <v>13770</v>
      </c>
      <c r="C5617" t="s">
        <v>13771</v>
      </c>
      <c r="D5617" t="s">
        <v>13772</v>
      </c>
      <c r="E5617" s="1">
        <v>1373.85</v>
      </c>
      <c r="F5617" s="1">
        <v>213</v>
      </c>
      <c r="G5617" s="2">
        <v>6.4499999999999993</v>
      </c>
      <c r="H5617" s="3">
        <v>4</v>
      </c>
      <c r="I5617" s="3">
        <v>5.333318775703316</v>
      </c>
      <c r="J5617" s="3">
        <v>5.4954000000000001</v>
      </c>
      <c r="K5617" s="3">
        <v>5.4954000000000001</v>
      </c>
      <c r="L5617" s="3">
        <v>7.3271800000000002</v>
      </c>
    </row>
    <row r="5618" spans="2:12" x14ac:dyDescent="0.2">
      <c r="B5618" t="s">
        <v>13773</v>
      </c>
      <c r="C5618" t="s">
        <v>13774</v>
      </c>
      <c r="D5618" t="s">
        <v>13775</v>
      </c>
      <c r="E5618" s="1">
        <v>5149.4799999999996</v>
      </c>
      <c r="F5618" s="1">
        <v>371</v>
      </c>
      <c r="G5618" s="2">
        <v>13.879999999999999</v>
      </c>
      <c r="H5618" s="3">
        <v>4</v>
      </c>
      <c r="I5618" s="3">
        <v>5.3333190924132143</v>
      </c>
      <c r="J5618" s="3">
        <v>20.597919999999998</v>
      </c>
      <c r="K5618" s="3">
        <v>20.597919999999998</v>
      </c>
      <c r="L5618" s="3">
        <v>27.463819999999998</v>
      </c>
    </row>
    <row r="5619" spans="2:12" x14ac:dyDescent="0.2">
      <c r="B5619" t="s">
        <v>13776</v>
      </c>
      <c r="C5619" t="s">
        <v>13777</v>
      </c>
      <c r="D5619" t="s">
        <v>13778</v>
      </c>
      <c r="E5619" s="1">
        <v>675.21</v>
      </c>
      <c r="F5619" s="1">
        <v>317</v>
      </c>
      <c r="G5619" s="2">
        <v>2.13</v>
      </c>
      <c r="H5619" s="3">
        <v>3.9999999999999996</v>
      </c>
      <c r="I5619" s="3">
        <v>5.3333185231261373</v>
      </c>
      <c r="J5619" s="3">
        <v>2.7008399999999999</v>
      </c>
      <c r="K5619" s="3">
        <v>2.7008399999999999</v>
      </c>
      <c r="L5619" s="3">
        <v>3.6011099999999998</v>
      </c>
    </row>
    <row r="5620" spans="2:12" x14ac:dyDescent="0.2">
      <c r="B5620" t="s">
        <v>13779</v>
      </c>
      <c r="C5620" t="s">
        <v>13780</v>
      </c>
      <c r="D5620" t="s">
        <v>13781</v>
      </c>
      <c r="E5620" s="1">
        <v>4109.04</v>
      </c>
      <c r="F5620" s="1">
        <v>234</v>
      </c>
      <c r="G5620" s="2">
        <v>17.559999999999999</v>
      </c>
      <c r="H5620" s="3">
        <v>4</v>
      </c>
      <c r="I5620" s="3">
        <v>5.3333211650409824</v>
      </c>
      <c r="J5620" s="3">
        <v>16.436160000000001</v>
      </c>
      <c r="K5620" s="3">
        <v>16.436160000000001</v>
      </c>
      <c r="L5620" s="3">
        <v>21.914829999999998</v>
      </c>
    </row>
    <row r="5621" spans="2:12" x14ac:dyDescent="0.2">
      <c r="B5621" t="s">
        <v>13782</v>
      </c>
      <c r="C5621" t="s">
        <v>13783</v>
      </c>
      <c r="D5621" t="s">
        <v>13784</v>
      </c>
      <c r="E5621" s="1">
        <v>26103.98</v>
      </c>
      <c r="F5621" s="1">
        <v>1918</v>
      </c>
      <c r="G5621" s="2">
        <v>13.61</v>
      </c>
      <c r="H5621" s="3">
        <v>4</v>
      </c>
      <c r="I5621" s="3">
        <v>5.3333200531106746</v>
      </c>
      <c r="J5621" s="3">
        <v>104.41592</v>
      </c>
      <c r="K5621" s="3">
        <v>104.41592</v>
      </c>
      <c r="L5621" s="3">
        <v>139.22087999999999</v>
      </c>
    </row>
    <row r="5622" spans="2:12" x14ac:dyDescent="0.2">
      <c r="B5622" t="s">
        <v>13785</v>
      </c>
      <c r="C5622" t="s">
        <v>13786</v>
      </c>
      <c r="D5622" t="s">
        <v>13787</v>
      </c>
      <c r="E5622" s="1">
        <v>3437.85</v>
      </c>
      <c r="F5622" s="1">
        <v>615</v>
      </c>
      <c r="G5622" s="2">
        <v>5.59</v>
      </c>
      <c r="H5622" s="3">
        <v>4</v>
      </c>
      <c r="I5622" s="3">
        <v>5.3333187893596286</v>
      </c>
      <c r="J5622" s="3">
        <v>13.7514</v>
      </c>
      <c r="K5622" s="3">
        <v>13.7514</v>
      </c>
      <c r="L5622" s="3">
        <v>18.335149999999999</v>
      </c>
    </row>
    <row r="5623" spans="2:12" x14ac:dyDescent="0.2">
      <c r="B5623" t="s">
        <v>13788</v>
      </c>
      <c r="C5623" t="s">
        <v>13789</v>
      </c>
      <c r="D5623" t="s">
        <v>13790</v>
      </c>
      <c r="E5623" s="1">
        <v>13045.61</v>
      </c>
      <c r="F5623" s="1">
        <v>1861</v>
      </c>
      <c r="G5623" s="2">
        <v>7.0100000000000007</v>
      </c>
      <c r="H5623" s="3">
        <v>4</v>
      </c>
      <c r="I5623" s="3">
        <v>5.3333197911021406</v>
      </c>
      <c r="J5623" s="3">
        <v>52.18244</v>
      </c>
      <c r="K5623" s="3">
        <v>52.18244</v>
      </c>
      <c r="L5623" s="3">
        <v>69.576409999999996</v>
      </c>
    </row>
    <row r="5624" spans="2:12" x14ac:dyDescent="0.2">
      <c r="B5624" t="s">
        <v>13791</v>
      </c>
      <c r="C5624" t="s">
        <v>13792</v>
      </c>
      <c r="D5624" t="s">
        <v>13793</v>
      </c>
      <c r="E5624" s="1">
        <v>83.98</v>
      </c>
      <c r="F5624" s="1">
        <v>34</v>
      </c>
      <c r="G5624" s="2">
        <v>2.4700000000000002</v>
      </c>
      <c r="H5624" s="3">
        <v>4</v>
      </c>
      <c r="I5624" s="3">
        <v>5.3332936413431771</v>
      </c>
      <c r="J5624" s="3">
        <v>0.33592</v>
      </c>
      <c r="K5624" s="3">
        <v>0.33592</v>
      </c>
      <c r="L5624" s="3">
        <v>0.44789000000000001</v>
      </c>
    </row>
    <row r="5625" spans="2:12" x14ac:dyDescent="0.2">
      <c r="B5625" t="s">
        <v>13794</v>
      </c>
      <c r="C5625" t="s">
        <v>13755</v>
      </c>
      <c r="D5625" t="s">
        <v>13756</v>
      </c>
      <c r="E5625" s="1">
        <v>19799.849999999999</v>
      </c>
      <c r="F5625" s="1">
        <v>519</v>
      </c>
      <c r="G5625" s="2">
        <v>38.15</v>
      </c>
      <c r="H5625" s="3">
        <v>4</v>
      </c>
      <c r="I5625" s="3">
        <v>5.3333202019207215</v>
      </c>
      <c r="J5625" s="3">
        <v>79.199399999999997</v>
      </c>
      <c r="K5625" s="3">
        <v>79.199399999999997</v>
      </c>
      <c r="L5625" s="3">
        <v>105.59894</v>
      </c>
    </row>
    <row r="5626" spans="2:12" x14ac:dyDescent="0.2">
      <c r="B5626" t="s">
        <v>13795</v>
      </c>
      <c r="C5626" t="s">
        <v>13796</v>
      </c>
      <c r="D5626" t="s">
        <v>13797</v>
      </c>
      <c r="E5626" s="1">
        <v>7105.8</v>
      </c>
      <c r="F5626" s="1">
        <v>2733</v>
      </c>
      <c r="G5626" s="2">
        <v>2.6</v>
      </c>
      <c r="H5626" s="3">
        <v>4</v>
      </c>
      <c r="I5626" s="3">
        <v>5.3333206676236307</v>
      </c>
      <c r="J5626" s="3">
        <v>28.423200000000001</v>
      </c>
      <c r="K5626" s="3">
        <v>28.423200000000001</v>
      </c>
      <c r="L5626" s="3">
        <v>37.897509999999997</v>
      </c>
    </row>
    <row r="5627" spans="2:12" x14ac:dyDescent="0.2">
      <c r="B5627" t="s">
        <v>13798</v>
      </c>
      <c r="C5627" t="s">
        <v>13780</v>
      </c>
      <c r="D5627" t="s">
        <v>13781</v>
      </c>
      <c r="E5627" s="1">
        <v>1957.5</v>
      </c>
      <c r="F5627" s="1">
        <v>135</v>
      </c>
      <c r="G5627" s="2">
        <v>14.5</v>
      </c>
      <c r="H5627" s="3">
        <v>4</v>
      </c>
      <c r="I5627" s="3">
        <v>5.3333180076628359</v>
      </c>
      <c r="J5627" s="3">
        <v>7.83</v>
      </c>
      <c r="K5627" s="3">
        <v>7.83</v>
      </c>
      <c r="L5627" s="3">
        <v>10.439970000000001</v>
      </c>
    </row>
    <row r="5628" spans="2:12" x14ac:dyDescent="0.2">
      <c r="B5628" t="s">
        <v>13799</v>
      </c>
      <c r="C5628" t="s">
        <v>13765</v>
      </c>
      <c r="D5628" t="s">
        <v>13766</v>
      </c>
      <c r="E5628" s="1">
        <v>1280.3699999999999</v>
      </c>
      <c r="F5628" s="1">
        <v>273</v>
      </c>
      <c r="G5628" s="2">
        <v>4.6899999999999995</v>
      </c>
      <c r="H5628" s="3">
        <v>4.0000000000000009</v>
      </c>
      <c r="I5628" s="3">
        <v>5.3333177128486309</v>
      </c>
      <c r="J5628" s="3">
        <v>5.12148</v>
      </c>
      <c r="K5628" s="3">
        <v>5.12148</v>
      </c>
      <c r="L5628" s="3">
        <v>6.8286199999999999</v>
      </c>
    </row>
    <row r="5629" spans="2:12" x14ac:dyDescent="0.2">
      <c r="B5629" t="s">
        <v>13800</v>
      </c>
      <c r="C5629" t="s">
        <v>13801</v>
      </c>
      <c r="D5629" t="s">
        <v>13802</v>
      </c>
      <c r="E5629" s="1">
        <v>3846.52</v>
      </c>
      <c r="F5629" s="1">
        <v>226</v>
      </c>
      <c r="G5629" s="2">
        <v>17.02</v>
      </c>
      <c r="H5629" s="3">
        <v>4</v>
      </c>
      <c r="I5629" s="3">
        <v>5.333319467986648</v>
      </c>
      <c r="J5629" s="3">
        <v>15.38608</v>
      </c>
      <c r="K5629" s="3">
        <v>15.38608</v>
      </c>
      <c r="L5629" s="3">
        <v>20.514720000000001</v>
      </c>
    </row>
    <row r="5630" spans="2:12" x14ac:dyDescent="0.2">
      <c r="B5630" t="s">
        <v>13803</v>
      </c>
      <c r="C5630" t="s">
        <v>13804</v>
      </c>
      <c r="D5630" t="s">
        <v>13805</v>
      </c>
      <c r="E5630" s="1">
        <v>3303.94</v>
      </c>
      <c r="F5630" s="1">
        <v>709</v>
      </c>
      <c r="G5630" s="2">
        <v>4.66</v>
      </c>
      <c r="H5630" s="3">
        <v>4</v>
      </c>
      <c r="I5630" s="3">
        <v>5.333320217679498</v>
      </c>
      <c r="J5630" s="3">
        <v>13.21576</v>
      </c>
      <c r="K5630" s="3">
        <v>13.21576</v>
      </c>
      <c r="L5630" s="3">
        <v>17.62097</v>
      </c>
    </row>
    <row r="5631" spans="2:12" x14ac:dyDescent="0.2">
      <c r="B5631" t="s">
        <v>13806</v>
      </c>
      <c r="C5631" t="s">
        <v>13807</v>
      </c>
      <c r="D5631" t="s">
        <v>13808</v>
      </c>
      <c r="E5631" s="1">
        <v>1259.25</v>
      </c>
      <c r="F5631" s="1">
        <v>219</v>
      </c>
      <c r="G5631" s="2">
        <v>5.75</v>
      </c>
      <c r="H5631" s="3">
        <v>4</v>
      </c>
      <c r="I5631" s="3">
        <v>5.3333174508636096</v>
      </c>
      <c r="J5631" s="3">
        <v>5.0369999999999999</v>
      </c>
      <c r="K5631" s="3">
        <v>5.0369999999999999</v>
      </c>
      <c r="L5631" s="3">
        <v>6.7159800000000001</v>
      </c>
    </row>
    <row r="5632" spans="2:12" x14ac:dyDescent="0.2">
      <c r="B5632" t="s">
        <v>13809</v>
      </c>
      <c r="C5632" t="s">
        <v>13810</v>
      </c>
      <c r="D5632" t="s">
        <v>13811</v>
      </c>
      <c r="E5632" s="1">
        <v>176.11</v>
      </c>
      <c r="F5632" s="1">
        <v>11</v>
      </c>
      <c r="G5632" s="2">
        <v>16.010000000000002</v>
      </c>
      <c r="H5632" s="3">
        <v>3.9999999999999996</v>
      </c>
      <c r="I5632" s="3">
        <v>5.3333144057691211</v>
      </c>
      <c r="J5632" s="3">
        <v>0.70443999999999996</v>
      </c>
      <c r="K5632" s="3">
        <v>0.70443999999999996</v>
      </c>
      <c r="L5632" s="3">
        <v>0.93925000000000003</v>
      </c>
    </row>
    <row r="5633" spans="2:12" x14ac:dyDescent="0.2">
      <c r="B5633" t="s">
        <v>13812</v>
      </c>
      <c r="C5633" t="s">
        <v>13813</v>
      </c>
      <c r="D5633" t="s">
        <v>13814</v>
      </c>
      <c r="E5633" s="1">
        <v>3265.7</v>
      </c>
      <c r="F5633" s="1">
        <v>578</v>
      </c>
      <c r="G5633" s="2">
        <v>5.6499999999999995</v>
      </c>
      <c r="H5633" s="3">
        <v>4</v>
      </c>
      <c r="I5633" s="3">
        <v>5.3333190433903912</v>
      </c>
      <c r="J5633" s="3">
        <v>13.062799999999999</v>
      </c>
      <c r="K5633" s="3">
        <v>13.062799999999999</v>
      </c>
      <c r="L5633" s="3">
        <v>17.417020000000001</v>
      </c>
    </row>
    <row r="5634" spans="2:12" x14ac:dyDescent="0.2">
      <c r="B5634" t="s">
        <v>13815</v>
      </c>
      <c r="C5634" t="s">
        <v>13816</v>
      </c>
      <c r="D5634" t="s">
        <v>13817</v>
      </c>
      <c r="E5634" s="1">
        <v>3098.24</v>
      </c>
      <c r="F5634" s="1">
        <v>412</v>
      </c>
      <c r="G5634" s="2">
        <v>7.52</v>
      </c>
      <c r="H5634" s="3">
        <v>4.0000000000000009</v>
      </c>
      <c r="I5634" s="3">
        <v>5.3333214986573028</v>
      </c>
      <c r="J5634" s="3">
        <v>12.39296</v>
      </c>
      <c r="K5634" s="3">
        <v>12.39296</v>
      </c>
      <c r="L5634" s="3">
        <v>16.523910000000001</v>
      </c>
    </row>
    <row r="5635" spans="2:12" x14ac:dyDescent="0.2">
      <c r="B5635" t="s">
        <v>13818</v>
      </c>
      <c r="C5635" t="s">
        <v>13819</v>
      </c>
      <c r="D5635" t="s">
        <v>13820</v>
      </c>
      <c r="E5635" s="1">
        <v>16025.94</v>
      </c>
      <c r="F5635" s="1">
        <v>1127</v>
      </c>
      <c r="G5635" s="2">
        <v>14.22</v>
      </c>
      <c r="H5635" s="3">
        <v>3.9999999999999991</v>
      </c>
      <c r="I5635" s="3">
        <v>5.3333202295777964</v>
      </c>
      <c r="J5635" s="3">
        <v>64.103759999999994</v>
      </c>
      <c r="K5635" s="3">
        <v>64.103759999999994</v>
      </c>
      <c r="L5635" s="3">
        <v>85.471469999999997</v>
      </c>
    </row>
    <row r="5636" spans="2:12" x14ac:dyDescent="0.2">
      <c r="B5636" t="s">
        <v>13821</v>
      </c>
      <c r="C5636" t="s">
        <v>13822</v>
      </c>
      <c r="D5636" t="s">
        <v>13823</v>
      </c>
      <c r="E5636" s="1">
        <v>11072.88</v>
      </c>
      <c r="F5636" s="1">
        <v>312</v>
      </c>
      <c r="G5636" s="2">
        <v>35.489999999999995</v>
      </c>
      <c r="H5636" s="3">
        <v>4</v>
      </c>
      <c r="I5636" s="3">
        <v>5.3333197867221536</v>
      </c>
      <c r="J5636" s="3">
        <v>44.291519999999998</v>
      </c>
      <c r="K5636" s="3">
        <v>44.291519999999998</v>
      </c>
      <c r="L5636" s="3">
        <v>59.055210000000002</v>
      </c>
    </row>
    <row r="5637" spans="2:12" x14ac:dyDescent="0.2">
      <c r="B5637" t="s">
        <v>13824</v>
      </c>
      <c r="C5637" t="s">
        <v>13825</v>
      </c>
      <c r="D5637" t="s">
        <v>13826</v>
      </c>
      <c r="E5637" s="1">
        <v>7220.64</v>
      </c>
      <c r="F5637" s="1">
        <v>784</v>
      </c>
      <c r="G5637" s="2">
        <v>9.2100000000000009</v>
      </c>
      <c r="H5637" s="3">
        <v>4</v>
      </c>
      <c r="I5637" s="3">
        <v>5.3333194841454494</v>
      </c>
      <c r="J5637" s="3">
        <v>28.882560000000002</v>
      </c>
      <c r="K5637" s="3">
        <v>28.882560000000002</v>
      </c>
      <c r="L5637" s="3">
        <v>38.509979999999999</v>
      </c>
    </row>
    <row r="5638" spans="2:12" x14ac:dyDescent="0.2">
      <c r="B5638" t="s">
        <v>13827</v>
      </c>
      <c r="C5638" t="s">
        <v>13828</v>
      </c>
      <c r="D5638" t="s">
        <v>13829</v>
      </c>
      <c r="E5638" s="1">
        <v>27858.27</v>
      </c>
      <c r="F5638" s="1">
        <v>2911</v>
      </c>
      <c r="G5638" s="2">
        <v>9.57</v>
      </c>
      <c r="H5638" s="3">
        <v>4</v>
      </c>
      <c r="I5638" s="3">
        <v>5.3333200518194417</v>
      </c>
      <c r="J5638" s="3">
        <v>111.43308</v>
      </c>
      <c r="K5638" s="3">
        <v>111.43308</v>
      </c>
      <c r="L5638" s="3">
        <v>148.57706999999999</v>
      </c>
    </row>
    <row r="5639" spans="2:12" x14ac:dyDescent="0.2">
      <c r="B5639" t="s">
        <v>13830</v>
      </c>
      <c r="C5639" t="s">
        <v>13796</v>
      </c>
      <c r="D5639" t="s">
        <v>13797</v>
      </c>
      <c r="E5639" s="1">
        <v>5788.38</v>
      </c>
      <c r="F5639" s="1">
        <v>2353</v>
      </c>
      <c r="G5639" s="2">
        <v>2.46</v>
      </c>
      <c r="H5639" s="3">
        <v>4</v>
      </c>
      <c r="I5639" s="3">
        <v>5.3333195125406414</v>
      </c>
      <c r="J5639" s="3">
        <v>23.15352</v>
      </c>
      <c r="K5639" s="3">
        <v>23.15352</v>
      </c>
      <c r="L5639" s="3">
        <v>30.871279999999999</v>
      </c>
    </row>
    <row r="5640" spans="2:12" x14ac:dyDescent="0.2">
      <c r="B5640" t="s">
        <v>13831</v>
      </c>
      <c r="C5640" t="s">
        <v>13832</v>
      </c>
      <c r="D5640" t="s">
        <v>13833</v>
      </c>
      <c r="E5640" s="1">
        <v>857.82</v>
      </c>
      <c r="F5640" s="1">
        <v>1479</v>
      </c>
      <c r="G5640" s="2">
        <v>0.58000000000000007</v>
      </c>
      <c r="H5640" s="3">
        <v>4</v>
      </c>
      <c r="I5640" s="3">
        <v>5.333321675876058</v>
      </c>
      <c r="J5640" s="3">
        <v>3.4312800000000001</v>
      </c>
      <c r="K5640" s="3">
        <v>3.4312800000000001</v>
      </c>
      <c r="L5640" s="3">
        <v>4.5750299999999999</v>
      </c>
    </row>
    <row r="5641" spans="2:12" x14ac:dyDescent="0.2">
      <c r="B5641" t="s">
        <v>13834</v>
      </c>
      <c r="C5641" t="s">
        <v>13835</v>
      </c>
      <c r="D5641" t="s">
        <v>13836</v>
      </c>
      <c r="E5641" s="1">
        <v>166.3</v>
      </c>
      <c r="F5641" s="1">
        <v>5</v>
      </c>
      <c r="G5641" s="2">
        <v>33.260000000000005</v>
      </c>
      <c r="H5641" s="3">
        <v>4</v>
      </c>
      <c r="I5641" s="3">
        <v>5.3333132892363198</v>
      </c>
      <c r="J5641" s="3">
        <v>0.66520000000000001</v>
      </c>
      <c r="K5641" s="3">
        <v>0.66520000000000001</v>
      </c>
      <c r="L5641" s="3">
        <v>0.88693</v>
      </c>
    </row>
    <row r="5642" spans="2:12" x14ac:dyDescent="0.2">
      <c r="B5642" t="s">
        <v>13837</v>
      </c>
      <c r="C5642" t="s">
        <v>13838</v>
      </c>
      <c r="D5642" t="s">
        <v>13839</v>
      </c>
      <c r="E5642" s="1">
        <v>17744.740000000002</v>
      </c>
      <c r="F5642" s="1">
        <v>1807</v>
      </c>
      <c r="G5642" s="2">
        <v>9.82</v>
      </c>
      <c r="H5642" s="3">
        <v>4</v>
      </c>
      <c r="I5642" s="3">
        <v>5.333320183896749</v>
      </c>
      <c r="J5642" s="3">
        <v>70.978960000000001</v>
      </c>
      <c r="K5642" s="3">
        <v>70.978960000000001</v>
      </c>
      <c r="L5642" s="3">
        <v>94.638379999999998</v>
      </c>
    </row>
    <row r="5643" spans="2:12" x14ac:dyDescent="0.2">
      <c r="B5643" t="s">
        <v>13840</v>
      </c>
      <c r="C5643" t="s">
        <v>13841</v>
      </c>
      <c r="D5643" t="s">
        <v>13842</v>
      </c>
      <c r="E5643" s="1">
        <v>1758.45</v>
      </c>
      <c r="F5643" s="1">
        <v>285</v>
      </c>
      <c r="G5643" s="2">
        <v>6.17</v>
      </c>
      <c r="H5643" s="3">
        <v>4</v>
      </c>
      <c r="I5643" s="3">
        <v>5.3333219596803998</v>
      </c>
      <c r="J5643" s="3">
        <v>7.0338000000000003</v>
      </c>
      <c r="K5643" s="3">
        <v>7.0338000000000003</v>
      </c>
      <c r="L5643" s="3">
        <v>9.3783799999999999</v>
      </c>
    </row>
    <row r="5644" spans="2:12" x14ac:dyDescent="0.2">
      <c r="B5644" t="s">
        <v>13843</v>
      </c>
      <c r="C5644" t="s">
        <v>13844</v>
      </c>
      <c r="D5644" t="s">
        <v>13845</v>
      </c>
      <c r="E5644" s="1">
        <v>8741.65</v>
      </c>
      <c r="F5644" s="1">
        <v>487</v>
      </c>
      <c r="G5644" s="2">
        <v>17.95</v>
      </c>
      <c r="H5644" s="3">
        <v>4</v>
      </c>
      <c r="I5644" s="3">
        <v>5.3333203685803019</v>
      </c>
      <c r="J5644" s="3">
        <v>34.9666</v>
      </c>
      <c r="K5644" s="3">
        <v>34.9666</v>
      </c>
      <c r="L5644" s="3">
        <v>46.622019999999999</v>
      </c>
    </row>
    <row r="5645" spans="2:12" x14ac:dyDescent="0.2">
      <c r="B5645" t="s">
        <v>13846</v>
      </c>
      <c r="C5645" t="s">
        <v>13722</v>
      </c>
      <c r="D5645" t="s">
        <v>13723</v>
      </c>
      <c r="E5645" s="1">
        <v>2199.0500000000002</v>
      </c>
      <c r="F5645" s="1">
        <v>305</v>
      </c>
      <c r="G5645" s="2">
        <v>7.2100000000000009</v>
      </c>
      <c r="H5645" s="3">
        <v>4</v>
      </c>
      <c r="I5645" s="3">
        <v>5.3333212068847908</v>
      </c>
      <c r="J5645" s="3">
        <v>8.7962000000000007</v>
      </c>
      <c r="K5645" s="3">
        <v>8.7962000000000007</v>
      </c>
      <c r="L5645" s="3">
        <v>11.72824</v>
      </c>
    </row>
    <row r="5646" spans="2:12" x14ac:dyDescent="0.2">
      <c r="B5646" t="s">
        <v>13847</v>
      </c>
      <c r="C5646" t="s">
        <v>13848</v>
      </c>
      <c r="D5646" t="s">
        <v>13849</v>
      </c>
      <c r="E5646" s="1">
        <v>10271.700000000001</v>
      </c>
      <c r="F5646" s="1">
        <v>1010</v>
      </c>
      <c r="G5646" s="2">
        <v>10.17</v>
      </c>
      <c r="H5646" s="3">
        <v>3.9999999999999991</v>
      </c>
      <c r="I5646" s="3">
        <v>5.3333197036517808</v>
      </c>
      <c r="J5646" s="3">
        <v>41.086799999999997</v>
      </c>
      <c r="K5646" s="3">
        <v>41.086799999999997</v>
      </c>
      <c r="L5646" s="3">
        <v>54.782260000000001</v>
      </c>
    </row>
    <row r="5647" spans="2:12" x14ac:dyDescent="0.2">
      <c r="B5647" t="s">
        <v>13850</v>
      </c>
      <c r="C5647" t="s">
        <v>13851</v>
      </c>
      <c r="D5647" t="s">
        <v>13852</v>
      </c>
      <c r="E5647" s="1">
        <v>672.3</v>
      </c>
      <c r="F5647" s="1">
        <v>83</v>
      </c>
      <c r="G5647" s="2">
        <v>8.1</v>
      </c>
      <c r="H5647" s="3">
        <v>4</v>
      </c>
      <c r="I5647" s="3">
        <v>5.3333184590212701</v>
      </c>
      <c r="J5647" s="3">
        <v>2.6892</v>
      </c>
      <c r="K5647" s="3">
        <v>2.6892</v>
      </c>
      <c r="L5647" s="3">
        <v>3.5855899999999998</v>
      </c>
    </row>
    <row r="5648" spans="2:12" x14ac:dyDescent="0.2">
      <c r="B5648" t="s">
        <v>13853</v>
      </c>
      <c r="C5648" t="s">
        <v>13854</v>
      </c>
      <c r="D5648" t="s">
        <v>13855</v>
      </c>
      <c r="E5648" s="1">
        <v>1016.37</v>
      </c>
      <c r="F5648" s="1">
        <v>491</v>
      </c>
      <c r="G5648" s="2">
        <v>2.0699999999999998</v>
      </c>
      <c r="H5648" s="3">
        <v>4</v>
      </c>
      <c r="I5648" s="3">
        <v>5.3333234943967254</v>
      </c>
      <c r="J5648" s="3">
        <v>4.06548</v>
      </c>
      <c r="K5648" s="3">
        <v>4.06548</v>
      </c>
      <c r="L5648" s="3">
        <v>5.4206300000000001</v>
      </c>
    </row>
    <row r="5649" spans="2:12" x14ac:dyDescent="0.2">
      <c r="B5649" t="s">
        <v>13856</v>
      </c>
      <c r="C5649" t="s">
        <v>13752</v>
      </c>
      <c r="D5649" t="s">
        <v>13753</v>
      </c>
      <c r="E5649" s="1">
        <v>11362.11</v>
      </c>
      <c r="F5649" s="1">
        <v>467</v>
      </c>
      <c r="G5649" s="2">
        <v>24.330000000000002</v>
      </c>
      <c r="H5649" s="3">
        <v>3.9999999999999996</v>
      </c>
      <c r="I5649" s="3">
        <v>5.33332013156007</v>
      </c>
      <c r="J5649" s="3">
        <v>45.448439999999998</v>
      </c>
      <c r="K5649" s="3">
        <v>45.448439999999998</v>
      </c>
      <c r="L5649" s="3">
        <v>60.597769999999997</v>
      </c>
    </row>
    <row r="5650" spans="2:12" x14ac:dyDescent="0.2">
      <c r="B5650" t="s">
        <v>13857</v>
      </c>
      <c r="C5650" t="s">
        <v>13858</v>
      </c>
      <c r="D5650" t="s">
        <v>13859</v>
      </c>
      <c r="E5650" s="1">
        <v>1827.1</v>
      </c>
      <c r="F5650" s="1">
        <v>121</v>
      </c>
      <c r="G5650" s="2">
        <v>15.1</v>
      </c>
      <c r="H5650" s="3">
        <v>4</v>
      </c>
      <c r="I5650" s="3">
        <v>5.3333205626402496</v>
      </c>
      <c r="J5650" s="3">
        <v>7.3083999999999998</v>
      </c>
      <c r="K5650" s="3">
        <v>7.3083999999999998</v>
      </c>
      <c r="L5650" s="3">
        <v>9.74451</v>
      </c>
    </row>
    <row r="5651" spans="2:12" x14ac:dyDescent="0.2">
      <c r="B5651" t="s">
        <v>13860</v>
      </c>
      <c r="C5651" t="s">
        <v>13861</v>
      </c>
      <c r="D5651" t="s">
        <v>13862</v>
      </c>
      <c r="E5651" s="1">
        <v>10106.5</v>
      </c>
      <c r="F5651" s="1">
        <v>2465</v>
      </c>
      <c r="G5651" s="2">
        <v>4.0999999999999996</v>
      </c>
      <c r="H5651" s="3">
        <v>4</v>
      </c>
      <c r="I5651" s="3">
        <v>5.3333201405036359</v>
      </c>
      <c r="J5651" s="3">
        <v>40.426000000000002</v>
      </c>
      <c r="K5651" s="3">
        <v>40.426000000000002</v>
      </c>
      <c r="L5651" s="3">
        <v>53.901200000000003</v>
      </c>
    </row>
    <row r="5652" spans="2:12" x14ac:dyDescent="0.2">
      <c r="B5652" t="s">
        <v>13863</v>
      </c>
      <c r="C5652" t="s">
        <v>13864</v>
      </c>
      <c r="D5652" t="s">
        <v>13865</v>
      </c>
      <c r="E5652" s="1">
        <v>3889.6</v>
      </c>
      <c r="F5652" s="1">
        <v>1760</v>
      </c>
      <c r="G5652" s="2">
        <v>2.21</v>
      </c>
      <c r="H5652" s="3">
        <v>4.0000000000000009</v>
      </c>
      <c r="I5652" s="3">
        <v>5.3333196215549155</v>
      </c>
      <c r="J5652" s="3">
        <v>15.558400000000001</v>
      </c>
      <c r="K5652" s="3">
        <v>15.558400000000001</v>
      </c>
      <c r="L5652" s="3">
        <v>20.744479999999999</v>
      </c>
    </row>
    <row r="5653" spans="2:12" x14ac:dyDescent="0.2">
      <c r="B5653" t="s">
        <v>13866</v>
      </c>
      <c r="C5653" t="s">
        <v>13867</v>
      </c>
      <c r="D5653" t="s">
        <v>13868</v>
      </c>
      <c r="E5653" s="1">
        <v>4344.43</v>
      </c>
      <c r="F5653" s="1">
        <v>2251</v>
      </c>
      <c r="G5653" s="2">
        <v>1.9300000000000002</v>
      </c>
      <c r="H5653" s="3">
        <v>4</v>
      </c>
      <c r="I5653" s="3">
        <v>5.3333210570776837</v>
      </c>
      <c r="J5653" s="3">
        <v>17.37772</v>
      </c>
      <c r="K5653" s="3">
        <v>17.37772</v>
      </c>
      <c r="L5653" s="3">
        <v>23.17024</v>
      </c>
    </row>
    <row r="5654" spans="2:12" x14ac:dyDescent="0.2">
      <c r="B5654" t="s">
        <v>13869</v>
      </c>
      <c r="C5654" t="s">
        <v>13870</v>
      </c>
      <c r="D5654" t="s">
        <v>13871</v>
      </c>
      <c r="E5654" s="1">
        <v>269.01</v>
      </c>
      <c r="F5654" s="1">
        <v>183</v>
      </c>
      <c r="G5654" s="2">
        <v>1.47</v>
      </c>
      <c r="H5654" s="3">
        <v>4.0000000000000009</v>
      </c>
      <c r="I5654" s="3">
        <v>5.3333333333333339</v>
      </c>
      <c r="J5654" s="3">
        <v>1.0760400000000001</v>
      </c>
      <c r="K5654" s="3">
        <v>1.0760400000000001</v>
      </c>
      <c r="L5654" s="3">
        <v>1.43472</v>
      </c>
    </row>
    <row r="5655" spans="2:12" x14ac:dyDescent="0.2">
      <c r="B5655" t="s">
        <v>13872</v>
      </c>
      <c r="C5655" t="s">
        <v>13873</v>
      </c>
      <c r="D5655" t="s">
        <v>13874</v>
      </c>
      <c r="E5655" s="1">
        <v>13378.95</v>
      </c>
      <c r="F5655" s="1">
        <v>585</v>
      </c>
      <c r="G5655" s="2">
        <v>22.87</v>
      </c>
      <c r="H5655" s="3">
        <v>3.9999999999999996</v>
      </c>
      <c r="I5655" s="3">
        <v>5.3333198793627297</v>
      </c>
      <c r="J5655" s="3">
        <v>53.515799999999999</v>
      </c>
      <c r="K5655" s="3">
        <v>53.515799999999999</v>
      </c>
      <c r="L5655" s="3">
        <v>71.354219999999998</v>
      </c>
    </row>
    <row r="5656" spans="2:12" x14ac:dyDescent="0.2">
      <c r="B5656" t="s">
        <v>13875</v>
      </c>
      <c r="C5656" t="s">
        <v>13701</v>
      </c>
      <c r="D5656" t="s">
        <v>13702</v>
      </c>
      <c r="E5656" s="1">
        <v>2480.5</v>
      </c>
      <c r="F5656" s="1">
        <v>1210</v>
      </c>
      <c r="G5656" s="2">
        <v>2.0499999999999998</v>
      </c>
      <c r="H5656" s="3">
        <v>4</v>
      </c>
      <c r="I5656" s="3">
        <v>5.3333198951824228</v>
      </c>
      <c r="J5656" s="3">
        <v>9.9220000000000006</v>
      </c>
      <c r="K5656" s="3">
        <v>9.9220000000000006</v>
      </c>
      <c r="L5656" s="3">
        <v>13.2293</v>
      </c>
    </row>
    <row r="5657" spans="2:12" x14ac:dyDescent="0.2">
      <c r="B5657" t="s">
        <v>13876</v>
      </c>
      <c r="C5657" t="s">
        <v>13877</v>
      </c>
      <c r="D5657" t="s">
        <v>13878</v>
      </c>
      <c r="E5657" s="1">
        <v>19325.28</v>
      </c>
      <c r="F5657" s="1">
        <v>489</v>
      </c>
      <c r="G5657" s="2">
        <v>39.519999999999996</v>
      </c>
      <c r="H5657" s="3">
        <v>4</v>
      </c>
      <c r="I5657" s="3">
        <v>5.3333198794532342</v>
      </c>
      <c r="J5657" s="3">
        <v>77.301119999999997</v>
      </c>
      <c r="K5657" s="3">
        <v>77.301119999999997</v>
      </c>
      <c r="L5657" s="3">
        <v>103.06789999999999</v>
      </c>
    </row>
    <row r="5658" spans="2:12" x14ac:dyDescent="0.2">
      <c r="B5658" t="s">
        <v>13879</v>
      </c>
      <c r="C5658" t="s">
        <v>13880</v>
      </c>
      <c r="D5658" t="s">
        <v>13881</v>
      </c>
      <c r="E5658" s="1">
        <v>11811.78</v>
      </c>
      <c r="F5658" s="1">
        <v>1899</v>
      </c>
      <c r="G5658" s="2">
        <v>6.2200000000000006</v>
      </c>
      <c r="H5658" s="3">
        <v>4</v>
      </c>
      <c r="I5658" s="3">
        <v>5.3333197875341396</v>
      </c>
      <c r="J5658" s="3">
        <v>47.247120000000002</v>
      </c>
      <c r="K5658" s="3">
        <v>47.247120000000002</v>
      </c>
      <c r="L5658" s="3">
        <v>62.996000000000002</v>
      </c>
    </row>
    <row r="5659" spans="2:12" x14ac:dyDescent="0.2">
      <c r="B5659" t="s">
        <v>13882</v>
      </c>
      <c r="C5659" t="s">
        <v>13883</v>
      </c>
      <c r="D5659" t="s">
        <v>13884</v>
      </c>
      <c r="E5659" s="1">
        <v>3115.8</v>
      </c>
      <c r="F5659" s="1">
        <v>135</v>
      </c>
      <c r="G5659" s="2">
        <v>23.080000000000002</v>
      </c>
      <c r="H5659" s="3">
        <v>4</v>
      </c>
      <c r="I5659" s="3">
        <v>5.3333204955388664</v>
      </c>
      <c r="J5659" s="3">
        <v>12.463200000000001</v>
      </c>
      <c r="K5659" s="3">
        <v>12.463200000000001</v>
      </c>
      <c r="L5659" s="3">
        <v>16.617560000000001</v>
      </c>
    </row>
    <row r="5660" spans="2:12" x14ac:dyDescent="0.2">
      <c r="B5660" t="s">
        <v>13885</v>
      </c>
      <c r="C5660" t="s">
        <v>13886</v>
      </c>
      <c r="D5660" t="s">
        <v>13887</v>
      </c>
      <c r="E5660" s="1">
        <v>8189.61</v>
      </c>
      <c r="F5660" s="1">
        <v>759</v>
      </c>
      <c r="G5660" s="2">
        <v>10.79</v>
      </c>
      <c r="H5660" s="3">
        <v>4</v>
      </c>
      <c r="I5660" s="3">
        <v>5.3333199016802997</v>
      </c>
      <c r="J5660" s="3">
        <v>32.75844</v>
      </c>
      <c r="K5660" s="3">
        <v>32.75844</v>
      </c>
      <c r="L5660" s="3">
        <v>43.677810000000001</v>
      </c>
    </row>
    <row r="5661" spans="2:12" x14ac:dyDescent="0.2">
      <c r="B5661" t="s">
        <v>13888</v>
      </c>
      <c r="C5661" t="s">
        <v>13889</v>
      </c>
      <c r="D5661" t="s">
        <v>13890</v>
      </c>
      <c r="E5661" s="1">
        <v>773.5</v>
      </c>
      <c r="F5661" s="1">
        <v>130</v>
      </c>
      <c r="G5661" s="2">
        <v>5.95</v>
      </c>
      <c r="H5661" s="3">
        <v>4</v>
      </c>
      <c r="I5661" s="3">
        <v>5.3333160956690371</v>
      </c>
      <c r="J5661" s="3">
        <v>3.0939999999999999</v>
      </c>
      <c r="K5661" s="3">
        <v>3.0939999999999999</v>
      </c>
      <c r="L5661" s="3">
        <v>4.1253200000000003</v>
      </c>
    </row>
    <row r="5662" spans="2:12" x14ac:dyDescent="0.2">
      <c r="B5662" t="s">
        <v>13891</v>
      </c>
      <c r="C5662" t="s">
        <v>13704</v>
      </c>
      <c r="D5662" t="s">
        <v>13705</v>
      </c>
      <c r="E5662" s="1">
        <v>394.91</v>
      </c>
      <c r="F5662" s="1">
        <v>17</v>
      </c>
      <c r="G5662" s="2">
        <v>23.23</v>
      </c>
      <c r="H5662" s="3">
        <v>3.9999999999999996</v>
      </c>
      <c r="I5662" s="3">
        <v>5.3333164518497886</v>
      </c>
      <c r="J5662" s="3">
        <v>1.5796399999999999</v>
      </c>
      <c r="K5662" s="3">
        <v>1.5796399999999999</v>
      </c>
      <c r="L5662" s="3">
        <v>2.1061800000000002</v>
      </c>
    </row>
    <row r="5663" spans="2:12" x14ac:dyDescent="0.2">
      <c r="B5663" t="s">
        <v>13892</v>
      </c>
      <c r="C5663" t="s">
        <v>13801</v>
      </c>
      <c r="D5663" t="s">
        <v>13802</v>
      </c>
      <c r="E5663" s="1">
        <v>10314.120000000001</v>
      </c>
      <c r="F5663" s="1">
        <v>606</v>
      </c>
      <c r="G5663" s="2">
        <v>17.02</v>
      </c>
      <c r="H5663" s="3">
        <v>4</v>
      </c>
      <c r="I5663" s="3">
        <v>5.3333197597080497</v>
      </c>
      <c r="J5663" s="3">
        <v>41.256480000000003</v>
      </c>
      <c r="K5663" s="3">
        <v>41.256480000000003</v>
      </c>
      <c r="L5663" s="3">
        <v>55.008499999999998</v>
      </c>
    </row>
    <row r="5664" spans="2:12" x14ac:dyDescent="0.2">
      <c r="B5664" t="s">
        <v>13893</v>
      </c>
      <c r="C5664" t="s">
        <v>13894</v>
      </c>
      <c r="D5664" t="s">
        <v>13895</v>
      </c>
      <c r="E5664" s="1">
        <v>5608.98</v>
      </c>
      <c r="F5664" s="1">
        <v>799</v>
      </c>
      <c r="G5664" s="2">
        <v>7.02</v>
      </c>
      <c r="H5664" s="3">
        <v>4</v>
      </c>
      <c r="I5664" s="3">
        <v>5.3333190704905356</v>
      </c>
      <c r="J5664" s="3">
        <v>22.435919999999999</v>
      </c>
      <c r="K5664" s="3">
        <v>22.435919999999999</v>
      </c>
      <c r="L5664" s="3">
        <v>29.914480000000001</v>
      </c>
    </row>
    <row r="5665" spans="2:12" x14ac:dyDescent="0.2">
      <c r="B5665" t="s">
        <v>13896</v>
      </c>
      <c r="C5665" t="s">
        <v>13838</v>
      </c>
      <c r="D5665" t="s">
        <v>13839</v>
      </c>
      <c r="E5665" s="1">
        <v>21065.85</v>
      </c>
      <c r="F5665" s="1">
        <v>1521</v>
      </c>
      <c r="G5665" s="2">
        <v>13.85</v>
      </c>
      <c r="H5665" s="3">
        <v>4.0000000000000009</v>
      </c>
      <c r="I5665" s="3">
        <v>5.3333200416788316</v>
      </c>
      <c r="J5665" s="3">
        <v>84.263400000000004</v>
      </c>
      <c r="K5665" s="3">
        <v>84.263400000000004</v>
      </c>
      <c r="L5665" s="3">
        <v>112.35092</v>
      </c>
    </row>
    <row r="5666" spans="2:12" x14ac:dyDescent="0.2">
      <c r="B5666" t="s">
        <v>13897</v>
      </c>
      <c r="C5666" t="s">
        <v>13898</v>
      </c>
      <c r="D5666" t="s">
        <v>13899</v>
      </c>
      <c r="E5666" s="1">
        <v>9374.64</v>
      </c>
      <c r="F5666" s="1">
        <v>804</v>
      </c>
      <c r="G5666" s="2">
        <v>11.66</v>
      </c>
      <c r="H5666" s="3">
        <v>4</v>
      </c>
      <c r="I5666" s="3">
        <v>5.3333194661341672</v>
      </c>
      <c r="J5666" s="3">
        <v>37.498559999999998</v>
      </c>
      <c r="K5666" s="3">
        <v>37.498559999999998</v>
      </c>
      <c r="L5666" s="3">
        <v>49.997950000000003</v>
      </c>
    </row>
    <row r="5667" spans="2:12" x14ac:dyDescent="0.2">
      <c r="B5667" t="s">
        <v>13900</v>
      </c>
      <c r="C5667" t="s">
        <v>13901</v>
      </c>
      <c r="D5667" t="s">
        <v>13902</v>
      </c>
      <c r="E5667" s="1">
        <v>2002.36</v>
      </c>
      <c r="F5667" s="1">
        <v>886</v>
      </c>
      <c r="G5667" s="2">
        <v>2.2599999999999998</v>
      </c>
      <c r="H5667" s="3">
        <v>4</v>
      </c>
      <c r="I5667" s="3">
        <v>5.3333216804171082</v>
      </c>
      <c r="J5667" s="3">
        <v>8.0094399999999997</v>
      </c>
      <c r="K5667" s="3">
        <v>8.0094399999999997</v>
      </c>
      <c r="L5667" s="3">
        <v>10.67923</v>
      </c>
    </row>
    <row r="5668" spans="2:12" x14ac:dyDescent="0.2">
      <c r="B5668" t="s">
        <v>13903</v>
      </c>
      <c r="C5668" t="s">
        <v>13734</v>
      </c>
      <c r="D5668" t="s">
        <v>13735</v>
      </c>
      <c r="E5668" s="1">
        <v>8106.12</v>
      </c>
      <c r="F5668" s="1">
        <v>1958</v>
      </c>
      <c r="G5668" s="2">
        <v>4.1399999999999997</v>
      </c>
      <c r="H5668" s="3">
        <v>4</v>
      </c>
      <c r="I5668" s="3">
        <v>5.3333197633393032</v>
      </c>
      <c r="J5668" s="3">
        <v>32.424480000000003</v>
      </c>
      <c r="K5668" s="3">
        <v>32.424480000000003</v>
      </c>
      <c r="L5668" s="3">
        <v>43.232529999999997</v>
      </c>
    </row>
    <row r="5669" spans="2:12" x14ac:dyDescent="0.2">
      <c r="B5669" t="s">
        <v>13904</v>
      </c>
      <c r="C5669" t="s">
        <v>13905</v>
      </c>
      <c r="D5669" t="s">
        <v>13906</v>
      </c>
      <c r="E5669" s="1">
        <v>4676.6000000000004</v>
      </c>
      <c r="F5669" s="1">
        <v>698</v>
      </c>
      <c r="G5669" s="2">
        <v>6.7</v>
      </c>
      <c r="H5669" s="3">
        <v>3.9999999999999991</v>
      </c>
      <c r="I5669" s="3">
        <v>5.3333190779626216</v>
      </c>
      <c r="J5669" s="3">
        <v>18.706399999999999</v>
      </c>
      <c r="K5669" s="3">
        <v>18.706399999999999</v>
      </c>
      <c r="L5669" s="3">
        <v>24.941800000000001</v>
      </c>
    </row>
    <row r="5670" spans="2:12" x14ac:dyDescent="0.2">
      <c r="B5670" t="s">
        <v>13907</v>
      </c>
      <c r="C5670" t="s">
        <v>13908</v>
      </c>
      <c r="D5670" t="s">
        <v>13909</v>
      </c>
      <c r="E5670" s="1">
        <v>24685.53</v>
      </c>
      <c r="F5670" s="1">
        <v>1497</v>
      </c>
      <c r="G5670" s="2">
        <v>16.489999999999998</v>
      </c>
      <c r="H5670" s="3">
        <v>4</v>
      </c>
      <c r="I5670" s="3">
        <v>5.3333199651779815</v>
      </c>
      <c r="J5670" s="3">
        <v>98.74212</v>
      </c>
      <c r="K5670" s="3">
        <v>98.74212</v>
      </c>
      <c r="L5670" s="3">
        <v>131.65583000000001</v>
      </c>
    </row>
    <row r="5671" spans="2:12" x14ac:dyDescent="0.2">
      <c r="B5671" t="s">
        <v>13910</v>
      </c>
      <c r="C5671" t="s">
        <v>13911</v>
      </c>
      <c r="D5671" t="s">
        <v>13912</v>
      </c>
      <c r="E5671" s="1">
        <v>197.1</v>
      </c>
      <c r="F5671" s="1">
        <v>438</v>
      </c>
      <c r="G5671" s="2">
        <v>0.45</v>
      </c>
      <c r="H5671" s="3">
        <v>4</v>
      </c>
      <c r="I5671" s="3">
        <v>5.333333333333333</v>
      </c>
      <c r="J5671" s="3">
        <v>0.78839999999999999</v>
      </c>
      <c r="K5671" s="3">
        <v>0.78839999999999999</v>
      </c>
      <c r="L5671" s="3">
        <v>1.0511999999999999</v>
      </c>
    </row>
    <row r="5672" spans="2:12" x14ac:dyDescent="0.2">
      <c r="B5672" t="s">
        <v>13913</v>
      </c>
      <c r="C5672" t="s">
        <v>13914</v>
      </c>
      <c r="D5672" t="s">
        <v>13915</v>
      </c>
      <c r="E5672" s="1">
        <v>10866.96</v>
      </c>
      <c r="F5672" s="1">
        <v>1548</v>
      </c>
      <c r="G5672" s="2">
        <v>7.02</v>
      </c>
      <c r="H5672" s="3">
        <v>4.0000000000000009</v>
      </c>
      <c r="I5672" s="3">
        <v>5.3333195300249567</v>
      </c>
      <c r="J5672" s="3">
        <v>43.467840000000002</v>
      </c>
      <c r="K5672" s="3">
        <v>43.467840000000002</v>
      </c>
      <c r="L5672" s="3">
        <v>57.956969999999998</v>
      </c>
    </row>
    <row r="5673" spans="2:12" x14ac:dyDescent="0.2">
      <c r="B5673" t="s">
        <v>13916</v>
      </c>
      <c r="C5673" t="s">
        <v>13710</v>
      </c>
      <c r="D5673" t="s">
        <v>13711</v>
      </c>
      <c r="E5673" s="1">
        <v>7042.34</v>
      </c>
      <c r="F5673" s="1">
        <v>446</v>
      </c>
      <c r="G5673" s="2">
        <v>15.790000000000001</v>
      </c>
      <c r="H5673" s="3">
        <v>4</v>
      </c>
      <c r="I5673" s="3">
        <v>5.3333196068352278</v>
      </c>
      <c r="J5673" s="3">
        <v>28.169360000000001</v>
      </c>
      <c r="K5673" s="3">
        <v>28.169360000000001</v>
      </c>
      <c r="L5673" s="3">
        <v>37.559049999999999</v>
      </c>
    </row>
    <row r="5674" spans="2:12" x14ac:dyDescent="0.2">
      <c r="B5674" t="s">
        <v>13917</v>
      </c>
      <c r="C5674" t="s">
        <v>13918</v>
      </c>
      <c r="D5674" t="s">
        <v>13919</v>
      </c>
      <c r="E5674" s="1">
        <v>3184.44</v>
      </c>
      <c r="F5674" s="1">
        <v>714</v>
      </c>
      <c r="G5674" s="2">
        <v>4.46</v>
      </c>
      <c r="H5674" s="3">
        <v>4</v>
      </c>
      <c r="I5674" s="3">
        <v>5.3333207722550906</v>
      </c>
      <c r="J5674" s="3">
        <v>12.73776</v>
      </c>
      <c r="K5674" s="3">
        <v>12.73776</v>
      </c>
      <c r="L5674" s="3">
        <v>16.983640000000001</v>
      </c>
    </row>
    <row r="5675" spans="2:12" x14ac:dyDescent="0.2">
      <c r="B5675" t="s">
        <v>13920</v>
      </c>
      <c r="C5675" t="s">
        <v>13921</v>
      </c>
      <c r="D5675" t="s">
        <v>13922</v>
      </c>
      <c r="E5675" s="1">
        <v>283.64999999999998</v>
      </c>
      <c r="F5675" s="1">
        <v>31</v>
      </c>
      <c r="G5675" s="2">
        <v>9.1499999999999986</v>
      </c>
      <c r="H5675" s="3">
        <v>4.0000000000000009</v>
      </c>
      <c r="I5675" s="3">
        <v>5.3333333333333339</v>
      </c>
      <c r="J5675" s="3">
        <v>1.1346000000000001</v>
      </c>
      <c r="K5675" s="3">
        <v>1.1346000000000001</v>
      </c>
      <c r="L5675" s="3">
        <v>1.5127999999999999</v>
      </c>
    </row>
    <row r="5676" spans="2:12" x14ac:dyDescent="0.2">
      <c r="B5676" t="s">
        <v>13923</v>
      </c>
      <c r="C5676" t="s">
        <v>13924</v>
      </c>
      <c r="D5676" t="s">
        <v>13925</v>
      </c>
      <c r="E5676" s="1">
        <v>162.9</v>
      </c>
      <c r="F5676" s="1">
        <v>10</v>
      </c>
      <c r="G5676" s="2">
        <v>16.29</v>
      </c>
      <c r="H5676" s="3">
        <v>3.9999999999999991</v>
      </c>
      <c r="I5676" s="3">
        <v>5.333333333333333</v>
      </c>
      <c r="J5676" s="3">
        <v>0.65159999999999996</v>
      </c>
      <c r="K5676" s="3">
        <v>0.65159999999999996</v>
      </c>
      <c r="L5676" s="3">
        <v>0.86880000000000002</v>
      </c>
    </row>
    <row r="5677" spans="2:12" x14ac:dyDescent="0.2">
      <c r="B5677" t="s">
        <v>13926</v>
      </c>
      <c r="C5677" t="s">
        <v>13927</v>
      </c>
      <c r="D5677" t="s">
        <v>13928</v>
      </c>
      <c r="E5677" s="1">
        <v>4666.24</v>
      </c>
      <c r="F5677" s="1">
        <v>1268</v>
      </c>
      <c r="G5677" s="2">
        <v>3.6799999999999997</v>
      </c>
      <c r="H5677" s="3">
        <v>4</v>
      </c>
      <c r="I5677" s="3">
        <v>5.3333197606638318</v>
      </c>
      <c r="J5677" s="3">
        <v>18.664960000000001</v>
      </c>
      <c r="K5677" s="3">
        <v>18.664960000000001</v>
      </c>
      <c r="L5677" s="3">
        <v>24.88655</v>
      </c>
    </row>
    <row r="5678" spans="2:12" x14ac:dyDescent="0.2">
      <c r="B5678" t="s">
        <v>13929</v>
      </c>
      <c r="C5678" t="s">
        <v>13930</v>
      </c>
      <c r="D5678" t="s">
        <v>13931</v>
      </c>
      <c r="E5678" s="1">
        <v>20326.09</v>
      </c>
      <c r="F5678" s="1">
        <v>733</v>
      </c>
      <c r="G5678" s="2">
        <v>27.73</v>
      </c>
      <c r="H5678" s="3">
        <v>4</v>
      </c>
      <c r="I5678" s="3">
        <v>5.3333198859200168</v>
      </c>
      <c r="J5678" s="3">
        <v>81.304360000000003</v>
      </c>
      <c r="K5678" s="3">
        <v>81.304360000000003</v>
      </c>
      <c r="L5678" s="3">
        <v>108.40554</v>
      </c>
    </row>
    <row r="5679" spans="2:12" x14ac:dyDescent="0.2">
      <c r="B5679" t="s">
        <v>13932</v>
      </c>
      <c r="C5679" t="s">
        <v>13933</v>
      </c>
      <c r="D5679" t="s">
        <v>13934</v>
      </c>
      <c r="E5679" s="1">
        <v>33736.68</v>
      </c>
      <c r="F5679" s="1">
        <v>6046</v>
      </c>
      <c r="G5679" s="2">
        <v>5.58</v>
      </c>
      <c r="H5679" s="3">
        <v>4</v>
      </c>
      <c r="I5679" s="3">
        <v>5.3333199947356995</v>
      </c>
      <c r="J5679" s="3">
        <v>134.94672</v>
      </c>
      <c r="K5679" s="3">
        <v>134.94672</v>
      </c>
      <c r="L5679" s="3">
        <v>179.92850999999999</v>
      </c>
    </row>
    <row r="5680" spans="2:12" x14ac:dyDescent="0.2">
      <c r="B5680" t="s">
        <v>13935</v>
      </c>
      <c r="C5680" t="s">
        <v>13921</v>
      </c>
      <c r="D5680" t="s">
        <v>13922</v>
      </c>
      <c r="E5680" s="1">
        <v>844.48</v>
      </c>
      <c r="F5680" s="1">
        <v>112</v>
      </c>
      <c r="G5680" s="2">
        <v>7.54</v>
      </c>
      <c r="H5680" s="3">
        <v>4</v>
      </c>
      <c r="I5680" s="3">
        <v>5.3333175445244407</v>
      </c>
      <c r="J5680" s="3">
        <v>3.37792</v>
      </c>
      <c r="K5680" s="3">
        <v>3.37792</v>
      </c>
      <c r="L5680" s="3">
        <v>4.5038799999999997</v>
      </c>
    </row>
    <row r="5681" spans="2:12" x14ac:dyDescent="0.2">
      <c r="B5681" t="s">
        <v>13936</v>
      </c>
      <c r="C5681" t="s">
        <v>13777</v>
      </c>
      <c r="D5681" t="s">
        <v>13778</v>
      </c>
      <c r="E5681" s="1">
        <v>847.74</v>
      </c>
      <c r="F5681" s="1">
        <v>398</v>
      </c>
      <c r="G5681" s="2">
        <v>2.13</v>
      </c>
      <c r="H5681" s="3">
        <v>4</v>
      </c>
      <c r="I5681" s="3">
        <v>5.3333215372637834</v>
      </c>
      <c r="J5681" s="3">
        <v>3.3909600000000002</v>
      </c>
      <c r="K5681" s="3">
        <v>3.3909600000000002</v>
      </c>
      <c r="L5681" s="3">
        <v>4.5212700000000003</v>
      </c>
    </row>
    <row r="5682" spans="2:12" x14ac:dyDescent="0.2">
      <c r="B5682" t="s">
        <v>13937</v>
      </c>
      <c r="C5682" t="s">
        <v>13938</v>
      </c>
      <c r="D5682" t="s">
        <v>13939</v>
      </c>
      <c r="E5682" s="1">
        <v>5794.83</v>
      </c>
      <c r="F5682" s="1">
        <v>603</v>
      </c>
      <c r="G5682" s="2">
        <v>9.61</v>
      </c>
      <c r="H5682" s="3">
        <v>4</v>
      </c>
      <c r="I5682" s="3">
        <v>5.3333195279240284</v>
      </c>
      <c r="J5682" s="3">
        <v>23.179320000000001</v>
      </c>
      <c r="K5682" s="3">
        <v>23.179320000000001</v>
      </c>
      <c r="L5682" s="3">
        <v>30.90568</v>
      </c>
    </row>
    <row r="5683" spans="2:12" x14ac:dyDescent="0.2">
      <c r="B5683" t="s">
        <v>13940</v>
      </c>
      <c r="C5683" t="s">
        <v>13941</v>
      </c>
      <c r="D5683" t="s">
        <v>13942</v>
      </c>
      <c r="E5683" s="1">
        <v>10750.59</v>
      </c>
      <c r="F5683" s="1">
        <v>1373</v>
      </c>
      <c r="G5683" s="2">
        <v>7.83</v>
      </c>
      <c r="H5683" s="3">
        <v>4</v>
      </c>
      <c r="I5683" s="3">
        <v>5.3333203107922449</v>
      </c>
      <c r="J5683" s="3">
        <v>43.002360000000003</v>
      </c>
      <c r="K5683" s="3">
        <v>43.002360000000003</v>
      </c>
      <c r="L5683" s="3">
        <v>57.33634</v>
      </c>
    </row>
    <row r="5684" spans="2:12" x14ac:dyDescent="0.2">
      <c r="B5684" t="s">
        <v>13943</v>
      </c>
      <c r="C5684" t="s">
        <v>13944</v>
      </c>
      <c r="D5684" t="s">
        <v>13945</v>
      </c>
      <c r="E5684" s="1">
        <v>18285.03</v>
      </c>
      <c r="F5684" s="1">
        <v>629</v>
      </c>
      <c r="G5684" s="2">
        <v>29.069999999999997</v>
      </c>
      <c r="H5684" s="3">
        <v>4</v>
      </c>
      <c r="I5684" s="3">
        <v>5.3333202078421529</v>
      </c>
      <c r="J5684" s="3">
        <v>73.140119999999996</v>
      </c>
      <c r="K5684" s="3">
        <v>73.140119999999996</v>
      </c>
      <c r="L5684" s="3">
        <v>97.519919999999999</v>
      </c>
    </row>
    <row r="5685" spans="2:12" x14ac:dyDescent="0.2">
      <c r="B5685" t="s">
        <v>13946</v>
      </c>
      <c r="C5685" t="s">
        <v>13947</v>
      </c>
      <c r="D5685" t="s">
        <v>13948</v>
      </c>
      <c r="E5685" s="1">
        <v>2628.9</v>
      </c>
      <c r="F5685" s="1">
        <v>207</v>
      </c>
      <c r="G5685" s="2">
        <v>12.700000000000001</v>
      </c>
      <c r="H5685" s="3">
        <v>3.9999999999999991</v>
      </c>
      <c r="I5685" s="3">
        <v>5.3333181178439641</v>
      </c>
      <c r="J5685" s="3">
        <v>10.515599999999999</v>
      </c>
      <c r="K5685" s="3">
        <v>10.515599999999999</v>
      </c>
      <c r="L5685" s="3">
        <v>14.020759999999999</v>
      </c>
    </row>
    <row r="5686" spans="2:12" x14ac:dyDescent="0.2">
      <c r="B5686" t="s">
        <v>13949</v>
      </c>
      <c r="C5686" t="s">
        <v>13950</v>
      </c>
      <c r="D5686" t="s">
        <v>13951</v>
      </c>
      <c r="E5686" s="1">
        <v>6738.81</v>
      </c>
      <c r="F5686" s="1">
        <v>1443</v>
      </c>
      <c r="G5686" s="2">
        <v>4.67</v>
      </c>
      <c r="H5686" s="3">
        <v>4</v>
      </c>
      <c r="I5686" s="3">
        <v>5.3333199778595928</v>
      </c>
      <c r="J5686" s="3">
        <v>26.95524</v>
      </c>
      <c r="K5686" s="3">
        <v>26.95524</v>
      </c>
      <c r="L5686" s="3">
        <v>35.94023</v>
      </c>
    </row>
    <row r="5687" spans="2:12" x14ac:dyDescent="0.2">
      <c r="B5687" t="s">
        <v>13952</v>
      </c>
      <c r="C5687" t="s">
        <v>13953</v>
      </c>
      <c r="D5687" t="s">
        <v>13954</v>
      </c>
      <c r="E5687" s="1">
        <v>418.2</v>
      </c>
      <c r="F5687" s="1">
        <v>255</v>
      </c>
      <c r="G5687" s="2">
        <v>1.64</v>
      </c>
      <c r="H5687" s="3">
        <v>4</v>
      </c>
      <c r="I5687" s="3">
        <v>5.3333094213295071</v>
      </c>
      <c r="J5687" s="3">
        <v>1.6728000000000001</v>
      </c>
      <c r="K5687" s="3">
        <v>1.6728000000000001</v>
      </c>
      <c r="L5687" s="3">
        <v>2.2303899999999999</v>
      </c>
    </row>
    <row r="5688" spans="2:12" x14ac:dyDescent="0.2">
      <c r="B5688" t="s">
        <v>13955</v>
      </c>
      <c r="C5688" t="s">
        <v>13956</v>
      </c>
      <c r="D5688" t="s">
        <v>13957</v>
      </c>
      <c r="E5688" s="1">
        <v>5193.5</v>
      </c>
      <c r="F5688" s="1">
        <v>799</v>
      </c>
      <c r="G5688" s="2">
        <v>6.5</v>
      </c>
      <c r="H5688" s="3">
        <v>4</v>
      </c>
      <c r="I5688" s="3">
        <v>5.3333204967748147</v>
      </c>
      <c r="J5688" s="3">
        <v>20.774000000000001</v>
      </c>
      <c r="K5688" s="3">
        <v>20.774000000000001</v>
      </c>
      <c r="L5688" s="3">
        <v>27.698599999999999</v>
      </c>
    </row>
    <row r="5689" spans="2:12" x14ac:dyDescent="0.2">
      <c r="B5689" t="s">
        <v>13958</v>
      </c>
      <c r="C5689" t="s">
        <v>13959</v>
      </c>
      <c r="D5689" t="s">
        <v>13960</v>
      </c>
      <c r="E5689" s="1">
        <v>7342.08</v>
      </c>
      <c r="F5689" s="1">
        <v>478</v>
      </c>
      <c r="G5689" s="2">
        <v>15.36</v>
      </c>
      <c r="H5689" s="3">
        <v>4</v>
      </c>
      <c r="I5689" s="3">
        <v>5.3333197132147836</v>
      </c>
      <c r="J5689" s="3">
        <v>29.368320000000001</v>
      </c>
      <c r="K5689" s="3">
        <v>29.368320000000001</v>
      </c>
      <c r="L5689" s="3">
        <v>39.15766</v>
      </c>
    </row>
    <row r="5690" spans="2:12" x14ac:dyDescent="0.2">
      <c r="B5690" t="s">
        <v>13961</v>
      </c>
      <c r="C5690" t="s">
        <v>13962</v>
      </c>
      <c r="D5690" t="s">
        <v>13963</v>
      </c>
      <c r="E5690" s="1">
        <v>3158.79</v>
      </c>
      <c r="F5690" s="1">
        <v>1483</v>
      </c>
      <c r="G5690" s="2">
        <v>2.13</v>
      </c>
      <c r="H5690" s="3">
        <v>4.0000000000000009</v>
      </c>
      <c r="I5690" s="3">
        <v>5.3333206702566498</v>
      </c>
      <c r="J5690" s="3">
        <v>12.635160000000001</v>
      </c>
      <c r="K5690" s="3">
        <v>12.635160000000001</v>
      </c>
      <c r="L5690" s="3">
        <v>16.84684</v>
      </c>
    </row>
    <row r="5691" spans="2:12" x14ac:dyDescent="0.2">
      <c r="B5691" t="s">
        <v>13964</v>
      </c>
      <c r="C5691" t="s">
        <v>13965</v>
      </c>
      <c r="D5691" t="s">
        <v>13966</v>
      </c>
      <c r="E5691" s="1">
        <v>1244.68</v>
      </c>
      <c r="F5691" s="1">
        <v>2146</v>
      </c>
      <c r="G5691" s="2">
        <v>0.58000000000000007</v>
      </c>
      <c r="H5691" s="3">
        <v>4</v>
      </c>
      <c r="I5691" s="3">
        <v>5.333322621075296</v>
      </c>
      <c r="J5691" s="3">
        <v>4.97872</v>
      </c>
      <c r="K5691" s="3">
        <v>4.97872</v>
      </c>
      <c r="L5691" s="3">
        <v>6.63828</v>
      </c>
    </row>
    <row r="5692" spans="2:12" x14ac:dyDescent="0.2">
      <c r="B5692" t="s">
        <v>13967</v>
      </c>
      <c r="C5692" t="s">
        <v>13968</v>
      </c>
      <c r="D5692" t="s">
        <v>13969</v>
      </c>
      <c r="E5692" s="1">
        <v>1561.7</v>
      </c>
      <c r="F5692" s="1">
        <v>322</v>
      </c>
      <c r="G5692" s="2">
        <v>4.8500000000000005</v>
      </c>
      <c r="H5692" s="3">
        <v>4</v>
      </c>
      <c r="I5692" s="3">
        <v>5.3333226612025353</v>
      </c>
      <c r="J5692" s="3">
        <v>6.2468000000000004</v>
      </c>
      <c r="K5692" s="3">
        <v>6.2468000000000004</v>
      </c>
      <c r="L5692" s="3">
        <v>8.3290500000000005</v>
      </c>
    </row>
    <row r="5693" spans="2:12" x14ac:dyDescent="0.2">
      <c r="B5693" t="s">
        <v>13970</v>
      </c>
      <c r="C5693" t="s">
        <v>13971</v>
      </c>
      <c r="D5693" t="s">
        <v>13972</v>
      </c>
      <c r="E5693" s="1">
        <v>4167.68</v>
      </c>
      <c r="F5693" s="1">
        <v>704</v>
      </c>
      <c r="G5693" s="2">
        <v>5.9200000000000008</v>
      </c>
      <c r="H5693" s="3">
        <v>3.9999999999999991</v>
      </c>
      <c r="I5693" s="3">
        <v>5.333319736640048</v>
      </c>
      <c r="J5693" s="3">
        <v>16.670719999999999</v>
      </c>
      <c r="K5693" s="3">
        <v>16.670719999999999</v>
      </c>
      <c r="L5693" s="3">
        <v>22.22757</v>
      </c>
    </row>
    <row r="5694" spans="2:12" x14ac:dyDescent="0.2">
      <c r="B5694" t="s">
        <v>13973</v>
      </c>
      <c r="C5694" t="s">
        <v>13974</v>
      </c>
      <c r="D5694" t="s">
        <v>13975</v>
      </c>
      <c r="E5694" s="1">
        <v>106.26</v>
      </c>
      <c r="F5694" s="1">
        <v>21</v>
      </c>
      <c r="G5694" s="2">
        <v>5.0600000000000005</v>
      </c>
      <c r="H5694" s="3">
        <v>3.9999999999999996</v>
      </c>
      <c r="I5694" s="3">
        <v>5.333333333333333</v>
      </c>
      <c r="J5694" s="3">
        <v>0.42503999999999997</v>
      </c>
      <c r="K5694" s="3">
        <v>0.42503999999999997</v>
      </c>
      <c r="L5694" s="3">
        <v>0.56672</v>
      </c>
    </row>
    <row r="5695" spans="2:12" x14ac:dyDescent="0.2">
      <c r="B5695" t="s">
        <v>13976</v>
      </c>
      <c r="C5695" t="s">
        <v>13819</v>
      </c>
      <c r="D5695" t="s">
        <v>13820</v>
      </c>
      <c r="E5695" s="1">
        <v>17684.810000000001</v>
      </c>
      <c r="F5695" s="1">
        <v>913</v>
      </c>
      <c r="G5695" s="2">
        <v>19.37</v>
      </c>
      <c r="H5695" s="3">
        <v>3.9999999999999991</v>
      </c>
      <c r="I5695" s="3">
        <v>5.3333199508504743</v>
      </c>
      <c r="J5695" s="3">
        <v>70.739239999999995</v>
      </c>
      <c r="K5695" s="3">
        <v>70.739239999999995</v>
      </c>
      <c r="L5695" s="3">
        <v>94.318749999999994</v>
      </c>
    </row>
    <row r="5696" spans="2:12" x14ac:dyDescent="0.2">
      <c r="B5696" t="s">
        <v>13977</v>
      </c>
      <c r="C5696" t="s">
        <v>13914</v>
      </c>
      <c r="D5696" t="s">
        <v>13915</v>
      </c>
      <c r="E5696" s="1">
        <v>11552.76</v>
      </c>
      <c r="F5696" s="1">
        <v>1689</v>
      </c>
      <c r="G5696" s="2">
        <v>6.84</v>
      </c>
      <c r="H5696" s="3">
        <v>3.9999999999999996</v>
      </c>
      <c r="I5696" s="3">
        <v>5.3333203494229942</v>
      </c>
      <c r="J5696" s="3">
        <v>46.211039999999997</v>
      </c>
      <c r="K5696" s="3">
        <v>46.211039999999997</v>
      </c>
      <c r="L5696" s="3">
        <v>61.614570000000001</v>
      </c>
    </row>
    <row r="5697" spans="2:12" x14ac:dyDescent="0.2">
      <c r="B5697" t="s">
        <v>13978</v>
      </c>
      <c r="C5697" t="s">
        <v>13979</v>
      </c>
      <c r="D5697" t="s">
        <v>13980</v>
      </c>
      <c r="E5697" s="1">
        <v>3488.1</v>
      </c>
      <c r="F5697" s="1">
        <v>1155</v>
      </c>
      <c r="G5697" s="2">
        <v>3.02</v>
      </c>
      <c r="H5697" s="3">
        <v>4.0000000000000009</v>
      </c>
      <c r="I5697" s="3">
        <v>5.3333189988819134</v>
      </c>
      <c r="J5697" s="3">
        <v>13.952400000000001</v>
      </c>
      <c r="K5697" s="3">
        <v>13.952400000000001</v>
      </c>
      <c r="L5697" s="3">
        <v>18.603149999999999</v>
      </c>
    </row>
    <row r="5698" spans="2:12" x14ac:dyDescent="0.2">
      <c r="B5698" t="s">
        <v>13981</v>
      </c>
      <c r="C5698" t="s">
        <v>13982</v>
      </c>
      <c r="D5698" t="s">
        <v>13983</v>
      </c>
      <c r="E5698" s="1">
        <v>13618.4</v>
      </c>
      <c r="F5698" s="1">
        <v>2320</v>
      </c>
      <c r="G5698" s="2">
        <v>5.87</v>
      </c>
      <c r="H5698" s="3">
        <v>4</v>
      </c>
      <c r="I5698" s="3">
        <v>5.3333196263878291</v>
      </c>
      <c r="J5698" s="3">
        <v>54.473599999999998</v>
      </c>
      <c r="K5698" s="3">
        <v>54.473599999999998</v>
      </c>
      <c r="L5698" s="3">
        <v>72.631280000000004</v>
      </c>
    </row>
    <row r="5699" spans="2:12" x14ac:dyDescent="0.2">
      <c r="B5699" t="s">
        <v>13984</v>
      </c>
      <c r="C5699" t="s">
        <v>13804</v>
      </c>
      <c r="D5699" t="s">
        <v>13805</v>
      </c>
      <c r="E5699" s="1">
        <v>6567</v>
      </c>
      <c r="F5699" s="1">
        <v>796</v>
      </c>
      <c r="G5699" s="2">
        <v>8.25</v>
      </c>
      <c r="H5699" s="3">
        <v>4</v>
      </c>
      <c r="I5699" s="3">
        <v>5.3333196284452562</v>
      </c>
      <c r="J5699" s="3">
        <v>26.268000000000001</v>
      </c>
      <c r="K5699" s="3">
        <v>26.268000000000001</v>
      </c>
      <c r="L5699" s="3">
        <v>35.023910000000001</v>
      </c>
    </row>
    <row r="5700" spans="2:12" x14ac:dyDescent="0.2">
      <c r="B5700" t="s">
        <v>13985</v>
      </c>
      <c r="C5700" t="s">
        <v>13986</v>
      </c>
      <c r="D5700" t="s">
        <v>13987</v>
      </c>
      <c r="E5700" s="1">
        <v>2915.22</v>
      </c>
      <c r="F5700" s="1">
        <v>1262</v>
      </c>
      <c r="G5700" s="2">
        <v>2.31</v>
      </c>
      <c r="H5700" s="3">
        <v>4.0000000000000009</v>
      </c>
      <c r="I5700" s="3">
        <v>5.3333196122419588</v>
      </c>
      <c r="J5700" s="3">
        <v>11.660880000000001</v>
      </c>
      <c r="K5700" s="3">
        <v>11.660880000000001</v>
      </c>
      <c r="L5700" s="3">
        <v>15.547800000000001</v>
      </c>
    </row>
    <row r="5701" spans="2:12" x14ac:dyDescent="0.2">
      <c r="B5701" t="s">
        <v>13988</v>
      </c>
      <c r="C5701" t="s">
        <v>13989</v>
      </c>
      <c r="D5701" t="s">
        <v>13990</v>
      </c>
      <c r="E5701" s="1">
        <v>3058.92</v>
      </c>
      <c r="F5701" s="1">
        <v>586</v>
      </c>
      <c r="G5701" s="2">
        <v>5.22</v>
      </c>
      <c r="H5701" s="3">
        <v>4</v>
      </c>
      <c r="I5701" s="3">
        <v>5.3333202568226694</v>
      </c>
      <c r="J5701" s="3">
        <v>12.23568</v>
      </c>
      <c r="K5701" s="3">
        <v>12.23568</v>
      </c>
      <c r="L5701" s="3">
        <v>16.3142</v>
      </c>
    </row>
    <row r="5702" spans="2:12" x14ac:dyDescent="0.2">
      <c r="B5702" t="s">
        <v>13991</v>
      </c>
      <c r="C5702" t="s">
        <v>13911</v>
      </c>
      <c r="D5702" t="s">
        <v>13912</v>
      </c>
      <c r="E5702" s="1">
        <v>282.88</v>
      </c>
      <c r="F5702" s="1">
        <v>442</v>
      </c>
      <c r="G5702" s="2">
        <v>0.64</v>
      </c>
      <c r="H5702" s="3">
        <v>4</v>
      </c>
      <c r="I5702" s="3">
        <v>5.3333215497737552</v>
      </c>
      <c r="J5702" s="3">
        <v>1.1315200000000001</v>
      </c>
      <c r="K5702" s="3">
        <v>1.1315200000000001</v>
      </c>
      <c r="L5702" s="3">
        <v>1.5086900000000001</v>
      </c>
    </row>
    <row r="5703" spans="2:12" x14ac:dyDescent="0.2">
      <c r="B5703" t="s">
        <v>13992</v>
      </c>
      <c r="C5703" t="s">
        <v>13704</v>
      </c>
      <c r="D5703" t="s">
        <v>13705</v>
      </c>
      <c r="E5703" s="1">
        <v>206.25</v>
      </c>
      <c r="F5703" s="1">
        <v>15</v>
      </c>
      <c r="G5703" s="2">
        <v>13.75</v>
      </c>
      <c r="H5703" s="3">
        <v>4</v>
      </c>
      <c r="I5703" s="3">
        <v>5.3333333333333339</v>
      </c>
      <c r="J5703" s="3">
        <v>0.82499999999999996</v>
      </c>
      <c r="K5703" s="3">
        <v>0.82499999999999996</v>
      </c>
      <c r="L5703" s="3">
        <v>1.1000000000000001</v>
      </c>
    </row>
    <row r="5704" spans="2:12" x14ac:dyDescent="0.2">
      <c r="B5704" t="s">
        <v>13993</v>
      </c>
      <c r="C5704" t="s">
        <v>13994</v>
      </c>
      <c r="D5704" t="s">
        <v>13995</v>
      </c>
      <c r="E5704" s="1">
        <v>5227.28</v>
      </c>
      <c r="F5704" s="1">
        <v>361</v>
      </c>
      <c r="G5704" s="2">
        <v>14.479999999999999</v>
      </c>
      <c r="H5704" s="3">
        <v>4.0000000000000009</v>
      </c>
      <c r="I5704" s="3">
        <v>5.3333205797278893</v>
      </c>
      <c r="J5704" s="3">
        <v>20.909120000000001</v>
      </c>
      <c r="K5704" s="3">
        <v>20.909120000000001</v>
      </c>
      <c r="L5704" s="3">
        <v>27.87876</v>
      </c>
    </row>
    <row r="5705" spans="2:12" x14ac:dyDescent="0.2">
      <c r="B5705" t="s">
        <v>13996</v>
      </c>
      <c r="C5705" t="s">
        <v>13918</v>
      </c>
      <c r="D5705" t="s">
        <v>13919</v>
      </c>
      <c r="E5705" s="1">
        <v>2401.6999999999998</v>
      </c>
      <c r="F5705" s="1">
        <v>730</v>
      </c>
      <c r="G5705" s="2">
        <v>3.2899999999999996</v>
      </c>
      <c r="H5705" s="3">
        <v>4</v>
      </c>
      <c r="I5705" s="3">
        <v>5.3333180663696549</v>
      </c>
      <c r="J5705" s="3">
        <v>9.6067999999999998</v>
      </c>
      <c r="K5705" s="3">
        <v>9.6067999999999998</v>
      </c>
      <c r="L5705" s="3">
        <v>12.80903</v>
      </c>
    </row>
    <row r="5706" spans="2:12" x14ac:dyDescent="0.2">
      <c r="B5706" t="s">
        <v>13997</v>
      </c>
      <c r="C5706" t="s">
        <v>13998</v>
      </c>
      <c r="D5706" t="s">
        <v>13999</v>
      </c>
      <c r="E5706" s="1">
        <v>335.07</v>
      </c>
      <c r="F5706" s="1">
        <v>51</v>
      </c>
      <c r="G5706" s="2">
        <v>6.57</v>
      </c>
      <c r="H5706" s="3">
        <v>4</v>
      </c>
      <c r="I5706" s="3">
        <v>5.3333333333333339</v>
      </c>
      <c r="J5706" s="3">
        <v>1.3402799999999999</v>
      </c>
      <c r="K5706" s="3">
        <v>1.3402799999999999</v>
      </c>
      <c r="L5706" s="3">
        <v>1.78704</v>
      </c>
    </row>
    <row r="5707" spans="2:12" x14ac:dyDescent="0.2">
      <c r="B5707" t="s">
        <v>14000</v>
      </c>
      <c r="C5707" t="s">
        <v>14001</v>
      </c>
      <c r="D5707" t="s">
        <v>14002</v>
      </c>
      <c r="E5707" s="1">
        <v>3073.38</v>
      </c>
      <c r="F5707" s="1">
        <v>543</v>
      </c>
      <c r="G5707" s="2">
        <v>5.66</v>
      </c>
      <c r="H5707" s="3">
        <v>3.9999999999999996</v>
      </c>
      <c r="I5707" s="3">
        <v>5.3333203183465754</v>
      </c>
      <c r="J5707" s="3">
        <v>12.293519999999999</v>
      </c>
      <c r="K5707" s="3">
        <v>12.293519999999999</v>
      </c>
      <c r="L5707" s="3">
        <v>16.39132</v>
      </c>
    </row>
    <row r="5708" spans="2:12" x14ac:dyDescent="0.2">
      <c r="B5708" t="s">
        <v>14003</v>
      </c>
      <c r="C5708" t="s">
        <v>14004</v>
      </c>
      <c r="D5708" t="s">
        <v>14005</v>
      </c>
      <c r="E5708" s="1">
        <v>660.4</v>
      </c>
      <c r="F5708" s="1">
        <v>40</v>
      </c>
      <c r="G5708" s="2">
        <v>16.509999999999998</v>
      </c>
      <c r="H5708" s="3">
        <v>4</v>
      </c>
      <c r="I5708" s="3">
        <v>5.3333131435493639</v>
      </c>
      <c r="J5708" s="3">
        <v>2.6415999999999999</v>
      </c>
      <c r="K5708" s="3">
        <v>2.6415999999999999</v>
      </c>
      <c r="L5708" s="3">
        <v>3.5221200000000001</v>
      </c>
    </row>
    <row r="5709" spans="2:12" x14ac:dyDescent="0.2">
      <c r="B5709" t="s">
        <v>14006</v>
      </c>
      <c r="C5709" t="s">
        <v>14007</v>
      </c>
      <c r="D5709" t="s">
        <v>14008</v>
      </c>
      <c r="E5709" s="1">
        <v>759</v>
      </c>
      <c r="F5709" s="1">
        <v>100</v>
      </c>
      <c r="G5709" s="2">
        <v>7.59</v>
      </c>
      <c r="H5709" s="3">
        <v>4</v>
      </c>
      <c r="I5709" s="3">
        <v>5.3333201581027669</v>
      </c>
      <c r="J5709" s="3">
        <v>3.036</v>
      </c>
      <c r="K5709" s="3">
        <v>3.036</v>
      </c>
      <c r="L5709" s="3">
        <v>4.0479900000000004</v>
      </c>
    </row>
    <row r="5710" spans="2:12" x14ac:dyDescent="0.2">
      <c r="B5710" t="s">
        <v>14009</v>
      </c>
      <c r="C5710" t="s">
        <v>14010</v>
      </c>
      <c r="D5710" t="s">
        <v>14011</v>
      </c>
      <c r="E5710" s="1">
        <v>2628</v>
      </c>
      <c r="F5710" s="1">
        <v>876</v>
      </c>
      <c r="G5710" s="2">
        <v>3</v>
      </c>
      <c r="H5710" s="3">
        <v>4</v>
      </c>
      <c r="I5710" s="3">
        <v>5.3333181126331812</v>
      </c>
      <c r="J5710" s="3">
        <v>10.512</v>
      </c>
      <c r="K5710" s="3">
        <v>10.512</v>
      </c>
      <c r="L5710" s="3">
        <v>14.01596</v>
      </c>
    </row>
    <row r="5711" spans="2:12" x14ac:dyDescent="0.2">
      <c r="B5711" t="s">
        <v>14012</v>
      </c>
      <c r="C5711" t="s">
        <v>14013</v>
      </c>
      <c r="D5711" t="s">
        <v>14014</v>
      </c>
      <c r="E5711" s="1">
        <v>7807.12</v>
      </c>
      <c r="F5711" s="1">
        <v>184</v>
      </c>
      <c r="G5711" s="2">
        <v>42.43</v>
      </c>
      <c r="H5711" s="3">
        <v>4</v>
      </c>
      <c r="I5711" s="3">
        <v>5.3333200975519777</v>
      </c>
      <c r="J5711" s="3">
        <v>31.228480000000001</v>
      </c>
      <c r="K5711" s="3">
        <v>31.228480000000001</v>
      </c>
      <c r="L5711" s="3">
        <v>41.637869999999999</v>
      </c>
    </row>
    <row r="5712" spans="2:12" x14ac:dyDescent="0.2">
      <c r="B5712" t="s">
        <v>14015</v>
      </c>
      <c r="C5712" t="s">
        <v>14016</v>
      </c>
      <c r="D5712" t="s">
        <v>14017</v>
      </c>
      <c r="E5712" s="1">
        <v>265.86</v>
      </c>
      <c r="F5712" s="1">
        <v>42</v>
      </c>
      <c r="G5712" s="2">
        <v>6.33</v>
      </c>
      <c r="H5712" s="3">
        <v>3.9999999999999991</v>
      </c>
      <c r="I5712" s="3">
        <v>5.333333333333333</v>
      </c>
      <c r="J5712" s="3">
        <v>1.0634399999999999</v>
      </c>
      <c r="K5712" s="3">
        <v>1.0634399999999999</v>
      </c>
      <c r="L5712" s="3">
        <v>1.4179200000000001</v>
      </c>
    </row>
    <row r="5713" spans="2:12" x14ac:dyDescent="0.2">
      <c r="B5713" t="s">
        <v>14018</v>
      </c>
      <c r="C5713" t="s">
        <v>14019</v>
      </c>
      <c r="D5713" t="s">
        <v>14020</v>
      </c>
      <c r="E5713" s="1">
        <v>6118.98</v>
      </c>
      <c r="F5713" s="1">
        <v>857</v>
      </c>
      <c r="G5713" s="2">
        <v>7.14</v>
      </c>
      <c r="H5713" s="3">
        <v>4</v>
      </c>
      <c r="I5713" s="3">
        <v>5.3333202592588966</v>
      </c>
      <c r="J5713" s="3">
        <v>24.475919999999999</v>
      </c>
      <c r="K5713" s="3">
        <v>24.475919999999999</v>
      </c>
      <c r="L5713" s="3">
        <v>32.634480000000003</v>
      </c>
    </row>
    <row r="5714" spans="2:12" x14ac:dyDescent="0.2">
      <c r="B5714" t="s">
        <v>14021</v>
      </c>
      <c r="C5714" t="s">
        <v>14022</v>
      </c>
      <c r="D5714" t="s">
        <v>14023</v>
      </c>
      <c r="E5714" s="1">
        <v>16569.54</v>
      </c>
      <c r="F5714" s="1">
        <v>949</v>
      </c>
      <c r="G5714" s="2">
        <v>17.46</v>
      </c>
      <c r="H5714" s="3">
        <v>4</v>
      </c>
      <c r="I5714" s="3">
        <v>5.3333200559581018</v>
      </c>
      <c r="J5714" s="3">
        <v>66.27816</v>
      </c>
      <c r="K5714" s="3">
        <v>66.27816</v>
      </c>
      <c r="L5714" s="3">
        <v>88.370660000000001</v>
      </c>
    </row>
    <row r="5715" spans="2:12" x14ac:dyDescent="0.2">
      <c r="B5715" t="s">
        <v>14024</v>
      </c>
      <c r="C5715" t="s">
        <v>14025</v>
      </c>
      <c r="D5715" t="s">
        <v>14026</v>
      </c>
      <c r="E5715" s="1">
        <v>3389.85</v>
      </c>
      <c r="F5715" s="1">
        <v>2187</v>
      </c>
      <c r="G5715" s="2">
        <v>1.55</v>
      </c>
      <c r="H5715" s="3">
        <v>4</v>
      </c>
      <c r="I5715" s="3">
        <v>5.3333185834181451</v>
      </c>
      <c r="J5715" s="3">
        <v>13.5594</v>
      </c>
      <c r="K5715" s="3">
        <v>13.5594</v>
      </c>
      <c r="L5715" s="3">
        <v>18.079149999999998</v>
      </c>
    </row>
    <row r="5716" spans="2:12" x14ac:dyDescent="0.2">
      <c r="B5716" t="s">
        <v>14027</v>
      </c>
      <c r="C5716" t="s">
        <v>13816</v>
      </c>
      <c r="D5716" t="s">
        <v>13817</v>
      </c>
      <c r="E5716" s="1">
        <v>4354.84</v>
      </c>
      <c r="F5716" s="1">
        <v>1057</v>
      </c>
      <c r="G5716" s="2">
        <v>4.12</v>
      </c>
      <c r="H5716" s="3">
        <v>4</v>
      </c>
      <c r="I5716" s="3">
        <v>5.3333187901277661</v>
      </c>
      <c r="J5716" s="3">
        <v>17.419360000000001</v>
      </c>
      <c r="K5716" s="3">
        <v>17.419360000000001</v>
      </c>
      <c r="L5716" s="3">
        <v>23.225750000000001</v>
      </c>
    </row>
    <row r="5717" spans="2:12" x14ac:dyDescent="0.2">
      <c r="B5717" t="s">
        <v>14028</v>
      </c>
      <c r="C5717" t="s">
        <v>13825</v>
      </c>
      <c r="D5717" t="s">
        <v>13826</v>
      </c>
      <c r="E5717" s="1">
        <v>3368.64</v>
      </c>
      <c r="F5717" s="1">
        <v>968</v>
      </c>
      <c r="G5717" s="2">
        <v>3.48</v>
      </c>
      <c r="H5717" s="3">
        <v>4</v>
      </c>
      <c r="I5717" s="3">
        <v>5.3333214591051581</v>
      </c>
      <c r="J5717" s="3">
        <v>13.47456</v>
      </c>
      <c r="K5717" s="3">
        <v>13.47456</v>
      </c>
      <c r="L5717" s="3">
        <v>17.96604</v>
      </c>
    </row>
    <row r="5718" spans="2:12" x14ac:dyDescent="0.2">
      <c r="B5718" t="s">
        <v>14029</v>
      </c>
      <c r="C5718" t="s">
        <v>14030</v>
      </c>
      <c r="D5718" t="s">
        <v>14031</v>
      </c>
      <c r="E5718" s="1">
        <v>10325.32</v>
      </c>
      <c r="F5718" s="1">
        <v>1172</v>
      </c>
      <c r="G5718" s="2">
        <v>8.81</v>
      </c>
      <c r="H5718" s="3">
        <v>4</v>
      </c>
      <c r="I5718" s="3">
        <v>5.3333204200935178</v>
      </c>
      <c r="J5718" s="3">
        <v>41.301279999999998</v>
      </c>
      <c r="K5718" s="3">
        <v>41.301279999999998</v>
      </c>
      <c r="L5718" s="3">
        <v>55.068240000000003</v>
      </c>
    </row>
    <row r="5719" spans="2:12" x14ac:dyDescent="0.2">
      <c r="B5719" t="s">
        <v>14032</v>
      </c>
      <c r="C5719" t="s">
        <v>14033</v>
      </c>
      <c r="D5719" t="s">
        <v>14034</v>
      </c>
      <c r="E5719" s="1">
        <v>1633.72</v>
      </c>
      <c r="F5719" s="1">
        <v>158</v>
      </c>
      <c r="G5719" s="2">
        <v>10.34</v>
      </c>
      <c r="H5719" s="3">
        <v>4</v>
      </c>
      <c r="I5719" s="3">
        <v>5.3333190510001716</v>
      </c>
      <c r="J5719" s="3">
        <v>6.5348800000000002</v>
      </c>
      <c r="K5719" s="3">
        <v>6.5348800000000002</v>
      </c>
      <c r="L5719" s="3">
        <v>8.7131500000000006</v>
      </c>
    </row>
    <row r="5720" spans="2:12" x14ac:dyDescent="0.2">
      <c r="B5720" t="s">
        <v>14035</v>
      </c>
      <c r="C5720" t="s">
        <v>13982</v>
      </c>
      <c r="D5720" t="s">
        <v>13983</v>
      </c>
      <c r="E5720" s="1">
        <v>12035.36</v>
      </c>
      <c r="F5720" s="1">
        <v>2033</v>
      </c>
      <c r="G5720" s="2">
        <v>5.92</v>
      </c>
      <c r="H5720" s="3">
        <v>4</v>
      </c>
      <c r="I5720" s="3">
        <v>5.3333203161351213</v>
      </c>
      <c r="J5720" s="3">
        <v>48.141440000000003</v>
      </c>
      <c r="K5720" s="3">
        <v>48.141440000000003</v>
      </c>
      <c r="L5720" s="3">
        <v>64.188429999999997</v>
      </c>
    </row>
    <row r="5721" spans="2:12" x14ac:dyDescent="0.2">
      <c r="B5721" t="s">
        <v>14036</v>
      </c>
      <c r="C5721" t="s">
        <v>13691</v>
      </c>
      <c r="D5721" t="s">
        <v>13692</v>
      </c>
      <c r="E5721" s="1">
        <v>6572.7</v>
      </c>
      <c r="F5721" s="1">
        <v>402</v>
      </c>
      <c r="G5721" s="2">
        <v>16.349999999999998</v>
      </c>
      <c r="H5721" s="3">
        <v>4</v>
      </c>
      <c r="I5721" s="3">
        <v>5.3333196403304575</v>
      </c>
      <c r="J5721" s="3">
        <v>26.290800000000001</v>
      </c>
      <c r="K5721" s="3">
        <v>26.290800000000001</v>
      </c>
      <c r="L5721" s="3">
        <v>35.054310000000001</v>
      </c>
    </row>
    <row r="5722" spans="2:12" x14ac:dyDescent="0.2">
      <c r="B5722" t="s">
        <v>14037</v>
      </c>
      <c r="C5722" t="s">
        <v>13851</v>
      </c>
      <c r="D5722" t="s">
        <v>13852</v>
      </c>
      <c r="E5722" s="1">
        <v>2459.39</v>
      </c>
      <c r="F5722" s="1">
        <v>289</v>
      </c>
      <c r="G5722" s="2">
        <v>8.51</v>
      </c>
      <c r="H5722" s="3">
        <v>4</v>
      </c>
      <c r="I5722" s="3">
        <v>5.3333184244873726</v>
      </c>
      <c r="J5722" s="3">
        <v>9.8375599999999999</v>
      </c>
      <c r="K5722" s="3">
        <v>9.8375599999999999</v>
      </c>
      <c r="L5722" s="3">
        <v>13.116709999999999</v>
      </c>
    </row>
    <row r="5723" spans="2:12" x14ac:dyDescent="0.2">
      <c r="B5723" t="s">
        <v>14038</v>
      </c>
      <c r="C5723" t="s">
        <v>14039</v>
      </c>
      <c r="D5723" t="s">
        <v>14040</v>
      </c>
      <c r="E5723" s="1">
        <v>16755.23</v>
      </c>
      <c r="F5723" s="1">
        <v>787</v>
      </c>
      <c r="G5723" s="2">
        <v>21.29</v>
      </c>
      <c r="H5723" s="3">
        <v>4</v>
      </c>
      <c r="I5723" s="3">
        <v>5.3333198052190269</v>
      </c>
      <c r="J5723" s="3">
        <v>67.020920000000004</v>
      </c>
      <c r="K5723" s="3">
        <v>67.020920000000004</v>
      </c>
      <c r="L5723" s="3">
        <v>89.361000000000004</v>
      </c>
    </row>
    <row r="5724" spans="2:12" x14ac:dyDescent="0.2">
      <c r="B5724" t="s">
        <v>14041</v>
      </c>
      <c r="C5724" t="s">
        <v>14042</v>
      </c>
      <c r="D5724" t="s">
        <v>14043</v>
      </c>
      <c r="E5724" s="1">
        <v>26.07</v>
      </c>
      <c r="F5724" s="1">
        <v>3</v>
      </c>
      <c r="G5724" s="2">
        <v>8.69</v>
      </c>
      <c r="H5724" s="3">
        <v>4</v>
      </c>
      <c r="I5724" s="3">
        <v>5.333333333333333</v>
      </c>
      <c r="J5724" s="3">
        <v>0.10428</v>
      </c>
      <c r="K5724" s="3">
        <v>0.10428</v>
      </c>
      <c r="L5724" s="3">
        <v>0.13904</v>
      </c>
    </row>
    <row r="5725" spans="2:12" x14ac:dyDescent="0.2">
      <c r="B5725" t="s">
        <v>14044</v>
      </c>
      <c r="C5725" t="s">
        <v>14045</v>
      </c>
      <c r="D5725" t="s">
        <v>14046</v>
      </c>
      <c r="E5725" s="1">
        <v>10740.17</v>
      </c>
      <c r="F5725" s="1">
        <v>497</v>
      </c>
      <c r="G5725" s="2">
        <v>21.61</v>
      </c>
      <c r="H5725" s="3">
        <v>4</v>
      </c>
      <c r="I5725" s="3">
        <v>5.3333196774352727</v>
      </c>
      <c r="J5725" s="3">
        <v>42.960680000000004</v>
      </c>
      <c r="K5725" s="3">
        <v>42.960680000000004</v>
      </c>
      <c r="L5725" s="3">
        <v>57.280760000000001</v>
      </c>
    </row>
    <row r="5726" spans="2:12" x14ac:dyDescent="0.2">
      <c r="B5726" t="s">
        <v>14047</v>
      </c>
      <c r="C5726" t="s">
        <v>13746</v>
      </c>
      <c r="D5726" t="s">
        <v>13747</v>
      </c>
      <c r="E5726" s="1">
        <v>1894.9</v>
      </c>
      <c r="F5726" s="1">
        <v>70</v>
      </c>
      <c r="G5726" s="2">
        <v>27.07</v>
      </c>
      <c r="H5726" s="3">
        <v>4</v>
      </c>
      <c r="I5726" s="3">
        <v>5.3333210195788689</v>
      </c>
      <c r="J5726" s="3">
        <v>7.5796000000000001</v>
      </c>
      <c r="K5726" s="3">
        <v>7.5796000000000001</v>
      </c>
      <c r="L5726" s="3">
        <v>10.106109999999999</v>
      </c>
    </row>
    <row r="5727" spans="2:12" x14ac:dyDescent="0.2">
      <c r="B5727" t="s">
        <v>14048</v>
      </c>
      <c r="C5727" t="s">
        <v>14049</v>
      </c>
      <c r="D5727" t="s">
        <v>14050</v>
      </c>
      <c r="E5727" s="1">
        <v>6873.48</v>
      </c>
      <c r="F5727" s="1">
        <v>939</v>
      </c>
      <c r="G5727" s="2">
        <v>7.3199999999999994</v>
      </c>
      <c r="H5727" s="3">
        <v>4</v>
      </c>
      <c r="I5727" s="3">
        <v>5.3333202395293213</v>
      </c>
      <c r="J5727" s="3">
        <v>27.493919999999999</v>
      </c>
      <c r="K5727" s="3">
        <v>27.493919999999999</v>
      </c>
      <c r="L5727" s="3">
        <v>36.658470000000001</v>
      </c>
    </row>
    <row r="5728" spans="2:12" x14ac:dyDescent="0.2">
      <c r="B5728" t="s">
        <v>14051</v>
      </c>
      <c r="C5728" t="s">
        <v>13867</v>
      </c>
      <c r="D5728" t="s">
        <v>13868</v>
      </c>
      <c r="E5728" s="1">
        <v>5947.12</v>
      </c>
      <c r="F5728" s="1">
        <v>1882</v>
      </c>
      <c r="G5728" s="2">
        <v>3.16</v>
      </c>
      <c r="H5728" s="3">
        <v>4</v>
      </c>
      <c r="I5728" s="3">
        <v>5.3333193209486272</v>
      </c>
      <c r="J5728" s="3">
        <v>23.78848</v>
      </c>
      <c r="K5728" s="3">
        <v>23.78848</v>
      </c>
      <c r="L5728" s="3">
        <v>31.717890000000001</v>
      </c>
    </row>
    <row r="5729" spans="2:12" x14ac:dyDescent="0.2">
      <c r="B5729" t="s">
        <v>14052</v>
      </c>
      <c r="C5729" t="s">
        <v>14053</v>
      </c>
      <c r="D5729" t="s">
        <v>14054</v>
      </c>
      <c r="E5729" s="1">
        <v>1178.45</v>
      </c>
      <c r="F5729" s="1">
        <v>185</v>
      </c>
      <c r="G5729" s="2">
        <v>6.37</v>
      </c>
      <c r="H5729" s="3">
        <v>4</v>
      </c>
      <c r="I5729" s="3">
        <v>5.3333191904620474</v>
      </c>
      <c r="J5729" s="3">
        <v>4.7138</v>
      </c>
      <c r="K5729" s="3">
        <v>4.7138</v>
      </c>
      <c r="L5729" s="3">
        <v>6.28505</v>
      </c>
    </row>
    <row r="5730" spans="2:12" x14ac:dyDescent="0.2">
      <c r="B5730" t="s">
        <v>14055</v>
      </c>
      <c r="C5730" t="s">
        <v>13941</v>
      </c>
      <c r="D5730" t="s">
        <v>13942</v>
      </c>
      <c r="E5730" s="1">
        <v>7547.26</v>
      </c>
      <c r="F5730" s="1">
        <v>1457</v>
      </c>
      <c r="G5730" s="2">
        <v>5.18</v>
      </c>
      <c r="H5730" s="3">
        <v>3.9999999999999996</v>
      </c>
      <c r="I5730" s="3">
        <v>5.33331964183028</v>
      </c>
      <c r="J5730" s="3">
        <v>30.189039999999999</v>
      </c>
      <c r="K5730" s="3">
        <v>30.189039999999999</v>
      </c>
      <c r="L5730" s="3">
        <v>40.251950000000001</v>
      </c>
    </row>
    <row r="5731" spans="2:12" x14ac:dyDescent="0.2">
      <c r="B5731" t="s">
        <v>14056</v>
      </c>
      <c r="C5731" t="s">
        <v>14057</v>
      </c>
      <c r="D5731" t="s">
        <v>14058</v>
      </c>
      <c r="E5731" s="1">
        <v>3186</v>
      </c>
      <c r="F5731" s="1">
        <v>1350</v>
      </c>
      <c r="G5731" s="2">
        <v>2.36</v>
      </c>
      <c r="H5731" s="3">
        <v>4</v>
      </c>
      <c r="I5731" s="3">
        <v>5.3333207784055237</v>
      </c>
      <c r="J5731" s="3">
        <v>12.744</v>
      </c>
      <c r="K5731" s="3">
        <v>12.744</v>
      </c>
      <c r="L5731" s="3">
        <v>16.991959999999999</v>
      </c>
    </row>
    <row r="5732" spans="2:12" x14ac:dyDescent="0.2">
      <c r="B5732" t="s">
        <v>14059</v>
      </c>
      <c r="C5732" t="s">
        <v>14060</v>
      </c>
      <c r="D5732" t="s">
        <v>14061</v>
      </c>
      <c r="E5732" s="1">
        <v>7214.8</v>
      </c>
      <c r="F5732" s="1">
        <v>2122</v>
      </c>
      <c r="G5732" s="2">
        <v>3.4</v>
      </c>
      <c r="H5732" s="3">
        <v>4</v>
      </c>
      <c r="I5732" s="3">
        <v>5.3333203969617999</v>
      </c>
      <c r="J5732" s="3">
        <v>28.859200000000001</v>
      </c>
      <c r="K5732" s="3">
        <v>28.859200000000001</v>
      </c>
      <c r="L5732" s="3">
        <v>38.478839999999998</v>
      </c>
    </row>
    <row r="5733" spans="2:12" x14ac:dyDescent="0.2">
      <c r="B5733" t="s">
        <v>14062</v>
      </c>
      <c r="C5733" t="s">
        <v>14063</v>
      </c>
      <c r="D5733" t="s">
        <v>14064</v>
      </c>
      <c r="E5733" s="1">
        <v>2203.98</v>
      </c>
      <c r="F5733" s="1">
        <v>2022</v>
      </c>
      <c r="G5733" s="2">
        <v>1.0900000000000001</v>
      </c>
      <c r="H5733" s="3">
        <v>4</v>
      </c>
      <c r="I5733" s="3">
        <v>5.3333197215945702</v>
      </c>
      <c r="J5733" s="3">
        <v>8.8159200000000002</v>
      </c>
      <c r="K5733" s="3">
        <v>8.8159200000000002</v>
      </c>
      <c r="L5733" s="3">
        <v>11.754530000000001</v>
      </c>
    </row>
    <row r="5734" spans="2:12" x14ac:dyDescent="0.2">
      <c r="B5734" t="s">
        <v>14065</v>
      </c>
      <c r="C5734" t="s">
        <v>14066</v>
      </c>
      <c r="D5734" t="s">
        <v>14067</v>
      </c>
      <c r="E5734" s="1">
        <v>12652.99</v>
      </c>
      <c r="F5734" s="1">
        <v>271</v>
      </c>
      <c r="G5734" s="2">
        <v>46.69</v>
      </c>
      <c r="H5734" s="3">
        <v>4.0000000000000009</v>
      </c>
      <c r="I5734" s="3">
        <v>5.3333196343314899</v>
      </c>
      <c r="J5734" s="3">
        <v>50.611960000000003</v>
      </c>
      <c r="K5734" s="3">
        <v>50.611960000000003</v>
      </c>
      <c r="L5734" s="3">
        <v>67.482439999999997</v>
      </c>
    </row>
    <row r="5735" spans="2:12" x14ac:dyDescent="0.2">
      <c r="B5735" t="s">
        <v>14068</v>
      </c>
      <c r="C5735" t="s">
        <v>14069</v>
      </c>
      <c r="D5735" t="s">
        <v>14070</v>
      </c>
      <c r="E5735" s="1">
        <v>72993.72</v>
      </c>
      <c r="F5735" s="1">
        <v>1219</v>
      </c>
      <c r="G5735" s="2">
        <v>59.88</v>
      </c>
      <c r="H5735" s="3">
        <v>4</v>
      </c>
      <c r="I5735" s="3">
        <v>5.3333200445188993</v>
      </c>
      <c r="J5735" s="3">
        <v>291.97487999999998</v>
      </c>
      <c r="K5735" s="3">
        <v>291.97487999999998</v>
      </c>
      <c r="L5735" s="3">
        <v>389.29887000000002</v>
      </c>
    </row>
    <row r="5736" spans="2:12" x14ac:dyDescent="0.2">
      <c r="B5736" t="s">
        <v>14071</v>
      </c>
      <c r="C5736" t="s">
        <v>14072</v>
      </c>
      <c r="D5736" t="s">
        <v>14073</v>
      </c>
      <c r="E5736" s="1">
        <v>5058.12</v>
      </c>
      <c r="F5736" s="1">
        <v>691</v>
      </c>
      <c r="G5736" s="2">
        <v>7.32</v>
      </c>
      <c r="H5736" s="3">
        <v>4</v>
      </c>
      <c r="I5736" s="3">
        <v>5.3333194941994257</v>
      </c>
      <c r="J5736" s="3">
        <v>20.232479999999999</v>
      </c>
      <c r="K5736" s="3">
        <v>20.232479999999999</v>
      </c>
      <c r="L5736" s="3">
        <v>26.976569999999999</v>
      </c>
    </row>
    <row r="5737" spans="2:12" x14ac:dyDescent="0.2">
      <c r="B5737" t="s">
        <v>14074</v>
      </c>
      <c r="C5737" t="s">
        <v>14075</v>
      </c>
      <c r="D5737" t="s">
        <v>14076</v>
      </c>
      <c r="E5737" s="1">
        <v>35.549999999999997</v>
      </c>
      <c r="F5737" s="1">
        <v>3</v>
      </c>
      <c r="G5737" s="2">
        <v>11.85</v>
      </c>
      <c r="H5737" s="3">
        <v>4</v>
      </c>
      <c r="I5737" s="3">
        <v>5.333333333333333</v>
      </c>
      <c r="J5737" s="3">
        <v>0.14219999999999999</v>
      </c>
      <c r="K5737" s="3">
        <v>0.14219999999999999</v>
      </c>
      <c r="L5737" s="3">
        <v>0.18959999999999999</v>
      </c>
    </row>
    <row r="5738" spans="2:12" x14ac:dyDescent="0.2">
      <c r="B5738" t="s">
        <v>14077</v>
      </c>
      <c r="C5738" t="s">
        <v>14078</v>
      </c>
      <c r="D5738" t="s">
        <v>14079</v>
      </c>
      <c r="E5738" s="1">
        <v>964.66</v>
      </c>
      <c r="F5738" s="1">
        <v>278</v>
      </c>
      <c r="G5738" s="2">
        <v>3.4699999999999998</v>
      </c>
      <c r="H5738" s="3">
        <v>4</v>
      </c>
      <c r="I5738" s="3">
        <v>5.3333195115377441</v>
      </c>
      <c r="J5738" s="3">
        <v>3.8586399999999998</v>
      </c>
      <c r="K5738" s="3">
        <v>3.8586399999999998</v>
      </c>
      <c r="L5738" s="3">
        <v>5.1448400000000003</v>
      </c>
    </row>
    <row r="5739" spans="2:12" x14ac:dyDescent="0.2">
      <c r="B5739" t="s">
        <v>14080</v>
      </c>
      <c r="C5739" t="s">
        <v>14081</v>
      </c>
      <c r="D5739" t="s">
        <v>14082</v>
      </c>
      <c r="E5739" s="1">
        <v>90.3</v>
      </c>
      <c r="F5739" s="1">
        <v>2</v>
      </c>
      <c r="G5739" s="2">
        <v>45.15</v>
      </c>
      <c r="H5739" s="3">
        <v>4.0000000000000009</v>
      </c>
      <c r="I5739" s="3">
        <v>5.3333333333333339</v>
      </c>
      <c r="J5739" s="3">
        <v>0.36120000000000002</v>
      </c>
      <c r="K5739" s="3">
        <v>0.36120000000000002</v>
      </c>
      <c r="L5739" s="3">
        <v>0.48159999999999997</v>
      </c>
    </row>
    <row r="5740" spans="2:12" x14ac:dyDescent="0.2">
      <c r="B5740" t="s">
        <v>14083</v>
      </c>
      <c r="C5740" t="s">
        <v>14084</v>
      </c>
      <c r="D5740" t="s">
        <v>14085</v>
      </c>
      <c r="E5740" s="1">
        <v>9860.4</v>
      </c>
      <c r="F5740" s="1">
        <v>1245</v>
      </c>
      <c r="G5740" s="2">
        <v>7.92</v>
      </c>
      <c r="H5740" s="3">
        <v>4</v>
      </c>
      <c r="I5740" s="3">
        <v>5.3333201492840043</v>
      </c>
      <c r="J5740" s="3">
        <v>39.441600000000001</v>
      </c>
      <c r="K5740" s="3">
        <v>39.441600000000001</v>
      </c>
      <c r="L5740" s="3">
        <v>52.58867</v>
      </c>
    </row>
    <row r="5741" spans="2:12" x14ac:dyDescent="0.2">
      <c r="B5741" t="s">
        <v>14086</v>
      </c>
      <c r="C5741" t="s">
        <v>1746</v>
      </c>
      <c r="D5741" t="s">
        <v>1747</v>
      </c>
      <c r="E5741" s="1">
        <v>2146.9731999999999</v>
      </c>
      <c r="F5741" s="1">
        <v>143</v>
      </c>
      <c r="G5741" s="2">
        <v>15.013798601398602</v>
      </c>
      <c r="H5741" s="3">
        <v>6.1500022450210379</v>
      </c>
      <c r="I5741" s="3">
        <v>8.1999812573347448</v>
      </c>
      <c r="J5741" s="3">
        <v>13.203889999999999</v>
      </c>
      <c r="K5741" s="3">
        <v>13.203889999999999</v>
      </c>
      <c r="L5741" s="3">
        <v>17.605139999999999</v>
      </c>
    </row>
    <row r="5742" spans="2:12" x14ac:dyDescent="0.2">
      <c r="B5742" t="s">
        <v>14087</v>
      </c>
      <c r="C5742" t="s">
        <v>13822</v>
      </c>
      <c r="D5742" t="s">
        <v>13823</v>
      </c>
      <c r="E5742" s="1">
        <v>4518.96</v>
      </c>
      <c r="F5742" s="1">
        <v>114</v>
      </c>
      <c r="G5742" s="2">
        <v>39.64</v>
      </c>
      <c r="H5742" s="3">
        <v>4</v>
      </c>
      <c r="I5742" s="3">
        <v>5.3333200559420755</v>
      </c>
      <c r="J5742" s="3">
        <v>18.075839999999999</v>
      </c>
      <c r="K5742" s="3">
        <v>18.075839999999999</v>
      </c>
      <c r="L5742" s="3">
        <v>24.10106</v>
      </c>
    </row>
    <row r="5743" spans="2:12" x14ac:dyDescent="0.2">
      <c r="B5743" t="s">
        <v>14088</v>
      </c>
      <c r="C5743" t="s">
        <v>14089</v>
      </c>
      <c r="D5743" t="s">
        <v>14090</v>
      </c>
      <c r="E5743" s="1">
        <v>1670.4619</v>
      </c>
      <c r="F5743" s="1">
        <v>72</v>
      </c>
      <c r="G5743" s="2">
        <v>23.200859722222223</v>
      </c>
      <c r="H5743" s="3">
        <v>6.3000000179591051</v>
      </c>
      <c r="I5743" s="3">
        <v>8.3999760784726671</v>
      </c>
      <c r="J5743" s="3">
        <v>10.523910000000001</v>
      </c>
      <c r="K5743" s="3">
        <v>10.523910000000001</v>
      </c>
      <c r="L5743" s="3">
        <v>14.031840000000001</v>
      </c>
    </row>
    <row r="5744" spans="2:12" x14ac:dyDescent="0.2">
      <c r="B5744" t="s">
        <v>14091</v>
      </c>
      <c r="C5744" t="s">
        <v>14092</v>
      </c>
      <c r="D5744" t="s">
        <v>14093</v>
      </c>
      <c r="E5744" s="1">
        <v>332.28</v>
      </c>
      <c r="F5744" s="1">
        <v>18</v>
      </c>
      <c r="G5744" s="2">
        <v>18.459999999999997</v>
      </c>
      <c r="H5744" s="3">
        <v>4.0000000000000009</v>
      </c>
      <c r="I5744" s="3">
        <v>5.3333333333333339</v>
      </c>
      <c r="J5744" s="3">
        <v>1.3291200000000001</v>
      </c>
      <c r="K5744" s="3">
        <v>1.3291200000000001</v>
      </c>
      <c r="L5744" s="3">
        <v>1.77216</v>
      </c>
    </row>
    <row r="5745" spans="2:12" x14ac:dyDescent="0.2">
      <c r="B5745" t="s">
        <v>14094</v>
      </c>
      <c r="C5745" t="s">
        <v>13986</v>
      </c>
      <c r="D5745" t="s">
        <v>13987</v>
      </c>
      <c r="E5745" s="1">
        <v>1934.94</v>
      </c>
      <c r="F5745" s="1">
        <v>1626</v>
      </c>
      <c r="G5745" s="2">
        <v>1.19</v>
      </c>
      <c r="H5745" s="3">
        <v>4</v>
      </c>
      <c r="I5745" s="3">
        <v>5.3333178289766083</v>
      </c>
      <c r="J5745" s="3">
        <v>7.7397600000000004</v>
      </c>
      <c r="K5745" s="3">
        <v>7.7397600000000004</v>
      </c>
      <c r="L5745" s="3">
        <v>10.319649999999999</v>
      </c>
    </row>
    <row r="5746" spans="2:12" x14ac:dyDescent="0.2">
      <c r="B5746" t="s">
        <v>14095</v>
      </c>
      <c r="C5746" t="s">
        <v>14096</v>
      </c>
      <c r="D5746" t="s">
        <v>14097</v>
      </c>
      <c r="E5746" s="1">
        <v>5167.22</v>
      </c>
      <c r="F5746" s="1">
        <v>302</v>
      </c>
      <c r="G5746" s="2">
        <v>17.11</v>
      </c>
      <c r="H5746" s="3">
        <v>4</v>
      </c>
      <c r="I5746" s="3">
        <v>5.3333204314892724</v>
      </c>
      <c r="J5746" s="3">
        <v>20.668880000000001</v>
      </c>
      <c r="K5746" s="3">
        <v>20.668880000000001</v>
      </c>
      <c r="L5746" s="3">
        <v>27.558440000000001</v>
      </c>
    </row>
    <row r="5747" spans="2:12" x14ac:dyDescent="0.2">
      <c r="B5747" t="s">
        <v>14098</v>
      </c>
      <c r="C5747" t="s">
        <v>13889</v>
      </c>
      <c r="D5747" t="s">
        <v>13890</v>
      </c>
      <c r="E5747" s="1">
        <v>306.81</v>
      </c>
      <c r="F5747" s="1">
        <v>63</v>
      </c>
      <c r="G5747" s="2">
        <v>4.87</v>
      </c>
      <c r="H5747" s="3">
        <v>4</v>
      </c>
      <c r="I5747" s="3">
        <v>5.333333333333333</v>
      </c>
      <c r="J5747" s="3">
        <v>1.2272400000000001</v>
      </c>
      <c r="K5747" s="3">
        <v>1.2272400000000001</v>
      </c>
      <c r="L5747" s="3">
        <v>1.63632</v>
      </c>
    </row>
    <row r="5748" spans="2:12" x14ac:dyDescent="0.2">
      <c r="B5748" t="s">
        <v>14099</v>
      </c>
      <c r="C5748" t="s">
        <v>14100</v>
      </c>
      <c r="D5748" t="s">
        <v>14101</v>
      </c>
      <c r="E5748" s="1">
        <v>2841.08</v>
      </c>
      <c r="F5748" s="1">
        <v>484</v>
      </c>
      <c r="G5748" s="2">
        <v>5.87</v>
      </c>
      <c r="H5748" s="3">
        <v>4</v>
      </c>
      <c r="I5748" s="3">
        <v>5.3333204274430859</v>
      </c>
      <c r="J5748" s="3">
        <v>11.364319999999999</v>
      </c>
      <c r="K5748" s="3">
        <v>11.364319999999999</v>
      </c>
      <c r="L5748" s="3">
        <v>15.15239</v>
      </c>
    </row>
    <row r="5749" spans="2:12" x14ac:dyDescent="0.2">
      <c r="B5749" t="s">
        <v>14102</v>
      </c>
      <c r="C5749" t="s">
        <v>14103</v>
      </c>
      <c r="D5749" t="s">
        <v>14104</v>
      </c>
      <c r="E5749" s="1">
        <v>531.69000000000005</v>
      </c>
      <c r="F5749" s="1">
        <v>37</v>
      </c>
      <c r="G5749" s="2">
        <v>14.370000000000001</v>
      </c>
      <c r="H5749" s="3">
        <v>3.9999999999999991</v>
      </c>
      <c r="I5749" s="3">
        <v>5.3333145253813301</v>
      </c>
      <c r="J5749" s="3">
        <v>2.12676</v>
      </c>
      <c r="K5749" s="3">
        <v>2.12676</v>
      </c>
      <c r="L5749" s="3">
        <v>2.8356699999999999</v>
      </c>
    </row>
    <row r="5750" spans="2:12" x14ac:dyDescent="0.2">
      <c r="B5750" t="s">
        <v>14105</v>
      </c>
      <c r="C5750" t="s">
        <v>14106</v>
      </c>
      <c r="D5750" t="s">
        <v>14107</v>
      </c>
      <c r="E5750" s="1">
        <v>105.82</v>
      </c>
      <c r="F5750" s="1">
        <v>11</v>
      </c>
      <c r="G5750" s="2">
        <v>9.6199999999999992</v>
      </c>
      <c r="H5750" s="3">
        <v>4</v>
      </c>
      <c r="I5750" s="3">
        <v>5.3333018333018334</v>
      </c>
      <c r="J5750" s="3">
        <v>0.42327999999999999</v>
      </c>
      <c r="K5750" s="3">
        <v>0.42327999999999999</v>
      </c>
      <c r="L5750" s="3">
        <v>0.56437000000000004</v>
      </c>
    </row>
    <row r="5751" spans="2:12" x14ac:dyDescent="0.2">
      <c r="B5751" t="s">
        <v>14108</v>
      </c>
      <c r="C5751" t="s">
        <v>14109</v>
      </c>
      <c r="D5751" t="s">
        <v>14110</v>
      </c>
      <c r="E5751" s="1">
        <v>7752.84</v>
      </c>
      <c r="F5751" s="1">
        <v>212</v>
      </c>
      <c r="G5751" s="2">
        <v>36.57</v>
      </c>
      <c r="H5751" s="3">
        <v>4</v>
      </c>
      <c r="I5751" s="3">
        <v>5.3333204348342029</v>
      </c>
      <c r="J5751" s="3">
        <v>31.01136</v>
      </c>
      <c r="K5751" s="3">
        <v>31.01136</v>
      </c>
      <c r="L5751" s="3">
        <v>41.348379999999999</v>
      </c>
    </row>
    <row r="5752" spans="2:12" x14ac:dyDescent="0.2">
      <c r="B5752" t="s">
        <v>14111</v>
      </c>
      <c r="C5752" t="s">
        <v>14112</v>
      </c>
      <c r="D5752" t="s">
        <v>14113</v>
      </c>
      <c r="E5752" s="1">
        <v>1617.1</v>
      </c>
      <c r="F5752" s="1">
        <v>515</v>
      </c>
      <c r="G5752" s="2">
        <v>3.1399999999999997</v>
      </c>
      <c r="H5752" s="3">
        <v>4</v>
      </c>
      <c r="I5752" s="3">
        <v>5.333318904211243</v>
      </c>
      <c r="J5752" s="3">
        <v>6.4683999999999999</v>
      </c>
      <c r="K5752" s="3">
        <v>6.4683999999999999</v>
      </c>
      <c r="L5752" s="3">
        <v>8.6245100000000008</v>
      </c>
    </row>
    <row r="5753" spans="2:12" x14ac:dyDescent="0.2">
      <c r="B5753" t="s">
        <v>14114</v>
      </c>
      <c r="C5753" t="s">
        <v>13858</v>
      </c>
      <c r="D5753" t="s">
        <v>13859</v>
      </c>
      <c r="E5753" s="1">
        <v>3932.79</v>
      </c>
      <c r="F5753" s="1">
        <v>389</v>
      </c>
      <c r="G5753" s="2">
        <v>10.11</v>
      </c>
      <c r="H5753" s="3">
        <v>4</v>
      </c>
      <c r="I5753" s="3">
        <v>5.3333206197127234</v>
      </c>
      <c r="J5753" s="3">
        <v>15.731159999999999</v>
      </c>
      <c r="K5753" s="3">
        <v>15.731159999999999</v>
      </c>
      <c r="L5753" s="3">
        <v>20.974830000000001</v>
      </c>
    </row>
    <row r="5754" spans="2:12" x14ac:dyDescent="0.2">
      <c r="B5754" t="s">
        <v>14115</v>
      </c>
      <c r="C5754" t="s">
        <v>14116</v>
      </c>
      <c r="D5754" t="s">
        <v>14117</v>
      </c>
      <c r="E5754" s="1">
        <v>52.02</v>
      </c>
      <c r="F5754" s="1">
        <v>2</v>
      </c>
      <c r="G5754" s="2">
        <v>26.01</v>
      </c>
      <c r="H5754" s="3">
        <v>3.9999999999999996</v>
      </c>
      <c r="I5754" s="3">
        <v>5.333333333333333</v>
      </c>
      <c r="J5754" s="3">
        <v>0.20807999999999999</v>
      </c>
      <c r="K5754" s="3">
        <v>0.20807999999999999</v>
      </c>
      <c r="L5754" s="3">
        <v>0.27744000000000002</v>
      </c>
    </row>
    <row r="5755" spans="2:12" x14ac:dyDescent="0.2">
      <c r="B5755" t="s">
        <v>14118</v>
      </c>
      <c r="C5755" t="s">
        <v>14119</v>
      </c>
      <c r="D5755" t="s">
        <v>14120</v>
      </c>
      <c r="E5755" s="1">
        <v>5130.09</v>
      </c>
      <c r="F5755" s="1">
        <v>1071</v>
      </c>
      <c r="G5755" s="2">
        <v>4.79</v>
      </c>
      <c r="H5755" s="3">
        <v>4</v>
      </c>
      <c r="I5755" s="3">
        <v>5.3333196883485474</v>
      </c>
      <c r="J5755" s="3">
        <v>20.52036</v>
      </c>
      <c r="K5755" s="3">
        <v>20.52036</v>
      </c>
      <c r="L5755" s="3">
        <v>27.360410000000002</v>
      </c>
    </row>
    <row r="5756" spans="2:12" x14ac:dyDescent="0.2">
      <c r="B5756" t="s">
        <v>14121</v>
      </c>
      <c r="C5756" t="s">
        <v>14122</v>
      </c>
      <c r="D5756" t="s">
        <v>14123</v>
      </c>
      <c r="E5756" s="1">
        <v>1434.6</v>
      </c>
      <c r="F5756" s="1">
        <v>180</v>
      </c>
      <c r="G5756" s="2">
        <v>7.97</v>
      </c>
      <c r="H5756" s="3">
        <v>4.0000000000000009</v>
      </c>
      <c r="I5756" s="3">
        <v>5.3333193921650643</v>
      </c>
      <c r="J5756" s="3">
        <v>5.7384000000000004</v>
      </c>
      <c r="K5756" s="3">
        <v>5.7384000000000004</v>
      </c>
      <c r="L5756" s="3">
        <v>7.6511800000000001</v>
      </c>
    </row>
    <row r="5757" spans="2:12" x14ac:dyDescent="0.2">
      <c r="B5757" t="s">
        <v>14124</v>
      </c>
      <c r="C5757" t="s">
        <v>14122</v>
      </c>
      <c r="D5757" t="s">
        <v>14123</v>
      </c>
      <c r="E5757" s="1">
        <v>342.68</v>
      </c>
      <c r="F5757" s="1">
        <v>52</v>
      </c>
      <c r="G5757" s="2">
        <v>6.59</v>
      </c>
      <c r="H5757" s="3">
        <v>4</v>
      </c>
      <c r="I5757" s="3">
        <v>5.3333138788373997</v>
      </c>
      <c r="J5757" s="3">
        <v>1.3707199999999999</v>
      </c>
      <c r="K5757" s="3">
        <v>1.3707199999999999</v>
      </c>
      <c r="L5757" s="3">
        <v>1.82762</v>
      </c>
    </row>
    <row r="5758" spans="2:12" x14ac:dyDescent="0.2">
      <c r="B5758" t="s">
        <v>14125</v>
      </c>
      <c r="C5758" t="s">
        <v>14126</v>
      </c>
      <c r="D5758" t="s">
        <v>14127</v>
      </c>
      <c r="E5758" s="1">
        <v>3301.76</v>
      </c>
      <c r="F5758" s="1">
        <v>704</v>
      </c>
      <c r="G5758" s="2">
        <v>4.6900000000000004</v>
      </c>
      <c r="H5758" s="3">
        <v>3.9999999999999996</v>
      </c>
      <c r="I5758" s="3">
        <v>5.3333191994572582</v>
      </c>
      <c r="J5758" s="3">
        <v>13.207039999999999</v>
      </c>
      <c r="K5758" s="3">
        <v>13.207039999999999</v>
      </c>
      <c r="L5758" s="3">
        <v>17.60934</v>
      </c>
    </row>
    <row r="5759" spans="2:12" x14ac:dyDescent="0.2">
      <c r="B5759" t="s">
        <v>14128</v>
      </c>
      <c r="C5759" t="s">
        <v>14129</v>
      </c>
      <c r="D5759" t="s">
        <v>14130</v>
      </c>
      <c r="E5759" s="1">
        <v>2546.2800000000002</v>
      </c>
      <c r="F5759" s="1">
        <v>396</v>
      </c>
      <c r="G5759" s="2">
        <v>6.4300000000000006</v>
      </c>
      <c r="H5759" s="3">
        <v>3.9999999999999991</v>
      </c>
      <c r="I5759" s="3">
        <v>5.333321551439747</v>
      </c>
      <c r="J5759" s="3">
        <v>10.18512</v>
      </c>
      <c r="K5759" s="3">
        <v>10.18512</v>
      </c>
      <c r="L5759" s="3">
        <v>13.58013</v>
      </c>
    </row>
    <row r="5760" spans="2:12" x14ac:dyDescent="0.2">
      <c r="B5760" t="s">
        <v>14131</v>
      </c>
      <c r="C5760" t="s">
        <v>14129</v>
      </c>
      <c r="D5760" t="s">
        <v>14130</v>
      </c>
      <c r="E5760" s="1">
        <v>2523.2199999999998</v>
      </c>
      <c r="F5760" s="1">
        <v>469</v>
      </c>
      <c r="G5760" s="2">
        <v>5.38</v>
      </c>
      <c r="H5760" s="3">
        <v>4</v>
      </c>
      <c r="I5760" s="3">
        <v>5.3333201227003597</v>
      </c>
      <c r="J5760" s="3">
        <v>10.092879999999999</v>
      </c>
      <c r="K5760" s="3">
        <v>10.092879999999999</v>
      </c>
      <c r="L5760" s="3">
        <v>13.457140000000001</v>
      </c>
    </row>
    <row r="5761" spans="2:12" x14ac:dyDescent="0.2">
      <c r="B5761" t="s">
        <v>14132</v>
      </c>
      <c r="C5761" t="s">
        <v>14133</v>
      </c>
      <c r="D5761" t="s">
        <v>14134</v>
      </c>
      <c r="E5761" s="1">
        <v>254.4</v>
      </c>
      <c r="F5761" s="1">
        <v>159</v>
      </c>
      <c r="G5761" s="2">
        <v>1.6</v>
      </c>
      <c r="H5761" s="3">
        <v>4</v>
      </c>
      <c r="I5761" s="3">
        <v>5.333333333333333</v>
      </c>
      <c r="J5761" s="3">
        <v>1.0176000000000001</v>
      </c>
      <c r="K5761" s="3">
        <v>1.0176000000000001</v>
      </c>
      <c r="L5761" s="3">
        <v>1.3568</v>
      </c>
    </row>
    <row r="5762" spans="2:12" x14ac:dyDescent="0.2">
      <c r="B5762" t="s">
        <v>14135</v>
      </c>
      <c r="C5762" t="s">
        <v>14133</v>
      </c>
      <c r="D5762" t="s">
        <v>14134</v>
      </c>
      <c r="E5762" s="1">
        <v>319.2</v>
      </c>
      <c r="F5762" s="1">
        <v>190</v>
      </c>
      <c r="G5762" s="2">
        <v>1.68</v>
      </c>
      <c r="H5762" s="3">
        <v>4</v>
      </c>
      <c r="I5762" s="3">
        <v>5.333333333333333</v>
      </c>
      <c r="J5762" s="3">
        <v>1.2767999999999999</v>
      </c>
      <c r="K5762" s="3">
        <v>1.2767999999999999</v>
      </c>
      <c r="L5762" s="3">
        <v>1.7023999999999999</v>
      </c>
    </row>
    <row r="5763" spans="2:12" x14ac:dyDescent="0.2">
      <c r="B5763" t="s">
        <v>14136</v>
      </c>
      <c r="C5763" t="s">
        <v>14137</v>
      </c>
      <c r="D5763" t="s">
        <v>14138</v>
      </c>
      <c r="E5763" s="1">
        <v>4192.2</v>
      </c>
      <c r="F5763" s="1">
        <v>1370</v>
      </c>
      <c r="G5763" s="2">
        <v>3.06</v>
      </c>
      <c r="H5763" s="3">
        <v>4</v>
      </c>
      <c r="I5763" s="3">
        <v>5.3333190210390722</v>
      </c>
      <c r="J5763" s="3">
        <v>16.768799999999999</v>
      </c>
      <c r="K5763" s="3">
        <v>16.768799999999999</v>
      </c>
      <c r="L5763" s="3">
        <v>22.358339999999998</v>
      </c>
    </row>
    <row r="5764" spans="2:12" x14ac:dyDescent="0.2">
      <c r="B5764" t="s">
        <v>14139</v>
      </c>
      <c r="C5764" t="s">
        <v>14140</v>
      </c>
      <c r="D5764" t="s">
        <v>14141</v>
      </c>
      <c r="E5764" s="1">
        <v>1229.3599999999999</v>
      </c>
      <c r="F5764" s="1">
        <v>242</v>
      </c>
      <c r="G5764" s="2">
        <v>5.0799999999999992</v>
      </c>
      <c r="H5764" s="3">
        <v>4</v>
      </c>
      <c r="I5764" s="3">
        <v>5.3333197761436839</v>
      </c>
      <c r="J5764" s="3">
        <v>4.91744</v>
      </c>
      <c r="K5764" s="3">
        <v>4.91744</v>
      </c>
      <c r="L5764" s="3">
        <v>6.5565699999999998</v>
      </c>
    </row>
    <row r="5765" spans="2:12" x14ac:dyDescent="0.2">
      <c r="B5765" t="s">
        <v>14142</v>
      </c>
      <c r="C5765" t="s">
        <v>14140</v>
      </c>
      <c r="D5765" t="s">
        <v>14141</v>
      </c>
      <c r="E5765" s="1">
        <v>440.7</v>
      </c>
      <c r="F5765" s="1">
        <v>195</v>
      </c>
      <c r="G5765" s="2">
        <v>2.2599999999999998</v>
      </c>
      <c r="H5765" s="3">
        <v>4</v>
      </c>
      <c r="I5765" s="3">
        <v>5.3333106421601997</v>
      </c>
      <c r="J5765" s="3">
        <v>1.7627999999999999</v>
      </c>
      <c r="K5765" s="3">
        <v>1.7627999999999999</v>
      </c>
      <c r="L5765" s="3">
        <v>2.35039</v>
      </c>
    </row>
    <row r="5766" spans="2:12" x14ac:dyDescent="0.2">
      <c r="B5766" t="s">
        <v>14143</v>
      </c>
      <c r="C5766" t="s">
        <v>14137</v>
      </c>
      <c r="D5766" t="s">
        <v>14138</v>
      </c>
      <c r="E5766" s="1">
        <v>8825.9599999999991</v>
      </c>
      <c r="F5766" s="1">
        <v>3086</v>
      </c>
      <c r="G5766" s="2">
        <v>2.86</v>
      </c>
      <c r="H5766" s="3">
        <v>4.0000000000000009</v>
      </c>
      <c r="I5766" s="3">
        <v>5.3333201147523903</v>
      </c>
      <c r="J5766" s="3">
        <v>35.303840000000001</v>
      </c>
      <c r="K5766" s="3">
        <v>35.303840000000001</v>
      </c>
      <c r="L5766" s="3">
        <v>47.071669999999997</v>
      </c>
    </row>
    <row r="5767" spans="2:12" x14ac:dyDescent="0.2">
      <c r="B5767" t="s">
        <v>14144</v>
      </c>
      <c r="C5767" t="s">
        <v>14145</v>
      </c>
      <c r="D5767" t="s">
        <v>14146</v>
      </c>
      <c r="E5767" s="1">
        <v>1844.15</v>
      </c>
      <c r="F5767" s="1">
        <v>385</v>
      </c>
      <c r="G5767" s="2">
        <v>4.79</v>
      </c>
      <c r="H5767" s="3">
        <v>3.9999999999999996</v>
      </c>
      <c r="I5767" s="3">
        <v>5.3333188731936119</v>
      </c>
      <c r="J5767" s="3">
        <v>7.3765999999999998</v>
      </c>
      <c r="K5767" s="3">
        <v>7.3765999999999998</v>
      </c>
      <c r="L5767" s="3">
        <v>9.8354400000000002</v>
      </c>
    </row>
    <row r="5768" spans="2:12" x14ac:dyDescent="0.2">
      <c r="B5768" t="s">
        <v>14147</v>
      </c>
      <c r="C5768" t="s">
        <v>14148</v>
      </c>
      <c r="D5768" t="s">
        <v>14149</v>
      </c>
      <c r="E5768" s="1">
        <v>117.81</v>
      </c>
      <c r="F5768" s="1">
        <v>17</v>
      </c>
      <c r="G5768" s="2">
        <v>6.93</v>
      </c>
      <c r="H5768" s="3">
        <v>4</v>
      </c>
      <c r="I5768" s="3">
        <v>5.333333333333333</v>
      </c>
      <c r="J5768" s="3">
        <v>0.47123999999999999</v>
      </c>
      <c r="K5768" s="3">
        <v>0.47123999999999999</v>
      </c>
      <c r="L5768" s="3">
        <v>0.62831999999999999</v>
      </c>
    </row>
    <row r="5769" spans="2:12" x14ac:dyDescent="0.2">
      <c r="B5769" t="s">
        <v>14150</v>
      </c>
      <c r="C5769" t="s">
        <v>14151</v>
      </c>
      <c r="D5769" t="s">
        <v>14152</v>
      </c>
      <c r="E5769" s="1">
        <v>51.4</v>
      </c>
      <c r="F5769" s="1">
        <v>10</v>
      </c>
      <c r="G5769" s="2">
        <v>5.14</v>
      </c>
      <c r="H5769" s="3">
        <v>4</v>
      </c>
      <c r="I5769" s="3">
        <v>5.3332684824902721</v>
      </c>
      <c r="J5769" s="3">
        <v>0.2056</v>
      </c>
      <c r="K5769" s="3">
        <v>0.2056</v>
      </c>
      <c r="L5769" s="3">
        <v>0.27412999999999998</v>
      </c>
    </row>
    <row r="5770" spans="2:12" x14ac:dyDescent="0.2">
      <c r="B5770" t="s">
        <v>14153</v>
      </c>
      <c r="C5770" t="s">
        <v>14154</v>
      </c>
      <c r="D5770" t="s">
        <v>14155</v>
      </c>
      <c r="E5770" s="1">
        <v>1408</v>
      </c>
      <c r="F5770" s="1">
        <v>25</v>
      </c>
      <c r="G5770" s="2">
        <v>56.32</v>
      </c>
      <c r="H5770" s="3">
        <v>4</v>
      </c>
      <c r="I5770" s="3">
        <v>5.333316761363637</v>
      </c>
      <c r="J5770" s="3">
        <v>5.6319999999999997</v>
      </c>
      <c r="K5770" s="3">
        <v>5.6319999999999997</v>
      </c>
      <c r="L5770" s="3">
        <v>7.5093100000000002</v>
      </c>
    </row>
    <row r="5771" spans="2:12" x14ac:dyDescent="0.2">
      <c r="B5771" t="s">
        <v>14156</v>
      </c>
      <c r="C5771" t="s">
        <v>14157</v>
      </c>
      <c r="D5771" t="s">
        <v>14158</v>
      </c>
      <c r="E5771" s="1">
        <v>488.48</v>
      </c>
      <c r="F5771" s="1">
        <v>71</v>
      </c>
      <c r="G5771" s="2">
        <v>6.88</v>
      </c>
      <c r="H5771" s="3">
        <v>4</v>
      </c>
      <c r="I5771" s="3">
        <v>5.3333196855551916</v>
      </c>
      <c r="J5771" s="3">
        <v>1.9539200000000001</v>
      </c>
      <c r="K5771" s="3">
        <v>1.9539200000000001</v>
      </c>
      <c r="L5771" s="3">
        <v>2.6052200000000001</v>
      </c>
    </row>
    <row r="5772" spans="2:12" x14ac:dyDescent="0.2">
      <c r="B5772" t="s">
        <v>14159</v>
      </c>
      <c r="C5772" t="s">
        <v>14160</v>
      </c>
      <c r="D5772" t="s">
        <v>14161</v>
      </c>
      <c r="E5772" s="1">
        <v>1574.23</v>
      </c>
      <c r="F5772" s="1">
        <v>523</v>
      </c>
      <c r="G5772" s="2">
        <v>3.0100000000000002</v>
      </c>
      <c r="H5772" s="3">
        <v>4</v>
      </c>
      <c r="I5772" s="3">
        <v>5.3333185112721777</v>
      </c>
      <c r="J5772" s="3">
        <v>6.2969200000000001</v>
      </c>
      <c r="K5772" s="3">
        <v>6.2969200000000001</v>
      </c>
      <c r="L5772" s="3">
        <v>8.3958700000000004</v>
      </c>
    </row>
    <row r="5773" spans="2:12" x14ac:dyDescent="0.2">
      <c r="B5773" t="s">
        <v>14162</v>
      </c>
      <c r="C5773" t="s">
        <v>14145</v>
      </c>
      <c r="D5773" t="s">
        <v>14146</v>
      </c>
      <c r="E5773" s="1">
        <v>996.4</v>
      </c>
      <c r="F5773" s="1">
        <v>235</v>
      </c>
      <c r="G5773" s="2">
        <v>4.24</v>
      </c>
      <c r="H5773" s="3">
        <v>4</v>
      </c>
      <c r="I5773" s="3">
        <v>5.3333199518265761</v>
      </c>
      <c r="J5773" s="3">
        <v>3.9855999999999998</v>
      </c>
      <c r="K5773" s="3">
        <v>3.9855999999999998</v>
      </c>
      <c r="L5773" s="3">
        <v>5.31412</v>
      </c>
    </row>
    <row r="5774" spans="2:12" x14ac:dyDescent="0.2">
      <c r="B5774" t="s">
        <v>14163</v>
      </c>
      <c r="C5774" t="s">
        <v>13908</v>
      </c>
      <c r="D5774" t="s">
        <v>13909</v>
      </c>
      <c r="E5774" s="1">
        <v>19752.04</v>
      </c>
      <c r="F5774" s="1">
        <v>1166</v>
      </c>
      <c r="G5774" s="2">
        <v>16.940000000000001</v>
      </c>
      <c r="H5774" s="3">
        <v>4</v>
      </c>
      <c r="I5774" s="3">
        <v>5.3333200013770732</v>
      </c>
      <c r="J5774" s="3">
        <v>79.008160000000004</v>
      </c>
      <c r="K5774" s="3">
        <v>79.008160000000004</v>
      </c>
      <c r="L5774" s="3">
        <v>105.34395000000001</v>
      </c>
    </row>
    <row r="5775" spans="2:12" x14ac:dyDescent="0.2">
      <c r="B5775" t="s">
        <v>14164</v>
      </c>
      <c r="C5775" t="s">
        <v>14004</v>
      </c>
      <c r="D5775" t="s">
        <v>14005</v>
      </c>
      <c r="E5775" s="1">
        <v>485.77</v>
      </c>
      <c r="F5775" s="1">
        <v>31</v>
      </c>
      <c r="G5775" s="2">
        <v>15.67</v>
      </c>
      <c r="H5775" s="3">
        <v>4</v>
      </c>
      <c r="I5775" s="3">
        <v>5.3333264713753428</v>
      </c>
      <c r="J5775" s="3">
        <v>1.9430799999999999</v>
      </c>
      <c r="K5775" s="3">
        <v>1.9430799999999999</v>
      </c>
      <c r="L5775" s="3">
        <v>2.59077</v>
      </c>
    </row>
    <row r="5776" spans="2:12" x14ac:dyDescent="0.2">
      <c r="B5776" t="s">
        <v>14165</v>
      </c>
      <c r="C5776" t="s">
        <v>14166</v>
      </c>
      <c r="D5776" t="s">
        <v>14167</v>
      </c>
      <c r="E5776" s="1">
        <v>701</v>
      </c>
      <c r="F5776" s="1">
        <v>100</v>
      </c>
      <c r="G5776" s="2">
        <v>7.01</v>
      </c>
      <c r="H5776" s="3">
        <v>4</v>
      </c>
      <c r="I5776" s="3">
        <v>5.3333238231098434</v>
      </c>
      <c r="J5776" s="3">
        <v>2.8039999999999998</v>
      </c>
      <c r="K5776" s="3">
        <v>2.8039999999999998</v>
      </c>
      <c r="L5776" s="3">
        <v>3.7386599999999999</v>
      </c>
    </row>
    <row r="5777" spans="2:12" x14ac:dyDescent="0.2">
      <c r="B5777" t="s">
        <v>14168</v>
      </c>
      <c r="C5777" t="s">
        <v>14169</v>
      </c>
      <c r="D5777" t="s">
        <v>14170</v>
      </c>
      <c r="E5777" s="1">
        <v>1644.37</v>
      </c>
      <c r="F5777" s="1">
        <v>139</v>
      </c>
      <c r="G5777" s="2">
        <v>11.83</v>
      </c>
      <c r="H5777" s="3">
        <v>4.0000000000000009</v>
      </c>
      <c r="I5777" s="3">
        <v>5.3333191435017664</v>
      </c>
      <c r="J5777" s="3">
        <v>6.5774800000000004</v>
      </c>
      <c r="K5777" s="3">
        <v>6.5774800000000004</v>
      </c>
      <c r="L5777" s="3">
        <v>8.7699499999999997</v>
      </c>
    </row>
    <row r="5778" spans="2:12" x14ac:dyDescent="0.2">
      <c r="B5778" t="s">
        <v>14171</v>
      </c>
      <c r="C5778" t="s">
        <v>14172</v>
      </c>
      <c r="D5778" t="s">
        <v>14173</v>
      </c>
      <c r="E5778" s="1">
        <v>848.64</v>
      </c>
      <c r="F5778" s="1">
        <v>102</v>
      </c>
      <c r="G5778" s="2">
        <v>8.32</v>
      </c>
      <c r="H5778" s="3">
        <v>4</v>
      </c>
      <c r="I5778" s="3">
        <v>5.3333215497737561</v>
      </c>
      <c r="J5778" s="3">
        <v>3.3945599999999998</v>
      </c>
      <c r="K5778" s="3">
        <v>3.3945599999999998</v>
      </c>
      <c r="L5778" s="3">
        <v>4.5260699999999998</v>
      </c>
    </row>
    <row r="5779" spans="2:12" x14ac:dyDescent="0.2">
      <c r="B5779" t="s">
        <v>14174</v>
      </c>
      <c r="C5779" t="s">
        <v>14175</v>
      </c>
      <c r="D5779" t="s">
        <v>14176</v>
      </c>
      <c r="E5779" s="1">
        <v>6022.12</v>
      </c>
      <c r="F5779" s="1">
        <v>1252</v>
      </c>
      <c r="G5779" s="2">
        <v>4.8099999999999996</v>
      </c>
      <c r="H5779" s="3">
        <v>4</v>
      </c>
      <c r="I5779" s="3">
        <v>5.3333194954600707</v>
      </c>
      <c r="J5779" s="3">
        <v>24.088480000000001</v>
      </c>
      <c r="K5779" s="3">
        <v>24.088480000000001</v>
      </c>
      <c r="L5779" s="3">
        <v>32.117890000000003</v>
      </c>
    </row>
    <row r="5780" spans="2:12" x14ac:dyDescent="0.2">
      <c r="B5780" t="s">
        <v>14177</v>
      </c>
      <c r="C5780" t="s">
        <v>14178</v>
      </c>
      <c r="D5780" t="s">
        <v>14179</v>
      </c>
      <c r="E5780" s="1">
        <v>3569.28</v>
      </c>
      <c r="F5780" s="1">
        <v>156</v>
      </c>
      <c r="G5780" s="2">
        <v>22.880000000000003</v>
      </c>
      <c r="H5780" s="3">
        <v>4</v>
      </c>
      <c r="I5780" s="3">
        <v>5.3333193249058635</v>
      </c>
      <c r="J5780" s="3">
        <v>14.27712</v>
      </c>
      <c r="K5780" s="3">
        <v>14.27712</v>
      </c>
      <c r="L5780" s="3">
        <v>19.036110000000001</v>
      </c>
    </row>
    <row r="5781" spans="2:12" x14ac:dyDescent="0.2">
      <c r="B5781" t="s">
        <v>14180</v>
      </c>
      <c r="C5781" t="s">
        <v>14178</v>
      </c>
      <c r="D5781" t="s">
        <v>14179</v>
      </c>
      <c r="E5781" s="1">
        <v>1576.05</v>
      </c>
      <c r="F5781" s="1">
        <v>57</v>
      </c>
      <c r="G5781" s="2">
        <v>27.65</v>
      </c>
      <c r="H5781" s="3">
        <v>4</v>
      </c>
      <c r="I5781" s="3">
        <v>5.3333206433806035</v>
      </c>
      <c r="J5781" s="3">
        <v>6.3041999999999998</v>
      </c>
      <c r="K5781" s="3">
        <v>6.3041999999999998</v>
      </c>
      <c r="L5781" s="3">
        <v>8.4055800000000005</v>
      </c>
    </row>
    <row r="5782" spans="2:12" x14ac:dyDescent="0.2">
      <c r="B5782" t="s">
        <v>14181</v>
      </c>
      <c r="C5782" t="s">
        <v>14182</v>
      </c>
      <c r="D5782" t="s">
        <v>14183</v>
      </c>
      <c r="E5782" s="1">
        <v>275.25</v>
      </c>
      <c r="F5782" s="1">
        <v>75</v>
      </c>
      <c r="G5782" s="2">
        <v>3.67</v>
      </c>
      <c r="H5782" s="3">
        <v>4</v>
      </c>
      <c r="I5782" s="3">
        <v>5.333333333333333</v>
      </c>
      <c r="J5782" s="3">
        <v>1.101</v>
      </c>
      <c r="K5782" s="3">
        <v>1.101</v>
      </c>
      <c r="L5782" s="3">
        <v>1.468</v>
      </c>
    </row>
    <row r="5783" spans="2:12" x14ac:dyDescent="0.2">
      <c r="B5783" t="s">
        <v>14184</v>
      </c>
      <c r="C5783" t="s">
        <v>14185</v>
      </c>
      <c r="D5783" t="s">
        <v>14186</v>
      </c>
      <c r="E5783" s="1">
        <v>52.14</v>
      </c>
      <c r="F5783" s="1">
        <v>22</v>
      </c>
      <c r="G5783" s="2">
        <v>2.37</v>
      </c>
      <c r="H5783" s="3">
        <v>4</v>
      </c>
      <c r="I5783" s="3">
        <v>5.333333333333333</v>
      </c>
      <c r="J5783" s="3">
        <v>0.20856</v>
      </c>
      <c r="K5783" s="3">
        <v>0.20856</v>
      </c>
      <c r="L5783" s="3">
        <v>0.27807999999999999</v>
      </c>
    </row>
    <row r="5784" spans="2:12" x14ac:dyDescent="0.2">
      <c r="B5784" t="s">
        <v>14187</v>
      </c>
      <c r="C5784" t="s">
        <v>14188</v>
      </c>
      <c r="D5784" t="s">
        <v>14189</v>
      </c>
      <c r="E5784" s="1">
        <v>46.83</v>
      </c>
      <c r="F5784" s="1">
        <v>21</v>
      </c>
      <c r="G5784" s="2">
        <v>2.23</v>
      </c>
      <c r="H5784" s="3">
        <v>4</v>
      </c>
      <c r="I5784" s="3">
        <v>5.3333333333333339</v>
      </c>
      <c r="J5784" s="3">
        <v>0.18731999999999999</v>
      </c>
      <c r="K5784" s="3">
        <v>0.18731999999999999</v>
      </c>
      <c r="L5784" s="3">
        <v>0.24976000000000001</v>
      </c>
    </row>
    <row r="5785" spans="2:12" x14ac:dyDescent="0.2">
      <c r="B5785" t="s">
        <v>14190</v>
      </c>
      <c r="C5785" t="s">
        <v>14191</v>
      </c>
      <c r="D5785" t="s">
        <v>14192</v>
      </c>
      <c r="E5785" s="1">
        <v>502.56</v>
      </c>
      <c r="F5785" s="1">
        <v>72</v>
      </c>
      <c r="G5785" s="2">
        <v>6.98</v>
      </c>
      <c r="H5785" s="3">
        <v>4</v>
      </c>
      <c r="I5785" s="3">
        <v>5.333313435211716</v>
      </c>
      <c r="J5785" s="3">
        <v>2.01024</v>
      </c>
      <c r="K5785" s="3">
        <v>2.01024</v>
      </c>
      <c r="L5785" s="3">
        <v>2.68031</v>
      </c>
    </row>
    <row r="5786" spans="2:12" x14ac:dyDescent="0.2">
      <c r="B5786" t="s">
        <v>14193</v>
      </c>
      <c r="C5786" t="s">
        <v>14194</v>
      </c>
      <c r="D5786" t="s">
        <v>14195</v>
      </c>
      <c r="E5786" s="1">
        <v>2478.63</v>
      </c>
      <c r="F5786" s="1">
        <v>203</v>
      </c>
      <c r="G5786" s="2">
        <v>12.21</v>
      </c>
      <c r="H5786" s="3">
        <v>4</v>
      </c>
      <c r="I5786" s="3">
        <v>5.3333212298729542</v>
      </c>
      <c r="J5786" s="3">
        <v>9.9145199999999996</v>
      </c>
      <c r="K5786" s="3">
        <v>9.9145199999999996</v>
      </c>
      <c r="L5786" s="3">
        <v>13.219329999999999</v>
      </c>
    </row>
    <row r="5787" spans="2:12" x14ac:dyDescent="0.2">
      <c r="B5787" t="s">
        <v>14196</v>
      </c>
      <c r="C5787" t="s">
        <v>14197</v>
      </c>
      <c r="D5787" t="s">
        <v>14198</v>
      </c>
      <c r="E5787" s="1">
        <v>11299.5</v>
      </c>
      <c r="F5787" s="1">
        <v>465</v>
      </c>
      <c r="G5787" s="2">
        <v>24.3</v>
      </c>
      <c r="H5787" s="3">
        <v>4</v>
      </c>
      <c r="I5787" s="3">
        <v>5.3333200584096643</v>
      </c>
      <c r="J5787" s="3">
        <v>45.198</v>
      </c>
      <c r="K5787" s="3">
        <v>45.198</v>
      </c>
      <c r="L5787" s="3">
        <v>60.263849999999998</v>
      </c>
    </row>
    <row r="5788" spans="2:12" x14ac:dyDescent="0.2">
      <c r="B5788" t="s">
        <v>14199</v>
      </c>
      <c r="C5788" t="s">
        <v>14200</v>
      </c>
      <c r="D5788" t="s">
        <v>14201</v>
      </c>
      <c r="E5788" s="1">
        <v>5104</v>
      </c>
      <c r="F5788" s="1">
        <v>275</v>
      </c>
      <c r="G5788" s="2">
        <v>18.559999999999999</v>
      </c>
      <c r="H5788" s="3">
        <v>4</v>
      </c>
      <c r="I5788" s="3">
        <v>5.3333209247648901</v>
      </c>
      <c r="J5788" s="3">
        <v>20.416</v>
      </c>
      <c r="K5788" s="3">
        <v>20.416</v>
      </c>
      <c r="L5788" s="3">
        <v>27.221270000000001</v>
      </c>
    </row>
    <row r="5789" spans="2:12" x14ac:dyDescent="0.2">
      <c r="B5789" t="s">
        <v>14202</v>
      </c>
      <c r="C5789" t="s">
        <v>14203</v>
      </c>
      <c r="D5789" t="s">
        <v>14204</v>
      </c>
      <c r="E5789" s="1">
        <v>5737.43</v>
      </c>
      <c r="F5789" s="1">
        <v>247</v>
      </c>
      <c r="G5789" s="2">
        <v>23.228461538461541</v>
      </c>
      <c r="H5789" s="3">
        <v>3.9999999999999996</v>
      </c>
      <c r="I5789" s="3">
        <v>5.3333199707883141</v>
      </c>
      <c r="J5789" s="3">
        <v>22.949719999999999</v>
      </c>
      <c r="K5789" s="3">
        <v>22.949719999999999</v>
      </c>
      <c r="L5789" s="3">
        <v>30.599550000000001</v>
      </c>
    </row>
    <row r="5790" spans="2:12" x14ac:dyDescent="0.2">
      <c r="B5790" t="s">
        <v>14205</v>
      </c>
      <c r="C5790" t="s">
        <v>14206</v>
      </c>
      <c r="D5790" t="s">
        <v>14207</v>
      </c>
      <c r="E5790" s="1">
        <v>6303.02</v>
      </c>
      <c r="F5790" s="1">
        <v>316</v>
      </c>
      <c r="G5790" s="2">
        <v>19.946265822784813</v>
      </c>
      <c r="H5790" s="3">
        <v>4</v>
      </c>
      <c r="I5790" s="3">
        <v>5.3333195833108569</v>
      </c>
      <c r="J5790" s="3">
        <v>25.21208</v>
      </c>
      <c r="K5790" s="3">
        <v>25.21208</v>
      </c>
      <c r="L5790" s="3">
        <v>33.616019999999999</v>
      </c>
    </row>
    <row r="5791" spans="2:12" x14ac:dyDescent="0.2">
      <c r="B5791" t="s">
        <v>14208</v>
      </c>
      <c r="C5791" t="s">
        <v>14157</v>
      </c>
      <c r="D5791" t="s">
        <v>14158</v>
      </c>
      <c r="E5791" s="1">
        <v>1660.56</v>
      </c>
      <c r="F5791" s="1">
        <v>408</v>
      </c>
      <c r="G5791" s="2">
        <v>4.07</v>
      </c>
      <c r="H5791" s="3">
        <v>4</v>
      </c>
      <c r="I5791" s="3">
        <v>5.3333212892036412</v>
      </c>
      <c r="J5791" s="3">
        <v>6.6422400000000001</v>
      </c>
      <c r="K5791" s="3">
        <v>6.6422400000000001</v>
      </c>
      <c r="L5791" s="3">
        <v>8.8562999999999992</v>
      </c>
    </row>
    <row r="5792" spans="2:12" x14ac:dyDescent="0.2">
      <c r="B5792" t="s">
        <v>14209</v>
      </c>
      <c r="C5792" t="s">
        <v>14210</v>
      </c>
      <c r="D5792" t="s">
        <v>14211</v>
      </c>
      <c r="E5792" s="1">
        <v>1953</v>
      </c>
      <c r="F5792" s="1">
        <v>210</v>
      </c>
      <c r="G5792" s="2">
        <v>9.3000000000000007</v>
      </c>
      <c r="H5792" s="3">
        <v>4</v>
      </c>
      <c r="I5792" s="3">
        <v>5.3333179723502298</v>
      </c>
      <c r="J5792" s="3">
        <v>7.8120000000000003</v>
      </c>
      <c r="K5792" s="3">
        <v>7.8120000000000003</v>
      </c>
      <c r="L5792" s="3">
        <v>10.41597</v>
      </c>
    </row>
    <row r="5793" spans="2:12" x14ac:dyDescent="0.2">
      <c r="B5793" t="s">
        <v>14212</v>
      </c>
      <c r="C5793" t="s">
        <v>14210</v>
      </c>
      <c r="D5793" t="s">
        <v>14211</v>
      </c>
      <c r="E5793" s="1">
        <v>1549.76</v>
      </c>
      <c r="F5793" s="1">
        <v>232</v>
      </c>
      <c r="G5793" s="2">
        <v>6.68</v>
      </c>
      <c r="H5793" s="3">
        <v>4</v>
      </c>
      <c r="I5793" s="3">
        <v>5.3333225789799714</v>
      </c>
      <c r="J5793" s="3">
        <v>6.1990400000000001</v>
      </c>
      <c r="K5793" s="3">
        <v>6.1990400000000001</v>
      </c>
      <c r="L5793" s="3">
        <v>8.2653700000000008</v>
      </c>
    </row>
    <row r="5794" spans="2:12" x14ac:dyDescent="0.2">
      <c r="B5794" t="s">
        <v>14213</v>
      </c>
      <c r="C5794" t="s">
        <v>14119</v>
      </c>
      <c r="D5794" t="s">
        <v>14120</v>
      </c>
      <c r="E5794" s="1">
        <v>4730</v>
      </c>
      <c r="F5794" s="1">
        <v>1000</v>
      </c>
      <c r="G5794" s="2">
        <v>4.7300000000000004</v>
      </c>
      <c r="H5794" s="3">
        <v>4</v>
      </c>
      <c r="I5794" s="3">
        <v>5.3333192389006339</v>
      </c>
      <c r="J5794" s="3">
        <v>18.920000000000002</v>
      </c>
      <c r="K5794" s="3">
        <v>18.920000000000002</v>
      </c>
      <c r="L5794" s="3">
        <v>25.226600000000001</v>
      </c>
    </row>
    <row r="5795" spans="2:12" x14ac:dyDescent="0.2">
      <c r="B5795" t="s">
        <v>14214</v>
      </c>
      <c r="C5795" t="s">
        <v>14215</v>
      </c>
      <c r="D5795" t="s">
        <v>14216</v>
      </c>
      <c r="E5795" s="1">
        <v>49.2</v>
      </c>
      <c r="F5795" s="1">
        <v>8</v>
      </c>
      <c r="G5795" s="2">
        <v>6.15</v>
      </c>
      <c r="H5795" s="3">
        <v>4</v>
      </c>
      <c r="I5795" s="3">
        <v>5.3333333333333339</v>
      </c>
      <c r="J5795" s="3">
        <v>0.1968</v>
      </c>
      <c r="K5795" s="3">
        <v>0.1968</v>
      </c>
      <c r="L5795" s="3">
        <v>0.26240000000000002</v>
      </c>
    </row>
    <row r="5796" spans="2:12" x14ac:dyDescent="0.2">
      <c r="B5796" t="s">
        <v>14217</v>
      </c>
      <c r="C5796" t="s">
        <v>14218</v>
      </c>
      <c r="D5796" t="s">
        <v>14219</v>
      </c>
      <c r="E5796" s="1">
        <v>8243.4500000000007</v>
      </c>
      <c r="F5796" s="1">
        <v>865</v>
      </c>
      <c r="G5796" s="2">
        <v>9.5300000000000011</v>
      </c>
      <c r="H5796" s="3">
        <v>3.9999999999999991</v>
      </c>
      <c r="I5796" s="3">
        <v>5.3333203937671714</v>
      </c>
      <c r="J5796" s="3">
        <v>32.973799999999997</v>
      </c>
      <c r="K5796" s="3">
        <v>32.973799999999997</v>
      </c>
      <c r="L5796" s="3">
        <v>43.964959999999998</v>
      </c>
    </row>
    <row r="5797" spans="2:12" x14ac:dyDescent="0.2">
      <c r="B5797" t="s">
        <v>14220</v>
      </c>
      <c r="C5797" t="s">
        <v>14218</v>
      </c>
      <c r="D5797" t="s">
        <v>14219</v>
      </c>
      <c r="E5797" s="1">
        <v>5094.8999999999996</v>
      </c>
      <c r="F5797" s="1">
        <v>555</v>
      </c>
      <c r="G5797" s="2">
        <v>9.18</v>
      </c>
      <c r="H5797" s="3">
        <v>4</v>
      </c>
      <c r="I5797" s="3">
        <v>5.3333195941039078</v>
      </c>
      <c r="J5797" s="3">
        <v>20.3796</v>
      </c>
      <c r="K5797" s="3">
        <v>20.3796</v>
      </c>
      <c r="L5797" s="3">
        <v>27.172730000000001</v>
      </c>
    </row>
    <row r="5798" spans="2:12" x14ac:dyDescent="0.2">
      <c r="B5798" t="s">
        <v>14221</v>
      </c>
      <c r="C5798" t="s">
        <v>14222</v>
      </c>
      <c r="D5798" t="s">
        <v>14223</v>
      </c>
      <c r="E5798" s="1">
        <v>2651.67</v>
      </c>
      <c r="F5798" s="1">
        <v>183</v>
      </c>
      <c r="G5798" s="2">
        <v>14.49</v>
      </c>
      <c r="H5798" s="3">
        <v>4</v>
      </c>
      <c r="I5798" s="3">
        <v>5.3333182485000021</v>
      </c>
      <c r="J5798" s="3">
        <v>10.606680000000001</v>
      </c>
      <c r="K5798" s="3">
        <v>10.606680000000001</v>
      </c>
      <c r="L5798" s="3">
        <v>14.142200000000001</v>
      </c>
    </row>
    <row r="5799" spans="2:12" x14ac:dyDescent="0.2">
      <c r="B5799" t="s">
        <v>14224</v>
      </c>
      <c r="C5799" t="s">
        <v>14225</v>
      </c>
      <c r="D5799" t="s">
        <v>14226</v>
      </c>
      <c r="E5799" s="1">
        <v>1631.25</v>
      </c>
      <c r="F5799" s="1">
        <v>625</v>
      </c>
      <c r="G5799" s="2">
        <v>2.61</v>
      </c>
      <c r="H5799" s="3">
        <v>4</v>
      </c>
      <c r="I5799" s="3">
        <v>5.3333210727969345</v>
      </c>
      <c r="J5799" s="3">
        <v>6.5250000000000004</v>
      </c>
      <c r="K5799" s="3">
        <v>6.5250000000000004</v>
      </c>
      <c r="L5799" s="3">
        <v>8.69998</v>
      </c>
    </row>
    <row r="5800" spans="2:12" x14ac:dyDescent="0.2">
      <c r="B5800" t="s">
        <v>14227</v>
      </c>
      <c r="C5800" t="s">
        <v>14228</v>
      </c>
      <c r="D5800" t="s">
        <v>14229</v>
      </c>
      <c r="E5800" s="1">
        <v>4895.78</v>
      </c>
      <c r="F5800" s="1">
        <v>667</v>
      </c>
      <c r="G5800" s="2">
        <v>7.34</v>
      </c>
      <c r="H5800" s="3">
        <v>4.0000000000000009</v>
      </c>
      <c r="I5800" s="3">
        <v>5.3333197161637171</v>
      </c>
      <c r="J5800" s="3">
        <v>19.583120000000001</v>
      </c>
      <c r="K5800" s="3">
        <v>19.583120000000001</v>
      </c>
      <c r="L5800" s="3">
        <v>26.110759999999999</v>
      </c>
    </row>
    <row r="5801" spans="2:12" x14ac:dyDescent="0.2">
      <c r="B5801" t="s">
        <v>14230</v>
      </c>
      <c r="C5801" t="s">
        <v>14231</v>
      </c>
      <c r="D5801" t="s">
        <v>14232</v>
      </c>
      <c r="E5801" s="1">
        <v>2802.5</v>
      </c>
      <c r="F5801" s="1">
        <v>590</v>
      </c>
      <c r="G5801" s="2">
        <v>4.75</v>
      </c>
      <c r="H5801" s="3">
        <v>4</v>
      </c>
      <c r="I5801" s="3">
        <v>5.3333202497769845</v>
      </c>
      <c r="J5801" s="3">
        <v>11.21</v>
      </c>
      <c r="K5801" s="3">
        <v>11.21</v>
      </c>
      <c r="L5801" s="3">
        <v>14.946630000000001</v>
      </c>
    </row>
    <row r="5802" spans="2:12" x14ac:dyDescent="0.2">
      <c r="B5802" t="s">
        <v>14233</v>
      </c>
      <c r="C5802" t="s">
        <v>14231</v>
      </c>
      <c r="D5802" t="s">
        <v>14232</v>
      </c>
      <c r="E5802" s="1">
        <v>2416.04</v>
      </c>
      <c r="F5802" s="1">
        <v>578</v>
      </c>
      <c r="G5802" s="2">
        <v>4.18</v>
      </c>
      <c r="H5802" s="3">
        <v>4.0000000000000009</v>
      </c>
      <c r="I5802" s="3">
        <v>5.3333181569841566</v>
      </c>
      <c r="J5802" s="3">
        <v>9.6641600000000007</v>
      </c>
      <c r="K5802" s="3">
        <v>9.6641600000000007</v>
      </c>
      <c r="L5802" s="3">
        <v>12.88551</v>
      </c>
    </row>
    <row r="5803" spans="2:12" x14ac:dyDescent="0.2">
      <c r="B5803" t="s">
        <v>14234</v>
      </c>
      <c r="C5803" t="s">
        <v>14235</v>
      </c>
      <c r="D5803" t="s">
        <v>14236</v>
      </c>
      <c r="E5803" s="1">
        <v>2831.22</v>
      </c>
      <c r="F5803" s="1">
        <v>882</v>
      </c>
      <c r="G5803" s="2">
        <v>3.21</v>
      </c>
      <c r="H5803" s="3">
        <v>4.0000000000000009</v>
      </c>
      <c r="I5803" s="3">
        <v>5.3333192051483111</v>
      </c>
      <c r="J5803" s="3">
        <v>11.32488</v>
      </c>
      <c r="K5803" s="3">
        <v>11.32488</v>
      </c>
      <c r="L5803" s="3">
        <v>15.0998</v>
      </c>
    </row>
    <row r="5804" spans="2:12" x14ac:dyDescent="0.2">
      <c r="B5804" t="s">
        <v>14237</v>
      </c>
      <c r="C5804" t="s">
        <v>14238</v>
      </c>
      <c r="D5804" t="s">
        <v>14239</v>
      </c>
      <c r="E5804" s="1">
        <v>377</v>
      </c>
      <c r="F5804" s="1">
        <v>34</v>
      </c>
      <c r="G5804" s="2">
        <v>11.088235294117647</v>
      </c>
      <c r="H5804" s="3">
        <v>6</v>
      </c>
      <c r="I5804" s="3">
        <v>7.9999734748010605</v>
      </c>
      <c r="J5804" s="3">
        <v>2.262</v>
      </c>
      <c r="K5804" s="3">
        <v>2.262</v>
      </c>
      <c r="L5804" s="3">
        <v>3.0159899999999999</v>
      </c>
    </row>
    <row r="5805" spans="2:12" x14ac:dyDescent="0.2">
      <c r="B5805" t="s">
        <v>14240</v>
      </c>
      <c r="C5805" t="s">
        <v>14238</v>
      </c>
      <c r="D5805" t="s">
        <v>14239</v>
      </c>
      <c r="E5805" s="1">
        <v>670</v>
      </c>
      <c r="F5805" s="1">
        <v>67</v>
      </c>
      <c r="G5805" s="2">
        <v>10</v>
      </c>
      <c r="H5805" s="3">
        <v>5.9999999999999991</v>
      </c>
      <c r="I5805" s="3">
        <v>7.9999850746268653</v>
      </c>
      <c r="J5805" s="3">
        <v>4.0199999999999996</v>
      </c>
      <c r="K5805" s="3">
        <v>4.0199999999999996</v>
      </c>
      <c r="L5805" s="3">
        <v>5.3599899999999998</v>
      </c>
    </row>
    <row r="5806" spans="2:12" x14ac:dyDescent="0.2">
      <c r="B5806" t="s">
        <v>14241</v>
      </c>
      <c r="C5806" t="s">
        <v>14242</v>
      </c>
      <c r="D5806" t="s">
        <v>14243</v>
      </c>
      <c r="E5806" s="1">
        <v>573</v>
      </c>
      <c r="F5806" s="1">
        <v>96</v>
      </c>
      <c r="G5806" s="2">
        <v>5.96875</v>
      </c>
      <c r="H5806" s="3">
        <v>6.0000000000000009</v>
      </c>
      <c r="I5806" s="3">
        <v>7.99998254799302</v>
      </c>
      <c r="J5806" s="3">
        <v>3.4380000000000002</v>
      </c>
      <c r="K5806" s="3">
        <v>3.4380000000000002</v>
      </c>
      <c r="L5806" s="3">
        <v>4.58399</v>
      </c>
    </row>
    <row r="5807" spans="2:12" x14ac:dyDescent="0.2">
      <c r="B5807" t="s">
        <v>14244</v>
      </c>
      <c r="C5807" t="s">
        <v>14245</v>
      </c>
      <c r="D5807" t="s">
        <v>14246</v>
      </c>
      <c r="E5807" s="1">
        <v>29297</v>
      </c>
      <c r="F5807" s="1">
        <v>1552</v>
      </c>
      <c r="G5807" s="2">
        <v>18.876932989690722</v>
      </c>
      <c r="H5807" s="3">
        <v>6</v>
      </c>
      <c r="I5807" s="3">
        <v>7.9999798614192574</v>
      </c>
      <c r="J5807" s="3">
        <v>175.78200000000001</v>
      </c>
      <c r="K5807" s="3">
        <v>175.78200000000001</v>
      </c>
      <c r="L5807" s="3">
        <v>234.37540999999999</v>
      </c>
    </row>
    <row r="5808" spans="2:12" x14ac:dyDescent="0.2">
      <c r="B5808" t="s">
        <v>14247</v>
      </c>
      <c r="C5808" t="s">
        <v>14248</v>
      </c>
      <c r="D5808" t="s">
        <v>14249</v>
      </c>
      <c r="E5808" s="1">
        <v>1139</v>
      </c>
      <c r="F5808" s="1">
        <v>121</v>
      </c>
      <c r="G5808" s="2">
        <v>9.4132231404958677</v>
      </c>
      <c r="H5808" s="3">
        <v>6</v>
      </c>
      <c r="I5808" s="3">
        <v>7.9999824407374893</v>
      </c>
      <c r="J5808" s="3">
        <v>6.8339999999999996</v>
      </c>
      <c r="K5808" s="3">
        <v>6.8339999999999996</v>
      </c>
      <c r="L5808" s="3">
        <v>9.1119800000000009</v>
      </c>
    </row>
    <row r="5809" spans="2:12" x14ac:dyDescent="0.2">
      <c r="B5809" t="s">
        <v>14250</v>
      </c>
      <c r="C5809" t="s">
        <v>14251</v>
      </c>
      <c r="D5809" t="s">
        <v>14252</v>
      </c>
      <c r="E5809" s="1">
        <v>593</v>
      </c>
      <c r="F5809" s="1">
        <v>10</v>
      </c>
      <c r="G5809" s="2">
        <v>59.3</v>
      </c>
      <c r="H5809" s="3">
        <v>6</v>
      </c>
      <c r="I5809" s="3">
        <v>7.9999831365935927</v>
      </c>
      <c r="J5809" s="3">
        <v>3.5579999999999998</v>
      </c>
      <c r="K5809" s="3">
        <v>3.5579999999999998</v>
      </c>
      <c r="L5809" s="3">
        <v>4.7439900000000002</v>
      </c>
    </row>
    <row r="5810" spans="2:12" x14ac:dyDescent="0.2">
      <c r="B5810" t="s">
        <v>14253</v>
      </c>
      <c r="C5810" t="s">
        <v>14254</v>
      </c>
      <c r="D5810" t="s">
        <v>14255</v>
      </c>
      <c r="E5810" s="1">
        <v>9194</v>
      </c>
      <c r="F5810" s="1">
        <v>356</v>
      </c>
      <c r="G5810" s="2">
        <v>25.825842696629213</v>
      </c>
      <c r="H5810" s="3">
        <v>6</v>
      </c>
      <c r="I5810" s="3">
        <v>7.9999804220143576</v>
      </c>
      <c r="J5810" s="3">
        <v>55.164000000000001</v>
      </c>
      <c r="K5810" s="3">
        <v>55.164000000000001</v>
      </c>
      <c r="L5810" s="3">
        <v>73.551820000000006</v>
      </c>
    </row>
    <row r="5811" spans="2:12" x14ac:dyDescent="0.2">
      <c r="B5811" t="s">
        <v>14256</v>
      </c>
      <c r="C5811" t="s">
        <v>14257</v>
      </c>
      <c r="D5811" t="s">
        <v>14258</v>
      </c>
      <c r="E5811" s="1">
        <v>2380</v>
      </c>
      <c r="F5811" s="1">
        <v>53</v>
      </c>
      <c r="G5811" s="2">
        <v>44.905660377358494</v>
      </c>
      <c r="H5811" s="3">
        <v>6</v>
      </c>
      <c r="I5811" s="3">
        <v>7.9999789915966391</v>
      </c>
      <c r="J5811" s="3">
        <v>14.28</v>
      </c>
      <c r="K5811" s="3">
        <v>14.28</v>
      </c>
      <c r="L5811" s="3">
        <v>19.039950000000001</v>
      </c>
    </row>
    <row r="5812" spans="2:12" x14ac:dyDescent="0.2">
      <c r="B5812" t="s">
        <v>14259</v>
      </c>
      <c r="C5812" t="s">
        <v>14260</v>
      </c>
      <c r="D5812" t="s">
        <v>14261</v>
      </c>
      <c r="E5812" s="1">
        <v>1228</v>
      </c>
      <c r="F5812" s="1">
        <v>31</v>
      </c>
      <c r="G5812" s="2">
        <v>39.612903225806448</v>
      </c>
      <c r="H5812" s="3">
        <v>6.5</v>
      </c>
      <c r="I5812" s="3">
        <v>8.6666449511400661</v>
      </c>
      <c r="J5812" s="3">
        <v>7.9820000000000002</v>
      </c>
      <c r="K5812" s="3">
        <v>7.9820000000000002</v>
      </c>
      <c r="L5812" s="3">
        <v>10.64264</v>
      </c>
    </row>
    <row r="5813" spans="2:12" x14ac:dyDescent="0.2">
      <c r="B5813" t="s">
        <v>14262</v>
      </c>
      <c r="C5813" t="s">
        <v>14263</v>
      </c>
      <c r="D5813" t="s">
        <v>14264</v>
      </c>
      <c r="E5813" s="1">
        <v>8.1483299999999996</v>
      </c>
      <c r="F5813" s="1">
        <v>5</v>
      </c>
      <c r="G5813" s="2">
        <v>1.6296659999999998</v>
      </c>
      <c r="H5813" s="3">
        <v>8.0004123544333634</v>
      </c>
      <c r="I5813" s="3">
        <v>10.667216472577818</v>
      </c>
      <c r="J5813" s="3">
        <v>6.5189999999999998E-2</v>
      </c>
      <c r="K5813" s="3">
        <v>6.5189999999999998E-2</v>
      </c>
      <c r="L5813" s="3">
        <v>8.6919999999999997E-2</v>
      </c>
    </row>
    <row r="5814" spans="2:12" x14ac:dyDescent="0.2">
      <c r="B5814" t="s">
        <v>14265</v>
      </c>
      <c r="C5814" t="s">
        <v>14263</v>
      </c>
      <c r="D5814" t="s">
        <v>14264</v>
      </c>
      <c r="E5814" s="1">
        <v>3.0903999999999998</v>
      </c>
      <c r="F5814" s="1">
        <v>4</v>
      </c>
      <c r="G5814" s="2">
        <v>0.77259999999999995</v>
      </c>
      <c r="H5814" s="3">
        <v>7.9989645353352321</v>
      </c>
      <c r="I5814" s="3">
        <v>10.665286047113645</v>
      </c>
      <c r="J5814" s="3">
        <v>2.4719999999999999E-2</v>
      </c>
      <c r="K5814" s="3">
        <v>2.4719999999999999E-2</v>
      </c>
      <c r="L5814" s="3">
        <v>3.2960000000000003E-2</v>
      </c>
    </row>
    <row r="5815" spans="2:12" x14ac:dyDescent="0.2">
      <c r="B5815" t="s">
        <v>14266</v>
      </c>
      <c r="C5815" t="s">
        <v>14267</v>
      </c>
      <c r="D5815" t="s">
        <v>14268</v>
      </c>
      <c r="E5815" s="1">
        <v>666.55</v>
      </c>
      <c r="F5815" s="1">
        <v>293</v>
      </c>
      <c r="G5815" s="2">
        <v>2.2749146757679179</v>
      </c>
      <c r="H5815" s="3">
        <v>5</v>
      </c>
      <c r="I5815" s="3">
        <v>6.6666566649163608</v>
      </c>
      <c r="J5815" s="3">
        <v>3.3327499999999999</v>
      </c>
      <c r="K5815" s="3">
        <v>3.3327499999999999</v>
      </c>
      <c r="L5815" s="3">
        <v>4.4436600000000004</v>
      </c>
    </row>
    <row r="5816" spans="2:12" x14ac:dyDescent="0.2">
      <c r="B5816" t="s">
        <v>14266</v>
      </c>
      <c r="C5816" t="s">
        <v>14267</v>
      </c>
      <c r="D5816" t="s">
        <v>14268</v>
      </c>
      <c r="E5816" s="1">
        <v>822.97</v>
      </c>
      <c r="F5816" s="1">
        <v>298</v>
      </c>
      <c r="G5816" s="2">
        <v>2.7616442953020135</v>
      </c>
      <c r="H5816" s="3">
        <v>5</v>
      </c>
      <c r="I5816" s="3">
        <v>6.6666464148146343</v>
      </c>
      <c r="J5816" s="3">
        <v>4.1148499999999997</v>
      </c>
      <c r="K5816" s="3">
        <v>4.1148499999999997</v>
      </c>
      <c r="L5816" s="3">
        <v>5.4864499999999996</v>
      </c>
    </row>
    <row r="5817" spans="2:12" x14ac:dyDescent="0.2">
      <c r="B5817" t="s">
        <v>14269</v>
      </c>
      <c r="C5817" t="s">
        <v>14270</v>
      </c>
      <c r="D5817" t="s">
        <v>14271</v>
      </c>
      <c r="E5817" s="1">
        <v>961.24</v>
      </c>
      <c r="F5817" s="1">
        <v>309</v>
      </c>
      <c r="G5817" s="2">
        <v>3.110809061488673</v>
      </c>
      <c r="H5817" s="3">
        <v>5</v>
      </c>
      <c r="I5817" s="3">
        <v>6.6666493279513963</v>
      </c>
      <c r="J5817" s="3">
        <v>4.8061999999999996</v>
      </c>
      <c r="K5817" s="3">
        <v>4.8061999999999996</v>
      </c>
      <c r="L5817" s="3">
        <v>6.4082499999999998</v>
      </c>
    </row>
    <row r="5818" spans="2:12" x14ac:dyDescent="0.2">
      <c r="B5818" t="s">
        <v>14269</v>
      </c>
      <c r="C5818" t="s">
        <v>14270</v>
      </c>
      <c r="D5818" t="s">
        <v>14271</v>
      </c>
      <c r="E5818" s="1">
        <v>900.72</v>
      </c>
      <c r="F5818" s="1">
        <v>288</v>
      </c>
      <c r="G5818" s="2">
        <v>3.1274999999999999</v>
      </c>
      <c r="H5818" s="3">
        <v>4.9999999999999991</v>
      </c>
      <c r="I5818" s="3">
        <v>6.6666555644373382</v>
      </c>
      <c r="J5818" s="3">
        <v>4.5035999999999996</v>
      </c>
      <c r="K5818" s="3">
        <v>4.5035999999999996</v>
      </c>
      <c r="L5818" s="3">
        <v>6.0047899999999998</v>
      </c>
    </row>
    <row r="5819" spans="2:12" x14ac:dyDescent="0.2">
      <c r="B5819" t="s">
        <v>14272</v>
      </c>
      <c r="C5819" t="s">
        <v>14273</v>
      </c>
      <c r="D5819" t="s">
        <v>14274</v>
      </c>
      <c r="E5819" s="1">
        <v>991.97</v>
      </c>
      <c r="F5819" s="1">
        <v>283</v>
      </c>
      <c r="G5819" s="2">
        <v>3.5051943462897528</v>
      </c>
      <c r="H5819" s="3">
        <v>5</v>
      </c>
      <c r="I5819" s="3">
        <v>6.666653225399962</v>
      </c>
      <c r="J5819" s="3">
        <v>4.9598500000000003</v>
      </c>
      <c r="K5819" s="3">
        <v>4.9598500000000003</v>
      </c>
      <c r="L5819" s="3">
        <v>6.6131200000000003</v>
      </c>
    </row>
    <row r="5820" spans="2:12" x14ac:dyDescent="0.2">
      <c r="B5820" t="s">
        <v>14272</v>
      </c>
      <c r="C5820" t="s">
        <v>14273</v>
      </c>
      <c r="D5820" t="s">
        <v>14274</v>
      </c>
      <c r="E5820" s="1">
        <v>911.31</v>
      </c>
      <c r="F5820" s="1">
        <v>295</v>
      </c>
      <c r="G5820" s="2">
        <v>3.0891864406779659</v>
      </c>
      <c r="H5820" s="3">
        <v>5</v>
      </c>
      <c r="I5820" s="3">
        <v>6.6666447202378993</v>
      </c>
      <c r="J5820" s="3">
        <v>4.5565499999999997</v>
      </c>
      <c r="K5820" s="3">
        <v>4.5565499999999997</v>
      </c>
      <c r="L5820" s="3">
        <v>6.07538</v>
      </c>
    </row>
    <row r="5821" spans="2:12" x14ac:dyDescent="0.2">
      <c r="B5821" t="s">
        <v>14275</v>
      </c>
      <c r="C5821" t="s">
        <v>14276</v>
      </c>
      <c r="D5821" t="s">
        <v>14277</v>
      </c>
      <c r="E5821" s="1">
        <v>1484.02</v>
      </c>
      <c r="F5821" s="1">
        <v>235</v>
      </c>
      <c r="G5821" s="2">
        <v>6.3149787234042556</v>
      </c>
      <c r="H5821" s="3">
        <v>5</v>
      </c>
      <c r="I5821" s="3">
        <v>6.6666486974569077</v>
      </c>
      <c r="J5821" s="3">
        <v>7.4200999999999997</v>
      </c>
      <c r="K5821" s="3">
        <v>7.4200999999999997</v>
      </c>
      <c r="L5821" s="3">
        <v>9.89344</v>
      </c>
    </row>
    <row r="5822" spans="2:12" x14ac:dyDescent="0.2">
      <c r="B5822" t="s">
        <v>14275</v>
      </c>
      <c r="C5822" t="s">
        <v>14276</v>
      </c>
      <c r="D5822" t="s">
        <v>14277</v>
      </c>
      <c r="E5822" s="1">
        <v>1633.44</v>
      </c>
      <c r="F5822" s="1">
        <v>285</v>
      </c>
      <c r="G5822" s="2">
        <v>5.7313684210526317</v>
      </c>
      <c r="H5822" s="3">
        <v>5</v>
      </c>
      <c r="I5822" s="3">
        <v>6.6666483005191504</v>
      </c>
      <c r="J5822" s="3">
        <v>8.1671999999999993</v>
      </c>
      <c r="K5822" s="3">
        <v>8.1671999999999993</v>
      </c>
      <c r="L5822" s="3">
        <v>10.889570000000001</v>
      </c>
    </row>
    <row r="5823" spans="2:12" x14ac:dyDescent="0.2">
      <c r="B5823" t="s">
        <v>14278</v>
      </c>
      <c r="C5823" t="s">
        <v>13538</v>
      </c>
      <c r="D5823" t="s">
        <v>13539</v>
      </c>
      <c r="E5823" s="1">
        <v>4.5698299999999996</v>
      </c>
      <c r="F5823" s="1">
        <v>6</v>
      </c>
      <c r="G5823" s="2">
        <v>0.76163833333333331</v>
      </c>
      <c r="H5823" s="3">
        <v>8.0002976040684235</v>
      </c>
      <c r="I5823" s="3">
        <v>10.665604628618571</v>
      </c>
      <c r="J5823" s="3">
        <v>3.6560000000000002E-2</v>
      </c>
      <c r="K5823" s="3">
        <v>3.6560000000000002E-2</v>
      </c>
      <c r="L5823" s="3">
        <v>4.8739999999999999E-2</v>
      </c>
    </row>
    <row r="5824" spans="2:12" x14ac:dyDescent="0.2">
      <c r="B5824" t="s">
        <v>14279</v>
      </c>
      <c r="C5824" t="s">
        <v>14280</v>
      </c>
      <c r="D5824" t="s">
        <v>14281</v>
      </c>
      <c r="E5824" s="1">
        <v>4187</v>
      </c>
      <c r="F5824" s="1">
        <v>158</v>
      </c>
      <c r="G5824" s="2">
        <v>26.5</v>
      </c>
      <c r="H5824" s="3">
        <v>4</v>
      </c>
      <c r="I5824" s="3">
        <v>5.33331979937903</v>
      </c>
      <c r="J5824" s="3">
        <v>16.748000000000001</v>
      </c>
      <c r="K5824" s="3">
        <v>16.748000000000001</v>
      </c>
      <c r="L5824" s="3">
        <v>22.33061</v>
      </c>
    </row>
    <row r="5825" spans="2:12" x14ac:dyDescent="0.2">
      <c r="B5825" t="s">
        <v>14282</v>
      </c>
      <c r="C5825" t="s">
        <v>14280</v>
      </c>
      <c r="D5825" t="s">
        <v>14281</v>
      </c>
      <c r="E5825" s="1">
        <v>2414.9</v>
      </c>
      <c r="F5825" s="1">
        <v>155</v>
      </c>
      <c r="G5825" s="2">
        <v>15.58</v>
      </c>
      <c r="H5825" s="3">
        <v>3.9999999999999991</v>
      </c>
      <c r="I5825" s="3">
        <v>5.3333181498198678</v>
      </c>
      <c r="J5825" s="3">
        <v>9.6595999999999993</v>
      </c>
      <c r="K5825" s="3">
        <v>9.6595999999999993</v>
      </c>
      <c r="L5825" s="3">
        <v>12.879429999999999</v>
      </c>
    </row>
    <row r="5826" spans="2:12" x14ac:dyDescent="0.2">
      <c r="B5826" t="s">
        <v>14283</v>
      </c>
      <c r="C5826" t="s">
        <v>14284</v>
      </c>
      <c r="D5826" t="s">
        <v>14285</v>
      </c>
      <c r="E5826" s="1">
        <v>9721.8520000000008</v>
      </c>
      <c r="F5826" s="1">
        <v>175</v>
      </c>
      <c r="G5826" s="2">
        <v>55.553440000000002</v>
      </c>
      <c r="H5826" s="3">
        <v>6.9999995885557604</v>
      </c>
      <c r="I5826" s="3">
        <v>9.3333101553078563</v>
      </c>
      <c r="J5826" s="3">
        <v>68.052959999999999</v>
      </c>
      <c r="K5826" s="3">
        <v>68.052959999999999</v>
      </c>
      <c r="L5826" s="3">
        <v>90.73706</v>
      </c>
    </row>
    <row r="5827" spans="2:12" x14ac:dyDescent="0.2">
      <c r="B5827" t="s">
        <v>14286</v>
      </c>
      <c r="C5827" t="s">
        <v>14287</v>
      </c>
      <c r="D5827" t="s">
        <v>14288</v>
      </c>
      <c r="E5827" s="1">
        <v>1189.46903</v>
      </c>
      <c r="F5827" s="1">
        <v>390</v>
      </c>
      <c r="G5827" s="2">
        <v>3.0499205897435897</v>
      </c>
      <c r="H5827" s="3">
        <v>5.0000040774495833</v>
      </c>
      <c r="I5827" s="3">
        <v>6.6666468819284859</v>
      </c>
      <c r="J5827" s="3">
        <v>5.9473500000000001</v>
      </c>
      <c r="K5827" s="3">
        <v>5.9473500000000001</v>
      </c>
      <c r="L5827" s="3">
        <v>7.9297700000000004</v>
      </c>
    </row>
    <row r="5828" spans="2:12" x14ac:dyDescent="0.2">
      <c r="B5828" t="s">
        <v>14289</v>
      </c>
      <c r="C5828" t="s">
        <v>14287</v>
      </c>
      <c r="D5828" t="s">
        <v>14288</v>
      </c>
      <c r="E5828" s="1">
        <v>1738.6286</v>
      </c>
      <c r="F5828" s="1">
        <v>352</v>
      </c>
      <c r="G5828" s="2">
        <v>4.9392857954545457</v>
      </c>
      <c r="H5828" s="3">
        <v>4.999998274502099</v>
      </c>
      <c r="I5828" s="3">
        <v>6.6666509454635685</v>
      </c>
      <c r="J5828" s="3">
        <v>8.6931399999999996</v>
      </c>
      <c r="K5828" s="3">
        <v>8.6931399999999996</v>
      </c>
      <c r="L5828" s="3">
        <v>11.59083</v>
      </c>
    </row>
    <row r="5829" spans="2:12" x14ac:dyDescent="0.2">
      <c r="B5829" t="s">
        <v>14290</v>
      </c>
      <c r="C5829" t="s">
        <v>14291</v>
      </c>
      <c r="D5829" t="s">
        <v>14292</v>
      </c>
      <c r="E5829" s="1">
        <v>16020.986290000001</v>
      </c>
      <c r="F5829" s="1">
        <v>5954</v>
      </c>
      <c r="G5829" s="2">
        <v>2.6907938008061807</v>
      </c>
      <c r="H5829" s="3">
        <v>4.9999999094937122</v>
      </c>
      <c r="I5829" s="3">
        <v>6.6666501092174641</v>
      </c>
      <c r="J5829" s="3">
        <v>80.104929999999996</v>
      </c>
      <c r="K5829" s="3">
        <v>80.104929999999996</v>
      </c>
      <c r="L5829" s="3">
        <v>106.80631</v>
      </c>
    </row>
    <row r="5830" spans="2:12" x14ac:dyDescent="0.2">
      <c r="B5830" t="s">
        <v>5108</v>
      </c>
      <c r="C5830" t="s">
        <v>5109</v>
      </c>
      <c r="D5830" t="s">
        <v>5110</v>
      </c>
      <c r="E5830" s="1">
        <v>8129.1549699999996</v>
      </c>
      <c r="F5830" s="1">
        <v>634</v>
      </c>
      <c r="G5830" s="2">
        <v>12.822010993690851</v>
      </c>
      <c r="H5830" s="3">
        <v>6.9999994107628627</v>
      </c>
      <c r="I5830" s="3">
        <v>9.3333095850674876</v>
      </c>
      <c r="J5830" s="3">
        <v>56.90408</v>
      </c>
      <c r="K5830" s="3">
        <v>56.90408</v>
      </c>
      <c r="L5830" s="3">
        <v>75.871920000000003</v>
      </c>
    </row>
    <row r="5831" spans="2:12" x14ac:dyDescent="0.2">
      <c r="B5831" t="s">
        <v>14293</v>
      </c>
      <c r="C5831" t="s">
        <v>14294</v>
      </c>
      <c r="D5831" t="s">
        <v>14295</v>
      </c>
      <c r="E5831" s="1">
        <v>2389.2588000000001</v>
      </c>
      <c r="F5831" s="1">
        <v>194</v>
      </c>
      <c r="G5831" s="2">
        <v>12.315767010309278</v>
      </c>
      <c r="H5831" s="3">
        <v>6.9999993303362542</v>
      </c>
      <c r="I5831" s="3">
        <v>9.3333087231906386</v>
      </c>
      <c r="J5831" s="3">
        <v>16.724810000000002</v>
      </c>
      <c r="K5831" s="3">
        <v>16.724810000000002</v>
      </c>
      <c r="L5831" s="3">
        <v>22.299689999999998</v>
      </c>
    </row>
    <row r="5832" spans="2:12" x14ac:dyDescent="0.2">
      <c r="B5832" t="s">
        <v>14296</v>
      </c>
      <c r="C5832" t="s">
        <v>7111</v>
      </c>
      <c r="D5832" t="s">
        <v>7112</v>
      </c>
      <c r="E5832" s="1">
        <v>4782.0698400000001</v>
      </c>
      <c r="F5832" s="1">
        <v>240</v>
      </c>
      <c r="G5832" s="2">
        <v>19.925291000000001</v>
      </c>
      <c r="H5832" s="3">
        <v>5.0000001672915761</v>
      </c>
      <c r="I5832" s="3">
        <v>6.6666508576127352</v>
      </c>
      <c r="J5832" s="3">
        <v>23.910350000000001</v>
      </c>
      <c r="K5832" s="3">
        <v>23.910350000000001</v>
      </c>
      <c r="L5832" s="3">
        <v>31.880389999999998</v>
      </c>
    </row>
    <row r="5833" spans="2:12" x14ac:dyDescent="0.2">
      <c r="B5833" t="s">
        <v>14297</v>
      </c>
      <c r="C5833" t="s">
        <v>4135</v>
      </c>
      <c r="D5833" t="s">
        <v>4136</v>
      </c>
      <c r="E5833" s="1">
        <v>2213.51476</v>
      </c>
      <c r="F5833" s="1">
        <v>5403</v>
      </c>
      <c r="G5833" s="2">
        <v>0.40968253933000187</v>
      </c>
      <c r="H5833" s="3">
        <v>6.9999985001229454</v>
      </c>
      <c r="I5833" s="3">
        <v>9.3333102508880508</v>
      </c>
      <c r="J5833" s="3">
        <v>15.4946</v>
      </c>
      <c r="K5833" s="3">
        <v>15.4946</v>
      </c>
      <c r="L5833" s="3">
        <v>20.659420000000001</v>
      </c>
    </row>
    <row r="5834" spans="2:12" x14ac:dyDescent="0.2">
      <c r="B5834" t="s">
        <v>14298</v>
      </c>
      <c r="C5834" t="s">
        <v>7058</v>
      </c>
      <c r="D5834" t="s">
        <v>7059</v>
      </c>
      <c r="E5834" s="1">
        <v>213.13665</v>
      </c>
      <c r="F5834" s="1">
        <v>37</v>
      </c>
      <c r="G5834" s="2">
        <v>5.7604500000000005</v>
      </c>
      <c r="H5834" s="3">
        <v>4.9999847515666591</v>
      </c>
      <c r="I5834" s="3">
        <v>6.6666619748410225</v>
      </c>
      <c r="J5834" s="3">
        <v>1.06568</v>
      </c>
      <c r="K5834" s="3">
        <v>1.06568</v>
      </c>
      <c r="L5834" s="3">
        <v>1.4209099999999999</v>
      </c>
    </row>
    <row r="5835" spans="2:12" x14ac:dyDescent="0.2">
      <c r="B5835" t="s">
        <v>14299</v>
      </c>
      <c r="C5835" t="s">
        <v>7061</v>
      </c>
      <c r="D5835" t="s">
        <v>7062</v>
      </c>
      <c r="E5835" s="1">
        <v>282.49736000000001</v>
      </c>
      <c r="F5835" s="1">
        <v>40</v>
      </c>
      <c r="G5835" s="2">
        <v>7.0624340000000005</v>
      </c>
      <c r="H5835" s="3">
        <v>5.0000113275394851</v>
      </c>
      <c r="I5835" s="3">
        <v>6.6666463714917539</v>
      </c>
      <c r="J5835" s="3">
        <v>1.41249</v>
      </c>
      <c r="K5835" s="3">
        <v>1.41249</v>
      </c>
      <c r="L5835" s="3">
        <v>1.88331</v>
      </c>
    </row>
    <row r="5836" spans="2:12" x14ac:dyDescent="0.2">
      <c r="B5836" t="s">
        <v>14300</v>
      </c>
      <c r="C5836" t="s">
        <v>14301</v>
      </c>
      <c r="D5836" t="s">
        <v>14302</v>
      </c>
      <c r="E5836" s="1">
        <v>5290.7197900000001</v>
      </c>
      <c r="F5836" s="1">
        <v>691</v>
      </c>
      <c r="G5836" s="2">
        <v>7.6566132995658469</v>
      </c>
      <c r="H5836" s="3">
        <v>5.0000001984607092</v>
      </c>
      <c r="I5836" s="3">
        <v>6.6666505503970379</v>
      </c>
      <c r="J5836" s="3">
        <v>26.453600000000002</v>
      </c>
      <c r="K5836" s="3">
        <v>26.453600000000002</v>
      </c>
      <c r="L5836" s="3">
        <v>35.271380000000001</v>
      </c>
    </row>
    <row r="5837" spans="2:12" x14ac:dyDescent="0.2">
      <c r="B5837" t="s">
        <v>14300</v>
      </c>
      <c r="C5837" t="s">
        <v>14301</v>
      </c>
      <c r="D5837" t="s">
        <v>14302</v>
      </c>
      <c r="E5837" s="1">
        <v>5902.3960699999998</v>
      </c>
      <c r="F5837" s="1">
        <v>482</v>
      </c>
      <c r="G5837" s="2">
        <v>12.245635</v>
      </c>
      <c r="H5837" s="3">
        <v>6.9999995781374258</v>
      </c>
      <c r="I5837" s="3">
        <v>9.3333096164114249</v>
      </c>
      <c r="J5837" s="3">
        <v>41.316769999999998</v>
      </c>
      <c r="K5837" s="3">
        <v>41.316769999999998</v>
      </c>
      <c r="L5837" s="3">
        <v>55.088889999999999</v>
      </c>
    </row>
    <row r="5838" spans="2:12" x14ac:dyDescent="0.2">
      <c r="B5838" t="s">
        <v>14303</v>
      </c>
      <c r="C5838" t="s">
        <v>4482</v>
      </c>
      <c r="D5838" t="s">
        <v>4483</v>
      </c>
      <c r="E5838" s="1">
        <v>1869.64076</v>
      </c>
      <c r="F5838" s="1">
        <v>103</v>
      </c>
      <c r="G5838" s="2">
        <v>18.151852038834953</v>
      </c>
      <c r="H5838" s="3">
        <v>7.0000025031546702</v>
      </c>
      <c r="I5838" s="3">
        <v>9.3333117106411407</v>
      </c>
      <c r="J5838" s="3">
        <v>13.087490000000001</v>
      </c>
      <c r="K5838" s="3">
        <v>13.087490000000001</v>
      </c>
      <c r="L5838" s="3">
        <v>17.449940000000002</v>
      </c>
    </row>
    <row r="5839" spans="2:12" x14ac:dyDescent="0.2">
      <c r="B5839" t="s">
        <v>14304</v>
      </c>
      <c r="C5839" t="s">
        <v>14305</v>
      </c>
      <c r="D5839" t="s">
        <v>14306</v>
      </c>
      <c r="E5839" s="1">
        <v>1492.8677399999999</v>
      </c>
      <c r="F5839" s="1">
        <v>320</v>
      </c>
      <c r="G5839" s="2">
        <v>4.6652116874999994</v>
      </c>
      <c r="H5839" s="3">
        <v>5.0000008708072157</v>
      </c>
      <c r="I5839" s="3">
        <v>6.666652197869853</v>
      </c>
      <c r="J5839" s="3">
        <v>7.46434</v>
      </c>
      <c r="K5839" s="3">
        <v>7.46434</v>
      </c>
      <c r="L5839" s="3">
        <v>9.9524299999999997</v>
      </c>
    </row>
    <row r="5840" spans="2:12" x14ac:dyDescent="0.2">
      <c r="B5840" t="s">
        <v>14307</v>
      </c>
      <c r="C5840" t="s">
        <v>14308</v>
      </c>
      <c r="D5840" t="s">
        <v>14309</v>
      </c>
      <c r="E5840" s="1">
        <v>2852.16779</v>
      </c>
      <c r="F5840" s="1">
        <v>303</v>
      </c>
      <c r="G5840" s="2">
        <v>9.41309501650165</v>
      </c>
      <c r="H5840" s="3">
        <v>5.000000368141035</v>
      </c>
      <c r="I5840" s="3">
        <v>6.6666484582942438</v>
      </c>
      <c r="J5840" s="3">
        <v>14.26084</v>
      </c>
      <c r="K5840" s="3">
        <v>14.26084</v>
      </c>
      <c r="L5840" s="3">
        <v>19.014399999999998</v>
      </c>
    </row>
    <row r="5841" spans="2:12" x14ac:dyDescent="0.2">
      <c r="B5841" t="s">
        <v>14310</v>
      </c>
      <c r="C5841" t="s">
        <v>14311</v>
      </c>
      <c r="D5841" t="s">
        <v>14312</v>
      </c>
      <c r="E5841" s="1">
        <v>864.68340000000001</v>
      </c>
      <c r="F5841" s="1">
        <v>174</v>
      </c>
      <c r="G5841" s="2">
        <v>4.9694448275862069</v>
      </c>
      <c r="H5841" s="3">
        <v>5.0000034694779609</v>
      </c>
      <c r="I5841" s="3">
        <v>6.6666481627842051</v>
      </c>
      <c r="J5841" s="3">
        <v>4.3234199999999996</v>
      </c>
      <c r="K5841" s="3">
        <v>4.3234199999999996</v>
      </c>
      <c r="L5841" s="3">
        <v>5.7645400000000002</v>
      </c>
    </row>
    <row r="5842" spans="2:12" x14ac:dyDescent="0.2">
      <c r="B5842" t="s">
        <v>14313</v>
      </c>
      <c r="C5842" t="s">
        <v>14314</v>
      </c>
      <c r="D5842" t="s">
        <v>14315</v>
      </c>
      <c r="E5842" s="1">
        <v>6668.9639800000004</v>
      </c>
      <c r="F5842" s="1">
        <v>456</v>
      </c>
      <c r="G5842" s="2">
        <v>14.624921008771931</v>
      </c>
      <c r="H5842" s="3">
        <v>7.0000003208894226</v>
      </c>
      <c r="I5842" s="3">
        <v>9.3333102692811369</v>
      </c>
      <c r="J5842" s="3">
        <v>46.682749999999999</v>
      </c>
      <c r="K5842" s="3">
        <v>46.682749999999999</v>
      </c>
      <c r="L5842" s="3">
        <v>62.243510000000001</v>
      </c>
    </row>
    <row r="5843" spans="2:12" x14ac:dyDescent="0.2">
      <c r="B5843" t="s">
        <v>14316</v>
      </c>
      <c r="C5843" t="s">
        <v>14317</v>
      </c>
      <c r="D5843" t="s">
        <v>14318</v>
      </c>
      <c r="E5843" s="1">
        <v>11403.482180000001</v>
      </c>
      <c r="F5843" s="1">
        <v>1202</v>
      </c>
      <c r="G5843" s="2">
        <v>9.4870900000000002</v>
      </c>
      <c r="H5843" s="3">
        <v>7.000000415662508</v>
      </c>
      <c r="I5843" s="3">
        <v>9.333309625954973</v>
      </c>
      <c r="J5843" s="3">
        <v>79.824380000000005</v>
      </c>
      <c r="K5843" s="3">
        <v>79.824380000000005</v>
      </c>
      <c r="L5843" s="3">
        <v>106.43223</v>
      </c>
    </row>
    <row r="5844" spans="2:12" x14ac:dyDescent="0.2">
      <c r="B5844" t="s">
        <v>14319</v>
      </c>
      <c r="C5844" t="s">
        <v>14317</v>
      </c>
      <c r="D5844" t="s">
        <v>14318</v>
      </c>
      <c r="E5844" s="1">
        <v>21988.438549999999</v>
      </c>
      <c r="F5844" s="1">
        <v>2841</v>
      </c>
      <c r="G5844" s="2">
        <v>7.7396826997536072</v>
      </c>
      <c r="H5844" s="3">
        <v>7.000000006821768</v>
      </c>
      <c r="I5844" s="3">
        <v>9.3333098452322805</v>
      </c>
      <c r="J5844" s="3">
        <v>153.91907</v>
      </c>
      <c r="K5844" s="3">
        <v>153.91907</v>
      </c>
      <c r="L5844" s="3">
        <v>205.22490999999999</v>
      </c>
    </row>
    <row r="5845" spans="2:12" x14ac:dyDescent="0.2">
      <c r="B5845" t="s">
        <v>3208</v>
      </c>
      <c r="C5845" t="s">
        <v>3209</v>
      </c>
      <c r="D5845" t="s">
        <v>3210</v>
      </c>
      <c r="E5845" s="1">
        <v>2232.9143600000002</v>
      </c>
      <c r="F5845" s="1">
        <v>54</v>
      </c>
      <c r="G5845" s="2">
        <v>41.350265925925932</v>
      </c>
      <c r="H5845" s="3">
        <v>4.9999991938786215</v>
      </c>
      <c r="I5845" s="3">
        <v>6.6666506636645035</v>
      </c>
      <c r="J5845" s="3">
        <v>11.164569999999999</v>
      </c>
      <c r="K5845" s="3">
        <v>11.164569999999999</v>
      </c>
      <c r="L5845" s="3">
        <v>14.886060000000001</v>
      </c>
    </row>
    <row r="5846" spans="2:12" x14ac:dyDescent="0.2">
      <c r="B5846" t="s">
        <v>14320</v>
      </c>
      <c r="C5846" t="s">
        <v>14321</v>
      </c>
      <c r="D5846" t="s">
        <v>14322</v>
      </c>
      <c r="E5846" s="1">
        <v>2885.8966399999999</v>
      </c>
      <c r="F5846" s="1">
        <v>206</v>
      </c>
      <c r="G5846" s="2">
        <v>14.009206990291261</v>
      </c>
      <c r="H5846" s="3">
        <v>4.9999988911591791</v>
      </c>
      <c r="I5846" s="3">
        <v>6.6666490176169315</v>
      </c>
      <c r="J5846" s="3">
        <v>14.42948</v>
      </c>
      <c r="K5846" s="3">
        <v>14.42948</v>
      </c>
      <c r="L5846" s="3">
        <v>19.239260000000002</v>
      </c>
    </row>
    <row r="5847" spans="2:12" x14ac:dyDescent="0.2">
      <c r="B5847" t="s">
        <v>14323</v>
      </c>
      <c r="C5847" t="s">
        <v>13370</v>
      </c>
      <c r="D5847" t="s">
        <v>13371</v>
      </c>
      <c r="E5847" s="1">
        <v>2609.8285000000001</v>
      </c>
      <c r="F5847" s="1">
        <v>198</v>
      </c>
      <c r="G5847" s="2">
        <v>13.180952020202021</v>
      </c>
      <c r="H5847" s="3">
        <v>4.9999990420826501</v>
      </c>
      <c r="I5847" s="3">
        <v>6.6666487855428054</v>
      </c>
      <c r="J5847" s="3">
        <v>13.04914</v>
      </c>
      <c r="K5847" s="3">
        <v>13.04914</v>
      </c>
      <c r="L5847" s="3">
        <v>17.398810000000001</v>
      </c>
    </row>
    <row r="5848" spans="2:12" x14ac:dyDescent="0.2">
      <c r="B5848" t="s">
        <v>14324</v>
      </c>
      <c r="C5848" t="s">
        <v>14325</v>
      </c>
      <c r="D5848" t="s">
        <v>14326</v>
      </c>
      <c r="E5848" s="1">
        <v>818.70230000000004</v>
      </c>
      <c r="F5848" s="1">
        <v>263</v>
      </c>
      <c r="G5848" s="2">
        <v>3.112936501901141</v>
      </c>
      <c r="H5848" s="3">
        <v>4.9999981678321905</v>
      </c>
      <c r="I5848" s="3">
        <v>6.6666479378401649</v>
      </c>
      <c r="J5848" s="3">
        <v>4.0935100000000002</v>
      </c>
      <c r="K5848" s="3">
        <v>4.0935100000000002</v>
      </c>
      <c r="L5848" s="3">
        <v>5.4580000000000002</v>
      </c>
    </row>
    <row r="5849" spans="2:12" x14ac:dyDescent="0.2">
      <c r="B5849" t="s">
        <v>14327</v>
      </c>
      <c r="C5849" t="s">
        <v>4230</v>
      </c>
      <c r="D5849" t="s">
        <v>4231</v>
      </c>
      <c r="E5849" s="1">
        <v>7979.6503199999997</v>
      </c>
      <c r="F5849" s="1">
        <v>159</v>
      </c>
      <c r="G5849" s="2">
        <v>50.186479999999996</v>
      </c>
      <c r="H5849" s="3">
        <v>6.9999997192859462</v>
      </c>
      <c r="I5849" s="3">
        <v>9.3333099839392482</v>
      </c>
      <c r="J5849" s="3">
        <v>55.857550000000003</v>
      </c>
      <c r="K5849" s="3">
        <v>55.857550000000003</v>
      </c>
      <c r="L5849" s="3">
        <v>74.476550000000003</v>
      </c>
    </row>
    <row r="5850" spans="2:12" x14ac:dyDescent="0.2">
      <c r="B5850" t="s">
        <v>14328</v>
      </c>
      <c r="C5850" t="s">
        <v>14329</v>
      </c>
      <c r="D5850" t="s">
        <v>14330</v>
      </c>
      <c r="E5850" s="1">
        <v>2028.0624600000001</v>
      </c>
      <c r="F5850" s="1">
        <v>235</v>
      </c>
      <c r="G5850" s="2">
        <v>8.6300530212765967</v>
      </c>
      <c r="H5850" s="3">
        <v>4.99999886591264</v>
      </c>
      <c r="I5850" s="3">
        <v>6.6666487185014995</v>
      </c>
      <c r="J5850" s="3">
        <v>10.140309999999999</v>
      </c>
      <c r="K5850" s="3">
        <v>10.140309999999999</v>
      </c>
      <c r="L5850" s="3">
        <v>13.520379999999999</v>
      </c>
    </row>
    <row r="5851" spans="2:12" x14ac:dyDescent="0.2">
      <c r="B5851" t="s">
        <v>14331</v>
      </c>
      <c r="C5851" t="s">
        <v>14332</v>
      </c>
      <c r="D5851" t="s">
        <v>14333</v>
      </c>
      <c r="E5851" s="1">
        <v>2055.1004200000002</v>
      </c>
      <c r="F5851" s="1">
        <v>323</v>
      </c>
      <c r="G5851" s="2">
        <v>6.362540000000001</v>
      </c>
      <c r="H5851" s="3">
        <v>4.9999989781521235</v>
      </c>
      <c r="I5851" s="3">
        <v>6.6666523283567818</v>
      </c>
      <c r="J5851" s="3">
        <v>10.275499999999999</v>
      </c>
      <c r="K5851" s="3">
        <v>10.275499999999999</v>
      </c>
      <c r="L5851" s="3">
        <v>13.70064</v>
      </c>
    </row>
    <row r="5852" spans="2:12" x14ac:dyDescent="0.2">
      <c r="B5852" t="s">
        <v>14334</v>
      </c>
      <c r="C5852" t="s">
        <v>14335</v>
      </c>
      <c r="D5852" t="s">
        <v>14336</v>
      </c>
      <c r="E5852" s="1">
        <v>2708.5014700000002</v>
      </c>
      <c r="F5852" s="1">
        <v>335</v>
      </c>
      <c r="G5852" s="2">
        <v>8.0850790149253733</v>
      </c>
      <c r="H5852" s="3">
        <v>5.0000009784007977</v>
      </c>
      <c r="I5852" s="3">
        <v>6.6666495108086448</v>
      </c>
      <c r="J5852" s="3">
        <v>13.54251</v>
      </c>
      <c r="K5852" s="3">
        <v>13.54251</v>
      </c>
      <c r="L5852" s="3">
        <v>18.056629999999998</v>
      </c>
    </row>
    <row r="5853" spans="2:12" x14ac:dyDescent="0.2">
      <c r="B5853" t="s">
        <v>14337</v>
      </c>
      <c r="C5853" t="s">
        <v>14338</v>
      </c>
      <c r="D5853" t="s">
        <v>14339</v>
      </c>
      <c r="E5853" s="1">
        <v>961.24623999999994</v>
      </c>
      <c r="F5853" s="1">
        <v>14</v>
      </c>
      <c r="G5853" s="2">
        <v>68.660445714285714</v>
      </c>
      <c r="H5853" s="3">
        <v>6.9999961716365213</v>
      </c>
      <c r="I5853" s="3">
        <v>9.3333108902459792</v>
      </c>
      <c r="J5853" s="3">
        <v>6.72872</v>
      </c>
      <c r="K5853" s="3">
        <v>6.72872</v>
      </c>
      <c r="L5853" s="3">
        <v>8.9716100000000001</v>
      </c>
    </row>
    <row r="5854" spans="2:12" x14ac:dyDescent="0.2">
      <c r="B5854" t="s">
        <v>14340</v>
      </c>
      <c r="C5854" t="s">
        <v>14338</v>
      </c>
      <c r="D5854" t="s">
        <v>14339</v>
      </c>
      <c r="E5854" s="1">
        <v>1231.4259400000001</v>
      </c>
      <c r="F5854" s="1">
        <v>20</v>
      </c>
      <c r="G5854" s="2">
        <v>61.571297000000001</v>
      </c>
      <c r="H5854" s="3">
        <v>5.0000002436200104</v>
      </c>
      <c r="I5854" s="3">
        <v>6.6666534570483389</v>
      </c>
      <c r="J5854" s="3">
        <v>6.1571300000000004</v>
      </c>
      <c r="K5854" s="3">
        <v>6.1571300000000004</v>
      </c>
      <c r="L5854" s="3">
        <v>8.2094900000000006</v>
      </c>
    </row>
    <row r="5855" spans="2:12" x14ac:dyDescent="0.2">
      <c r="B5855" t="s">
        <v>14341</v>
      </c>
      <c r="C5855" t="s">
        <v>14342</v>
      </c>
      <c r="D5855" t="s">
        <v>14343</v>
      </c>
      <c r="E5855" s="1">
        <v>13913.439130000001</v>
      </c>
      <c r="F5855" s="1">
        <v>673</v>
      </c>
      <c r="G5855" s="2">
        <v>20.673757994056466</v>
      </c>
      <c r="H5855" s="3">
        <v>6.9999997189767411</v>
      </c>
      <c r="I5855" s="3">
        <v>9.3333099592896982</v>
      </c>
      <c r="J5855" s="3">
        <v>97.394069999999999</v>
      </c>
      <c r="K5855" s="3">
        <v>97.394069999999999</v>
      </c>
      <c r="L5855" s="3">
        <v>129.85844</v>
      </c>
    </row>
    <row r="5856" spans="2:12" x14ac:dyDescent="0.2">
      <c r="B5856" t="s">
        <v>14344</v>
      </c>
      <c r="C5856" t="s">
        <v>14345</v>
      </c>
      <c r="D5856" t="s">
        <v>14346</v>
      </c>
      <c r="E5856" s="1">
        <v>2489.2492299999999</v>
      </c>
      <c r="F5856" s="1">
        <v>101</v>
      </c>
      <c r="G5856" s="2">
        <v>24.646031980198018</v>
      </c>
      <c r="H5856" s="3">
        <v>5.0000015466510757</v>
      </c>
      <c r="I5856" s="3">
        <v>6.6666486424904914</v>
      </c>
      <c r="J5856" s="3">
        <v>12.446249999999999</v>
      </c>
      <c r="K5856" s="3">
        <v>12.446249999999999</v>
      </c>
      <c r="L5856" s="3">
        <v>16.594950000000001</v>
      </c>
    </row>
    <row r="5857" spans="2:12" x14ac:dyDescent="0.2">
      <c r="B5857" t="s">
        <v>14347</v>
      </c>
      <c r="C5857" t="s">
        <v>14345</v>
      </c>
      <c r="D5857" t="s">
        <v>14346</v>
      </c>
      <c r="E5857" s="1">
        <v>930.83091999999999</v>
      </c>
      <c r="F5857" s="1">
        <v>87</v>
      </c>
      <c r="G5857" s="2">
        <v>10.699205977011495</v>
      </c>
      <c r="H5857" s="3">
        <v>4.9999950581787713</v>
      </c>
      <c r="I5857" s="3">
        <v>6.6666457534521948</v>
      </c>
      <c r="J5857" s="3">
        <v>4.6541499999999996</v>
      </c>
      <c r="K5857" s="3">
        <v>4.6541499999999996</v>
      </c>
      <c r="L5857" s="3">
        <v>6.2055199999999999</v>
      </c>
    </row>
    <row r="5858" spans="2:12" x14ac:dyDescent="0.2">
      <c r="B5858" t="s">
        <v>14348</v>
      </c>
      <c r="C5858" t="s">
        <v>14349</v>
      </c>
      <c r="D5858" t="s">
        <v>14350</v>
      </c>
      <c r="E5858" s="1">
        <v>2133.6873500000002</v>
      </c>
      <c r="F5858" s="1">
        <v>86</v>
      </c>
      <c r="G5858" s="2">
        <v>24.810318023255817</v>
      </c>
      <c r="H5858" s="3">
        <v>5.0000015231847339</v>
      </c>
      <c r="I5858" s="3">
        <v>6.6666515129313577</v>
      </c>
      <c r="J5858" s="3">
        <v>10.66844</v>
      </c>
      <c r="K5858" s="3">
        <v>10.66844</v>
      </c>
      <c r="L5858" s="3">
        <v>14.224550000000001</v>
      </c>
    </row>
    <row r="5859" spans="2:12" x14ac:dyDescent="0.2">
      <c r="B5859" t="s">
        <v>14351</v>
      </c>
      <c r="C5859" t="s">
        <v>14352</v>
      </c>
      <c r="D5859" t="s">
        <v>14353</v>
      </c>
      <c r="E5859" s="1">
        <v>1862.8546200000001</v>
      </c>
      <c r="F5859" s="1">
        <v>149</v>
      </c>
      <c r="G5859" s="2">
        <v>12.50238</v>
      </c>
      <c r="H5859" s="3">
        <v>4.9999983358873168</v>
      </c>
      <c r="I5859" s="3">
        <v>6.6666501329019443</v>
      </c>
      <c r="J5859" s="3">
        <v>9.3142700000000005</v>
      </c>
      <c r="K5859" s="3">
        <v>9.3142700000000005</v>
      </c>
      <c r="L5859" s="3">
        <v>12.419</v>
      </c>
    </row>
    <row r="5860" spans="2:12" x14ac:dyDescent="0.2">
      <c r="B5860" t="s">
        <v>14354</v>
      </c>
      <c r="C5860" t="s">
        <v>14355</v>
      </c>
      <c r="D5860" t="s">
        <v>14356</v>
      </c>
      <c r="E5860" s="1">
        <v>1229.2466400000001</v>
      </c>
      <c r="F5860" s="1">
        <v>213</v>
      </c>
      <c r="G5860" s="2">
        <v>5.7711109859154934</v>
      </c>
      <c r="H5860" s="3">
        <v>4.9999973967795421</v>
      </c>
      <c r="I5860" s="3">
        <v>6.6666523489541518</v>
      </c>
      <c r="J5860" s="3">
        <v>6.1462300000000001</v>
      </c>
      <c r="K5860" s="3">
        <v>6.1462300000000001</v>
      </c>
      <c r="L5860" s="3">
        <v>8.19496</v>
      </c>
    </row>
    <row r="5861" spans="2:12" x14ac:dyDescent="0.2">
      <c r="B5861" t="s">
        <v>14357</v>
      </c>
      <c r="C5861" t="s">
        <v>14358</v>
      </c>
      <c r="D5861" t="s">
        <v>14359</v>
      </c>
      <c r="E5861" s="1">
        <v>960.29</v>
      </c>
      <c r="F5861" s="1">
        <v>109</v>
      </c>
      <c r="G5861" s="2">
        <v>8.81</v>
      </c>
      <c r="H5861" s="3">
        <v>4</v>
      </c>
      <c r="I5861" s="3">
        <v>5.3333159774651406</v>
      </c>
      <c r="J5861" s="3">
        <v>3.8411599999999999</v>
      </c>
      <c r="K5861" s="3">
        <v>3.8411599999999999</v>
      </c>
      <c r="L5861" s="3">
        <v>5.1215299999999999</v>
      </c>
    </row>
    <row r="5862" spans="2:12" x14ac:dyDescent="0.2">
      <c r="B5862" t="s">
        <v>14360</v>
      </c>
      <c r="C5862" t="s">
        <v>14358</v>
      </c>
      <c r="D5862" t="s">
        <v>14359</v>
      </c>
      <c r="E5862" s="1">
        <v>850.68</v>
      </c>
      <c r="F5862" s="1">
        <v>139</v>
      </c>
      <c r="G5862" s="2">
        <v>6.1199999999999992</v>
      </c>
      <c r="H5862" s="3">
        <v>4</v>
      </c>
      <c r="I5862" s="3">
        <v>5.3333215780316925</v>
      </c>
      <c r="J5862" s="3">
        <v>3.40272</v>
      </c>
      <c r="K5862" s="3">
        <v>3.40272</v>
      </c>
      <c r="L5862" s="3">
        <v>4.53695</v>
      </c>
    </row>
    <row r="5863" spans="2:12" x14ac:dyDescent="0.2">
      <c r="B5863" t="s">
        <v>14361</v>
      </c>
      <c r="C5863" t="s">
        <v>14362</v>
      </c>
      <c r="D5863" t="s">
        <v>14363</v>
      </c>
      <c r="E5863" s="1">
        <v>1071.5999999999999</v>
      </c>
      <c r="F5863" s="1">
        <v>1410</v>
      </c>
      <c r="G5863" s="2">
        <v>0.7599999999999999</v>
      </c>
      <c r="H5863" s="3">
        <v>4.0000000000000009</v>
      </c>
      <c r="I5863" s="3">
        <v>5.3333240014930947</v>
      </c>
      <c r="J5863" s="3">
        <v>4.2864000000000004</v>
      </c>
      <c r="K5863" s="3">
        <v>4.2864000000000004</v>
      </c>
      <c r="L5863" s="3">
        <v>5.7151899999999998</v>
      </c>
    </row>
    <row r="5864" spans="2:12" x14ac:dyDescent="0.2">
      <c r="B5864" t="s">
        <v>14364</v>
      </c>
      <c r="C5864" t="s">
        <v>14365</v>
      </c>
      <c r="D5864" t="s">
        <v>14366</v>
      </c>
      <c r="E5864" s="1">
        <v>2362.92</v>
      </c>
      <c r="F5864" s="1">
        <v>1218</v>
      </c>
      <c r="G5864" s="2">
        <v>1.9400000000000002</v>
      </c>
      <c r="H5864" s="3">
        <v>4</v>
      </c>
      <c r="I5864" s="3">
        <v>5.3333206371777289</v>
      </c>
      <c r="J5864" s="3">
        <v>9.4516799999999996</v>
      </c>
      <c r="K5864" s="3">
        <v>9.4516799999999996</v>
      </c>
      <c r="L5864" s="3">
        <v>12.602209999999999</v>
      </c>
    </row>
    <row r="5865" spans="2:12" x14ac:dyDescent="0.2">
      <c r="B5865" t="s">
        <v>14367</v>
      </c>
      <c r="C5865" t="s">
        <v>14365</v>
      </c>
      <c r="D5865" t="s">
        <v>14366</v>
      </c>
      <c r="E5865" s="1">
        <v>2946.74</v>
      </c>
      <c r="F5865" s="1">
        <v>1174</v>
      </c>
      <c r="G5865" s="2">
        <v>2.5099999999999998</v>
      </c>
      <c r="H5865" s="3">
        <v>4.0000000000000009</v>
      </c>
      <c r="I5865" s="3">
        <v>5.3333208902040905</v>
      </c>
      <c r="J5865" s="3">
        <v>11.786960000000001</v>
      </c>
      <c r="K5865" s="3">
        <v>11.786960000000001</v>
      </c>
      <c r="L5865" s="3">
        <v>15.715909999999999</v>
      </c>
    </row>
    <row r="5866" spans="2:12" x14ac:dyDescent="0.2">
      <c r="B5866" t="s">
        <v>14368</v>
      </c>
      <c r="C5866" t="s">
        <v>14369</v>
      </c>
      <c r="D5866" t="s">
        <v>14370</v>
      </c>
      <c r="E5866" s="1">
        <v>723.81</v>
      </c>
      <c r="F5866" s="1">
        <v>1049</v>
      </c>
      <c r="G5866" s="2">
        <v>0.69</v>
      </c>
      <c r="H5866" s="3">
        <v>4</v>
      </c>
      <c r="I5866" s="3">
        <v>5.3333195175529493</v>
      </c>
      <c r="J5866" s="3">
        <v>2.8952399999999998</v>
      </c>
      <c r="K5866" s="3">
        <v>2.8952399999999998</v>
      </c>
      <c r="L5866" s="3">
        <v>3.8603100000000001</v>
      </c>
    </row>
    <row r="5867" spans="2:12" x14ac:dyDescent="0.2">
      <c r="B5867" t="s">
        <v>14371</v>
      </c>
      <c r="C5867" t="s">
        <v>14369</v>
      </c>
      <c r="D5867" t="s">
        <v>14370</v>
      </c>
      <c r="E5867" s="1">
        <v>1410.15</v>
      </c>
      <c r="F5867" s="1">
        <v>1343</v>
      </c>
      <c r="G5867" s="2">
        <v>1.05</v>
      </c>
      <c r="H5867" s="3">
        <v>4</v>
      </c>
      <c r="I5867" s="3">
        <v>5.3333191504449884</v>
      </c>
      <c r="J5867" s="3">
        <v>5.6406000000000001</v>
      </c>
      <c r="K5867" s="3">
        <v>5.6406000000000001</v>
      </c>
      <c r="L5867" s="3">
        <v>7.5207800000000002</v>
      </c>
    </row>
    <row r="5868" spans="2:12" x14ac:dyDescent="0.2">
      <c r="B5868" t="s">
        <v>14372</v>
      </c>
      <c r="C5868" t="s">
        <v>14373</v>
      </c>
      <c r="D5868" t="s">
        <v>14374</v>
      </c>
      <c r="E5868" s="1">
        <v>1577.34</v>
      </c>
      <c r="F5868" s="1">
        <v>1143</v>
      </c>
      <c r="G5868" s="2">
        <v>1.38</v>
      </c>
      <c r="H5868" s="3">
        <v>4</v>
      </c>
      <c r="I5868" s="3">
        <v>5.33332065375886</v>
      </c>
      <c r="J5868" s="3">
        <v>6.3093599999999999</v>
      </c>
      <c r="K5868" s="3">
        <v>6.3093599999999999</v>
      </c>
      <c r="L5868" s="3">
        <v>8.4124599999999994</v>
      </c>
    </row>
    <row r="5869" spans="2:12" x14ac:dyDescent="0.2">
      <c r="B5869" t="s">
        <v>14375</v>
      </c>
      <c r="C5869" t="s">
        <v>14376</v>
      </c>
      <c r="D5869" t="s">
        <v>14377</v>
      </c>
      <c r="E5869" s="1">
        <v>2407.6799999999998</v>
      </c>
      <c r="F5869" s="1">
        <v>1254</v>
      </c>
      <c r="G5869" s="2">
        <v>1.92</v>
      </c>
      <c r="H5869" s="3">
        <v>4</v>
      </c>
      <c r="I5869" s="3">
        <v>5.333320873205742</v>
      </c>
      <c r="J5869" s="3">
        <v>9.6307200000000002</v>
      </c>
      <c r="K5869" s="3">
        <v>9.6307200000000002</v>
      </c>
      <c r="L5869" s="3">
        <v>12.84093</v>
      </c>
    </row>
    <row r="5870" spans="2:12" x14ac:dyDescent="0.2">
      <c r="B5870" t="s">
        <v>14378</v>
      </c>
      <c r="C5870" t="s">
        <v>14373</v>
      </c>
      <c r="D5870" t="s">
        <v>14374</v>
      </c>
      <c r="E5870" s="1">
        <v>3184.5</v>
      </c>
      <c r="F5870" s="1">
        <v>1158</v>
      </c>
      <c r="G5870" s="2">
        <v>2.75</v>
      </c>
      <c r="H5870" s="3">
        <v>4</v>
      </c>
      <c r="I5870" s="3">
        <v>5.3333207724917573</v>
      </c>
      <c r="J5870" s="3">
        <v>12.738</v>
      </c>
      <c r="K5870" s="3">
        <v>12.738</v>
      </c>
      <c r="L5870" s="3">
        <v>16.98396</v>
      </c>
    </row>
    <row r="5871" spans="2:12" x14ac:dyDescent="0.2">
      <c r="B5871" t="s">
        <v>14379</v>
      </c>
      <c r="C5871" t="s">
        <v>14380</v>
      </c>
      <c r="D5871" t="s">
        <v>14381</v>
      </c>
      <c r="E5871" s="1">
        <v>997.28</v>
      </c>
      <c r="F5871" s="1">
        <v>1084</v>
      </c>
      <c r="G5871" s="2">
        <v>0.91999999999999993</v>
      </c>
      <c r="H5871" s="3">
        <v>4.0000000000000009</v>
      </c>
      <c r="I5871" s="3">
        <v>5.3333166212096907</v>
      </c>
      <c r="J5871" s="3">
        <v>3.9891200000000002</v>
      </c>
      <c r="K5871" s="3">
        <v>3.9891200000000002</v>
      </c>
      <c r="L5871" s="3">
        <v>5.31881</v>
      </c>
    </row>
    <row r="5872" spans="2:12" x14ac:dyDescent="0.2">
      <c r="B5872" t="s">
        <v>14382</v>
      </c>
      <c r="C5872" t="s">
        <v>14383</v>
      </c>
      <c r="D5872" t="s">
        <v>14384</v>
      </c>
      <c r="E5872" s="1">
        <v>701.12</v>
      </c>
      <c r="F5872" s="1">
        <v>1252</v>
      </c>
      <c r="G5872" s="2">
        <v>0.56000000000000005</v>
      </c>
      <c r="H5872" s="3">
        <v>4</v>
      </c>
      <c r="I5872" s="3">
        <v>5.3333238247375627</v>
      </c>
      <c r="J5872" s="3">
        <v>2.8044799999999999</v>
      </c>
      <c r="K5872" s="3">
        <v>2.8044799999999999</v>
      </c>
      <c r="L5872" s="3">
        <v>3.7393000000000001</v>
      </c>
    </row>
    <row r="5873" spans="2:12" x14ac:dyDescent="0.2">
      <c r="B5873" t="s">
        <v>14385</v>
      </c>
      <c r="C5873" t="s">
        <v>14383</v>
      </c>
      <c r="D5873" t="s">
        <v>14384</v>
      </c>
      <c r="E5873" s="1">
        <v>4013.67</v>
      </c>
      <c r="F5873" s="1">
        <v>1191</v>
      </c>
      <c r="G5873" s="2">
        <v>3.37</v>
      </c>
      <c r="H5873" s="3">
        <v>4</v>
      </c>
      <c r="I5873" s="3">
        <v>5.3333208759065887</v>
      </c>
      <c r="J5873" s="3">
        <v>16.054680000000001</v>
      </c>
      <c r="K5873" s="3">
        <v>16.054680000000001</v>
      </c>
      <c r="L5873" s="3">
        <v>21.406189999999999</v>
      </c>
    </row>
    <row r="5874" spans="2:12" x14ac:dyDescent="0.2">
      <c r="B5874" t="s">
        <v>14386</v>
      </c>
      <c r="C5874" t="s">
        <v>14387</v>
      </c>
      <c r="D5874" t="s">
        <v>14388</v>
      </c>
      <c r="E5874" s="1">
        <v>694.44690000000003</v>
      </c>
      <c r="F5874" s="1">
        <v>30</v>
      </c>
      <c r="G5874" s="2">
        <v>23.148230000000002</v>
      </c>
      <c r="H5874" s="3">
        <v>6.3000065231769344</v>
      </c>
      <c r="I5874" s="3">
        <v>8.3999798976710824</v>
      </c>
      <c r="J5874" s="3">
        <v>4.3750200000000001</v>
      </c>
      <c r="K5874" s="3">
        <v>4.3750200000000001</v>
      </c>
      <c r="L5874" s="3">
        <v>5.8333399999999997</v>
      </c>
    </row>
    <row r="5875" spans="2:12" x14ac:dyDescent="0.2">
      <c r="B5875" t="s">
        <v>14389</v>
      </c>
      <c r="C5875" t="s">
        <v>14390</v>
      </c>
      <c r="D5875" t="s">
        <v>14391</v>
      </c>
      <c r="E5875" s="1">
        <v>3989.9124000000002</v>
      </c>
      <c r="F5875" s="1">
        <v>152</v>
      </c>
      <c r="G5875" s="2">
        <v>26.249423684210527</v>
      </c>
      <c r="H5875" s="3">
        <v>6.3000004711882891</v>
      </c>
      <c r="I5875" s="3">
        <v>8.399978906805071</v>
      </c>
      <c r="J5875" s="3">
        <v>25.13645</v>
      </c>
      <c r="K5875" s="3">
        <v>25.13645</v>
      </c>
      <c r="L5875" s="3">
        <v>33.515180000000001</v>
      </c>
    </row>
    <row r="5876" spans="2:12" x14ac:dyDescent="0.2">
      <c r="B5876" t="s">
        <v>14392</v>
      </c>
      <c r="C5876" t="s">
        <v>14390</v>
      </c>
      <c r="D5876" t="s">
        <v>14391</v>
      </c>
      <c r="E5876" s="1">
        <v>7591.1355999999996</v>
      </c>
      <c r="F5876" s="1">
        <v>223</v>
      </c>
      <c r="G5876" s="2">
        <v>34.040966816143495</v>
      </c>
      <c r="H5876" s="3">
        <v>6.2999994361844891</v>
      </c>
      <c r="I5876" s="3">
        <v>8.3999790492479161</v>
      </c>
      <c r="J5876" s="3">
        <v>47.824150000000003</v>
      </c>
      <c r="K5876" s="3">
        <v>47.824150000000003</v>
      </c>
      <c r="L5876" s="3">
        <v>63.76538</v>
      </c>
    </row>
    <row r="5877" spans="2:12" x14ac:dyDescent="0.2">
      <c r="B5877" t="s">
        <v>14393</v>
      </c>
      <c r="C5877" t="s">
        <v>14394</v>
      </c>
      <c r="D5877" t="s">
        <v>14395</v>
      </c>
      <c r="E5877" s="1">
        <v>10129.859700000001</v>
      </c>
      <c r="F5877" s="1">
        <v>167</v>
      </c>
      <c r="G5877" s="2">
        <v>60.657842514970064</v>
      </c>
      <c r="H5877" s="3">
        <v>6.3000003840132157</v>
      </c>
      <c r="I5877" s="3">
        <v>8.3999791231067089</v>
      </c>
      <c r="J5877" s="3">
        <v>63.81812</v>
      </c>
      <c r="K5877" s="3">
        <v>63.81812</v>
      </c>
      <c r="L5877" s="3">
        <v>85.090609999999998</v>
      </c>
    </row>
    <row r="5878" spans="2:12" x14ac:dyDescent="0.2">
      <c r="B5878" t="s">
        <v>14396</v>
      </c>
      <c r="C5878" t="s">
        <v>14397</v>
      </c>
      <c r="D5878" t="s">
        <v>14398</v>
      </c>
      <c r="E5878" s="1">
        <v>714.96889999999996</v>
      </c>
      <c r="F5878" s="1">
        <v>19</v>
      </c>
      <c r="G5878" s="2">
        <v>37.629942105263154</v>
      </c>
      <c r="H5878" s="3">
        <v>6.2999943074447016</v>
      </c>
      <c r="I5878" s="3">
        <v>8.3999737610964633</v>
      </c>
      <c r="J5878" s="3">
        <v>4.5042999999999997</v>
      </c>
      <c r="K5878" s="3">
        <v>4.5042999999999997</v>
      </c>
      <c r="L5878" s="3">
        <v>6.0057200000000002</v>
      </c>
    </row>
    <row r="5879" spans="2:12" x14ac:dyDescent="0.2">
      <c r="B5879" t="s">
        <v>14399</v>
      </c>
      <c r="C5879" t="s">
        <v>14400</v>
      </c>
      <c r="D5879" t="s">
        <v>14401</v>
      </c>
      <c r="E5879" s="1">
        <v>2372.7312999999999</v>
      </c>
      <c r="F5879" s="1">
        <v>88</v>
      </c>
      <c r="G5879" s="2">
        <v>26.96285568181818</v>
      </c>
      <c r="H5879" s="3">
        <v>6.3000011842891777</v>
      </c>
      <c r="I5879" s="3">
        <v>8.3999776965895805</v>
      </c>
      <c r="J5879" s="3">
        <v>14.94821</v>
      </c>
      <c r="K5879" s="3">
        <v>14.94821</v>
      </c>
      <c r="L5879" s="3">
        <v>19.930890000000002</v>
      </c>
    </row>
    <row r="5880" spans="2:12" x14ac:dyDescent="0.2">
      <c r="B5880" t="s">
        <v>14402</v>
      </c>
      <c r="C5880" t="s">
        <v>14400</v>
      </c>
      <c r="D5880" t="s">
        <v>14401</v>
      </c>
      <c r="E5880" s="1">
        <v>2511.0050999999999</v>
      </c>
      <c r="F5880" s="1">
        <v>100</v>
      </c>
      <c r="G5880" s="2">
        <v>25.110050999999999</v>
      </c>
      <c r="H5880" s="3">
        <v>6.2999991517341014</v>
      </c>
      <c r="I5880" s="3">
        <v>8.3999789566337419</v>
      </c>
      <c r="J5880" s="3">
        <v>15.819330000000001</v>
      </c>
      <c r="K5880" s="3">
        <v>15.819330000000001</v>
      </c>
      <c r="L5880" s="3">
        <v>21.092390000000002</v>
      </c>
    </row>
    <row r="5881" spans="2:12" x14ac:dyDescent="0.2">
      <c r="B5881" t="s">
        <v>14403</v>
      </c>
      <c r="C5881" t="s">
        <v>14404</v>
      </c>
      <c r="D5881" t="s">
        <v>14405</v>
      </c>
      <c r="E5881" s="1">
        <v>2216</v>
      </c>
      <c r="F5881" s="1">
        <v>234</v>
      </c>
      <c r="G5881" s="2">
        <v>9.4700854700854702</v>
      </c>
      <c r="H5881" s="3">
        <v>5.9999999999999991</v>
      </c>
      <c r="I5881" s="3">
        <v>7.9999819494584825</v>
      </c>
      <c r="J5881" s="3">
        <v>13.295999999999999</v>
      </c>
      <c r="K5881" s="3">
        <v>13.295999999999999</v>
      </c>
      <c r="L5881" s="3">
        <v>17.727959999999999</v>
      </c>
    </row>
    <row r="5882" spans="2:12" x14ac:dyDescent="0.2">
      <c r="B5882" t="s">
        <v>14406</v>
      </c>
      <c r="C5882" t="s">
        <v>14407</v>
      </c>
      <c r="D5882" t="s">
        <v>14408</v>
      </c>
      <c r="E5882" s="1">
        <v>1944</v>
      </c>
      <c r="F5882" s="1">
        <v>622</v>
      </c>
      <c r="G5882" s="2">
        <v>3.12540192926045</v>
      </c>
      <c r="H5882" s="3">
        <v>6</v>
      </c>
      <c r="I5882" s="3">
        <v>7.9999794238683126</v>
      </c>
      <c r="J5882" s="3">
        <v>11.664</v>
      </c>
      <c r="K5882" s="3">
        <v>11.664</v>
      </c>
      <c r="L5882" s="3">
        <v>15.551959999999999</v>
      </c>
    </row>
    <row r="5883" spans="2:12" x14ac:dyDescent="0.2">
      <c r="B5883" t="s">
        <v>14409</v>
      </c>
      <c r="C5883" t="s">
        <v>14410</v>
      </c>
      <c r="D5883" t="s">
        <v>14411</v>
      </c>
      <c r="E5883" s="1">
        <v>2589</v>
      </c>
      <c r="F5883" s="1">
        <v>212</v>
      </c>
      <c r="G5883" s="2">
        <v>12.212264150943396</v>
      </c>
      <c r="H5883" s="3">
        <v>6</v>
      </c>
      <c r="I5883" s="3">
        <v>7.9999806875241415</v>
      </c>
      <c r="J5883" s="3">
        <v>15.534000000000001</v>
      </c>
      <c r="K5883" s="3">
        <v>15.534000000000001</v>
      </c>
      <c r="L5883" s="3">
        <v>20.711950000000002</v>
      </c>
    </row>
    <row r="5884" spans="2:12" x14ac:dyDescent="0.2">
      <c r="B5884" t="s">
        <v>14412</v>
      </c>
      <c r="C5884" t="s">
        <v>14404</v>
      </c>
      <c r="D5884" t="s">
        <v>14405</v>
      </c>
      <c r="E5884" s="1">
        <v>1431</v>
      </c>
      <c r="F5884" s="1">
        <v>125</v>
      </c>
      <c r="G5884" s="2">
        <v>11.448</v>
      </c>
      <c r="H5884" s="3">
        <v>6</v>
      </c>
      <c r="I5884" s="3">
        <v>7.9999790356394129</v>
      </c>
      <c r="J5884" s="3">
        <v>8.5860000000000003</v>
      </c>
      <c r="K5884" s="3">
        <v>8.5860000000000003</v>
      </c>
      <c r="L5884" s="3">
        <v>11.44797</v>
      </c>
    </row>
    <row r="5885" spans="2:12" x14ac:dyDescent="0.2">
      <c r="B5885" t="s">
        <v>14413</v>
      </c>
      <c r="C5885" t="s">
        <v>14407</v>
      </c>
      <c r="D5885" t="s">
        <v>14414</v>
      </c>
      <c r="E5885" s="1">
        <v>2339</v>
      </c>
      <c r="F5885" s="1">
        <v>346</v>
      </c>
      <c r="G5885" s="2">
        <v>6.7601156069364166</v>
      </c>
      <c r="H5885" s="3">
        <v>6</v>
      </c>
      <c r="I5885" s="3">
        <v>7.9999786233433099</v>
      </c>
      <c r="J5885" s="3">
        <v>14.034000000000001</v>
      </c>
      <c r="K5885" s="3">
        <v>14.034000000000001</v>
      </c>
      <c r="L5885" s="3">
        <v>18.711950000000002</v>
      </c>
    </row>
    <row r="5886" spans="2:12" x14ac:dyDescent="0.2">
      <c r="B5886" t="s">
        <v>14415</v>
      </c>
      <c r="C5886" t="s">
        <v>14416</v>
      </c>
      <c r="D5886" t="s">
        <v>14417</v>
      </c>
      <c r="E5886" s="1">
        <v>443</v>
      </c>
      <c r="F5886" s="1">
        <v>181</v>
      </c>
      <c r="G5886" s="2">
        <v>2.4475138121546962</v>
      </c>
      <c r="H5886" s="3">
        <v>6</v>
      </c>
      <c r="I5886" s="3">
        <v>7.9999774266365691</v>
      </c>
      <c r="J5886" s="3">
        <v>2.6579999999999999</v>
      </c>
      <c r="K5886" s="3">
        <v>2.6579999999999999</v>
      </c>
      <c r="L5886" s="3">
        <v>3.54399</v>
      </c>
    </row>
    <row r="5887" spans="2:12" x14ac:dyDescent="0.2">
      <c r="B5887" t="s">
        <v>14418</v>
      </c>
      <c r="C5887" t="s">
        <v>14419</v>
      </c>
      <c r="D5887" t="s">
        <v>14420</v>
      </c>
      <c r="E5887" s="1">
        <v>1091</v>
      </c>
      <c r="F5887" s="1">
        <v>85</v>
      </c>
      <c r="G5887" s="2">
        <v>12.835294117647059</v>
      </c>
      <c r="H5887" s="3">
        <v>6</v>
      </c>
      <c r="I5887" s="3">
        <v>7.9999816681943177</v>
      </c>
      <c r="J5887" s="3">
        <v>6.5460000000000003</v>
      </c>
      <c r="K5887" s="3">
        <v>6.5460000000000003</v>
      </c>
      <c r="L5887" s="3">
        <v>8.7279800000000005</v>
      </c>
    </row>
    <row r="5888" spans="2:12" x14ac:dyDescent="0.2">
      <c r="B5888" t="s">
        <v>14421</v>
      </c>
      <c r="C5888" t="s">
        <v>14410</v>
      </c>
      <c r="D5888" t="s">
        <v>14411</v>
      </c>
      <c r="E5888" s="1">
        <v>886</v>
      </c>
      <c r="F5888" s="1">
        <v>201</v>
      </c>
      <c r="G5888" s="2">
        <v>4.4079601990049753</v>
      </c>
      <c r="H5888" s="3">
        <v>6</v>
      </c>
      <c r="I5888" s="3">
        <v>7.9999774266365691</v>
      </c>
      <c r="J5888" s="3">
        <v>5.3159999999999998</v>
      </c>
      <c r="K5888" s="3">
        <v>5.3159999999999998</v>
      </c>
      <c r="L5888" s="3">
        <v>7.0879799999999999</v>
      </c>
    </row>
    <row r="5889" spans="2:12" x14ac:dyDescent="0.2">
      <c r="B5889" t="s">
        <v>14422</v>
      </c>
      <c r="C5889" t="s">
        <v>14416</v>
      </c>
      <c r="D5889" t="s">
        <v>14417</v>
      </c>
      <c r="E5889" s="1">
        <v>429</v>
      </c>
      <c r="F5889" s="1">
        <v>106</v>
      </c>
      <c r="G5889" s="2">
        <v>4.0471698113207548</v>
      </c>
      <c r="H5889" s="3">
        <v>6</v>
      </c>
      <c r="I5889" s="3">
        <v>7.9999766899766902</v>
      </c>
      <c r="J5889" s="3">
        <v>2.5739999999999998</v>
      </c>
      <c r="K5889" s="3">
        <v>2.5739999999999998</v>
      </c>
      <c r="L5889" s="3">
        <v>3.4319899999999999</v>
      </c>
    </row>
    <row r="5890" spans="2:12" x14ac:dyDescent="0.2">
      <c r="B5890" t="s">
        <v>14423</v>
      </c>
      <c r="C5890" t="s">
        <v>14362</v>
      </c>
      <c r="D5890" t="s">
        <v>14363</v>
      </c>
      <c r="E5890" s="1">
        <v>1541.08</v>
      </c>
      <c r="F5890" s="1">
        <v>1306</v>
      </c>
      <c r="G5890" s="2">
        <v>1.18</v>
      </c>
      <c r="H5890" s="3">
        <v>4</v>
      </c>
      <c r="I5890" s="3">
        <v>5.3333181924364732</v>
      </c>
      <c r="J5890" s="3">
        <v>6.16432</v>
      </c>
      <c r="K5890" s="3">
        <v>6.16432</v>
      </c>
      <c r="L5890" s="3">
        <v>8.2190700000000003</v>
      </c>
    </row>
    <row r="5891" spans="2:12" x14ac:dyDescent="0.2">
      <c r="B5891" t="s">
        <v>14424</v>
      </c>
      <c r="C5891" t="s">
        <v>14419</v>
      </c>
      <c r="D5891" t="s">
        <v>14420</v>
      </c>
      <c r="E5891" s="1">
        <v>1405</v>
      </c>
      <c r="F5891" s="1">
        <v>156</v>
      </c>
      <c r="G5891" s="2">
        <v>9.0064102564102573</v>
      </c>
      <c r="H5891" s="3">
        <v>6</v>
      </c>
      <c r="I5891" s="3">
        <v>7.9999786476868326</v>
      </c>
      <c r="J5891" s="3">
        <v>8.43</v>
      </c>
      <c r="K5891" s="3">
        <v>8.43</v>
      </c>
      <c r="L5891" s="3">
        <v>11.23997</v>
      </c>
    </row>
    <row r="5892" spans="2:12" x14ac:dyDescent="0.2">
      <c r="B5892" t="s">
        <v>14425</v>
      </c>
      <c r="C5892" t="s">
        <v>14426</v>
      </c>
      <c r="D5892" t="s">
        <v>14427</v>
      </c>
      <c r="E5892" s="1">
        <v>853.12019999999995</v>
      </c>
      <c r="F5892" s="1">
        <v>113</v>
      </c>
      <c r="G5892" s="2">
        <v>7.5497362831858403</v>
      </c>
      <c r="H5892" s="3">
        <v>4.9999988278322327</v>
      </c>
      <c r="I5892" s="3">
        <v>6.6666455676468566</v>
      </c>
      <c r="J5892" s="3">
        <v>4.2656000000000001</v>
      </c>
      <c r="K5892" s="3">
        <v>4.2656000000000001</v>
      </c>
      <c r="L5892" s="3">
        <v>5.6874500000000001</v>
      </c>
    </row>
    <row r="5893" spans="2:12" x14ac:dyDescent="0.2">
      <c r="B5893" t="s">
        <v>14425</v>
      </c>
      <c r="C5893" t="s">
        <v>14426</v>
      </c>
      <c r="D5893" t="s">
        <v>14427</v>
      </c>
      <c r="E5893" s="1">
        <v>746.28890000000001</v>
      </c>
      <c r="F5893" s="1">
        <v>100</v>
      </c>
      <c r="G5893" s="2">
        <v>7.4628890000000006</v>
      </c>
      <c r="H5893" s="3">
        <v>4.9999939701635654</v>
      </c>
      <c r="I5893" s="3">
        <v>6.6666541603392462</v>
      </c>
      <c r="J5893" s="3">
        <v>3.7314400000000001</v>
      </c>
      <c r="K5893" s="3">
        <v>3.7314400000000001</v>
      </c>
      <c r="L5893" s="3">
        <v>4.97525</v>
      </c>
    </row>
    <row r="5894" spans="2:12" x14ac:dyDescent="0.2">
      <c r="B5894" t="s">
        <v>14428</v>
      </c>
      <c r="C5894" t="s">
        <v>14429</v>
      </c>
      <c r="D5894" t="s">
        <v>14430</v>
      </c>
      <c r="E5894" s="1">
        <v>751.85509999999999</v>
      </c>
      <c r="F5894" s="1">
        <v>98</v>
      </c>
      <c r="G5894" s="2">
        <v>7.6719908163265309</v>
      </c>
      <c r="H5894" s="3">
        <v>5.0000059851958172</v>
      </c>
      <c r="I5894" s="3">
        <v>6.6666436125790725</v>
      </c>
      <c r="J5894" s="3">
        <v>3.75928</v>
      </c>
      <c r="K5894" s="3">
        <v>3.75928</v>
      </c>
      <c r="L5894" s="3">
        <v>5.0123499999999996</v>
      </c>
    </row>
    <row r="5895" spans="2:12" x14ac:dyDescent="0.2">
      <c r="B5895" t="s">
        <v>14428</v>
      </c>
      <c r="C5895" t="s">
        <v>14429</v>
      </c>
      <c r="D5895" t="s">
        <v>14430</v>
      </c>
      <c r="E5895" s="1">
        <v>763.46209999999996</v>
      </c>
      <c r="F5895" s="1">
        <v>103</v>
      </c>
      <c r="G5895" s="2">
        <v>7.4122533980582519</v>
      </c>
      <c r="H5895" s="3">
        <v>4.9999993450886437</v>
      </c>
      <c r="I5895" s="3">
        <v>6.6666439630729553</v>
      </c>
      <c r="J5895" s="3">
        <v>3.81731</v>
      </c>
      <c r="K5895" s="3">
        <v>3.81731</v>
      </c>
      <c r="L5895" s="3">
        <v>5.0897300000000003</v>
      </c>
    </row>
    <row r="5896" spans="2:12" x14ac:dyDescent="0.2">
      <c r="B5896" t="s">
        <v>14431</v>
      </c>
      <c r="C5896" t="s">
        <v>14432</v>
      </c>
      <c r="D5896" t="s">
        <v>14433</v>
      </c>
      <c r="E5896" s="1">
        <v>611.21339999999998</v>
      </c>
      <c r="F5896" s="1">
        <v>81</v>
      </c>
      <c r="G5896" s="2">
        <v>7.5458444444444446</v>
      </c>
      <c r="H5896" s="3">
        <v>5.0000049082693536</v>
      </c>
      <c r="I5896" s="3">
        <v>6.6666568501279579</v>
      </c>
      <c r="J5896" s="3">
        <v>3.0560700000000001</v>
      </c>
      <c r="K5896" s="3">
        <v>3.0560700000000001</v>
      </c>
      <c r="L5896" s="3">
        <v>4.0747499999999999</v>
      </c>
    </row>
    <row r="5897" spans="2:12" x14ac:dyDescent="0.2">
      <c r="B5897" t="s">
        <v>14431</v>
      </c>
      <c r="C5897" t="s">
        <v>14432</v>
      </c>
      <c r="D5897" t="s">
        <v>14433</v>
      </c>
      <c r="E5897" s="1">
        <v>686.38850000000002</v>
      </c>
      <c r="F5897" s="1">
        <v>87</v>
      </c>
      <c r="G5897" s="2">
        <v>7.889522988505747</v>
      </c>
      <c r="H5897" s="3">
        <v>4.9999963577478344</v>
      </c>
      <c r="I5897" s="3">
        <v>6.6666472413217877</v>
      </c>
      <c r="J5897" s="3">
        <v>3.43194</v>
      </c>
      <c r="K5897" s="3">
        <v>3.43194</v>
      </c>
      <c r="L5897" s="3">
        <v>4.5759100000000004</v>
      </c>
    </row>
    <row r="5898" spans="2:12" x14ac:dyDescent="0.2">
      <c r="B5898" t="s">
        <v>14434</v>
      </c>
      <c r="C5898" t="s">
        <v>14435</v>
      </c>
      <c r="D5898" t="s">
        <v>14436</v>
      </c>
      <c r="E5898" s="1">
        <v>497.49829999999997</v>
      </c>
      <c r="F5898" s="1">
        <v>66</v>
      </c>
      <c r="G5898" s="2">
        <v>7.5378530303030296</v>
      </c>
      <c r="H5898" s="3">
        <v>4.9999969849143211</v>
      </c>
      <c r="I5898" s="3">
        <v>6.6666559463620283</v>
      </c>
      <c r="J5898" s="3">
        <v>2.4874900000000002</v>
      </c>
      <c r="K5898" s="3">
        <v>2.4874900000000002</v>
      </c>
      <c r="L5898" s="3">
        <v>3.3166500000000001</v>
      </c>
    </row>
    <row r="5899" spans="2:12" x14ac:dyDescent="0.2">
      <c r="B5899" t="s">
        <v>14434</v>
      </c>
      <c r="C5899" t="s">
        <v>14435</v>
      </c>
      <c r="D5899" t="s">
        <v>14436</v>
      </c>
      <c r="E5899" s="1">
        <v>822.55840000000001</v>
      </c>
      <c r="F5899" s="1">
        <v>99</v>
      </c>
      <c r="G5899" s="2">
        <v>8.3086707070707071</v>
      </c>
      <c r="H5899" s="3">
        <v>4.9999975685616977</v>
      </c>
      <c r="I5899" s="3">
        <v>6.6666512675574161</v>
      </c>
      <c r="J5899" s="3">
        <v>4.1127900000000004</v>
      </c>
      <c r="K5899" s="3">
        <v>4.1127900000000004</v>
      </c>
      <c r="L5899" s="3">
        <v>5.4837100000000003</v>
      </c>
    </row>
    <row r="5900" spans="2:12" x14ac:dyDescent="0.2">
      <c r="B5900" t="s">
        <v>14437</v>
      </c>
      <c r="C5900" t="s">
        <v>14438</v>
      </c>
      <c r="D5900" t="s">
        <v>14439</v>
      </c>
      <c r="E5900" s="1">
        <v>758.69820000000004</v>
      </c>
      <c r="F5900" s="1">
        <v>104</v>
      </c>
      <c r="G5900" s="2">
        <v>7.2951750000000004</v>
      </c>
      <c r="H5900" s="3">
        <v>4.9999986819528504</v>
      </c>
      <c r="I5900" s="3">
        <v>6.6666561222894689</v>
      </c>
      <c r="J5900" s="3">
        <v>3.7934899999999998</v>
      </c>
      <c r="K5900" s="3">
        <v>3.7934899999999998</v>
      </c>
      <c r="L5900" s="3">
        <v>5.0579799999999997</v>
      </c>
    </row>
    <row r="5901" spans="2:12" x14ac:dyDescent="0.2">
      <c r="B5901" t="s">
        <v>14437</v>
      </c>
      <c r="C5901" t="s">
        <v>14438</v>
      </c>
      <c r="D5901" t="s">
        <v>14439</v>
      </c>
      <c r="E5901" s="1">
        <v>736.19479999999999</v>
      </c>
      <c r="F5901" s="1">
        <v>90</v>
      </c>
      <c r="G5901" s="2">
        <v>8.1799422222222216</v>
      </c>
      <c r="H5901" s="3">
        <v>4.9999945666554551</v>
      </c>
      <c r="I5901" s="3">
        <v>6.6666458388459136</v>
      </c>
      <c r="J5901" s="3">
        <v>3.6809699999999999</v>
      </c>
      <c r="K5901" s="3">
        <v>3.6809699999999999</v>
      </c>
      <c r="L5901" s="3">
        <v>4.9079499999999996</v>
      </c>
    </row>
    <row r="5902" spans="2:12" x14ac:dyDescent="0.2">
      <c r="B5902" t="s">
        <v>14440</v>
      </c>
      <c r="C5902" t="s">
        <v>14441</v>
      </c>
      <c r="D5902" t="s">
        <v>14442</v>
      </c>
      <c r="E5902" s="1">
        <v>677.17650000000003</v>
      </c>
      <c r="F5902" s="1">
        <v>83</v>
      </c>
      <c r="G5902" s="2">
        <v>8.1587530120481926</v>
      </c>
      <c r="H5902" s="3">
        <v>4.9999963082002985</v>
      </c>
      <c r="I5902" s="3">
        <v>6.6666518994678636</v>
      </c>
      <c r="J5902" s="3">
        <v>3.3858799999999998</v>
      </c>
      <c r="K5902" s="3">
        <v>3.3858799999999998</v>
      </c>
      <c r="L5902" s="3">
        <v>4.5145</v>
      </c>
    </row>
    <row r="5903" spans="2:12" x14ac:dyDescent="0.2">
      <c r="B5903" t="s">
        <v>14440</v>
      </c>
      <c r="C5903" t="s">
        <v>14441</v>
      </c>
      <c r="D5903" t="s">
        <v>14442</v>
      </c>
      <c r="E5903" s="1">
        <v>524.97080000000005</v>
      </c>
      <c r="F5903" s="1">
        <v>74</v>
      </c>
      <c r="G5903" s="2">
        <v>7.0942000000000007</v>
      </c>
      <c r="H5903" s="3">
        <v>4.9999923805285924</v>
      </c>
      <c r="I5903" s="3">
        <v>6.6666565073714565</v>
      </c>
      <c r="J5903" s="3">
        <v>2.6248499999999999</v>
      </c>
      <c r="K5903" s="3">
        <v>2.6248499999999999</v>
      </c>
      <c r="L5903" s="3">
        <v>3.4998</v>
      </c>
    </row>
    <row r="5904" spans="2:12" x14ac:dyDescent="0.2">
      <c r="B5904" t="s">
        <v>14443</v>
      </c>
      <c r="C5904" t="s">
        <v>14444</v>
      </c>
      <c r="D5904" t="s">
        <v>14445</v>
      </c>
      <c r="E5904" s="1">
        <v>1474</v>
      </c>
      <c r="F5904" s="1">
        <v>252</v>
      </c>
      <c r="G5904" s="2">
        <v>5.8492063492063489</v>
      </c>
      <c r="H5904" s="3">
        <v>6</v>
      </c>
      <c r="I5904" s="3">
        <v>7.9999796472184528</v>
      </c>
      <c r="J5904" s="3">
        <v>8.8439999999999994</v>
      </c>
      <c r="K5904" s="3">
        <v>8.8439999999999994</v>
      </c>
      <c r="L5904" s="3">
        <v>11.791969999999999</v>
      </c>
    </row>
    <row r="5905" spans="2:12" x14ac:dyDescent="0.2">
      <c r="B5905" t="s">
        <v>14446</v>
      </c>
      <c r="C5905" t="s">
        <v>14447</v>
      </c>
      <c r="D5905" t="s">
        <v>14448</v>
      </c>
      <c r="E5905" s="1">
        <v>227</v>
      </c>
      <c r="F5905" s="1">
        <v>67</v>
      </c>
      <c r="G5905" s="2">
        <v>3.3880597014925371</v>
      </c>
      <c r="H5905" s="3">
        <v>6</v>
      </c>
      <c r="I5905" s="3">
        <v>8</v>
      </c>
      <c r="J5905" s="3">
        <v>1.3620000000000001</v>
      </c>
      <c r="K5905" s="3">
        <v>1.3620000000000001</v>
      </c>
      <c r="L5905" s="3">
        <v>1.8160000000000001</v>
      </c>
    </row>
    <row r="5906" spans="2:12" x14ac:dyDescent="0.2">
      <c r="B5906" t="s">
        <v>14449</v>
      </c>
      <c r="C5906" t="s">
        <v>14450</v>
      </c>
      <c r="D5906" t="s">
        <v>14451</v>
      </c>
      <c r="E5906" s="1">
        <v>498</v>
      </c>
      <c r="F5906" s="1">
        <v>103</v>
      </c>
      <c r="G5906" s="2">
        <v>4.8349514563106792</v>
      </c>
      <c r="H5906" s="3">
        <v>6</v>
      </c>
      <c r="I5906" s="3">
        <v>7.9999799196787151</v>
      </c>
      <c r="J5906" s="3">
        <v>2.988</v>
      </c>
      <c r="K5906" s="3">
        <v>2.988</v>
      </c>
      <c r="L5906" s="3">
        <v>3.9839899999999999</v>
      </c>
    </row>
    <row r="5907" spans="2:12" x14ac:dyDescent="0.2">
      <c r="B5907" t="s">
        <v>14452</v>
      </c>
      <c r="C5907" t="s">
        <v>14453</v>
      </c>
      <c r="D5907" t="s">
        <v>14454</v>
      </c>
      <c r="E5907" s="1">
        <v>1686</v>
      </c>
      <c r="F5907" s="1">
        <v>154</v>
      </c>
      <c r="G5907" s="2">
        <v>10.948051948051948</v>
      </c>
      <c r="H5907" s="3">
        <v>6</v>
      </c>
      <c r="I5907" s="3">
        <v>7.9999822064056945</v>
      </c>
      <c r="J5907" s="3">
        <v>10.116</v>
      </c>
      <c r="K5907" s="3">
        <v>10.116</v>
      </c>
      <c r="L5907" s="3">
        <v>13.487970000000001</v>
      </c>
    </row>
    <row r="5908" spans="2:12" x14ac:dyDescent="0.2">
      <c r="B5908" t="s">
        <v>14455</v>
      </c>
      <c r="C5908" t="s">
        <v>14456</v>
      </c>
      <c r="D5908" t="s">
        <v>14457</v>
      </c>
      <c r="E5908" s="1">
        <v>382</v>
      </c>
      <c r="F5908" s="1">
        <v>87</v>
      </c>
      <c r="G5908" s="2">
        <v>4.3908045977011492</v>
      </c>
      <c r="H5908" s="3">
        <v>5.9999999999999991</v>
      </c>
      <c r="I5908" s="3">
        <v>7.9999738219895287</v>
      </c>
      <c r="J5908" s="3">
        <v>2.2919999999999998</v>
      </c>
      <c r="K5908" s="3">
        <v>2.2919999999999998</v>
      </c>
      <c r="L5908" s="3">
        <v>3.05599</v>
      </c>
    </row>
    <row r="5909" spans="2:12" x14ac:dyDescent="0.2">
      <c r="B5909" t="s">
        <v>14458</v>
      </c>
      <c r="C5909" t="s">
        <v>14459</v>
      </c>
      <c r="D5909" t="s">
        <v>14460</v>
      </c>
      <c r="E5909" s="1">
        <v>807</v>
      </c>
      <c r="F5909" s="1">
        <v>227</v>
      </c>
      <c r="G5909" s="2">
        <v>3.5550660792951541</v>
      </c>
      <c r="H5909" s="3">
        <v>6.4999999999999991</v>
      </c>
      <c r="I5909" s="3">
        <v>8.6666418835192065</v>
      </c>
      <c r="J5909" s="3">
        <v>5.2454999999999998</v>
      </c>
      <c r="K5909" s="3">
        <v>5.2454999999999998</v>
      </c>
      <c r="L5909" s="3">
        <v>6.9939799999999996</v>
      </c>
    </row>
    <row r="5910" spans="2:12" x14ac:dyDescent="0.2">
      <c r="B5910" t="s">
        <v>14461</v>
      </c>
      <c r="C5910" t="s">
        <v>14462</v>
      </c>
      <c r="D5910" t="s">
        <v>14463</v>
      </c>
      <c r="E5910" s="1">
        <v>2160</v>
      </c>
      <c r="F5910" s="1">
        <v>331</v>
      </c>
      <c r="G5910" s="2">
        <v>6.5256797583081569</v>
      </c>
      <c r="H5910" s="3">
        <v>6</v>
      </c>
      <c r="I5910" s="3">
        <v>7.9999814814814805</v>
      </c>
      <c r="J5910" s="3">
        <v>12.96</v>
      </c>
      <c r="K5910" s="3">
        <v>12.96</v>
      </c>
      <c r="L5910" s="3">
        <v>17.279959999999999</v>
      </c>
    </row>
    <row r="5911" spans="2:12" x14ac:dyDescent="0.2">
      <c r="B5911" t="s">
        <v>14464</v>
      </c>
      <c r="C5911" t="s">
        <v>14465</v>
      </c>
      <c r="D5911" t="s">
        <v>14466</v>
      </c>
      <c r="E5911" s="1">
        <v>788</v>
      </c>
      <c r="F5911" s="1">
        <v>42</v>
      </c>
      <c r="G5911" s="2">
        <v>18.761904761904763</v>
      </c>
      <c r="H5911" s="3">
        <v>5.9999999999999991</v>
      </c>
      <c r="I5911" s="3">
        <v>7.9999746192893397</v>
      </c>
      <c r="J5911" s="3">
        <v>4.7279999999999998</v>
      </c>
      <c r="K5911" s="3">
        <v>4.7279999999999998</v>
      </c>
      <c r="L5911" s="3">
        <v>6.3039800000000001</v>
      </c>
    </row>
    <row r="5912" spans="2:12" x14ac:dyDescent="0.2">
      <c r="B5912" t="s">
        <v>14467</v>
      </c>
      <c r="C5912" t="s">
        <v>14468</v>
      </c>
      <c r="D5912" t="s">
        <v>14469</v>
      </c>
      <c r="E5912" s="1">
        <v>4614</v>
      </c>
      <c r="F5912" s="1">
        <v>117</v>
      </c>
      <c r="G5912" s="2">
        <v>39.435897435897438</v>
      </c>
      <c r="H5912" s="3">
        <v>6</v>
      </c>
      <c r="I5912" s="3">
        <v>7.9999804941482449</v>
      </c>
      <c r="J5912" s="3">
        <v>27.684000000000001</v>
      </c>
      <c r="K5912" s="3">
        <v>27.684000000000001</v>
      </c>
      <c r="L5912" s="3">
        <v>36.911909999999999</v>
      </c>
    </row>
    <row r="5913" spans="2:12" x14ac:dyDescent="0.2">
      <c r="B5913" t="s">
        <v>14470</v>
      </c>
      <c r="C5913" t="s">
        <v>14468</v>
      </c>
      <c r="D5913" t="s">
        <v>14469</v>
      </c>
      <c r="E5913" s="1">
        <v>3116</v>
      </c>
      <c r="F5913" s="1">
        <v>56</v>
      </c>
      <c r="G5913" s="2">
        <v>55.642857142857146</v>
      </c>
      <c r="H5913" s="3">
        <v>6</v>
      </c>
      <c r="I5913" s="3">
        <v>7.9999807445442874</v>
      </c>
      <c r="J5913" s="3">
        <v>18.696000000000002</v>
      </c>
      <c r="K5913" s="3">
        <v>18.696000000000002</v>
      </c>
      <c r="L5913" s="3">
        <v>24.92794</v>
      </c>
    </row>
    <row r="5914" spans="2:12" x14ac:dyDescent="0.2">
      <c r="B5914" t="s">
        <v>14471</v>
      </c>
      <c r="C5914" t="s">
        <v>14472</v>
      </c>
      <c r="D5914" t="s">
        <v>14473</v>
      </c>
      <c r="E5914" s="1">
        <v>7413</v>
      </c>
      <c r="F5914" s="1">
        <v>222</v>
      </c>
      <c r="G5914" s="2">
        <v>33.391891891891895</v>
      </c>
      <c r="H5914" s="3">
        <v>6</v>
      </c>
      <c r="I5914" s="3">
        <v>7.9999797652772147</v>
      </c>
      <c r="J5914" s="3">
        <v>44.478000000000002</v>
      </c>
      <c r="K5914" s="3">
        <v>44.478000000000002</v>
      </c>
      <c r="L5914" s="3">
        <v>59.303849999999997</v>
      </c>
    </row>
    <row r="5915" spans="2:12" x14ac:dyDescent="0.2">
      <c r="B5915" t="s">
        <v>14474</v>
      </c>
      <c r="C5915" t="s">
        <v>14475</v>
      </c>
      <c r="D5915" t="s">
        <v>14476</v>
      </c>
      <c r="E5915" s="1">
        <v>1456</v>
      </c>
      <c r="F5915" s="1">
        <v>341</v>
      </c>
      <c r="G5915" s="2">
        <v>4.2697947214076244</v>
      </c>
      <c r="H5915" s="3">
        <v>6.0000000000000009</v>
      </c>
      <c r="I5915" s="3">
        <v>7.9999793956043961</v>
      </c>
      <c r="J5915" s="3">
        <v>8.7360000000000007</v>
      </c>
      <c r="K5915" s="3">
        <v>8.7360000000000007</v>
      </c>
      <c r="L5915" s="3">
        <v>11.647970000000001</v>
      </c>
    </row>
    <row r="5916" spans="2:12" x14ac:dyDescent="0.2">
      <c r="B5916" t="s">
        <v>14477</v>
      </c>
      <c r="C5916" t="s">
        <v>14478</v>
      </c>
      <c r="D5916" t="s">
        <v>14479</v>
      </c>
      <c r="E5916" s="1">
        <v>1723</v>
      </c>
      <c r="F5916" s="1">
        <v>40</v>
      </c>
      <c r="G5916" s="2">
        <v>43.075000000000003</v>
      </c>
      <c r="H5916" s="3">
        <v>5.9999999999999991</v>
      </c>
      <c r="I5916" s="3">
        <v>7.9999825885084155</v>
      </c>
      <c r="J5916" s="3">
        <v>10.337999999999999</v>
      </c>
      <c r="K5916" s="3">
        <v>10.337999999999999</v>
      </c>
      <c r="L5916" s="3">
        <v>13.78397</v>
      </c>
    </row>
    <row r="5917" spans="2:12" x14ac:dyDescent="0.2">
      <c r="B5917" t="s">
        <v>14480</v>
      </c>
      <c r="C5917" t="s">
        <v>14465</v>
      </c>
      <c r="D5917" t="s">
        <v>14466</v>
      </c>
      <c r="E5917" s="1">
        <v>485</v>
      </c>
      <c r="F5917" s="1">
        <v>65</v>
      </c>
      <c r="G5917" s="2">
        <v>7.4615384615384617</v>
      </c>
      <c r="H5917" s="3">
        <v>6.0000000000000009</v>
      </c>
      <c r="I5917" s="3">
        <v>7.9999793814432989</v>
      </c>
      <c r="J5917" s="3">
        <v>2.91</v>
      </c>
      <c r="K5917" s="3">
        <v>2.91</v>
      </c>
      <c r="L5917" s="3">
        <v>3.8799899999999998</v>
      </c>
    </row>
    <row r="5918" spans="2:12" x14ac:dyDescent="0.2">
      <c r="B5918" t="s">
        <v>14481</v>
      </c>
      <c r="C5918" t="s">
        <v>14482</v>
      </c>
      <c r="D5918" t="s">
        <v>14483</v>
      </c>
      <c r="E5918" s="1">
        <v>1970</v>
      </c>
      <c r="F5918" s="1">
        <v>82</v>
      </c>
      <c r="G5918" s="2">
        <v>24.024390243902438</v>
      </c>
      <c r="H5918" s="3">
        <v>6</v>
      </c>
      <c r="I5918" s="3">
        <v>7.9999796954314721</v>
      </c>
      <c r="J5918" s="3">
        <v>11.82</v>
      </c>
      <c r="K5918" s="3">
        <v>11.82</v>
      </c>
      <c r="L5918" s="3">
        <v>15.75996</v>
      </c>
    </row>
    <row r="5919" spans="2:12" x14ac:dyDescent="0.2">
      <c r="B5919" t="s">
        <v>14484</v>
      </c>
      <c r="C5919" t="s">
        <v>14485</v>
      </c>
      <c r="D5919" t="s">
        <v>14486</v>
      </c>
      <c r="E5919" s="1">
        <v>5764</v>
      </c>
      <c r="F5919" s="1">
        <v>220</v>
      </c>
      <c r="G5919" s="2">
        <v>26.2</v>
      </c>
      <c r="H5919" s="3">
        <v>6</v>
      </c>
      <c r="I5919" s="3">
        <v>7.9999791811242185</v>
      </c>
      <c r="J5919" s="3">
        <v>34.584000000000003</v>
      </c>
      <c r="K5919" s="3">
        <v>34.584000000000003</v>
      </c>
      <c r="L5919" s="3">
        <v>46.111879999999999</v>
      </c>
    </row>
    <row r="5920" spans="2:12" x14ac:dyDescent="0.2">
      <c r="B5920" t="s">
        <v>14487</v>
      </c>
      <c r="C5920" t="s">
        <v>14488</v>
      </c>
      <c r="D5920" t="s">
        <v>14489</v>
      </c>
      <c r="E5920" s="1">
        <v>4393</v>
      </c>
      <c r="F5920" s="1">
        <v>339</v>
      </c>
      <c r="G5920" s="2">
        <v>12.958702064896755</v>
      </c>
      <c r="H5920" s="3">
        <v>6</v>
      </c>
      <c r="I5920" s="3">
        <v>7.99997951286137</v>
      </c>
      <c r="J5920" s="3">
        <v>26.358000000000001</v>
      </c>
      <c r="K5920" s="3">
        <v>26.358000000000001</v>
      </c>
      <c r="L5920" s="3">
        <v>35.143909999999998</v>
      </c>
    </row>
    <row r="5921" spans="2:12" x14ac:dyDescent="0.2">
      <c r="B5921" t="s">
        <v>14490</v>
      </c>
      <c r="C5921" t="s">
        <v>14465</v>
      </c>
      <c r="D5921" t="s">
        <v>14491</v>
      </c>
      <c r="E5921" s="1">
        <v>534</v>
      </c>
      <c r="F5921" s="1">
        <v>114</v>
      </c>
      <c r="G5921" s="2">
        <v>4.6842105263157894</v>
      </c>
      <c r="H5921" s="3">
        <v>6</v>
      </c>
      <c r="I5921" s="3">
        <v>7.9999812734082392</v>
      </c>
      <c r="J5921" s="3">
        <v>3.2040000000000002</v>
      </c>
      <c r="K5921" s="3">
        <v>3.2040000000000002</v>
      </c>
      <c r="L5921" s="3">
        <v>4.2719899999999997</v>
      </c>
    </row>
    <row r="5922" spans="2:12" x14ac:dyDescent="0.2">
      <c r="B5922" t="s">
        <v>14492</v>
      </c>
      <c r="C5922" t="s">
        <v>14493</v>
      </c>
      <c r="D5922" t="s">
        <v>14494</v>
      </c>
      <c r="E5922" s="1">
        <v>1461.2062900000001</v>
      </c>
      <c r="F5922" s="1">
        <v>121</v>
      </c>
      <c r="G5922" s="2">
        <v>12.076085041322315</v>
      </c>
      <c r="H5922" s="3">
        <v>4.9999990076692047</v>
      </c>
      <c r="I5922" s="3">
        <v>6.6666493750174043</v>
      </c>
      <c r="J5922" s="3">
        <v>7.3060299999999998</v>
      </c>
      <c r="K5922" s="3">
        <v>7.3060299999999998</v>
      </c>
      <c r="L5922" s="3">
        <v>9.7413500000000006</v>
      </c>
    </row>
    <row r="5923" spans="2:12" x14ac:dyDescent="0.2">
      <c r="B5923" t="s">
        <v>14495</v>
      </c>
      <c r="C5923" t="s">
        <v>14493</v>
      </c>
      <c r="D5923" t="s">
        <v>14494</v>
      </c>
      <c r="E5923" s="1">
        <v>2015.27053</v>
      </c>
      <c r="F5923" s="1">
        <v>282</v>
      </c>
      <c r="G5923" s="2">
        <v>7.1463493971631209</v>
      </c>
      <c r="H5923" s="3">
        <v>4.9999986850400671</v>
      </c>
      <c r="I5923" s="3">
        <v>6.6666483730102479</v>
      </c>
      <c r="J5923" s="3">
        <v>10.07635</v>
      </c>
      <c r="K5923" s="3">
        <v>10.07635</v>
      </c>
      <c r="L5923" s="3">
        <v>13.4351</v>
      </c>
    </row>
    <row r="5924" spans="2:12" x14ac:dyDescent="0.2">
      <c r="B5924" t="s">
        <v>14496</v>
      </c>
      <c r="C5924" t="s">
        <v>14497</v>
      </c>
      <c r="D5924" t="s">
        <v>14498</v>
      </c>
      <c r="E5924" s="1">
        <v>2819.4663</v>
      </c>
      <c r="F5924" s="1">
        <v>71</v>
      </c>
      <c r="G5924" s="2">
        <v>39.710792957746477</v>
      </c>
      <c r="H5924" s="3">
        <v>6.9999985458240799</v>
      </c>
      <c r="I5924" s="3">
        <v>9.333308931552045</v>
      </c>
      <c r="J5924" s="3">
        <v>19.736260000000001</v>
      </c>
      <c r="K5924" s="3">
        <v>19.736260000000001</v>
      </c>
      <c r="L5924" s="3">
        <v>26.31495</v>
      </c>
    </row>
    <row r="5925" spans="2:12" x14ac:dyDescent="0.2">
      <c r="B5925" t="s">
        <v>14499</v>
      </c>
      <c r="C5925" t="s">
        <v>14497</v>
      </c>
      <c r="D5925" t="s">
        <v>14498</v>
      </c>
      <c r="E5925" s="1">
        <v>1824.3454400000001</v>
      </c>
      <c r="F5925" s="1">
        <v>69</v>
      </c>
      <c r="G5925" s="2">
        <v>26.439788985507246</v>
      </c>
      <c r="H5925" s="3">
        <v>7.0000010524322622</v>
      </c>
      <c r="I5925" s="3">
        <v>9.3333091566255124</v>
      </c>
      <c r="J5925" s="3">
        <v>12.77042</v>
      </c>
      <c r="K5925" s="3">
        <v>12.77042</v>
      </c>
      <c r="L5925" s="3">
        <v>17.027180000000001</v>
      </c>
    </row>
    <row r="5926" spans="2:12" x14ac:dyDescent="0.2">
      <c r="B5926" t="s">
        <v>14500</v>
      </c>
      <c r="C5926" t="s">
        <v>14501</v>
      </c>
      <c r="D5926" t="s">
        <v>14502</v>
      </c>
      <c r="E5926" s="1">
        <v>1463.31556</v>
      </c>
      <c r="F5926" s="1">
        <v>153</v>
      </c>
      <c r="G5926" s="2">
        <v>9.5641539869281047</v>
      </c>
      <c r="H5926" s="3">
        <v>7.000000738049966</v>
      </c>
      <c r="I5926" s="3">
        <v>9.333311538080002</v>
      </c>
      <c r="J5926" s="3">
        <v>10.243209999999999</v>
      </c>
      <c r="K5926" s="3">
        <v>10.243209999999999</v>
      </c>
      <c r="L5926" s="3">
        <v>13.657579999999999</v>
      </c>
    </row>
    <row r="5927" spans="2:12" x14ac:dyDescent="0.2">
      <c r="B5927" t="s">
        <v>14503</v>
      </c>
      <c r="C5927" t="s">
        <v>14504</v>
      </c>
      <c r="D5927" t="s">
        <v>14505</v>
      </c>
      <c r="E5927" s="1">
        <v>7356.3</v>
      </c>
      <c r="F5927" s="1">
        <v>651</v>
      </c>
      <c r="G5927" s="2">
        <v>11.3</v>
      </c>
      <c r="H5927" s="3">
        <v>4</v>
      </c>
      <c r="I5927" s="3">
        <v>5.3333197395429766</v>
      </c>
      <c r="J5927" s="3">
        <v>29.4252</v>
      </c>
      <c r="K5927" s="3">
        <v>29.4252</v>
      </c>
      <c r="L5927" s="3">
        <v>39.233499999999999</v>
      </c>
    </row>
    <row r="5928" spans="2:12" x14ac:dyDescent="0.2">
      <c r="B5928" t="s">
        <v>14506</v>
      </c>
      <c r="C5928" t="s">
        <v>14504</v>
      </c>
      <c r="D5928" t="s">
        <v>14505</v>
      </c>
      <c r="E5928" s="1">
        <v>23409.63</v>
      </c>
      <c r="F5928" s="1">
        <v>2367</v>
      </c>
      <c r="G5928" s="2">
        <v>9.89</v>
      </c>
      <c r="H5928" s="3">
        <v>4</v>
      </c>
      <c r="I5928" s="3">
        <v>5.3333200909198482</v>
      </c>
      <c r="J5928" s="3">
        <v>93.63852</v>
      </c>
      <c r="K5928" s="3">
        <v>93.63852</v>
      </c>
      <c r="L5928" s="3">
        <v>124.85105</v>
      </c>
    </row>
    <row r="5929" spans="2:12" x14ac:dyDescent="0.2">
      <c r="B5929" t="s">
        <v>14507</v>
      </c>
      <c r="C5929" t="s">
        <v>14508</v>
      </c>
      <c r="D5929" t="s">
        <v>14509</v>
      </c>
      <c r="E5929" s="1">
        <v>137</v>
      </c>
      <c r="F5929" s="1">
        <v>1</v>
      </c>
      <c r="G5929" s="2">
        <v>137</v>
      </c>
      <c r="H5929" s="3">
        <v>5.9999999999999991</v>
      </c>
      <c r="I5929" s="3">
        <v>8</v>
      </c>
      <c r="J5929" s="3">
        <v>0.82199999999999995</v>
      </c>
      <c r="K5929" s="3">
        <v>0.82199999999999995</v>
      </c>
      <c r="L5929" s="3">
        <v>1.0960000000000001</v>
      </c>
    </row>
    <row r="5930" spans="2:12" x14ac:dyDescent="0.2">
      <c r="B5930" t="s">
        <v>14510</v>
      </c>
      <c r="C5930" t="s">
        <v>14508</v>
      </c>
      <c r="D5930" t="s">
        <v>14509</v>
      </c>
      <c r="E5930" s="1">
        <v>2437</v>
      </c>
      <c r="F5930" s="1">
        <v>21</v>
      </c>
      <c r="G5930" s="2">
        <v>116.04761904761905</v>
      </c>
      <c r="H5930" s="3">
        <v>6</v>
      </c>
      <c r="I5930" s="3">
        <v>7.9999794829708666</v>
      </c>
      <c r="J5930" s="3">
        <v>14.622</v>
      </c>
      <c r="K5930" s="3">
        <v>14.622</v>
      </c>
      <c r="L5930" s="3">
        <v>19.495950000000001</v>
      </c>
    </row>
    <row r="5931" spans="2:12" x14ac:dyDescent="0.2">
      <c r="B5931" t="s">
        <v>14511</v>
      </c>
      <c r="C5931" t="s">
        <v>14512</v>
      </c>
      <c r="D5931" t="s">
        <v>14513</v>
      </c>
      <c r="E5931" s="1">
        <v>3098</v>
      </c>
      <c r="F5931" s="1">
        <v>27</v>
      </c>
      <c r="G5931" s="2">
        <v>114.74074074074075</v>
      </c>
      <c r="H5931" s="3">
        <v>6.0000000000000009</v>
      </c>
      <c r="I5931" s="3">
        <v>7.9999806326662366</v>
      </c>
      <c r="J5931" s="3">
        <v>18.588000000000001</v>
      </c>
      <c r="K5931" s="3">
        <v>18.588000000000001</v>
      </c>
      <c r="L5931" s="3">
        <v>24.783940000000001</v>
      </c>
    </row>
    <row r="5932" spans="2:12" x14ac:dyDescent="0.2">
      <c r="B5932" t="s">
        <v>14514</v>
      </c>
      <c r="C5932" t="s">
        <v>14512</v>
      </c>
      <c r="D5932" t="s">
        <v>14513</v>
      </c>
      <c r="E5932" s="1">
        <v>147</v>
      </c>
      <c r="F5932" s="1">
        <v>1</v>
      </c>
      <c r="G5932" s="2">
        <v>147</v>
      </c>
      <c r="H5932" s="3">
        <v>6</v>
      </c>
      <c r="I5932" s="3">
        <v>8</v>
      </c>
      <c r="J5932" s="3">
        <v>0.88200000000000001</v>
      </c>
      <c r="K5932" s="3">
        <v>0.88200000000000001</v>
      </c>
      <c r="L5932" s="3">
        <v>1.1759999999999999</v>
      </c>
    </row>
    <row r="5933" spans="2:12" x14ac:dyDescent="0.2">
      <c r="B5933" t="s">
        <v>14515</v>
      </c>
      <c r="C5933" t="s">
        <v>14516</v>
      </c>
      <c r="D5933" t="s">
        <v>14517</v>
      </c>
      <c r="E5933" s="1">
        <v>832.00715000000002</v>
      </c>
      <c r="F5933" s="1">
        <v>162</v>
      </c>
      <c r="G5933" s="2">
        <v>5.1358466049382718</v>
      </c>
      <c r="H5933" s="3">
        <v>6.9999999399043622</v>
      </c>
      <c r="I5933" s="3">
        <v>9.333309214950857</v>
      </c>
      <c r="J5933" s="3">
        <v>5.8240499999999997</v>
      </c>
      <c r="K5933" s="3">
        <v>5.8240499999999997</v>
      </c>
      <c r="L5933" s="3">
        <v>7.7653800000000004</v>
      </c>
    </row>
    <row r="5934" spans="2:12" x14ac:dyDescent="0.2">
      <c r="B5934" t="s">
        <v>6966</v>
      </c>
      <c r="C5934" t="s">
        <v>6967</v>
      </c>
      <c r="D5934" t="s">
        <v>6968</v>
      </c>
      <c r="E5934" s="1">
        <v>11725.0002</v>
      </c>
      <c r="F5934" s="1">
        <v>1800</v>
      </c>
      <c r="G5934" s="2">
        <v>6.5138889999999998</v>
      </c>
      <c r="H5934" s="3">
        <v>4.9999999147121548</v>
      </c>
      <c r="I5934" s="3">
        <v>6.6666497796733513</v>
      </c>
      <c r="J5934" s="3">
        <v>58.625</v>
      </c>
      <c r="K5934" s="3">
        <v>58.625</v>
      </c>
      <c r="L5934" s="3">
        <v>78.166470000000004</v>
      </c>
    </row>
    <row r="5935" spans="2:12" x14ac:dyDescent="0.2">
      <c r="B5935" t="s">
        <v>14518</v>
      </c>
      <c r="C5935" t="s">
        <v>14519</v>
      </c>
      <c r="D5935" t="s">
        <v>14520</v>
      </c>
      <c r="E5935" s="1">
        <v>3015.8384799999999</v>
      </c>
      <c r="F5935" s="1">
        <v>287</v>
      </c>
      <c r="G5935" s="2">
        <v>10.508148013937282</v>
      </c>
      <c r="H5935" s="3">
        <v>4.9999992042014139</v>
      </c>
      <c r="I5935" s="3">
        <v>6.6666501317404778</v>
      </c>
      <c r="J5935" s="3">
        <v>15.079190000000001</v>
      </c>
      <c r="K5935" s="3">
        <v>15.079190000000001</v>
      </c>
      <c r="L5935" s="3">
        <v>20.105540000000001</v>
      </c>
    </row>
    <row r="5936" spans="2:12" x14ac:dyDescent="0.2">
      <c r="B5936" t="s">
        <v>14521</v>
      </c>
      <c r="C5936" t="s">
        <v>14522</v>
      </c>
      <c r="D5936" t="s">
        <v>14523</v>
      </c>
      <c r="E5936" s="1">
        <v>2820.9854399999999</v>
      </c>
      <c r="F5936" s="1">
        <v>408</v>
      </c>
      <c r="G5936" s="2">
        <v>6.91418</v>
      </c>
      <c r="H5936" s="3">
        <v>5.0000009925609543</v>
      </c>
      <c r="I5936" s="3">
        <v>6.6666490841583359</v>
      </c>
      <c r="J5936" s="3">
        <v>14.10493</v>
      </c>
      <c r="K5936" s="3">
        <v>14.10493</v>
      </c>
      <c r="L5936" s="3">
        <v>18.806519999999999</v>
      </c>
    </row>
    <row r="5937" spans="2:12" x14ac:dyDescent="0.2">
      <c r="B5937" t="s">
        <v>14524</v>
      </c>
      <c r="C5937" t="s">
        <v>14525</v>
      </c>
      <c r="D5937" t="s">
        <v>14526</v>
      </c>
      <c r="E5937" s="1">
        <v>1312.07</v>
      </c>
      <c r="F5937" s="1">
        <v>250</v>
      </c>
      <c r="G5937" s="2">
        <v>5.2482799999999994</v>
      </c>
      <c r="H5937" s="3">
        <v>5</v>
      </c>
      <c r="I5937" s="3">
        <v>6.666648883062642</v>
      </c>
      <c r="J5937" s="3">
        <v>6.5603499999999997</v>
      </c>
      <c r="K5937" s="3">
        <v>6.5603499999999997</v>
      </c>
      <c r="L5937" s="3">
        <v>8.7471099999999993</v>
      </c>
    </row>
    <row r="5938" spans="2:12" x14ac:dyDescent="0.2">
      <c r="B5938" t="s">
        <v>14527</v>
      </c>
      <c r="C5938" t="s">
        <v>14528</v>
      </c>
      <c r="D5938" t="s">
        <v>14529</v>
      </c>
      <c r="E5938" s="1">
        <v>75.411109999999994</v>
      </c>
      <c r="F5938" s="1">
        <v>4</v>
      </c>
      <c r="G5938" s="2">
        <v>18.852777499999998</v>
      </c>
      <c r="H5938" s="3">
        <v>5.0000590098726843</v>
      </c>
      <c r="I5938" s="3">
        <v>6.6666569421932662</v>
      </c>
      <c r="J5938" s="3">
        <v>0.37706000000000001</v>
      </c>
      <c r="K5938" s="3">
        <v>0.37706000000000001</v>
      </c>
      <c r="L5938" s="3">
        <v>0.50273999999999996</v>
      </c>
    </row>
    <row r="5939" spans="2:12" x14ac:dyDescent="0.2">
      <c r="B5939" t="s">
        <v>14530</v>
      </c>
      <c r="C5939" t="s">
        <v>14531</v>
      </c>
      <c r="D5939" t="s">
        <v>14532</v>
      </c>
      <c r="E5939" s="1">
        <v>2746.3841200000002</v>
      </c>
      <c r="F5939" s="1">
        <v>1014</v>
      </c>
      <c r="G5939" s="2">
        <v>2.7084656015779096</v>
      </c>
      <c r="H5939" s="3">
        <v>4.9999997815309243</v>
      </c>
      <c r="I5939" s="3">
        <v>6.6666493833353506</v>
      </c>
      <c r="J5939" s="3">
        <v>13.731920000000001</v>
      </c>
      <c r="K5939" s="3">
        <v>13.731920000000001</v>
      </c>
      <c r="L5939" s="3">
        <v>18.309180000000001</v>
      </c>
    </row>
    <row r="5940" spans="2:12" x14ac:dyDescent="0.2">
      <c r="B5940" t="s">
        <v>14533</v>
      </c>
      <c r="C5940" t="s">
        <v>14534</v>
      </c>
      <c r="D5940" t="s">
        <v>14535</v>
      </c>
      <c r="E5940" s="1">
        <v>2283.125</v>
      </c>
      <c r="F5940" s="1">
        <v>135</v>
      </c>
      <c r="G5940" s="2">
        <v>16.912037037037038</v>
      </c>
      <c r="H5940" s="3">
        <v>4.9999978100191624</v>
      </c>
      <c r="I5940" s="3">
        <v>6.6666520667944154</v>
      </c>
      <c r="J5940" s="3">
        <v>11.415620000000001</v>
      </c>
      <c r="K5940" s="3">
        <v>11.415620000000001</v>
      </c>
      <c r="L5940" s="3">
        <v>15.220800000000001</v>
      </c>
    </row>
    <row r="5941" spans="2:12" x14ac:dyDescent="0.2">
      <c r="B5941" t="s">
        <v>14536</v>
      </c>
      <c r="C5941" t="s">
        <v>14537</v>
      </c>
      <c r="D5941" t="s">
        <v>14538</v>
      </c>
      <c r="E5941" s="1">
        <v>532.76</v>
      </c>
      <c r="F5941" s="1">
        <v>35</v>
      </c>
      <c r="G5941" s="2">
        <v>15.221714285714285</v>
      </c>
      <c r="H5941" s="3">
        <v>7.4999999999999991</v>
      </c>
      <c r="I5941" s="3">
        <v>9.9999812298220583</v>
      </c>
      <c r="J5941" s="3">
        <v>3.9956999999999998</v>
      </c>
      <c r="K5941" s="3">
        <v>3.9956999999999998</v>
      </c>
      <c r="L5941" s="3">
        <v>5.3275899999999998</v>
      </c>
    </row>
    <row r="5942" spans="2:12" x14ac:dyDescent="0.2">
      <c r="B5942" t="s">
        <v>14539</v>
      </c>
      <c r="C5942" t="s">
        <v>14540</v>
      </c>
      <c r="D5942" t="s">
        <v>14541</v>
      </c>
      <c r="E5942" s="1">
        <v>433.04</v>
      </c>
      <c r="F5942" s="1">
        <v>38</v>
      </c>
      <c r="G5942" s="2">
        <v>11.395789473684211</v>
      </c>
      <c r="H5942" s="3">
        <v>7.4999999999999991</v>
      </c>
      <c r="I5942" s="3">
        <v>9.9999769074450402</v>
      </c>
      <c r="J5942" s="3">
        <v>3.2477999999999998</v>
      </c>
      <c r="K5942" s="3">
        <v>3.2477999999999998</v>
      </c>
      <c r="L5942" s="3">
        <v>4.3303900000000004</v>
      </c>
    </row>
    <row r="5943" spans="2:12" x14ac:dyDescent="0.2">
      <c r="B5943" t="s">
        <v>14542</v>
      </c>
      <c r="C5943" t="s">
        <v>14543</v>
      </c>
      <c r="D5943" t="s">
        <v>14544</v>
      </c>
      <c r="E5943" s="1">
        <v>143</v>
      </c>
      <c r="F5943" s="1">
        <v>19</v>
      </c>
      <c r="G5943" s="2">
        <v>7.5263157894736841</v>
      </c>
      <c r="H5943" s="3">
        <v>7.5000000000000009</v>
      </c>
      <c r="I5943" s="3">
        <v>10</v>
      </c>
      <c r="J5943" s="3">
        <v>1.0725</v>
      </c>
      <c r="K5943" s="3">
        <v>1.0725</v>
      </c>
      <c r="L5943" s="3">
        <v>1.43</v>
      </c>
    </row>
    <row r="5944" spans="2:12" x14ac:dyDescent="0.2">
      <c r="B5944" t="s">
        <v>14545</v>
      </c>
      <c r="C5944" t="s">
        <v>14546</v>
      </c>
      <c r="D5944" t="s">
        <v>14547</v>
      </c>
      <c r="E5944" s="1">
        <v>173.45</v>
      </c>
      <c r="F5944" s="1">
        <v>18</v>
      </c>
      <c r="G5944" s="2">
        <v>9.6361111111111111</v>
      </c>
      <c r="H5944" s="3">
        <v>7.5000288267512261</v>
      </c>
      <c r="I5944" s="3">
        <v>10</v>
      </c>
      <c r="J5944" s="3">
        <v>1.30088</v>
      </c>
      <c r="K5944" s="3">
        <v>1.30088</v>
      </c>
      <c r="L5944" s="3">
        <v>1.7344999999999999</v>
      </c>
    </row>
    <row r="5945" spans="2:12" x14ac:dyDescent="0.2">
      <c r="B5945" t="s">
        <v>14548</v>
      </c>
      <c r="C5945" t="s">
        <v>14549</v>
      </c>
      <c r="D5945" t="s">
        <v>14550</v>
      </c>
      <c r="E5945" s="1">
        <v>287.16000000000003</v>
      </c>
      <c r="F5945" s="1">
        <v>54</v>
      </c>
      <c r="G5945" s="2">
        <v>5.3177777777777786</v>
      </c>
      <c r="H5945" s="3">
        <v>7.5</v>
      </c>
      <c r="I5945" s="3">
        <v>9.9999651762083843</v>
      </c>
      <c r="J5945" s="3">
        <v>2.1537000000000002</v>
      </c>
      <c r="K5945" s="3">
        <v>2.1537000000000002</v>
      </c>
      <c r="L5945" s="3">
        <v>2.8715899999999999</v>
      </c>
    </row>
    <row r="5946" spans="2:12" x14ac:dyDescent="0.2">
      <c r="B5946" t="s">
        <v>14551</v>
      </c>
      <c r="C5946" t="s">
        <v>14552</v>
      </c>
      <c r="D5946" t="s">
        <v>14553</v>
      </c>
      <c r="E5946" s="1">
        <v>448.07</v>
      </c>
      <c r="F5946" s="1">
        <v>34</v>
      </c>
      <c r="G5946" s="2">
        <v>13.178529411764705</v>
      </c>
      <c r="H5946" s="3">
        <v>7.5000111589706968</v>
      </c>
      <c r="I5946" s="3">
        <v>9.9999776820586082</v>
      </c>
      <c r="J5946" s="3">
        <v>3.3605299999999998</v>
      </c>
      <c r="K5946" s="3">
        <v>3.3605299999999998</v>
      </c>
      <c r="L5946" s="3">
        <v>4.4806900000000001</v>
      </c>
    </row>
    <row r="5947" spans="2:12" x14ac:dyDescent="0.2">
      <c r="B5947" t="s">
        <v>14554</v>
      </c>
      <c r="C5947" t="s">
        <v>14555</v>
      </c>
      <c r="D5947" t="s">
        <v>14556</v>
      </c>
      <c r="E5947" s="1">
        <v>172.66</v>
      </c>
      <c r="F5947" s="1">
        <v>45</v>
      </c>
      <c r="G5947" s="2">
        <v>3.8368888888888888</v>
      </c>
      <c r="H5947" s="3">
        <v>7.5</v>
      </c>
      <c r="I5947" s="3">
        <v>9.9999999999999982</v>
      </c>
      <c r="J5947" s="3">
        <v>1.29495</v>
      </c>
      <c r="K5947" s="3">
        <v>1.29495</v>
      </c>
      <c r="L5947" s="3">
        <v>1.7265999999999999</v>
      </c>
    </row>
    <row r="5948" spans="2:12" x14ac:dyDescent="0.2">
      <c r="B5948" t="s">
        <v>14557</v>
      </c>
      <c r="C5948" t="s">
        <v>14558</v>
      </c>
      <c r="D5948" t="s">
        <v>14559</v>
      </c>
      <c r="E5948" s="1">
        <v>210.14</v>
      </c>
      <c r="F5948" s="1">
        <v>33</v>
      </c>
      <c r="G5948" s="2">
        <v>6.3678787878787873</v>
      </c>
      <c r="H5948" s="3">
        <v>7.5</v>
      </c>
      <c r="I5948" s="3">
        <v>9.9999524126772616</v>
      </c>
      <c r="J5948" s="3">
        <v>1.57605</v>
      </c>
      <c r="K5948" s="3">
        <v>1.57605</v>
      </c>
      <c r="L5948" s="3">
        <v>2.1013899999999999</v>
      </c>
    </row>
    <row r="5949" spans="2:12" x14ac:dyDescent="0.2">
      <c r="B5949" t="s">
        <v>14560</v>
      </c>
      <c r="C5949" t="s">
        <v>14561</v>
      </c>
      <c r="D5949" t="s">
        <v>14562</v>
      </c>
      <c r="E5949" s="1">
        <v>114</v>
      </c>
      <c r="F5949" s="1">
        <v>38</v>
      </c>
      <c r="G5949" s="2">
        <v>3</v>
      </c>
      <c r="H5949" s="3">
        <v>7.5</v>
      </c>
      <c r="I5949" s="3">
        <v>9.9999999999999982</v>
      </c>
      <c r="J5949" s="3">
        <v>0.85499999999999998</v>
      </c>
      <c r="K5949" s="3">
        <v>0.85499999999999998</v>
      </c>
      <c r="L5949" s="3">
        <v>1.1399999999999999</v>
      </c>
    </row>
    <row r="5950" spans="2:12" x14ac:dyDescent="0.2">
      <c r="B5950" t="s">
        <v>14563</v>
      </c>
      <c r="C5950" t="s">
        <v>14564</v>
      </c>
      <c r="D5950" t="s">
        <v>14565</v>
      </c>
      <c r="E5950" s="1">
        <v>141.69</v>
      </c>
      <c r="F5950" s="1">
        <v>26</v>
      </c>
      <c r="G5950" s="2">
        <v>5.4496153846153845</v>
      </c>
      <c r="H5950" s="3">
        <v>7.5000352883054555</v>
      </c>
      <c r="I5950" s="3">
        <v>10</v>
      </c>
      <c r="J5950" s="3">
        <v>1.0626800000000001</v>
      </c>
      <c r="K5950" s="3">
        <v>1.0626800000000001</v>
      </c>
      <c r="L5950" s="3">
        <v>1.4169</v>
      </c>
    </row>
    <row r="5951" spans="2:12" x14ac:dyDescent="0.2">
      <c r="B5951" t="s">
        <v>14566</v>
      </c>
      <c r="C5951" t="s">
        <v>14567</v>
      </c>
      <c r="D5951" t="s">
        <v>14568</v>
      </c>
      <c r="E5951" s="1">
        <v>426</v>
      </c>
      <c r="F5951" s="1">
        <v>340</v>
      </c>
      <c r="G5951" s="2">
        <v>1.2529411764705882</v>
      </c>
      <c r="H5951" s="3">
        <v>6</v>
      </c>
      <c r="I5951" s="3">
        <v>7.9999765258215962</v>
      </c>
      <c r="J5951" s="3">
        <v>2.556</v>
      </c>
      <c r="K5951" s="3">
        <v>2.556</v>
      </c>
      <c r="L5951" s="3">
        <v>3.4079899999999999</v>
      </c>
    </row>
    <row r="5952" spans="2:12" x14ac:dyDescent="0.2">
      <c r="B5952" t="s">
        <v>14569</v>
      </c>
      <c r="C5952" t="s">
        <v>14570</v>
      </c>
      <c r="D5952" t="s">
        <v>14571</v>
      </c>
      <c r="E5952" s="1">
        <v>1076</v>
      </c>
      <c r="F5952" s="1">
        <v>176</v>
      </c>
      <c r="G5952" s="2">
        <v>6.1136363636363633</v>
      </c>
      <c r="H5952" s="3">
        <v>6</v>
      </c>
      <c r="I5952" s="3">
        <v>7.9999814126394044</v>
      </c>
      <c r="J5952" s="3">
        <v>6.4560000000000004</v>
      </c>
      <c r="K5952" s="3">
        <v>6.4560000000000004</v>
      </c>
      <c r="L5952" s="3">
        <v>8.6079799999999995</v>
      </c>
    </row>
    <row r="5953" spans="2:12" x14ac:dyDescent="0.2">
      <c r="B5953" t="s">
        <v>14572</v>
      </c>
      <c r="C5953" t="s">
        <v>14573</v>
      </c>
      <c r="D5953" t="s">
        <v>14574</v>
      </c>
      <c r="E5953" s="1">
        <v>722</v>
      </c>
      <c r="F5953" s="1">
        <v>88</v>
      </c>
      <c r="G5953" s="2">
        <v>8.204545454545455</v>
      </c>
      <c r="H5953" s="3">
        <v>6</v>
      </c>
      <c r="I5953" s="3">
        <v>7.9999861495844877</v>
      </c>
      <c r="J5953" s="3">
        <v>4.3319999999999999</v>
      </c>
      <c r="K5953" s="3">
        <v>4.3319999999999999</v>
      </c>
      <c r="L5953" s="3">
        <v>5.7759900000000002</v>
      </c>
    </row>
    <row r="5954" spans="2:12" x14ac:dyDescent="0.2">
      <c r="B5954" t="s">
        <v>14575</v>
      </c>
      <c r="C5954" t="s">
        <v>14567</v>
      </c>
      <c r="D5954" t="s">
        <v>14568</v>
      </c>
      <c r="E5954" s="1">
        <v>445</v>
      </c>
      <c r="F5954" s="1">
        <v>278</v>
      </c>
      <c r="G5954" s="2">
        <v>1.6007194244604317</v>
      </c>
      <c r="H5954" s="3">
        <v>6</v>
      </c>
      <c r="I5954" s="3">
        <v>7.9999775280898877</v>
      </c>
      <c r="J5954" s="3">
        <v>2.67</v>
      </c>
      <c r="K5954" s="3">
        <v>2.67</v>
      </c>
      <c r="L5954" s="3">
        <v>3.55999</v>
      </c>
    </row>
    <row r="5955" spans="2:12" x14ac:dyDescent="0.2">
      <c r="B5955" t="s">
        <v>14576</v>
      </c>
      <c r="C5955" t="s">
        <v>14577</v>
      </c>
      <c r="D5955" t="s">
        <v>14578</v>
      </c>
      <c r="E5955" s="1">
        <v>26270.92</v>
      </c>
      <c r="F5955" s="1">
        <v>988</v>
      </c>
      <c r="G5955" s="2">
        <v>26.59</v>
      </c>
      <c r="H5955" s="3">
        <v>4.0000000000000009</v>
      </c>
      <c r="I5955" s="3">
        <v>5.3333198837345632</v>
      </c>
      <c r="J5955" s="3">
        <v>105.08368</v>
      </c>
      <c r="K5955" s="3">
        <v>105.08368</v>
      </c>
      <c r="L5955" s="3">
        <v>140.11122</v>
      </c>
    </row>
    <row r="5956" spans="2:12" x14ac:dyDescent="0.2">
      <c r="B5956" t="s">
        <v>14579</v>
      </c>
      <c r="C5956" t="s">
        <v>14580</v>
      </c>
      <c r="D5956" t="s">
        <v>14581</v>
      </c>
      <c r="E5956" s="1">
        <v>1400</v>
      </c>
      <c r="F5956" s="1">
        <v>28</v>
      </c>
      <c r="G5956" s="2">
        <v>50</v>
      </c>
      <c r="H5956" s="3">
        <v>30.000000000000004</v>
      </c>
      <c r="I5956" s="3">
        <v>39.999900000000004</v>
      </c>
      <c r="J5956" s="3">
        <v>42</v>
      </c>
      <c r="K5956" s="3">
        <v>42</v>
      </c>
      <c r="L5956" s="3">
        <v>55.999859999999998</v>
      </c>
    </row>
    <row r="5957" spans="2:12" x14ac:dyDescent="0.2">
      <c r="B5957" t="s">
        <v>14582</v>
      </c>
      <c r="C5957" t="s">
        <v>14583</v>
      </c>
      <c r="D5957" t="s">
        <v>14584</v>
      </c>
      <c r="E5957" s="1">
        <v>13170.059300000001</v>
      </c>
      <c r="F5957" s="1">
        <v>834</v>
      </c>
      <c r="G5957" s="2">
        <v>15.791438009592326</v>
      </c>
      <c r="H5957" s="3">
        <v>5.0000002657543083</v>
      </c>
      <c r="I5957" s="3">
        <v>6.6666503164492203</v>
      </c>
      <c r="J5957" s="3">
        <v>65.850300000000004</v>
      </c>
      <c r="K5957" s="3">
        <v>65.850300000000004</v>
      </c>
      <c r="L5957" s="3">
        <v>87.800179999999997</v>
      </c>
    </row>
    <row r="5958" spans="2:12" x14ac:dyDescent="0.2">
      <c r="B5958" t="s">
        <v>14585</v>
      </c>
      <c r="C5958" t="s">
        <v>14586</v>
      </c>
      <c r="D5958" t="s">
        <v>14587</v>
      </c>
      <c r="E5958" s="1">
        <v>8945.8574000000008</v>
      </c>
      <c r="F5958" s="1">
        <v>657</v>
      </c>
      <c r="G5958" s="2">
        <v>13.616221308980215</v>
      </c>
      <c r="H5958" s="3">
        <v>5.0000003353507507</v>
      </c>
      <c r="I5958" s="3">
        <v>6.6666499736514906</v>
      </c>
      <c r="J5958" s="3">
        <v>44.729289999999999</v>
      </c>
      <c r="K5958" s="3">
        <v>44.729289999999999</v>
      </c>
      <c r="L5958" s="3">
        <v>59.6389</v>
      </c>
    </row>
    <row r="5959" spans="2:12" x14ac:dyDescent="0.2">
      <c r="B5959" t="s">
        <v>14588</v>
      </c>
      <c r="C5959" t="s">
        <v>14589</v>
      </c>
      <c r="D5959" t="s">
        <v>14590</v>
      </c>
      <c r="E5959" s="1">
        <v>1157.91338</v>
      </c>
      <c r="F5959" s="1">
        <v>266</v>
      </c>
      <c r="G5959" s="2">
        <v>4.3530578195488721</v>
      </c>
      <c r="H5959" s="3">
        <v>9.9999967182346587</v>
      </c>
      <c r="I5959" s="3">
        <v>13.333303048972455</v>
      </c>
      <c r="J5959" s="3">
        <v>11.579129999999999</v>
      </c>
      <c r="K5959" s="3">
        <v>11.579129999999999</v>
      </c>
      <c r="L5959" s="3">
        <v>15.43881</v>
      </c>
    </row>
    <row r="5960" spans="2:12" x14ac:dyDescent="0.2">
      <c r="B5960" t="s">
        <v>14591</v>
      </c>
      <c r="C5960" t="s">
        <v>14592</v>
      </c>
      <c r="D5960" t="s">
        <v>14593</v>
      </c>
      <c r="E5960" s="1">
        <v>75.827640000000002</v>
      </c>
      <c r="F5960" s="1">
        <v>27</v>
      </c>
      <c r="G5960" s="2">
        <v>2.8084311111111111</v>
      </c>
      <c r="H5960" s="3">
        <v>10.000047476091831</v>
      </c>
      <c r="I5960" s="3">
        <v>13.333264756756245</v>
      </c>
      <c r="J5960" s="3">
        <v>0.75827999999999995</v>
      </c>
      <c r="K5960" s="3">
        <v>0.75827999999999995</v>
      </c>
      <c r="L5960" s="3">
        <v>1.0110300000000001</v>
      </c>
    </row>
    <row r="5961" spans="2:12" x14ac:dyDescent="0.2">
      <c r="B5961" t="s">
        <v>14594</v>
      </c>
      <c r="C5961" t="s">
        <v>14589</v>
      </c>
      <c r="D5961" t="s">
        <v>14590</v>
      </c>
      <c r="E5961" s="1">
        <v>1186.20694</v>
      </c>
      <c r="F5961" s="1">
        <v>280</v>
      </c>
      <c r="G5961" s="2">
        <v>4.2364533571428575</v>
      </c>
      <c r="H5961" s="3">
        <v>10.000000505813935</v>
      </c>
      <c r="I5961" s="3">
        <v>13.3332974767455</v>
      </c>
      <c r="J5961" s="3">
        <v>11.862069999999999</v>
      </c>
      <c r="K5961" s="3">
        <v>11.862069999999999</v>
      </c>
      <c r="L5961" s="3">
        <v>15.816050000000001</v>
      </c>
    </row>
    <row r="5962" spans="2:12" x14ac:dyDescent="0.2">
      <c r="B5962" t="s">
        <v>14595</v>
      </c>
      <c r="C5962" t="s">
        <v>14592</v>
      </c>
      <c r="D5962" t="s">
        <v>14593</v>
      </c>
      <c r="E5962" s="1">
        <v>71.600610000000003</v>
      </c>
      <c r="F5962" s="1">
        <v>22</v>
      </c>
      <c r="G5962" s="2">
        <v>3.254573181818182</v>
      </c>
      <c r="H5962" s="3">
        <v>10.000054468809692</v>
      </c>
      <c r="I5962" s="3">
        <v>13.333266294798324</v>
      </c>
      <c r="J5962" s="3">
        <v>0.71601000000000004</v>
      </c>
      <c r="K5962" s="3">
        <v>0.71601000000000004</v>
      </c>
      <c r="L5962" s="3">
        <v>0.95467000000000002</v>
      </c>
    </row>
    <row r="5963" spans="2:12" x14ac:dyDescent="0.2">
      <c r="B5963" t="s">
        <v>14596</v>
      </c>
      <c r="C5963" t="s">
        <v>14597</v>
      </c>
      <c r="D5963" t="s">
        <v>11704</v>
      </c>
      <c r="E5963" s="1">
        <v>124.7591</v>
      </c>
      <c r="F5963" s="1">
        <v>58</v>
      </c>
      <c r="G5963" s="2">
        <v>2.1510189655172414</v>
      </c>
      <c r="H5963" s="3">
        <v>9.9999919845526293</v>
      </c>
      <c r="I5963" s="3">
        <v>13.333295927912273</v>
      </c>
      <c r="J5963" s="3">
        <v>1.24759</v>
      </c>
      <c r="K5963" s="3">
        <v>1.24759</v>
      </c>
      <c r="L5963" s="3">
        <v>1.6634500000000001</v>
      </c>
    </row>
    <row r="5964" spans="2:12" x14ac:dyDescent="0.2">
      <c r="B5964" t="s">
        <v>14598</v>
      </c>
      <c r="C5964" t="s">
        <v>14599</v>
      </c>
      <c r="D5964" t="s">
        <v>14600</v>
      </c>
      <c r="E5964" s="1">
        <v>9.9398</v>
      </c>
      <c r="F5964" s="1">
        <v>5</v>
      </c>
      <c r="G5964" s="2">
        <v>1.9879599999999999</v>
      </c>
      <c r="H5964" s="3">
        <v>10.000201211291978</v>
      </c>
      <c r="I5964" s="3">
        <v>13.333266262902674</v>
      </c>
      <c r="J5964" s="3">
        <v>9.9400000000000002E-2</v>
      </c>
      <c r="K5964" s="3">
        <v>9.9400000000000002E-2</v>
      </c>
      <c r="L5964" s="3">
        <v>0.13253000000000001</v>
      </c>
    </row>
    <row r="5965" spans="2:12" x14ac:dyDescent="0.2">
      <c r="B5965" t="s">
        <v>14601</v>
      </c>
      <c r="C5965" t="s">
        <v>14597</v>
      </c>
      <c r="D5965" t="s">
        <v>11704</v>
      </c>
      <c r="E5965" s="1">
        <v>87.599530000000001</v>
      </c>
      <c r="F5965" s="1">
        <v>41</v>
      </c>
      <c r="G5965" s="2">
        <v>2.1365739024390242</v>
      </c>
      <c r="H5965" s="3">
        <v>10.000053653255902</v>
      </c>
      <c r="I5965" s="3">
        <v>13.333290715144249</v>
      </c>
      <c r="J5965" s="3">
        <v>0.876</v>
      </c>
      <c r="K5965" s="3">
        <v>0.876</v>
      </c>
      <c r="L5965" s="3">
        <v>1.1679900000000001</v>
      </c>
    </row>
    <row r="5966" spans="2:12" x14ac:dyDescent="0.2">
      <c r="B5966" t="s">
        <v>14602</v>
      </c>
      <c r="C5966" t="s">
        <v>14599</v>
      </c>
      <c r="D5966" t="s">
        <v>14600</v>
      </c>
      <c r="E5966" s="1">
        <v>27.264800000000001</v>
      </c>
      <c r="F5966" s="1">
        <v>12</v>
      </c>
      <c r="G5966" s="2">
        <v>2.2720666666666669</v>
      </c>
      <c r="H5966" s="3">
        <v>10.000073354655086</v>
      </c>
      <c r="I5966" s="3">
        <v>13.333308881781637</v>
      </c>
      <c r="J5966" s="3">
        <v>0.27265</v>
      </c>
      <c r="K5966" s="3">
        <v>0.27265</v>
      </c>
      <c r="L5966" s="3">
        <v>0.36353000000000002</v>
      </c>
    </row>
    <row r="5967" spans="2:12" x14ac:dyDescent="0.2">
      <c r="B5967" t="s">
        <v>14603</v>
      </c>
      <c r="C5967" t="s">
        <v>14604</v>
      </c>
      <c r="D5967" t="s">
        <v>14605</v>
      </c>
      <c r="E5967" s="1">
        <v>115.37406</v>
      </c>
      <c r="F5967" s="1">
        <v>68</v>
      </c>
      <c r="G5967" s="2">
        <v>1.6966773529411765</v>
      </c>
      <c r="H5967" s="3">
        <v>9.9999947995242611</v>
      </c>
      <c r="I5967" s="3">
        <v>13.33332639936568</v>
      </c>
      <c r="J5967" s="3">
        <v>1.15374</v>
      </c>
      <c r="K5967" s="3">
        <v>1.15374</v>
      </c>
      <c r="L5967" s="3">
        <v>1.5383199999999999</v>
      </c>
    </row>
    <row r="5968" spans="2:12" x14ac:dyDescent="0.2">
      <c r="B5968" t="s">
        <v>14606</v>
      </c>
      <c r="C5968" t="s">
        <v>14604</v>
      </c>
      <c r="D5968" t="s">
        <v>14605</v>
      </c>
      <c r="E5968" s="1">
        <v>147.18521999999999</v>
      </c>
      <c r="F5968" s="1">
        <v>72</v>
      </c>
      <c r="G5968" s="2">
        <v>2.0442391666666664</v>
      </c>
      <c r="H5968" s="3">
        <v>9.9999850528470198</v>
      </c>
      <c r="I5968" s="3">
        <v>13.333268109393051</v>
      </c>
      <c r="J5968" s="3">
        <v>1.4718500000000001</v>
      </c>
      <c r="K5968" s="3">
        <v>1.4718500000000001</v>
      </c>
      <c r="L5968" s="3">
        <v>1.9624600000000001</v>
      </c>
    </row>
    <row r="5969" spans="2:12" x14ac:dyDescent="0.2">
      <c r="B5969" t="s">
        <v>14607</v>
      </c>
      <c r="C5969" t="s">
        <v>14608</v>
      </c>
      <c r="D5969" t="s">
        <v>14609</v>
      </c>
      <c r="E5969" s="1">
        <v>142.90427</v>
      </c>
      <c r="F5969" s="1">
        <v>69</v>
      </c>
      <c r="G5969" s="2">
        <v>2.0710763768115941</v>
      </c>
      <c r="H5969" s="3">
        <v>9.9999811062328661</v>
      </c>
      <c r="I5969" s="3">
        <v>13.333331467282258</v>
      </c>
      <c r="J5969" s="3">
        <v>1.4290400000000001</v>
      </c>
      <c r="K5969" s="3">
        <v>1.4290400000000001</v>
      </c>
      <c r="L5969" s="3">
        <v>1.9053899999999999</v>
      </c>
    </row>
    <row r="5970" spans="2:12" x14ac:dyDescent="0.2">
      <c r="B5970" t="s">
        <v>14610</v>
      </c>
      <c r="C5970" t="s">
        <v>14608</v>
      </c>
      <c r="D5970" t="s">
        <v>14609</v>
      </c>
      <c r="E5970" s="1">
        <v>105.12072999999999</v>
      </c>
      <c r="F5970" s="1">
        <v>50</v>
      </c>
      <c r="G5970" s="2">
        <v>2.1024145999999999</v>
      </c>
      <c r="H5970" s="3">
        <v>10.00002568475314</v>
      </c>
      <c r="I5970" s="3">
        <v>13.333335870099077</v>
      </c>
      <c r="J5970" s="3">
        <v>1.05121</v>
      </c>
      <c r="K5970" s="3">
        <v>1.05121</v>
      </c>
      <c r="L5970" s="3">
        <v>1.40161</v>
      </c>
    </row>
    <row r="5971" spans="2:12" x14ac:dyDescent="0.2">
      <c r="B5971" t="s">
        <v>14611</v>
      </c>
      <c r="C5971" t="s">
        <v>14612</v>
      </c>
      <c r="D5971" t="s">
        <v>14613</v>
      </c>
      <c r="E5971" s="1">
        <v>192.85239000000001</v>
      </c>
      <c r="F5971" s="1">
        <v>207</v>
      </c>
      <c r="G5971" s="2">
        <v>0.93165405797101453</v>
      </c>
      <c r="H5971" s="3">
        <v>9.9999797772793997</v>
      </c>
      <c r="I5971" s="3">
        <v>13.333306369705864</v>
      </c>
      <c r="J5971" s="3">
        <v>1.92852</v>
      </c>
      <c r="K5971" s="3">
        <v>1.92852</v>
      </c>
      <c r="L5971" s="3">
        <v>2.5713599999999999</v>
      </c>
    </row>
    <row r="5972" spans="2:12" x14ac:dyDescent="0.2">
      <c r="B5972" t="s">
        <v>14614</v>
      </c>
      <c r="C5972" t="s">
        <v>14612</v>
      </c>
      <c r="D5972" t="s">
        <v>14613</v>
      </c>
      <c r="E5972" s="1">
        <v>164.07419999999999</v>
      </c>
      <c r="F5972" s="1">
        <v>181</v>
      </c>
      <c r="G5972" s="2">
        <v>0.90648729281767948</v>
      </c>
      <c r="H5972" s="3">
        <v>9.9999878103931028</v>
      </c>
      <c r="I5972" s="3">
        <v>13.333296764512642</v>
      </c>
      <c r="J5972" s="3">
        <v>1.6407400000000001</v>
      </c>
      <c r="K5972" s="3">
        <v>1.6407400000000001</v>
      </c>
      <c r="L5972" s="3">
        <v>2.1876500000000001</v>
      </c>
    </row>
    <row r="5973" spans="2:12" x14ac:dyDescent="0.2">
      <c r="B5973" t="s">
        <v>14615</v>
      </c>
      <c r="C5973" t="s">
        <v>14616</v>
      </c>
      <c r="D5973" t="s">
        <v>14617</v>
      </c>
      <c r="E5973" s="1">
        <v>226.22425999999999</v>
      </c>
      <c r="F5973" s="1">
        <v>232</v>
      </c>
      <c r="G5973" s="2">
        <v>0.97510456896551723</v>
      </c>
      <c r="H5973" s="3">
        <v>9.9999885069797561</v>
      </c>
      <c r="I5973" s="3">
        <v>13.333318009306341</v>
      </c>
      <c r="J5973" s="3">
        <v>2.2622399999999998</v>
      </c>
      <c r="K5973" s="3">
        <v>2.2622399999999998</v>
      </c>
      <c r="L5973" s="3">
        <v>3.0163199999999999</v>
      </c>
    </row>
    <row r="5974" spans="2:12" x14ac:dyDescent="0.2">
      <c r="B5974" t="s">
        <v>14618</v>
      </c>
      <c r="C5974" t="s">
        <v>14616</v>
      </c>
      <c r="D5974" t="s">
        <v>14617</v>
      </c>
      <c r="E5974" s="1">
        <v>147.68586999999999</v>
      </c>
      <c r="F5974" s="1">
        <v>157</v>
      </c>
      <c r="G5974" s="2">
        <v>0.94067433121019106</v>
      </c>
      <c r="H5974" s="3">
        <v>10.00000880246702</v>
      </c>
      <c r="I5974" s="3">
        <v>13.333299929099514</v>
      </c>
      <c r="J5974" s="3">
        <v>1.4768600000000001</v>
      </c>
      <c r="K5974" s="3">
        <v>1.4768600000000001</v>
      </c>
      <c r="L5974" s="3">
        <v>1.9691399999999999</v>
      </c>
    </row>
    <row r="5975" spans="2:12" x14ac:dyDescent="0.2">
      <c r="B5975" t="s">
        <v>14619</v>
      </c>
      <c r="C5975" t="s">
        <v>14620</v>
      </c>
      <c r="D5975" t="s">
        <v>14621</v>
      </c>
      <c r="E5975" s="1">
        <v>89.030169999999998</v>
      </c>
      <c r="F5975" s="1">
        <v>342</v>
      </c>
      <c r="G5975" s="2">
        <v>0.26032213450292396</v>
      </c>
      <c r="H5975" s="3">
        <v>9.9999809053492772</v>
      </c>
      <c r="I5975" s="3">
        <v>13.333345314290652</v>
      </c>
      <c r="J5975" s="3">
        <v>0.89029999999999998</v>
      </c>
      <c r="K5975" s="3">
        <v>0.89029999999999998</v>
      </c>
      <c r="L5975" s="3">
        <v>1.1870700000000001</v>
      </c>
    </row>
    <row r="5976" spans="2:12" x14ac:dyDescent="0.2">
      <c r="B5976" t="s">
        <v>14622</v>
      </c>
      <c r="C5976" t="s">
        <v>14620</v>
      </c>
      <c r="D5976" t="s">
        <v>14621</v>
      </c>
      <c r="E5976" s="1">
        <v>78.505099999999999</v>
      </c>
      <c r="F5976" s="1">
        <v>302</v>
      </c>
      <c r="G5976" s="2">
        <v>0.25995066225165564</v>
      </c>
      <c r="H5976" s="3">
        <v>9.9999872619740646</v>
      </c>
      <c r="I5976" s="3">
        <v>13.333273889212293</v>
      </c>
      <c r="J5976" s="3">
        <v>0.78505000000000003</v>
      </c>
      <c r="K5976" s="3">
        <v>0.78505000000000003</v>
      </c>
      <c r="L5976" s="3">
        <v>1.0467299999999999</v>
      </c>
    </row>
    <row r="5977" spans="2:12" x14ac:dyDescent="0.2">
      <c r="B5977" t="s">
        <v>14623</v>
      </c>
      <c r="C5977" t="s">
        <v>14624</v>
      </c>
      <c r="D5977" t="s">
        <v>14625</v>
      </c>
      <c r="E5977" s="1">
        <v>71.715360000000004</v>
      </c>
      <c r="F5977" s="1">
        <v>256</v>
      </c>
      <c r="G5977" s="2">
        <v>0.28013812500000002</v>
      </c>
      <c r="H5977" s="3">
        <v>9.9999498015487873</v>
      </c>
      <c r="I5977" s="3">
        <v>13.333266402065052</v>
      </c>
      <c r="J5977" s="3">
        <v>0.71714999999999995</v>
      </c>
      <c r="K5977" s="3">
        <v>0.71714999999999995</v>
      </c>
      <c r="L5977" s="3">
        <v>0.95620000000000005</v>
      </c>
    </row>
    <row r="5978" spans="2:12" x14ac:dyDescent="0.2">
      <c r="B5978" t="s">
        <v>14626</v>
      </c>
      <c r="C5978" t="s">
        <v>14624</v>
      </c>
      <c r="D5978" t="s">
        <v>14625</v>
      </c>
      <c r="E5978" s="1">
        <v>82.467460000000003</v>
      </c>
      <c r="F5978" s="1">
        <v>314</v>
      </c>
      <c r="G5978" s="2">
        <v>0.2626352229299363</v>
      </c>
      <c r="H5978" s="3">
        <v>9.9999442204234246</v>
      </c>
      <c r="I5978" s="3">
        <v>13.333258960564567</v>
      </c>
      <c r="J5978" s="3">
        <v>0.82467000000000001</v>
      </c>
      <c r="K5978" s="3">
        <v>0.82467000000000001</v>
      </c>
      <c r="L5978" s="3">
        <v>1.0995600000000001</v>
      </c>
    </row>
    <row r="5979" spans="2:12" x14ac:dyDescent="0.2">
      <c r="B5979" t="s">
        <v>14627</v>
      </c>
      <c r="C5979" t="s">
        <v>14628</v>
      </c>
      <c r="D5979" t="s">
        <v>14629</v>
      </c>
      <c r="E5979" s="1">
        <v>17.406459999999999</v>
      </c>
      <c r="F5979" s="1">
        <v>20</v>
      </c>
      <c r="G5979" s="2">
        <v>0.87032299999999996</v>
      </c>
      <c r="H5979" s="3">
        <v>9.9997357302978322</v>
      </c>
      <c r="I5979" s="3">
        <v>13.333555473082983</v>
      </c>
      <c r="J5979" s="3">
        <v>0.17405999999999999</v>
      </c>
      <c r="K5979" s="3">
        <v>0.17405999999999999</v>
      </c>
      <c r="L5979" s="3">
        <v>0.23208999999999999</v>
      </c>
    </row>
    <row r="5980" spans="2:12" x14ac:dyDescent="0.2">
      <c r="B5980" t="s">
        <v>14630</v>
      </c>
      <c r="C5980" t="s">
        <v>14628</v>
      </c>
      <c r="D5980" t="s">
        <v>14629</v>
      </c>
      <c r="E5980" s="1">
        <v>12.02529</v>
      </c>
      <c r="F5980" s="1">
        <v>15</v>
      </c>
      <c r="G5980" s="2">
        <v>0.80168600000000001</v>
      </c>
      <c r="H5980" s="3">
        <v>9.9997588415747156</v>
      </c>
      <c r="I5980" s="3">
        <v>13.333566175950851</v>
      </c>
      <c r="J5980" s="3">
        <v>0.12025</v>
      </c>
      <c r="K5980" s="3">
        <v>0.12025</v>
      </c>
      <c r="L5980" s="3">
        <v>0.16034000000000001</v>
      </c>
    </row>
    <row r="5981" spans="2:12" x14ac:dyDescent="0.2">
      <c r="B5981" t="s">
        <v>14631</v>
      </c>
      <c r="C5981" t="s">
        <v>14632</v>
      </c>
      <c r="D5981" t="s">
        <v>14633</v>
      </c>
      <c r="E5981" s="1">
        <v>13.75746</v>
      </c>
      <c r="F5981" s="1">
        <v>16</v>
      </c>
      <c r="G5981" s="2">
        <v>0.85984125</v>
      </c>
      <c r="H5981" s="3">
        <v>9.9996656359531482</v>
      </c>
      <c r="I5981" s="3">
        <v>13.333129807391771</v>
      </c>
      <c r="J5981" s="3">
        <v>0.13757</v>
      </c>
      <c r="K5981" s="3">
        <v>0.13757</v>
      </c>
      <c r="L5981" s="3">
        <v>0.18343000000000001</v>
      </c>
    </row>
    <row r="5982" spans="2:12" x14ac:dyDescent="0.2">
      <c r="B5982" t="s">
        <v>14634</v>
      </c>
      <c r="C5982" t="s">
        <v>14632</v>
      </c>
      <c r="D5982" t="s">
        <v>14633</v>
      </c>
      <c r="E5982" s="1">
        <v>10.55153</v>
      </c>
      <c r="F5982" s="1">
        <v>14</v>
      </c>
      <c r="G5982" s="2">
        <v>0.75368071428571426</v>
      </c>
      <c r="H5982" s="3">
        <v>10.000445433031986</v>
      </c>
      <c r="I5982" s="3">
        <v>13.333611334090886</v>
      </c>
      <c r="J5982" s="3">
        <v>0.10552</v>
      </c>
      <c r="K5982" s="3">
        <v>0.10552</v>
      </c>
      <c r="L5982" s="3">
        <v>0.14069000000000001</v>
      </c>
    </row>
    <row r="5983" spans="2:12" x14ac:dyDescent="0.2">
      <c r="B5983" t="s">
        <v>14635</v>
      </c>
      <c r="C5983" t="s">
        <v>14636</v>
      </c>
      <c r="D5983" t="s">
        <v>14637</v>
      </c>
      <c r="E5983" s="1">
        <v>14.58257</v>
      </c>
      <c r="F5983" s="1">
        <v>12</v>
      </c>
      <c r="G5983" s="2">
        <v>1.2152141666666667</v>
      </c>
      <c r="H5983" s="3">
        <v>10.000294872577328</v>
      </c>
      <c r="I5983" s="3">
        <v>13.333040746589933</v>
      </c>
      <c r="J5983" s="3">
        <v>0.14582999999999999</v>
      </c>
      <c r="K5983" s="3">
        <v>0.14582999999999999</v>
      </c>
      <c r="L5983" s="3">
        <v>0.19442999999999999</v>
      </c>
    </row>
    <row r="5984" spans="2:12" x14ac:dyDescent="0.2">
      <c r="B5984" t="s">
        <v>14638</v>
      </c>
      <c r="C5984" t="s">
        <v>14636</v>
      </c>
      <c r="D5984" t="s">
        <v>14637</v>
      </c>
      <c r="E5984" s="1">
        <v>15.272399999999999</v>
      </c>
      <c r="F5984" s="1">
        <v>10</v>
      </c>
      <c r="G5984" s="2">
        <v>1.5272399999999999</v>
      </c>
      <c r="H5984" s="3">
        <v>9.9997380896257315</v>
      </c>
      <c r="I5984" s="3">
        <v>13.333202378146201</v>
      </c>
      <c r="J5984" s="3">
        <v>0.15271999999999999</v>
      </c>
      <c r="K5984" s="3">
        <v>0.15271999999999999</v>
      </c>
      <c r="L5984" s="3">
        <v>0.20363000000000001</v>
      </c>
    </row>
    <row r="5985" spans="2:12" x14ac:dyDescent="0.2">
      <c r="B5985" t="s">
        <v>14639</v>
      </c>
      <c r="C5985" t="s">
        <v>14640</v>
      </c>
      <c r="D5985" t="s">
        <v>14641</v>
      </c>
      <c r="E5985" s="1">
        <v>45.370359999999998</v>
      </c>
      <c r="F5985" s="1">
        <v>34</v>
      </c>
      <c r="G5985" s="2">
        <v>1.3344223529411765</v>
      </c>
      <c r="H5985" s="3">
        <v>9.9999206530430875</v>
      </c>
      <c r="I5985" s="3">
        <v>13.333374476199882</v>
      </c>
      <c r="J5985" s="3">
        <v>0.45369999999999999</v>
      </c>
      <c r="K5985" s="3">
        <v>0.45369999999999999</v>
      </c>
      <c r="L5985" s="3">
        <v>0.60494000000000003</v>
      </c>
    </row>
    <row r="5986" spans="2:12" x14ac:dyDescent="0.2">
      <c r="B5986" t="s">
        <v>14642</v>
      </c>
      <c r="C5986" t="s">
        <v>14640</v>
      </c>
      <c r="D5986" t="s">
        <v>14641</v>
      </c>
      <c r="E5986" s="1">
        <v>18.817969999999999</v>
      </c>
      <c r="F5986" s="1">
        <v>12</v>
      </c>
      <c r="G5986" s="2">
        <v>1.5681641666666666</v>
      </c>
      <c r="H5986" s="3">
        <v>10.000015942208432</v>
      </c>
      <c r="I5986" s="3">
        <v>13.333531725260483</v>
      </c>
      <c r="J5986" s="3">
        <v>0.18817999999999999</v>
      </c>
      <c r="K5986" s="3">
        <v>0.18817999999999999</v>
      </c>
      <c r="L5986" s="3">
        <v>0.25091000000000002</v>
      </c>
    </row>
    <row r="5987" spans="2:12" x14ac:dyDescent="0.2">
      <c r="B5987" t="s">
        <v>14643</v>
      </c>
      <c r="C5987" t="s">
        <v>14644</v>
      </c>
      <c r="D5987" t="s">
        <v>14645</v>
      </c>
      <c r="E5987" s="1">
        <v>3382</v>
      </c>
      <c r="F5987" s="1">
        <v>91</v>
      </c>
      <c r="G5987" s="2">
        <v>37.164835164835168</v>
      </c>
      <c r="H5987" s="3">
        <v>6.5</v>
      </c>
      <c r="I5987" s="3">
        <v>8.6666439976345355</v>
      </c>
      <c r="J5987" s="3">
        <v>21.983000000000001</v>
      </c>
      <c r="K5987" s="3">
        <v>21.983000000000001</v>
      </c>
      <c r="L5987" s="3">
        <v>29.310590000000001</v>
      </c>
    </row>
    <row r="5988" spans="2:12" x14ac:dyDescent="0.2">
      <c r="B5988" t="s">
        <v>14646</v>
      </c>
      <c r="C5988" t="s">
        <v>14644</v>
      </c>
      <c r="D5988" t="s">
        <v>14645</v>
      </c>
      <c r="E5988" s="1">
        <v>3294</v>
      </c>
      <c r="F5988" s="1">
        <v>90</v>
      </c>
      <c r="G5988" s="2">
        <v>36.6</v>
      </c>
      <c r="H5988" s="3">
        <v>6.5</v>
      </c>
      <c r="I5988" s="3">
        <v>8.6666454159077109</v>
      </c>
      <c r="J5988" s="3">
        <v>21.411000000000001</v>
      </c>
      <c r="K5988" s="3">
        <v>21.411000000000001</v>
      </c>
      <c r="L5988" s="3">
        <v>28.547930000000001</v>
      </c>
    </row>
    <row r="5989" spans="2:12" x14ac:dyDescent="0.2">
      <c r="B5989" t="s">
        <v>14647</v>
      </c>
      <c r="C5989" t="s">
        <v>14648</v>
      </c>
      <c r="D5989" t="s">
        <v>14649</v>
      </c>
      <c r="E5989" s="1">
        <v>11.629759999999999</v>
      </c>
      <c r="F5989" s="1">
        <v>4</v>
      </c>
      <c r="G5989" s="2">
        <v>2.9074399999999998</v>
      </c>
      <c r="H5989" s="3">
        <v>8.0001650936906703</v>
      </c>
      <c r="I5989" s="3">
        <v>10.666600170596814</v>
      </c>
      <c r="J5989" s="3">
        <v>9.3039999999999998E-2</v>
      </c>
      <c r="K5989" s="3">
        <v>9.3039999999999998E-2</v>
      </c>
      <c r="L5989" s="3">
        <v>0.12404999999999999</v>
      </c>
    </row>
    <row r="5990" spans="2:12" x14ac:dyDescent="0.2">
      <c r="B5990" t="s">
        <v>14650</v>
      </c>
      <c r="C5990" t="s">
        <v>14651</v>
      </c>
      <c r="D5990" t="s">
        <v>14652</v>
      </c>
      <c r="E5990" s="1">
        <v>32.182740000000003</v>
      </c>
      <c r="F5990" s="1">
        <v>13</v>
      </c>
      <c r="G5990" s="2">
        <v>2.4755953846153846</v>
      </c>
      <c r="H5990" s="3">
        <v>7.9999403406919365</v>
      </c>
      <c r="I5990" s="3">
        <v>10.66658712092258</v>
      </c>
      <c r="J5990" s="3">
        <v>0.25746000000000002</v>
      </c>
      <c r="K5990" s="3">
        <v>0.25746000000000002</v>
      </c>
      <c r="L5990" s="3">
        <v>0.34327999999999997</v>
      </c>
    </row>
    <row r="5991" spans="2:12" x14ac:dyDescent="0.2">
      <c r="B5991" t="s">
        <v>14653</v>
      </c>
      <c r="C5991" t="s">
        <v>14654</v>
      </c>
      <c r="D5991" t="s">
        <v>14655</v>
      </c>
      <c r="E5991" s="1">
        <v>3.7814000000000001</v>
      </c>
      <c r="F5991" s="1">
        <v>1</v>
      </c>
      <c r="G5991" s="2">
        <v>3.7814000000000001</v>
      </c>
      <c r="H5991" s="3">
        <v>7.9996826572169031</v>
      </c>
      <c r="I5991" s="3">
        <v>10.665362035225048</v>
      </c>
      <c r="J5991" s="3">
        <v>3.0249999999999999E-2</v>
      </c>
      <c r="K5991" s="3">
        <v>3.0249999999999999E-2</v>
      </c>
      <c r="L5991" s="3">
        <v>4.0329999999999998E-2</v>
      </c>
    </row>
    <row r="5992" spans="2:12" x14ac:dyDescent="0.2">
      <c r="B5992" t="s">
        <v>14656</v>
      </c>
      <c r="C5992" t="s">
        <v>14657</v>
      </c>
      <c r="D5992" t="s">
        <v>14658</v>
      </c>
      <c r="E5992" s="1">
        <v>46.183920000000001</v>
      </c>
      <c r="F5992" s="1">
        <v>10</v>
      </c>
      <c r="G5992" s="2">
        <v>4.6183920000000001</v>
      </c>
      <c r="H5992" s="3">
        <v>7.9999705525213107</v>
      </c>
      <c r="I5992" s="3">
        <v>10.666699578554613</v>
      </c>
      <c r="J5992" s="3">
        <v>0.36947000000000002</v>
      </c>
      <c r="K5992" s="3">
        <v>0.36947000000000002</v>
      </c>
      <c r="L5992" s="3">
        <v>0.49263000000000001</v>
      </c>
    </row>
    <row r="5993" spans="2:12" x14ac:dyDescent="0.2">
      <c r="B5993" t="s">
        <v>14659</v>
      </c>
      <c r="C5993" t="s">
        <v>14660</v>
      </c>
      <c r="D5993" t="s">
        <v>14661</v>
      </c>
      <c r="E5993" s="1">
        <v>35.409370000000003</v>
      </c>
      <c r="F5993" s="1">
        <v>7</v>
      </c>
      <c r="G5993" s="2">
        <v>5.0584814285714286</v>
      </c>
      <c r="H5993" s="3">
        <v>7.9998599240822417</v>
      </c>
      <c r="I5993" s="3">
        <v>10.66666817285933</v>
      </c>
      <c r="J5993" s="3">
        <v>0.28327000000000002</v>
      </c>
      <c r="K5993" s="3">
        <v>0.28327000000000002</v>
      </c>
      <c r="L5993" s="3">
        <v>0.37769999999999998</v>
      </c>
    </row>
    <row r="5994" spans="2:12" x14ac:dyDescent="0.2">
      <c r="B5994" t="s">
        <v>14662</v>
      </c>
      <c r="C5994" t="s">
        <v>14663</v>
      </c>
      <c r="D5994" t="s">
        <v>14664</v>
      </c>
      <c r="E5994" s="1">
        <v>18.297319999999999</v>
      </c>
      <c r="F5994" s="1">
        <v>2</v>
      </c>
      <c r="G5994" s="2">
        <v>9.1486599999999996</v>
      </c>
      <c r="H5994" s="3">
        <v>8.0000787000500626</v>
      </c>
      <c r="I5994" s="3">
        <v>10.66658942402494</v>
      </c>
      <c r="J5994" s="3">
        <v>0.14638000000000001</v>
      </c>
      <c r="K5994" s="3">
        <v>0.14638000000000001</v>
      </c>
      <c r="L5994" s="3">
        <v>0.19517000000000001</v>
      </c>
    </row>
    <row r="5995" spans="2:12" x14ac:dyDescent="0.2">
      <c r="B5995" t="s">
        <v>14665</v>
      </c>
      <c r="C5995" t="s">
        <v>14666</v>
      </c>
      <c r="D5995" t="s">
        <v>14667</v>
      </c>
      <c r="E5995" s="1">
        <v>26.831099999999999</v>
      </c>
      <c r="F5995" s="1">
        <v>5</v>
      </c>
      <c r="G5995" s="2">
        <v>5.3662200000000002</v>
      </c>
      <c r="H5995" s="3">
        <v>8.0000447242192827</v>
      </c>
      <c r="I5995" s="3">
        <v>10.666726298959045</v>
      </c>
      <c r="J5995" s="3">
        <v>0.21465000000000001</v>
      </c>
      <c r="K5995" s="3">
        <v>0.21465000000000001</v>
      </c>
      <c r="L5995" s="3">
        <v>0.28620000000000001</v>
      </c>
    </row>
    <row r="5996" spans="2:12" x14ac:dyDescent="0.2">
      <c r="B5996" t="s">
        <v>14668</v>
      </c>
      <c r="C5996" t="s">
        <v>14669</v>
      </c>
      <c r="D5996" t="s">
        <v>14670</v>
      </c>
      <c r="E5996" s="1">
        <v>93.386899999999997</v>
      </c>
      <c r="F5996" s="1">
        <v>8</v>
      </c>
      <c r="G5996" s="2">
        <v>11.6733625</v>
      </c>
      <c r="H5996" s="3">
        <v>8.0000513990720332</v>
      </c>
      <c r="I5996" s="3">
        <v>10.666592423562621</v>
      </c>
      <c r="J5996" s="3">
        <v>0.74709999999999999</v>
      </c>
      <c r="K5996" s="3">
        <v>0.74709999999999999</v>
      </c>
      <c r="L5996" s="3">
        <v>0.99612000000000001</v>
      </c>
    </row>
    <row r="5997" spans="2:12" x14ac:dyDescent="0.2">
      <c r="B5997" t="s">
        <v>14671</v>
      </c>
      <c r="C5997" t="s">
        <v>14660</v>
      </c>
      <c r="D5997" t="s">
        <v>14661</v>
      </c>
      <c r="E5997" s="1">
        <v>48.618749999999999</v>
      </c>
      <c r="F5997" s="1">
        <v>9</v>
      </c>
      <c r="G5997" s="2">
        <v>5.4020833333333336</v>
      </c>
      <c r="H5997" s="3">
        <v>8.0000000000000018</v>
      </c>
      <c r="I5997" s="3">
        <v>10.666666666666666</v>
      </c>
      <c r="J5997" s="3">
        <v>0.38895000000000002</v>
      </c>
      <c r="K5997" s="3">
        <v>0.38895000000000002</v>
      </c>
      <c r="L5997" s="3">
        <v>0.51859999999999995</v>
      </c>
    </row>
    <row r="5998" spans="2:12" x14ac:dyDescent="0.2">
      <c r="B5998" t="s">
        <v>14672</v>
      </c>
      <c r="C5998" t="s">
        <v>14673</v>
      </c>
      <c r="D5998" t="s">
        <v>14674</v>
      </c>
      <c r="E5998" s="1">
        <v>28.951640000000001</v>
      </c>
      <c r="F5998" s="1">
        <v>5</v>
      </c>
      <c r="G5998" s="2">
        <v>5.7903280000000006</v>
      </c>
      <c r="H5998" s="3">
        <v>7.9998922340841485</v>
      </c>
      <c r="I5998" s="3">
        <v>10.666753247829828</v>
      </c>
      <c r="J5998" s="3">
        <v>0.23161000000000001</v>
      </c>
      <c r="K5998" s="3">
        <v>0.23161000000000001</v>
      </c>
      <c r="L5998" s="3">
        <v>0.30881999999999998</v>
      </c>
    </row>
    <row r="5999" spans="2:12" x14ac:dyDescent="0.2">
      <c r="B5999" t="s">
        <v>14675</v>
      </c>
      <c r="C5999" t="s">
        <v>14676</v>
      </c>
      <c r="D5999" t="s">
        <v>14677</v>
      </c>
      <c r="E5999" s="1">
        <v>2.6410300000000002</v>
      </c>
      <c r="F5999" s="1">
        <v>1</v>
      </c>
      <c r="G5999" s="2">
        <v>2.6410300000000002</v>
      </c>
      <c r="H5999" s="3">
        <v>8.0006664066670936</v>
      </c>
      <c r="I5999" s="3">
        <v>10.666293075050262</v>
      </c>
      <c r="J5999" s="3">
        <v>2.1129999999999999E-2</v>
      </c>
      <c r="K5999" s="3">
        <v>2.1129999999999999E-2</v>
      </c>
      <c r="L5999" s="3">
        <v>2.8170000000000001E-2</v>
      </c>
    </row>
    <row r="6000" spans="2:12" x14ac:dyDescent="0.2">
      <c r="B6000" t="s">
        <v>14678</v>
      </c>
      <c r="C6000" t="s">
        <v>14679</v>
      </c>
      <c r="D6000" t="s">
        <v>14680</v>
      </c>
      <c r="E6000" s="1">
        <v>9.2845499999999994</v>
      </c>
      <c r="F6000" s="1">
        <v>2</v>
      </c>
      <c r="G6000" s="2">
        <v>4.6422749999999997</v>
      </c>
      <c r="H6000" s="3">
        <v>8.0003877409244399</v>
      </c>
      <c r="I6000" s="3">
        <v>10.666106596442479</v>
      </c>
      <c r="J6000" s="3">
        <v>7.4279999999999999E-2</v>
      </c>
      <c r="K6000" s="3">
        <v>7.4279999999999999E-2</v>
      </c>
      <c r="L6000" s="3">
        <v>9.9030000000000007E-2</v>
      </c>
    </row>
    <row r="6001" spans="2:12" x14ac:dyDescent="0.2">
      <c r="B6001" t="s">
        <v>14681</v>
      </c>
      <c r="C6001" t="s">
        <v>14682</v>
      </c>
      <c r="D6001" t="s">
        <v>14683</v>
      </c>
      <c r="E6001" s="1">
        <v>3.7615799999999999</v>
      </c>
      <c r="F6001" s="1">
        <v>1</v>
      </c>
      <c r="G6001" s="2">
        <v>3.7615799999999999</v>
      </c>
      <c r="H6001" s="3">
        <v>7.9992981672595018</v>
      </c>
      <c r="I6001" s="3">
        <v>10.665730889679338</v>
      </c>
      <c r="J6001" s="3">
        <v>3.0089999999999999E-2</v>
      </c>
      <c r="K6001" s="3">
        <v>3.0089999999999999E-2</v>
      </c>
      <c r="L6001" s="3">
        <v>4.0120000000000003E-2</v>
      </c>
    </row>
    <row r="6002" spans="2:12" x14ac:dyDescent="0.2">
      <c r="B6002" t="s">
        <v>14684</v>
      </c>
      <c r="C6002" t="s">
        <v>14685</v>
      </c>
      <c r="D6002" t="s">
        <v>14686</v>
      </c>
      <c r="E6002" s="1">
        <v>31.710699999999999</v>
      </c>
      <c r="F6002" s="1">
        <v>12</v>
      </c>
      <c r="G6002" s="2">
        <v>2.6425583333333331</v>
      </c>
      <c r="H6002" s="3">
        <v>8.0001387544267395</v>
      </c>
      <c r="I6002" s="3">
        <v>10.666746555579032</v>
      </c>
      <c r="J6002" s="3">
        <v>0.25369000000000003</v>
      </c>
      <c r="K6002" s="3">
        <v>0.25369000000000003</v>
      </c>
      <c r="L6002" s="3">
        <v>0.33825</v>
      </c>
    </row>
    <row r="6003" spans="2:12" x14ac:dyDescent="0.2">
      <c r="B6003" t="s">
        <v>14687</v>
      </c>
      <c r="C6003" t="s">
        <v>14688</v>
      </c>
      <c r="D6003" t="s">
        <v>14689</v>
      </c>
      <c r="E6003" s="1">
        <v>13.911009999999999</v>
      </c>
      <c r="F6003" s="1">
        <v>3</v>
      </c>
      <c r="G6003" s="2">
        <v>4.6370033333333334</v>
      </c>
      <c r="H6003" s="3">
        <v>8.0001380201725105</v>
      </c>
      <c r="I6003" s="3">
        <v>10.666371456853241</v>
      </c>
      <c r="J6003" s="3">
        <v>0.11129</v>
      </c>
      <c r="K6003" s="3">
        <v>0.11129</v>
      </c>
      <c r="L6003" s="3">
        <v>0.14838000000000001</v>
      </c>
    </row>
    <row r="6004" spans="2:12" x14ac:dyDescent="0.2">
      <c r="B6004" t="s">
        <v>14690</v>
      </c>
      <c r="C6004" t="s">
        <v>14657</v>
      </c>
      <c r="D6004" t="s">
        <v>14658</v>
      </c>
      <c r="E6004" s="1">
        <v>68.643590000000003</v>
      </c>
      <c r="F6004" s="1">
        <v>15</v>
      </c>
      <c r="G6004" s="2">
        <v>4.5762393333333335</v>
      </c>
      <c r="H6004" s="3">
        <v>8.0000186470433725</v>
      </c>
      <c r="I6004" s="3">
        <v>10.666691529391162</v>
      </c>
      <c r="J6004" s="3">
        <v>0.54915000000000003</v>
      </c>
      <c r="K6004" s="3">
        <v>0.54915000000000003</v>
      </c>
      <c r="L6004" s="3">
        <v>0.73219999999999996</v>
      </c>
    </row>
    <row r="6005" spans="2:12" x14ac:dyDescent="0.2">
      <c r="B6005" t="s">
        <v>14691</v>
      </c>
      <c r="C6005" t="s">
        <v>14692</v>
      </c>
      <c r="D6005" t="s">
        <v>14693</v>
      </c>
      <c r="E6005" s="1">
        <v>2.6362700000000001</v>
      </c>
      <c r="F6005" s="1">
        <v>1</v>
      </c>
      <c r="G6005" s="2">
        <v>2.6362700000000001</v>
      </c>
      <c r="H6005" s="3">
        <v>7.9999393081892221</v>
      </c>
      <c r="I6005" s="3">
        <v>10.666585744252295</v>
      </c>
      <c r="J6005" s="3">
        <v>2.1090000000000001E-2</v>
      </c>
      <c r="K6005" s="3">
        <v>2.1090000000000001E-2</v>
      </c>
      <c r="L6005" s="3">
        <v>2.8119999999999999E-2</v>
      </c>
    </row>
    <row r="6006" spans="2:12" x14ac:dyDescent="0.2">
      <c r="B6006" t="s">
        <v>14694</v>
      </c>
      <c r="C6006" t="s">
        <v>14695</v>
      </c>
      <c r="D6006" t="s">
        <v>14696</v>
      </c>
      <c r="E6006" s="1">
        <v>8071.6011399999998</v>
      </c>
      <c r="F6006" s="1">
        <v>2300</v>
      </c>
      <c r="G6006" s="2">
        <v>3.5093918</v>
      </c>
      <c r="H6006" s="3">
        <v>7.0000002502601362</v>
      </c>
      <c r="I6006" s="3">
        <v>9.3333105406643018</v>
      </c>
      <c r="J6006" s="3">
        <v>56.50121</v>
      </c>
      <c r="K6006" s="3">
        <v>56.50121</v>
      </c>
      <c r="L6006" s="3">
        <v>75.334760000000003</v>
      </c>
    </row>
    <row r="6007" spans="2:12" x14ac:dyDescent="0.2">
      <c r="B6007" t="s">
        <v>14697</v>
      </c>
      <c r="C6007" t="s">
        <v>14698</v>
      </c>
      <c r="D6007" t="s">
        <v>14699</v>
      </c>
      <c r="E6007" s="1">
        <v>83.901110000000003</v>
      </c>
      <c r="F6007" s="1">
        <v>12</v>
      </c>
      <c r="G6007" s="2">
        <v>6.9917591666666672</v>
      </c>
      <c r="H6007" s="3">
        <v>7.0000265789093854</v>
      </c>
      <c r="I6007" s="3">
        <v>9.3333687718791793</v>
      </c>
      <c r="J6007" s="3">
        <v>0.58731</v>
      </c>
      <c r="K6007" s="3">
        <v>0.58731</v>
      </c>
      <c r="L6007" s="3">
        <v>0.78308</v>
      </c>
    </row>
    <row r="6008" spans="2:12" x14ac:dyDescent="0.2">
      <c r="B6008" t="s">
        <v>14700</v>
      </c>
      <c r="C6008" t="s">
        <v>14701</v>
      </c>
      <c r="D6008" t="s">
        <v>14702</v>
      </c>
      <c r="E6008" s="1">
        <v>1681.7997800000001</v>
      </c>
      <c r="F6008" s="1">
        <v>514</v>
      </c>
      <c r="G6008" s="2">
        <v>3.2719840077821014</v>
      </c>
      <c r="H6008" s="3">
        <v>7.0000009156856953</v>
      </c>
      <c r="I6008" s="3">
        <v>9.3333107702035729</v>
      </c>
      <c r="J6008" s="3">
        <v>11.772600000000001</v>
      </c>
      <c r="K6008" s="3">
        <v>11.772600000000001</v>
      </c>
      <c r="L6008" s="3">
        <v>15.696759999999999</v>
      </c>
    </row>
    <row r="6009" spans="2:12" x14ac:dyDescent="0.2">
      <c r="B6009" t="s">
        <v>14703</v>
      </c>
      <c r="C6009" t="s">
        <v>14704</v>
      </c>
      <c r="D6009" t="s">
        <v>14705</v>
      </c>
      <c r="E6009" s="1">
        <v>109.55186</v>
      </c>
      <c r="F6009" s="1">
        <v>105</v>
      </c>
      <c r="G6009" s="2">
        <v>1.0433510476190477</v>
      </c>
      <c r="H6009" s="3">
        <v>10.000012779335741</v>
      </c>
      <c r="I6009" s="3">
        <v>13.333319945457795</v>
      </c>
      <c r="J6009" s="3">
        <v>1.09552</v>
      </c>
      <c r="K6009" s="3">
        <v>1.09552</v>
      </c>
      <c r="L6009" s="3">
        <v>1.46069</v>
      </c>
    </row>
    <row r="6010" spans="2:12" x14ac:dyDescent="0.2">
      <c r="B6010" t="s">
        <v>14706</v>
      </c>
      <c r="C6010" t="s">
        <v>14704</v>
      </c>
      <c r="D6010" t="s">
        <v>14705</v>
      </c>
      <c r="E6010" s="1">
        <v>188.54656</v>
      </c>
      <c r="F6010" s="1">
        <v>178</v>
      </c>
      <c r="G6010" s="2">
        <v>1.0592503370786517</v>
      </c>
      <c r="H6010" s="3">
        <v>10.00002333641091</v>
      </c>
      <c r="I6010" s="3">
        <v>13.333311411250357</v>
      </c>
      <c r="J6010" s="3">
        <v>1.88547</v>
      </c>
      <c r="K6010" s="3">
        <v>1.88547</v>
      </c>
      <c r="L6010" s="3">
        <v>2.5139499999999999</v>
      </c>
    </row>
    <row r="6011" spans="2:12" x14ac:dyDescent="0.2">
      <c r="B6011" t="s">
        <v>14707</v>
      </c>
      <c r="C6011" t="s">
        <v>14708</v>
      </c>
      <c r="D6011" t="s">
        <v>14709</v>
      </c>
      <c r="E6011" s="1">
        <v>105.97881</v>
      </c>
      <c r="F6011" s="1">
        <v>99</v>
      </c>
      <c r="G6011" s="2">
        <v>1.0704930303030302</v>
      </c>
      <c r="H6011" s="3">
        <v>10.000017928112234</v>
      </c>
      <c r="I6011" s="3">
        <v>13.333325784654498</v>
      </c>
      <c r="J6011" s="3">
        <v>1.05979</v>
      </c>
      <c r="K6011" s="3">
        <v>1.05979</v>
      </c>
      <c r="L6011" s="3">
        <v>1.4130499999999999</v>
      </c>
    </row>
    <row r="6012" spans="2:12" x14ac:dyDescent="0.2">
      <c r="B6012" t="s">
        <v>14710</v>
      </c>
      <c r="C6012" t="s">
        <v>14708</v>
      </c>
      <c r="D6012" t="s">
        <v>14709</v>
      </c>
      <c r="E6012" s="1">
        <v>120.26701</v>
      </c>
      <c r="F6012" s="1">
        <v>109</v>
      </c>
      <c r="G6012" s="2">
        <v>1.1033670642201834</v>
      </c>
      <c r="H6012" s="3">
        <v>9.9999991685167853</v>
      </c>
      <c r="I6012" s="3">
        <v>13.33333222468905</v>
      </c>
      <c r="J6012" s="3">
        <v>1.2026699999999999</v>
      </c>
      <c r="K6012" s="3">
        <v>1.2026699999999999</v>
      </c>
      <c r="L6012" s="3">
        <v>1.6035600000000001</v>
      </c>
    </row>
    <row r="6013" spans="2:12" x14ac:dyDescent="0.2">
      <c r="B6013" t="s">
        <v>14711</v>
      </c>
      <c r="C6013" t="s">
        <v>14708</v>
      </c>
      <c r="D6013" t="s">
        <v>14712</v>
      </c>
      <c r="E6013" s="1">
        <v>216.17041</v>
      </c>
      <c r="F6013" s="1">
        <v>211</v>
      </c>
      <c r="G6013" s="2">
        <v>1.0245043127962086</v>
      </c>
      <c r="H6013" s="3">
        <v>9.9999810334818733</v>
      </c>
      <c r="I6013" s="3">
        <v>13.333277204775621</v>
      </c>
      <c r="J6013" s="3">
        <v>2.1617000000000002</v>
      </c>
      <c r="K6013" s="3">
        <v>2.1617000000000002</v>
      </c>
      <c r="L6013" s="3">
        <v>2.88226</v>
      </c>
    </row>
    <row r="6014" spans="2:12" x14ac:dyDescent="0.2">
      <c r="B6014" t="s">
        <v>14713</v>
      </c>
      <c r="C6014" t="s">
        <v>14708</v>
      </c>
      <c r="D6014" t="s">
        <v>14712</v>
      </c>
      <c r="E6014" s="1">
        <v>220.21647999999999</v>
      </c>
      <c r="F6014" s="1">
        <v>227</v>
      </c>
      <c r="G6014" s="2">
        <v>0.97011665198237884</v>
      </c>
      <c r="H6014" s="3">
        <v>9.9999782032661688</v>
      </c>
      <c r="I6014" s="3">
        <v>13.333289134400841</v>
      </c>
      <c r="J6014" s="3">
        <v>2.2021600000000001</v>
      </c>
      <c r="K6014" s="3">
        <v>2.2021600000000001</v>
      </c>
      <c r="L6014" s="3">
        <v>2.93621</v>
      </c>
    </row>
    <row r="6015" spans="2:12" x14ac:dyDescent="0.2">
      <c r="B6015" t="s">
        <v>14714</v>
      </c>
      <c r="C6015" t="s">
        <v>14704</v>
      </c>
      <c r="D6015" t="s">
        <v>14715</v>
      </c>
      <c r="E6015" s="1">
        <v>253.94944000000001</v>
      </c>
      <c r="F6015" s="1">
        <v>260</v>
      </c>
      <c r="G6015" s="2">
        <v>0.97672861538461542</v>
      </c>
      <c r="H6015" s="3">
        <v>9.9999826737164668</v>
      </c>
      <c r="I6015" s="3">
        <v>13.333283979677214</v>
      </c>
      <c r="J6015" s="3">
        <v>2.5394899999999998</v>
      </c>
      <c r="K6015" s="3">
        <v>2.5394899999999998</v>
      </c>
      <c r="L6015" s="3">
        <v>3.38598</v>
      </c>
    </row>
    <row r="6016" spans="2:12" x14ac:dyDescent="0.2">
      <c r="B6016" t="s">
        <v>14716</v>
      </c>
      <c r="C6016" t="s">
        <v>14704</v>
      </c>
      <c r="D6016" t="s">
        <v>14715</v>
      </c>
      <c r="E6016" s="1">
        <v>184.62996999999999</v>
      </c>
      <c r="F6016" s="1">
        <v>189</v>
      </c>
      <c r="G6016" s="2">
        <v>0.97687814814814811</v>
      </c>
      <c r="H6016" s="3">
        <v>10.000001624871629</v>
      </c>
      <c r="I6016" s="3">
        <v>13.333317445699636</v>
      </c>
      <c r="J6016" s="3">
        <v>1.8463000000000001</v>
      </c>
      <c r="K6016" s="3">
        <v>1.8463000000000001</v>
      </c>
      <c r="L6016" s="3">
        <v>2.4617300000000002</v>
      </c>
    </row>
    <row r="6017" spans="2:12" x14ac:dyDescent="0.2">
      <c r="B6017" t="s">
        <v>14717</v>
      </c>
      <c r="C6017" t="s">
        <v>14718</v>
      </c>
      <c r="D6017" t="s">
        <v>14719</v>
      </c>
      <c r="E6017" s="1">
        <v>792.30926999999997</v>
      </c>
      <c r="F6017" s="1">
        <v>49</v>
      </c>
      <c r="G6017" s="2">
        <v>16.16957693877551</v>
      </c>
      <c r="H6017" s="3">
        <v>5.000004606786943</v>
      </c>
      <c r="I6017" s="3">
        <v>6.6666517734924398</v>
      </c>
      <c r="J6017" s="3">
        <v>3.9615499999999999</v>
      </c>
      <c r="K6017" s="3">
        <v>3.9615499999999999</v>
      </c>
      <c r="L6017" s="3">
        <v>5.2820499999999999</v>
      </c>
    </row>
    <row r="6018" spans="2:12" x14ac:dyDescent="0.2">
      <c r="B6018" t="s">
        <v>14720</v>
      </c>
      <c r="C6018" t="s">
        <v>14721</v>
      </c>
      <c r="D6018" t="s">
        <v>14722</v>
      </c>
      <c r="E6018" s="1">
        <v>2123.37907</v>
      </c>
      <c r="F6018" s="1">
        <v>355</v>
      </c>
      <c r="G6018" s="2">
        <v>5.9813494929577464</v>
      </c>
      <c r="H6018" s="3">
        <v>5.0000021899057332</v>
      </c>
      <c r="I6018" s="3">
        <v>6.6666523184670936</v>
      </c>
      <c r="J6018" s="3">
        <v>10.616899999999999</v>
      </c>
      <c r="K6018" s="3">
        <v>10.616899999999999</v>
      </c>
      <c r="L6018" s="3">
        <v>14.15583</v>
      </c>
    </row>
    <row r="6019" spans="2:12" x14ac:dyDescent="0.2">
      <c r="B6019" t="s">
        <v>14723</v>
      </c>
      <c r="C6019" t="s">
        <v>3215</v>
      </c>
      <c r="D6019" t="s">
        <v>3216</v>
      </c>
      <c r="E6019" s="1">
        <v>1050.30096</v>
      </c>
      <c r="F6019" s="1">
        <v>48</v>
      </c>
      <c r="G6019" s="2">
        <v>21.881270000000001</v>
      </c>
      <c r="H6019" s="3">
        <v>7.0000031229144071</v>
      </c>
      <c r="I6019" s="3">
        <v>9.3333057602841762</v>
      </c>
      <c r="J6019" s="3">
        <v>7.3521099999999997</v>
      </c>
      <c r="K6019" s="3">
        <v>7.3521099999999997</v>
      </c>
      <c r="L6019" s="3">
        <v>9.8027800000000003</v>
      </c>
    </row>
    <row r="6020" spans="2:12" x14ac:dyDescent="0.2">
      <c r="B6020" t="s">
        <v>14724</v>
      </c>
      <c r="C6020" t="s">
        <v>14725</v>
      </c>
      <c r="D6020" t="s">
        <v>14726</v>
      </c>
      <c r="E6020" s="1">
        <v>1462.81827</v>
      </c>
      <c r="F6020" s="1">
        <v>211</v>
      </c>
      <c r="G6020" s="2">
        <v>6.9327880094786734</v>
      </c>
      <c r="H6020" s="3">
        <v>4.9999990771239133</v>
      </c>
      <c r="I6020" s="3">
        <v>6.6666517639269021</v>
      </c>
      <c r="J6020" s="3">
        <v>7.3140900000000002</v>
      </c>
      <c r="K6020" s="3">
        <v>7.3140900000000002</v>
      </c>
      <c r="L6020" s="3">
        <v>9.7521000000000004</v>
      </c>
    </row>
    <row r="6021" spans="2:12" x14ac:dyDescent="0.2">
      <c r="B6021" t="s">
        <v>14724</v>
      </c>
      <c r="C6021" t="s">
        <v>14725</v>
      </c>
      <c r="D6021" t="s">
        <v>14726</v>
      </c>
      <c r="E6021" s="1">
        <v>1530.3228799999999</v>
      </c>
      <c r="F6021" s="1">
        <v>214</v>
      </c>
      <c r="G6021" s="2">
        <v>7.1510414953271022</v>
      </c>
      <c r="H6021" s="3">
        <v>4.9999971247897701</v>
      </c>
      <c r="I6021" s="3">
        <v>6.6666519421051857</v>
      </c>
      <c r="J6021" s="3">
        <v>7.6516099999999998</v>
      </c>
      <c r="K6021" s="3">
        <v>7.6516099999999998</v>
      </c>
      <c r="L6021" s="3">
        <v>10.20213</v>
      </c>
    </row>
    <row r="6022" spans="2:12" x14ac:dyDescent="0.2">
      <c r="B6022" t="s">
        <v>14727</v>
      </c>
      <c r="C6022" t="s">
        <v>14728</v>
      </c>
      <c r="D6022" t="s">
        <v>14729</v>
      </c>
      <c r="E6022" s="1">
        <v>2877.8420000000001</v>
      </c>
      <c r="F6022" s="1">
        <v>591</v>
      </c>
      <c r="G6022" s="2">
        <v>4.8694450084602368</v>
      </c>
      <c r="H6022" s="3">
        <v>5</v>
      </c>
      <c r="I6022" s="3">
        <v>6.6666516090876415</v>
      </c>
      <c r="J6022" s="3">
        <v>14.38921</v>
      </c>
      <c r="K6022" s="3">
        <v>14.38921</v>
      </c>
      <c r="L6022" s="3">
        <v>19.185569999999998</v>
      </c>
    </row>
    <row r="6023" spans="2:12" x14ac:dyDescent="0.2">
      <c r="B6023" t="s">
        <v>14730</v>
      </c>
      <c r="C6023" t="s">
        <v>14731</v>
      </c>
      <c r="D6023" t="s">
        <v>14732</v>
      </c>
      <c r="E6023" s="1">
        <v>2671.5889200000001</v>
      </c>
      <c r="F6023" s="1">
        <v>84</v>
      </c>
      <c r="G6023" s="2">
        <v>31.804630000000003</v>
      </c>
      <c r="H6023" s="3">
        <v>6.9999990866858361</v>
      </c>
      <c r="I6023" s="3">
        <v>9.3333109047330538</v>
      </c>
      <c r="J6023" s="3">
        <v>18.70112</v>
      </c>
      <c r="K6023" s="3">
        <v>18.70112</v>
      </c>
      <c r="L6023" s="3">
        <v>24.93477</v>
      </c>
    </row>
    <row r="6024" spans="2:12" x14ac:dyDescent="0.2">
      <c r="B6024" t="s">
        <v>4694</v>
      </c>
      <c r="C6024" t="s">
        <v>4695</v>
      </c>
      <c r="D6024" t="s">
        <v>4696</v>
      </c>
      <c r="E6024" s="1">
        <v>1497.3328300000001</v>
      </c>
      <c r="F6024" s="1">
        <v>1194</v>
      </c>
      <c r="G6024" s="2">
        <v>1.254047596314908</v>
      </c>
      <c r="H6024" s="3">
        <v>4.9999972284051237</v>
      </c>
      <c r="I6024" s="3">
        <v>6.666647387942465</v>
      </c>
      <c r="J6024" s="3">
        <v>7.4866599999999996</v>
      </c>
      <c r="K6024" s="3">
        <v>7.4866599999999996</v>
      </c>
      <c r="L6024" s="3">
        <v>9.9821899999999992</v>
      </c>
    </row>
    <row r="6025" spans="2:12" x14ac:dyDescent="0.2">
      <c r="B6025" t="s">
        <v>14733</v>
      </c>
      <c r="C6025" t="s">
        <v>14734</v>
      </c>
      <c r="D6025" t="s">
        <v>14735</v>
      </c>
      <c r="E6025" s="1">
        <v>356.15714000000003</v>
      </c>
      <c r="F6025" s="1">
        <v>45</v>
      </c>
      <c r="G6025" s="2">
        <v>7.9146031111111119</v>
      </c>
      <c r="H6025" s="3">
        <v>5.0000120733224662</v>
      </c>
      <c r="I6025" s="3">
        <v>6.6666359686064407</v>
      </c>
      <c r="J6025" s="3">
        <v>1.7807900000000001</v>
      </c>
      <c r="K6025" s="3">
        <v>1.7807900000000001</v>
      </c>
      <c r="L6025" s="3">
        <v>2.3743699999999999</v>
      </c>
    </row>
    <row r="6026" spans="2:12" x14ac:dyDescent="0.2">
      <c r="B6026" t="s">
        <v>14736</v>
      </c>
      <c r="C6026" t="s">
        <v>6566</v>
      </c>
      <c r="D6026" t="s">
        <v>14737</v>
      </c>
      <c r="E6026" s="1">
        <v>8</v>
      </c>
      <c r="F6026" s="1">
        <v>8</v>
      </c>
      <c r="G6026" s="2">
        <v>1</v>
      </c>
      <c r="H6026" s="3">
        <v>12</v>
      </c>
      <c r="I6026" s="3">
        <v>16</v>
      </c>
      <c r="J6026" s="3">
        <v>9.6000000000000002E-2</v>
      </c>
      <c r="K6026" s="3">
        <v>9.6000000000000002E-2</v>
      </c>
      <c r="L6026" s="3">
        <v>0.128</v>
      </c>
    </row>
    <row r="6027" spans="2:12" x14ac:dyDescent="0.2">
      <c r="B6027" t="s">
        <v>14738</v>
      </c>
      <c r="C6027" t="s">
        <v>14739</v>
      </c>
      <c r="D6027" t="s">
        <v>14740</v>
      </c>
      <c r="E6027" s="1">
        <v>7</v>
      </c>
      <c r="F6027" s="1">
        <v>7</v>
      </c>
      <c r="G6027" s="2">
        <v>1</v>
      </c>
      <c r="H6027" s="3">
        <v>8</v>
      </c>
      <c r="I6027" s="3">
        <v>10.667142857142856</v>
      </c>
      <c r="J6027" s="3">
        <v>5.6000000000000001E-2</v>
      </c>
      <c r="K6027" s="3">
        <v>5.6000000000000001E-2</v>
      </c>
      <c r="L6027" s="3">
        <v>7.467E-2</v>
      </c>
    </row>
    <row r="6028" spans="2:12" x14ac:dyDescent="0.2">
      <c r="B6028" t="s">
        <v>14741</v>
      </c>
      <c r="C6028" t="s">
        <v>14739</v>
      </c>
      <c r="D6028" t="s">
        <v>14740</v>
      </c>
      <c r="E6028" s="1">
        <v>20</v>
      </c>
      <c r="F6028" s="1">
        <v>12</v>
      </c>
      <c r="G6028" s="2">
        <v>1.6666666666666667</v>
      </c>
      <c r="H6028" s="3">
        <v>12</v>
      </c>
      <c r="I6028" s="3">
        <v>16</v>
      </c>
      <c r="J6028" s="3">
        <v>0.24</v>
      </c>
      <c r="K6028" s="3">
        <v>0.24</v>
      </c>
      <c r="L6028" s="3">
        <v>0.32</v>
      </c>
    </row>
    <row r="6029" spans="2:12" x14ac:dyDescent="0.2">
      <c r="B6029" t="s">
        <v>14742</v>
      </c>
      <c r="C6029" t="s">
        <v>14743</v>
      </c>
      <c r="D6029" t="s">
        <v>14744</v>
      </c>
      <c r="E6029" s="1">
        <v>23</v>
      </c>
      <c r="F6029" s="1">
        <v>13</v>
      </c>
      <c r="G6029" s="2">
        <v>1.7692307692307692</v>
      </c>
      <c r="H6029" s="3">
        <v>8</v>
      </c>
      <c r="I6029" s="3">
        <v>10.666521739130435</v>
      </c>
      <c r="J6029" s="3">
        <v>0.184</v>
      </c>
      <c r="K6029" s="3">
        <v>0.184</v>
      </c>
      <c r="L6029" s="3">
        <v>0.24532999999999999</v>
      </c>
    </row>
    <row r="6030" spans="2:12" x14ac:dyDescent="0.2">
      <c r="B6030" t="s">
        <v>14745</v>
      </c>
      <c r="C6030" t="s">
        <v>14743</v>
      </c>
      <c r="D6030" t="s">
        <v>14744</v>
      </c>
      <c r="E6030" s="1">
        <v>13</v>
      </c>
      <c r="F6030" s="1">
        <v>13</v>
      </c>
      <c r="G6030" s="2">
        <v>1</v>
      </c>
      <c r="H6030" s="3">
        <v>12</v>
      </c>
      <c r="I6030" s="3">
        <v>16</v>
      </c>
      <c r="J6030" s="3">
        <v>0.156</v>
      </c>
      <c r="K6030" s="3">
        <v>0.156</v>
      </c>
      <c r="L6030" s="3">
        <v>0.20799999999999999</v>
      </c>
    </row>
    <row r="6031" spans="2:12" x14ac:dyDescent="0.2">
      <c r="B6031" t="s">
        <v>14746</v>
      </c>
      <c r="C6031" t="s">
        <v>6566</v>
      </c>
      <c r="D6031" t="s">
        <v>14737</v>
      </c>
      <c r="E6031" s="1">
        <v>8</v>
      </c>
      <c r="F6031" s="1">
        <v>8</v>
      </c>
      <c r="G6031" s="2">
        <v>1</v>
      </c>
      <c r="H6031" s="3">
        <v>8</v>
      </c>
      <c r="I6031" s="3">
        <v>10.66625</v>
      </c>
      <c r="J6031" s="3">
        <v>6.4000000000000001E-2</v>
      </c>
      <c r="K6031" s="3">
        <v>6.4000000000000001E-2</v>
      </c>
      <c r="L6031" s="3">
        <v>8.5330000000000003E-2</v>
      </c>
    </row>
    <row r="6032" spans="2:12" x14ac:dyDescent="0.2">
      <c r="B6032" t="s">
        <v>14747</v>
      </c>
      <c r="C6032" t="s">
        <v>14748</v>
      </c>
      <c r="D6032" t="s">
        <v>14749</v>
      </c>
      <c r="E6032" s="1">
        <v>8560</v>
      </c>
      <c r="F6032" s="1">
        <v>384</v>
      </c>
      <c r="G6032" s="2">
        <v>22.291666666666668</v>
      </c>
      <c r="H6032" s="3">
        <v>6</v>
      </c>
      <c r="I6032" s="3">
        <v>7.9999801401869162</v>
      </c>
      <c r="J6032" s="3">
        <v>51.36</v>
      </c>
      <c r="K6032" s="3">
        <v>51.36</v>
      </c>
      <c r="L6032" s="3">
        <v>68.479830000000007</v>
      </c>
    </row>
    <row r="6033" spans="2:12" x14ac:dyDescent="0.2">
      <c r="B6033" t="s">
        <v>14750</v>
      </c>
      <c r="C6033" t="s">
        <v>14751</v>
      </c>
      <c r="D6033" t="s">
        <v>14752</v>
      </c>
      <c r="E6033" s="1">
        <v>3002</v>
      </c>
      <c r="F6033" s="1">
        <v>473</v>
      </c>
      <c r="G6033" s="2">
        <v>6.3467230443974634</v>
      </c>
      <c r="H6033" s="3">
        <v>6.0000000000000009</v>
      </c>
      <c r="I6033" s="3">
        <v>7.9999800133244507</v>
      </c>
      <c r="J6033" s="3">
        <v>18.012</v>
      </c>
      <c r="K6033" s="3">
        <v>18.012</v>
      </c>
      <c r="L6033" s="3">
        <v>24.015940000000001</v>
      </c>
    </row>
    <row r="6034" spans="2:12" x14ac:dyDescent="0.2">
      <c r="B6034" t="s">
        <v>14753</v>
      </c>
      <c r="C6034" t="s">
        <v>14754</v>
      </c>
      <c r="D6034" t="s">
        <v>14755</v>
      </c>
      <c r="E6034" s="1">
        <v>11082</v>
      </c>
      <c r="F6034" s="1">
        <v>264</v>
      </c>
      <c r="G6034" s="2">
        <v>41.977272727272727</v>
      </c>
      <c r="H6034" s="3">
        <v>6</v>
      </c>
      <c r="I6034" s="3">
        <v>7.9999801479877268</v>
      </c>
      <c r="J6034" s="3">
        <v>66.492000000000004</v>
      </c>
      <c r="K6034" s="3">
        <v>66.492000000000004</v>
      </c>
      <c r="L6034" s="3">
        <v>88.655779999999993</v>
      </c>
    </row>
    <row r="6035" spans="2:12" x14ac:dyDescent="0.2">
      <c r="B6035" t="s">
        <v>14756</v>
      </c>
      <c r="C6035" t="s">
        <v>14754</v>
      </c>
      <c r="D6035" t="s">
        <v>14755</v>
      </c>
      <c r="E6035" s="1">
        <v>11336</v>
      </c>
      <c r="F6035" s="1">
        <v>260</v>
      </c>
      <c r="G6035" s="2">
        <v>43.6</v>
      </c>
      <c r="H6035" s="3">
        <v>6</v>
      </c>
      <c r="I6035" s="3">
        <v>7.9999797106563157</v>
      </c>
      <c r="J6035" s="3">
        <v>68.016000000000005</v>
      </c>
      <c r="K6035" s="3">
        <v>68.016000000000005</v>
      </c>
      <c r="L6035" s="3">
        <v>90.68777</v>
      </c>
    </row>
    <row r="6036" spans="2:12" x14ac:dyDescent="0.2">
      <c r="B6036" t="s">
        <v>14757</v>
      </c>
      <c r="C6036" t="s">
        <v>14748</v>
      </c>
      <c r="D6036" t="s">
        <v>14749</v>
      </c>
      <c r="E6036" s="1">
        <v>5468</v>
      </c>
      <c r="F6036" s="1">
        <v>378</v>
      </c>
      <c r="G6036" s="2">
        <v>14.465608465608465</v>
      </c>
      <c r="H6036" s="3">
        <v>6</v>
      </c>
      <c r="I6036" s="3">
        <v>7.999979882955377</v>
      </c>
      <c r="J6036" s="3">
        <v>32.808</v>
      </c>
      <c r="K6036" s="3">
        <v>32.808</v>
      </c>
      <c r="L6036" s="3">
        <v>43.74389</v>
      </c>
    </row>
    <row r="6037" spans="2:12" x14ac:dyDescent="0.2">
      <c r="B6037" t="s">
        <v>14758</v>
      </c>
      <c r="C6037" t="s">
        <v>14759</v>
      </c>
      <c r="D6037" t="s">
        <v>14760</v>
      </c>
      <c r="E6037" s="1">
        <v>1840</v>
      </c>
      <c r="F6037" s="1">
        <v>84</v>
      </c>
      <c r="G6037" s="2">
        <v>21.904761904761905</v>
      </c>
      <c r="H6037" s="3">
        <v>5.9999999999999991</v>
      </c>
      <c r="I6037" s="3">
        <v>7.9999782608695647</v>
      </c>
      <c r="J6037" s="3">
        <v>11.04</v>
      </c>
      <c r="K6037" s="3">
        <v>11.04</v>
      </c>
      <c r="L6037" s="3">
        <v>14.71996</v>
      </c>
    </row>
    <row r="6038" spans="2:12" x14ac:dyDescent="0.2">
      <c r="B6038" t="s">
        <v>14761</v>
      </c>
      <c r="C6038" t="s">
        <v>14762</v>
      </c>
      <c r="D6038" t="s">
        <v>14763</v>
      </c>
      <c r="E6038" s="1">
        <v>3821</v>
      </c>
      <c r="F6038" s="1">
        <v>72</v>
      </c>
      <c r="G6038" s="2">
        <v>53.069444444444443</v>
      </c>
      <c r="H6038" s="3">
        <v>5.9999999999999991</v>
      </c>
      <c r="I6038" s="3">
        <v>7.9999790630724936</v>
      </c>
      <c r="J6038" s="3">
        <v>22.925999999999998</v>
      </c>
      <c r="K6038" s="3">
        <v>22.925999999999998</v>
      </c>
      <c r="L6038" s="3">
        <v>30.567920000000001</v>
      </c>
    </row>
    <row r="6039" spans="2:12" x14ac:dyDescent="0.2">
      <c r="B6039" t="s">
        <v>14764</v>
      </c>
      <c r="C6039" t="s">
        <v>14751</v>
      </c>
      <c r="D6039" t="s">
        <v>14752</v>
      </c>
      <c r="E6039" s="1">
        <v>6006</v>
      </c>
      <c r="F6039" s="1">
        <v>458</v>
      </c>
      <c r="G6039" s="2">
        <v>13.113537117903929</v>
      </c>
      <c r="H6039" s="3">
        <v>6</v>
      </c>
      <c r="I6039" s="3">
        <v>7.9999800199800193</v>
      </c>
      <c r="J6039" s="3">
        <v>36.036000000000001</v>
      </c>
      <c r="K6039" s="3">
        <v>36.036000000000001</v>
      </c>
      <c r="L6039" s="3">
        <v>48.047879999999999</v>
      </c>
    </row>
    <row r="6040" spans="2:12" x14ac:dyDescent="0.2">
      <c r="B6040" t="s">
        <v>14765</v>
      </c>
      <c r="C6040" t="s">
        <v>14766</v>
      </c>
      <c r="D6040" t="s">
        <v>14767</v>
      </c>
      <c r="E6040" s="1">
        <v>1346.7263399999999</v>
      </c>
      <c r="F6040" s="1">
        <v>246</v>
      </c>
      <c r="G6040" s="2">
        <v>5.4744973170731708</v>
      </c>
      <c r="H6040" s="3">
        <v>4.9999987376796975</v>
      </c>
      <c r="I6040" s="3">
        <v>6.6666476576080029</v>
      </c>
      <c r="J6040" s="3">
        <v>6.7336299999999998</v>
      </c>
      <c r="K6040" s="3">
        <v>6.7336299999999998</v>
      </c>
      <c r="L6040" s="3">
        <v>8.9781499999999994</v>
      </c>
    </row>
    <row r="6041" spans="2:12" x14ac:dyDescent="0.2">
      <c r="B6041" t="s">
        <v>14768</v>
      </c>
      <c r="C6041" t="s">
        <v>4312</v>
      </c>
      <c r="D6041" t="s">
        <v>4313</v>
      </c>
      <c r="E6041" s="1">
        <v>5346.6676200000002</v>
      </c>
      <c r="F6041" s="1">
        <v>551</v>
      </c>
      <c r="G6041" s="2">
        <v>9.7035709981851177</v>
      </c>
      <c r="H6041" s="3">
        <v>5.0000003553615322</v>
      </c>
      <c r="I6041" s="3">
        <v>6.6666496841260541</v>
      </c>
      <c r="J6041" s="3">
        <v>26.733339999999998</v>
      </c>
      <c r="K6041" s="3">
        <v>26.733339999999998</v>
      </c>
      <c r="L6041" s="3">
        <v>35.644359999999999</v>
      </c>
    </row>
    <row r="6042" spans="2:12" x14ac:dyDescent="0.2">
      <c r="B6042" t="s">
        <v>14769</v>
      </c>
      <c r="C6042" t="s">
        <v>4156</v>
      </c>
      <c r="D6042" t="s">
        <v>4157</v>
      </c>
      <c r="E6042" s="1">
        <v>340.81375000000003</v>
      </c>
      <c r="F6042" s="1">
        <v>38</v>
      </c>
      <c r="G6042" s="2">
        <v>8.968782894736842</v>
      </c>
      <c r="H6042" s="3">
        <v>5.0000036676923978</v>
      </c>
      <c r="I6042" s="3">
        <v>6.6666617764101357</v>
      </c>
      <c r="J6042" s="3">
        <v>1.70407</v>
      </c>
      <c r="K6042" s="3">
        <v>1.70407</v>
      </c>
      <c r="L6042" s="3">
        <v>2.2720899999999999</v>
      </c>
    </row>
    <row r="6043" spans="2:12" x14ac:dyDescent="0.2">
      <c r="B6043" t="s">
        <v>14770</v>
      </c>
      <c r="C6043" t="s">
        <v>14771</v>
      </c>
      <c r="D6043" t="s">
        <v>14772</v>
      </c>
      <c r="E6043" s="1">
        <v>19</v>
      </c>
      <c r="F6043" s="1">
        <v>6</v>
      </c>
      <c r="G6043" s="2">
        <v>3.1666666666666665</v>
      </c>
      <c r="H6043" s="3">
        <v>12</v>
      </c>
      <c r="I6043" s="3">
        <v>16</v>
      </c>
      <c r="J6043" s="3">
        <v>0.22800000000000001</v>
      </c>
      <c r="K6043" s="3">
        <v>0.22800000000000001</v>
      </c>
      <c r="L6043" s="3">
        <v>0.30399999999999999</v>
      </c>
    </row>
    <row r="6044" spans="2:12" x14ac:dyDescent="0.2">
      <c r="B6044" t="s">
        <v>14773</v>
      </c>
      <c r="C6044" t="s">
        <v>14774</v>
      </c>
      <c r="D6044" t="s">
        <v>14775</v>
      </c>
      <c r="E6044" s="1">
        <v>16</v>
      </c>
      <c r="F6044" s="1">
        <v>1</v>
      </c>
      <c r="G6044" s="2">
        <v>16</v>
      </c>
      <c r="H6044" s="3">
        <v>12</v>
      </c>
      <c r="I6044" s="3">
        <v>16</v>
      </c>
      <c r="J6044" s="3">
        <v>0.192</v>
      </c>
      <c r="K6044" s="3">
        <v>0.192</v>
      </c>
      <c r="L6044" s="3">
        <v>0.25600000000000001</v>
      </c>
    </row>
    <row r="6045" spans="2:12" x14ac:dyDescent="0.2">
      <c r="B6045" t="s">
        <v>14776</v>
      </c>
      <c r="C6045" t="s">
        <v>14777</v>
      </c>
      <c r="D6045" t="s">
        <v>14778</v>
      </c>
      <c r="E6045" s="1">
        <v>24</v>
      </c>
      <c r="F6045" s="1">
        <v>6</v>
      </c>
      <c r="G6045" s="2">
        <v>4</v>
      </c>
      <c r="H6045" s="3">
        <v>11.999999999999998</v>
      </c>
      <c r="I6045" s="3">
        <v>16</v>
      </c>
      <c r="J6045" s="3">
        <v>0.28799999999999998</v>
      </c>
      <c r="K6045" s="3">
        <v>0.28799999999999998</v>
      </c>
      <c r="L6045" s="3">
        <v>0.38400000000000001</v>
      </c>
    </row>
    <row r="6046" spans="2:12" x14ac:dyDescent="0.2">
      <c r="B6046" t="s">
        <v>14779</v>
      </c>
      <c r="C6046" t="s">
        <v>14780</v>
      </c>
      <c r="D6046" t="s">
        <v>14781</v>
      </c>
      <c r="E6046" s="1">
        <v>12</v>
      </c>
      <c r="F6046" s="1">
        <v>6</v>
      </c>
      <c r="G6046" s="2">
        <v>2</v>
      </c>
      <c r="H6046" s="3">
        <v>11.999999999999998</v>
      </c>
      <c r="I6046" s="3">
        <v>16</v>
      </c>
      <c r="J6046" s="3">
        <v>0.14399999999999999</v>
      </c>
      <c r="K6046" s="3">
        <v>0.14399999999999999</v>
      </c>
      <c r="L6046" s="3">
        <v>0.192</v>
      </c>
    </row>
    <row r="6047" spans="2:12" x14ac:dyDescent="0.2">
      <c r="B6047" t="s">
        <v>14782</v>
      </c>
      <c r="C6047" t="s">
        <v>14783</v>
      </c>
      <c r="D6047" t="s">
        <v>14784</v>
      </c>
      <c r="E6047" s="1">
        <v>18</v>
      </c>
      <c r="F6047" s="1">
        <v>5</v>
      </c>
      <c r="G6047" s="2">
        <v>3.6</v>
      </c>
      <c r="H6047" s="3">
        <v>8</v>
      </c>
      <c r="I6047" s="3">
        <v>10.666666666666668</v>
      </c>
      <c r="J6047" s="3">
        <v>0.14399999999999999</v>
      </c>
      <c r="K6047" s="3">
        <v>0.14399999999999999</v>
      </c>
      <c r="L6047" s="3">
        <v>0.192</v>
      </c>
    </row>
    <row r="6048" spans="2:12" x14ac:dyDescent="0.2">
      <c r="B6048" t="s">
        <v>14785</v>
      </c>
      <c r="C6048" t="s">
        <v>14786</v>
      </c>
      <c r="D6048" t="s">
        <v>14787</v>
      </c>
      <c r="E6048" s="1">
        <v>52</v>
      </c>
      <c r="F6048" s="1">
        <v>7</v>
      </c>
      <c r="G6048" s="2">
        <v>7.4285714285714288</v>
      </c>
      <c r="H6048" s="3">
        <v>12</v>
      </c>
      <c r="I6048" s="3">
        <v>16</v>
      </c>
      <c r="J6048" s="3">
        <v>0.624</v>
      </c>
      <c r="K6048" s="3">
        <v>0.624</v>
      </c>
      <c r="L6048" s="3">
        <v>0.83199999999999996</v>
      </c>
    </row>
    <row r="6049" spans="2:12" x14ac:dyDescent="0.2">
      <c r="B6049" t="s">
        <v>14788</v>
      </c>
      <c r="C6049" t="s">
        <v>14780</v>
      </c>
      <c r="D6049" t="s">
        <v>14781</v>
      </c>
      <c r="E6049" s="1">
        <v>6</v>
      </c>
      <c r="F6049" s="1">
        <v>2</v>
      </c>
      <c r="G6049" s="2">
        <v>3</v>
      </c>
      <c r="H6049" s="3">
        <v>11.999999999999998</v>
      </c>
      <c r="I6049" s="3">
        <v>16</v>
      </c>
      <c r="J6049" s="3">
        <v>7.1999999999999995E-2</v>
      </c>
      <c r="K6049" s="3">
        <v>7.1999999999999995E-2</v>
      </c>
      <c r="L6049" s="3">
        <v>9.6000000000000002E-2</v>
      </c>
    </row>
    <row r="6050" spans="2:12" x14ac:dyDescent="0.2">
      <c r="B6050" t="s">
        <v>14789</v>
      </c>
      <c r="C6050" t="s">
        <v>14777</v>
      </c>
      <c r="D6050" t="s">
        <v>14778</v>
      </c>
      <c r="E6050" s="1">
        <v>14</v>
      </c>
      <c r="F6050" s="1">
        <v>4</v>
      </c>
      <c r="G6050" s="2">
        <v>3.5</v>
      </c>
      <c r="H6050" s="3">
        <v>12</v>
      </c>
      <c r="I6050" s="3">
        <v>16</v>
      </c>
      <c r="J6050" s="3">
        <v>0.16800000000000001</v>
      </c>
      <c r="K6050" s="3">
        <v>0.16800000000000001</v>
      </c>
      <c r="L6050" s="3">
        <v>0.224</v>
      </c>
    </row>
    <row r="6051" spans="2:12" x14ac:dyDescent="0.2">
      <c r="B6051" t="s">
        <v>14790</v>
      </c>
      <c r="C6051" t="s">
        <v>14791</v>
      </c>
      <c r="D6051" t="s">
        <v>14792</v>
      </c>
      <c r="E6051" s="1">
        <v>24</v>
      </c>
      <c r="F6051" s="1">
        <v>5</v>
      </c>
      <c r="G6051" s="2">
        <v>4.8</v>
      </c>
      <c r="H6051" s="3">
        <v>11.999999999999998</v>
      </c>
      <c r="I6051" s="3">
        <v>16</v>
      </c>
      <c r="J6051" s="3">
        <v>0.28799999999999998</v>
      </c>
      <c r="K6051" s="3">
        <v>0.28799999999999998</v>
      </c>
      <c r="L6051" s="3">
        <v>0.38400000000000001</v>
      </c>
    </row>
    <row r="6052" spans="2:12" x14ac:dyDescent="0.2">
      <c r="B6052" t="s">
        <v>14793</v>
      </c>
      <c r="C6052" t="s">
        <v>14794</v>
      </c>
      <c r="D6052" t="s">
        <v>14795</v>
      </c>
      <c r="E6052" s="1">
        <v>48</v>
      </c>
      <c r="F6052" s="1">
        <v>13</v>
      </c>
      <c r="G6052" s="2">
        <v>3.6923076923076925</v>
      </c>
      <c r="H6052" s="3">
        <v>11.999999999999998</v>
      </c>
      <c r="I6052" s="3">
        <v>16</v>
      </c>
      <c r="J6052" s="3">
        <v>0.57599999999999996</v>
      </c>
      <c r="K6052" s="3">
        <v>0.57599999999999996</v>
      </c>
      <c r="L6052" s="3">
        <v>0.76800000000000002</v>
      </c>
    </row>
    <row r="6053" spans="2:12" x14ac:dyDescent="0.2">
      <c r="B6053" t="s">
        <v>14796</v>
      </c>
      <c r="C6053" t="s">
        <v>14771</v>
      </c>
      <c r="D6053" t="s">
        <v>14772</v>
      </c>
      <c r="E6053" s="1">
        <v>15</v>
      </c>
      <c r="F6053" s="1">
        <v>4</v>
      </c>
      <c r="G6053" s="2">
        <v>3.75</v>
      </c>
      <c r="H6053" s="3">
        <v>12</v>
      </c>
      <c r="I6053" s="3">
        <v>16</v>
      </c>
      <c r="J6053" s="3">
        <v>0.18</v>
      </c>
      <c r="K6053" s="3">
        <v>0.18</v>
      </c>
      <c r="L6053" s="3">
        <v>0.24</v>
      </c>
    </row>
    <row r="6054" spans="2:12" x14ac:dyDescent="0.2">
      <c r="B6054" t="s">
        <v>14797</v>
      </c>
      <c r="C6054" t="s">
        <v>14798</v>
      </c>
      <c r="D6054" t="s">
        <v>14799</v>
      </c>
      <c r="E6054" s="1">
        <v>22</v>
      </c>
      <c r="F6054" s="1">
        <v>17</v>
      </c>
      <c r="G6054" s="2">
        <v>1.2941176470588236</v>
      </c>
      <c r="H6054" s="3">
        <v>12.000000000000002</v>
      </c>
      <c r="I6054" s="3">
        <v>16</v>
      </c>
      <c r="J6054" s="3">
        <v>0.26400000000000001</v>
      </c>
      <c r="K6054" s="3">
        <v>0.26400000000000001</v>
      </c>
      <c r="L6054" s="3">
        <v>0.35199999999999998</v>
      </c>
    </row>
    <row r="6055" spans="2:12" x14ac:dyDescent="0.2">
      <c r="B6055" t="s">
        <v>14800</v>
      </c>
      <c r="C6055" t="s">
        <v>14801</v>
      </c>
      <c r="D6055" t="s">
        <v>14802</v>
      </c>
      <c r="E6055" s="1">
        <v>28</v>
      </c>
      <c r="F6055" s="1">
        <v>8</v>
      </c>
      <c r="G6055" s="2">
        <v>3.5</v>
      </c>
      <c r="H6055" s="3">
        <v>12</v>
      </c>
      <c r="I6055" s="3">
        <v>16</v>
      </c>
      <c r="J6055" s="3">
        <v>0.33600000000000002</v>
      </c>
      <c r="K6055" s="3">
        <v>0.33600000000000002</v>
      </c>
      <c r="L6055" s="3">
        <v>0.44800000000000001</v>
      </c>
    </row>
    <row r="6056" spans="2:12" x14ac:dyDescent="0.2">
      <c r="B6056" t="s">
        <v>14803</v>
      </c>
      <c r="C6056" t="s">
        <v>14804</v>
      </c>
      <c r="D6056" t="s">
        <v>14805</v>
      </c>
      <c r="E6056" s="1">
        <v>4</v>
      </c>
      <c r="F6056" s="1">
        <v>1</v>
      </c>
      <c r="G6056" s="2">
        <v>4</v>
      </c>
      <c r="H6056" s="3">
        <v>12</v>
      </c>
      <c r="I6056" s="3">
        <v>16</v>
      </c>
      <c r="J6056" s="3">
        <v>4.8000000000000001E-2</v>
      </c>
      <c r="K6056" s="3">
        <v>4.8000000000000001E-2</v>
      </c>
      <c r="L6056" s="3">
        <v>6.4000000000000001E-2</v>
      </c>
    </row>
    <row r="6057" spans="2:12" x14ac:dyDescent="0.2">
      <c r="B6057" t="s">
        <v>14806</v>
      </c>
      <c r="C6057" t="s">
        <v>14807</v>
      </c>
      <c r="D6057" t="s">
        <v>14808</v>
      </c>
      <c r="E6057" s="1">
        <v>24</v>
      </c>
      <c r="F6057" s="1">
        <v>4</v>
      </c>
      <c r="G6057" s="2">
        <v>6</v>
      </c>
      <c r="H6057" s="3">
        <v>11.999999999999998</v>
      </c>
      <c r="I6057" s="3">
        <v>16</v>
      </c>
      <c r="J6057" s="3">
        <v>0.28799999999999998</v>
      </c>
      <c r="K6057" s="3">
        <v>0.28799999999999998</v>
      </c>
      <c r="L6057" s="3">
        <v>0.38400000000000001</v>
      </c>
    </row>
    <row r="6058" spans="2:12" x14ac:dyDescent="0.2">
      <c r="B6058" t="s">
        <v>14809</v>
      </c>
      <c r="C6058" t="s">
        <v>14783</v>
      </c>
      <c r="D6058" t="s">
        <v>14784</v>
      </c>
      <c r="E6058" s="1">
        <v>51</v>
      </c>
      <c r="F6058" s="1">
        <v>15</v>
      </c>
      <c r="G6058" s="2">
        <v>3.4</v>
      </c>
      <c r="H6058" s="3">
        <v>8</v>
      </c>
      <c r="I6058" s="3">
        <v>10.666666666666668</v>
      </c>
      <c r="J6058" s="3">
        <v>0.40799999999999997</v>
      </c>
      <c r="K6058" s="3">
        <v>0.40799999999999997</v>
      </c>
      <c r="L6058" s="3">
        <v>0.54400000000000004</v>
      </c>
    </row>
    <row r="6059" spans="2:12" x14ac:dyDescent="0.2">
      <c r="B6059" t="s">
        <v>14810</v>
      </c>
      <c r="C6059" t="s">
        <v>14811</v>
      </c>
      <c r="D6059" t="s">
        <v>14812</v>
      </c>
      <c r="E6059" s="1">
        <v>84</v>
      </c>
      <c r="F6059" s="1">
        <v>19</v>
      </c>
      <c r="G6059" s="2">
        <v>4.4210526315789478</v>
      </c>
      <c r="H6059" s="3">
        <v>12</v>
      </c>
      <c r="I6059" s="3">
        <v>16</v>
      </c>
      <c r="J6059" s="3">
        <v>1.008</v>
      </c>
      <c r="K6059" s="3">
        <v>1.008</v>
      </c>
      <c r="L6059" s="3">
        <v>1.3440000000000001</v>
      </c>
    </row>
    <row r="6060" spans="2:12" x14ac:dyDescent="0.2">
      <c r="B6060" t="s">
        <v>14813</v>
      </c>
      <c r="C6060" t="s">
        <v>14814</v>
      </c>
      <c r="D6060" t="s">
        <v>14815</v>
      </c>
      <c r="E6060" s="1">
        <v>4</v>
      </c>
      <c r="F6060" s="1">
        <v>2</v>
      </c>
      <c r="G6060" s="2">
        <v>2</v>
      </c>
      <c r="H6060" s="3">
        <v>8</v>
      </c>
      <c r="I6060" s="3">
        <v>10.6675</v>
      </c>
      <c r="J6060" s="3">
        <v>3.2000000000000001E-2</v>
      </c>
      <c r="K6060" s="3">
        <v>3.2000000000000001E-2</v>
      </c>
      <c r="L6060" s="3">
        <v>4.267E-2</v>
      </c>
    </row>
    <row r="6061" spans="2:12" x14ac:dyDescent="0.2">
      <c r="B6061" t="s">
        <v>14816</v>
      </c>
      <c r="C6061" t="s">
        <v>14817</v>
      </c>
      <c r="D6061" t="s">
        <v>14818</v>
      </c>
      <c r="E6061" s="1">
        <v>8</v>
      </c>
      <c r="F6061" s="1">
        <v>4</v>
      </c>
      <c r="G6061" s="2">
        <v>2</v>
      </c>
      <c r="H6061" s="3">
        <v>12</v>
      </c>
      <c r="I6061" s="3">
        <v>16</v>
      </c>
      <c r="J6061" s="3">
        <v>9.6000000000000002E-2</v>
      </c>
      <c r="K6061" s="3">
        <v>9.6000000000000002E-2</v>
      </c>
      <c r="L6061" s="3">
        <v>0.128</v>
      </c>
    </row>
    <row r="6062" spans="2:12" x14ac:dyDescent="0.2">
      <c r="B6062" t="s">
        <v>14819</v>
      </c>
      <c r="C6062" t="s">
        <v>14820</v>
      </c>
      <c r="D6062" t="s">
        <v>14821</v>
      </c>
      <c r="E6062" s="1">
        <v>10</v>
      </c>
      <c r="F6062" s="1">
        <v>3</v>
      </c>
      <c r="G6062" s="2">
        <v>3.3333333333333335</v>
      </c>
      <c r="H6062" s="3">
        <v>12</v>
      </c>
      <c r="I6062" s="3">
        <v>16</v>
      </c>
      <c r="J6062" s="3">
        <v>0.12</v>
      </c>
      <c r="K6062" s="3">
        <v>0.12</v>
      </c>
      <c r="L6062" s="3">
        <v>0.16</v>
      </c>
    </row>
    <row r="6063" spans="2:12" x14ac:dyDescent="0.2">
      <c r="B6063" t="s">
        <v>14822</v>
      </c>
      <c r="C6063" t="s">
        <v>14814</v>
      </c>
      <c r="D6063" t="s">
        <v>14815</v>
      </c>
      <c r="E6063" s="1">
        <v>14</v>
      </c>
      <c r="F6063" s="1">
        <v>5</v>
      </c>
      <c r="G6063" s="2">
        <v>2.8</v>
      </c>
      <c r="H6063" s="3">
        <v>12</v>
      </c>
      <c r="I6063" s="3">
        <v>16</v>
      </c>
      <c r="J6063" s="3">
        <v>0.16800000000000001</v>
      </c>
      <c r="K6063" s="3">
        <v>0.16800000000000001</v>
      </c>
      <c r="L6063" s="3">
        <v>0.224</v>
      </c>
    </row>
    <row r="6064" spans="2:12" x14ac:dyDescent="0.2">
      <c r="B6064" t="s">
        <v>14823</v>
      </c>
      <c r="C6064" t="s">
        <v>9207</v>
      </c>
      <c r="D6064" t="s">
        <v>9977</v>
      </c>
      <c r="E6064" s="1">
        <v>12</v>
      </c>
      <c r="F6064" s="1">
        <v>10</v>
      </c>
      <c r="G6064" s="2">
        <v>1.2</v>
      </c>
      <c r="H6064" s="3">
        <v>11.999999999999998</v>
      </c>
      <c r="I6064" s="3">
        <v>16</v>
      </c>
      <c r="J6064" s="3">
        <v>0.14399999999999999</v>
      </c>
      <c r="K6064" s="3">
        <v>0.14399999999999999</v>
      </c>
      <c r="L6064" s="3">
        <v>0.192</v>
      </c>
    </row>
    <row r="6065" spans="2:12" x14ac:dyDescent="0.2">
      <c r="B6065" t="s">
        <v>14824</v>
      </c>
      <c r="C6065" t="s">
        <v>14825</v>
      </c>
      <c r="D6065" t="s">
        <v>14826</v>
      </c>
      <c r="E6065" s="1">
        <v>3</v>
      </c>
      <c r="F6065" s="1">
        <v>2</v>
      </c>
      <c r="G6065" s="2">
        <v>1.5</v>
      </c>
      <c r="H6065" s="3">
        <v>11.999999999999998</v>
      </c>
      <c r="I6065" s="3">
        <v>16</v>
      </c>
      <c r="J6065" s="3">
        <v>3.5999999999999997E-2</v>
      </c>
      <c r="K6065" s="3">
        <v>3.5999999999999997E-2</v>
      </c>
      <c r="L6065" s="3">
        <v>4.8000000000000001E-2</v>
      </c>
    </row>
    <row r="6066" spans="2:12" x14ac:dyDescent="0.2">
      <c r="B6066" t="s">
        <v>14827</v>
      </c>
      <c r="C6066" t="s">
        <v>14825</v>
      </c>
      <c r="D6066" t="s">
        <v>14826</v>
      </c>
      <c r="E6066" s="1">
        <v>29</v>
      </c>
      <c r="F6066" s="1">
        <v>6</v>
      </c>
      <c r="G6066" s="2">
        <v>4.833333333333333</v>
      </c>
      <c r="H6066" s="3">
        <v>11.999999999999998</v>
      </c>
      <c r="I6066" s="3">
        <v>16</v>
      </c>
      <c r="J6066" s="3">
        <v>0.34799999999999998</v>
      </c>
      <c r="K6066" s="3">
        <v>0.34799999999999998</v>
      </c>
      <c r="L6066" s="3">
        <v>0.46400000000000002</v>
      </c>
    </row>
    <row r="6067" spans="2:12" x14ac:dyDescent="0.2">
      <c r="B6067" t="s">
        <v>14828</v>
      </c>
      <c r="C6067" t="s">
        <v>14829</v>
      </c>
      <c r="D6067" t="s">
        <v>14830</v>
      </c>
      <c r="E6067" s="1">
        <v>62</v>
      </c>
      <c r="F6067" s="1">
        <v>28</v>
      </c>
      <c r="G6067" s="2">
        <v>2.2142857142857144</v>
      </c>
      <c r="H6067" s="3">
        <v>12</v>
      </c>
      <c r="I6067" s="3">
        <v>16</v>
      </c>
      <c r="J6067" s="3">
        <v>0.74399999999999999</v>
      </c>
      <c r="K6067" s="3">
        <v>0.74399999999999999</v>
      </c>
      <c r="L6067" s="3">
        <v>0.99199999999999999</v>
      </c>
    </row>
    <row r="6068" spans="2:12" x14ac:dyDescent="0.2">
      <c r="B6068" t="s">
        <v>14831</v>
      </c>
      <c r="C6068" t="s">
        <v>14832</v>
      </c>
      <c r="D6068" t="s">
        <v>14833</v>
      </c>
      <c r="E6068" s="1">
        <v>31</v>
      </c>
      <c r="F6068" s="1">
        <v>7</v>
      </c>
      <c r="G6068" s="2">
        <v>4.4285714285714288</v>
      </c>
      <c r="H6068" s="3">
        <v>12</v>
      </c>
      <c r="I6068" s="3">
        <v>16</v>
      </c>
      <c r="J6068" s="3">
        <v>0.372</v>
      </c>
      <c r="K6068" s="3">
        <v>0.372</v>
      </c>
      <c r="L6068" s="3">
        <v>0.496</v>
      </c>
    </row>
    <row r="6069" spans="2:12" x14ac:dyDescent="0.2">
      <c r="B6069" t="s">
        <v>14834</v>
      </c>
      <c r="C6069" t="s">
        <v>14835</v>
      </c>
      <c r="D6069" t="s">
        <v>14836</v>
      </c>
      <c r="E6069" s="1">
        <v>49</v>
      </c>
      <c r="F6069" s="1">
        <v>7</v>
      </c>
      <c r="G6069" s="2">
        <v>7</v>
      </c>
      <c r="H6069" s="3">
        <v>11.999999999999998</v>
      </c>
      <c r="I6069" s="3">
        <v>16</v>
      </c>
      <c r="J6069" s="3">
        <v>0.58799999999999997</v>
      </c>
      <c r="K6069" s="3">
        <v>0.58799999999999997</v>
      </c>
      <c r="L6069" s="3">
        <v>0.78400000000000003</v>
      </c>
    </row>
    <row r="6070" spans="2:12" x14ac:dyDescent="0.2">
      <c r="B6070" t="s">
        <v>14837</v>
      </c>
      <c r="C6070" t="s">
        <v>14838</v>
      </c>
      <c r="D6070" t="s">
        <v>14839</v>
      </c>
      <c r="E6070" s="1">
        <v>3</v>
      </c>
      <c r="F6070" s="1">
        <v>1</v>
      </c>
      <c r="G6070" s="2">
        <v>3</v>
      </c>
      <c r="H6070" s="3">
        <v>11.999999999999998</v>
      </c>
      <c r="I6070" s="3">
        <v>16</v>
      </c>
      <c r="J6070" s="3">
        <v>3.5999999999999997E-2</v>
      </c>
      <c r="K6070" s="3">
        <v>3.5999999999999997E-2</v>
      </c>
      <c r="L6070" s="3">
        <v>4.8000000000000001E-2</v>
      </c>
    </row>
    <row r="6071" spans="2:12" x14ac:dyDescent="0.2">
      <c r="B6071" t="s">
        <v>14840</v>
      </c>
      <c r="C6071" t="s">
        <v>14841</v>
      </c>
      <c r="D6071" t="s">
        <v>8078</v>
      </c>
      <c r="E6071" s="1">
        <v>14</v>
      </c>
      <c r="F6071" s="1">
        <v>3</v>
      </c>
      <c r="G6071" s="2">
        <v>4.666666666666667</v>
      </c>
      <c r="H6071" s="3">
        <v>8</v>
      </c>
      <c r="I6071" s="3">
        <v>10.66642857142857</v>
      </c>
      <c r="J6071" s="3">
        <v>0.112</v>
      </c>
      <c r="K6071" s="3">
        <v>0.112</v>
      </c>
      <c r="L6071" s="3">
        <v>0.14932999999999999</v>
      </c>
    </row>
    <row r="6072" spans="2:12" x14ac:dyDescent="0.2">
      <c r="B6072" t="s">
        <v>14842</v>
      </c>
      <c r="C6072" t="s">
        <v>14843</v>
      </c>
      <c r="D6072" t="s">
        <v>14844</v>
      </c>
      <c r="E6072" s="1">
        <v>20</v>
      </c>
      <c r="F6072" s="1">
        <v>12</v>
      </c>
      <c r="G6072" s="2">
        <v>1.6666666666666667</v>
      </c>
      <c r="H6072" s="3">
        <v>12</v>
      </c>
      <c r="I6072" s="3">
        <v>16</v>
      </c>
      <c r="J6072" s="3">
        <v>0.24</v>
      </c>
      <c r="K6072" s="3">
        <v>0.24</v>
      </c>
      <c r="L6072" s="3">
        <v>0.32</v>
      </c>
    </row>
    <row r="6073" spans="2:12" x14ac:dyDescent="0.2">
      <c r="B6073" t="s">
        <v>14845</v>
      </c>
      <c r="C6073" t="s">
        <v>14846</v>
      </c>
      <c r="D6073" t="s">
        <v>14847</v>
      </c>
      <c r="E6073" s="1">
        <v>5</v>
      </c>
      <c r="F6073" s="1">
        <v>3</v>
      </c>
      <c r="G6073" s="2">
        <v>1.6666666666666667</v>
      </c>
      <c r="H6073" s="3">
        <v>12</v>
      </c>
      <c r="I6073" s="3">
        <v>16</v>
      </c>
      <c r="J6073" s="3">
        <v>0.06</v>
      </c>
      <c r="K6073" s="3">
        <v>0.06</v>
      </c>
      <c r="L6073" s="3">
        <v>0.08</v>
      </c>
    </row>
    <row r="6074" spans="2:12" x14ac:dyDescent="0.2">
      <c r="B6074" t="s">
        <v>14848</v>
      </c>
      <c r="C6074" t="s">
        <v>14849</v>
      </c>
      <c r="D6074" t="s">
        <v>14850</v>
      </c>
      <c r="E6074" s="1">
        <v>10</v>
      </c>
      <c r="F6074" s="1">
        <v>5</v>
      </c>
      <c r="G6074" s="2">
        <v>2</v>
      </c>
      <c r="H6074" s="3">
        <v>8</v>
      </c>
      <c r="I6074" s="3">
        <v>10.667</v>
      </c>
      <c r="J6074" s="3">
        <v>0.08</v>
      </c>
      <c r="K6074" s="3">
        <v>0.08</v>
      </c>
      <c r="L6074" s="3">
        <v>0.10667</v>
      </c>
    </row>
    <row r="6075" spans="2:12" x14ac:dyDescent="0.2">
      <c r="B6075" t="s">
        <v>14851</v>
      </c>
      <c r="C6075" t="s">
        <v>14852</v>
      </c>
      <c r="D6075" t="s">
        <v>14853</v>
      </c>
      <c r="E6075" s="1">
        <v>14</v>
      </c>
      <c r="F6075" s="1">
        <v>5</v>
      </c>
      <c r="G6075" s="2">
        <v>2.8</v>
      </c>
      <c r="H6075" s="3">
        <v>8</v>
      </c>
      <c r="I6075" s="3">
        <v>10.66642857142857</v>
      </c>
      <c r="J6075" s="3">
        <v>0.112</v>
      </c>
      <c r="K6075" s="3">
        <v>0.112</v>
      </c>
      <c r="L6075" s="3">
        <v>0.14932999999999999</v>
      </c>
    </row>
    <row r="6076" spans="2:12" x14ac:dyDescent="0.2">
      <c r="B6076" t="s">
        <v>14854</v>
      </c>
      <c r="C6076" t="s">
        <v>14855</v>
      </c>
      <c r="D6076" t="s">
        <v>14856</v>
      </c>
      <c r="E6076" s="1">
        <v>44</v>
      </c>
      <c r="F6076" s="1">
        <v>13</v>
      </c>
      <c r="G6076" s="2">
        <v>3.3846153846153846</v>
      </c>
      <c r="H6076" s="3">
        <v>8</v>
      </c>
      <c r="I6076" s="3">
        <v>10.66659090909091</v>
      </c>
      <c r="J6076" s="3">
        <v>0.35199999999999998</v>
      </c>
      <c r="K6076" s="3">
        <v>0.35199999999999998</v>
      </c>
      <c r="L6076" s="3">
        <v>0.46933000000000002</v>
      </c>
    </row>
    <row r="6077" spans="2:12" x14ac:dyDescent="0.2">
      <c r="B6077" t="s">
        <v>14857</v>
      </c>
      <c r="C6077" t="s">
        <v>14858</v>
      </c>
      <c r="D6077" t="s">
        <v>14859</v>
      </c>
      <c r="E6077" s="1">
        <v>1</v>
      </c>
      <c r="F6077" s="1">
        <v>1</v>
      </c>
      <c r="G6077" s="2">
        <v>1</v>
      </c>
      <c r="H6077" s="3">
        <v>12</v>
      </c>
      <c r="I6077" s="3">
        <v>16</v>
      </c>
      <c r="J6077" s="3">
        <v>1.2E-2</v>
      </c>
      <c r="K6077" s="3">
        <v>1.2E-2</v>
      </c>
      <c r="L6077" s="3">
        <v>1.6E-2</v>
      </c>
    </row>
    <row r="6078" spans="2:12" x14ac:dyDescent="0.2">
      <c r="B6078" t="s">
        <v>14860</v>
      </c>
      <c r="C6078" t="s">
        <v>14861</v>
      </c>
      <c r="D6078" t="s">
        <v>14862</v>
      </c>
      <c r="E6078" s="1">
        <v>3</v>
      </c>
      <c r="F6078" s="1">
        <v>1</v>
      </c>
      <c r="G6078" s="2">
        <v>3</v>
      </c>
      <c r="H6078" s="3">
        <v>8</v>
      </c>
      <c r="I6078" s="3">
        <v>10.666666666666666</v>
      </c>
      <c r="J6078" s="3">
        <v>2.4E-2</v>
      </c>
      <c r="K6078" s="3">
        <v>2.4E-2</v>
      </c>
      <c r="L6078" s="3">
        <v>3.2000000000000001E-2</v>
      </c>
    </row>
    <row r="6079" spans="2:12" x14ac:dyDescent="0.2">
      <c r="B6079" t="s">
        <v>14863</v>
      </c>
      <c r="C6079" t="s">
        <v>14864</v>
      </c>
      <c r="D6079" t="s">
        <v>14865</v>
      </c>
      <c r="E6079" s="1">
        <v>3</v>
      </c>
      <c r="F6079" s="1">
        <v>2</v>
      </c>
      <c r="G6079" s="2">
        <v>1.5</v>
      </c>
      <c r="H6079" s="3">
        <v>8</v>
      </c>
      <c r="I6079" s="3">
        <v>10.666666666666666</v>
      </c>
      <c r="J6079" s="3">
        <v>2.4E-2</v>
      </c>
      <c r="K6079" s="3">
        <v>2.4E-2</v>
      </c>
      <c r="L6079" s="3">
        <v>3.2000000000000001E-2</v>
      </c>
    </row>
    <row r="6080" spans="2:12" x14ac:dyDescent="0.2">
      <c r="B6080" t="s">
        <v>14866</v>
      </c>
      <c r="C6080" t="s">
        <v>14867</v>
      </c>
      <c r="D6080" t="s">
        <v>14868</v>
      </c>
      <c r="E6080" s="1">
        <v>13</v>
      </c>
      <c r="F6080" s="1">
        <v>5</v>
      </c>
      <c r="G6080" s="2">
        <v>2.6</v>
      </c>
      <c r="H6080" s="3">
        <v>12</v>
      </c>
      <c r="I6080" s="3">
        <v>16</v>
      </c>
      <c r="J6080" s="3">
        <v>0.156</v>
      </c>
      <c r="K6080" s="3">
        <v>0.156</v>
      </c>
      <c r="L6080" s="3">
        <v>0.20799999999999999</v>
      </c>
    </row>
    <row r="6081" spans="2:12" x14ac:dyDescent="0.2">
      <c r="B6081" t="s">
        <v>14869</v>
      </c>
      <c r="C6081" t="s">
        <v>14870</v>
      </c>
      <c r="D6081" t="s">
        <v>14871</v>
      </c>
      <c r="E6081" s="1">
        <v>8</v>
      </c>
      <c r="F6081" s="1">
        <v>5</v>
      </c>
      <c r="G6081" s="2">
        <v>1.6</v>
      </c>
      <c r="H6081" s="3">
        <v>12</v>
      </c>
      <c r="I6081" s="3">
        <v>16</v>
      </c>
      <c r="J6081" s="3">
        <v>9.6000000000000002E-2</v>
      </c>
      <c r="K6081" s="3">
        <v>9.6000000000000002E-2</v>
      </c>
      <c r="L6081" s="3">
        <v>0.128</v>
      </c>
    </row>
    <row r="6082" spans="2:12" x14ac:dyDescent="0.2">
      <c r="B6082" t="s">
        <v>14872</v>
      </c>
      <c r="C6082" t="s">
        <v>14873</v>
      </c>
      <c r="D6082" t="s">
        <v>14874</v>
      </c>
      <c r="E6082" s="1">
        <v>5</v>
      </c>
      <c r="F6082" s="1">
        <v>5</v>
      </c>
      <c r="G6082" s="2">
        <v>1</v>
      </c>
      <c r="H6082" s="3">
        <v>8</v>
      </c>
      <c r="I6082" s="3">
        <v>10.666</v>
      </c>
      <c r="J6082" s="3">
        <v>0.04</v>
      </c>
      <c r="K6082" s="3">
        <v>0.04</v>
      </c>
      <c r="L6082" s="3">
        <v>5.3330000000000002E-2</v>
      </c>
    </row>
    <row r="6083" spans="2:12" x14ac:dyDescent="0.2">
      <c r="B6083" t="s">
        <v>14875</v>
      </c>
      <c r="C6083" t="s">
        <v>14876</v>
      </c>
      <c r="D6083" t="s">
        <v>14877</v>
      </c>
      <c r="E6083" s="1">
        <v>5</v>
      </c>
      <c r="F6083" s="1">
        <v>3</v>
      </c>
      <c r="G6083" s="2">
        <v>1.6666666666666667</v>
      </c>
      <c r="H6083" s="3">
        <v>8</v>
      </c>
      <c r="I6083" s="3">
        <v>10.666</v>
      </c>
      <c r="J6083" s="3">
        <v>0.04</v>
      </c>
      <c r="K6083" s="3">
        <v>0.04</v>
      </c>
      <c r="L6083" s="3">
        <v>5.3330000000000002E-2</v>
      </c>
    </row>
    <row r="6084" spans="2:12" x14ac:dyDescent="0.2">
      <c r="B6084" t="s">
        <v>14878</v>
      </c>
      <c r="C6084" t="s">
        <v>14849</v>
      </c>
      <c r="D6084" t="s">
        <v>14850</v>
      </c>
      <c r="E6084" s="1">
        <v>12</v>
      </c>
      <c r="F6084" s="1">
        <v>3</v>
      </c>
      <c r="G6084" s="2">
        <v>4</v>
      </c>
      <c r="H6084" s="3">
        <v>11.999999999999998</v>
      </c>
      <c r="I6084" s="3">
        <v>16</v>
      </c>
      <c r="J6084" s="3">
        <v>0.14399999999999999</v>
      </c>
      <c r="K6084" s="3">
        <v>0.14399999999999999</v>
      </c>
      <c r="L6084" s="3">
        <v>0.192</v>
      </c>
    </row>
    <row r="6085" spans="2:12" x14ac:dyDescent="0.2">
      <c r="B6085" t="s">
        <v>14879</v>
      </c>
      <c r="C6085" t="s">
        <v>14880</v>
      </c>
      <c r="D6085" t="s">
        <v>14881</v>
      </c>
      <c r="E6085" s="1">
        <v>3</v>
      </c>
      <c r="F6085" s="1">
        <v>3</v>
      </c>
      <c r="G6085" s="2">
        <v>1</v>
      </c>
      <c r="H6085" s="3">
        <v>8</v>
      </c>
      <c r="I6085" s="3">
        <v>10.666666666666666</v>
      </c>
      <c r="J6085" s="3">
        <v>2.4E-2</v>
      </c>
      <c r="K6085" s="3">
        <v>2.4E-2</v>
      </c>
      <c r="L6085" s="3">
        <v>3.2000000000000001E-2</v>
      </c>
    </row>
    <row r="6086" spans="2:12" x14ac:dyDescent="0.2">
      <c r="B6086" t="s">
        <v>14882</v>
      </c>
      <c r="C6086" t="s">
        <v>14883</v>
      </c>
      <c r="D6086" t="s">
        <v>14884</v>
      </c>
      <c r="E6086" s="1">
        <v>24</v>
      </c>
      <c r="F6086" s="1">
        <v>4</v>
      </c>
      <c r="G6086" s="2">
        <v>6</v>
      </c>
      <c r="H6086" s="3">
        <v>11.999999999999998</v>
      </c>
      <c r="I6086" s="3">
        <v>16</v>
      </c>
      <c r="J6086" s="3">
        <v>0.28799999999999998</v>
      </c>
      <c r="K6086" s="3">
        <v>0.28799999999999998</v>
      </c>
      <c r="L6086" s="3">
        <v>0.38400000000000001</v>
      </c>
    </row>
    <row r="6087" spans="2:12" x14ac:dyDescent="0.2">
      <c r="B6087" t="s">
        <v>14885</v>
      </c>
      <c r="C6087" t="s">
        <v>14864</v>
      </c>
      <c r="D6087" t="s">
        <v>14865</v>
      </c>
      <c r="E6087" s="1">
        <v>9</v>
      </c>
      <c r="F6087" s="1">
        <v>1</v>
      </c>
      <c r="G6087" s="2">
        <v>9</v>
      </c>
      <c r="H6087" s="3">
        <v>12</v>
      </c>
      <c r="I6087" s="3">
        <v>16</v>
      </c>
      <c r="J6087" s="3">
        <v>0.108</v>
      </c>
      <c r="K6087" s="3">
        <v>0.108</v>
      </c>
      <c r="L6087" s="3">
        <v>0.14399999999999999</v>
      </c>
    </row>
    <row r="6088" spans="2:12" x14ac:dyDescent="0.2">
      <c r="B6088" t="s">
        <v>14886</v>
      </c>
      <c r="C6088" t="s">
        <v>14887</v>
      </c>
      <c r="D6088" t="s">
        <v>14888</v>
      </c>
      <c r="E6088" s="1">
        <v>27</v>
      </c>
      <c r="F6088" s="1">
        <v>6</v>
      </c>
      <c r="G6088" s="2">
        <v>4.5</v>
      </c>
      <c r="H6088" s="3">
        <v>12</v>
      </c>
      <c r="I6088" s="3">
        <v>16</v>
      </c>
      <c r="J6088" s="3">
        <v>0.32400000000000001</v>
      </c>
      <c r="K6088" s="3">
        <v>0.32400000000000001</v>
      </c>
      <c r="L6088" s="3">
        <v>0.432</v>
      </c>
    </row>
    <row r="6089" spans="2:12" x14ac:dyDescent="0.2">
      <c r="B6089" t="s">
        <v>14889</v>
      </c>
      <c r="C6089" t="s">
        <v>14890</v>
      </c>
      <c r="D6089" t="s">
        <v>14891</v>
      </c>
      <c r="E6089" s="1">
        <v>28</v>
      </c>
      <c r="F6089" s="1">
        <v>18</v>
      </c>
      <c r="G6089" s="2">
        <v>1.5555555555555556</v>
      </c>
      <c r="H6089" s="3">
        <v>8</v>
      </c>
      <c r="I6089" s="3">
        <v>10.666785714285714</v>
      </c>
      <c r="J6089" s="3">
        <v>0.224</v>
      </c>
      <c r="K6089" s="3">
        <v>0.224</v>
      </c>
      <c r="L6089" s="3">
        <v>0.29866999999999999</v>
      </c>
    </row>
    <row r="6090" spans="2:12" x14ac:dyDescent="0.2">
      <c r="B6090" t="s">
        <v>14892</v>
      </c>
      <c r="C6090" t="s">
        <v>9179</v>
      </c>
      <c r="D6090" t="s">
        <v>14893</v>
      </c>
      <c r="E6090" s="1">
        <v>11</v>
      </c>
      <c r="F6090" s="1">
        <v>1</v>
      </c>
      <c r="G6090" s="2">
        <v>11</v>
      </c>
      <c r="H6090" s="3">
        <v>12.000000000000002</v>
      </c>
      <c r="I6090" s="3">
        <v>16</v>
      </c>
      <c r="J6090" s="3">
        <v>0.13200000000000001</v>
      </c>
      <c r="K6090" s="3">
        <v>0.13200000000000001</v>
      </c>
      <c r="L6090" s="3">
        <v>0.17599999999999999</v>
      </c>
    </row>
    <row r="6091" spans="2:12" x14ac:dyDescent="0.2">
      <c r="B6091" t="s">
        <v>14894</v>
      </c>
      <c r="C6091" t="s">
        <v>14895</v>
      </c>
      <c r="D6091" t="s">
        <v>14896</v>
      </c>
      <c r="E6091" s="1">
        <v>12</v>
      </c>
      <c r="F6091" s="1">
        <v>3</v>
      </c>
      <c r="G6091" s="2">
        <v>4</v>
      </c>
      <c r="H6091" s="3">
        <v>11.999999999999998</v>
      </c>
      <c r="I6091" s="3">
        <v>16</v>
      </c>
      <c r="J6091" s="3">
        <v>0.14399999999999999</v>
      </c>
      <c r="K6091" s="3">
        <v>0.14399999999999999</v>
      </c>
      <c r="L6091" s="3">
        <v>0.192</v>
      </c>
    </row>
    <row r="6092" spans="2:12" x14ac:dyDescent="0.2">
      <c r="B6092" t="s">
        <v>14897</v>
      </c>
      <c r="C6092" t="s">
        <v>14898</v>
      </c>
      <c r="D6092" t="s">
        <v>14772</v>
      </c>
      <c r="E6092" s="1">
        <v>8</v>
      </c>
      <c r="F6092" s="1">
        <v>3</v>
      </c>
      <c r="G6092" s="2">
        <v>2.6666666666666665</v>
      </c>
      <c r="H6092" s="3">
        <v>12</v>
      </c>
      <c r="I6092" s="3">
        <v>16</v>
      </c>
      <c r="J6092" s="3">
        <v>9.6000000000000002E-2</v>
      </c>
      <c r="K6092" s="3">
        <v>9.6000000000000002E-2</v>
      </c>
      <c r="L6092" s="3">
        <v>0.128</v>
      </c>
    </row>
    <row r="6093" spans="2:12" x14ac:dyDescent="0.2">
      <c r="B6093" t="s">
        <v>14899</v>
      </c>
      <c r="C6093" t="s">
        <v>14900</v>
      </c>
      <c r="D6093" t="s">
        <v>14901</v>
      </c>
      <c r="E6093" s="1">
        <v>2</v>
      </c>
      <c r="F6093" s="1">
        <v>2</v>
      </c>
      <c r="G6093" s="2">
        <v>1</v>
      </c>
      <c r="H6093" s="3">
        <v>12</v>
      </c>
      <c r="I6093" s="3">
        <v>16</v>
      </c>
      <c r="J6093" s="3">
        <v>2.4E-2</v>
      </c>
      <c r="K6093" s="3">
        <v>2.4E-2</v>
      </c>
      <c r="L6093" s="3">
        <v>3.2000000000000001E-2</v>
      </c>
    </row>
    <row r="6094" spans="2:12" x14ac:dyDescent="0.2">
      <c r="B6094" t="s">
        <v>14902</v>
      </c>
      <c r="C6094" t="s">
        <v>14903</v>
      </c>
      <c r="D6094" t="s">
        <v>14904</v>
      </c>
      <c r="E6094" s="1">
        <v>55</v>
      </c>
      <c r="F6094" s="1">
        <v>12</v>
      </c>
      <c r="G6094" s="2">
        <v>4.583333333333333</v>
      </c>
      <c r="H6094" s="3">
        <v>12</v>
      </c>
      <c r="I6094" s="3">
        <v>16</v>
      </c>
      <c r="J6094" s="3">
        <v>0.66</v>
      </c>
      <c r="K6094" s="3">
        <v>0.66</v>
      </c>
      <c r="L6094" s="3">
        <v>0.88</v>
      </c>
    </row>
    <row r="6095" spans="2:12" x14ac:dyDescent="0.2">
      <c r="B6095" t="s">
        <v>14905</v>
      </c>
      <c r="C6095" t="s">
        <v>14906</v>
      </c>
      <c r="D6095" t="s">
        <v>7892</v>
      </c>
      <c r="E6095" s="1">
        <v>1</v>
      </c>
      <c r="F6095" s="1">
        <v>1</v>
      </c>
      <c r="G6095" s="2">
        <v>1</v>
      </c>
      <c r="H6095" s="3">
        <v>8</v>
      </c>
      <c r="I6095" s="3">
        <v>10.67</v>
      </c>
      <c r="J6095" s="3">
        <v>8.0000000000000002E-3</v>
      </c>
      <c r="K6095" s="3">
        <v>8.0000000000000002E-3</v>
      </c>
      <c r="L6095" s="3">
        <v>1.0670000000000001E-2</v>
      </c>
    </row>
    <row r="6096" spans="2:12" x14ac:dyDescent="0.2">
      <c r="B6096" t="s">
        <v>14907</v>
      </c>
      <c r="C6096" t="s">
        <v>14908</v>
      </c>
      <c r="D6096" t="s">
        <v>14909</v>
      </c>
      <c r="E6096" s="1">
        <v>10</v>
      </c>
      <c r="F6096" s="1">
        <v>1</v>
      </c>
      <c r="G6096" s="2">
        <v>10</v>
      </c>
      <c r="H6096" s="3">
        <v>12</v>
      </c>
      <c r="I6096" s="3">
        <v>16</v>
      </c>
      <c r="J6096" s="3">
        <v>0.12</v>
      </c>
      <c r="K6096" s="3">
        <v>0.12</v>
      </c>
      <c r="L6096" s="3">
        <v>0.16</v>
      </c>
    </row>
    <row r="6097" spans="2:12" x14ac:dyDescent="0.2">
      <c r="B6097" t="s">
        <v>14910</v>
      </c>
      <c r="C6097" t="s">
        <v>14911</v>
      </c>
      <c r="D6097" t="s">
        <v>6780</v>
      </c>
      <c r="E6097" s="1">
        <v>7</v>
      </c>
      <c r="F6097" s="1">
        <v>7</v>
      </c>
      <c r="G6097" s="2">
        <v>1</v>
      </c>
      <c r="H6097" s="3">
        <v>8</v>
      </c>
      <c r="I6097" s="3">
        <v>10.667142857142856</v>
      </c>
      <c r="J6097" s="3">
        <v>5.6000000000000001E-2</v>
      </c>
      <c r="K6097" s="3">
        <v>5.6000000000000001E-2</v>
      </c>
      <c r="L6097" s="3">
        <v>7.467E-2</v>
      </c>
    </row>
    <row r="6098" spans="2:12" x14ac:dyDescent="0.2">
      <c r="B6098" t="s">
        <v>14912</v>
      </c>
      <c r="C6098" t="s">
        <v>14913</v>
      </c>
      <c r="D6098" t="s">
        <v>14914</v>
      </c>
      <c r="E6098" s="1">
        <v>8</v>
      </c>
      <c r="F6098" s="1">
        <v>5</v>
      </c>
      <c r="G6098" s="2">
        <v>1.6</v>
      </c>
      <c r="H6098" s="3">
        <v>8</v>
      </c>
      <c r="I6098" s="3">
        <v>10.66625</v>
      </c>
      <c r="J6098" s="3">
        <v>6.4000000000000001E-2</v>
      </c>
      <c r="K6098" s="3">
        <v>6.4000000000000001E-2</v>
      </c>
      <c r="L6098" s="3">
        <v>8.5330000000000003E-2</v>
      </c>
    </row>
    <row r="6099" spans="2:12" x14ac:dyDescent="0.2">
      <c r="B6099" t="s">
        <v>14915</v>
      </c>
      <c r="C6099" t="s">
        <v>14916</v>
      </c>
      <c r="D6099" t="s">
        <v>14917</v>
      </c>
      <c r="E6099" s="1">
        <v>7</v>
      </c>
      <c r="F6099" s="1">
        <v>5</v>
      </c>
      <c r="G6099" s="2">
        <v>1.4</v>
      </c>
      <c r="H6099" s="3">
        <v>8</v>
      </c>
      <c r="I6099" s="3">
        <v>10.667142857142856</v>
      </c>
      <c r="J6099" s="3">
        <v>5.6000000000000001E-2</v>
      </c>
      <c r="K6099" s="3">
        <v>5.6000000000000001E-2</v>
      </c>
      <c r="L6099" s="3">
        <v>7.467E-2</v>
      </c>
    </row>
    <row r="6100" spans="2:12" x14ac:dyDescent="0.2">
      <c r="B6100" t="s">
        <v>14918</v>
      </c>
      <c r="C6100" t="s">
        <v>14919</v>
      </c>
      <c r="D6100" t="s">
        <v>14920</v>
      </c>
      <c r="E6100" s="1">
        <v>5</v>
      </c>
      <c r="F6100" s="1">
        <v>2</v>
      </c>
      <c r="G6100" s="2">
        <v>2.5</v>
      </c>
      <c r="H6100" s="3">
        <v>8</v>
      </c>
      <c r="I6100" s="3">
        <v>10.666</v>
      </c>
      <c r="J6100" s="3">
        <v>0.04</v>
      </c>
      <c r="K6100" s="3">
        <v>0.04</v>
      </c>
      <c r="L6100" s="3">
        <v>5.3330000000000002E-2</v>
      </c>
    </row>
    <row r="6101" spans="2:12" x14ac:dyDescent="0.2">
      <c r="B6101" t="s">
        <v>14921</v>
      </c>
      <c r="C6101" t="s">
        <v>14922</v>
      </c>
      <c r="D6101" t="s">
        <v>6407</v>
      </c>
      <c r="E6101" s="1">
        <v>2</v>
      </c>
      <c r="F6101" s="1">
        <v>1</v>
      </c>
      <c r="G6101" s="2">
        <v>2</v>
      </c>
      <c r="H6101" s="3">
        <v>8</v>
      </c>
      <c r="I6101" s="3">
        <v>10.664999999999999</v>
      </c>
      <c r="J6101" s="3">
        <v>1.6E-2</v>
      </c>
      <c r="K6101" s="3">
        <v>1.6E-2</v>
      </c>
      <c r="L6101" s="3">
        <v>2.1329999999999998E-2</v>
      </c>
    </row>
    <row r="6102" spans="2:12" x14ac:dyDescent="0.2">
      <c r="B6102" t="s">
        <v>14923</v>
      </c>
      <c r="C6102" t="s">
        <v>14924</v>
      </c>
      <c r="D6102" t="s">
        <v>14925</v>
      </c>
      <c r="E6102" s="1">
        <v>4</v>
      </c>
      <c r="F6102" s="1">
        <v>2</v>
      </c>
      <c r="G6102" s="2">
        <v>2</v>
      </c>
      <c r="H6102" s="3">
        <v>8</v>
      </c>
      <c r="I6102" s="3">
        <v>10.6675</v>
      </c>
      <c r="J6102" s="3">
        <v>3.2000000000000001E-2</v>
      </c>
      <c r="K6102" s="3">
        <v>3.2000000000000001E-2</v>
      </c>
      <c r="L6102" s="3">
        <v>4.267E-2</v>
      </c>
    </row>
    <row r="6103" spans="2:12" x14ac:dyDescent="0.2">
      <c r="B6103" t="s">
        <v>14926</v>
      </c>
      <c r="C6103" t="s">
        <v>14927</v>
      </c>
      <c r="D6103" t="s">
        <v>14928</v>
      </c>
      <c r="E6103" s="1">
        <v>2</v>
      </c>
      <c r="F6103" s="1">
        <v>2</v>
      </c>
      <c r="G6103" s="2">
        <v>1</v>
      </c>
      <c r="H6103" s="3">
        <v>12</v>
      </c>
      <c r="I6103" s="3">
        <v>16</v>
      </c>
      <c r="J6103" s="3">
        <v>2.4E-2</v>
      </c>
      <c r="K6103" s="3">
        <v>2.4E-2</v>
      </c>
      <c r="L6103" s="3">
        <v>3.2000000000000001E-2</v>
      </c>
    </row>
    <row r="6104" spans="2:12" x14ac:dyDescent="0.2">
      <c r="B6104" t="s">
        <v>14929</v>
      </c>
      <c r="C6104" t="s">
        <v>14913</v>
      </c>
      <c r="D6104" t="s">
        <v>14914</v>
      </c>
      <c r="E6104" s="1">
        <v>9</v>
      </c>
      <c r="F6104" s="1">
        <v>5</v>
      </c>
      <c r="G6104" s="2">
        <v>1.8</v>
      </c>
      <c r="H6104" s="3">
        <v>12</v>
      </c>
      <c r="I6104" s="3">
        <v>16</v>
      </c>
      <c r="J6104" s="3">
        <v>0.108</v>
      </c>
      <c r="K6104" s="3">
        <v>0.108</v>
      </c>
      <c r="L6104" s="3">
        <v>0.14399999999999999</v>
      </c>
    </row>
    <row r="6105" spans="2:12" x14ac:dyDescent="0.2">
      <c r="B6105" t="s">
        <v>14930</v>
      </c>
      <c r="C6105" t="s">
        <v>14911</v>
      </c>
      <c r="D6105" t="s">
        <v>6780</v>
      </c>
      <c r="E6105" s="1">
        <v>10</v>
      </c>
      <c r="F6105" s="1">
        <v>4</v>
      </c>
      <c r="G6105" s="2">
        <v>2.5</v>
      </c>
      <c r="H6105" s="3">
        <v>12</v>
      </c>
      <c r="I6105" s="3">
        <v>16</v>
      </c>
      <c r="J6105" s="3">
        <v>0.12</v>
      </c>
      <c r="K6105" s="3">
        <v>0.12</v>
      </c>
      <c r="L6105" s="3">
        <v>0.16</v>
      </c>
    </row>
    <row r="6106" spans="2:12" x14ac:dyDescent="0.2">
      <c r="B6106" t="s">
        <v>14931</v>
      </c>
      <c r="C6106" t="s">
        <v>14932</v>
      </c>
      <c r="D6106" t="s">
        <v>14933</v>
      </c>
      <c r="E6106" s="1">
        <v>12</v>
      </c>
      <c r="F6106" s="1">
        <v>6</v>
      </c>
      <c r="G6106" s="2">
        <v>2</v>
      </c>
      <c r="H6106" s="3">
        <v>11.999999999999998</v>
      </c>
      <c r="I6106" s="3">
        <v>16</v>
      </c>
      <c r="J6106" s="3">
        <v>0.14399999999999999</v>
      </c>
      <c r="K6106" s="3">
        <v>0.14399999999999999</v>
      </c>
      <c r="L6106" s="3">
        <v>0.192</v>
      </c>
    </row>
    <row r="6107" spans="2:12" x14ac:dyDescent="0.2">
      <c r="B6107" t="s">
        <v>14934</v>
      </c>
      <c r="C6107" t="s">
        <v>14935</v>
      </c>
      <c r="D6107" t="s">
        <v>14936</v>
      </c>
      <c r="E6107" s="1">
        <v>76</v>
      </c>
      <c r="F6107" s="1">
        <v>10</v>
      </c>
      <c r="G6107" s="2">
        <v>7.6</v>
      </c>
      <c r="H6107" s="3">
        <v>12</v>
      </c>
      <c r="I6107" s="3">
        <v>16</v>
      </c>
      <c r="J6107" s="3">
        <v>0.91200000000000003</v>
      </c>
      <c r="K6107" s="3">
        <v>0.91200000000000003</v>
      </c>
      <c r="L6107" s="3">
        <v>1.216</v>
      </c>
    </row>
    <row r="6108" spans="2:12" x14ac:dyDescent="0.2">
      <c r="B6108" t="s">
        <v>14937</v>
      </c>
      <c r="C6108" t="s">
        <v>14938</v>
      </c>
      <c r="D6108" t="s">
        <v>14939</v>
      </c>
      <c r="E6108" s="1">
        <v>40</v>
      </c>
      <c r="F6108" s="1">
        <v>3</v>
      </c>
      <c r="G6108" s="2">
        <v>13.333333333333334</v>
      </c>
      <c r="H6108" s="3">
        <v>12</v>
      </c>
      <c r="I6108" s="3">
        <v>16</v>
      </c>
      <c r="J6108" s="3">
        <v>0.48</v>
      </c>
      <c r="K6108" s="3">
        <v>0.48</v>
      </c>
      <c r="L6108" s="3">
        <v>0.64</v>
      </c>
    </row>
    <row r="6109" spans="2:12" x14ac:dyDescent="0.2">
      <c r="B6109" t="s">
        <v>14940</v>
      </c>
      <c r="C6109" t="s">
        <v>14941</v>
      </c>
      <c r="D6109" t="s">
        <v>14942</v>
      </c>
      <c r="E6109" s="1">
        <v>9</v>
      </c>
      <c r="F6109" s="1">
        <v>2</v>
      </c>
      <c r="G6109" s="2">
        <v>4.5</v>
      </c>
      <c r="H6109" s="3">
        <v>12</v>
      </c>
      <c r="I6109" s="3">
        <v>16</v>
      </c>
      <c r="J6109" s="3">
        <v>0.108</v>
      </c>
      <c r="K6109" s="3">
        <v>0.108</v>
      </c>
      <c r="L6109" s="3">
        <v>0.14399999999999999</v>
      </c>
    </row>
    <row r="6110" spans="2:12" x14ac:dyDescent="0.2">
      <c r="B6110" t="s">
        <v>14943</v>
      </c>
      <c r="C6110" t="s">
        <v>14944</v>
      </c>
      <c r="D6110" t="s">
        <v>14945</v>
      </c>
      <c r="E6110" s="1">
        <v>1</v>
      </c>
      <c r="F6110" s="1">
        <v>1</v>
      </c>
      <c r="G6110" s="2">
        <v>1</v>
      </c>
      <c r="H6110" s="3">
        <v>12</v>
      </c>
      <c r="I6110" s="3">
        <v>16</v>
      </c>
      <c r="J6110" s="3">
        <v>1.2E-2</v>
      </c>
      <c r="K6110" s="3">
        <v>1.2E-2</v>
      </c>
      <c r="L6110" s="3">
        <v>1.6E-2</v>
      </c>
    </row>
    <row r="6111" spans="2:12" x14ac:dyDescent="0.2">
      <c r="B6111" t="s">
        <v>14946</v>
      </c>
      <c r="C6111" t="s">
        <v>14838</v>
      </c>
      <c r="D6111" t="s">
        <v>14839</v>
      </c>
      <c r="E6111" s="1">
        <v>30</v>
      </c>
      <c r="F6111" s="1">
        <v>3</v>
      </c>
      <c r="G6111" s="2">
        <v>10</v>
      </c>
      <c r="H6111" s="3">
        <v>12</v>
      </c>
      <c r="I6111" s="3">
        <v>16</v>
      </c>
      <c r="J6111" s="3">
        <v>0.36</v>
      </c>
      <c r="K6111" s="3">
        <v>0.36</v>
      </c>
      <c r="L6111" s="3">
        <v>0.48</v>
      </c>
    </row>
    <row r="6112" spans="2:12" x14ac:dyDescent="0.2">
      <c r="B6112" t="s">
        <v>14947</v>
      </c>
      <c r="C6112" t="s">
        <v>14941</v>
      </c>
      <c r="D6112" t="s">
        <v>14942</v>
      </c>
      <c r="E6112" s="1">
        <v>8</v>
      </c>
      <c r="F6112" s="1">
        <v>2</v>
      </c>
      <c r="G6112" s="2">
        <v>4</v>
      </c>
      <c r="H6112" s="3">
        <v>12</v>
      </c>
      <c r="I6112" s="3">
        <v>16</v>
      </c>
      <c r="J6112" s="3">
        <v>9.6000000000000002E-2</v>
      </c>
      <c r="K6112" s="3">
        <v>9.6000000000000002E-2</v>
      </c>
      <c r="L6112" s="3">
        <v>0.128</v>
      </c>
    </row>
    <row r="6113" spans="2:12" x14ac:dyDescent="0.2">
      <c r="B6113" t="s">
        <v>14948</v>
      </c>
      <c r="C6113" t="s">
        <v>14949</v>
      </c>
      <c r="D6113" t="s">
        <v>14950</v>
      </c>
      <c r="E6113" s="1">
        <v>7</v>
      </c>
      <c r="F6113" s="1">
        <v>3</v>
      </c>
      <c r="G6113" s="2">
        <v>2.3333333333333335</v>
      </c>
      <c r="H6113" s="3">
        <v>8</v>
      </c>
      <c r="I6113" s="3">
        <v>10.667142857142856</v>
      </c>
      <c r="J6113" s="3">
        <v>5.6000000000000001E-2</v>
      </c>
      <c r="K6113" s="3">
        <v>5.6000000000000001E-2</v>
      </c>
      <c r="L6113" s="3">
        <v>7.467E-2</v>
      </c>
    </row>
    <row r="6114" spans="2:12" x14ac:dyDescent="0.2">
      <c r="B6114" t="s">
        <v>14951</v>
      </c>
      <c r="C6114" t="s">
        <v>14952</v>
      </c>
      <c r="D6114" t="s">
        <v>14953</v>
      </c>
      <c r="E6114" s="1">
        <v>2</v>
      </c>
      <c r="F6114" s="1">
        <v>1</v>
      </c>
      <c r="G6114" s="2">
        <v>2</v>
      </c>
      <c r="H6114" s="3">
        <v>12</v>
      </c>
      <c r="I6114" s="3">
        <v>16</v>
      </c>
      <c r="J6114" s="3">
        <v>2.4E-2</v>
      </c>
      <c r="K6114" s="3">
        <v>2.4E-2</v>
      </c>
      <c r="L6114" s="3">
        <v>3.2000000000000001E-2</v>
      </c>
    </row>
    <row r="6115" spans="2:12" x14ac:dyDescent="0.2">
      <c r="B6115" t="s">
        <v>14954</v>
      </c>
      <c r="C6115" t="s">
        <v>14791</v>
      </c>
      <c r="D6115" t="s">
        <v>14792</v>
      </c>
      <c r="E6115" s="1">
        <v>51</v>
      </c>
      <c r="F6115" s="1">
        <v>7</v>
      </c>
      <c r="G6115" s="2">
        <v>7.2857142857142856</v>
      </c>
      <c r="H6115" s="3">
        <v>8</v>
      </c>
      <c r="I6115" s="3">
        <v>10.666666666666668</v>
      </c>
      <c r="J6115" s="3">
        <v>0.40799999999999997</v>
      </c>
      <c r="K6115" s="3">
        <v>0.40799999999999997</v>
      </c>
      <c r="L6115" s="3">
        <v>0.54400000000000004</v>
      </c>
    </row>
    <row r="6116" spans="2:12" x14ac:dyDescent="0.2">
      <c r="B6116" t="s">
        <v>14955</v>
      </c>
      <c r="C6116" t="s">
        <v>14829</v>
      </c>
      <c r="D6116" t="s">
        <v>14830</v>
      </c>
      <c r="E6116" s="1">
        <v>23</v>
      </c>
      <c r="F6116" s="1">
        <v>5</v>
      </c>
      <c r="G6116" s="2">
        <v>4.5999999999999996</v>
      </c>
      <c r="H6116" s="3">
        <v>12.000000000000002</v>
      </c>
      <c r="I6116" s="3">
        <v>16</v>
      </c>
      <c r="J6116" s="3">
        <v>0.27600000000000002</v>
      </c>
      <c r="K6116" s="3">
        <v>0.27600000000000002</v>
      </c>
      <c r="L6116" s="3">
        <v>0.36799999999999999</v>
      </c>
    </row>
    <row r="6117" spans="2:12" x14ac:dyDescent="0.2">
      <c r="B6117" t="s">
        <v>14956</v>
      </c>
      <c r="C6117" t="s">
        <v>14957</v>
      </c>
      <c r="D6117" t="s">
        <v>7619</v>
      </c>
      <c r="E6117" s="1">
        <v>1</v>
      </c>
      <c r="F6117" s="1">
        <v>1</v>
      </c>
      <c r="G6117" s="2">
        <v>1</v>
      </c>
      <c r="H6117" s="3">
        <v>12</v>
      </c>
      <c r="I6117" s="3">
        <v>16</v>
      </c>
      <c r="J6117" s="3">
        <v>1.2E-2</v>
      </c>
      <c r="K6117" s="3">
        <v>1.2E-2</v>
      </c>
      <c r="L6117" s="3">
        <v>1.6E-2</v>
      </c>
    </row>
    <row r="6118" spans="2:12" x14ac:dyDescent="0.2">
      <c r="B6118" t="s">
        <v>14958</v>
      </c>
      <c r="C6118" t="s">
        <v>6634</v>
      </c>
      <c r="D6118" t="s">
        <v>14959</v>
      </c>
      <c r="E6118" s="1">
        <v>3</v>
      </c>
      <c r="F6118" s="1">
        <v>1</v>
      </c>
      <c r="G6118" s="2">
        <v>3</v>
      </c>
      <c r="H6118" s="3">
        <v>8</v>
      </c>
      <c r="I6118" s="3">
        <v>10.666666666666666</v>
      </c>
      <c r="J6118" s="3">
        <v>2.4E-2</v>
      </c>
      <c r="K6118" s="3">
        <v>2.4E-2</v>
      </c>
      <c r="L6118" s="3">
        <v>3.2000000000000001E-2</v>
      </c>
    </row>
    <row r="6119" spans="2:12" x14ac:dyDescent="0.2">
      <c r="B6119" t="s">
        <v>14960</v>
      </c>
      <c r="C6119" t="s">
        <v>14867</v>
      </c>
      <c r="D6119" t="s">
        <v>14868</v>
      </c>
      <c r="E6119" s="1">
        <v>6</v>
      </c>
      <c r="F6119" s="1">
        <v>3</v>
      </c>
      <c r="G6119" s="2">
        <v>2</v>
      </c>
      <c r="H6119" s="3">
        <v>11.999999999999998</v>
      </c>
      <c r="I6119" s="3">
        <v>16</v>
      </c>
      <c r="J6119" s="3">
        <v>7.1999999999999995E-2</v>
      </c>
      <c r="K6119" s="3">
        <v>7.1999999999999995E-2</v>
      </c>
      <c r="L6119" s="3">
        <v>9.6000000000000002E-2</v>
      </c>
    </row>
    <row r="6120" spans="2:12" x14ac:dyDescent="0.2">
      <c r="B6120" t="s">
        <v>14961</v>
      </c>
      <c r="C6120" t="s">
        <v>14900</v>
      </c>
      <c r="D6120" t="s">
        <v>14901</v>
      </c>
      <c r="E6120" s="1">
        <v>15</v>
      </c>
      <c r="F6120" s="1">
        <v>15</v>
      </c>
      <c r="G6120" s="2">
        <v>1</v>
      </c>
      <c r="H6120" s="3">
        <v>12</v>
      </c>
      <c r="I6120" s="3">
        <v>16</v>
      </c>
      <c r="J6120" s="3">
        <v>0.18</v>
      </c>
      <c r="K6120" s="3">
        <v>0.18</v>
      </c>
      <c r="L6120" s="3">
        <v>0.24</v>
      </c>
    </row>
    <row r="6121" spans="2:12" x14ac:dyDescent="0.2">
      <c r="B6121" t="s">
        <v>14962</v>
      </c>
      <c r="C6121" t="s">
        <v>14963</v>
      </c>
      <c r="D6121" t="s">
        <v>14964</v>
      </c>
      <c r="E6121" s="1">
        <v>45</v>
      </c>
      <c r="F6121" s="1">
        <v>8</v>
      </c>
      <c r="G6121" s="2">
        <v>5.625</v>
      </c>
      <c r="H6121" s="3">
        <v>12.000000000000002</v>
      </c>
      <c r="I6121" s="3">
        <v>16</v>
      </c>
      <c r="J6121" s="3">
        <v>0.54</v>
      </c>
      <c r="K6121" s="3">
        <v>0.54</v>
      </c>
      <c r="L6121" s="3">
        <v>0.72</v>
      </c>
    </row>
    <row r="6122" spans="2:12" x14ac:dyDescent="0.2">
      <c r="B6122" t="s">
        <v>14965</v>
      </c>
      <c r="C6122" t="s">
        <v>14966</v>
      </c>
      <c r="D6122" t="s">
        <v>14967</v>
      </c>
      <c r="E6122" s="1">
        <v>9</v>
      </c>
      <c r="F6122" s="1">
        <v>2</v>
      </c>
      <c r="G6122" s="2">
        <v>4.5</v>
      </c>
      <c r="H6122" s="3">
        <v>12</v>
      </c>
      <c r="I6122" s="3">
        <v>16</v>
      </c>
      <c r="J6122" s="3">
        <v>0.108</v>
      </c>
      <c r="K6122" s="3">
        <v>0.108</v>
      </c>
      <c r="L6122" s="3">
        <v>0.14399999999999999</v>
      </c>
    </row>
    <row r="6123" spans="2:12" x14ac:dyDescent="0.2">
      <c r="B6123" t="s">
        <v>14968</v>
      </c>
      <c r="C6123" t="s">
        <v>14969</v>
      </c>
      <c r="D6123" t="s">
        <v>14970</v>
      </c>
      <c r="E6123" s="1">
        <v>3</v>
      </c>
      <c r="F6123" s="1">
        <v>1</v>
      </c>
      <c r="G6123" s="2">
        <v>3</v>
      </c>
      <c r="H6123" s="3">
        <v>11.999999999999998</v>
      </c>
      <c r="I6123" s="3">
        <v>16</v>
      </c>
      <c r="J6123" s="3">
        <v>3.5999999999999997E-2</v>
      </c>
      <c r="K6123" s="3">
        <v>3.5999999999999997E-2</v>
      </c>
      <c r="L6123" s="3">
        <v>4.8000000000000001E-2</v>
      </c>
    </row>
    <row r="6124" spans="2:12" x14ac:dyDescent="0.2">
      <c r="B6124" t="s">
        <v>14971</v>
      </c>
      <c r="C6124" t="s">
        <v>14972</v>
      </c>
      <c r="D6124" t="s">
        <v>14973</v>
      </c>
      <c r="E6124" s="1">
        <v>48</v>
      </c>
      <c r="F6124" s="1">
        <v>18</v>
      </c>
      <c r="G6124" s="2">
        <v>2.6666666666666665</v>
      </c>
      <c r="H6124" s="3">
        <v>11.999999999999998</v>
      </c>
      <c r="I6124" s="3">
        <v>16</v>
      </c>
      <c r="J6124" s="3">
        <v>0.57599999999999996</v>
      </c>
      <c r="K6124" s="3">
        <v>0.57599999999999996</v>
      </c>
      <c r="L6124" s="3">
        <v>0.76800000000000002</v>
      </c>
    </row>
    <row r="6125" spans="2:12" x14ac:dyDescent="0.2">
      <c r="B6125" t="s">
        <v>14974</v>
      </c>
      <c r="C6125" t="s">
        <v>14975</v>
      </c>
      <c r="D6125" t="s">
        <v>14976</v>
      </c>
      <c r="E6125" s="1">
        <v>1</v>
      </c>
      <c r="F6125" s="1">
        <v>1</v>
      </c>
      <c r="G6125" s="2">
        <v>1</v>
      </c>
      <c r="H6125" s="3">
        <v>12</v>
      </c>
      <c r="I6125" s="3">
        <v>16</v>
      </c>
      <c r="J6125" s="3">
        <v>1.2E-2</v>
      </c>
      <c r="K6125" s="3">
        <v>1.2E-2</v>
      </c>
      <c r="L6125" s="3">
        <v>1.6E-2</v>
      </c>
    </row>
    <row r="6126" spans="2:12" x14ac:dyDescent="0.2">
      <c r="B6126" t="s">
        <v>14977</v>
      </c>
      <c r="C6126" t="s">
        <v>14978</v>
      </c>
      <c r="D6126" t="s">
        <v>14979</v>
      </c>
      <c r="E6126" s="1">
        <v>24</v>
      </c>
      <c r="F6126" s="1">
        <v>2</v>
      </c>
      <c r="G6126" s="2">
        <v>12</v>
      </c>
      <c r="H6126" s="3">
        <v>11.999999999999998</v>
      </c>
      <c r="I6126" s="3">
        <v>16</v>
      </c>
      <c r="J6126" s="3">
        <v>0.28799999999999998</v>
      </c>
      <c r="K6126" s="3">
        <v>0.28799999999999998</v>
      </c>
      <c r="L6126" s="3">
        <v>0.38400000000000001</v>
      </c>
    </row>
    <row r="6127" spans="2:12" x14ac:dyDescent="0.2">
      <c r="B6127" t="s">
        <v>14980</v>
      </c>
      <c r="C6127" t="s">
        <v>14798</v>
      </c>
      <c r="D6127" t="s">
        <v>14799</v>
      </c>
      <c r="E6127" s="1">
        <v>17</v>
      </c>
      <c r="F6127" s="1">
        <v>7</v>
      </c>
      <c r="G6127" s="2">
        <v>2.4285714285714284</v>
      </c>
      <c r="H6127" s="3">
        <v>11.999999999999998</v>
      </c>
      <c r="I6127" s="3">
        <v>16</v>
      </c>
      <c r="J6127" s="3">
        <v>0.20399999999999999</v>
      </c>
      <c r="K6127" s="3">
        <v>0.20399999999999999</v>
      </c>
      <c r="L6127" s="3">
        <v>0.27200000000000002</v>
      </c>
    </row>
    <row r="6128" spans="2:12" x14ac:dyDescent="0.2">
      <c r="B6128" t="s">
        <v>14981</v>
      </c>
      <c r="C6128" t="s">
        <v>14982</v>
      </c>
      <c r="D6128" t="s">
        <v>14983</v>
      </c>
      <c r="E6128" s="1">
        <v>14</v>
      </c>
      <c r="F6128" s="1">
        <v>12</v>
      </c>
      <c r="G6128" s="2">
        <v>1.1666666666666667</v>
      </c>
      <c r="H6128" s="3">
        <v>12</v>
      </c>
      <c r="I6128" s="3">
        <v>16</v>
      </c>
      <c r="J6128" s="3">
        <v>0.16800000000000001</v>
      </c>
      <c r="K6128" s="3">
        <v>0.16800000000000001</v>
      </c>
      <c r="L6128" s="3">
        <v>0.224</v>
      </c>
    </row>
    <row r="6129" spans="2:12" x14ac:dyDescent="0.2">
      <c r="B6129" t="s">
        <v>14984</v>
      </c>
      <c r="C6129" t="s">
        <v>14985</v>
      </c>
      <c r="D6129" t="s">
        <v>14986</v>
      </c>
      <c r="E6129" s="1">
        <v>17</v>
      </c>
      <c r="F6129" s="1">
        <v>3</v>
      </c>
      <c r="G6129" s="2">
        <v>5.666666666666667</v>
      </c>
      <c r="H6129" s="3">
        <v>11.999999999999998</v>
      </c>
      <c r="I6129" s="3">
        <v>16</v>
      </c>
      <c r="J6129" s="3">
        <v>0.20399999999999999</v>
      </c>
      <c r="K6129" s="3">
        <v>0.20399999999999999</v>
      </c>
      <c r="L6129" s="3">
        <v>0.27200000000000002</v>
      </c>
    </row>
    <row r="6130" spans="2:12" x14ac:dyDescent="0.2">
      <c r="B6130" t="s">
        <v>14987</v>
      </c>
      <c r="C6130" t="s">
        <v>14783</v>
      </c>
      <c r="D6130" t="s">
        <v>14784</v>
      </c>
      <c r="E6130" s="1">
        <v>5</v>
      </c>
      <c r="F6130" s="1">
        <v>1</v>
      </c>
      <c r="G6130" s="2">
        <v>5</v>
      </c>
      <c r="H6130" s="3">
        <v>12</v>
      </c>
      <c r="I6130" s="3">
        <v>16</v>
      </c>
      <c r="J6130" s="3">
        <v>0.06</v>
      </c>
      <c r="K6130" s="3">
        <v>0.06</v>
      </c>
      <c r="L6130" s="3">
        <v>0.08</v>
      </c>
    </row>
    <row r="6131" spans="2:12" x14ac:dyDescent="0.2">
      <c r="B6131" t="s">
        <v>14988</v>
      </c>
      <c r="C6131" t="s">
        <v>14846</v>
      </c>
      <c r="D6131" t="s">
        <v>14847</v>
      </c>
      <c r="E6131" s="1">
        <v>96</v>
      </c>
      <c r="F6131" s="1">
        <v>14</v>
      </c>
      <c r="G6131" s="2">
        <v>6.8571428571428568</v>
      </c>
      <c r="H6131" s="3">
        <v>11.999999999999998</v>
      </c>
      <c r="I6131" s="3">
        <v>16</v>
      </c>
      <c r="J6131" s="3">
        <v>1.1519999999999999</v>
      </c>
      <c r="K6131" s="3">
        <v>1.1519999999999999</v>
      </c>
      <c r="L6131" s="3">
        <v>1.536</v>
      </c>
    </row>
    <row r="6132" spans="2:12" x14ac:dyDescent="0.2">
      <c r="B6132" t="s">
        <v>14989</v>
      </c>
      <c r="C6132" t="s">
        <v>14811</v>
      </c>
      <c r="D6132" t="s">
        <v>14812</v>
      </c>
      <c r="E6132" s="1">
        <v>37</v>
      </c>
      <c r="F6132" s="1">
        <v>4</v>
      </c>
      <c r="G6132" s="2">
        <v>9.25</v>
      </c>
      <c r="H6132" s="3">
        <v>12</v>
      </c>
      <c r="I6132" s="3">
        <v>16</v>
      </c>
      <c r="J6132" s="3">
        <v>0.44400000000000001</v>
      </c>
      <c r="K6132" s="3">
        <v>0.44400000000000001</v>
      </c>
      <c r="L6132" s="3">
        <v>0.59199999999999997</v>
      </c>
    </row>
    <row r="6133" spans="2:12" x14ac:dyDescent="0.2">
      <c r="B6133" t="s">
        <v>14990</v>
      </c>
      <c r="C6133" t="s">
        <v>14944</v>
      </c>
      <c r="D6133" t="s">
        <v>14945</v>
      </c>
      <c r="E6133" s="1">
        <v>25</v>
      </c>
      <c r="F6133" s="1">
        <v>19</v>
      </c>
      <c r="G6133" s="2">
        <v>1.3157894736842106</v>
      </c>
      <c r="H6133" s="3">
        <v>11.999999999999998</v>
      </c>
      <c r="I6133" s="3">
        <v>16</v>
      </c>
      <c r="J6133" s="3">
        <v>0.3</v>
      </c>
      <c r="K6133" s="3">
        <v>0.3</v>
      </c>
      <c r="L6133" s="3">
        <v>0.4</v>
      </c>
    </row>
    <row r="6134" spans="2:12" x14ac:dyDescent="0.2">
      <c r="B6134" t="s">
        <v>14991</v>
      </c>
      <c r="C6134" t="s">
        <v>14992</v>
      </c>
      <c r="D6134" t="s">
        <v>6496</v>
      </c>
      <c r="E6134" s="1">
        <v>19</v>
      </c>
      <c r="F6134" s="1">
        <v>6</v>
      </c>
      <c r="G6134" s="2">
        <v>3.1666666666666665</v>
      </c>
      <c r="H6134" s="3">
        <v>12</v>
      </c>
      <c r="I6134" s="3">
        <v>16</v>
      </c>
      <c r="J6134" s="3">
        <v>0.22800000000000001</v>
      </c>
      <c r="K6134" s="3">
        <v>0.22800000000000001</v>
      </c>
      <c r="L6134" s="3">
        <v>0.30399999999999999</v>
      </c>
    </row>
    <row r="6135" spans="2:12" x14ac:dyDescent="0.2">
      <c r="B6135" t="s">
        <v>14993</v>
      </c>
      <c r="C6135" t="s">
        <v>14832</v>
      </c>
      <c r="D6135" t="s">
        <v>14833</v>
      </c>
      <c r="E6135" s="1">
        <v>2</v>
      </c>
      <c r="F6135" s="1">
        <v>1</v>
      </c>
      <c r="G6135" s="2">
        <v>2</v>
      </c>
      <c r="H6135" s="3">
        <v>8</v>
      </c>
      <c r="I6135" s="3">
        <v>10.664999999999999</v>
      </c>
      <c r="J6135" s="3">
        <v>1.6E-2</v>
      </c>
      <c r="K6135" s="3">
        <v>1.6E-2</v>
      </c>
      <c r="L6135" s="3">
        <v>2.1329999999999998E-2</v>
      </c>
    </row>
    <row r="6136" spans="2:12" x14ac:dyDescent="0.2">
      <c r="B6136" t="s">
        <v>14994</v>
      </c>
      <c r="C6136" t="s">
        <v>14817</v>
      </c>
      <c r="D6136" t="s">
        <v>14818</v>
      </c>
      <c r="E6136" s="1">
        <v>1</v>
      </c>
      <c r="F6136" s="1">
        <v>1</v>
      </c>
      <c r="G6136" s="2">
        <v>1</v>
      </c>
      <c r="H6136" s="3">
        <v>8</v>
      </c>
      <c r="I6136" s="3">
        <v>10.67</v>
      </c>
      <c r="J6136" s="3">
        <v>8.0000000000000002E-3</v>
      </c>
      <c r="K6136" s="3">
        <v>8.0000000000000002E-3</v>
      </c>
      <c r="L6136" s="3">
        <v>1.0670000000000001E-2</v>
      </c>
    </row>
    <row r="6137" spans="2:12" x14ac:dyDescent="0.2">
      <c r="B6137" t="s">
        <v>14995</v>
      </c>
      <c r="C6137" t="s">
        <v>14996</v>
      </c>
      <c r="D6137" t="s">
        <v>10019</v>
      </c>
      <c r="E6137" s="1">
        <v>31</v>
      </c>
      <c r="F6137" s="1">
        <v>18</v>
      </c>
      <c r="G6137" s="2">
        <v>1.7222222222222223</v>
      </c>
      <c r="H6137" s="3">
        <v>12</v>
      </c>
      <c r="I6137" s="3">
        <v>16</v>
      </c>
      <c r="J6137" s="3">
        <v>0.372</v>
      </c>
      <c r="K6137" s="3">
        <v>0.372</v>
      </c>
      <c r="L6137" s="3">
        <v>0.496</v>
      </c>
    </row>
    <row r="6138" spans="2:12" x14ac:dyDescent="0.2">
      <c r="B6138" t="s">
        <v>14997</v>
      </c>
      <c r="C6138" t="s">
        <v>14998</v>
      </c>
      <c r="D6138" t="s">
        <v>14999</v>
      </c>
      <c r="E6138" s="1">
        <v>31</v>
      </c>
      <c r="F6138" s="1">
        <v>13</v>
      </c>
      <c r="G6138" s="2">
        <v>2.3846153846153846</v>
      </c>
      <c r="H6138" s="3">
        <v>12</v>
      </c>
      <c r="I6138" s="3">
        <v>16</v>
      </c>
      <c r="J6138" s="3">
        <v>0.372</v>
      </c>
      <c r="K6138" s="3">
        <v>0.372</v>
      </c>
      <c r="L6138" s="3">
        <v>0.496</v>
      </c>
    </row>
    <row r="6139" spans="2:12" x14ac:dyDescent="0.2">
      <c r="B6139" t="s">
        <v>15000</v>
      </c>
      <c r="C6139" t="s">
        <v>15001</v>
      </c>
      <c r="D6139" t="s">
        <v>15002</v>
      </c>
      <c r="E6139" s="1">
        <v>52</v>
      </c>
      <c r="F6139" s="1">
        <v>6</v>
      </c>
      <c r="G6139" s="2">
        <v>8.6666666666666661</v>
      </c>
      <c r="H6139" s="3">
        <v>12</v>
      </c>
      <c r="I6139" s="3">
        <v>16</v>
      </c>
      <c r="J6139" s="3">
        <v>0.624</v>
      </c>
      <c r="K6139" s="3">
        <v>0.624</v>
      </c>
      <c r="L6139" s="3">
        <v>0.83199999999999996</v>
      </c>
    </row>
    <row r="6140" spans="2:12" x14ac:dyDescent="0.2">
      <c r="B6140" t="s">
        <v>15003</v>
      </c>
      <c r="C6140" t="s">
        <v>15004</v>
      </c>
      <c r="D6140" t="s">
        <v>15005</v>
      </c>
      <c r="E6140" s="1">
        <v>38</v>
      </c>
      <c r="F6140" s="1">
        <v>15</v>
      </c>
      <c r="G6140" s="2">
        <v>2.5333333333333332</v>
      </c>
      <c r="H6140" s="3">
        <v>8</v>
      </c>
      <c r="I6140" s="3">
        <v>10.666578947368421</v>
      </c>
      <c r="J6140" s="3">
        <v>0.30399999999999999</v>
      </c>
      <c r="K6140" s="3">
        <v>0.30399999999999999</v>
      </c>
      <c r="L6140" s="3">
        <v>0.40533000000000002</v>
      </c>
    </row>
    <row r="6141" spans="2:12" x14ac:dyDescent="0.2">
      <c r="B6141" t="s">
        <v>15006</v>
      </c>
      <c r="C6141" t="s">
        <v>14927</v>
      </c>
      <c r="D6141" t="s">
        <v>14928</v>
      </c>
      <c r="E6141" s="1">
        <v>12</v>
      </c>
      <c r="F6141" s="1">
        <v>12</v>
      </c>
      <c r="G6141" s="2">
        <v>1</v>
      </c>
      <c r="H6141" s="3">
        <v>8</v>
      </c>
      <c r="I6141" s="3">
        <v>10.666666666666666</v>
      </c>
      <c r="J6141" s="3">
        <v>9.6000000000000002E-2</v>
      </c>
      <c r="K6141" s="3">
        <v>9.6000000000000002E-2</v>
      </c>
      <c r="L6141" s="3">
        <v>0.128</v>
      </c>
    </row>
    <row r="6142" spans="2:12" x14ac:dyDescent="0.2">
      <c r="B6142" t="s">
        <v>15007</v>
      </c>
      <c r="C6142" t="s">
        <v>15008</v>
      </c>
      <c r="D6142" t="s">
        <v>15009</v>
      </c>
      <c r="E6142" s="1">
        <v>4</v>
      </c>
      <c r="F6142" s="1">
        <v>3</v>
      </c>
      <c r="G6142" s="2">
        <v>1.3333333333333333</v>
      </c>
      <c r="H6142" s="3">
        <v>8</v>
      </c>
      <c r="I6142" s="3">
        <v>10.6675</v>
      </c>
      <c r="J6142" s="3">
        <v>3.2000000000000001E-2</v>
      </c>
      <c r="K6142" s="3">
        <v>3.2000000000000001E-2</v>
      </c>
      <c r="L6142" s="3">
        <v>4.267E-2</v>
      </c>
    </row>
    <row r="6143" spans="2:12" x14ac:dyDescent="0.2">
      <c r="B6143" t="s">
        <v>15010</v>
      </c>
      <c r="C6143" t="s">
        <v>15011</v>
      </c>
      <c r="D6143" t="s">
        <v>15012</v>
      </c>
      <c r="E6143" s="1">
        <v>3</v>
      </c>
      <c r="F6143" s="1">
        <v>1</v>
      </c>
      <c r="G6143" s="2">
        <v>3</v>
      </c>
      <c r="H6143" s="3">
        <v>11.999999999999998</v>
      </c>
      <c r="I6143" s="3">
        <v>16</v>
      </c>
      <c r="J6143" s="3">
        <v>3.5999999999999997E-2</v>
      </c>
      <c r="K6143" s="3">
        <v>3.5999999999999997E-2</v>
      </c>
      <c r="L6143" s="3">
        <v>4.8000000000000001E-2</v>
      </c>
    </row>
    <row r="6144" spans="2:12" x14ac:dyDescent="0.2">
      <c r="B6144" t="s">
        <v>15013</v>
      </c>
      <c r="C6144" t="s">
        <v>15014</v>
      </c>
      <c r="D6144" t="s">
        <v>9150</v>
      </c>
      <c r="E6144" s="1">
        <v>10</v>
      </c>
      <c r="F6144" s="1">
        <v>2</v>
      </c>
      <c r="G6144" s="2">
        <v>5</v>
      </c>
      <c r="H6144" s="3">
        <v>12</v>
      </c>
      <c r="I6144" s="3">
        <v>16</v>
      </c>
      <c r="J6144" s="3">
        <v>0.12</v>
      </c>
      <c r="K6144" s="3">
        <v>0.12</v>
      </c>
      <c r="L6144" s="3">
        <v>0.16</v>
      </c>
    </row>
    <row r="6145" spans="2:12" x14ac:dyDescent="0.2">
      <c r="B6145" t="s">
        <v>15015</v>
      </c>
      <c r="C6145" t="s">
        <v>15016</v>
      </c>
      <c r="D6145" t="s">
        <v>15017</v>
      </c>
      <c r="E6145" s="1">
        <v>6</v>
      </c>
      <c r="F6145" s="1">
        <v>6</v>
      </c>
      <c r="G6145" s="2">
        <v>1</v>
      </c>
      <c r="H6145" s="3">
        <v>8</v>
      </c>
      <c r="I6145" s="3">
        <v>10.666666666666666</v>
      </c>
      <c r="J6145" s="3">
        <v>4.8000000000000001E-2</v>
      </c>
      <c r="K6145" s="3">
        <v>4.8000000000000001E-2</v>
      </c>
      <c r="L6145" s="3">
        <v>6.4000000000000001E-2</v>
      </c>
    </row>
    <row r="6146" spans="2:12" x14ac:dyDescent="0.2">
      <c r="B6146" t="s">
        <v>15018</v>
      </c>
      <c r="C6146" t="s">
        <v>15019</v>
      </c>
      <c r="D6146" t="s">
        <v>15020</v>
      </c>
      <c r="E6146" s="1">
        <v>6</v>
      </c>
      <c r="F6146" s="1">
        <v>2</v>
      </c>
      <c r="G6146" s="2">
        <v>3</v>
      </c>
      <c r="H6146" s="3">
        <v>11.999999999999998</v>
      </c>
      <c r="I6146" s="3">
        <v>16</v>
      </c>
      <c r="J6146" s="3">
        <v>7.1999999999999995E-2</v>
      </c>
      <c r="K6146" s="3">
        <v>7.1999999999999995E-2</v>
      </c>
      <c r="L6146" s="3">
        <v>9.6000000000000002E-2</v>
      </c>
    </row>
    <row r="6147" spans="2:12" x14ac:dyDescent="0.2">
      <c r="B6147" t="s">
        <v>15021</v>
      </c>
      <c r="C6147" t="s">
        <v>14804</v>
      </c>
      <c r="D6147" t="s">
        <v>14805</v>
      </c>
      <c r="E6147" s="1">
        <v>2</v>
      </c>
      <c r="F6147" s="1">
        <v>1</v>
      </c>
      <c r="G6147" s="2">
        <v>2</v>
      </c>
      <c r="H6147" s="3">
        <v>12</v>
      </c>
      <c r="I6147" s="3">
        <v>16</v>
      </c>
      <c r="J6147" s="3">
        <v>2.4E-2</v>
      </c>
      <c r="K6147" s="3">
        <v>2.4E-2</v>
      </c>
      <c r="L6147" s="3">
        <v>3.2000000000000001E-2</v>
      </c>
    </row>
    <row r="6148" spans="2:12" x14ac:dyDescent="0.2">
      <c r="B6148" t="s">
        <v>15022</v>
      </c>
      <c r="C6148" t="s">
        <v>15023</v>
      </c>
      <c r="D6148" t="s">
        <v>15024</v>
      </c>
      <c r="E6148" s="1">
        <v>14</v>
      </c>
      <c r="F6148" s="1">
        <v>3</v>
      </c>
      <c r="G6148" s="2">
        <v>4.666666666666667</v>
      </c>
      <c r="H6148" s="3">
        <v>8</v>
      </c>
      <c r="I6148" s="3">
        <v>10.66642857142857</v>
      </c>
      <c r="J6148" s="3">
        <v>0.112</v>
      </c>
      <c r="K6148" s="3">
        <v>0.112</v>
      </c>
      <c r="L6148" s="3">
        <v>0.14932999999999999</v>
      </c>
    </row>
    <row r="6149" spans="2:12" x14ac:dyDescent="0.2">
      <c r="B6149" t="s">
        <v>15025</v>
      </c>
      <c r="C6149" t="s">
        <v>14883</v>
      </c>
      <c r="D6149" t="s">
        <v>14884</v>
      </c>
      <c r="E6149" s="1">
        <v>5</v>
      </c>
      <c r="F6149" s="1">
        <v>3</v>
      </c>
      <c r="G6149" s="2">
        <v>1.6666666666666667</v>
      </c>
      <c r="H6149" s="3">
        <v>8</v>
      </c>
      <c r="I6149" s="3">
        <v>10.666</v>
      </c>
      <c r="J6149" s="3">
        <v>0.04</v>
      </c>
      <c r="K6149" s="3">
        <v>0.04</v>
      </c>
      <c r="L6149" s="3">
        <v>5.3330000000000002E-2</v>
      </c>
    </row>
    <row r="6150" spans="2:12" x14ac:dyDescent="0.2">
      <c r="B6150" t="s">
        <v>15026</v>
      </c>
      <c r="C6150" t="s">
        <v>15011</v>
      </c>
      <c r="D6150" t="s">
        <v>15012</v>
      </c>
      <c r="E6150" s="1">
        <v>3</v>
      </c>
      <c r="F6150" s="1">
        <v>1</v>
      </c>
      <c r="G6150" s="2">
        <v>3</v>
      </c>
      <c r="H6150" s="3">
        <v>11.999999999999998</v>
      </c>
      <c r="I6150" s="3">
        <v>16</v>
      </c>
      <c r="J6150" s="3">
        <v>3.5999999999999997E-2</v>
      </c>
      <c r="K6150" s="3">
        <v>3.5999999999999997E-2</v>
      </c>
      <c r="L6150" s="3">
        <v>4.8000000000000001E-2</v>
      </c>
    </row>
    <row r="6151" spans="2:12" x14ac:dyDescent="0.2">
      <c r="B6151" t="s">
        <v>15027</v>
      </c>
      <c r="C6151" t="s">
        <v>14898</v>
      </c>
      <c r="D6151" t="s">
        <v>14772</v>
      </c>
      <c r="E6151" s="1">
        <v>4</v>
      </c>
      <c r="F6151" s="1">
        <v>2</v>
      </c>
      <c r="G6151" s="2">
        <v>2</v>
      </c>
      <c r="H6151" s="3">
        <v>12</v>
      </c>
      <c r="I6151" s="3">
        <v>16</v>
      </c>
      <c r="J6151" s="3">
        <v>4.8000000000000001E-2</v>
      </c>
      <c r="K6151" s="3">
        <v>4.8000000000000001E-2</v>
      </c>
      <c r="L6151" s="3">
        <v>6.4000000000000001E-2</v>
      </c>
    </row>
    <row r="6152" spans="2:12" x14ac:dyDescent="0.2">
      <c r="B6152" t="s">
        <v>15028</v>
      </c>
      <c r="C6152" t="s">
        <v>14843</v>
      </c>
      <c r="D6152" t="s">
        <v>14844</v>
      </c>
      <c r="E6152" s="1">
        <v>5</v>
      </c>
      <c r="F6152" s="1">
        <v>1</v>
      </c>
      <c r="G6152" s="2">
        <v>5</v>
      </c>
      <c r="H6152" s="3">
        <v>8</v>
      </c>
      <c r="I6152" s="3">
        <v>10.666</v>
      </c>
      <c r="J6152" s="3">
        <v>0.04</v>
      </c>
      <c r="K6152" s="3">
        <v>0.04</v>
      </c>
      <c r="L6152" s="3">
        <v>5.3330000000000002E-2</v>
      </c>
    </row>
    <row r="6153" spans="2:12" x14ac:dyDescent="0.2">
      <c r="B6153" t="s">
        <v>15029</v>
      </c>
      <c r="C6153" t="s">
        <v>15030</v>
      </c>
      <c r="D6153" t="s">
        <v>15031</v>
      </c>
      <c r="E6153" s="1">
        <v>3</v>
      </c>
      <c r="F6153" s="1">
        <v>3</v>
      </c>
      <c r="G6153" s="2">
        <v>1</v>
      </c>
      <c r="H6153" s="3">
        <v>8</v>
      </c>
      <c r="I6153" s="3">
        <v>10.666666666666666</v>
      </c>
      <c r="J6153" s="3">
        <v>2.4E-2</v>
      </c>
      <c r="K6153" s="3">
        <v>2.4E-2</v>
      </c>
      <c r="L6153" s="3">
        <v>3.2000000000000001E-2</v>
      </c>
    </row>
    <row r="6154" spans="2:12" x14ac:dyDescent="0.2">
      <c r="B6154" t="s">
        <v>15032</v>
      </c>
      <c r="C6154" t="s">
        <v>15033</v>
      </c>
      <c r="D6154" t="s">
        <v>15034</v>
      </c>
      <c r="E6154" s="1">
        <v>6</v>
      </c>
      <c r="F6154" s="1">
        <v>2</v>
      </c>
      <c r="G6154" s="2">
        <v>3</v>
      </c>
      <c r="H6154" s="3">
        <v>8</v>
      </c>
      <c r="I6154" s="3">
        <v>10.666666666666666</v>
      </c>
      <c r="J6154" s="3">
        <v>4.8000000000000001E-2</v>
      </c>
      <c r="K6154" s="3">
        <v>4.8000000000000001E-2</v>
      </c>
      <c r="L6154" s="3">
        <v>6.4000000000000001E-2</v>
      </c>
    </row>
    <row r="6155" spans="2:12" x14ac:dyDescent="0.2">
      <c r="B6155" t="s">
        <v>15035</v>
      </c>
      <c r="C6155" t="s">
        <v>15019</v>
      </c>
      <c r="D6155" t="s">
        <v>15020</v>
      </c>
      <c r="E6155" s="1">
        <v>12</v>
      </c>
      <c r="F6155" s="1">
        <v>4</v>
      </c>
      <c r="G6155" s="2">
        <v>3</v>
      </c>
      <c r="H6155" s="3">
        <v>8</v>
      </c>
      <c r="I6155" s="3">
        <v>10.666666666666666</v>
      </c>
      <c r="J6155" s="3">
        <v>9.6000000000000002E-2</v>
      </c>
      <c r="K6155" s="3">
        <v>9.6000000000000002E-2</v>
      </c>
      <c r="L6155" s="3">
        <v>0.128</v>
      </c>
    </row>
    <row r="6156" spans="2:12" x14ac:dyDescent="0.2">
      <c r="B6156" t="s">
        <v>15036</v>
      </c>
      <c r="C6156" t="s">
        <v>15037</v>
      </c>
      <c r="D6156" t="s">
        <v>15038</v>
      </c>
      <c r="E6156" s="1">
        <v>61</v>
      </c>
      <c r="F6156" s="1">
        <v>18</v>
      </c>
      <c r="G6156" s="2">
        <v>3.3888888888888888</v>
      </c>
      <c r="H6156" s="3">
        <v>12</v>
      </c>
      <c r="I6156" s="3">
        <v>16</v>
      </c>
      <c r="J6156" s="3">
        <v>0.73199999999999998</v>
      </c>
      <c r="K6156" s="3">
        <v>0.73199999999999998</v>
      </c>
      <c r="L6156" s="3">
        <v>0.97599999999999998</v>
      </c>
    </row>
    <row r="6157" spans="2:12" x14ac:dyDescent="0.2">
      <c r="B6157" t="s">
        <v>15039</v>
      </c>
      <c r="C6157" t="s">
        <v>7674</v>
      </c>
      <c r="D6157" t="s">
        <v>15040</v>
      </c>
      <c r="E6157" s="1">
        <v>3</v>
      </c>
      <c r="F6157" s="1">
        <v>2</v>
      </c>
      <c r="G6157" s="2">
        <v>1.5</v>
      </c>
      <c r="H6157" s="3">
        <v>11.999999999999998</v>
      </c>
      <c r="I6157" s="3">
        <v>16</v>
      </c>
      <c r="J6157" s="3">
        <v>3.5999999999999997E-2</v>
      </c>
      <c r="K6157" s="3">
        <v>3.5999999999999997E-2</v>
      </c>
      <c r="L6157" s="3">
        <v>4.8000000000000001E-2</v>
      </c>
    </row>
    <row r="6158" spans="2:12" x14ac:dyDescent="0.2">
      <c r="B6158" t="s">
        <v>15041</v>
      </c>
      <c r="C6158" t="s">
        <v>15001</v>
      </c>
      <c r="D6158" t="s">
        <v>15002</v>
      </c>
      <c r="E6158" s="1">
        <v>4</v>
      </c>
      <c r="F6158" s="1">
        <v>4</v>
      </c>
      <c r="G6158" s="2">
        <v>1</v>
      </c>
      <c r="H6158" s="3">
        <v>8</v>
      </c>
      <c r="I6158" s="3">
        <v>10.6675</v>
      </c>
      <c r="J6158" s="3">
        <v>3.2000000000000001E-2</v>
      </c>
      <c r="K6158" s="3">
        <v>3.2000000000000001E-2</v>
      </c>
      <c r="L6158" s="3">
        <v>4.267E-2</v>
      </c>
    </row>
    <row r="6159" spans="2:12" x14ac:dyDescent="0.2">
      <c r="B6159" t="s">
        <v>15042</v>
      </c>
      <c r="C6159" t="s">
        <v>15043</v>
      </c>
      <c r="D6159" t="s">
        <v>15044</v>
      </c>
      <c r="E6159" s="1">
        <v>6</v>
      </c>
      <c r="F6159" s="1">
        <v>3</v>
      </c>
      <c r="G6159" s="2">
        <v>2</v>
      </c>
      <c r="H6159" s="3">
        <v>8</v>
      </c>
      <c r="I6159" s="3">
        <v>10.666666666666666</v>
      </c>
      <c r="J6159" s="3">
        <v>4.8000000000000001E-2</v>
      </c>
      <c r="K6159" s="3">
        <v>4.8000000000000001E-2</v>
      </c>
      <c r="L6159" s="3">
        <v>6.4000000000000001E-2</v>
      </c>
    </row>
    <row r="6160" spans="2:12" x14ac:dyDescent="0.2">
      <c r="B6160" t="s">
        <v>15045</v>
      </c>
      <c r="C6160" t="s">
        <v>15046</v>
      </c>
      <c r="D6160" t="s">
        <v>15047</v>
      </c>
      <c r="E6160" s="1">
        <v>2</v>
      </c>
      <c r="F6160" s="1">
        <v>2</v>
      </c>
      <c r="G6160" s="2">
        <v>1</v>
      </c>
      <c r="H6160" s="3">
        <v>8</v>
      </c>
      <c r="I6160" s="3">
        <v>10.664999999999999</v>
      </c>
      <c r="J6160" s="3">
        <v>1.6E-2</v>
      </c>
      <c r="K6160" s="3">
        <v>1.6E-2</v>
      </c>
      <c r="L6160" s="3">
        <v>2.1329999999999998E-2</v>
      </c>
    </row>
    <row r="6161" spans="2:12" x14ac:dyDescent="0.2">
      <c r="B6161" t="s">
        <v>15048</v>
      </c>
      <c r="C6161" t="s">
        <v>14978</v>
      </c>
      <c r="D6161" t="s">
        <v>14979</v>
      </c>
      <c r="E6161" s="1">
        <v>20</v>
      </c>
      <c r="F6161" s="1">
        <v>2</v>
      </c>
      <c r="G6161" s="2">
        <v>10</v>
      </c>
      <c r="H6161" s="3">
        <v>12</v>
      </c>
      <c r="I6161" s="3">
        <v>16</v>
      </c>
      <c r="J6161" s="3">
        <v>0.24</v>
      </c>
      <c r="K6161" s="3">
        <v>0.24</v>
      </c>
      <c r="L6161" s="3">
        <v>0.32</v>
      </c>
    </row>
    <row r="6162" spans="2:12" x14ac:dyDescent="0.2">
      <c r="B6162" t="s">
        <v>15049</v>
      </c>
      <c r="C6162" t="s">
        <v>15050</v>
      </c>
      <c r="D6162" t="s">
        <v>15051</v>
      </c>
      <c r="E6162" s="1">
        <v>14</v>
      </c>
      <c r="F6162" s="1">
        <v>14</v>
      </c>
      <c r="G6162" s="2">
        <v>1</v>
      </c>
      <c r="H6162" s="3">
        <v>8</v>
      </c>
      <c r="I6162" s="3">
        <v>10.66642857142857</v>
      </c>
      <c r="J6162" s="3">
        <v>0.112</v>
      </c>
      <c r="K6162" s="3">
        <v>0.112</v>
      </c>
      <c r="L6162" s="3">
        <v>0.14932999999999999</v>
      </c>
    </row>
    <row r="6163" spans="2:12" x14ac:dyDescent="0.2">
      <c r="B6163" t="s">
        <v>15052</v>
      </c>
      <c r="C6163" t="s">
        <v>15053</v>
      </c>
      <c r="D6163" t="s">
        <v>8119</v>
      </c>
      <c r="E6163" s="1">
        <v>21</v>
      </c>
      <c r="F6163" s="1">
        <v>3</v>
      </c>
      <c r="G6163" s="2">
        <v>7</v>
      </c>
      <c r="H6163" s="3">
        <v>12</v>
      </c>
      <c r="I6163" s="3">
        <v>16</v>
      </c>
      <c r="J6163" s="3">
        <v>0.252</v>
      </c>
      <c r="K6163" s="3">
        <v>0.252</v>
      </c>
      <c r="L6163" s="3">
        <v>0.33600000000000002</v>
      </c>
    </row>
    <row r="6164" spans="2:12" x14ac:dyDescent="0.2">
      <c r="B6164" t="s">
        <v>15054</v>
      </c>
      <c r="C6164" t="s">
        <v>14957</v>
      </c>
      <c r="D6164" t="s">
        <v>7619</v>
      </c>
      <c r="E6164" s="1">
        <v>46</v>
      </c>
      <c r="F6164" s="1">
        <v>6</v>
      </c>
      <c r="G6164" s="2">
        <v>7.666666666666667</v>
      </c>
      <c r="H6164" s="3">
        <v>12.000000000000002</v>
      </c>
      <c r="I6164" s="3">
        <v>16</v>
      </c>
      <c r="J6164" s="3">
        <v>0.55200000000000005</v>
      </c>
      <c r="K6164" s="3">
        <v>0.55200000000000005</v>
      </c>
      <c r="L6164" s="3">
        <v>0.73599999999999999</v>
      </c>
    </row>
    <row r="6165" spans="2:12" x14ac:dyDescent="0.2">
      <c r="B6165" t="s">
        <v>15055</v>
      </c>
      <c r="C6165" t="s">
        <v>14855</v>
      </c>
      <c r="D6165" t="s">
        <v>14856</v>
      </c>
      <c r="E6165" s="1">
        <v>8</v>
      </c>
      <c r="F6165" s="1">
        <v>2</v>
      </c>
      <c r="G6165" s="2">
        <v>4</v>
      </c>
      <c r="H6165" s="3">
        <v>12</v>
      </c>
      <c r="I6165" s="3">
        <v>16</v>
      </c>
      <c r="J6165" s="3">
        <v>9.6000000000000002E-2</v>
      </c>
      <c r="K6165" s="3">
        <v>9.6000000000000002E-2</v>
      </c>
      <c r="L6165" s="3">
        <v>0.128</v>
      </c>
    </row>
    <row r="6166" spans="2:12" x14ac:dyDescent="0.2">
      <c r="B6166" t="s">
        <v>15056</v>
      </c>
      <c r="C6166" t="s">
        <v>14873</v>
      </c>
      <c r="D6166" t="s">
        <v>14874</v>
      </c>
      <c r="E6166" s="1">
        <v>2</v>
      </c>
      <c r="F6166" s="1">
        <v>1</v>
      </c>
      <c r="G6166" s="2">
        <v>2</v>
      </c>
      <c r="H6166" s="3">
        <v>12</v>
      </c>
      <c r="I6166" s="3">
        <v>16</v>
      </c>
      <c r="J6166" s="3">
        <v>2.4E-2</v>
      </c>
      <c r="K6166" s="3">
        <v>2.4E-2</v>
      </c>
      <c r="L6166" s="3">
        <v>3.2000000000000001E-2</v>
      </c>
    </row>
    <row r="6167" spans="2:12" x14ac:dyDescent="0.2">
      <c r="B6167" t="s">
        <v>15057</v>
      </c>
      <c r="C6167" t="s">
        <v>15058</v>
      </c>
      <c r="D6167" t="s">
        <v>15059</v>
      </c>
      <c r="E6167" s="1">
        <v>62</v>
      </c>
      <c r="F6167" s="1">
        <v>11</v>
      </c>
      <c r="G6167" s="2">
        <v>5.6363636363636367</v>
      </c>
      <c r="H6167" s="3">
        <v>12</v>
      </c>
      <c r="I6167" s="3">
        <v>16</v>
      </c>
      <c r="J6167" s="3">
        <v>0.74399999999999999</v>
      </c>
      <c r="K6167" s="3">
        <v>0.74399999999999999</v>
      </c>
      <c r="L6167" s="3">
        <v>0.99199999999999999</v>
      </c>
    </row>
    <row r="6168" spans="2:12" x14ac:dyDescent="0.2">
      <c r="B6168" t="s">
        <v>15060</v>
      </c>
      <c r="C6168" t="s">
        <v>15061</v>
      </c>
      <c r="D6168" t="s">
        <v>15062</v>
      </c>
      <c r="E6168" s="1">
        <v>20</v>
      </c>
      <c r="F6168" s="1">
        <v>4</v>
      </c>
      <c r="G6168" s="2">
        <v>5</v>
      </c>
      <c r="H6168" s="3">
        <v>12</v>
      </c>
      <c r="I6168" s="3">
        <v>16</v>
      </c>
      <c r="J6168" s="3">
        <v>0.24</v>
      </c>
      <c r="K6168" s="3">
        <v>0.24</v>
      </c>
      <c r="L6168" s="3">
        <v>0.32</v>
      </c>
    </row>
    <row r="6169" spans="2:12" x14ac:dyDescent="0.2">
      <c r="B6169" t="s">
        <v>15063</v>
      </c>
      <c r="C6169" t="s">
        <v>15064</v>
      </c>
      <c r="D6169" t="s">
        <v>15065</v>
      </c>
      <c r="E6169" s="1">
        <v>12</v>
      </c>
      <c r="F6169" s="1">
        <v>3</v>
      </c>
      <c r="G6169" s="2">
        <v>4</v>
      </c>
      <c r="H6169" s="3">
        <v>11.999999999999998</v>
      </c>
      <c r="I6169" s="3">
        <v>16</v>
      </c>
      <c r="J6169" s="3">
        <v>0.14399999999999999</v>
      </c>
      <c r="K6169" s="3">
        <v>0.14399999999999999</v>
      </c>
      <c r="L6169" s="3">
        <v>0.192</v>
      </c>
    </row>
    <row r="6170" spans="2:12" x14ac:dyDescent="0.2">
      <c r="B6170" t="s">
        <v>15066</v>
      </c>
      <c r="C6170" t="s">
        <v>14841</v>
      </c>
      <c r="D6170" t="s">
        <v>8078</v>
      </c>
      <c r="E6170" s="1">
        <v>14</v>
      </c>
      <c r="F6170" s="1">
        <v>2</v>
      </c>
      <c r="G6170" s="2">
        <v>7</v>
      </c>
      <c r="H6170" s="3">
        <v>12</v>
      </c>
      <c r="I6170" s="3">
        <v>16</v>
      </c>
      <c r="J6170" s="3">
        <v>0.16800000000000001</v>
      </c>
      <c r="K6170" s="3">
        <v>0.16800000000000001</v>
      </c>
      <c r="L6170" s="3">
        <v>0.224</v>
      </c>
    </row>
    <row r="6171" spans="2:12" x14ac:dyDescent="0.2">
      <c r="B6171" t="s">
        <v>15067</v>
      </c>
      <c r="C6171" t="s">
        <v>14852</v>
      </c>
      <c r="D6171" t="s">
        <v>14853</v>
      </c>
      <c r="E6171" s="1">
        <v>62</v>
      </c>
      <c r="F6171" s="1">
        <v>12</v>
      </c>
      <c r="G6171" s="2">
        <v>5.166666666666667</v>
      </c>
      <c r="H6171" s="3">
        <v>12</v>
      </c>
      <c r="I6171" s="3">
        <v>16</v>
      </c>
      <c r="J6171" s="3">
        <v>0.74399999999999999</v>
      </c>
      <c r="K6171" s="3">
        <v>0.74399999999999999</v>
      </c>
      <c r="L6171" s="3">
        <v>0.99199999999999999</v>
      </c>
    </row>
    <row r="6172" spans="2:12" x14ac:dyDescent="0.2">
      <c r="B6172" t="s">
        <v>15068</v>
      </c>
      <c r="C6172" t="s">
        <v>15069</v>
      </c>
      <c r="D6172" t="s">
        <v>15070</v>
      </c>
      <c r="E6172" s="1">
        <v>3</v>
      </c>
      <c r="F6172" s="1">
        <v>1</v>
      </c>
      <c r="G6172" s="2">
        <v>3</v>
      </c>
      <c r="H6172" s="3">
        <v>11.999999999999998</v>
      </c>
      <c r="I6172" s="3">
        <v>16</v>
      </c>
      <c r="J6172" s="3">
        <v>3.5999999999999997E-2</v>
      </c>
      <c r="K6172" s="3">
        <v>3.5999999999999997E-2</v>
      </c>
      <c r="L6172" s="3">
        <v>4.8000000000000001E-2</v>
      </c>
    </row>
    <row r="6173" spans="2:12" x14ac:dyDescent="0.2">
      <c r="B6173" t="s">
        <v>15071</v>
      </c>
      <c r="C6173" t="s">
        <v>14861</v>
      </c>
      <c r="D6173" t="s">
        <v>14862</v>
      </c>
      <c r="E6173" s="1">
        <v>15</v>
      </c>
      <c r="F6173" s="1">
        <v>12</v>
      </c>
      <c r="G6173" s="2">
        <v>1.25</v>
      </c>
      <c r="H6173" s="3">
        <v>12</v>
      </c>
      <c r="I6173" s="3">
        <v>16</v>
      </c>
      <c r="J6173" s="3">
        <v>0.18</v>
      </c>
      <c r="K6173" s="3">
        <v>0.18</v>
      </c>
      <c r="L6173" s="3">
        <v>0.24</v>
      </c>
    </row>
    <row r="6174" spans="2:12" x14ac:dyDescent="0.2">
      <c r="B6174" t="s">
        <v>15072</v>
      </c>
      <c r="C6174" t="s">
        <v>15073</v>
      </c>
      <c r="D6174" t="s">
        <v>10097</v>
      </c>
      <c r="E6174" s="1">
        <v>2</v>
      </c>
      <c r="F6174" s="1">
        <v>2</v>
      </c>
      <c r="G6174" s="2">
        <v>1</v>
      </c>
      <c r="H6174" s="3">
        <v>8</v>
      </c>
      <c r="I6174" s="3">
        <v>10.664999999999999</v>
      </c>
      <c r="J6174" s="3">
        <v>1.6E-2</v>
      </c>
      <c r="K6174" s="3">
        <v>1.6E-2</v>
      </c>
      <c r="L6174" s="3">
        <v>2.1329999999999998E-2</v>
      </c>
    </row>
    <row r="6175" spans="2:12" x14ac:dyDescent="0.2">
      <c r="B6175" t="s">
        <v>15074</v>
      </c>
      <c r="C6175" t="s">
        <v>9213</v>
      </c>
      <c r="D6175" t="s">
        <v>15075</v>
      </c>
      <c r="E6175" s="1">
        <v>20</v>
      </c>
      <c r="F6175" s="1">
        <v>4</v>
      </c>
      <c r="G6175" s="2">
        <v>5</v>
      </c>
      <c r="H6175" s="3">
        <v>12</v>
      </c>
      <c r="I6175" s="3">
        <v>16</v>
      </c>
      <c r="J6175" s="3">
        <v>0.24</v>
      </c>
      <c r="K6175" s="3">
        <v>0.24</v>
      </c>
      <c r="L6175" s="3">
        <v>0.32</v>
      </c>
    </row>
    <row r="6176" spans="2:12" x14ac:dyDescent="0.2">
      <c r="B6176" t="s">
        <v>15076</v>
      </c>
      <c r="C6176" t="s">
        <v>15077</v>
      </c>
      <c r="D6176" t="s">
        <v>15078</v>
      </c>
      <c r="E6176" s="1">
        <v>3</v>
      </c>
      <c r="F6176" s="1">
        <v>1</v>
      </c>
      <c r="G6176" s="2">
        <v>3</v>
      </c>
      <c r="H6176" s="3">
        <v>11.999999999999998</v>
      </c>
      <c r="I6176" s="3">
        <v>16</v>
      </c>
      <c r="J6176" s="3">
        <v>3.5999999999999997E-2</v>
      </c>
      <c r="K6176" s="3">
        <v>3.5999999999999997E-2</v>
      </c>
      <c r="L6176" s="3">
        <v>4.8000000000000001E-2</v>
      </c>
    </row>
    <row r="6177" spans="2:12" x14ac:dyDescent="0.2">
      <c r="B6177" t="s">
        <v>15079</v>
      </c>
      <c r="C6177" t="s">
        <v>15080</v>
      </c>
      <c r="D6177" t="s">
        <v>15081</v>
      </c>
      <c r="E6177" s="1">
        <v>50</v>
      </c>
      <c r="F6177" s="1">
        <v>9</v>
      </c>
      <c r="G6177" s="2">
        <v>5.5555555555555554</v>
      </c>
      <c r="H6177" s="3">
        <v>11.999999999999998</v>
      </c>
      <c r="I6177" s="3">
        <v>16</v>
      </c>
      <c r="J6177" s="3">
        <v>0.6</v>
      </c>
      <c r="K6177" s="3">
        <v>0.6</v>
      </c>
      <c r="L6177" s="3">
        <v>0.8</v>
      </c>
    </row>
    <row r="6178" spans="2:12" x14ac:dyDescent="0.2">
      <c r="B6178" t="s">
        <v>15082</v>
      </c>
      <c r="C6178" t="s">
        <v>15083</v>
      </c>
      <c r="D6178" t="s">
        <v>15084</v>
      </c>
      <c r="E6178" s="1">
        <v>8</v>
      </c>
      <c r="F6178" s="1">
        <v>5</v>
      </c>
      <c r="G6178" s="2">
        <v>1.6</v>
      </c>
      <c r="H6178" s="3">
        <v>12</v>
      </c>
      <c r="I6178" s="3">
        <v>16</v>
      </c>
      <c r="J6178" s="3">
        <v>9.6000000000000002E-2</v>
      </c>
      <c r="K6178" s="3">
        <v>9.6000000000000002E-2</v>
      </c>
      <c r="L6178" s="3">
        <v>0.128</v>
      </c>
    </row>
    <row r="6179" spans="2:12" x14ac:dyDescent="0.2">
      <c r="B6179" t="s">
        <v>15085</v>
      </c>
      <c r="C6179" t="s">
        <v>14783</v>
      </c>
      <c r="D6179" t="s">
        <v>14784</v>
      </c>
      <c r="E6179" s="1">
        <v>15</v>
      </c>
      <c r="F6179" s="1">
        <v>3</v>
      </c>
      <c r="G6179" s="2">
        <v>5</v>
      </c>
      <c r="H6179" s="3">
        <v>12</v>
      </c>
      <c r="I6179" s="3">
        <v>16</v>
      </c>
      <c r="J6179" s="3">
        <v>0.18</v>
      </c>
      <c r="K6179" s="3">
        <v>0.18</v>
      </c>
      <c r="L6179" s="3">
        <v>0.24</v>
      </c>
    </row>
    <row r="6180" spans="2:12" x14ac:dyDescent="0.2">
      <c r="B6180" t="s">
        <v>15086</v>
      </c>
      <c r="C6180" t="s">
        <v>14780</v>
      </c>
      <c r="D6180" t="s">
        <v>15087</v>
      </c>
      <c r="E6180" s="1">
        <v>6</v>
      </c>
      <c r="F6180" s="1">
        <v>2</v>
      </c>
      <c r="G6180" s="2">
        <v>3</v>
      </c>
      <c r="H6180" s="3">
        <v>11.999999999999998</v>
      </c>
      <c r="I6180" s="3">
        <v>16</v>
      </c>
      <c r="J6180" s="3">
        <v>7.1999999999999995E-2</v>
      </c>
      <c r="K6180" s="3">
        <v>7.1999999999999995E-2</v>
      </c>
      <c r="L6180" s="3">
        <v>9.6000000000000002E-2</v>
      </c>
    </row>
    <row r="6181" spans="2:12" x14ac:dyDescent="0.2">
      <c r="B6181" t="s">
        <v>15088</v>
      </c>
      <c r="C6181" t="s">
        <v>15089</v>
      </c>
      <c r="D6181" t="s">
        <v>10031</v>
      </c>
      <c r="E6181" s="1">
        <v>8</v>
      </c>
      <c r="F6181" s="1">
        <v>2</v>
      </c>
      <c r="G6181" s="2">
        <v>4</v>
      </c>
      <c r="H6181" s="3">
        <v>12</v>
      </c>
      <c r="I6181" s="3">
        <v>16</v>
      </c>
      <c r="J6181" s="3">
        <v>9.6000000000000002E-2</v>
      </c>
      <c r="K6181" s="3">
        <v>9.6000000000000002E-2</v>
      </c>
      <c r="L6181" s="3">
        <v>0.128</v>
      </c>
    </row>
    <row r="6182" spans="2:12" x14ac:dyDescent="0.2">
      <c r="B6182" t="s">
        <v>15090</v>
      </c>
      <c r="C6182" t="s">
        <v>9684</v>
      </c>
      <c r="D6182" t="s">
        <v>15091</v>
      </c>
      <c r="E6182" s="1">
        <v>20</v>
      </c>
      <c r="F6182" s="1">
        <v>5</v>
      </c>
      <c r="G6182" s="2">
        <v>4</v>
      </c>
      <c r="H6182" s="3">
        <v>12</v>
      </c>
      <c r="I6182" s="3">
        <v>16</v>
      </c>
      <c r="J6182" s="3">
        <v>0.24</v>
      </c>
      <c r="K6182" s="3">
        <v>0.24</v>
      </c>
      <c r="L6182" s="3">
        <v>0.32</v>
      </c>
    </row>
    <row r="6183" spans="2:12" x14ac:dyDescent="0.2">
      <c r="B6183" t="s">
        <v>15092</v>
      </c>
      <c r="C6183" t="s">
        <v>14890</v>
      </c>
      <c r="D6183" t="s">
        <v>14891</v>
      </c>
      <c r="E6183" s="1">
        <v>4</v>
      </c>
      <c r="F6183" s="1">
        <v>4</v>
      </c>
      <c r="G6183" s="2">
        <v>1</v>
      </c>
      <c r="H6183" s="3">
        <v>12</v>
      </c>
      <c r="I6183" s="3">
        <v>16</v>
      </c>
      <c r="J6183" s="3">
        <v>4.8000000000000001E-2</v>
      </c>
      <c r="K6183" s="3">
        <v>4.8000000000000001E-2</v>
      </c>
      <c r="L6183" s="3">
        <v>6.4000000000000001E-2</v>
      </c>
    </row>
    <row r="6184" spans="2:12" x14ac:dyDescent="0.2">
      <c r="B6184" t="s">
        <v>15093</v>
      </c>
      <c r="C6184" t="s">
        <v>15094</v>
      </c>
      <c r="D6184" t="s">
        <v>15095</v>
      </c>
      <c r="E6184" s="1">
        <v>18</v>
      </c>
      <c r="F6184" s="1">
        <v>3</v>
      </c>
      <c r="G6184" s="2">
        <v>6</v>
      </c>
      <c r="H6184" s="3">
        <v>12</v>
      </c>
      <c r="I6184" s="3">
        <v>16</v>
      </c>
      <c r="J6184" s="3">
        <v>0.216</v>
      </c>
      <c r="K6184" s="3">
        <v>0.216</v>
      </c>
      <c r="L6184" s="3">
        <v>0.28799999999999998</v>
      </c>
    </row>
    <row r="6185" spans="2:12" x14ac:dyDescent="0.2">
      <c r="B6185" t="s">
        <v>15096</v>
      </c>
      <c r="C6185" t="s">
        <v>15097</v>
      </c>
      <c r="D6185" t="s">
        <v>15098</v>
      </c>
      <c r="E6185" s="1">
        <v>9</v>
      </c>
      <c r="F6185" s="1">
        <v>2</v>
      </c>
      <c r="G6185" s="2">
        <v>4.5</v>
      </c>
      <c r="H6185" s="3">
        <v>12</v>
      </c>
      <c r="I6185" s="3">
        <v>16</v>
      </c>
      <c r="J6185" s="3">
        <v>0.108</v>
      </c>
      <c r="K6185" s="3">
        <v>0.108</v>
      </c>
      <c r="L6185" s="3">
        <v>0.14399999999999999</v>
      </c>
    </row>
    <row r="6186" spans="2:12" x14ac:dyDescent="0.2">
      <c r="B6186" t="s">
        <v>15099</v>
      </c>
      <c r="C6186" t="s">
        <v>15100</v>
      </c>
      <c r="D6186" t="s">
        <v>15101</v>
      </c>
      <c r="E6186" s="1">
        <v>12</v>
      </c>
      <c r="F6186" s="1">
        <v>7</v>
      </c>
      <c r="G6186" s="2">
        <v>1.7142857142857142</v>
      </c>
      <c r="H6186" s="3">
        <v>11.999999999999998</v>
      </c>
      <c r="I6186" s="3">
        <v>16</v>
      </c>
      <c r="J6186" s="3">
        <v>0.14399999999999999</v>
      </c>
      <c r="K6186" s="3">
        <v>0.14399999999999999</v>
      </c>
      <c r="L6186" s="3">
        <v>0.192</v>
      </c>
    </row>
    <row r="6187" spans="2:12" x14ac:dyDescent="0.2">
      <c r="B6187" t="s">
        <v>15102</v>
      </c>
      <c r="C6187" t="s">
        <v>15103</v>
      </c>
      <c r="D6187" t="s">
        <v>6461</v>
      </c>
      <c r="E6187" s="1">
        <v>7</v>
      </c>
      <c r="F6187" s="1">
        <v>3</v>
      </c>
      <c r="G6187" s="2">
        <v>2.3333333333333335</v>
      </c>
      <c r="H6187" s="3">
        <v>12</v>
      </c>
      <c r="I6187" s="3">
        <v>16</v>
      </c>
      <c r="J6187" s="3">
        <v>8.4000000000000005E-2</v>
      </c>
      <c r="K6187" s="3">
        <v>8.4000000000000005E-2</v>
      </c>
      <c r="L6187" s="3">
        <v>0.112</v>
      </c>
    </row>
    <row r="6188" spans="2:12" x14ac:dyDescent="0.2">
      <c r="B6188" t="s">
        <v>15104</v>
      </c>
      <c r="C6188" t="s">
        <v>15105</v>
      </c>
      <c r="D6188" t="s">
        <v>6794</v>
      </c>
      <c r="E6188" s="1">
        <v>7</v>
      </c>
      <c r="F6188" s="1">
        <v>1</v>
      </c>
      <c r="G6188" s="2">
        <v>7</v>
      </c>
      <c r="H6188" s="3">
        <v>12</v>
      </c>
      <c r="I6188" s="3">
        <v>16</v>
      </c>
      <c r="J6188" s="3">
        <v>8.4000000000000005E-2</v>
      </c>
      <c r="K6188" s="3">
        <v>8.4000000000000005E-2</v>
      </c>
      <c r="L6188" s="3">
        <v>0.112</v>
      </c>
    </row>
    <row r="6189" spans="2:12" x14ac:dyDescent="0.2">
      <c r="B6189" t="s">
        <v>15106</v>
      </c>
      <c r="C6189" t="s">
        <v>15107</v>
      </c>
      <c r="D6189" t="s">
        <v>15108</v>
      </c>
      <c r="E6189" s="1">
        <v>46</v>
      </c>
      <c r="F6189" s="1">
        <v>9</v>
      </c>
      <c r="G6189" s="2">
        <v>5.1111111111111107</v>
      </c>
      <c r="H6189" s="3">
        <v>12.000000000000002</v>
      </c>
      <c r="I6189" s="3">
        <v>16</v>
      </c>
      <c r="J6189" s="3">
        <v>0.55200000000000005</v>
      </c>
      <c r="K6189" s="3">
        <v>0.55200000000000005</v>
      </c>
      <c r="L6189" s="3">
        <v>0.73599999999999999</v>
      </c>
    </row>
    <row r="6190" spans="2:12" x14ac:dyDescent="0.2">
      <c r="B6190" t="s">
        <v>15109</v>
      </c>
      <c r="C6190" t="s">
        <v>9207</v>
      </c>
      <c r="D6190" t="s">
        <v>9977</v>
      </c>
      <c r="E6190" s="1">
        <v>10</v>
      </c>
      <c r="F6190" s="1">
        <v>1</v>
      </c>
      <c r="G6190" s="2">
        <v>10</v>
      </c>
      <c r="H6190" s="3">
        <v>12</v>
      </c>
      <c r="I6190" s="3">
        <v>16</v>
      </c>
      <c r="J6190" s="3">
        <v>0.12</v>
      </c>
      <c r="K6190" s="3">
        <v>0.12</v>
      </c>
      <c r="L6190" s="3">
        <v>0.16</v>
      </c>
    </row>
    <row r="6191" spans="2:12" x14ac:dyDescent="0.2">
      <c r="B6191" t="s">
        <v>15110</v>
      </c>
      <c r="C6191" t="s">
        <v>15111</v>
      </c>
      <c r="D6191" t="s">
        <v>15112</v>
      </c>
      <c r="E6191" s="1">
        <v>4</v>
      </c>
      <c r="F6191" s="1">
        <v>1</v>
      </c>
      <c r="G6191" s="2">
        <v>4</v>
      </c>
      <c r="H6191" s="3">
        <v>12</v>
      </c>
      <c r="I6191" s="3">
        <v>16</v>
      </c>
      <c r="J6191" s="3">
        <v>4.8000000000000001E-2</v>
      </c>
      <c r="K6191" s="3">
        <v>4.8000000000000001E-2</v>
      </c>
      <c r="L6191" s="3">
        <v>6.4000000000000001E-2</v>
      </c>
    </row>
    <row r="6192" spans="2:12" x14ac:dyDescent="0.2">
      <c r="B6192" t="s">
        <v>15113</v>
      </c>
      <c r="C6192" t="s">
        <v>14887</v>
      </c>
      <c r="D6192" t="s">
        <v>14888</v>
      </c>
      <c r="E6192" s="1">
        <v>2</v>
      </c>
      <c r="F6192" s="1">
        <v>1</v>
      </c>
      <c r="G6192" s="2">
        <v>2</v>
      </c>
      <c r="H6192" s="3">
        <v>12</v>
      </c>
      <c r="I6192" s="3">
        <v>16</v>
      </c>
      <c r="J6192" s="3">
        <v>2.4E-2</v>
      </c>
      <c r="K6192" s="3">
        <v>2.4E-2</v>
      </c>
      <c r="L6192" s="3">
        <v>3.2000000000000001E-2</v>
      </c>
    </row>
    <row r="6193" spans="2:12" x14ac:dyDescent="0.2">
      <c r="B6193" t="s">
        <v>15114</v>
      </c>
      <c r="C6193" t="s">
        <v>15115</v>
      </c>
      <c r="D6193" t="s">
        <v>15116</v>
      </c>
      <c r="E6193" s="1">
        <v>18</v>
      </c>
      <c r="F6193" s="1">
        <v>7</v>
      </c>
      <c r="G6193" s="2">
        <v>2.5714285714285716</v>
      </c>
      <c r="H6193" s="3">
        <v>12</v>
      </c>
      <c r="I6193" s="3">
        <v>16</v>
      </c>
      <c r="J6193" s="3">
        <v>0.216</v>
      </c>
      <c r="K6193" s="3">
        <v>0.216</v>
      </c>
      <c r="L6193" s="3">
        <v>0.28799999999999998</v>
      </c>
    </row>
    <row r="6194" spans="2:12" x14ac:dyDescent="0.2">
      <c r="B6194" t="s">
        <v>15117</v>
      </c>
      <c r="C6194" t="s">
        <v>14895</v>
      </c>
      <c r="D6194" t="s">
        <v>14896</v>
      </c>
      <c r="E6194" s="1">
        <v>24</v>
      </c>
      <c r="F6194" s="1">
        <v>3</v>
      </c>
      <c r="G6194" s="2">
        <v>8</v>
      </c>
      <c r="H6194" s="3">
        <v>11.999999999999998</v>
      </c>
      <c r="I6194" s="3">
        <v>16</v>
      </c>
      <c r="J6194" s="3">
        <v>0.28799999999999998</v>
      </c>
      <c r="K6194" s="3">
        <v>0.28799999999999998</v>
      </c>
      <c r="L6194" s="3">
        <v>0.38400000000000001</v>
      </c>
    </row>
    <row r="6195" spans="2:12" x14ac:dyDescent="0.2">
      <c r="B6195" t="s">
        <v>15118</v>
      </c>
      <c r="C6195" t="s">
        <v>14919</v>
      </c>
      <c r="D6195" t="s">
        <v>14920</v>
      </c>
      <c r="E6195" s="1">
        <v>4</v>
      </c>
      <c r="F6195" s="1">
        <v>3</v>
      </c>
      <c r="G6195" s="2">
        <v>1.3333333333333333</v>
      </c>
      <c r="H6195" s="3">
        <v>12</v>
      </c>
      <c r="I6195" s="3">
        <v>16</v>
      </c>
      <c r="J6195" s="3">
        <v>4.8000000000000001E-2</v>
      </c>
      <c r="K6195" s="3">
        <v>4.8000000000000001E-2</v>
      </c>
      <c r="L6195" s="3">
        <v>6.4000000000000001E-2</v>
      </c>
    </row>
    <row r="6196" spans="2:12" x14ac:dyDescent="0.2">
      <c r="B6196" t="s">
        <v>15119</v>
      </c>
      <c r="C6196" t="s">
        <v>6181</v>
      </c>
      <c r="D6196" t="s">
        <v>15120</v>
      </c>
      <c r="E6196" s="1">
        <v>1</v>
      </c>
      <c r="F6196" s="1">
        <v>1</v>
      </c>
      <c r="G6196" s="2">
        <v>1</v>
      </c>
      <c r="H6196" s="3">
        <v>12</v>
      </c>
      <c r="I6196" s="3">
        <v>16</v>
      </c>
      <c r="J6196" s="3">
        <v>1.2E-2</v>
      </c>
      <c r="K6196" s="3">
        <v>1.2E-2</v>
      </c>
      <c r="L6196" s="3">
        <v>1.6E-2</v>
      </c>
    </row>
    <row r="6197" spans="2:12" x14ac:dyDescent="0.2">
      <c r="B6197" t="s">
        <v>15121</v>
      </c>
      <c r="C6197" t="s">
        <v>15008</v>
      </c>
      <c r="D6197" t="s">
        <v>15009</v>
      </c>
      <c r="E6197" s="1">
        <v>16</v>
      </c>
      <c r="F6197" s="1">
        <v>7</v>
      </c>
      <c r="G6197" s="2">
        <v>2.2857142857142856</v>
      </c>
      <c r="H6197" s="3">
        <v>12</v>
      </c>
      <c r="I6197" s="3">
        <v>16</v>
      </c>
      <c r="J6197" s="3">
        <v>0.192</v>
      </c>
      <c r="K6197" s="3">
        <v>0.192</v>
      </c>
      <c r="L6197" s="3">
        <v>0.25600000000000001</v>
      </c>
    </row>
    <row r="6198" spans="2:12" x14ac:dyDescent="0.2">
      <c r="B6198" t="s">
        <v>15122</v>
      </c>
      <c r="C6198" t="s">
        <v>15123</v>
      </c>
      <c r="D6198" t="s">
        <v>15124</v>
      </c>
      <c r="E6198" s="1">
        <v>4</v>
      </c>
      <c r="F6198" s="1">
        <v>1</v>
      </c>
      <c r="G6198" s="2">
        <v>4</v>
      </c>
      <c r="H6198" s="3">
        <v>12</v>
      </c>
      <c r="I6198" s="3">
        <v>16</v>
      </c>
      <c r="J6198" s="3">
        <v>4.8000000000000001E-2</v>
      </c>
      <c r="K6198" s="3">
        <v>4.8000000000000001E-2</v>
      </c>
      <c r="L6198" s="3">
        <v>6.4000000000000001E-2</v>
      </c>
    </row>
    <row r="6199" spans="2:12" x14ac:dyDescent="0.2">
      <c r="B6199" t="s">
        <v>15125</v>
      </c>
      <c r="C6199" t="s">
        <v>15126</v>
      </c>
      <c r="D6199" t="s">
        <v>8164</v>
      </c>
      <c r="E6199" s="1">
        <v>6</v>
      </c>
      <c r="F6199" s="1">
        <v>2</v>
      </c>
      <c r="G6199" s="2">
        <v>3</v>
      </c>
      <c r="H6199" s="3">
        <v>11.999999999999998</v>
      </c>
      <c r="I6199" s="3">
        <v>16</v>
      </c>
      <c r="J6199" s="3">
        <v>7.1999999999999995E-2</v>
      </c>
      <c r="K6199" s="3">
        <v>7.1999999999999995E-2</v>
      </c>
      <c r="L6199" s="3">
        <v>9.6000000000000002E-2</v>
      </c>
    </row>
    <row r="6200" spans="2:12" x14ac:dyDescent="0.2">
      <c r="B6200" t="s">
        <v>15127</v>
      </c>
      <c r="C6200" t="s">
        <v>15083</v>
      </c>
      <c r="D6200" t="s">
        <v>15084</v>
      </c>
      <c r="E6200" s="1">
        <v>10</v>
      </c>
      <c r="F6200" s="1">
        <v>8</v>
      </c>
      <c r="G6200" s="2">
        <v>1.25</v>
      </c>
      <c r="H6200" s="3">
        <v>12</v>
      </c>
      <c r="I6200" s="3">
        <v>16</v>
      </c>
      <c r="J6200" s="3">
        <v>0.12</v>
      </c>
      <c r="K6200" s="3">
        <v>0.12</v>
      </c>
      <c r="L6200" s="3">
        <v>0.16</v>
      </c>
    </row>
    <row r="6201" spans="2:12" x14ac:dyDescent="0.2">
      <c r="B6201" t="s">
        <v>15128</v>
      </c>
      <c r="C6201" t="s">
        <v>15058</v>
      </c>
      <c r="D6201" t="s">
        <v>15059</v>
      </c>
      <c r="E6201" s="1">
        <v>9</v>
      </c>
      <c r="F6201" s="1">
        <v>7</v>
      </c>
      <c r="G6201" s="2">
        <v>1.2857142857142858</v>
      </c>
      <c r="H6201" s="3">
        <v>12</v>
      </c>
      <c r="I6201" s="3">
        <v>16</v>
      </c>
      <c r="J6201" s="3">
        <v>0.108</v>
      </c>
      <c r="K6201" s="3">
        <v>0.108</v>
      </c>
      <c r="L6201" s="3">
        <v>0.14399999999999999</v>
      </c>
    </row>
    <row r="6202" spans="2:12" x14ac:dyDescent="0.2">
      <c r="B6202" t="s">
        <v>15129</v>
      </c>
      <c r="C6202" t="s">
        <v>15130</v>
      </c>
      <c r="D6202" t="s">
        <v>15131</v>
      </c>
      <c r="E6202" s="1">
        <v>23</v>
      </c>
      <c r="F6202" s="1">
        <v>10</v>
      </c>
      <c r="G6202" s="2">
        <v>2.2999999999999998</v>
      </c>
      <c r="H6202" s="3">
        <v>12.000000000000002</v>
      </c>
      <c r="I6202" s="3">
        <v>16</v>
      </c>
      <c r="J6202" s="3">
        <v>0.27600000000000002</v>
      </c>
      <c r="K6202" s="3">
        <v>0.27600000000000002</v>
      </c>
      <c r="L6202" s="3">
        <v>0.36799999999999999</v>
      </c>
    </row>
    <row r="6203" spans="2:12" x14ac:dyDescent="0.2">
      <c r="B6203" t="s">
        <v>15132</v>
      </c>
      <c r="C6203" t="s">
        <v>14835</v>
      </c>
      <c r="D6203" t="s">
        <v>14836</v>
      </c>
      <c r="E6203" s="1">
        <v>88</v>
      </c>
      <c r="F6203" s="1">
        <v>8</v>
      </c>
      <c r="G6203" s="2">
        <v>11</v>
      </c>
      <c r="H6203" s="3">
        <v>12.000000000000002</v>
      </c>
      <c r="I6203" s="3">
        <v>16</v>
      </c>
      <c r="J6203" s="3">
        <v>1.056</v>
      </c>
      <c r="K6203" s="3">
        <v>1.056</v>
      </c>
      <c r="L6203" s="3">
        <v>1.4079999999999999</v>
      </c>
    </row>
    <row r="6204" spans="2:12" x14ac:dyDescent="0.2">
      <c r="B6204" t="s">
        <v>15133</v>
      </c>
      <c r="C6204" t="s">
        <v>15134</v>
      </c>
      <c r="D6204" t="s">
        <v>8123</v>
      </c>
      <c r="E6204" s="1">
        <v>1</v>
      </c>
      <c r="F6204" s="1">
        <v>1</v>
      </c>
      <c r="G6204" s="2">
        <v>1</v>
      </c>
      <c r="H6204" s="3">
        <v>8</v>
      </c>
      <c r="I6204" s="3">
        <v>10.67</v>
      </c>
      <c r="J6204" s="3">
        <v>8.0000000000000002E-3</v>
      </c>
      <c r="K6204" s="3">
        <v>8.0000000000000002E-3</v>
      </c>
      <c r="L6204" s="3">
        <v>1.0670000000000001E-2</v>
      </c>
    </row>
    <row r="6205" spans="2:12" x14ac:dyDescent="0.2">
      <c r="B6205" t="s">
        <v>15135</v>
      </c>
      <c r="C6205" t="s">
        <v>15136</v>
      </c>
      <c r="D6205" t="s">
        <v>15137</v>
      </c>
      <c r="E6205" s="1">
        <v>37</v>
      </c>
      <c r="F6205" s="1">
        <v>5</v>
      </c>
      <c r="G6205" s="2">
        <v>7.4</v>
      </c>
      <c r="H6205" s="3">
        <v>12</v>
      </c>
      <c r="I6205" s="3">
        <v>16</v>
      </c>
      <c r="J6205" s="3">
        <v>0.44400000000000001</v>
      </c>
      <c r="K6205" s="3">
        <v>0.44400000000000001</v>
      </c>
      <c r="L6205" s="3">
        <v>0.59199999999999997</v>
      </c>
    </row>
    <row r="6206" spans="2:12" x14ac:dyDescent="0.2">
      <c r="B6206" t="s">
        <v>15138</v>
      </c>
      <c r="C6206" t="s">
        <v>9213</v>
      </c>
      <c r="D6206" t="s">
        <v>15075</v>
      </c>
      <c r="E6206" s="1">
        <v>4</v>
      </c>
      <c r="F6206" s="1">
        <v>1</v>
      </c>
      <c r="G6206" s="2">
        <v>4</v>
      </c>
      <c r="H6206" s="3">
        <v>12</v>
      </c>
      <c r="I6206" s="3">
        <v>16</v>
      </c>
      <c r="J6206" s="3">
        <v>4.8000000000000001E-2</v>
      </c>
      <c r="K6206" s="3">
        <v>4.8000000000000001E-2</v>
      </c>
      <c r="L6206" s="3">
        <v>6.4000000000000001E-2</v>
      </c>
    </row>
    <row r="6207" spans="2:12" x14ac:dyDescent="0.2">
      <c r="B6207" t="s">
        <v>15139</v>
      </c>
      <c r="C6207" t="s">
        <v>15037</v>
      </c>
      <c r="D6207" t="s">
        <v>15038</v>
      </c>
      <c r="E6207" s="1">
        <v>120</v>
      </c>
      <c r="F6207" s="1">
        <v>12</v>
      </c>
      <c r="G6207" s="2">
        <v>10</v>
      </c>
      <c r="H6207" s="3">
        <v>12</v>
      </c>
      <c r="I6207" s="3">
        <v>16</v>
      </c>
      <c r="J6207" s="3">
        <v>1.44</v>
      </c>
      <c r="K6207" s="3">
        <v>1.44</v>
      </c>
      <c r="L6207" s="3">
        <v>1.92</v>
      </c>
    </row>
    <row r="6208" spans="2:12" x14ac:dyDescent="0.2">
      <c r="B6208" t="s">
        <v>15140</v>
      </c>
      <c r="C6208" t="s">
        <v>15141</v>
      </c>
      <c r="D6208" t="s">
        <v>15142</v>
      </c>
      <c r="E6208" s="1">
        <v>17</v>
      </c>
      <c r="F6208" s="1">
        <v>3</v>
      </c>
      <c r="G6208" s="2">
        <v>5.666666666666667</v>
      </c>
      <c r="H6208" s="3">
        <v>11.999999999999998</v>
      </c>
      <c r="I6208" s="3">
        <v>16</v>
      </c>
      <c r="J6208" s="3">
        <v>0.20399999999999999</v>
      </c>
      <c r="K6208" s="3">
        <v>0.20399999999999999</v>
      </c>
      <c r="L6208" s="3">
        <v>0.27200000000000002</v>
      </c>
    </row>
    <row r="6209" spans="2:12" x14ac:dyDescent="0.2">
      <c r="B6209" t="s">
        <v>15143</v>
      </c>
      <c r="C6209" t="s">
        <v>15073</v>
      </c>
      <c r="D6209" t="s">
        <v>10097</v>
      </c>
      <c r="E6209" s="1">
        <v>19</v>
      </c>
      <c r="F6209" s="1">
        <v>4</v>
      </c>
      <c r="G6209" s="2">
        <v>4.75</v>
      </c>
      <c r="H6209" s="3">
        <v>12</v>
      </c>
      <c r="I6209" s="3">
        <v>16</v>
      </c>
      <c r="J6209" s="3">
        <v>0.22800000000000001</v>
      </c>
      <c r="K6209" s="3">
        <v>0.22800000000000001</v>
      </c>
      <c r="L6209" s="3">
        <v>0.30399999999999999</v>
      </c>
    </row>
    <row r="6210" spans="2:12" x14ac:dyDescent="0.2">
      <c r="B6210" t="s">
        <v>15144</v>
      </c>
      <c r="C6210" t="s">
        <v>15145</v>
      </c>
      <c r="D6210" t="s">
        <v>6197</v>
      </c>
      <c r="E6210" s="1">
        <v>15</v>
      </c>
      <c r="F6210" s="1">
        <v>6</v>
      </c>
      <c r="G6210" s="2">
        <v>2.5</v>
      </c>
      <c r="H6210" s="3">
        <v>12</v>
      </c>
      <c r="I6210" s="3">
        <v>16</v>
      </c>
      <c r="J6210" s="3">
        <v>0.18</v>
      </c>
      <c r="K6210" s="3">
        <v>0.18</v>
      </c>
      <c r="L6210" s="3">
        <v>0.24</v>
      </c>
    </row>
    <row r="6211" spans="2:12" x14ac:dyDescent="0.2">
      <c r="B6211" t="s">
        <v>15146</v>
      </c>
      <c r="C6211" t="s">
        <v>15030</v>
      </c>
      <c r="D6211" t="s">
        <v>15031</v>
      </c>
      <c r="E6211" s="1">
        <v>4</v>
      </c>
      <c r="F6211" s="1">
        <v>2</v>
      </c>
      <c r="G6211" s="2">
        <v>2</v>
      </c>
      <c r="H6211" s="3">
        <v>12</v>
      </c>
      <c r="I6211" s="3">
        <v>16</v>
      </c>
      <c r="J6211" s="3">
        <v>4.8000000000000001E-2</v>
      </c>
      <c r="K6211" s="3">
        <v>4.8000000000000001E-2</v>
      </c>
      <c r="L6211" s="3">
        <v>6.4000000000000001E-2</v>
      </c>
    </row>
    <row r="6212" spans="2:12" x14ac:dyDescent="0.2">
      <c r="B6212" t="s">
        <v>15147</v>
      </c>
      <c r="C6212" t="s">
        <v>14949</v>
      </c>
      <c r="D6212" t="s">
        <v>14950</v>
      </c>
      <c r="E6212" s="1">
        <v>110</v>
      </c>
      <c r="F6212" s="1">
        <v>11</v>
      </c>
      <c r="G6212" s="2">
        <v>10</v>
      </c>
      <c r="H6212" s="3">
        <v>12</v>
      </c>
      <c r="I6212" s="3">
        <v>16</v>
      </c>
      <c r="J6212" s="3">
        <v>1.32</v>
      </c>
      <c r="K6212" s="3">
        <v>1.32</v>
      </c>
      <c r="L6212" s="3">
        <v>1.76</v>
      </c>
    </row>
    <row r="6213" spans="2:12" x14ac:dyDescent="0.2">
      <c r="B6213" t="s">
        <v>15148</v>
      </c>
      <c r="C6213" t="s">
        <v>15149</v>
      </c>
      <c r="D6213" t="s">
        <v>15150</v>
      </c>
      <c r="E6213" s="1">
        <v>65</v>
      </c>
      <c r="F6213" s="1">
        <v>6</v>
      </c>
      <c r="G6213" s="2">
        <v>10.833333333333334</v>
      </c>
      <c r="H6213" s="3">
        <v>12</v>
      </c>
      <c r="I6213" s="3">
        <v>16</v>
      </c>
      <c r="J6213" s="3">
        <v>0.78</v>
      </c>
      <c r="K6213" s="3">
        <v>0.78</v>
      </c>
      <c r="L6213" s="3">
        <v>1.04</v>
      </c>
    </row>
    <row r="6214" spans="2:12" x14ac:dyDescent="0.2">
      <c r="B6214" t="s">
        <v>15151</v>
      </c>
      <c r="C6214" t="s">
        <v>15053</v>
      </c>
      <c r="D6214" t="s">
        <v>8119</v>
      </c>
      <c r="E6214" s="1">
        <v>163</v>
      </c>
      <c r="F6214" s="1">
        <v>19</v>
      </c>
      <c r="G6214" s="2">
        <v>8.5789473684210531</v>
      </c>
      <c r="H6214" s="3">
        <v>8</v>
      </c>
      <c r="I6214" s="3">
        <v>10.666625766871165</v>
      </c>
      <c r="J6214" s="3">
        <v>1.304</v>
      </c>
      <c r="K6214" s="3">
        <v>1.304</v>
      </c>
      <c r="L6214" s="3">
        <v>1.7386600000000001</v>
      </c>
    </row>
    <row r="6215" spans="2:12" x14ac:dyDescent="0.2">
      <c r="B6215" t="s">
        <v>15152</v>
      </c>
      <c r="C6215" t="s">
        <v>14774</v>
      </c>
      <c r="D6215" t="s">
        <v>14775</v>
      </c>
      <c r="E6215" s="1">
        <v>10</v>
      </c>
      <c r="F6215" s="1">
        <v>4</v>
      </c>
      <c r="G6215" s="2">
        <v>2.5</v>
      </c>
      <c r="H6215" s="3">
        <v>8</v>
      </c>
      <c r="I6215" s="3">
        <v>10.667</v>
      </c>
      <c r="J6215" s="3">
        <v>0.08</v>
      </c>
      <c r="K6215" s="3">
        <v>0.08</v>
      </c>
      <c r="L6215" s="3">
        <v>0.10667</v>
      </c>
    </row>
    <row r="6216" spans="2:12" x14ac:dyDescent="0.2">
      <c r="B6216" t="s">
        <v>15153</v>
      </c>
      <c r="C6216" t="s">
        <v>6258</v>
      </c>
      <c r="D6216" t="s">
        <v>6259</v>
      </c>
      <c r="E6216" s="1">
        <v>12</v>
      </c>
      <c r="F6216" s="1">
        <v>9</v>
      </c>
      <c r="G6216" s="2">
        <v>1.3333333333333333</v>
      </c>
      <c r="H6216" s="3">
        <v>8</v>
      </c>
      <c r="I6216" s="3">
        <v>10.666666666666666</v>
      </c>
      <c r="J6216" s="3">
        <v>9.6000000000000002E-2</v>
      </c>
      <c r="K6216" s="3">
        <v>9.6000000000000002E-2</v>
      </c>
      <c r="L6216" s="3">
        <v>0.128</v>
      </c>
    </row>
    <row r="6217" spans="2:12" x14ac:dyDescent="0.2">
      <c r="B6217" t="s">
        <v>15154</v>
      </c>
      <c r="C6217" t="s">
        <v>14908</v>
      </c>
      <c r="D6217" t="s">
        <v>14909</v>
      </c>
      <c r="E6217" s="1">
        <v>5</v>
      </c>
      <c r="F6217" s="1">
        <v>2</v>
      </c>
      <c r="G6217" s="2">
        <v>2.5</v>
      </c>
      <c r="H6217" s="3">
        <v>8</v>
      </c>
      <c r="I6217" s="3">
        <v>10.666</v>
      </c>
      <c r="J6217" s="3">
        <v>0.04</v>
      </c>
      <c r="K6217" s="3">
        <v>0.04</v>
      </c>
      <c r="L6217" s="3">
        <v>5.3330000000000002E-2</v>
      </c>
    </row>
    <row r="6218" spans="2:12" x14ac:dyDescent="0.2">
      <c r="B6218" t="s">
        <v>15155</v>
      </c>
      <c r="C6218" t="s">
        <v>14922</v>
      </c>
      <c r="D6218" t="s">
        <v>6407</v>
      </c>
      <c r="E6218" s="1">
        <v>8</v>
      </c>
      <c r="F6218" s="1">
        <v>4</v>
      </c>
      <c r="G6218" s="2">
        <v>2</v>
      </c>
      <c r="H6218" s="3">
        <v>12</v>
      </c>
      <c r="I6218" s="3">
        <v>16</v>
      </c>
      <c r="J6218" s="3">
        <v>9.6000000000000002E-2</v>
      </c>
      <c r="K6218" s="3">
        <v>9.6000000000000002E-2</v>
      </c>
      <c r="L6218" s="3">
        <v>0.128</v>
      </c>
    </row>
    <row r="6219" spans="2:12" x14ac:dyDescent="0.2">
      <c r="B6219" t="s">
        <v>15156</v>
      </c>
      <c r="C6219" t="s">
        <v>15157</v>
      </c>
      <c r="D6219" t="s">
        <v>15158</v>
      </c>
      <c r="E6219" s="1">
        <v>1307.9523999999999</v>
      </c>
      <c r="F6219" s="1">
        <v>26</v>
      </c>
      <c r="G6219" s="2">
        <v>50.305861538461535</v>
      </c>
      <c r="H6219" s="3">
        <v>6.2999999082535432</v>
      </c>
      <c r="I6219" s="3">
        <v>8.3999769410568774</v>
      </c>
      <c r="J6219" s="3">
        <v>8.2401</v>
      </c>
      <c r="K6219" s="3">
        <v>8.2401</v>
      </c>
      <c r="L6219" s="3">
        <v>10.98677</v>
      </c>
    </row>
    <row r="6220" spans="2:12" x14ac:dyDescent="0.2">
      <c r="B6220" t="s">
        <v>15159</v>
      </c>
      <c r="C6220" t="s">
        <v>15157</v>
      </c>
      <c r="D6220" t="s">
        <v>15158</v>
      </c>
      <c r="E6220" s="1">
        <v>2070.4198999999999</v>
      </c>
      <c r="F6220" s="1">
        <v>43</v>
      </c>
      <c r="G6220" s="2">
        <v>48.149299999999997</v>
      </c>
      <c r="H6220" s="3">
        <v>6.3000022362613493</v>
      </c>
      <c r="I6220" s="3">
        <v>8.3999772220118256</v>
      </c>
      <c r="J6220" s="3">
        <v>13.04365</v>
      </c>
      <c r="K6220" s="3">
        <v>13.04365</v>
      </c>
      <c r="L6220" s="3">
        <v>17.391480000000001</v>
      </c>
    </row>
    <row r="6221" spans="2:12" x14ac:dyDescent="0.2">
      <c r="B6221" t="s">
        <v>15160</v>
      </c>
      <c r="C6221" t="s">
        <v>15161</v>
      </c>
      <c r="D6221" t="s">
        <v>15162</v>
      </c>
      <c r="E6221" s="1">
        <v>3113.7750000000001</v>
      </c>
      <c r="F6221" s="1">
        <v>104</v>
      </c>
      <c r="G6221" s="2">
        <v>29.940144230769231</v>
      </c>
      <c r="H6221" s="3">
        <v>6.150001204325938</v>
      </c>
      <c r="I6221" s="3">
        <v>8.1999791250170606</v>
      </c>
      <c r="J6221" s="3">
        <v>19.149719999999999</v>
      </c>
      <c r="K6221" s="3">
        <v>19.149719999999999</v>
      </c>
      <c r="L6221" s="3">
        <v>25.532889999999998</v>
      </c>
    </row>
    <row r="6222" spans="2:12" x14ac:dyDescent="0.2">
      <c r="B6222" t="s">
        <v>15163</v>
      </c>
      <c r="C6222" t="s">
        <v>15164</v>
      </c>
      <c r="D6222" t="s">
        <v>15165</v>
      </c>
      <c r="E6222" s="1">
        <v>1284.3278</v>
      </c>
      <c r="F6222" s="1">
        <v>57</v>
      </c>
      <c r="G6222" s="2">
        <v>22.532066666666665</v>
      </c>
      <c r="H6222" s="3">
        <v>6.3000037840806682</v>
      </c>
      <c r="I6222" s="3">
        <v>8.3999816869182471</v>
      </c>
      <c r="J6222" s="3">
        <v>8.0912699999999997</v>
      </c>
      <c r="K6222" s="3">
        <v>8.0912699999999997</v>
      </c>
      <c r="L6222" s="3">
        <v>10.78833</v>
      </c>
    </row>
    <row r="6223" spans="2:12" x14ac:dyDescent="0.2">
      <c r="B6223" t="s">
        <v>15166</v>
      </c>
      <c r="C6223" t="s">
        <v>15164</v>
      </c>
      <c r="D6223" t="s">
        <v>15165</v>
      </c>
      <c r="E6223" s="1">
        <v>2551.9665</v>
      </c>
      <c r="F6223" s="1">
        <v>37</v>
      </c>
      <c r="G6223" s="2">
        <v>68.972067567567564</v>
      </c>
      <c r="H6223" s="3">
        <v>6.3000004114474084</v>
      </c>
      <c r="I6223" s="3">
        <v>8.399980955862862</v>
      </c>
      <c r="J6223" s="3">
        <v>16.077390000000001</v>
      </c>
      <c r="K6223" s="3">
        <v>16.077390000000001</v>
      </c>
      <c r="L6223" s="3">
        <v>21.43647</v>
      </c>
    </row>
    <row r="6224" spans="2:12" x14ac:dyDescent="0.2">
      <c r="B6224" t="s">
        <v>15167</v>
      </c>
      <c r="C6224" t="s">
        <v>15168</v>
      </c>
      <c r="D6224" t="s">
        <v>15169</v>
      </c>
      <c r="E6224" s="1">
        <v>4242.4210999999996</v>
      </c>
      <c r="F6224" s="1">
        <v>595</v>
      </c>
      <c r="G6224" s="2">
        <v>7.1301194957983185</v>
      </c>
      <c r="H6224" s="3">
        <v>6.1500000553928995</v>
      </c>
      <c r="I6224" s="3">
        <v>8.1999804309855069</v>
      </c>
      <c r="J6224" s="3">
        <v>26.090890000000002</v>
      </c>
      <c r="K6224" s="3">
        <v>26.090890000000002</v>
      </c>
      <c r="L6224" s="3">
        <v>34.787770000000002</v>
      </c>
    </row>
    <row r="6225" spans="2:12" x14ac:dyDescent="0.2">
      <c r="B6225" t="s">
        <v>15170</v>
      </c>
      <c r="C6225" t="s">
        <v>15171</v>
      </c>
      <c r="D6225" t="s">
        <v>15169</v>
      </c>
      <c r="E6225" s="1">
        <v>4318.4597999999996</v>
      </c>
      <c r="F6225" s="1">
        <v>554</v>
      </c>
      <c r="G6225" s="2">
        <v>7.7950537906137178</v>
      </c>
      <c r="H6225" s="3">
        <v>6.1500005163878111</v>
      </c>
      <c r="I6225" s="3">
        <v>8.1999790758733013</v>
      </c>
      <c r="J6225" s="3">
        <v>26.558530000000001</v>
      </c>
      <c r="K6225" s="3">
        <v>26.558530000000001</v>
      </c>
      <c r="L6225" s="3">
        <v>35.411279999999998</v>
      </c>
    </row>
    <row r="6226" spans="2:12" x14ac:dyDescent="0.2">
      <c r="B6226" t="s">
        <v>15172</v>
      </c>
      <c r="C6226" t="s">
        <v>14397</v>
      </c>
      <c r="D6226" t="s">
        <v>14398</v>
      </c>
      <c r="E6226" s="1">
        <v>1598.4110000000001</v>
      </c>
      <c r="F6226" s="1">
        <v>44</v>
      </c>
      <c r="G6226" s="2">
        <v>36.327522727272729</v>
      </c>
      <c r="H6226" s="3">
        <v>6.3000004379349246</v>
      </c>
      <c r="I6226" s="3">
        <v>8.3999797298692265</v>
      </c>
      <c r="J6226" s="3">
        <v>10.069990000000001</v>
      </c>
      <c r="K6226" s="3">
        <v>10.069990000000001</v>
      </c>
      <c r="L6226" s="3">
        <v>13.42662</v>
      </c>
    </row>
    <row r="6227" spans="2:12" x14ac:dyDescent="0.2">
      <c r="B6227" t="s">
        <v>15173</v>
      </c>
      <c r="C6227" t="s">
        <v>15174</v>
      </c>
      <c r="D6227" t="s">
        <v>15175</v>
      </c>
      <c r="E6227" s="1">
        <v>17.158200000000001</v>
      </c>
      <c r="F6227" s="1">
        <v>22</v>
      </c>
      <c r="G6227" s="2">
        <v>0.77991818181818184</v>
      </c>
      <c r="H6227" s="3">
        <v>12.750171929456467</v>
      </c>
      <c r="I6227" s="3">
        <v>17.000034968703009</v>
      </c>
      <c r="J6227" s="3">
        <v>0.21876999999999999</v>
      </c>
      <c r="K6227" s="3">
        <v>0.21876999999999999</v>
      </c>
      <c r="L6227" s="3">
        <v>0.29169</v>
      </c>
    </row>
    <row r="6228" spans="2:12" x14ac:dyDescent="0.2">
      <c r="B6228" t="s">
        <v>15176</v>
      </c>
      <c r="C6228" t="s">
        <v>15177</v>
      </c>
      <c r="D6228" t="s">
        <v>15178</v>
      </c>
      <c r="E6228" s="1">
        <v>2472.1318999999999</v>
      </c>
      <c r="F6228" s="1">
        <v>101</v>
      </c>
      <c r="G6228" s="2">
        <v>24.476553465346534</v>
      </c>
      <c r="H6228" s="3">
        <v>6.2999996076261144</v>
      </c>
      <c r="I6228" s="3">
        <v>8.3999805997406529</v>
      </c>
      <c r="J6228" s="3">
        <v>15.57443</v>
      </c>
      <c r="K6228" s="3">
        <v>15.57443</v>
      </c>
      <c r="L6228" s="3">
        <v>20.76586</v>
      </c>
    </row>
    <row r="6229" spans="2:12" x14ac:dyDescent="0.2">
      <c r="B6229" t="s">
        <v>15179</v>
      </c>
      <c r="C6229" t="s">
        <v>15180</v>
      </c>
      <c r="D6229" t="s">
        <v>15181</v>
      </c>
      <c r="E6229" s="1">
        <v>4824.3338100000001</v>
      </c>
      <c r="F6229" s="1">
        <v>323</v>
      </c>
      <c r="G6229" s="2">
        <v>14.936017987616099</v>
      </c>
      <c r="H6229" s="3">
        <v>5.0000001969183812</v>
      </c>
      <c r="I6229" s="3">
        <v>6.6666489647406886</v>
      </c>
      <c r="J6229" s="3">
        <v>24.121670000000002</v>
      </c>
      <c r="K6229" s="3">
        <v>24.121670000000002</v>
      </c>
      <c r="L6229" s="3">
        <v>32.162140000000001</v>
      </c>
    </row>
    <row r="6230" spans="2:12" x14ac:dyDescent="0.2">
      <c r="B6230" t="s">
        <v>15182</v>
      </c>
      <c r="C6230" t="s">
        <v>15183</v>
      </c>
      <c r="D6230" t="s">
        <v>15184</v>
      </c>
      <c r="E6230" s="1">
        <v>5904.0704900000001</v>
      </c>
      <c r="F6230" s="1">
        <v>281</v>
      </c>
      <c r="G6230" s="2">
        <v>21.010927010676156</v>
      </c>
      <c r="H6230" s="3">
        <v>4.9999995850320547</v>
      </c>
      <c r="I6230" s="3">
        <v>6.6666497404911569</v>
      </c>
      <c r="J6230" s="3">
        <v>29.520350000000001</v>
      </c>
      <c r="K6230" s="3">
        <v>29.520350000000001</v>
      </c>
      <c r="L6230" s="3">
        <v>39.360370000000003</v>
      </c>
    </row>
    <row r="6231" spans="2:12" x14ac:dyDescent="0.2">
      <c r="B6231" t="s">
        <v>15185</v>
      </c>
      <c r="C6231" t="s">
        <v>15186</v>
      </c>
      <c r="D6231" t="s">
        <v>15187</v>
      </c>
      <c r="E6231" s="1">
        <v>1051.0635299999999</v>
      </c>
      <c r="F6231" s="1">
        <v>87</v>
      </c>
      <c r="G6231" s="2">
        <v>12.081189999999999</v>
      </c>
      <c r="H6231" s="3">
        <v>6.9999955188246332</v>
      </c>
      <c r="I6231" s="3">
        <v>9.3333083300873358</v>
      </c>
      <c r="J6231" s="3">
        <v>7.3574400000000004</v>
      </c>
      <c r="K6231" s="3">
        <v>7.3574400000000004</v>
      </c>
      <c r="L6231" s="3">
        <v>9.8099000000000007</v>
      </c>
    </row>
    <row r="6232" spans="2:12" x14ac:dyDescent="0.2">
      <c r="B6232" t="s">
        <v>15188</v>
      </c>
      <c r="C6232" t="s">
        <v>15189</v>
      </c>
      <c r="D6232" t="s">
        <v>15190</v>
      </c>
      <c r="E6232" s="1">
        <v>1196.82653</v>
      </c>
      <c r="F6232" s="1">
        <v>95</v>
      </c>
      <c r="G6232" s="2">
        <v>12.598174</v>
      </c>
      <c r="H6232" s="3">
        <v>7.000003584479364</v>
      </c>
      <c r="I6232" s="3">
        <v>9.3333074760633838</v>
      </c>
      <c r="J6232" s="3">
        <v>8.3777899999999992</v>
      </c>
      <c r="K6232" s="3">
        <v>8.3777899999999992</v>
      </c>
      <c r="L6232" s="3">
        <v>11.170349999999999</v>
      </c>
    </row>
    <row r="6233" spans="2:12" x14ac:dyDescent="0.2">
      <c r="B6233" t="s">
        <v>15191</v>
      </c>
      <c r="C6233" t="s">
        <v>15192</v>
      </c>
      <c r="D6233" t="s">
        <v>15193</v>
      </c>
      <c r="E6233" s="1">
        <v>1041.79423</v>
      </c>
      <c r="F6233" s="1">
        <v>99</v>
      </c>
      <c r="G6233" s="2">
        <v>10.52317404040404</v>
      </c>
      <c r="H6233" s="3">
        <v>4.99999889613518</v>
      </c>
      <c r="I6233" s="3">
        <v>6.6666523964142135</v>
      </c>
      <c r="J6233" s="3">
        <v>5.2089699999999999</v>
      </c>
      <c r="K6233" s="3">
        <v>5.2089699999999999</v>
      </c>
      <c r="L6233" s="3">
        <v>6.9452800000000003</v>
      </c>
    </row>
    <row r="6234" spans="2:12" x14ac:dyDescent="0.2">
      <c r="B6234" t="s">
        <v>15194</v>
      </c>
      <c r="C6234" t="s">
        <v>15195</v>
      </c>
      <c r="D6234" t="s">
        <v>15196</v>
      </c>
      <c r="E6234" s="1">
        <v>167.78095999999999</v>
      </c>
      <c r="F6234" s="1">
        <v>15</v>
      </c>
      <c r="G6234" s="2">
        <v>11.185397333333333</v>
      </c>
      <c r="H6234" s="3">
        <v>4.999971391271095</v>
      </c>
      <c r="I6234" s="3">
        <v>6.6666682560404951</v>
      </c>
      <c r="J6234" s="3">
        <v>0.83889999999999998</v>
      </c>
      <c r="K6234" s="3">
        <v>0.83889999999999998</v>
      </c>
      <c r="L6234" s="3">
        <v>1.1185400000000001</v>
      </c>
    </row>
    <row r="6235" spans="2:12" x14ac:dyDescent="0.2">
      <c r="B6235" t="s">
        <v>15197</v>
      </c>
      <c r="C6235" t="s">
        <v>11370</v>
      </c>
      <c r="D6235" t="s">
        <v>11371</v>
      </c>
      <c r="E6235" s="1">
        <v>695.14475000000004</v>
      </c>
      <c r="F6235" s="1">
        <v>83</v>
      </c>
      <c r="G6235" s="2">
        <v>8.3752379518072289</v>
      </c>
      <c r="H6235" s="3">
        <v>4.9999946054400892</v>
      </c>
      <c r="I6235" s="3">
        <v>6.666654678755755</v>
      </c>
      <c r="J6235" s="3">
        <v>3.4757199999999999</v>
      </c>
      <c r="K6235" s="3">
        <v>3.4757199999999999</v>
      </c>
      <c r="L6235" s="3">
        <v>4.63429</v>
      </c>
    </row>
    <row r="6236" spans="2:12" x14ac:dyDescent="0.2">
      <c r="B6236" t="s">
        <v>15198</v>
      </c>
      <c r="C6236" t="s">
        <v>15199</v>
      </c>
      <c r="D6236" t="s">
        <v>15200</v>
      </c>
      <c r="E6236" s="1">
        <v>546.13333999999998</v>
      </c>
      <c r="F6236" s="1">
        <v>96</v>
      </c>
      <c r="G6236" s="2">
        <v>5.6888889583333331</v>
      </c>
      <c r="H6236" s="3">
        <v>5.0000060424803943</v>
      </c>
      <c r="I6236" s="3">
        <v>6.6666503092449911</v>
      </c>
      <c r="J6236" s="3">
        <v>2.7306699999999999</v>
      </c>
      <c r="K6236" s="3">
        <v>2.7306699999999999</v>
      </c>
      <c r="L6236" s="3">
        <v>3.6408800000000001</v>
      </c>
    </row>
    <row r="6237" spans="2:12" x14ac:dyDescent="0.2">
      <c r="B6237" t="s">
        <v>15198</v>
      </c>
      <c r="C6237" t="s">
        <v>15199</v>
      </c>
      <c r="D6237" t="s">
        <v>15200</v>
      </c>
      <c r="E6237" s="1">
        <v>968.82476999999994</v>
      </c>
      <c r="F6237" s="1">
        <v>191</v>
      </c>
      <c r="G6237" s="2">
        <v>5.0723809947643979</v>
      </c>
      <c r="H6237" s="3">
        <v>4.9999960261131644</v>
      </c>
      <c r="I6237" s="3">
        <v>6.6666544869615594</v>
      </c>
      <c r="J6237" s="3">
        <v>4.8441200000000002</v>
      </c>
      <c r="K6237" s="3">
        <v>4.8441200000000002</v>
      </c>
      <c r="L6237" s="3">
        <v>6.4588200000000002</v>
      </c>
    </row>
    <row r="6238" spans="2:12" x14ac:dyDescent="0.2">
      <c r="B6238" t="s">
        <v>15201</v>
      </c>
      <c r="C6238" t="s">
        <v>15202</v>
      </c>
      <c r="D6238" t="s">
        <v>15203</v>
      </c>
      <c r="E6238" s="1">
        <v>31</v>
      </c>
      <c r="F6238" s="1">
        <v>1</v>
      </c>
      <c r="G6238" s="2">
        <v>31</v>
      </c>
      <c r="H6238" s="3">
        <v>6</v>
      </c>
      <c r="I6238" s="3">
        <v>8</v>
      </c>
      <c r="J6238" s="3">
        <v>0.186</v>
      </c>
      <c r="K6238" s="3">
        <v>0.186</v>
      </c>
      <c r="L6238" s="3">
        <v>0.248</v>
      </c>
    </row>
    <row r="6239" spans="2:12" x14ac:dyDescent="0.2">
      <c r="B6239" t="s">
        <v>15204</v>
      </c>
      <c r="C6239" t="s">
        <v>15202</v>
      </c>
      <c r="D6239" t="s">
        <v>15203</v>
      </c>
      <c r="E6239" s="1">
        <v>5596</v>
      </c>
      <c r="F6239" s="1">
        <v>254</v>
      </c>
      <c r="G6239" s="2">
        <v>22.031496062992126</v>
      </c>
      <c r="H6239" s="3">
        <v>6</v>
      </c>
      <c r="I6239" s="3">
        <v>7.9999803431022158</v>
      </c>
      <c r="J6239" s="3">
        <v>33.576000000000001</v>
      </c>
      <c r="K6239" s="3">
        <v>33.576000000000001</v>
      </c>
      <c r="L6239" s="3">
        <v>44.767890000000001</v>
      </c>
    </row>
    <row r="6240" spans="2:12" x14ac:dyDescent="0.2">
      <c r="B6240" t="s">
        <v>15205</v>
      </c>
      <c r="C6240" t="s">
        <v>15206</v>
      </c>
      <c r="D6240" t="s">
        <v>14760</v>
      </c>
      <c r="E6240" s="1">
        <v>3572</v>
      </c>
      <c r="F6240" s="1">
        <v>220</v>
      </c>
      <c r="G6240" s="2">
        <v>16.236363636363638</v>
      </c>
      <c r="H6240" s="3">
        <v>5.9999999999999991</v>
      </c>
      <c r="I6240" s="3">
        <v>7.9999804031354982</v>
      </c>
      <c r="J6240" s="3">
        <v>21.431999999999999</v>
      </c>
      <c r="K6240" s="3">
        <v>21.431999999999999</v>
      </c>
      <c r="L6240" s="3">
        <v>28.57593</v>
      </c>
    </row>
    <row r="6241" spans="2:12" x14ac:dyDescent="0.2">
      <c r="B6241" t="s">
        <v>15207</v>
      </c>
      <c r="C6241" t="s">
        <v>15208</v>
      </c>
      <c r="D6241" t="s">
        <v>15209</v>
      </c>
      <c r="E6241" s="1">
        <v>8660.8799999999992</v>
      </c>
      <c r="F6241" s="1">
        <v>552</v>
      </c>
      <c r="G6241" s="2">
        <v>15.689999999999998</v>
      </c>
      <c r="H6241" s="3">
        <v>4.0000000000000009</v>
      </c>
      <c r="I6241" s="3">
        <v>5.3333194779283408</v>
      </c>
      <c r="J6241" s="3">
        <v>34.643520000000002</v>
      </c>
      <c r="K6241" s="3">
        <v>34.643520000000002</v>
      </c>
      <c r="L6241" s="3">
        <v>46.191240000000001</v>
      </c>
    </row>
    <row r="6242" spans="2:12" x14ac:dyDescent="0.2">
      <c r="B6242" t="s">
        <v>15210</v>
      </c>
      <c r="C6242" t="s">
        <v>15211</v>
      </c>
      <c r="D6242" t="s">
        <v>15212</v>
      </c>
      <c r="E6242" s="1">
        <v>757.68232</v>
      </c>
      <c r="F6242" s="1">
        <v>42</v>
      </c>
      <c r="G6242" s="2">
        <v>18.040055238095238</v>
      </c>
      <c r="H6242" s="3">
        <v>9.9999957765940746</v>
      </c>
      <c r="I6242" s="3">
        <v>13.333305705219571</v>
      </c>
      <c r="J6242" s="3">
        <v>7.5768199999999997</v>
      </c>
      <c r="K6242" s="3">
        <v>7.5768199999999997</v>
      </c>
      <c r="L6242" s="3">
        <v>10.102410000000001</v>
      </c>
    </row>
    <row r="6243" spans="2:12" x14ac:dyDescent="0.2">
      <c r="B6243" t="s">
        <v>15213</v>
      </c>
      <c r="C6243" t="s">
        <v>15214</v>
      </c>
      <c r="D6243" t="s">
        <v>15215</v>
      </c>
      <c r="E6243" s="1">
        <v>1507.76</v>
      </c>
      <c r="F6243" s="1">
        <v>401</v>
      </c>
      <c r="G6243" s="2">
        <v>3.76</v>
      </c>
      <c r="H6243" s="3">
        <v>4</v>
      </c>
      <c r="I6243" s="3">
        <v>5.3333222794078639</v>
      </c>
      <c r="J6243" s="3">
        <v>6.03104</v>
      </c>
      <c r="K6243" s="3">
        <v>6.03104</v>
      </c>
      <c r="L6243" s="3">
        <v>8.0413700000000006</v>
      </c>
    </row>
    <row r="6244" spans="2:12" x14ac:dyDescent="0.2">
      <c r="B6244" t="s">
        <v>15216</v>
      </c>
      <c r="C6244" t="s">
        <v>15214</v>
      </c>
      <c r="D6244" t="s">
        <v>15215</v>
      </c>
      <c r="E6244" s="1">
        <v>3609.92</v>
      </c>
      <c r="F6244" s="1">
        <v>778</v>
      </c>
      <c r="G6244" s="2">
        <v>4.6399999999999997</v>
      </c>
      <c r="H6244" s="3">
        <v>3.9999999999999996</v>
      </c>
      <c r="I6244" s="3">
        <v>5.3333204059923753</v>
      </c>
      <c r="J6244" s="3">
        <v>14.439679999999999</v>
      </c>
      <c r="K6244" s="3">
        <v>14.439679999999999</v>
      </c>
      <c r="L6244" s="3">
        <v>19.252859999999998</v>
      </c>
    </row>
    <row r="6245" spans="2:12" x14ac:dyDescent="0.2">
      <c r="B6245" t="s">
        <v>15217</v>
      </c>
      <c r="C6245" t="s">
        <v>15218</v>
      </c>
      <c r="D6245" t="s">
        <v>15219</v>
      </c>
      <c r="E6245" s="1">
        <v>51.990189999999998</v>
      </c>
      <c r="F6245" s="1">
        <v>118</v>
      </c>
      <c r="G6245" s="2">
        <v>0.44059483050847459</v>
      </c>
      <c r="H6245" s="3">
        <v>9.9999634546440408</v>
      </c>
      <c r="I6245" s="3">
        <v>13.333284606192054</v>
      </c>
      <c r="J6245" s="3">
        <v>0.51990000000000003</v>
      </c>
      <c r="K6245" s="3">
        <v>0.51990000000000003</v>
      </c>
      <c r="L6245" s="3">
        <v>0.69320000000000004</v>
      </c>
    </row>
    <row r="6246" spans="2:12" x14ac:dyDescent="0.2">
      <c r="B6246" t="s">
        <v>15220</v>
      </c>
      <c r="C6246" t="s">
        <v>15218</v>
      </c>
      <c r="D6246" t="s">
        <v>15219</v>
      </c>
      <c r="E6246" s="1">
        <v>43.04036</v>
      </c>
      <c r="F6246" s="1">
        <v>103</v>
      </c>
      <c r="G6246" s="2">
        <v>0.41786757281553399</v>
      </c>
      <c r="H6246" s="3">
        <v>9.9999163575769341</v>
      </c>
      <c r="I6246" s="3">
        <v>13.333299256790603</v>
      </c>
      <c r="J6246" s="3">
        <v>0.4304</v>
      </c>
      <c r="K6246" s="3">
        <v>0.4304</v>
      </c>
      <c r="L6246" s="3">
        <v>0.57386999999999999</v>
      </c>
    </row>
    <row r="6247" spans="2:12" x14ac:dyDescent="0.2">
      <c r="B6247" t="s">
        <v>15221</v>
      </c>
      <c r="C6247" t="s">
        <v>15222</v>
      </c>
      <c r="D6247" t="s">
        <v>15223</v>
      </c>
      <c r="E6247" s="1">
        <v>52.517600000000002</v>
      </c>
      <c r="F6247" s="1">
        <v>141</v>
      </c>
      <c r="G6247" s="2">
        <v>0.37246524822695037</v>
      </c>
      <c r="H6247" s="3">
        <v>10.000076164942799</v>
      </c>
      <c r="I6247" s="3">
        <v>13.3332444742334</v>
      </c>
      <c r="J6247" s="3">
        <v>0.52517999999999998</v>
      </c>
      <c r="K6247" s="3">
        <v>0.52517999999999998</v>
      </c>
      <c r="L6247" s="3">
        <v>0.70023000000000002</v>
      </c>
    </row>
    <row r="6248" spans="2:12" x14ac:dyDescent="0.2">
      <c r="B6248" t="s">
        <v>15224</v>
      </c>
      <c r="C6248" t="s">
        <v>15222</v>
      </c>
      <c r="D6248" t="s">
        <v>15223</v>
      </c>
      <c r="E6248" s="1">
        <v>1.3309</v>
      </c>
      <c r="F6248" s="1">
        <v>10</v>
      </c>
      <c r="G6248" s="2">
        <v>0.13308999999999999</v>
      </c>
      <c r="H6248" s="3">
        <v>10.000751371252537</v>
      </c>
      <c r="I6248" s="3">
        <v>13.336839732511834</v>
      </c>
      <c r="J6248" s="3">
        <v>1.3310000000000001E-2</v>
      </c>
      <c r="K6248" s="3">
        <v>1.3310000000000001E-2</v>
      </c>
      <c r="L6248" s="3">
        <v>1.7749999999999998E-2</v>
      </c>
    </row>
    <row r="6249" spans="2:12" x14ac:dyDescent="0.2">
      <c r="B6249" t="s">
        <v>15225</v>
      </c>
      <c r="C6249" t="s">
        <v>15226</v>
      </c>
      <c r="D6249" t="s">
        <v>15227</v>
      </c>
      <c r="E6249" s="1">
        <v>53.398060000000001</v>
      </c>
      <c r="F6249" s="1">
        <v>144</v>
      </c>
      <c r="G6249" s="2">
        <v>0.37081986111111109</v>
      </c>
      <c r="H6249" s="3">
        <v>9.9999887636367308</v>
      </c>
      <c r="I6249" s="3">
        <v>13.333255927275259</v>
      </c>
      <c r="J6249" s="3">
        <v>0.53398000000000001</v>
      </c>
      <c r="K6249" s="3">
        <v>0.53398000000000001</v>
      </c>
      <c r="L6249" s="3">
        <v>0.71196999999999999</v>
      </c>
    </row>
    <row r="6250" spans="2:12" x14ac:dyDescent="0.2">
      <c r="B6250" t="s">
        <v>15228</v>
      </c>
      <c r="C6250" t="s">
        <v>15226</v>
      </c>
      <c r="D6250" t="s">
        <v>15227</v>
      </c>
      <c r="E6250" s="1">
        <v>63.90269</v>
      </c>
      <c r="F6250" s="1">
        <v>169</v>
      </c>
      <c r="G6250" s="2">
        <v>0.37812242603550295</v>
      </c>
      <c r="H6250" s="3">
        <v>10.000048511259855</v>
      </c>
      <c r="I6250" s="3">
        <v>13.333241527078124</v>
      </c>
      <c r="J6250" s="3">
        <v>0.63902999999999999</v>
      </c>
      <c r="K6250" s="3">
        <v>0.63902999999999999</v>
      </c>
      <c r="L6250" s="3">
        <v>0.85202999999999995</v>
      </c>
    </row>
    <row r="6251" spans="2:12" x14ac:dyDescent="0.2">
      <c r="B6251" t="s">
        <v>15229</v>
      </c>
      <c r="C6251" t="s">
        <v>15230</v>
      </c>
      <c r="D6251" t="s">
        <v>15231</v>
      </c>
      <c r="E6251" s="1">
        <v>54.583129999999997</v>
      </c>
      <c r="F6251" s="1">
        <v>149</v>
      </c>
      <c r="G6251" s="2">
        <v>0.36632973154362414</v>
      </c>
      <c r="H6251" s="3">
        <v>9.9999761831173863</v>
      </c>
      <c r="I6251" s="3">
        <v>13.333240508560065</v>
      </c>
      <c r="J6251" s="3">
        <v>0.54583000000000004</v>
      </c>
      <c r="K6251" s="3">
        <v>0.54583000000000004</v>
      </c>
      <c r="L6251" s="3">
        <v>0.72777000000000003</v>
      </c>
    </row>
    <row r="6252" spans="2:12" x14ac:dyDescent="0.2">
      <c r="B6252" t="s">
        <v>15232</v>
      </c>
      <c r="C6252" t="s">
        <v>15230</v>
      </c>
      <c r="D6252" t="s">
        <v>15231</v>
      </c>
      <c r="E6252" s="1">
        <v>76.368600000000001</v>
      </c>
      <c r="F6252" s="1">
        <v>170</v>
      </c>
      <c r="G6252" s="2">
        <v>0.44922705882352942</v>
      </c>
      <c r="H6252" s="3">
        <v>10.00005237754784</v>
      </c>
      <c r="I6252" s="3">
        <v>13.333359522107255</v>
      </c>
      <c r="J6252" s="3">
        <v>0.76368999999999998</v>
      </c>
      <c r="K6252" s="3">
        <v>0.76368999999999998</v>
      </c>
      <c r="L6252" s="3">
        <v>1.0182500000000001</v>
      </c>
    </row>
    <row r="6253" spans="2:12" x14ac:dyDescent="0.2">
      <c r="B6253" t="s">
        <v>15233</v>
      </c>
      <c r="C6253" t="s">
        <v>15234</v>
      </c>
      <c r="D6253" t="s">
        <v>15235</v>
      </c>
      <c r="E6253" s="1">
        <v>5514.8</v>
      </c>
      <c r="F6253" s="1">
        <v>3244</v>
      </c>
      <c r="G6253" s="2">
        <v>1.7</v>
      </c>
      <c r="H6253" s="3">
        <v>4</v>
      </c>
      <c r="I6253" s="3">
        <v>5.3333194313483716</v>
      </c>
      <c r="J6253" s="3">
        <v>22.059200000000001</v>
      </c>
      <c r="K6253" s="3">
        <v>22.059200000000001</v>
      </c>
      <c r="L6253" s="3">
        <v>29.412189999999999</v>
      </c>
    </row>
    <row r="6254" spans="2:12" x14ac:dyDescent="0.2">
      <c r="B6254" t="s">
        <v>15236</v>
      </c>
      <c r="C6254" t="s">
        <v>15237</v>
      </c>
      <c r="D6254" t="s">
        <v>15238</v>
      </c>
      <c r="E6254" s="1">
        <v>12371.110409999999</v>
      </c>
      <c r="F6254" s="1">
        <v>1411</v>
      </c>
      <c r="G6254" s="2">
        <v>8.7676190007087165</v>
      </c>
      <c r="H6254" s="3">
        <v>6.99999976800789</v>
      </c>
      <c r="I6254" s="3">
        <v>9.3333101211890312</v>
      </c>
      <c r="J6254" s="3">
        <v>86.597769999999997</v>
      </c>
      <c r="K6254" s="3">
        <v>86.597769999999997</v>
      </c>
      <c r="L6254" s="3">
        <v>115.46341</v>
      </c>
    </row>
    <row r="6255" spans="2:12" x14ac:dyDescent="0.2">
      <c r="B6255" t="s">
        <v>15239</v>
      </c>
      <c r="C6255" t="s">
        <v>15240</v>
      </c>
      <c r="D6255" t="s">
        <v>15241</v>
      </c>
      <c r="E6255" s="1">
        <v>731</v>
      </c>
      <c r="F6255" s="1">
        <v>134</v>
      </c>
      <c r="G6255" s="2">
        <v>5.455223880597015</v>
      </c>
      <c r="H6255" s="3">
        <v>8</v>
      </c>
      <c r="I6255" s="3">
        <v>10.666634746922025</v>
      </c>
      <c r="J6255" s="3">
        <v>5.8479999999999999</v>
      </c>
      <c r="K6255" s="3">
        <v>5.8479999999999999</v>
      </c>
      <c r="L6255" s="3">
        <v>7.7973100000000004</v>
      </c>
    </row>
    <row r="6256" spans="2:12" x14ac:dyDescent="0.2">
      <c r="B6256" t="s">
        <v>15242</v>
      </c>
      <c r="C6256" t="s">
        <v>15243</v>
      </c>
      <c r="D6256" t="s">
        <v>15244</v>
      </c>
      <c r="E6256" s="1">
        <v>369</v>
      </c>
      <c r="F6256" s="1">
        <v>73</v>
      </c>
      <c r="G6256" s="2">
        <v>5.0547945205479454</v>
      </c>
      <c r="H6256" s="3">
        <v>8</v>
      </c>
      <c r="I6256" s="3">
        <v>10.666639566395665</v>
      </c>
      <c r="J6256" s="3">
        <v>2.952</v>
      </c>
      <c r="K6256" s="3">
        <v>2.952</v>
      </c>
      <c r="L6256" s="3">
        <v>3.9359899999999999</v>
      </c>
    </row>
    <row r="6257" spans="2:12" x14ac:dyDescent="0.2">
      <c r="B6257" t="s">
        <v>15245</v>
      </c>
      <c r="C6257" t="s">
        <v>15246</v>
      </c>
      <c r="D6257" t="s">
        <v>15247</v>
      </c>
      <c r="E6257" s="1">
        <v>98</v>
      </c>
      <c r="F6257" s="1">
        <v>98</v>
      </c>
      <c r="G6257" s="2">
        <v>1</v>
      </c>
      <c r="H6257" s="3">
        <v>8</v>
      </c>
      <c r="I6257" s="3">
        <v>10.666632653061225</v>
      </c>
      <c r="J6257" s="3">
        <v>0.78400000000000003</v>
      </c>
      <c r="K6257" s="3">
        <v>0.78400000000000003</v>
      </c>
      <c r="L6257" s="3">
        <v>1.0453300000000001</v>
      </c>
    </row>
    <row r="6258" spans="2:12" x14ac:dyDescent="0.2">
      <c r="B6258" t="s">
        <v>15248</v>
      </c>
      <c r="C6258" t="s">
        <v>15249</v>
      </c>
      <c r="D6258" t="s">
        <v>15250</v>
      </c>
      <c r="E6258" s="1">
        <v>451</v>
      </c>
      <c r="F6258" s="1">
        <v>108</v>
      </c>
      <c r="G6258" s="2">
        <v>4.1759259259259256</v>
      </c>
      <c r="H6258" s="3">
        <v>8</v>
      </c>
      <c r="I6258" s="3">
        <v>10.666629711751662</v>
      </c>
      <c r="J6258" s="3">
        <v>3.6080000000000001</v>
      </c>
      <c r="K6258" s="3">
        <v>3.6080000000000001</v>
      </c>
      <c r="L6258" s="3">
        <v>4.8106499999999999</v>
      </c>
    </row>
    <row r="6259" spans="2:12" x14ac:dyDescent="0.2">
      <c r="B6259" t="s">
        <v>15251</v>
      </c>
      <c r="C6259" t="s">
        <v>15252</v>
      </c>
      <c r="D6259" t="s">
        <v>15253</v>
      </c>
      <c r="E6259" s="1">
        <v>404</v>
      </c>
      <c r="F6259" s="1">
        <v>78</v>
      </c>
      <c r="G6259" s="2">
        <v>5.1794871794871797</v>
      </c>
      <c r="H6259" s="3">
        <v>8</v>
      </c>
      <c r="I6259" s="3">
        <v>10.666633663366335</v>
      </c>
      <c r="J6259" s="3">
        <v>3.2320000000000002</v>
      </c>
      <c r="K6259" s="3">
        <v>3.2320000000000002</v>
      </c>
      <c r="L6259" s="3">
        <v>4.3093199999999996</v>
      </c>
    </row>
    <row r="6260" spans="2:12" x14ac:dyDescent="0.2">
      <c r="B6260" t="s">
        <v>15254</v>
      </c>
      <c r="C6260" t="s">
        <v>15255</v>
      </c>
      <c r="D6260" t="s">
        <v>15256</v>
      </c>
      <c r="E6260" s="1">
        <v>430</v>
      </c>
      <c r="F6260" s="1">
        <v>83</v>
      </c>
      <c r="G6260" s="2">
        <v>5.1807228915662646</v>
      </c>
      <c r="H6260" s="3">
        <v>8</v>
      </c>
      <c r="I6260" s="3">
        <v>10.666651162790698</v>
      </c>
      <c r="J6260" s="3">
        <v>3.44</v>
      </c>
      <c r="K6260" s="3">
        <v>3.44</v>
      </c>
      <c r="L6260" s="3">
        <v>4.5866600000000002</v>
      </c>
    </row>
    <row r="6261" spans="2:12" x14ac:dyDescent="0.2">
      <c r="B6261" t="s">
        <v>15257</v>
      </c>
      <c r="C6261" t="s">
        <v>15243</v>
      </c>
      <c r="D6261" t="s">
        <v>15244</v>
      </c>
      <c r="E6261" s="1">
        <v>518</v>
      </c>
      <c r="F6261" s="1">
        <v>121</v>
      </c>
      <c r="G6261" s="2">
        <v>4.2809917355371905</v>
      </c>
      <c r="H6261" s="3">
        <v>8</v>
      </c>
      <c r="I6261" s="3">
        <v>10.666640926640927</v>
      </c>
      <c r="J6261" s="3">
        <v>4.1440000000000001</v>
      </c>
      <c r="K6261" s="3">
        <v>4.1440000000000001</v>
      </c>
      <c r="L6261" s="3">
        <v>5.5253199999999998</v>
      </c>
    </row>
    <row r="6262" spans="2:12" x14ac:dyDescent="0.2">
      <c r="B6262" t="s">
        <v>15258</v>
      </c>
      <c r="C6262" t="s">
        <v>15259</v>
      </c>
      <c r="D6262" t="s">
        <v>15260</v>
      </c>
      <c r="E6262" s="1">
        <v>357</v>
      </c>
      <c r="F6262" s="1">
        <v>80</v>
      </c>
      <c r="G6262" s="2">
        <v>4.4625000000000004</v>
      </c>
      <c r="H6262" s="3">
        <v>8</v>
      </c>
      <c r="I6262" s="3">
        <v>10.666638655462187</v>
      </c>
      <c r="J6262" s="3">
        <v>2.8559999999999999</v>
      </c>
      <c r="K6262" s="3">
        <v>2.8559999999999999</v>
      </c>
      <c r="L6262" s="3">
        <v>3.8079900000000002</v>
      </c>
    </row>
    <row r="6263" spans="2:12" x14ac:dyDescent="0.2">
      <c r="B6263" t="s">
        <v>15261</v>
      </c>
      <c r="C6263" t="s">
        <v>15259</v>
      </c>
      <c r="D6263" t="s">
        <v>15260</v>
      </c>
      <c r="E6263" s="1">
        <v>422</v>
      </c>
      <c r="F6263" s="1">
        <v>66</v>
      </c>
      <c r="G6263" s="2">
        <v>6.3939393939393936</v>
      </c>
      <c r="H6263" s="3">
        <v>8</v>
      </c>
      <c r="I6263" s="3">
        <v>10.666635071090047</v>
      </c>
      <c r="J6263" s="3">
        <v>3.3759999999999999</v>
      </c>
      <c r="K6263" s="3">
        <v>3.3759999999999999</v>
      </c>
      <c r="L6263" s="3">
        <v>4.5013199999999998</v>
      </c>
    </row>
    <row r="6264" spans="2:12" x14ac:dyDescent="0.2">
      <c r="B6264" t="s">
        <v>15262</v>
      </c>
      <c r="C6264" t="s">
        <v>15263</v>
      </c>
      <c r="D6264" t="s">
        <v>15264</v>
      </c>
      <c r="E6264" s="1">
        <v>314</v>
      </c>
      <c r="F6264" s="1">
        <v>83</v>
      </c>
      <c r="G6264" s="2">
        <v>3.7831325301204819</v>
      </c>
      <c r="H6264" s="3">
        <v>8</v>
      </c>
      <c r="I6264" s="3">
        <v>10.666624203821657</v>
      </c>
      <c r="J6264" s="3">
        <v>2.512</v>
      </c>
      <c r="K6264" s="3">
        <v>2.512</v>
      </c>
      <c r="L6264" s="3">
        <v>3.3493200000000001</v>
      </c>
    </row>
    <row r="6265" spans="2:12" x14ac:dyDescent="0.2">
      <c r="B6265" t="s">
        <v>15265</v>
      </c>
      <c r="C6265" t="s">
        <v>15266</v>
      </c>
      <c r="D6265" t="s">
        <v>15267</v>
      </c>
      <c r="E6265" s="1">
        <v>432</v>
      </c>
      <c r="F6265" s="1">
        <v>75</v>
      </c>
      <c r="G6265" s="2">
        <v>5.76</v>
      </c>
      <c r="H6265" s="3">
        <v>8</v>
      </c>
      <c r="I6265" s="3">
        <v>10.666643518518519</v>
      </c>
      <c r="J6265" s="3">
        <v>3.456</v>
      </c>
      <c r="K6265" s="3">
        <v>3.456</v>
      </c>
      <c r="L6265" s="3">
        <v>4.60799</v>
      </c>
    </row>
    <row r="6266" spans="2:12" x14ac:dyDescent="0.2">
      <c r="B6266" t="s">
        <v>15268</v>
      </c>
      <c r="C6266" t="s">
        <v>15269</v>
      </c>
      <c r="D6266" t="s">
        <v>15264</v>
      </c>
      <c r="E6266" s="1">
        <v>370</v>
      </c>
      <c r="F6266" s="1">
        <v>49</v>
      </c>
      <c r="G6266" s="2">
        <v>7.5510204081632653</v>
      </c>
      <c r="H6266" s="3">
        <v>8</v>
      </c>
      <c r="I6266" s="3">
        <v>10.66664864864865</v>
      </c>
      <c r="J6266" s="3">
        <v>2.96</v>
      </c>
      <c r="K6266" s="3">
        <v>2.96</v>
      </c>
      <c r="L6266" s="3">
        <v>3.9466600000000001</v>
      </c>
    </row>
    <row r="6267" spans="2:12" x14ac:dyDescent="0.2">
      <c r="B6267" t="s">
        <v>15270</v>
      </c>
      <c r="C6267" t="s">
        <v>15269</v>
      </c>
      <c r="D6267" t="s">
        <v>15264</v>
      </c>
      <c r="E6267" s="1">
        <v>90</v>
      </c>
      <c r="F6267" s="1">
        <v>17</v>
      </c>
      <c r="G6267" s="2">
        <v>5.2941176470588234</v>
      </c>
      <c r="H6267" s="3">
        <v>8</v>
      </c>
      <c r="I6267" s="3">
        <v>10.666666666666666</v>
      </c>
      <c r="J6267" s="3">
        <v>0.72</v>
      </c>
      <c r="K6267" s="3">
        <v>0.72</v>
      </c>
      <c r="L6267" s="3">
        <v>0.96</v>
      </c>
    </row>
    <row r="6268" spans="2:12" x14ac:dyDescent="0.2">
      <c r="B6268" t="s">
        <v>15271</v>
      </c>
      <c r="C6268" t="s">
        <v>15272</v>
      </c>
      <c r="D6268" t="s">
        <v>15273</v>
      </c>
      <c r="E6268" s="1">
        <v>351</v>
      </c>
      <c r="F6268" s="1">
        <v>82</v>
      </c>
      <c r="G6268" s="2">
        <v>4.2804878048780486</v>
      </c>
      <c r="H6268" s="3">
        <v>8</v>
      </c>
      <c r="I6268" s="3">
        <v>10.666638176638179</v>
      </c>
      <c r="J6268" s="3">
        <v>2.8079999999999998</v>
      </c>
      <c r="K6268" s="3">
        <v>2.8079999999999998</v>
      </c>
      <c r="L6268" s="3">
        <v>3.7439900000000002</v>
      </c>
    </row>
    <row r="6269" spans="2:12" x14ac:dyDescent="0.2">
      <c r="B6269" t="s">
        <v>15274</v>
      </c>
      <c r="C6269" t="s">
        <v>15252</v>
      </c>
      <c r="D6269" t="s">
        <v>15253</v>
      </c>
      <c r="E6269" s="1">
        <v>416</v>
      </c>
      <c r="F6269" s="1">
        <v>99</v>
      </c>
      <c r="G6269" s="2">
        <v>4.2020202020202024</v>
      </c>
      <c r="H6269" s="3">
        <v>8</v>
      </c>
      <c r="I6269" s="3">
        <v>10.666634615384615</v>
      </c>
      <c r="J6269" s="3">
        <v>3.3279999999999998</v>
      </c>
      <c r="K6269" s="3">
        <v>3.3279999999999998</v>
      </c>
      <c r="L6269" s="3">
        <v>4.4373199999999997</v>
      </c>
    </row>
    <row r="6270" spans="2:12" x14ac:dyDescent="0.2">
      <c r="B6270" t="s">
        <v>15275</v>
      </c>
      <c r="C6270" t="s">
        <v>15272</v>
      </c>
      <c r="D6270" t="s">
        <v>15273</v>
      </c>
      <c r="E6270" s="1">
        <v>449</v>
      </c>
      <c r="F6270" s="1">
        <v>103</v>
      </c>
      <c r="G6270" s="2">
        <v>4.3592233009708741</v>
      </c>
      <c r="H6270" s="3">
        <v>8</v>
      </c>
      <c r="I6270" s="3">
        <v>10.666636971046771</v>
      </c>
      <c r="J6270" s="3">
        <v>3.5920000000000001</v>
      </c>
      <c r="K6270" s="3">
        <v>3.5920000000000001</v>
      </c>
      <c r="L6270" s="3">
        <v>4.78932</v>
      </c>
    </row>
    <row r="6271" spans="2:12" x14ac:dyDescent="0.2">
      <c r="B6271" t="s">
        <v>15276</v>
      </c>
      <c r="C6271" t="s">
        <v>15240</v>
      </c>
      <c r="D6271" t="s">
        <v>15241</v>
      </c>
      <c r="E6271" s="1">
        <v>325</v>
      </c>
      <c r="F6271" s="1">
        <v>40</v>
      </c>
      <c r="G6271" s="2">
        <v>8.125</v>
      </c>
      <c r="H6271" s="3">
        <v>8</v>
      </c>
      <c r="I6271" s="3">
        <v>10.666646153846154</v>
      </c>
      <c r="J6271" s="3">
        <v>2.6</v>
      </c>
      <c r="K6271" s="3">
        <v>2.6</v>
      </c>
      <c r="L6271" s="3">
        <v>3.4666600000000001</v>
      </c>
    </row>
    <row r="6272" spans="2:12" x14ac:dyDescent="0.2">
      <c r="B6272" t="s">
        <v>15277</v>
      </c>
      <c r="C6272" t="s">
        <v>15278</v>
      </c>
      <c r="D6272" t="s">
        <v>15279</v>
      </c>
      <c r="E6272" s="1">
        <v>515</v>
      </c>
      <c r="F6272" s="1">
        <v>84</v>
      </c>
      <c r="G6272" s="2">
        <v>6.1309523809523814</v>
      </c>
      <c r="H6272" s="3">
        <v>8</v>
      </c>
      <c r="I6272" s="3">
        <v>10.666640776699028</v>
      </c>
      <c r="J6272" s="3">
        <v>4.12</v>
      </c>
      <c r="K6272" s="3">
        <v>4.12</v>
      </c>
      <c r="L6272" s="3">
        <v>5.4933199999999998</v>
      </c>
    </row>
    <row r="6273" spans="2:12" x14ac:dyDescent="0.2">
      <c r="B6273" t="s">
        <v>15280</v>
      </c>
      <c r="C6273" t="s">
        <v>15263</v>
      </c>
      <c r="D6273" t="s">
        <v>15264</v>
      </c>
      <c r="E6273" s="1">
        <v>426</v>
      </c>
      <c r="F6273" s="1">
        <v>70</v>
      </c>
      <c r="G6273" s="2">
        <v>6.0857142857142854</v>
      </c>
      <c r="H6273" s="3">
        <v>8</v>
      </c>
      <c r="I6273" s="3">
        <v>10.666643192488262</v>
      </c>
      <c r="J6273" s="3">
        <v>3.4079999999999999</v>
      </c>
      <c r="K6273" s="3">
        <v>3.4079999999999999</v>
      </c>
      <c r="L6273" s="3">
        <v>4.54399</v>
      </c>
    </row>
    <row r="6274" spans="2:12" x14ac:dyDescent="0.2">
      <c r="B6274" t="s">
        <v>15281</v>
      </c>
      <c r="C6274" t="s">
        <v>15249</v>
      </c>
      <c r="D6274" t="s">
        <v>15250</v>
      </c>
      <c r="E6274" s="1">
        <v>193</v>
      </c>
      <c r="F6274" s="1">
        <v>107</v>
      </c>
      <c r="G6274" s="2">
        <v>1.8037383177570094</v>
      </c>
      <c r="H6274" s="3">
        <v>8</v>
      </c>
      <c r="I6274" s="3">
        <v>10.666632124352333</v>
      </c>
      <c r="J6274" s="3">
        <v>1.544</v>
      </c>
      <c r="K6274" s="3">
        <v>1.544</v>
      </c>
      <c r="L6274" s="3">
        <v>2.0586600000000002</v>
      </c>
    </row>
    <row r="6275" spans="2:12" x14ac:dyDescent="0.2">
      <c r="B6275" t="s">
        <v>15282</v>
      </c>
      <c r="C6275" t="s">
        <v>15246</v>
      </c>
      <c r="D6275" t="s">
        <v>15247</v>
      </c>
      <c r="E6275" s="1">
        <v>211</v>
      </c>
      <c r="F6275" s="1">
        <v>70</v>
      </c>
      <c r="G6275" s="2">
        <v>3.0142857142857142</v>
      </c>
      <c r="H6275" s="3">
        <v>8</v>
      </c>
      <c r="I6275" s="3">
        <v>10.666635071090047</v>
      </c>
      <c r="J6275" s="3">
        <v>1.6879999999999999</v>
      </c>
      <c r="K6275" s="3">
        <v>1.6879999999999999</v>
      </c>
      <c r="L6275" s="3">
        <v>2.2506599999999999</v>
      </c>
    </row>
    <row r="6276" spans="2:12" x14ac:dyDescent="0.2">
      <c r="B6276" t="s">
        <v>15283</v>
      </c>
      <c r="C6276" t="s">
        <v>15255</v>
      </c>
      <c r="D6276" t="s">
        <v>15256</v>
      </c>
      <c r="E6276" s="1">
        <v>273</v>
      </c>
      <c r="F6276" s="1">
        <v>79</v>
      </c>
      <c r="G6276" s="2">
        <v>3.4556962025316458</v>
      </c>
      <c r="H6276" s="3">
        <v>8</v>
      </c>
      <c r="I6276" s="3">
        <v>10.666630036630036</v>
      </c>
      <c r="J6276" s="3">
        <v>2.1840000000000002</v>
      </c>
      <c r="K6276" s="3">
        <v>2.1840000000000002</v>
      </c>
      <c r="L6276" s="3">
        <v>2.9119899999999999</v>
      </c>
    </row>
    <row r="6277" spans="2:12" x14ac:dyDescent="0.2">
      <c r="B6277" t="s">
        <v>15284</v>
      </c>
      <c r="C6277" t="s">
        <v>15266</v>
      </c>
      <c r="D6277" t="s">
        <v>15267</v>
      </c>
      <c r="E6277" s="1">
        <v>132</v>
      </c>
      <c r="F6277" s="1">
        <v>27</v>
      </c>
      <c r="G6277" s="2">
        <v>4.8888888888888893</v>
      </c>
      <c r="H6277" s="3">
        <v>8</v>
      </c>
      <c r="I6277" s="3">
        <v>10.666666666666666</v>
      </c>
      <c r="J6277" s="3">
        <v>1.056</v>
      </c>
      <c r="K6277" s="3">
        <v>1.056</v>
      </c>
      <c r="L6277" s="3">
        <v>1.4079999999999999</v>
      </c>
    </row>
    <row r="6278" spans="2:12" x14ac:dyDescent="0.2">
      <c r="B6278" t="s">
        <v>15285</v>
      </c>
      <c r="C6278" t="s">
        <v>15278</v>
      </c>
      <c r="D6278" t="s">
        <v>15279</v>
      </c>
      <c r="E6278" s="1">
        <v>826</v>
      </c>
      <c r="F6278" s="1">
        <v>78</v>
      </c>
      <c r="G6278" s="2">
        <v>10.589743589743589</v>
      </c>
      <c r="H6278" s="3">
        <v>8</v>
      </c>
      <c r="I6278" s="3">
        <v>10.666634382566587</v>
      </c>
      <c r="J6278" s="3">
        <v>6.6079999999999997</v>
      </c>
      <c r="K6278" s="3">
        <v>6.6079999999999997</v>
      </c>
      <c r="L6278" s="3">
        <v>8.8106399999999994</v>
      </c>
    </row>
    <row r="6279" spans="2:12" x14ac:dyDescent="0.2">
      <c r="B6279" t="s">
        <v>15286</v>
      </c>
      <c r="C6279" t="s">
        <v>15287</v>
      </c>
      <c r="D6279" t="s">
        <v>15288</v>
      </c>
      <c r="E6279" s="1">
        <v>3016</v>
      </c>
      <c r="F6279" s="1">
        <v>232</v>
      </c>
      <c r="G6279" s="2">
        <v>13</v>
      </c>
      <c r="H6279" s="3">
        <v>4</v>
      </c>
      <c r="I6279" s="3">
        <v>5.3333189655172415</v>
      </c>
      <c r="J6279" s="3">
        <v>12.064</v>
      </c>
      <c r="K6279" s="3">
        <v>12.064</v>
      </c>
      <c r="L6279" s="3">
        <v>16.085290000000001</v>
      </c>
    </row>
    <row r="6280" spans="2:12" x14ac:dyDescent="0.2">
      <c r="B6280" t="s">
        <v>15289</v>
      </c>
      <c r="C6280" t="s">
        <v>15287</v>
      </c>
      <c r="D6280" t="s">
        <v>15288</v>
      </c>
      <c r="E6280" s="1">
        <v>3811.24</v>
      </c>
      <c r="F6280" s="1">
        <v>302</v>
      </c>
      <c r="G6280" s="2">
        <v>12.62</v>
      </c>
      <c r="H6280" s="3">
        <v>4.0000000000000009</v>
      </c>
      <c r="I6280" s="3">
        <v>5.3333193396374936</v>
      </c>
      <c r="J6280" s="3">
        <v>15.244960000000001</v>
      </c>
      <c r="K6280" s="3">
        <v>15.244960000000001</v>
      </c>
      <c r="L6280" s="3">
        <v>20.326560000000001</v>
      </c>
    </row>
    <row r="6281" spans="2:12" x14ac:dyDescent="0.2">
      <c r="B6281" t="s">
        <v>15290</v>
      </c>
      <c r="C6281" t="s">
        <v>15291</v>
      </c>
      <c r="D6281" t="s">
        <v>15292</v>
      </c>
      <c r="E6281" s="1">
        <v>7777.56</v>
      </c>
      <c r="F6281" s="1">
        <v>1379</v>
      </c>
      <c r="G6281" s="2">
        <v>5.6400000000000006</v>
      </c>
      <c r="H6281" s="3">
        <v>4</v>
      </c>
      <c r="I6281" s="3">
        <v>5.3333204758304662</v>
      </c>
      <c r="J6281" s="3">
        <v>31.110240000000001</v>
      </c>
      <c r="K6281" s="3">
        <v>31.110240000000001</v>
      </c>
      <c r="L6281" s="3">
        <v>41.480220000000003</v>
      </c>
    </row>
    <row r="6282" spans="2:12" x14ac:dyDescent="0.2">
      <c r="B6282" t="s">
        <v>15293</v>
      </c>
      <c r="C6282" t="s">
        <v>15294</v>
      </c>
      <c r="D6282" t="s">
        <v>15295</v>
      </c>
      <c r="E6282" s="1">
        <v>15586.32</v>
      </c>
      <c r="F6282" s="1">
        <v>1286</v>
      </c>
      <c r="G6282" s="2">
        <v>12.12</v>
      </c>
      <c r="H6282" s="3">
        <v>4.0000000000000009</v>
      </c>
      <c r="I6282" s="3">
        <v>5.3333198599797775</v>
      </c>
      <c r="J6282" s="3">
        <v>62.345280000000002</v>
      </c>
      <c r="K6282" s="3">
        <v>62.345280000000002</v>
      </c>
      <c r="L6282" s="3">
        <v>83.126829999999998</v>
      </c>
    </row>
    <row r="6283" spans="2:12" x14ac:dyDescent="0.2">
      <c r="B6283" t="s">
        <v>15296</v>
      </c>
      <c r="C6283" t="s">
        <v>15297</v>
      </c>
      <c r="D6283" t="s">
        <v>15298</v>
      </c>
      <c r="E6283" s="1">
        <v>10070.6</v>
      </c>
      <c r="F6283" s="1">
        <v>860</v>
      </c>
      <c r="G6283" s="2">
        <v>11.71</v>
      </c>
      <c r="H6283" s="3">
        <v>4</v>
      </c>
      <c r="I6283" s="3">
        <v>5.3333197624769131</v>
      </c>
      <c r="J6283" s="3">
        <v>40.282400000000003</v>
      </c>
      <c r="K6283" s="3">
        <v>40.282400000000003</v>
      </c>
      <c r="L6283" s="3">
        <v>53.70973</v>
      </c>
    </row>
    <row r="6284" spans="2:12" x14ac:dyDescent="0.2">
      <c r="B6284" t="s">
        <v>15299</v>
      </c>
      <c r="C6284" t="s">
        <v>15300</v>
      </c>
      <c r="D6284" t="s">
        <v>15301</v>
      </c>
      <c r="E6284" s="1">
        <v>1558.18</v>
      </c>
      <c r="F6284" s="1">
        <v>461</v>
      </c>
      <c r="G6284" s="2">
        <v>3.3800000000000003</v>
      </c>
      <c r="H6284" s="3">
        <v>3.9999999999999996</v>
      </c>
      <c r="I6284" s="3">
        <v>5.3333183585978503</v>
      </c>
      <c r="J6284" s="3">
        <v>6.2327199999999996</v>
      </c>
      <c r="K6284" s="3">
        <v>6.2327199999999996</v>
      </c>
      <c r="L6284" s="3">
        <v>8.3102699999999992</v>
      </c>
    </row>
    <row r="6285" spans="2:12" x14ac:dyDescent="0.2">
      <c r="B6285" t="s">
        <v>15302</v>
      </c>
      <c r="C6285" t="s">
        <v>15291</v>
      </c>
      <c r="D6285" t="s">
        <v>15292</v>
      </c>
      <c r="E6285" s="1">
        <v>3068</v>
      </c>
      <c r="F6285" s="1">
        <v>1040</v>
      </c>
      <c r="G6285" s="2">
        <v>2.95</v>
      </c>
      <c r="H6285" s="3">
        <v>4</v>
      </c>
      <c r="I6285" s="3">
        <v>5.3333213820078225</v>
      </c>
      <c r="J6285" s="3">
        <v>12.272</v>
      </c>
      <c r="K6285" s="3">
        <v>12.272</v>
      </c>
      <c r="L6285" s="3">
        <v>16.362629999999999</v>
      </c>
    </row>
    <row r="6286" spans="2:12" x14ac:dyDescent="0.2">
      <c r="B6286" t="s">
        <v>15303</v>
      </c>
      <c r="C6286" t="s">
        <v>15304</v>
      </c>
      <c r="D6286" t="s">
        <v>15305</v>
      </c>
      <c r="E6286" s="1">
        <v>1470.87</v>
      </c>
      <c r="F6286" s="1">
        <v>831</v>
      </c>
      <c r="G6286" s="2">
        <v>1.7699999999999998</v>
      </c>
      <c r="H6286" s="3">
        <v>4</v>
      </c>
      <c r="I6286" s="3">
        <v>5.3333197359385949</v>
      </c>
      <c r="J6286" s="3">
        <v>5.8834799999999996</v>
      </c>
      <c r="K6286" s="3">
        <v>5.8834799999999996</v>
      </c>
      <c r="L6286" s="3">
        <v>7.8446199999999999</v>
      </c>
    </row>
    <row r="6287" spans="2:12" x14ac:dyDescent="0.2">
      <c r="B6287" t="s">
        <v>15306</v>
      </c>
      <c r="C6287" t="s">
        <v>15304</v>
      </c>
      <c r="D6287" t="s">
        <v>15305</v>
      </c>
      <c r="E6287" s="1">
        <v>1559.67</v>
      </c>
      <c r="F6287" s="1">
        <v>1061</v>
      </c>
      <c r="G6287" s="2">
        <v>1.47</v>
      </c>
      <c r="H6287" s="3">
        <v>3.9999999999999996</v>
      </c>
      <c r="I6287" s="3">
        <v>5.3333205101079075</v>
      </c>
      <c r="J6287" s="3">
        <v>6.2386799999999996</v>
      </c>
      <c r="K6287" s="3">
        <v>6.2386799999999996</v>
      </c>
      <c r="L6287" s="3">
        <v>8.3182200000000002</v>
      </c>
    </row>
    <row r="6288" spans="2:12" x14ac:dyDescent="0.2">
      <c r="B6288" t="s">
        <v>15307</v>
      </c>
      <c r="C6288" t="s">
        <v>15300</v>
      </c>
      <c r="D6288" t="s">
        <v>15301</v>
      </c>
      <c r="E6288" s="1">
        <v>799.29</v>
      </c>
      <c r="F6288" s="1">
        <v>249</v>
      </c>
      <c r="G6288" s="2">
        <v>3.21</v>
      </c>
      <c r="H6288" s="3">
        <v>4</v>
      </c>
      <c r="I6288" s="3">
        <v>5.3333208222297301</v>
      </c>
      <c r="J6288" s="3">
        <v>3.1971599999999998</v>
      </c>
      <c r="K6288" s="3">
        <v>3.1971599999999998</v>
      </c>
      <c r="L6288" s="3">
        <v>4.2628700000000004</v>
      </c>
    </row>
    <row r="6289" spans="2:12" x14ac:dyDescent="0.2">
      <c r="B6289" t="s">
        <v>15308</v>
      </c>
      <c r="C6289" t="s">
        <v>15309</v>
      </c>
      <c r="D6289" t="s">
        <v>15310</v>
      </c>
      <c r="E6289" s="1">
        <v>180.161</v>
      </c>
      <c r="F6289" s="1">
        <v>99</v>
      </c>
      <c r="G6289" s="2">
        <v>1.8198080808080808</v>
      </c>
      <c r="H6289" s="3">
        <v>10</v>
      </c>
      <c r="I6289" s="3">
        <v>13.333296329394265</v>
      </c>
      <c r="J6289" s="3">
        <v>1.8016099999999999</v>
      </c>
      <c r="K6289" s="3">
        <v>1.8016099999999999</v>
      </c>
      <c r="L6289" s="3">
        <v>2.4021400000000002</v>
      </c>
    </row>
    <row r="6290" spans="2:12" x14ac:dyDescent="0.2">
      <c r="B6290" t="s">
        <v>15311</v>
      </c>
      <c r="C6290" t="s">
        <v>15309</v>
      </c>
      <c r="D6290" t="s">
        <v>15310</v>
      </c>
      <c r="E6290" s="1">
        <v>215.41313</v>
      </c>
      <c r="F6290" s="1">
        <v>97</v>
      </c>
      <c r="G6290" s="2">
        <v>2.2207539175257733</v>
      </c>
      <c r="H6290" s="3">
        <v>9.9999939650846716</v>
      </c>
      <c r="I6290" s="3">
        <v>13.333309812637697</v>
      </c>
      <c r="J6290" s="3">
        <v>2.1541299999999999</v>
      </c>
      <c r="K6290" s="3">
        <v>2.1541299999999999</v>
      </c>
      <c r="L6290" s="3">
        <v>2.8721700000000001</v>
      </c>
    </row>
    <row r="6291" spans="2:12" x14ac:dyDescent="0.2">
      <c r="B6291" t="s">
        <v>15312</v>
      </c>
      <c r="C6291" t="s">
        <v>11367</v>
      </c>
      <c r="D6291" t="s">
        <v>11368</v>
      </c>
      <c r="E6291" s="1">
        <v>1051.4108000000001</v>
      </c>
      <c r="F6291" s="1">
        <v>148</v>
      </c>
      <c r="G6291" s="2">
        <v>7.1041270270270278</v>
      </c>
      <c r="H6291" s="3">
        <v>4.9999961955878698</v>
      </c>
      <c r="I6291" s="3">
        <v>6.6666520830868379</v>
      </c>
      <c r="J6291" s="3">
        <v>5.2570499999999996</v>
      </c>
      <c r="K6291" s="3">
        <v>5.2570499999999996</v>
      </c>
      <c r="L6291" s="3">
        <v>7.0093899999999998</v>
      </c>
    </row>
    <row r="6292" spans="2:12" x14ac:dyDescent="0.2">
      <c r="B6292" t="s">
        <v>15313</v>
      </c>
      <c r="C6292" t="s">
        <v>15314</v>
      </c>
      <c r="D6292" t="s">
        <v>15315</v>
      </c>
      <c r="E6292" s="1">
        <v>13559.4845</v>
      </c>
      <c r="F6292" s="1">
        <v>405</v>
      </c>
      <c r="G6292" s="2">
        <v>33.48020864197531</v>
      </c>
      <c r="H6292" s="3">
        <v>6.2999998266895769</v>
      </c>
      <c r="I6292" s="3">
        <v>8.399979364997245</v>
      </c>
      <c r="J6292" s="3">
        <v>85.424750000000003</v>
      </c>
      <c r="K6292" s="3">
        <v>85.424750000000003</v>
      </c>
      <c r="L6292" s="3">
        <v>113.89939</v>
      </c>
    </row>
    <row r="6293" spans="2:12" x14ac:dyDescent="0.2">
      <c r="B6293" t="s">
        <v>15316</v>
      </c>
      <c r="C6293" t="s">
        <v>15314</v>
      </c>
      <c r="D6293" t="s">
        <v>15315</v>
      </c>
      <c r="E6293" s="1">
        <v>15094.1127</v>
      </c>
      <c r="F6293" s="1">
        <v>388</v>
      </c>
      <c r="G6293" s="2">
        <v>38.902352319587628</v>
      </c>
      <c r="H6293" s="3">
        <v>6.2999999993374898</v>
      </c>
      <c r="I6293" s="3">
        <v>8.3999790196345892</v>
      </c>
      <c r="J6293" s="3">
        <v>95.092910000000003</v>
      </c>
      <c r="K6293" s="3">
        <v>95.092910000000003</v>
      </c>
      <c r="L6293" s="3">
        <v>126.79022999999999</v>
      </c>
    </row>
    <row r="6294" spans="2:12" x14ac:dyDescent="0.2">
      <c r="B6294" t="s">
        <v>15317</v>
      </c>
      <c r="C6294" t="s">
        <v>15318</v>
      </c>
      <c r="D6294" t="s">
        <v>15319</v>
      </c>
      <c r="E6294" s="1">
        <v>4056.6797999999999</v>
      </c>
      <c r="F6294" s="1">
        <v>390</v>
      </c>
      <c r="G6294" s="2">
        <v>10.401743076923077</v>
      </c>
      <c r="H6294" s="3">
        <v>6.2999993245707984</v>
      </c>
      <c r="I6294" s="3">
        <v>8.3999802005571169</v>
      </c>
      <c r="J6294" s="3">
        <v>25.557079999999999</v>
      </c>
      <c r="K6294" s="3">
        <v>25.557079999999999</v>
      </c>
      <c r="L6294" s="3">
        <v>34.076030000000003</v>
      </c>
    </row>
    <row r="6295" spans="2:12" x14ac:dyDescent="0.2">
      <c r="B6295" t="s">
        <v>15320</v>
      </c>
      <c r="C6295" t="s">
        <v>15318</v>
      </c>
      <c r="D6295" t="s">
        <v>15319</v>
      </c>
      <c r="E6295" s="1">
        <v>2945.0346</v>
      </c>
      <c r="F6295" s="1">
        <v>251</v>
      </c>
      <c r="G6295" s="2">
        <v>11.733205577689242</v>
      </c>
      <c r="H6295" s="3">
        <v>6.30000068590026</v>
      </c>
      <c r="I6295" s="3">
        <v>8.3999794094099958</v>
      </c>
      <c r="J6295" s="3">
        <v>18.553719999999998</v>
      </c>
      <c r="K6295" s="3">
        <v>18.553719999999998</v>
      </c>
      <c r="L6295" s="3">
        <v>24.738230000000001</v>
      </c>
    </row>
    <row r="6296" spans="2:12" x14ac:dyDescent="0.2">
      <c r="B6296" t="s">
        <v>15321</v>
      </c>
      <c r="C6296" t="s">
        <v>15322</v>
      </c>
      <c r="D6296" t="s">
        <v>15323</v>
      </c>
      <c r="E6296" s="1">
        <v>71.522099999999995</v>
      </c>
      <c r="F6296" s="1">
        <v>33</v>
      </c>
      <c r="G6296" s="2">
        <v>2.1673363636363634</v>
      </c>
      <c r="H6296" s="3">
        <v>12.750045090957901</v>
      </c>
      <c r="I6296" s="3">
        <v>16.999920304353481</v>
      </c>
      <c r="J6296" s="3">
        <v>0.91191</v>
      </c>
      <c r="K6296" s="3">
        <v>0.91191</v>
      </c>
      <c r="L6296" s="3">
        <v>1.21587</v>
      </c>
    </row>
    <row r="6297" spans="2:12" x14ac:dyDescent="0.2">
      <c r="B6297" t="s">
        <v>15324</v>
      </c>
      <c r="C6297" t="s">
        <v>15325</v>
      </c>
      <c r="D6297" t="s">
        <v>15326</v>
      </c>
      <c r="E6297" s="1">
        <v>50.965499999999999</v>
      </c>
      <c r="F6297" s="1">
        <v>33</v>
      </c>
      <c r="G6297" s="2">
        <v>1.5444090909090908</v>
      </c>
      <c r="H6297" s="3">
        <v>12.74999754736047</v>
      </c>
      <c r="I6297" s="3">
        <v>16.999931326093144</v>
      </c>
      <c r="J6297" s="3">
        <v>0.64981</v>
      </c>
      <c r="K6297" s="3">
        <v>0.64981</v>
      </c>
      <c r="L6297" s="3">
        <v>0.86641000000000001</v>
      </c>
    </row>
    <row r="6298" spans="2:12" x14ac:dyDescent="0.2">
      <c r="B6298" t="s">
        <v>15327</v>
      </c>
      <c r="C6298" t="s">
        <v>6151</v>
      </c>
      <c r="D6298" t="s">
        <v>15328</v>
      </c>
      <c r="E6298" s="1">
        <v>136.2765</v>
      </c>
      <c r="F6298" s="1">
        <v>31</v>
      </c>
      <c r="G6298" s="2">
        <v>4.3960161290322581</v>
      </c>
      <c r="H6298" s="3">
        <v>12.750033938353274</v>
      </c>
      <c r="I6298" s="3">
        <v>16.999922950765541</v>
      </c>
      <c r="J6298" s="3">
        <v>1.73753</v>
      </c>
      <c r="K6298" s="3">
        <v>1.73753</v>
      </c>
      <c r="L6298" s="3">
        <v>2.3166899999999999</v>
      </c>
    </row>
    <row r="6299" spans="2:12" x14ac:dyDescent="0.2">
      <c r="B6299" t="s">
        <v>15329</v>
      </c>
      <c r="C6299" t="s">
        <v>6151</v>
      </c>
      <c r="D6299" t="s">
        <v>15328</v>
      </c>
      <c r="E6299" s="1">
        <v>145.9297</v>
      </c>
      <c r="F6299" s="1">
        <v>19</v>
      </c>
      <c r="G6299" s="2">
        <v>7.6805105263157891</v>
      </c>
      <c r="H6299" s="3">
        <v>12.749974816641163</v>
      </c>
      <c r="I6299" s="3">
        <v>16.999966422188219</v>
      </c>
      <c r="J6299" s="3">
        <v>1.8606</v>
      </c>
      <c r="K6299" s="3">
        <v>1.8606</v>
      </c>
      <c r="L6299" s="3">
        <v>2.4807999999999999</v>
      </c>
    </row>
    <row r="6300" spans="2:12" x14ac:dyDescent="0.2">
      <c r="B6300" t="s">
        <v>15330</v>
      </c>
      <c r="C6300" t="s">
        <v>1517</v>
      </c>
      <c r="D6300" t="s">
        <v>1518</v>
      </c>
      <c r="E6300" s="1">
        <v>2735.3595999999998</v>
      </c>
      <c r="F6300" s="1">
        <v>69</v>
      </c>
      <c r="G6300" s="2">
        <v>39.642892753623187</v>
      </c>
      <c r="H6300" s="3">
        <v>6.3000016524335596</v>
      </c>
      <c r="I6300" s="3">
        <v>8.3999778310683535</v>
      </c>
      <c r="J6300" s="3">
        <v>17.232769999999999</v>
      </c>
      <c r="K6300" s="3">
        <v>17.232769999999999</v>
      </c>
      <c r="L6300" s="3">
        <v>22.976959999999998</v>
      </c>
    </row>
    <row r="6301" spans="2:12" x14ac:dyDescent="0.2">
      <c r="B6301" t="s">
        <v>15331</v>
      </c>
      <c r="C6301" t="s">
        <v>15332</v>
      </c>
      <c r="D6301" t="s">
        <v>1521</v>
      </c>
      <c r="E6301" s="1">
        <v>5559.4951000000001</v>
      </c>
      <c r="F6301" s="1">
        <v>119</v>
      </c>
      <c r="G6301" s="2">
        <v>46.718446218487394</v>
      </c>
      <c r="H6301" s="3">
        <v>6.3000001564890304</v>
      </c>
      <c r="I6301" s="3">
        <v>8.3999786239581358</v>
      </c>
      <c r="J6301" s="3">
        <v>35.024819999999998</v>
      </c>
      <c r="K6301" s="3">
        <v>35.024819999999998</v>
      </c>
      <c r="L6301" s="3">
        <v>46.699640000000002</v>
      </c>
    </row>
    <row r="6302" spans="2:12" x14ac:dyDescent="0.2">
      <c r="B6302" t="s">
        <v>15333</v>
      </c>
      <c r="C6302" t="s">
        <v>15334</v>
      </c>
      <c r="D6302" t="s">
        <v>15335</v>
      </c>
      <c r="E6302" s="1">
        <v>9147.9114000000009</v>
      </c>
      <c r="F6302" s="1">
        <v>121</v>
      </c>
      <c r="G6302" s="2">
        <v>75.602573553719012</v>
      </c>
      <c r="H6302" s="3">
        <v>6.2999998010474814</v>
      </c>
      <c r="I6302" s="3">
        <v>8.3999786005797983</v>
      </c>
      <c r="J6302" s="3">
        <v>57.631839999999997</v>
      </c>
      <c r="K6302" s="3">
        <v>57.631839999999997</v>
      </c>
      <c r="L6302" s="3">
        <v>76.842259999999996</v>
      </c>
    </row>
    <row r="6303" spans="2:12" x14ac:dyDescent="0.2">
      <c r="B6303" t="s">
        <v>15336</v>
      </c>
      <c r="C6303" t="s">
        <v>15337</v>
      </c>
      <c r="D6303" t="s">
        <v>15338</v>
      </c>
      <c r="E6303" s="1">
        <v>5856.6846999999998</v>
      </c>
      <c r="F6303" s="1">
        <v>84</v>
      </c>
      <c r="G6303" s="2">
        <v>69.722436904761906</v>
      </c>
      <c r="H6303" s="3">
        <v>6.299999383610321</v>
      </c>
      <c r="I6303" s="3">
        <v>8.3999792578897079</v>
      </c>
      <c r="J6303" s="3">
        <v>36.897109999999998</v>
      </c>
      <c r="K6303" s="3">
        <v>36.897109999999998</v>
      </c>
      <c r="L6303" s="3">
        <v>49.19603</v>
      </c>
    </row>
    <row r="6304" spans="2:12" x14ac:dyDescent="0.2">
      <c r="B6304" t="s">
        <v>15339</v>
      </c>
      <c r="C6304" t="s">
        <v>15340</v>
      </c>
      <c r="D6304" t="s">
        <v>15341</v>
      </c>
      <c r="E6304" s="1">
        <v>19669.923999999999</v>
      </c>
      <c r="F6304" s="1">
        <v>313</v>
      </c>
      <c r="G6304" s="2">
        <v>62.843207667731626</v>
      </c>
      <c r="H6304" s="3">
        <v>6.2999999389931558</v>
      </c>
      <c r="I6304" s="3">
        <v>8.3999790746522454</v>
      </c>
      <c r="J6304" s="3">
        <v>123.92052</v>
      </c>
      <c r="K6304" s="3">
        <v>123.92052</v>
      </c>
      <c r="L6304" s="3">
        <v>165.22694999999999</v>
      </c>
    </row>
    <row r="6305" spans="2:12" x14ac:dyDescent="0.2">
      <c r="B6305" t="s">
        <v>15342</v>
      </c>
      <c r="C6305" t="s">
        <v>15343</v>
      </c>
      <c r="D6305" t="s">
        <v>15344</v>
      </c>
      <c r="E6305" s="1">
        <v>22954.328600000001</v>
      </c>
      <c r="F6305" s="1">
        <v>334</v>
      </c>
      <c r="G6305" s="2">
        <v>68.725534730538925</v>
      </c>
      <c r="H6305" s="3">
        <v>6.2999999921583418</v>
      </c>
      <c r="I6305" s="3">
        <v>8.3999790784558162</v>
      </c>
      <c r="J6305" s="3">
        <v>144.61227</v>
      </c>
      <c r="K6305" s="3">
        <v>144.61227</v>
      </c>
      <c r="L6305" s="3">
        <v>192.81587999999999</v>
      </c>
    </row>
    <row r="6306" spans="2:12" x14ac:dyDescent="0.2">
      <c r="B6306" t="s">
        <v>15345</v>
      </c>
      <c r="C6306" t="s">
        <v>15343</v>
      </c>
      <c r="D6306" t="s">
        <v>15344</v>
      </c>
      <c r="E6306" s="1">
        <v>22902.917700000002</v>
      </c>
      <c r="F6306" s="1">
        <v>618</v>
      </c>
      <c r="G6306" s="2">
        <v>37.059737378640783</v>
      </c>
      <c r="H6306" s="3">
        <v>6.2999999340695343</v>
      </c>
      <c r="I6306" s="3">
        <v>8.3999790996061598</v>
      </c>
      <c r="J6306" s="3">
        <v>144.28837999999999</v>
      </c>
      <c r="K6306" s="3">
        <v>144.28837999999999</v>
      </c>
      <c r="L6306" s="3">
        <v>192.38403</v>
      </c>
    </row>
    <row r="6307" spans="2:12" x14ac:dyDescent="0.2">
      <c r="B6307" t="s">
        <v>15346</v>
      </c>
      <c r="C6307" t="s">
        <v>15340</v>
      </c>
      <c r="D6307" t="s">
        <v>15341</v>
      </c>
      <c r="E6307" s="1">
        <v>21322.690500000001</v>
      </c>
      <c r="F6307" s="1">
        <v>422</v>
      </c>
      <c r="G6307" s="2">
        <v>50.527702606635074</v>
      </c>
      <c r="H6307" s="3">
        <v>6.2999999929652413</v>
      </c>
      <c r="I6307" s="3">
        <v>8.3999788863417582</v>
      </c>
      <c r="J6307" s="3">
        <v>134.33295000000001</v>
      </c>
      <c r="K6307" s="3">
        <v>134.33295000000001</v>
      </c>
      <c r="L6307" s="3">
        <v>179.11015</v>
      </c>
    </row>
    <row r="6308" spans="2:12" x14ac:dyDescent="0.2">
      <c r="B6308" t="s">
        <v>15347</v>
      </c>
      <c r="C6308" t="s">
        <v>15348</v>
      </c>
      <c r="D6308" t="s">
        <v>15349</v>
      </c>
      <c r="E6308" s="1">
        <v>803</v>
      </c>
      <c r="F6308" s="1">
        <v>48</v>
      </c>
      <c r="G6308" s="2">
        <v>16.729166666666668</v>
      </c>
      <c r="H6308" s="3">
        <v>6.5</v>
      </c>
      <c r="I6308" s="3">
        <v>8.6666500622665001</v>
      </c>
      <c r="J6308" s="3">
        <v>5.2195</v>
      </c>
      <c r="K6308" s="3">
        <v>5.2195</v>
      </c>
      <c r="L6308" s="3">
        <v>6.95932</v>
      </c>
    </row>
    <row r="6309" spans="2:12" x14ac:dyDescent="0.2">
      <c r="B6309" t="s">
        <v>15350</v>
      </c>
      <c r="C6309" t="s">
        <v>15351</v>
      </c>
      <c r="D6309" t="s">
        <v>15352</v>
      </c>
      <c r="E6309" s="1">
        <v>2516</v>
      </c>
      <c r="F6309" s="1">
        <v>59</v>
      </c>
      <c r="G6309" s="2">
        <v>42.644067796610166</v>
      </c>
      <c r="H6309" s="3">
        <v>6</v>
      </c>
      <c r="I6309" s="3">
        <v>7.9999801271860091</v>
      </c>
      <c r="J6309" s="3">
        <v>15.096</v>
      </c>
      <c r="K6309" s="3">
        <v>15.096</v>
      </c>
      <c r="L6309" s="3">
        <v>20.127949999999998</v>
      </c>
    </row>
    <row r="6310" spans="2:12" x14ac:dyDescent="0.2">
      <c r="B6310" t="s">
        <v>15353</v>
      </c>
      <c r="C6310" t="s">
        <v>15348</v>
      </c>
      <c r="D6310" t="s">
        <v>15349</v>
      </c>
      <c r="E6310" s="1">
        <v>547</v>
      </c>
      <c r="F6310" s="1">
        <v>28</v>
      </c>
      <c r="G6310" s="2">
        <v>19.535714285714285</v>
      </c>
      <c r="H6310" s="3">
        <v>6.4999999999999991</v>
      </c>
      <c r="I6310" s="3">
        <v>8.6666361974405834</v>
      </c>
      <c r="J6310" s="3">
        <v>3.5554999999999999</v>
      </c>
      <c r="K6310" s="3">
        <v>3.5554999999999999</v>
      </c>
      <c r="L6310" s="3">
        <v>4.7406499999999996</v>
      </c>
    </row>
    <row r="6311" spans="2:12" x14ac:dyDescent="0.2">
      <c r="B6311" t="s">
        <v>15354</v>
      </c>
      <c r="C6311" t="s">
        <v>15355</v>
      </c>
      <c r="D6311" t="s">
        <v>15356</v>
      </c>
      <c r="E6311" s="1">
        <v>1607</v>
      </c>
      <c r="F6311" s="1">
        <v>38</v>
      </c>
      <c r="G6311" s="2">
        <v>42.289473684210527</v>
      </c>
      <c r="H6311" s="3">
        <v>6</v>
      </c>
      <c r="I6311" s="3">
        <v>7.9999813316739266</v>
      </c>
      <c r="J6311" s="3">
        <v>9.6419999999999995</v>
      </c>
      <c r="K6311" s="3">
        <v>9.6419999999999995</v>
      </c>
      <c r="L6311" s="3">
        <v>12.855969999999999</v>
      </c>
    </row>
    <row r="6312" spans="2:12" x14ac:dyDescent="0.2">
      <c r="B6312" t="s">
        <v>15357</v>
      </c>
      <c r="C6312" t="s">
        <v>15358</v>
      </c>
      <c r="D6312" t="s">
        <v>15359</v>
      </c>
      <c r="E6312" s="1">
        <v>45</v>
      </c>
      <c r="F6312" s="1">
        <v>17</v>
      </c>
      <c r="G6312" s="2">
        <v>2.6470588235294117</v>
      </c>
      <c r="H6312" s="3">
        <v>8</v>
      </c>
      <c r="I6312" s="3">
        <v>10.666666666666666</v>
      </c>
      <c r="J6312" s="3">
        <v>0.36</v>
      </c>
      <c r="K6312" s="3">
        <v>0.36</v>
      </c>
      <c r="L6312" s="3">
        <v>0.48</v>
      </c>
    </row>
    <row r="6313" spans="2:12" x14ac:dyDescent="0.2">
      <c r="B6313" t="s">
        <v>15360</v>
      </c>
      <c r="C6313" t="s">
        <v>15361</v>
      </c>
      <c r="D6313" t="s">
        <v>15362</v>
      </c>
      <c r="E6313" s="1">
        <v>1023</v>
      </c>
      <c r="F6313" s="1">
        <v>28</v>
      </c>
      <c r="G6313" s="2">
        <v>36.535714285714285</v>
      </c>
      <c r="H6313" s="3">
        <v>6</v>
      </c>
      <c r="I6313" s="3">
        <v>7.9999804496578699</v>
      </c>
      <c r="J6313" s="3">
        <v>6.1379999999999999</v>
      </c>
      <c r="K6313" s="3">
        <v>6.1379999999999999</v>
      </c>
      <c r="L6313" s="3">
        <v>8.18398</v>
      </c>
    </row>
    <row r="6314" spans="2:12" x14ac:dyDescent="0.2">
      <c r="B6314" t="s">
        <v>15363</v>
      </c>
      <c r="C6314" t="s">
        <v>15364</v>
      </c>
      <c r="D6314" t="s">
        <v>15365</v>
      </c>
      <c r="E6314" s="1">
        <v>694.88</v>
      </c>
      <c r="F6314" s="1">
        <v>172</v>
      </c>
      <c r="G6314" s="2">
        <v>4.04</v>
      </c>
      <c r="H6314" s="3">
        <v>4.0000000000000009</v>
      </c>
      <c r="I6314" s="3">
        <v>5.3333237393506803</v>
      </c>
      <c r="J6314" s="3">
        <v>2.7795200000000002</v>
      </c>
      <c r="K6314" s="3">
        <v>2.7795200000000002</v>
      </c>
      <c r="L6314" s="3">
        <v>3.7060200000000001</v>
      </c>
    </row>
    <row r="6315" spans="2:12" x14ac:dyDescent="0.2">
      <c r="B6315" t="s">
        <v>15366</v>
      </c>
      <c r="C6315" t="s">
        <v>15367</v>
      </c>
      <c r="D6315" t="s">
        <v>15368</v>
      </c>
      <c r="E6315" s="1">
        <v>981.96</v>
      </c>
      <c r="F6315" s="1">
        <v>84</v>
      </c>
      <c r="G6315" s="2">
        <v>11.690000000000001</v>
      </c>
      <c r="H6315" s="3">
        <v>4</v>
      </c>
      <c r="I6315" s="3">
        <v>5.3333231496191296</v>
      </c>
      <c r="J6315" s="3">
        <v>3.9278400000000002</v>
      </c>
      <c r="K6315" s="3">
        <v>3.9278400000000002</v>
      </c>
      <c r="L6315" s="3">
        <v>5.2371100000000004</v>
      </c>
    </row>
    <row r="6316" spans="2:12" x14ac:dyDescent="0.2">
      <c r="B6316" t="s">
        <v>15369</v>
      </c>
      <c r="C6316" t="s">
        <v>15367</v>
      </c>
      <c r="D6316" t="s">
        <v>15368</v>
      </c>
      <c r="E6316" s="1">
        <v>2303.25</v>
      </c>
      <c r="F6316" s="1">
        <v>185</v>
      </c>
      <c r="G6316" s="2">
        <v>12.45</v>
      </c>
      <c r="H6316" s="3">
        <v>4</v>
      </c>
      <c r="I6316" s="3">
        <v>5.3333203082600678</v>
      </c>
      <c r="J6316" s="3">
        <v>9.2129999999999992</v>
      </c>
      <c r="K6316" s="3">
        <v>9.2129999999999992</v>
      </c>
      <c r="L6316" s="3">
        <v>12.28397</v>
      </c>
    </row>
    <row r="6317" spans="2:12" x14ac:dyDescent="0.2">
      <c r="B6317" t="s">
        <v>15370</v>
      </c>
      <c r="C6317" t="s">
        <v>15371</v>
      </c>
      <c r="D6317" t="s">
        <v>15372</v>
      </c>
      <c r="E6317" s="1">
        <v>1011.2</v>
      </c>
      <c r="F6317" s="1">
        <v>256</v>
      </c>
      <c r="G6317" s="2">
        <v>3.95</v>
      </c>
      <c r="H6317" s="3">
        <v>4</v>
      </c>
      <c r="I6317" s="3">
        <v>5.3333168512658222</v>
      </c>
      <c r="J6317" s="3">
        <v>4.0448000000000004</v>
      </c>
      <c r="K6317" s="3">
        <v>4.0448000000000004</v>
      </c>
      <c r="L6317" s="3">
        <v>5.3930499999999997</v>
      </c>
    </row>
    <row r="6318" spans="2:12" x14ac:dyDescent="0.2">
      <c r="B6318" t="s">
        <v>15373</v>
      </c>
      <c r="C6318" t="s">
        <v>15374</v>
      </c>
      <c r="D6318" t="s">
        <v>15375</v>
      </c>
      <c r="E6318" s="1">
        <v>2815.8</v>
      </c>
      <c r="F6318" s="1">
        <v>1482</v>
      </c>
      <c r="G6318" s="2">
        <v>1.9000000000000001</v>
      </c>
      <c r="H6318" s="3">
        <v>3.9999999999999996</v>
      </c>
      <c r="I6318" s="3">
        <v>5.3333191277789611</v>
      </c>
      <c r="J6318" s="3">
        <v>11.263199999999999</v>
      </c>
      <c r="K6318" s="3">
        <v>11.263199999999999</v>
      </c>
      <c r="L6318" s="3">
        <v>15.01756</v>
      </c>
    </row>
    <row r="6319" spans="2:12" x14ac:dyDescent="0.2">
      <c r="B6319" t="s">
        <v>15376</v>
      </c>
      <c r="C6319" t="s">
        <v>12370</v>
      </c>
      <c r="D6319" t="s">
        <v>12371</v>
      </c>
      <c r="E6319" s="1">
        <v>10.58291</v>
      </c>
      <c r="F6319" s="1">
        <v>129</v>
      </c>
      <c r="G6319" s="2">
        <v>8.2038062015503871E-2</v>
      </c>
      <c r="H6319" s="3">
        <v>10.00008504277179</v>
      </c>
      <c r="I6319" s="3">
        <v>13.333761696924572</v>
      </c>
      <c r="J6319" s="3">
        <v>0.10582999999999999</v>
      </c>
      <c r="K6319" s="3">
        <v>0.10582999999999999</v>
      </c>
      <c r="L6319" s="3">
        <v>0.14111000000000001</v>
      </c>
    </row>
    <row r="6320" spans="2:12" x14ac:dyDescent="0.2">
      <c r="B6320" t="s">
        <v>15377</v>
      </c>
      <c r="C6320" t="s">
        <v>15378</v>
      </c>
      <c r="D6320" t="s">
        <v>15379</v>
      </c>
      <c r="E6320" s="1">
        <v>8.2818500000000004</v>
      </c>
      <c r="F6320" s="1">
        <v>2</v>
      </c>
      <c r="G6320" s="2">
        <v>4.1409250000000002</v>
      </c>
      <c r="H6320" s="3">
        <v>7.9994204193507494</v>
      </c>
      <c r="I6320" s="3">
        <v>10.666698865591625</v>
      </c>
      <c r="J6320" s="3">
        <v>6.6250000000000003E-2</v>
      </c>
      <c r="K6320" s="3">
        <v>6.6250000000000003E-2</v>
      </c>
      <c r="L6320" s="3">
        <v>8.8340000000000002E-2</v>
      </c>
    </row>
    <row r="6321" spans="2:12" x14ac:dyDescent="0.2">
      <c r="B6321" t="s">
        <v>15380</v>
      </c>
      <c r="C6321" t="s">
        <v>15381</v>
      </c>
      <c r="D6321" t="s">
        <v>15382</v>
      </c>
      <c r="E6321" s="1">
        <v>44.450150000000001</v>
      </c>
      <c r="F6321" s="1">
        <v>11</v>
      </c>
      <c r="G6321" s="2">
        <v>4.0409227272727275</v>
      </c>
      <c r="H6321" s="3">
        <v>7.9999730034656809</v>
      </c>
      <c r="I6321" s="3">
        <v>10.666555680914461</v>
      </c>
      <c r="J6321" s="3">
        <v>0.35560000000000003</v>
      </c>
      <c r="K6321" s="3">
        <v>0.35560000000000003</v>
      </c>
      <c r="L6321" s="3">
        <v>0.47413</v>
      </c>
    </row>
    <row r="6322" spans="2:12" x14ac:dyDescent="0.2">
      <c r="B6322" t="s">
        <v>15383</v>
      </c>
      <c r="C6322" t="s">
        <v>15384</v>
      </c>
      <c r="D6322" t="s">
        <v>15385</v>
      </c>
      <c r="E6322" s="1">
        <v>7.7541700000000002</v>
      </c>
      <c r="F6322" s="1">
        <v>4</v>
      </c>
      <c r="G6322" s="2">
        <v>1.9385425000000001</v>
      </c>
      <c r="H6322" s="3">
        <v>7.9995666847644555</v>
      </c>
      <c r="I6322" s="3">
        <v>10.666518789245012</v>
      </c>
      <c r="J6322" s="3">
        <v>6.2030000000000002E-2</v>
      </c>
      <c r="K6322" s="3">
        <v>6.2030000000000002E-2</v>
      </c>
      <c r="L6322" s="3">
        <v>8.2710000000000006E-2</v>
      </c>
    </row>
    <row r="6323" spans="2:12" x14ac:dyDescent="0.2">
      <c r="B6323" t="s">
        <v>11313</v>
      </c>
      <c r="C6323" t="s">
        <v>11314</v>
      </c>
      <c r="D6323" t="s">
        <v>11315</v>
      </c>
      <c r="E6323" s="1">
        <v>1540.61374</v>
      </c>
      <c r="F6323" s="1">
        <v>200</v>
      </c>
      <c r="G6323" s="2">
        <v>7.7030687000000002</v>
      </c>
      <c r="H6323" s="3">
        <v>7.0000024795313074</v>
      </c>
      <c r="I6323" s="3">
        <v>9.3333128393363545</v>
      </c>
      <c r="J6323" s="3">
        <v>10.7843</v>
      </c>
      <c r="K6323" s="3">
        <v>10.7843</v>
      </c>
      <c r="L6323" s="3">
        <v>14.37903</v>
      </c>
    </row>
    <row r="6324" spans="2:12" x14ac:dyDescent="0.2">
      <c r="B6324" t="s">
        <v>15386</v>
      </c>
      <c r="C6324" t="s">
        <v>11454</v>
      </c>
      <c r="D6324" t="s">
        <v>11455</v>
      </c>
      <c r="E6324" s="1">
        <v>1540.6848199999999</v>
      </c>
      <c r="F6324" s="1">
        <v>188</v>
      </c>
      <c r="G6324" s="2">
        <v>8.1951320212765957</v>
      </c>
      <c r="H6324" s="3">
        <v>4.9999973388457226</v>
      </c>
      <c r="I6324" s="3">
        <v>6.6666523007606457</v>
      </c>
      <c r="J6324" s="3">
        <v>7.7034200000000004</v>
      </c>
      <c r="K6324" s="3">
        <v>7.7034200000000004</v>
      </c>
      <c r="L6324" s="3">
        <v>10.27121</v>
      </c>
    </row>
    <row r="6325" spans="2:12" x14ac:dyDescent="0.2">
      <c r="B6325" t="s">
        <v>15387</v>
      </c>
      <c r="C6325" t="s">
        <v>15388</v>
      </c>
      <c r="D6325" t="s">
        <v>15389</v>
      </c>
      <c r="E6325" s="1">
        <v>2021.82467</v>
      </c>
      <c r="F6325" s="1">
        <v>174</v>
      </c>
      <c r="G6325" s="2">
        <v>11.619682011494252</v>
      </c>
      <c r="H6325" s="3">
        <v>4.9999983430808568</v>
      </c>
      <c r="I6325" s="3">
        <v>6.6666512680350269</v>
      </c>
      <c r="J6325" s="3">
        <v>10.109120000000001</v>
      </c>
      <c r="K6325" s="3">
        <v>10.109120000000001</v>
      </c>
      <c r="L6325" s="3">
        <v>13.4788</v>
      </c>
    </row>
    <row r="6326" spans="2:12" x14ac:dyDescent="0.2">
      <c r="B6326" t="s">
        <v>15390</v>
      </c>
      <c r="C6326" t="s">
        <v>15391</v>
      </c>
      <c r="D6326" t="s">
        <v>15392</v>
      </c>
      <c r="E6326" s="1">
        <v>4447.6987799999997</v>
      </c>
      <c r="F6326" s="1">
        <v>368</v>
      </c>
      <c r="G6326" s="2">
        <v>12.086137989130433</v>
      </c>
      <c r="H6326" s="3">
        <v>4.9999991231420582</v>
      </c>
      <c r="I6326" s="3">
        <v>6.6666497590468579</v>
      </c>
      <c r="J6326" s="3">
        <v>22.238489999999999</v>
      </c>
      <c r="K6326" s="3">
        <v>22.238489999999999</v>
      </c>
      <c r="L6326" s="3">
        <v>29.651250000000001</v>
      </c>
    </row>
    <row r="6327" spans="2:12" x14ac:dyDescent="0.2">
      <c r="B6327" t="s">
        <v>15393</v>
      </c>
      <c r="C6327" t="s">
        <v>15394</v>
      </c>
      <c r="D6327" t="s">
        <v>15395</v>
      </c>
      <c r="E6327" s="1">
        <v>7494.8</v>
      </c>
      <c r="F6327" s="1">
        <v>914</v>
      </c>
      <c r="G6327" s="2">
        <v>8.2000000000000011</v>
      </c>
      <c r="H6327" s="3">
        <v>3.9999999999999996</v>
      </c>
      <c r="I6327" s="3">
        <v>5.333320435501947</v>
      </c>
      <c r="J6327" s="3">
        <v>29.979199999999999</v>
      </c>
      <c r="K6327" s="3">
        <v>29.979199999999999</v>
      </c>
      <c r="L6327" s="3">
        <v>39.972169999999998</v>
      </c>
    </row>
    <row r="6328" spans="2:12" x14ac:dyDescent="0.2">
      <c r="B6328" t="s">
        <v>15396</v>
      </c>
      <c r="C6328" t="s">
        <v>15394</v>
      </c>
      <c r="D6328" t="s">
        <v>15395</v>
      </c>
      <c r="E6328" s="1">
        <v>7891.68</v>
      </c>
      <c r="F6328" s="1">
        <v>1203</v>
      </c>
      <c r="G6328" s="2">
        <v>6.5600000000000005</v>
      </c>
      <c r="H6328" s="3">
        <v>4</v>
      </c>
      <c r="I6328" s="3">
        <v>5.333319394602924</v>
      </c>
      <c r="J6328" s="3">
        <v>31.56672</v>
      </c>
      <c r="K6328" s="3">
        <v>31.56672</v>
      </c>
      <c r="L6328" s="3">
        <v>42.088850000000001</v>
      </c>
    </row>
    <row r="6329" spans="2:12" x14ac:dyDescent="0.2">
      <c r="B6329" t="s">
        <v>15397</v>
      </c>
      <c r="C6329" t="s">
        <v>15398</v>
      </c>
      <c r="D6329" t="s">
        <v>15399</v>
      </c>
      <c r="E6329" s="1">
        <v>21083.26</v>
      </c>
      <c r="F6329" s="1">
        <v>2039</v>
      </c>
      <c r="G6329" s="2">
        <v>10.34</v>
      </c>
      <c r="H6329" s="3">
        <v>4</v>
      </c>
      <c r="I6329" s="3">
        <v>5.333319894551412</v>
      </c>
      <c r="J6329" s="3">
        <v>84.333039999999997</v>
      </c>
      <c r="K6329" s="3">
        <v>84.333039999999997</v>
      </c>
      <c r="L6329" s="3">
        <v>112.44377</v>
      </c>
    </row>
    <row r="6330" spans="2:12" x14ac:dyDescent="0.2">
      <c r="B6330" t="s">
        <v>15400</v>
      </c>
      <c r="C6330" t="s">
        <v>15401</v>
      </c>
      <c r="D6330" t="s">
        <v>15402</v>
      </c>
      <c r="E6330" s="1">
        <v>5142.2700000000004</v>
      </c>
      <c r="F6330" s="1">
        <v>521</v>
      </c>
      <c r="G6330" s="2">
        <v>9.870000000000001</v>
      </c>
      <c r="H6330" s="3">
        <v>3.9999999999999991</v>
      </c>
      <c r="I6330" s="3">
        <v>5.3333197206681087</v>
      </c>
      <c r="J6330" s="3">
        <v>20.56908</v>
      </c>
      <c r="K6330" s="3">
        <v>20.56908</v>
      </c>
      <c r="L6330" s="3">
        <v>27.425370000000001</v>
      </c>
    </row>
    <row r="6331" spans="2:12" x14ac:dyDescent="0.2">
      <c r="B6331" t="s">
        <v>15403</v>
      </c>
      <c r="C6331" t="s">
        <v>15401</v>
      </c>
      <c r="D6331" t="s">
        <v>15402</v>
      </c>
      <c r="E6331" s="1">
        <v>6303.64</v>
      </c>
      <c r="F6331" s="1">
        <v>658</v>
      </c>
      <c r="G6331" s="2">
        <v>9.58</v>
      </c>
      <c r="H6331" s="3">
        <v>3.9999999999999996</v>
      </c>
      <c r="I6331" s="3">
        <v>5.3333201134582549</v>
      </c>
      <c r="J6331" s="3">
        <v>25.214559999999999</v>
      </c>
      <c r="K6331" s="3">
        <v>25.214559999999999</v>
      </c>
      <c r="L6331" s="3">
        <v>33.619329999999998</v>
      </c>
    </row>
    <row r="6332" spans="2:12" x14ac:dyDescent="0.2">
      <c r="B6332" t="s">
        <v>15404</v>
      </c>
      <c r="C6332" t="s">
        <v>15405</v>
      </c>
      <c r="D6332" t="s">
        <v>15406</v>
      </c>
      <c r="E6332" s="1">
        <v>14581.71</v>
      </c>
      <c r="F6332" s="1">
        <v>1089</v>
      </c>
      <c r="G6332" s="2">
        <v>13.389999999999999</v>
      </c>
      <c r="H6332" s="3">
        <v>4</v>
      </c>
      <c r="I6332" s="3">
        <v>5.3333203033114769</v>
      </c>
      <c r="J6332" s="3">
        <v>58.326839999999997</v>
      </c>
      <c r="K6332" s="3">
        <v>58.326839999999997</v>
      </c>
      <c r="L6332" s="3">
        <v>77.768929999999997</v>
      </c>
    </row>
    <row r="6333" spans="2:12" x14ac:dyDescent="0.2">
      <c r="B6333" t="s">
        <v>15407</v>
      </c>
      <c r="C6333" t="s">
        <v>15405</v>
      </c>
      <c r="D6333" t="s">
        <v>15406</v>
      </c>
      <c r="E6333" s="1">
        <v>7216.02</v>
      </c>
      <c r="F6333" s="1">
        <v>747</v>
      </c>
      <c r="G6333" s="2">
        <v>9.66</v>
      </c>
      <c r="H6333" s="3">
        <v>4</v>
      </c>
      <c r="I6333" s="3">
        <v>5.3333194752786159</v>
      </c>
      <c r="J6333" s="3">
        <v>28.864080000000001</v>
      </c>
      <c r="K6333" s="3">
        <v>28.864080000000001</v>
      </c>
      <c r="L6333" s="3">
        <v>38.485340000000001</v>
      </c>
    </row>
    <row r="6334" spans="2:12" x14ac:dyDescent="0.2">
      <c r="B6334" t="s">
        <v>15408</v>
      </c>
      <c r="C6334" t="s">
        <v>15409</v>
      </c>
      <c r="D6334" t="s">
        <v>15410</v>
      </c>
      <c r="E6334" s="1">
        <v>4979.59</v>
      </c>
      <c r="F6334" s="1">
        <v>28</v>
      </c>
      <c r="G6334" s="2">
        <v>177.8425</v>
      </c>
      <c r="H6334" s="3">
        <v>7.5000010040987313</v>
      </c>
      <c r="I6334" s="3">
        <v>9.9999759016304566</v>
      </c>
      <c r="J6334" s="3">
        <v>37.34693</v>
      </c>
      <c r="K6334" s="3">
        <v>37.34693</v>
      </c>
      <c r="L6334" s="3">
        <v>49.795780000000001</v>
      </c>
    </row>
    <row r="6335" spans="2:12" x14ac:dyDescent="0.2">
      <c r="B6335" t="s">
        <v>15411</v>
      </c>
      <c r="C6335" t="s">
        <v>15412</v>
      </c>
      <c r="D6335" t="s">
        <v>15413</v>
      </c>
      <c r="E6335" s="1">
        <v>1018</v>
      </c>
      <c r="F6335" s="1">
        <v>79</v>
      </c>
      <c r="G6335" s="2">
        <v>12.886075949367088</v>
      </c>
      <c r="H6335" s="3">
        <v>6</v>
      </c>
      <c r="I6335" s="3">
        <v>7.9999803536345784</v>
      </c>
      <c r="J6335" s="3">
        <v>6.1079999999999997</v>
      </c>
      <c r="K6335" s="3">
        <v>6.1079999999999997</v>
      </c>
      <c r="L6335" s="3">
        <v>8.1439800000000009</v>
      </c>
    </row>
    <row r="6336" spans="2:12" x14ac:dyDescent="0.2">
      <c r="B6336" t="s">
        <v>15414</v>
      </c>
      <c r="C6336" t="s">
        <v>15415</v>
      </c>
      <c r="D6336" t="s">
        <v>15416</v>
      </c>
      <c r="E6336" s="1">
        <v>689</v>
      </c>
      <c r="F6336" s="1">
        <v>43</v>
      </c>
      <c r="G6336" s="2">
        <v>16.023255813953487</v>
      </c>
      <c r="H6336" s="3">
        <v>6.0000000000000009</v>
      </c>
      <c r="I6336" s="3">
        <v>7.9999854862119015</v>
      </c>
      <c r="J6336" s="3">
        <v>4.1340000000000003</v>
      </c>
      <c r="K6336" s="3">
        <v>4.1340000000000003</v>
      </c>
      <c r="L6336" s="3">
        <v>5.5119899999999999</v>
      </c>
    </row>
    <row r="6337" spans="2:12" x14ac:dyDescent="0.2">
      <c r="B6337" t="s">
        <v>15417</v>
      </c>
      <c r="C6337" t="s">
        <v>15415</v>
      </c>
      <c r="D6337" t="s">
        <v>15416</v>
      </c>
      <c r="E6337" s="1">
        <v>857</v>
      </c>
      <c r="F6337" s="1">
        <v>29</v>
      </c>
      <c r="G6337" s="2">
        <v>29.551724137931036</v>
      </c>
      <c r="H6337" s="3">
        <v>6.0000000000000009</v>
      </c>
      <c r="I6337" s="3">
        <v>7.9999766627771294</v>
      </c>
      <c r="J6337" s="3">
        <v>5.1420000000000003</v>
      </c>
      <c r="K6337" s="3">
        <v>5.1420000000000003</v>
      </c>
      <c r="L6337" s="3">
        <v>6.8559799999999997</v>
      </c>
    </row>
    <row r="6338" spans="2:12" x14ac:dyDescent="0.2">
      <c r="B6338" t="s">
        <v>15418</v>
      </c>
      <c r="C6338" t="s">
        <v>15419</v>
      </c>
      <c r="D6338" t="s">
        <v>15420</v>
      </c>
      <c r="E6338" s="1">
        <v>2.4718399999999998</v>
      </c>
      <c r="F6338" s="1">
        <v>3</v>
      </c>
      <c r="G6338" s="2">
        <v>0.82394666666666661</v>
      </c>
      <c r="H6338" s="3">
        <v>7.9980904912939348</v>
      </c>
      <c r="I6338" s="3">
        <v>10.668166224351092</v>
      </c>
      <c r="J6338" s="3">
        <v>1.9769999999999999E-2</v>
      </c>
      <c r="K6338" s="3">
        <v>1.9769999999999999E-2</v>
      </c>
      <c r="L6338" s="3">
        <v>2.6370000000000001E-2</v>
      </c>
    </row>
    <row r="6339" spans="2:12" x14ac:dyDescent="0.2">
      <c r="B6339" t="s">
        <v>15421</v>
      </c>
      <c r="C6339" t="s">
        <v>15422</v>
      </c>
      <c r="D6339" t="s">
        <v>15423</v>
      </c>
      <c r="E6339" s="1">
        <v>3.2677</v>
      </c>
      <c r="F6339" s="1">
        <v>1</v>
      </c>
      <c r="G6339" s="2">
        <v>3.2677</v>
      </c>
      <c r="H6339" s="3">
        <v>7.9995103589680809</v>
      </c>
      <c r="I6339" s="3">
        <v>10.668053982923769</v>
      </c>
      <c r="J6339" s="3">
        <v>2.614E-2</v>
      </c>
      <c r="K6339" s="3">
        <v>2.614E-2</v>
      </c>
      <c r="L6339" s="3">
        <v>3.4860000000000002E-2</v>
      </c>
    </row>
    <row r="6340" spans="2:12" x14ac:dyDescent="0.2">
      <c r="B6340" t="s">
        <v>15424</v>
      </c>
      <c r="C6340" t="s">
        <v>15425</v>
      </c>
      <c r="D6340" t="s">
        <v>15426</v>
      </c>
      <c r="E6340" s="1">
        <v>1133.6099999999999</v>
      </c>
      <c r="F6340" s="1">
        <v>1303</v>
      </c>
      <c r="G6340" s="2">
        <v>0.86999999999999988</v>
      </c>
      <c r="H6340" s="3">
        <v>4</v>
      </c>
      <c r="I6340" s="3">
        <v>5.3333156905814167</v>
      </c>
      <c r="J6340" s="3">
        <v>4.53444</v>
      </c>
      <c r="K6340" s="3">
        <v>4.53444</v>
      </c>
      <c r="L6340" s="3">
        <v>6.0458999999999996</v>
      </c>
    </row>
    <row r="6341" spans="2:12" x14ac:dyDescent="0.2">
      <c r="B6341" t="s">
        <v>15427</v>
      </c>
      <c r="C6341" t="s">
        <v>15428</v>
      </c>
      <c r="D6341" t="s">
        <v>15429</v>
      </c>
      <c r="E6341" s="1">
        <v>1629.51</v>
      </c>
      <c r="F6341" s="1">
        <v>1873</v>
      </c>
      <c r="G6341" s="2">
        <v>0.87</v>
      </c>
      <c r="H6341" s="3">
        <v>4</v>
      </c>
      <c r="I6341" s="3">
        <v>5.3333210597050646</v>
      </c>
      <c r="J6341" s="3">
        <v>6.5180400000000001</v>
      </c>
      <c r="K6341" s="3">
        <v>6.5180400000000001</v>
      </c>
      <c r="L6341" s="3">
        <v>8.6906999999999996</v>
      </c>
    </row>
    <row r="6342" spans="2:12" x14ac:dyDescent="0.2">
      <c r="B6342" t="s">
        <v>15430</v>
      </c>
      <c r="C6342" t="s">
        <v>15431</v>
      </c>
      <c r="D6342" t="s">
        <v>15432</v>
      </c>
      <c r="E6342" s="1">
        <v>92.8</v>
      </c>
      <c r="F6342" s="1">
        <v>40</v>
      </c>
      <c r="G6342" s="2">
        <v>2.3199999999999998</v>
      </c>
      <c r="H6342" s="3">
        <v>4</v>
      </c>
      <c r="I6342" s="3">
        <v>5.3332974137931037</v>
      </c>
      <c r="J6342" s="3">
        <v>0.37119999999999997</v>
      </c>
      <c r="K6342" s="3">
        <v>0.37119999999999997</v>
      </c>
      <c r="L6342" s="3">
        <v>0.49492999999999998</v>
      </c>
    </row>
    <row r="6343" spans="2:12" x14ac:dyDescent="0.2">
      <c r="B6343" t="s">
        <v>15433</v>
      </c>
      <c r="C6343" t="s">
        <v>15431</v>
      </c>
      <c r="D6343" t="s">
        <v>15432</v>
      </c>
      <c r="E6343" s="1">
        <v>41.28</v>
      </c>
      <c r="F6343" s="1">
        <v>32</v>
      </c>
      <c r="G6343" s="2">
        <v>1.29</v>
      </c>
      <c r="H6343" s="3">
        <v>3.9999999999999991</v>
      </c>
      <c r="I6343" s="3">
        <v>5.333333333333333</v>
      </c>
      <c r="J6343" s="3">
        <v>0.16511999999999999</v>
      </c>
      <c r="K6343" s="3">
        <v>0.16511999999999999</v>
      </c>
      <c r="L6343" s="3">
        <v>0.22015999999999999</v>
      </c>
    </row>
    <row r="6344" spans="2:12" x14ac:dyDescent="0.2">
      <c r="B6344" t="s">
        <v>15434</v>
      </c>
      <c r="C6344" t="s">
        <v>15435</v>
      </c>
      <c r="D6344" t="s">
        <v>15436</v>
      </c>
      <c r="E6344" s="1">
        <v>1258.69</v>
      </c>
      <c r="F6344" s="1">
        <v>659</v>
      </c>
      <c r="G6344" s="2">
        <v>1.9100000000000001</v>
      </c>
      <c r="H6344" s="3">
        <v>4</v>
      </c>
      <c r="I6344" s="3">
        <v>5.3333227403093693</v>
      </c>
      <c r="J6344" s="3">
        <v>5.0347600000000003</v>
      </c>
      <c r="K6344" s="3">
        <v>5.0347600000000003</v>
      </c>
      <c r="L6344" s="3">
        <v>6.7130000000000001</v>
      </c>
    </row>
    <row r="6345" spans="2:12" x14ac:dyDescent="0.2">
      <c r="B6345" t="s">
        <v>15437</v>
      </c>
      <c r="C6345" t="s">
        <v>15438</v>
      </c>
      <c r="D6345" t="s">
        <v>15439</v>
      </c>
      <c r="E6345" s="1">
        <v>8742.76</v>
      </c>
      <c r="F6345" s="1">
        <v>299</v>
      </c>
      <c r="G6345" s="2">
        <v>29.240000000000002</v>
      </c>
      <c r="H6345" s="3">
        <v>4</v>
      </c>
      <c r="I6345" s="3">
        <v>5.3333203702263354</v>
      </c>
      <c r="J6345" s="3">
        <v>34.971040000000002</v>
      </c>
      <c r="K6345" s="3">
        <v>34.971040000000002</v>
      </c>
      <c r="L6345" s="3">
        <v>46.627940000000002</v>
      </c>
    </row>
    <row r="6346" spans="2:12" x14ac:dyDescent="0.2">
      <c r="B6346" t="s">
        <v>15440</v>
      </c>
      <c r="C6346" t="s">
        <v>15441</v>
      </c>
      <c r="D6346" t="s">
        <v>15442</v>
      </c>
      <c r="E6346" s="1">
        <v>709.66</v>
      </c>
      <c r="F6346" s="1">
        <v>274</v>
      </c>
      <c r="G6346" s="2">
        <v>2.59</v>
      </c>
      <c r="H6346" s="3">
        <v>4</v>
      </c>
      <c r="I6346" s="3">
        <v>5.3333145449933772</v>
      </c>
      <c r="J6346" s="3">
        <v>2.8386399999999998</v>
      </c>
      <c r="K6346" s="3">
        <v>2.8386399999999998</v>
      </c>
      <c r="L6346" s="3">
        <v>3.78484</v>
      </c>
    </row>
    <row r="6347" spans="2:12" x14ac:dyDescent="0.2">
      <c r="B6347" t="s">
        <v>15443</v>
      </c>
      <c r="C6347" t="s">
        <v>15444</v>
      </c>
      <c r="D6347" t="s">
        <v>15445</v>
      </c>
      <c r="E6347" s="1">
        <v>236.8</v>
      </c>
      <c r="F6347" s="1">
        <v>128</v>
      </c>
      <c r="G6347" s="2">
        <v>1.85</v>
      </c>
      <c r="H6347" s="3">
        <v>4</v>
      </c>
      <c r="I6347" s="3">
        <v>5.3333192567567567</v>
      </c>
      <c r="J6347" s="3">
        <v>0.94720000000000004</v>
      </c>
      <c r="K6347" s="3">
        <v>0.94720000000000004</v>
      </c>
      <c r="L6347" s="3">
        <v>1.2629300000000001</v>
      </c>
    </row>
    <row r="6348" spans="2:12" x14ac:dyDescent="0.2">
      <c r="B6348" t="s">
        <v>15446</v>
      </c>
      <c r="C6348" t="s">
        <v>15447</v>
      </c>
      <c r="D6348" t="s">
        <v>15448</v>
      </c>
      <c r="E6348" s="1">
        <v>572.25014999999996</v>
      </c>
      <c r="F6348" s="1">
        <v>124</v>
      </c>
      <c r="G6348" s="2">
        <v>4.6149205645161286</v>
      </c>
      <c r="H6348" s="3">
        <v>4.9999986893843538</v>
      </c>
      <c r="I6348" s="3">
        <v>6.6666474443038588</v>
      </c>
      <c r="J6348" s="3">
        <v>2.8612500000000001</v>
      </c>
      <c r="K6348" s="3">
        <v>2.8612500000000001</v>
      </c>
      <c r="L6348" s="3">
        <v>3.8149899999999999</v>
      </c>
    </row>
    <row r="6349" spans="2:12" x14ac:dyDescent="0.2">
      <c r="B6349" t="s">
        <v>15449</v>
      </c>
      <c r="C6349" t="s">
        <v>15450</v>
      </c>
      <c r="D6349" t="s">
        <v>15451</v>
      </c>
      <c r="E6349" s="1">
        <v>4963.9954600000001</v>
      </c>
      <c r="F6349" s="1">
        <v>734</v>
      </c>
      <c r="G6349" s="2">
        <v>6.76293659400545</v>
      </c>
      <c r="H6349" s="3">
        <v>5.0000005439166939</v>
      </c>
      <c r="I6349" s="3">
        <v>6.6666499328345479</v>
      </c>
      <c r="J6349" s="3">
        <v>24.819980000000001</v>
      </c>
      <c r="K6349" s="3">
        <v>24.819980000000001</v>
      </c>
      <c r="L6349" s="3">
        <v>33.093220000000002</v>
      </c>
    </row>
    <row r="6350" spans="2:12" x14ac:dyDescent="0.2">
      <c r="B6350" t="s">
        <v>15452</v>
      </c>
      <c r="C6350" t="s">
        <v>15453</v>
      </c>
      <c r="D6350" t="s">
        <v>15454</v>
      </c>
      <c r="E6350" s="1">
        <v>1717.34248</v>
      </c>
      <c r="F6350" s="1">
        <v>206</v>
      </c>
      <c r="G6350" s="2">
        <v>8.3366139805825252</v>
      </c>
      <c r="H6350" s="3">
        <v>4.9999986024919147</v>
      </c>
      <c r="I6350" s="3">
        <v>6.6666492754549447</v>
      </c>
      <c r="J6350" s="3">
        <v>8.5867100000000001</v>
      </c>
      <c r="K6350" s="3">
        <v>8.5867100000000001</v>
      </c>
      <c r="L6350" s="3">
        <v>11.448919999999999</v>
      </c>
    </row>
    <row r="6351" spans="2:12" x14ac:dyDescent="0.2">
      <c r="B6351" t="s">
        <v>15455</v>
      </c>
      <c r="C6351" t="s">
        <v>15456</v>
      </c>
      <c r="D6351" t="s">
        <v>15457</v>
      </c>
      <c r="E6351" s="1">
        <v>3775.0968800000001</v>
      </c>
      <c r="F6351" s="1">
        <v>339</v>
      </c>
      <c r="G6351" s="2">
        <v>11.135978997050147</v>
      </c>
      <c r="H6351" s="3">
        <v>7.0000004874047104</v>
      </c>
      <c r="I6351" s="3">
        <v>9.3333101427585081</v>
      </c>
      <c r="J6351" s="3">
        <v>26.42568</v>
      </c>
      <c r="K6351" s="3">
        <v>26.42568</v>
      </c>
      <c r="L6351" s="3">
        <v>35.23415</v>
      </c>
    </row>
    <row r="6352" spans="2:12" x14ac:dyDescent="0.2">
      <c r="B6352" t="s">
        <v>15458</v>
      </c>
      <c r="C6352" t="s">
        <v>15459</v>
      </c>
      <c r="D6352" t="s">
        <v>15460</v>
      </c>
      <c r="E6352" s="1">
        <v>11165.062879999999</v>
      </c>
      <c r="F6352" s="1">
        <v>1787</v>
      </c>
      <c r="G6352" s="2">
        <v>6.2479366983771678</v>
      </c>
      <c r="H6352" s="3">
        <v>5.0000005015645739</v>
      </c>
      <c r="I6352" s="3">
        <v>6.666650318049979</v>
      </c>
      <c r="J6352" s="3">
        <v>55.825319999999998</v>
      </c>
      <c r="K6352" s="3">
        <v>55.825319999999998</v>
      </c>
      <c r="L6352" s="3">
        <v>74.433570000000003</v>
      </c>
    </row>
    <row r="6353" spans="2:12" x14ac:dyDescent="0.2">
      <c r="B6353" t="s">
        <v>15461</v>
      </c>
      <c r="C6353" t="s">
        <v>15462</v>
      </c>
      <c r="D6353" t="s">
        <v>15463</v>
      </c>
      <c r="E6353" s="1">
        <v>2716.52</v>
      </c>
      <c r="F6353" s="1">
        <v>452</v>
      </c>
      <c r="G6353" s="2">
        <v>6.01</v>
      </c>
      <c r="H6353" s="3">
        <v>5</v>
      </c>
      <c r="I6353" s="3">
        <v>6.6666507148852201</v>
      </c>
      <c r="J6353" s="3">
        <v>13.582599999999999</v>
      </c>
      <c r="K6353" s="3">
        <v>13.582599999999999</v>
      </c>
      <c r="L6353" s="3">
        <v>18.11009</v>
      </c>
    </row>
    <row r="6354" spans="2:12" x14ac:dyDescent="0.2">
      <c r="B6354" t="s">
        <v>15464</v>
      </c>
      <c r="C6354" t="s">
        <v>11030</v>
      </c>
      <c r="D6354" t="s">
        <v>15465</v>
      </c>
      <c r="E6354" s="1">
        <v>31741.733110000001</v>
      </c>
      <c r="F6354" s="1">
        <v>2936</v>
      </c>
      <c r="G6354" s="2">
        <v>10.811216999318802</v>
      </c>
      <c r="H6354" s="3">
        <v>5.0000001401939835</v>
      </c>
      <c r="I6354" s="3">
        <v>6.666650156331051</v>
      </c>
      <c r="J6354" s="3">
        <v>158.70867000000001</v>
      </c>
      <c r="K6354" s="3">
        <v>158.70867000000001</v>
      </c>
      <c r="L6354" s="3">
        <v>211.61103</v>
      </c>
    </row>
    <row r="6355" spans="2:12" x14ac:dyDescent="0.2">
      <c r="B6355" t="s">
        <v>15466</v>
      </c>
      <c r="C6355" t="s">
        <v>15467</v>
      </c>
      <c r="D6355" t="s">
        <v>15468</v>
      </c>
      <c r="E6355" s="1">
        <v>604.32857000000001</v>
      </c>
      <c r="F6355" s="1">
        <v>177</v>
      </c>
      <c r="G6355" s="2">
        <v>3.4142857062146894</v>
      </c>
      <c r="H6355" s="3">
        <v>4.9999952840223987</v>
      </c>
      <c r="I6355" s="3">
        <v>6.6666548629332549</v>
      </c>
      <c r="J6355" s="3">
        <v>3.0216400000000001</v>
      </c>
      <c r="K6355" s="3">
        <v>3.0216400000000001</v>
      </c>
      <c r="L6355" s="3">
        <v>4.0288500000000003</v>
      </c>
    </row>
    <row r="6356" spans="2:12" x14ac:dyDescent="0.2">
      <c r="B6356" t="s">
        <v>15469</v>
      </c>
      <c r="C6356" t="s">
        <v>15467</v>
      </c>
      <c r="D6356" t="s">
        <v>15468</v>
      </c>
      <c r="E6356" s="1">
        <v>1166.9658099999999</v>
      </c>
      <c r="F6356" s="1">
        <v>133</v>
      </c>
      <c r="G6356" s="2">
        <v>8.7741790225563907</v>
      </c>
      <c r="H6356" s="3">
        <v>5.0000008140769783</v>
      </c>
      <c r="I6356" s="3">
        <v>6.6666477572294944</v>
      </c>
      <c r="J6356" s="3">
        <v>5.8348300000000002</v>
      </c>
      <c r="K6356" s="3">
        <v>5.8348300000000002</v>
      </c>
      <c r="L6356" s="3">
        <v>7.7797499999999999</v>
      </c>
    </row>
    <row r="6357" spans="2:12" x14ac:dyDescent="0.2">
      <c r="B6357" t="s">
        <v>15470</v>
      </c>
      <c r="C6357" t="s">
        <v>15471</v>
      </c>
      <c r="D6357" t="s">
        <v>15472</v>
      </c>
      <c r="E6357" s="1">
        <v>3292.58509</v>
      </c>
      <c r="F6357" s="1">
        <v>338</v>
      </c>
      <c r="G6357" s="2">
        <v>9.741376005917159</v>
      </c>
      <c r="H6357" s="3">
        <v>5.0000013818929121</v>
      </c>
      <c r="I6357" s="3">
        <v>6.6666492740511076</v>
      </c>
      <c r="J6357" s="3">
        <v>16.46293</v>
      </c>
      <c r="K6357" s="3">
        <v>16.46293</v>
      </c>
      <c r="L6357" s="3">
        <v>21.950510000000001</v>
      </c>
    </row>
    <row r="6358" spans="2:12" x14ac:dyDescent="0.2">
      <c r="B6358" t="s">
        <v>15473</v>
      </c>
      <c r="C6358" t="s">
        <v>15474</v>
      </c>
      <c r="D6358" t="s">
        <v>15475</v>
      </c>
      <c r="E6358" s="1">
        <v>12622.916020000001</v>
      </c>
      <c r="F6358" s="1">
        <v>2061</v>
      </c>
      <c r="G6358" s="2">
        <v>6.1246560019408056</v>
      </c>
      <c r="H6358" s="3">
        <v>4.9999999920778997</v>
      </c>
      <c r="I6358" s="3">
        <v>6.6666497556243742</v>
      </c>
      <c r="J6358" s="3">
        <v>63.114579999999997</v>
      </c>
      <c r="K6358" s="3">
        <v>63.114579999999997</v>
      </c>
      <c r="L6358" s="3">
        <v>84.152559999999994</v>
      </c>
    </row>
    <row r="6359" spans="2:12" x14ac:dyDescent="0.2">
      <c r="B6359" t="s">
        <v>4265</v>
      </c>
      <c r="C6359" t="s">
        <v>4266</v>
      </c>
      <c r="D6359" t="s">
        <v>4267</v>
      </c>
      <c r="E6359" s="1">
        <v>22341.303919999998</v>
      </c>
      <c r="F6359" s="1">
        <v>520</v>
      </c>
      <c r="G6359" s="2">
        <v>42.964045999999996</v>
      </c>
      <c r="H6359" s="3">
        <v>5.0000000179040587</v>
      </c>
      <c r="I6359" s="3">
        <v>6.666649830884178</v>
      </c>
      <c r="J6359" s="3">
        <v>111.70652</v>
      </c>
      <c r="K6359" s="3">
        <v>111.70652</v>
      </c>
      <c r="L6359" s="3">
        <v>148.94165000000001</v>
      </c>
    </row>
    <row r="6360" spans="2:12" x14ac:dyDescent="0.2">
      <c r="B6360" t="s">
        <v>15476</v>
      </c>
      <c r="C6360" t="s">
        <v>15477</v>
      </c>
      <c r="D6360" t="s">
        <v>15478</v>
      </c>
      <c r="E6360" s="1">
        <v>1781.5891200000001</v>
      </c>
      <c r="F6360" s="1">
        <v>68</v>
      </c>
      <c r="G6360" s="2">
        <v>26.199840000000002</v>
      </c>
      <c r="H6360" s="3">
        <v>5.0000024697052483</v>
      </c>
      <c r="I6360" s="3">
        <v>6.6666493787299288</v>
      </c>
      <c r="J6360" s="3">
        <v>8.9079499999999996</v>
      </c>
      <c r="K6360" s="3">
        <v>8.9079499999999996</v>
      </c>
      <c r="L6360" s="3">
        <v>11.877230000000001</v>
      </c>
    </row>
    <row r="6361" spans="2:12" x14ac:dyDescent="0.2">
      <c r="B6361" t="s">
        <v>14331</v>
      </c>
      <c r="C6361" t="s">
        <v>14332</v>
      </c>
      <c r="D6361" t="s">
        <v>14333</v>
      </c>
      <c r="E6361" s="1">
        <v>611.25040000000001</v>
      </c>
      <c r="F6361" s="1">
        <v>49</v>
      </c>
      <c r="G6361" s="2">
        <v>12.474497959183674</v>
      </c>
      <c r="H6361" s="3">
        <v>4.9999967280185009</v>
      </c>
      <c r="I6361" s="3">
        <v>6.6666459441171737</v>
      </c>
      <c r="J6361" s="3">
        <v>3.0562499999999999</v>
      </c>
      <c r="K6361" s="3">
        <v>3.0562499999999999</v>
      </c>
      <c r="L6361" s="3">
        <v>4.0749899999999997</v>
      </c>
    </row>
    <row r="6362" spans="2:12" x14ac:dyDescent="0.2">
      <c r="B6362" t="s">
        <v>15479</v>
      </c>
      <c r="C6362" t="s">
        <v>15480</v>
      </c>
      <c r="D6362" t="s">
        <v>15481</v>
      </c>
      <c r="E6362" s="1">
        <v>683.36663999999996</v>
      </c>
      <c r="F6362" s="1">
        <v>415</v>
      </c>
      <c r="G6362" s="2">
        <v>1.6466666024096384</v>
      </c>
      <c r="H6362" s="3">
        <v>4.9999953173014129</v>
      </c>
      <c r="I6362" s="3">
        <v>6.6666555452575214</v>
      </c>
      <c r="J6362" s="3">
        <v>3.41683</v>
      </c>
      <c r="K6362" s="3">
        <v>3.41683</v>
      </c>
      <c r="L6362" s="3">
        <v>4.5557699999999999</v>
      </c>
    </row>
    <row r="6363" spans="2:12" x14ac:dyDescent="0.2">
      <c r="B6363" t="s">
        <v>15482</v>
      </c>
      <c r="C6363" t="s">
        <v>15483</v>
      </c>
      <c r="D6363" t="s">
        <v>15484</v>
      </c>
      <c r="E6363" s="1">
        <v>1326.8528100000001</v>
      </c>
      <c r="F6363" s="1">
        <v>337</v>
      </c>
      <c r="G6363" s="2">
        <v>3.937248694362018</v>
      </c>
      <c r="H6363" s="3">
        <v>4.9999969476644512</v>
      </c>
      <c r="I6363" s="3">
        <v>6.6666475236239657</v>
      </c>
      <c r="J6363" s="3">
        <v>6.6342600000000003</v>
      </c>
      <c r="K6363" s="3">
        <v>6.6342600000000003</v>
      </c>
      <c r="L6363" s="3">
        <v>8.8456600000000005</v>
      </c>
    </row>
    <row r="6364" spans="2:12" x14ac:dyDescent="0.2">
      <c r="B6364" t="s">
        <v>15485</v>
      </c>
      <c r="C6364" t="s">
        <v>15483</v>
      </c>
      <c r="D6364" t="s">
        <v>15484</v>
      </c>
      <c r="E6364" s="1">
        <v>3864.7899000000002</v>
      </c>
      <c r="F6364" s="1">
        <v>895</v>
      </c>
      <c r="G6364" s="2">
        <v>4.3182010055865927</v>
      </c>
      <c r="H6364" s="3">
        <v>5.000000129373138</v>
      </c>
      <c r="I6364" s="3">
        <v>6.6666495894123505</v>
      </c>
      <c r="J6364" s="3">
        <v>19.32395</v>
      </c>
      <c r="K6364" s="3">
        <v>19.32395</v>
      </c>
      <c r="L6364" s="3">
        <v>25.7652</v>
      </c>
    </row>
    <row r="6365" spans="2:12" x14ac:dyDescent="0.2">
      <c r="B6365" t="s">
        <v>15486</v>
      </c>
      <c r="C6365" t="s">
        <v>15487</v>
      </c>
      <c r="D6365" t="s">
        <v>15488</v>
      </c>
      <c r="E6365" s="1">
        <v>8641.0282900000002</v>
      </c>
      <c r="F6365" s="1">
        <v>992</v>
      </c>
      <c r="G6365" s="2">
        <v>8.7107140020161289</v>
      </c>
      <c r="H6365" s="3">
        <v>4.9999998321958978</v>
      </c>
      <c r="I6365" s="3">
        <v>6.666649855395856</v>
      </c>
      <c r="J6365" s="3">
        <v>43.20514</v>
      </c>
      <c r="K6365" s="3">
        <v>43.20514</v>
      </c>
      <c r="L6365" s="3">
        <v>57.60671</v>
      </c>
    </row>
    <row r="6366" spans="2:12" x14ac:dyDescent="0.2">
      <c r="B6366" t="s">
        <v>15489</v>
      </c>
      <c r="C6366" t="s">
        <v>15490</v>
      </c>
      <c r="D6366" t="s">
        <v>15491</v>
      </c>
      <c r="E6366" s="1">
        <v>5895.7908600000001</v>
      </c>
      <c r="F6366" s="1">
        <v>158</v>
      </c>
      <c r="G6366" s="2">
        <v>37.315132025316458</v>
      </c>
      <c r="H6366" s="3">
        <v>7.0000006750578665</v>
      </c>
      <c r="I6366" s="3">
        <v>9.3333093569061916</v>
      </c>
      <c r="J6366" s="3">
        <v>41.270539999999997</v>
      </c>
      <c r="K6366" s="3">
        <v>41.270539999999997</v>
      </c>
      <c r="L6366" s="3">
        <v>55.027239999999999</v>
      </c>
    </row>
    <row r="6367" spans="2:12" x14ac:dyDescent="0.2">
      <c r="B6367" t="s">
        <v>15492</v>
      </c>
      <c r="C6367" t="s">
        <v>15493</v>
      </c>
      <c r="D6367" t="s">
        <v>15494</v>
      </c>
      <c r="E6367" s="1">
        <v>2397.15112</v>
      </c>
      <c r="F6367" s="1">
        <v>382</v>
      </c>
      <c r="G6367" s="2">
        <v>6.275264712041885</v>
      </c>
      <c r="H6367" s="3">
        <v>5.0000018355121476</v>
      </c>
      <c r="I6367" s="3">
        <v>6.6666510370026222</v>
      </c>
      <c r="J6367" s="3">
        <v>11.985760000000001</v>
      </c>
      <c r="K6367" s="3">
        <v>11.985760000000001</v>
      </c>
      <c r="L6367" s="3">
        <v>15.980969999999999</v>
      </c>
    </row>
    <row r="6368" spans="2:12" x14ac:dyDescent="0.2">
      <c r="B6368" t="s">
        <v>15495</v>
      </c>
      <c r="C6368" t="s">
        <v>15496</v>
      </c>
      <c r="D6368" t="s">
        <v>15497</v>
      </c>
      <c r="E6368" s="1">
        <v>726.18519000000003</v>
      </c>
      <c r="F6368" s="1">
        <v>245</v>
      </c>
      <c r="G6368" s="2">
        <v>2.9640211836734696</v>
      </c>
      <c r="H6368" s="3">
        <v>5.0000055770897776</v>
      </c>
      <c r="I6368" s="3">
        <v>6.6666465616022821</v>
      </c>
      <c r="J6368" s="3">
        <v>3.6309300000000002</v>
      </c>
      <c r="K6368" s="3">
        <v>3.6309300000000002</v>
      </c>
      <c r="L6368" s="3">
        <v>4.8412199999999999</v>
      </c>
    </row>
    <row r="6369" spans="2:12" x14ac:dyDescent="0.2">
      <c r="B6369" t="s">
        <v>15498</v>
      </c>
      <c r="C6369" t="s">
        <v>15496</v>
      </c>
      <c r="D6369" t="s">
        <v>15497</v>
      </c>
      <c r="E6369" s="1">
        <v>1973.5009700000001</v>
      </c>
      <c r="F6369" s="1">
        <v>268</v>
      </c>
      <c r="G6369" s="2">
        <v>7.3638095895522389</v>
      </c>
      <c r="H6369" s="3">
        <v>4.9999975424385017</v>
      </c>
      <c r="I6369" s="3">
        <v>6.6666498775523779</v>
      </c>
      <c r="J6369" s="3">
        <v>9.8674999999999997</v>
      </c>
      <c r="K6369" s="3">
        <v>9.8674999999999997</v>
      </c>
      <c r="L6369" s="3">
        <v>13.156639999999999</v>
      </c>
    </row>
    <row r="6370" spans="2:12" x14ac:dyDescent="0.2">
      <c r="B6370" t="s">
        <v>15499</v>
      </c>
      <c r="C6370" t="s">
        <v>3382</v>
      </c>
      <c r="D6370" t="s">
        <v>3383</v>
      </c>
      <c r="E6370" s="1">
        <v>4683.34807</v>
      </c>
      <c r="F6370" s="1">
        <v>1841</v>
      </c>
      <c r="G6370" s="2">
        <v>2.5439153014665941</v>
      </c>
      <c r="H6370" s="3">
        <v>4.9999999252671392</v>
      </c>
      <c r="I6370" s="3">
        <v>6.6666494852260678</v>
      </c>
      <c r="J6370" s="3">
        <v>23.416740000000001</v>
      </c>
      <c r="K6370" s="3">
        <v>23.416740000000001</v>
      </c>
      <c r="L6370" s="3">
        <v>31.222239999999999</v>
      </c>
    </row>
    <row r="6371" spans="2:12" x14ac:dyDescent="0.2">
      <c r="B6371" t="s">
        <v>15500</v>
      </c>
      <c r="C6371" t="s">
        <v>15501</v>
      </c>
      <c r="D6371" t="s">
        <v>15502</v>
      </c>
      <c r="E6371" s="1">
        <v>1028.06351</v>
      </c>
      <c r="F6371" s="1">
        <v>276</v>
      </c>
      <c r="G6371" s="2">
        <v>3.7248677898550722</v>
      </c>
      <c r="H6371" s="3">
        <v>5.0000023831212532</v>
      </c>
      <c r="I6371" s="3">
        <v>6.6666503901106271</v>
      </c>
      <c r="J6371" s="3">
        <v>5.14032</v>
      </c>
      <c r="K6371" s="3">
        <v>5.14032</v>
      </c>
      <c r="L6371" s="3">
        <v>6.8537400000000002</v>
      </c>
    </row>
    <row r="6372" spans="2:12" x14ac:dyDescent="0.2">
      <c r="B6372" t="s">
        <v>15503</v>
      </c>
      <c r="C6372" t="s">
        <v>15504</v>
      </c>
      <c r="D6372" t="s">
        <v>15505</v>
      </c>
      <c r="E6372" s="1">
        <v>898.66</v>
      </c>
      <c r="F6372" s="1">
        <v>262</v>
      </c>
      <c r="G6372" s="2">
        <v>3.4299999999999997</v>
      </c>
      <c r="H6372" s="3">
        <v>4</v>
      </c>
      <c r="I6372" s="3">
        <v>5.3333184964280154</v>
      </c>
      <c r="J6372" s="3">
        <v>3.5946400000000001</v>
      </c>
      <c r="K6372" s="3">
        <v>3.5946400000000001</v>
      </c>
      <c r="L6372" s="3">
        <v>4.79284</v>
      </c>
    </row>
    <row r="6373" spans="2:12" x14ac:dyDescent="0.2">
      <c r="B6373" t="s">
        <v>15506</v>
      </c>
      <c r="C6373" t="s">
        <v>15507</v>
      </c>
      <c r="D6373" t="s">
        <v>15508</v>
      </c>
      <c r="E6373" s="1">
        <v>752.15</v>
      </c>
      <c r="F6373" s="1">
        <v>245</v>
      </c>
      <c r="G6373" s="2">
        <v>3.07</v>
      </c>
      <c r="H6373" s="3">
        <v>4</v>
      </c>
      <c r="I6373" s="3">
        <v>5.3333244698530873</v>
      </c>
      <c r="J6373" s="3">
        <v>3.0085999999999999</v>
      </c>
      <c r="K6373" s="3">
        <v>3.0085999999999999</v>
      </c>
      <c r="L6373" s="3">
        <v>4.0114599999999996</v>
      </c>
    </row>
    <row r="6374" spans="2:12" x14ac:dyDescent="0.2">
      <c r="B6374" t="s">
        <v>15509</v>
      </c>
      <c r="C6374" t="s">
        <v>15510</v>
      </c>
      <c r="D6374" t="s">
        <v>15511</v>
      </c>
      <c r="E6374" s="1">
        <v>6583.2</v>
      </c>
      <c r="F6374" s="1">
        <v>260</v>
      </c>
      <c r="G6374" s="2">
        <v>25.32</v>
      </c>
      <c r="H6374" s="3">
        <v>4</v>
      </c>
      <c r="I6374" s="3">
        <v>5.3333196621703731</v>
      </c>
      <c r="J6374" s="3">
        <v>26.332799999999999</v>
      </c>
      <c r="K6374" s="3">
        <v>26.332799999999999</v>
      </c>
      <c r="L6374" s="3">
        <v>35.110309999999998</v>
      </c>
    </row>
    <row r="6375" spans="2:12" x14ac:dyDescent="0.2">
      <c r="B6375" t="s">
        <v>15512</v>
      </c>
      <c r="C6375" t="s">
        <v>15513</v>
      </c>
      <c r="D6375" t="s">
        <v>15514</v>
      </c>
      <c r="E6375" s="1">
        <v>22635</v>
      </c>
      <c r="F6375" s="1">
        <v>375</v>
      </c>
      <c r="G6375" s="2">
        <v>60.36</v>
      </c>
      <c r="H6375" s="3">
        <v>4</v>
      </c>
      <c r="I6375" s="3">
        <v>5.3333200795228626</v>
      </c>
      <c r="J6375" s="3">
        <v>90.54</v>
      </c>
      <c r="K6375" s="3">
        <v>90.54</v>
      </c>
      <c r="L6375" s="3">
        <v>120.7197</v>
      </c>
    </row>
    <row r="6376" spans="2:12" x14ac:dyDescent="0.2">
      <c r="B6376" t="s">
        <v>15515</v>
      </c>
      <c r="C6376" t="s">
        <v>15516</v>
      </c>
      <c r="D6376" t="s">
        <v>15517</v>
      </c>
      <c r="E6376" s="1">
        <v>2834.67</v>
      </c>
      <c r="F6376" s="1">
        <v>183</v>
      </c>
      <c r="G6376" s="2">
        <v>15.49</v>
      </c>
      <c r="H6376" s="3">
        <v>4</v>
      </c>
      <c r="I6376" s="3">
        <v>5.3333192223433414</v>
      </c>
      <c r="J6376" s="3">
        <v>11.33868</v>
      </c>
      <c r="K6376" s="3">
        <v>11.33868</v>
      </c>
      <c r="L6376" s="3">
        <v>15.1182</v>
      </c>
    </row>
    <row r="6377" spans="2:12" x14ac:dyDescent="0.2">
      <c r="B6377" t="s">
        <v>15518</v>
      </c>
      <c r="C6377" t="s">
        <v>15516</v>
      </c>
      <c r="D6377" t="s">
        <v>15517</v>
      </c>
      <c r="E6377" s="1">
        <v>7613.12</v>
      </c>
      <c r="F6377" s="1">
        <v>643</v>
      </c>
      <c r="G6377" s="2">
        <v>11.84</v>
      </c>
      <c r="H6377" s="3">
        <v>4</v>
      </c>
      <c r="I6377" s="3">
        <v>5.333320635954772</v>
      </c>
      <c r="J6377" s="3">
        <v>30.452480000000001</v>
      </c>
      <c r="K6377" s="3">
        <v>30.452480000000001</v>
      </c>
      <c r="L6377" s="3">
        <v>40.603209999999997</v>
      </c>
    </row>
    <row r="6378" spans="2:12" x14ac:dyDescent="0.2">
      <c r="B6378" t="s">
        <v>15519</v>
      </c>
      <c r="C6378" t="s">
        <v>15391</v>
      </c>
      <c r="D6378" t="s">
        <v>15392</v>
      </c>
      <c r="E6378" s="1">
        <v>8056.5084399999996</v>
      </c>
      <c r="F6378" s="1">
        <v>554</v>
      </c>
      <c r="G6378" s="2">
        <v>14.542434007220216</v>
      </c>
      <c r="H6378" s="3">
        <v>4.999999726928853</v>
      </c>
      <c r="I6378" s="3">
        <v>6.6666497528053226</v>
      </c>
      <c r="J6378" s="3">
        <v>40.282539999999997</v>
      </c>
      <c r="K6378" s="3">
        <v>40.282539999999997</v>
      </c>
      <c r="L6378" s="3">
        <v>53.709919999999997</v>
      </c>
    </row>
    <row r="6379" spans="2:12" x14ac:dyDescent="0.2">
      <c r="B6379" t="s">
        <v>15520</v>
      </c>
      <c r="C6379" t="s">
        <v>15521</v>
      </c>
      <c r="D6379" t="s">
        <v>15522</v>
      </c>
      <c r="E6379" s="1">
        <v>1522.0908300000001</v>
      </c>
      <c r="F6379" s="1">
        <v>394</v>
      </c>
      <c r="G6379" s="2">
        <v>3.8631746954314723</v>
      </c>
      <c r="H6379" s="3">
        <v>4.9999972734872857</v>
      </c>
      <c r="I6379" s="3">
        <v>6.6666520814661236</v>
      </c>
      <c r="J6379" s="3">
        <v>7.6104500000000002</v>
      </c>
      <c r="K6379" s="3">
        <v>7.6104500000000002</v>
      </c>
      <c r="L6379" s="3">
        <v>10.14725</v>
      </c>
    </row>
    <row r="6380" spans="2:12" x14ac:dyDescent="0.2">
      <c r="B6380" t="s">
        <v>15523</v>
      </c>
      <c r="C6380" t="s">
        <v>5072</v>
      </c>
      <c r="D6380" t="s">
        <v>5073</v>
      </c>
      <c r="E6380" s="1">
        <v>4821.7592500000001</v>
      </c>
      <c r="F6380" s="1">
        <v>199</v>
      </c>
      <c r="G6380" s="2">
        <v>24.229945979899497</v>
      </c>
      <c r="H6380" s="3">
        <v>6.9999990148823787</v>
      </c>
      <c r="I6380" s="3">
        <v>9.3333092065930074</v>
      </c>
      <c r="J6380" s="3">
        <v>33.752310000000001</v>
      </c>
      <c r="K6380" s="3">
        <v>33.752310000000001</v>
      </c>
      <c r="L6380" s="3">
        <v>45.002969999999998</v>
      </c>
    </row>
    <row r="6381" spans="2:12" x14ac:dyDescent="0.2">
      <c r="B6381" t="s">
        <v>15524</v>
      </c>
      <c r="C6381" t="s">
        <v>15525</v>
      </c>
      <c r="D6381" t="s">
        <v>15526</v>
      </c>
      <c r="E6381" s="1">
        <v>2706.0695900000001</v>
      </c>
      <c r="F6381" s="1">
        <v>749</v>
      </c>
      <c r="G6381" s="2">
        <v>3.6129100000000003</v>
      </c>
      <c r="H6381" s="3">
        <v>5.0000007575562755</v>
      </c>
      <c r="I6381" s="3">
        <v>6.6666504315581916</v>
      </c>
      <c r="J6381" s="3">
        <v>13.53035</v>
      </c>
      <c r="K6381" s="3">
        <v>13.53035</v>
      </c>
      <c r="L6381" s="3">
        <v>18.040420000000001</v>
      </c>
    </row>
    <row r="6382" spans="2:12" x14ac:dyDescent="0.2">
      <c r="B6382" t="s">
        <v>15527</v>
      </c>
      <c r="C6382" t="s">
        <v>15528</v>
      </c>
      <c r="D6382" t="s">
        <v>15529</v>
      </c>
      <c r="E6382" s="1">
        <v>7358.8899899999997</v>
      </c>
      <c r="F6382" s="1">
        <v>871</v>
      </c>
      <c r="G6382" s="2">
        <v>8.448782996555682</v>
      </c>
      <c r="H6382" s="3">
        <v>5.0000000067945027</v>
      </c>
      <c r="I6382" s="3">
        <v>6.6666494629851103</v>
      </c>
      <c r="J6382" s="3">
        <v>36.794449999999998</v>
      </c>
      <c r="K6382" s="3">
        <v>36.794449999999998</v>
      </c>
      <c r="L6382" s="3">
        <v>49.059139999999999</v>
      </c>
    </row>
    <row r="6383" spans="2:12" x14ac:dyDescent="0.2">
      <c r="B6383" t="s">
        <v>15530</v>
      </c>
      <c r="C6383" t="s">
        <v>4616</v>
      </c>
      <c r="D6383" t="s">
        <v>4617</v>
      </c>
      <c r="E6383" s="1">
        <v>3003.5494600000002</v>
      </c>
      <c r="F6383" s="1">
        <v>177</v>
      </c>
      <c r="G6383" s="2">
        <v>16.969205988700566</v>
      </c>
      <c r="H6383" s="3">
        <v>5.0000008989364195</v>
      </c>
      <c r="I6383" s="3">
        <v>6.6666489986817128</v>
      </c>
      <c r="J6383" s="3">
        <v>15.017749999999999</v>
      </c>
      <c r="K6383" s="3">
        <v>15.017749999999999</v>
      </c>
      <c r="L6383" s="3">
        <v>20.023610000000001</v>
      </c>
    </row>
    <row r="6384" spans="2:12" x14ac:dyDescent="0.2">
      <c r="B6384" t="s">
        <v>15531</v>
      </c>
      <c r="C6384" t="s">
        <v>7111</v>
      </c>
      <c r="D6384" t="s">
        <v>7112</v>
      </c>
      <c r="E6384" s="1">
        <v>1775.8458599999999</v>
      </c>
      <c r="F6384" s="1">
        <v>253</v>
      </c>
      <c r="G6384" s="2">
        <v>7.0191535968379446</v>
      </c>
      <c r="H6384" s="3">
        <v>5.0000003941783548</v>
      </c>
      <c r="I6384" s="3">
        <v>6.6666484218399447</v>
      </c>
      <c r="J6384" s="3">
        <v>8.8792299999999997</v>
      </c>
      <c r="K6384" s="3">
        <v>8.8792299999999997</v>
      </c>
      <c r="L6384" s="3">
        <v>11.838939999999999</v>
      </c>
    </row>
    <row r="6385" spans="2:12" x14ac:dyDescent="0.2">
      <c r="B6385" t="s">
        <v>15532</v>
      </c>
      <c r="C6385" t="s">
        <v>15533</v>
      </c>
      <c r="D6385" t="s">
        <v>15534</v>
      </c>
      <c r="E6385" s="1">
        <v>2624.4051199999999</v>
      </c>
      <c r="F6385" s="1">
        <v>158</v>
      </c>
      <c r="G6385" s="2">
        <v>16.610158987341773</v>
      </c>
      <c r="H6385" s="3">
        <v>7.0000015851211268</v>
      </c>
      <c r="I6385" s="3">
        <v>9.3333113143751216</v>
      </c>
      <c r="J6385" s="3">
        <v>18.370840000000001</v>
      </c>
      <c r="K6385" s="3">
        <v>18.370840000000001</v>
      </c>
      <c r="L6385" s="3">
        <v>24.494389999999999</v>
      </c>
    </row>
    <row r="6386" spans="2:12" x14ac:dyDescent="0.2">
      <c r="B6386" t="s">
        <v>15535</v>
      </c>
      <c r="C6386" t="s">
        <v>15533</v>
      </c>
      <c r="D6386" t="s">
        <v>15534</v>
      </c>
      <c r="E6386" s="1">
        <v>1354.8640600000001</v>
      </c>
      <c r="F6386" s="1">
        <v>78</v>
      </c>
      <c r="G6386" s="2">
        <v>17.370052051282052</v>
      </c>
      <c r="H6386" s="3">
        <v>7.000001166168655</v>
      </c>
      <c r="I6386" s="3">
        <v>9.3333127457820364</v>
      </c>
      <c r="J6386" s="3">
        <v>9.4840499999999999</v>
      </c>
      <c r="K6386" s="3">
        <v>9.4840499999999999</v>
      </c>
      <c r="L6386" s="3">
        <v>12.64537</v>
      </c>
    </row>
    <row r="6387" spans="2:12" x14ac:dyDescent="0.2">
      <c r="B6387" t="s">
        <v>15536</v>
      </c>
      <c r="C6387" t="s">
        <v>15537</v>
      </c>
      <c r="D6387" t="s">
        <v>15538</v>
      </c>
      <c r="E6387" s="1">
        <v>8808.3017400000008</v>
      </c>
      <c r="F6387" s="1">
        <v>588</v>
      </c>
      <c r="G6387" s="2">
        <v>14.980105000000002</v>
      </c>
      <c r="H6387" s="3">
        <v>6.9999997525062074</v>
      </c>
      <c r="I6387" s="3">
        <v>9.3333099190582445</v>
      </c>
      <c r="J6387" s="3">
        <v>61.658110000000001</v>
      </c>
      <c r="K6387" s="3">
        <v>61.658110000000001</v>
      </c>
      <c r="L6387" s="3">
        <v>82.210610000000003</v>
      </c>
    </row>
    <row r="6388" spans="2:12" x14ac:dyDescent="0.2">
      <c r="B6388" t="s">
        <v>15539</v>
      </c>
      <c r="C6388" t="s">
        <v>15540</v>
      </c>
      <c r="D6388" t="s">
        <v>15541</v>
      </c>
      <c r="E6388" s="1">
        <v>761.61260000000004</v>
      </c>
      <c r="F6388" s="1">
        <v>527</v>
      </c>
      <c r="G6388" s="2">
        <v>1.4451851992409868</v>
      </c>
      <c r="H6388" s="3">
        <v>4.9999960609895364</v>
      </c>
      <c r="I6388" s="3">
        <v>6.6666439079395472</v>
      </c>
      <c r="J6388" s="3">
        <v>3.8080599999999998</v>
      </c>
      <c r="K6388" s="3">
        <v>3.8080599999999998</v>
      </c>
      <c r="L6388" s="3">
        <v>5.0773999999999999</v>
      </c>
    </row>
    <row r="6389" spans="2:12" x14ac:dyDescent="0.2">
      <c r="B6389" t="s">
        <v>15542</v>
      </c>
      <c r="C6389" t="s">
        <v>15540</v>
      </c>
      <c r="D6389" t="s">
        <v>15541</v>
      </c>
      <c r="E6389" s="1">
        <v>585.51616000000001</v>
      </c>
      <c r="F6389" s="1">
        <v>222</v>
      </c>
      <c r="G6389" s="2">
        <v>2.63746018018018</v>
      </c>
      <c r="H6389" s="3">
        <v>4.9999986336841662</v>
      </c>
      <c r="I6389" s="3">
        <v>6.6666477659643073</v>
      </c>
      <c r="J6389" s="3">
        <v>2.9275799999999998</v>
      </c>
      <c r="K6389" s="3">
        <v>2.9275799999999998</v>
      </c>
      <c r="L6389" s="3">
        <v>3.9034300000000002</v>
      </c>
    </row>
    <row r="6390" spans="2:12" x14ac:dyDescent="0.2">
      <c r="B6390" t="s">
        <v>15543</v>
      </c>
      <c r="C6390" t="s">
        <v>15544</v>
      </c>
      <c r="D6390" t="s">
        <v>15545</v>
      </c>
      <c r="E6390" s="1">
        <v>2521.6560199999999</v>
      </c>
      <c r="F6390" s="1">
        <v>130</v>
      </c>
      <c r="G6390" s="2">
        <v>19.397354</v>
      </c>
      <c r="H6390" s="3">
        <v>4.999999960343521</v>
      </c>
      <c r="I6390" s="3">
        <v>6.6666507511996027</v>
      </c>
      <c r="J6390" s="3">
        <v>12.608280000000001</v>
      </c>
      <c r="K6390" s="3">
        <v>12.608280000000001</v>
      </c>
      <c r="L6390" s="3">
        <v>16.811</v>
      </c>
    </row>
    <row r="6391" spans="2:12" x14ac:dyDescent="0.2">
      <c r="B6391" t="s">
        <v>15546</v>
      </c>
      <c r="C6391" t="s">
        <v>15547</v>
      </c>
      <c r="D6391" t="s">
        <v>15548</v>
      </c>
      <c r="E6391" s="1">
        <v>5179.07611</v>
      </c>
      <c r="F6391" s="1">
        <v>177</v>
      </c>
      <c r="G6391" s="2">
        <v>29.260317005649718</v>
      </c>
      <c r="H6391" s="3">
        <v>6.9999994651555717</v>
      </c>
      <c r="I6391" s="3">
        <v>9.3333094500517007</v>
      </c>
      <c r="J6391" s="3">
        <v>36.253529999999998</v>
      </c>
      <c r="K6391" s="3">
        <v>36.253529999999998</v>
      </c>
      <c r="L6391" s="3">
        <v>48.337919999999997</v>
      </c>
    </row>
    <row r="6392" spans="2:12" x14ac:dyDescent="0.2">
      <c r="B6392" t="s">
        <v>15549</v>
      </c>
      <c r="C6392" t="s">
        <v>15547</v>
      </c>
      <c r="D6392" t="s">
        <v>15548</v>
      </c>
      <c r="E6392" s="1">
        <v>6926.61312</v>
      </c>
      <c r="F6392" s="1">
        <v>112</v>
      </c>
      <c r="G6392" s="2">
        <v>61.844760000000001</v>
      </c>
      <c r="H6392" s="3">
        <v>6.9999997343579077</v>
      </c>
      <c r="I6392" s="3">
        <v>9.3333103610672001</v>
      </c>
      <c r="J6392" s="3">
        <v>48.486289999999997</v>
      </c>
      <c r="K6392" s="3">
        <v>48.486289999999997</v>
      </c>
      <c r="L6392" s="3">
        <v>64.648229999999998</v>
      </c>
    </row>
    <row r="6393" spans="2:12" x14ac:dyDescent="0.2">
      <c r="B6393" t="s">
        <v>15550</v>
      </c>
      <c r="C6393" t="s">
        <v>15551</v>
      </c>
      <c r="D6393" t="s">
        <v>15552</v>
      </c>
      <c r="E6393" s="1">
        <v>1679.9637</v>
      </c>
      <c r="F6393" s="1">
        <v>239</v>
      </c>
      <c r="G6393" s="2">
        <v>7.0291368200836821</v>
      </c>
      <c r="H6393" s="3">
        <v>6.2999992202212463</v>
      </c>
      <c r="I6393" s="3">
        <v>8.3999791185964323</v>
      </c>
      <c r="J6393" s="3">
        <v>10.583769999999999</v>
      </c>
      <c r="K6393" s="3">
        <v>10.583769999999999</v>
      </c>
      <c r="L6393" s="3">
        <v>14.111660000000001</v>
      </c>
    </row>
    <row r="6394" spans="2:12" x14ac:dyDescent="0.2">
      <c r="B6394" t="s">
        <v>15553</v>
      </c>
      <c r="C6394" t="s">
        <v>15554</v>
      </c>
      <c r="D6394" t="s">
        <v>15555</v>
      </c>
      <c r="E6394" s="1">
        <v>27752.9</v>
      </c>
      <c r="F6394" s="1">
        <v>967</v>
      </c>
      <c r="G6394" s="2">
        <v>28.700000000000003</v>
      </c>
      <c r="H6394" s="3">
        <v>4</v>
      </c>
      <c r="I6394" s="3">
        <v>5.3333201215008161</v>
      </c>
      <c r="J6394" s="3">
        <v>111.0116</v>
      </c>
      <c r="K6394" s="3">
        <v>111.0116</v>
      </c>
      <c r="L6394" s="3">
        <v>148.01509999999999</v>
      </c>
    </row>
    <row r="6395" spans="2:12" x14ac:dyDescent="0.2">
      <c r="B6395" t="s">
        <v>15556</v>
      </c>
      <c r="C6395" t="s">
        <v>15557</v>
      </c>
      <c r="D6395" t="s">
        <v>15558</v>
      </c>
      <c r="E6395" s="1">
        <v>25973.5</v>
      </c>
      <c r="F6395" s="1">
        <v>905</v>
      </c>
      <c r="G6395" s="2">
        <v>28.7</v>
      </c>
      <c r="H6395" s="3">
        <v>4</v>
      </c>
      <c r="I6395" s="3">
        <v>5.3333201147323228</v>
      </c>
      <c r="J6395" s="3">
        <v>103.89400000000001</v>
      </c>
      <c r="K6395" s="3">
        <v>103.89400000000001</v>
      </c>
      <c r="L6395" s="3">
        <v>138.52499</v>
      </c>
    </row>
    <row r="6396" spans="2:12" x14ac:dyDescent="0.2">
      <c r="B6396" t="s">
        <v>15559</v>
      </c>
      <c r="C6396" t="s">
        <v>15560</v>
      </c>
      <c r="D6396" t="s">
        <v>15561</v>
      </c>
      <c r="E6396" s="1">
        <v>318.68</v>
      </c>
      <c r="F6396" s="1">
        <v>62</v>
      </c>
      <c r="G6396" s="2">
        <v>5.14</v>
      </c>
      <c r="H6396" s="3">
        <v>4</v>
      </c>
      <c r="I6396" s="3">
        <v>5.3333124137065386</v>
      </c>
      <c r="J6396" s="3">
        <v>1.2747200000000001</v>
      </c>
      <c r="K6396" s="3">
        <v>1.2747200000000001</v>
      </c>
      <c r="L6396" s="3">
        <v>1.6996199999999999</v>
      </c>
    </row>
    <row r="6397" spans="2:12" x14ac:dyDescent="0.2">
      <c r="B6397" t="s">
        <v>15562</v>
      </c>
      <c r="C6397" t="s">
        <v>15563</v>
      </c>
      <c r="D6397" t="s">
        <v>15564</v>
      </c>
      <c r="E6397" s="1">
        <v>5857.24</v>
      </c>
      <c r="F6397" s="1">
        <v>508</v>
      </c>
      <c r="G6397" s="2">
        <v>11.53</v>
      </c>
      <c r="H6397" s="3">
        <v>4</v>
      </c>
      <c r="I6397" s="3">
        <v>5.3333208132157806</v>
      </c>
      <c r="J6397" s="3">
        <v>23.42896</v>
      </c>
      <c r="K6397" s="3">
        <v>23.42896</v>
      </c>
      <c r="L6397" s="3">
        <v>31.23854</v>
      </c>
    </row>
    <row r="6398" spans="2:12" x14ac:dyDescent="0.2">
      <c r="B6398" t="s">
        <v>15565</v>
      </c>
      <c r="C6398" t="s">
        <v>15566</v>
      </c>
      <c r="D6398" t="s">
        <v>15567</v>
      </c>
      <c r="E6398" s="1">
        <v>10</v>
      </c>
      <c r="F6398" s="1">
        <v>3</v>
      </c>
      <c r="G6398" s="2">
        <v>3.3333333333333335</v>
      </c>
      <c r="H6398" s="3">
        <v>8</v>
      </c>
      <c r="I6398" s="3">
        <v>10.667</v>
      </c>
      <c r="J6398" s="3">
        <v>0.08</v>
      </c>
      <c r="K6398" s="3">
        <v>0.08</v>
      </c>
      <c r="L6398" s="3">
        <v>0.10667</v>
      </c>
    </row>
    <row r="6399" spans="2:12" x14ac:dyDescent="0.2">
      <c r="B6399" t="s">
        <v>15568</v>
      </c>
      <c r="C6399" t="s">
        <v>15566</v>
      </c>
      <c r="D6399" t="s">
        <v>15567</v>
      </c>
      <c r="E6399" s="1">
        <v>63</v>
      </c>
      <c r="F6399" s="1">
        <v>16</v>
      </c>
      <c r="G6399" s="2">
        <v>3.9375</v>
      </c>
      <c r="H6399" s="3">
        <v>8</v>
      </c>
      <c r="I6399" s="3">
        <v>10.666666666666668</v>
      </c>
      <c r="J6399" s="3">
        <v>0.504</v>
      </c>
      <c r="K6399" s="3">
        <v>0.504</v>
      </c>
      <c r="L6399" s="3">
        <v>0.67200000000000004</v>
      </c>
    </row>
    <row r="6400" spans="2:12" x14ac:dyDescent="0.2">
      <c r="B6400" t="s">
        <v>15569</v>
      </c>
      <c r="C6400" t="s">
        <v>15570</v>
      </c>
      <c r="D6400" t="s">
        <v>15571</v>
      </c>
      <c r="E6400" s="1">
        <v>419</v>
      </c>
      <c r="F6400" s="1">
        <v>83</v>
      </c>
      <c r="G6400" s="2">
        <v>5.0481927710843371</v>
      </c>
      <c r="H6400" s="3">
        <v>6</v>
      </c>
      <c r="I6400" s="3">
        <v>7.9999761336515514</v>
      </c>
      <c r="J6400" s="3">
        <v>2.5139999999999998</v>
      </c>
      <c r="K6400" s="3">
        <v>2.5139999999999998</v>
      </c>
      <c r="L6400" s="3">
        <v>3.3519899999999998</v>
      </c>
    </row>
    <row r="6401" spans="2:12" x14ac:dyDescent="0.2">
      <c r="B6401" t="s">
        <v>15572</v>
      </c>
      <c r="C6401" t="s">
        <v>15570</v>
      </c>
      <c r="D6401" t="s">
        <v>15571</v>
      </c>
      <c r="E6401" s="1">
        <v>297</v>
      </c>
      <c r="F6401" s="1">
        <v>70</v>
      </c>
      <c r="G6401" s="2">
        <v>4.2428571428571429</v>
      </c>
      <c r="H6401" s="3">
        <v>6</v>
      </c>
      <c r="I6401" s="3">
        <v>7.9999663299663295</v>
      </c>
      <c r="J6401" s="3">
        <v>1.782</v>
      </c>
      <c r="K6401" s="3">
        <v>1.782</v>
      </c>
      <c r="L6401" s="3">
        <v>2.3759899999999998</v>
      </c>
    </row>
    <row r="6402" spans="2:12" x14ac:dyDescent="0.2">
      <c r="B6402" t="s">
        <v>15573</v>
      </c>
      <c r="C6402" t="s">
        <v>15574</v>
      </c>
      <c r="D6402" t="s">
        <v>15575</v>
      </c>
      <c r="E6402" s="1">
        <v>4963</v>
      </c>
      <c r="F6402" s="1">
        <v>523</v>
      </c>
      <c r="G6402" s="2">
        <v>9.4894837476099418</v>
      </c>
      <c r="H6402" s="3">
        <v>6</v>
      </c>
      <c r="I6402" s="3">
        <v>7.9999798508966347</v>
      </c>
      <c r="J6402" s="3">
        <v>29.777999999999999</v>
      </c>
      <c r="K6402" s="3">
        <v>29.777999999999999</v>
      </c>
      <c r="L6402" s="3">
        <v>39.703899999999997</v>
      </c>
    </row>
    <row r="6403" spans="2:12" x14ac:dyDescent="0.2">
      <c r="B6403" t="s">
        <v>15576</v>
      </c>
      <c r="C6403" t="s">
        <v>15577</v>
      </c>
      <c r="D6403" t="s">
        <v>15578</v>
      </c>
      <c r="E6403" s="1">
        <v>16</v>
      </c>
      <c r="F6403" s="1">
        <v>5</v>
      </c>
      <c r="G6403" s="2">
        <v>3.2</v>
      </c>
      <c r="H6403" s="3">
        <v>8</v>
      </c>
      <c r="I6403" s="3">
        <v>10.666874999999999</v>
      </c>
      <c r="J6403" s="3">
        <v>0.128</v>
      </c>
      <c r="K6403" s="3">
        <v>0.128</v>
      </c>
      <c r="L6403" s="3">
        <v>0.17066999999999999</v>
      </c>
    </row>
    <row r="6404" spans="2:12" x14ac:dyDescent="0.2">
      <c r="B6404" t="s">
        <v>15579</v>
      </c>
      <c r="C6404" t="s">
        <v>15580</v>
      </c>
      <c r="D6404" t="s">
        <v>15581</v>
      </c>
      <c r="E6404" s="1">
        <v>4813</v>
      </c>
      <c r="F6404" s="1">
        <v>478</v>
      </c>
      <c r="G6404" s="2">
        <v>10.069037656903765</v>
      </c>
      <c r="H6404" s="3">
        <v>6</v>
      </c>
      <c r="I6404" s="3">
        <v>7.9999792229378777</v>
      </c>
      <c r="J6404" s="3">
        <v>28.878</v>
      </c>
      <c r="K6404" s="3">
        <v>28.878</v>
      </c>
      <c r="L6404" s="3">
        <v>38.503900000000002</v>
      </c>
    </row>
    <row r="6405" spans="2:12" x14ac:dyDescent="0.2">
      <c r="B6405" t="s">
        <v>15582</v>
      </c>
      <c r="C6405" t="s">
        <v>15583</v>
      </c>
      <c r="D6405" t="s">
        <v>15584</v>
      </c>
      <c r="E6405" s="1">
        <v>14</v>
      </c>
      <c r="F6405" s="1">
        <v>4</v>
      </c>
      <c r="G6405" s="2">
        <v>3.5</v>
      </c>
      <c r="H6405" s="3">
        <v>8</v>
      </c>
      <c r="I6405" s="3">
        <v>10.66642857142857</v>
      </c>
      <c r="J6405" s="3">
        <v>0.112</v>
      </c>
      <c r="K6405" s="3">
        <v>0.112</v>
      </c>
      <c r="L6405" s="3">
        <v>0.14932999999999999</v>
      </c>
    </row>
    <row r="6406" spans="2:12" x14ac:dyDescent="0.2">
      <c r="B6406" t="s">
        <v>15585</v>
      </c>
      <c r="C6406" t="s">
        <v>15586</v>
      </c>
      <c r="D6406" t="s">
        <v>15587</v>
      </c>
      <c r="E6406" s="1">
        <v>2573</v>
      </c>
      <c r="F6406" s="1">
        <v>93</v>
      </c>
      <c r="G6406" s="2">
        <v>27.666666666666668</v>
      </c>
      <c r="H6406" s="3">
        <v>6</v>
      </c>
      <c r="I6406" s="3">
        <v>7.9999805674310149</v>
      </c>
      <c r="J6406" s="3">
        <v>15.438000000000001</v>
      </c>
      <c r="K6406" s="3">
        <v>15.438000000000001</v>
      </c>
      <c r="L6406" s="3">
        <v>20.583950000000002</v>
      </c>
    </row>
    <row r="6407" spans="2:12" x14ac:dyDescent="0.2">
      <c r="B6407" t="s">
        <v>15588</v>
      </c>
      <c r="C6407" t="s">
        <v>15589</v>
      </c>
      <c r="D6407" t="s">
        <v>15587</v>
      </c>
      <c r="E6407" s="1">
        <v>1890</v>
      </c>
      <c r="F6407" s="1">
        <v>66</v>
      </c>
      <c r="G6407" s="2">
        <v>28.636363636363637</v>
      </c>
      <c r="H6407" s="3">
        <v>6</v>
      </c>
      <c r="I6407" s="3">
        <v>7.9999788359788369</v>
      </c>
      <c r="J6407" s="3">
        <v>11.34</v>
      </c>
      <c r="K6407" s="3">
        <v>11.34</v>
      </c>
      <c r="L6407" s="3">
        <v>15.119960000000001</v>
      </c>
    </row>
    <row r="6408" spans="2:12" x14ac:dyDescent="0.2">
      <c r="B6408" t="s">
        <v>15590</v>
      </c>
      <c r="C6408" t="s">
        <v>15591</v>
      </c>
      <c r="D6408" t="s">
        <v>15592</v>
      </c>
      <c r="E6408" s="1">
        <v>282</v>
      </c>
      <c r="F6408" s="1">
        <v>25</v>
      </c>
      <c r="G6408" s="2">
        <v>11.28</v>
      </c>
      <c r="H6408" s="3">
        <v>6</v>
      </c>
      <c r="I6408" s="3">
        <v>7.9999645390070935</v>
      </c>
      <c r="J6408" s="3">
        <v>1.6919999999999999</v>
      </c>
      <c r="K6408" s="3">
        <v>1.6919999999999999</v>
      </c>
      <c r="L6408" s="3">
        <v>2.2559900000000002</v>
      </c>
    </row>
    <row r="6409" spans="2:12" x14ac:dyDescent="0.2">
      <c r="B6409" t="s">
        <v>15593</v>
      </c>
      <c r="C6409" t="s">
        <v>15594</v>
      </c>
      <c r="D6409" t="s">
        <v>15595</v>
      </c>
      <c r="E6409" s="1">
        <v>8403.41</v>
      </c>
      <c r="F6409" s="1">
        <v>1523</v>
      </c>
      <c r="G6409" s="2">
        <v>5.5176690741956662</v>
      </c>
      <c r="H6409" s="3">
        <v>15.000000000000002</v>
      </c>
      <c r="I6409" s="3">
        <v>19.999950020289383</v>
      </c>
      <c r="J6409" s="3">
        <v>126.05115000000001</v>
      </c>
      <c r="K6409" s="3">
        <v>126.05115000000001</v>
      </c>
      <c r="L6409" s="3">
        <v>168.06778</v>
      </c>
    </row>
    <row r="6410" spans="2:12" x14ac:dyDescent="0.2">
      <c r="B6410" t="s">
        <v>15596</v>
      </c>
      <c r="C6410" t="s">
        <v>15597</v>
      </c>
      <c r="D6410" t="s">
        <v>15598</v>
      </c>
      <c r="E6410" s="1">
        <v>21321.62</v>
      </c>
      <c r="F6410" s="1">
        <v>4912</v>
      </c>
      <c r="G6410" s="2">
        <v>4.3407206840390877</v>
      </c>
      <c r="H6410" s="3">
        <v>15</v>
      </c>
      <c r="I6410" s="3">
        <v>19.999950285203468</v>
      </c>
      <c r="J6410" s="3">
        <v>319.82429999999999</v>
      </c>
      <c r="K6410" s="3">
        <v>319.82429999999999</v>
      </c>
      <c r="L6410" s="3">
        <v>426.43133999999998</v>
      </c>
    </row>
    <row r="6411" spans="2:12" x14ac:dyDescent="0.2">
      <c r="B6411" t="s">
        <v>15599</v>
      </c>
      <c r="C6411" t="s">
        <v>15600</v>
      </c>
      <c r="D6411" t="s">
        <v>15601</v>
      </c>
      <c r="E6411" s="1">
        <v>26.77</v>
      </c>
      <c r="F6411" s="1">
        <v>1</v>
      </c>
      <c r="G6411" s="2">
        <v>26.77</v>
      </c>
      <c r="H6411" s="3">
        <v>25</v>
      </c>
      <c r="I6411" s="3">
        <v>33.333208815838624</v>
      </c>
      <c r="J6411" s="3">
        <v>0.66925000000000001</v>
      </c>
      <c r="K6411" s="3">
        <v>0.66925000000000001</v>
      </c>
      <c r="L6411" s="3">
        <v>0.89232999999999996</v>
      </c>
    </row>
    <row r="6412" spans="2:12" x14ac:dyDescent="0.2">
      <c r="B6412" t="s">
        <v>15602</v>
      </c>
      <c r="C6412" t="s">
        <v>15600</v>
      </c>
      <c r="D6412" t="s">
        <v>15603</v>
      </c>
      <c r="E6412" s="1">
        <v>12993.26</v>
      </c>
      <c r="F6412" s="1">
        <v>392</v>
      </c>
      <c r="G6412" s="2">
        <v>33.146071428571432</v>
      </c>
      <c r="H6412" s="3">
        <v>25</v>
      </c>
      <c r="I6412" s="3">
        <v>33.333249700229196</v>
      </c>
      <c r="J6412" s="3">
        <v>324.83150000000001</v>
      </c>
      <c r="K6412" s="3">
        <v>324.83150000000001</v>
      </c>
      <c r="L6412" s="3">
        <v>433.10757999999998</v>
      </c>
    </row>
    <row r="6413" spans="2:12" x14ac:dyDescent="0.2">
      <c r="B6413" t="s">
        <v>15604</v>
      </c>
      <c r="C6413" t="s">
        <v>15605</v>
      </c>
      <c r="D6413" t="s">
        <v>15606</v>
      </c>
      <c r="E6413" s="1">
        <v>1270.19</v>
      </c>
      <c r="F6413" s="1">
        <v>80</v>
      </c>
      <c r="G6413" s="2">
        <v>15.877375000000001</v>
      </c>
      <c r="H6413" s="3">
        <v>18</v>
      </c>
      <c r="I6413" s="3">
        <v>23.999937017296624</v>
      </c>
      <c r="J6413" s="3">
        <v>22.863420000000001</v>
      </c>
      <c r="K6413" s="3">
        <v>22.863420000000001</v>
      </c>
      <c r="L6413" s="3">
        <v>30.484480000000001</v>
      </c>
    </row>
    <row r="6414" spans="2:12" x14ac:dyDescent="0.2">
      <c r="B6414" t="s">
        <v>15607</v>
      </c>
      <c r="C6414" t="s">
        <v>15608</v>
      </c>
      <c r="D6414" t="s">
        <v>15609</v>
      </c>
      <c r="E6414" s="1">
        <v>3485.97</v>
      </c>
      <c r="F6414" s="1">
        <v>269</v>
      </c>
      <c r="G6414" s="2">
        <v>12.958996282527881</v>
      </c>
      <c r="H6414" s="3">
        <v>9.9999999999999982</v>
      </c>
      <c r="I6414" s="3">
        <v>13.333298909629171</v>
      </c>
      <c r="J6414" s="3">
        <v>34.859699999999997</v>
      </c>
      <c r="K6414" s="3">
        <v>34.859699999999997</v>
      </c>
      <c r="L6414" s="3">
        <v>46.479480000000002</v>
      </c>
    </row>
    <row r="6415" spans="2:12" x14ac:dyDescent="0.2">
      <c r="B6415" t="s">
        <v>15610</v>
      </c>
      <c r="C6415" t="s">
        <v>15611</v>
      </c>
      <c r="D6415" t="s">
        <v>15612</v>
      </c>
      <c r="E6415" s="1">
        <v>1507.94</v>
      </c>
      <c r="F6415" s="1">
        <v>54</v>
      </c>
      <c r="G6415" s="2">
        <v>27.924814814814816</v>
      </c>
      <c r="H6415" s="3">
        <v>18</v>
      </c>
      <c r="I6415" s="3">
        <v>23.999940315927688</v>
      </c>
      <c r="J6415" s="3">
        <v>27.14292</v>
      </c>
      <c r="K6415" s="3">
        <v>27.14292</v>
      </c>
      <c r="L6415" s="3">
        <v>36.190469999999998</v>
      </c>
    </row>
    <row r="6416" spans="2:12" x14ac:dyDescent="0.2">
      <c r="B6416" t="s">
        <v>15613</v>
      </c>
      <c r="C6416" t="s">
        <v>15614</v>
      </c>
      <c r="D6416" t="s">
        <v>15615</v>
      </c>
      <c r="E6416" s="1">
        <v>2376.5300000000002</v>
      </c>
      <c r="F6416" s="1">
        <v>153</v>
      </c>
      <c r="G6416" s="2">
        <v>15.532875816993466</v>
      </c>
      <c r="H6416" s="3">
        <v>18</v>
      </c>
      <c r="I6416" s="3">
        <v>23.999941090581643</v>
      </c>
      <c r="J6416" s="3">
        <v>42.777540000000002</v>
      </c>
      <c r="K6416" s="3">
        <v>42.777540000000002</v>
      </c>
      <c r="L6416" s="3">
        <v>57.036580000000001</v>
      </c>
    </row>
    <row r="6417" spans="2:12" x14ac:dyDescent="0.2">
      <c r="B6417" t="s">
        <v>15616</v>
      </c>
      <c r="C6417" t="s">
        <v>15617</v>
      </c>
      <c r="D6417" t="s">
        <v>15618</v>
      </c>
      <c r="E6417" s="1">
        <v>3709.53</v>
      </c>
      <c r="F6417" s="1">
        <v>312</v>
      </c>
      <c r="G6417" s="2">
        <v>11.889519230769231</v>
      </c>
      <c r="H6417" s="3">
        <v>10</v>
      </c>
      <c r="I6417" s="3">
        <v>13.33330098422172</v>
      </c>
      <c r="J6417" s="3">
        <v>37.095300000000002</v>
      </c>
      <c r="K6417" s="3">
        <v>37.095300000000002</v>
      </c>
      <c r="L6417" s="3">
        <v>49.460279999999997</v>
      </c>
    </row>
    <row r="6418" spans="2:12" x14ac:dyDescent="0.2">
      <c r="B6418" t="s">
        <v>15619</v>
      </c>
      <c r="C6418" t="s">
        <v>15620</v>
      </c>
      <c r="D6418" t="s">
        <v>15621</v>
      </c>
      <c r="E6418" s="1">
        <v>3298.77</v>
      </c>
      <c r="F6418" s="1">
        <v>278</v>
      </c>
      <c r="G6418" s="2">
        <v>11.866079136690647</v>
      </c>
      <c r="H6418" s="3">
        <v>9.9999999999999982</v>
      </c>
      <c r="I6418" s="3">
        <v>13.333299987571126</v>
      </c>
      <c r="J6418" s="3">
        <v>32.987699999999997</v>
      </c>
      <c r="K6418" s="3">
        <v>32.987699999999997</v>
      </c>
      <c r="L6418" s="3">
        <v>43.983490000000003</v>
      </c>
    </row>
    <row r="6419" spans="2:12" x14ac:dyDescent="0.2">
      <c r="B6419" t="s">
        <v>15622</v>
      </c>
      <c r="C6419" t="s">
        <v>15623</v>
      </c>
      <c r="D6419" t="s">
        <v>15624</v>
      </c>
      <c r="E6419" s="1">
        <v>29455.31</v>
      </c>
      <c r="F6419" s="1">
        <v>1496</v>
      </c>
      <c r="G6419" s="2">
        <v>19.689378342245991</v>
      </c>
      <c r="H6419" s="3">
        <v>15</v>
      </c>
      <c r="I6419" s="3">
        <v>19.999950093887996</v>
      </c>
      <c r="J6419" s="3">
        <v>441.82965000000002</v>
      </c>
      <c r="K6419" s="3">
        <v>441.82965000000002</v>
      </c>
      <c r="L6419" s="3">
        <v>589.10473000000002</v>
      </c>
    </row>
    <row r="6420" spans="2:12" x14ac:dyDescent="0.2">
      <c r="B6420" t="s">
        <v>15625</v>
      </c>
      <c r="C6420" t="s">
        <v>15626</v>
      </c>
      <c r="D6420" t="s">
        <v>15627</v>
      </c>
      <c r="E6420" s="1">
        <v>5071.3723099999997</v>
      </c>
      <c r="F6420" s="1">
        <v>301</v>
      </c>
      <c r="G6420" s="2">
        <v>16.848412990033221</v>
      </c>
      <c r="H6420" s="3">
        <v>28.499999835350284</v>
      </c>
      <c r="I6420" s="3">
        <v>37.99990578881399</v>
      </c>
      <c r="J6420" s="3">
        <v>144.53411</v>
      </c>
      <c r="K6420" s="3">
        <v>144.53411</v>
      </c>
      <c r="L6420" s="3">
        <v>192.71167</v>
      </c>
    </row>
    <row r="6421" spans="2:12" x14ac:dyDescent="0.2">
      <c r="B6421" t="s">
        <v>15628</v>
      </c>
      <c r="C6421" t="s">
        <v>13614</v>
      </c>
      <c r="D6421" t="s">
        <v>15629</v>
      </c>
      <c r="E6421" s="1">
        <v>9.0399499999999993</v>
      </c>
      <c r="F6421" s="1">
        <v>4</v>
      </c>
      <c r="G6421" s="2">
        <v>2.2599874999999998</v>
      </c>
      <c r="H6421" s="3">
        <v>8.0000442480323457</v>
      </c>
      <c r="I6421" s="3">
        <v>10.667094397646006</v>
      </c>
      <c r="J6421" s="3">
        <v>7.2319999999999995E-2</v>
      </c>
      <c r="K6421" s="3">
        <v>7.2319999999999995E-2</v>
      </c>
      <c r="L6421" s="3">
        <v>9.6430000000000002E-2</v>
      </c>
    </row>
    <row r="6422" spans="2:12" x14ac:dyDescent="0.2">
      <c r="B6422" t="s">
        <v>15630</v>
      </c>
      <c r="C6422" t="s">
        <v>15631</v>
      </c>
      <c r="D6422" t="s">
        <v>15632</v>
      </c>
      <c r="E6422" s="1">
        <v>1579.04</v>
      </c>
      <c r="F6422" s="1">
        <v>1112</v>
      </c>
      <c r="G6422" s="2">
        <v>1.42</v>
      </c>
      <c r="H6422" s="3">
        <v>4</v>
      </c>
      <c r="I6422" s="3">
        <v>5.333322778397001</v>
      </c>
      <c r="J6422" s="3">
        <v>6.31616</v>
      </c>
      <c r="K6422" s="3">
        <v>6.31616</v>
      </c>
      <c r="L6422" s="3">
        <v>8.4215300000000006</v>
      </c>
    </row>
    <row r="6423" spans="2:12" x14ac:dyDescent="0.2">
      <c r="B6423" t="s">
        <v>15633</v>
      </c>
      <c r="C6423" t="s">
        <v>15631</v>
      </c>
      <c r="D6423" t="s">
        <v>15632</v>
      </c>
      <c r="E6423" s="1">
        <v>2108.6999999999998</v>
      </c>
      <c r="F6423" s="1">
        <v>1485</v>
      </c>
      <c r="G6423" s="2">
        <v>1.42</v>
      </c>
      <c r="H6423" s="3">
        <v>4</v>
      </c>
      <c r="I6423" s="3">
        <v>5.3333191065585437</v>
      </c>
      <c r="J6423" s="3">
        <v>8.4347999999999992</v>
      </c>
      <c r="K6423" s="3">
        <v>8.4347999999999992</v>
      </c>
      <c r="L6423" s="3">
        <v>11.246370000000001</v>
      </c>
    </row>
    <row r="6424" spans="2:12" x14ac:dyDescent="0.2">
      <c r="B6424" t="s">
        <v>15634</v>
      </c>
      <c r="C6424" t="s">
        <v>15635</v>
      </c>
      <c r="D6424" t="s">
        <v>15636</v>
      </c>
      <c r="E6424" s="1">
        <v>602.67589999999996</v>
      </c>
      <c r="F6424" s="1">
        <v>80</v>
      </c>
      <c r="G6424" s="2">
        <v>7.5334487499999998</v>
      </c>
      <c r="H6424" s="3">
        <v>5.0000008296333078</v>
      </c>
      <c r="I6424" s="3">
        <v>6.6666511801782686</v>
      </c>
      <c r="J6424" s="3">
        <v>3.0133800000000002</v>
      </c>
      <c r="K6424" s="3">
        <v>3.0133800000000002</v>
      </c>
      <c r="L6424" s="3">
        <v>4.01783</v>
      </c>
    </row>
    <row r="6425" spans="2:12" x14ac:dyDescent="0.2">
      <c r="B6425" t="s">
        <v>15634</v>
      </c>
      <c r="C6425" t="s">
        <v>15635</v>
      </c>
      <c r="D6425" t="s">
        <v>15636</v>
      </c>
      <c r="E6425" s="1">
        <v>448.99689999999998</v>
      </c>
      <c r="F6425" s="1">
        <v>53</v>
      </c>
      <c r="G6425" s="2">
        <v>8.4716396226415096</v>
      </c>
      <c r="H6425" s="3">
        <v>4.999989977659089</v>
      </c>
      <c r="I6425" s="3">
        <v>6.6666607275016831</v>
      </c>
      <c r="J6425" s="3">
        <v>2.24498</v>
      </c>
      <c r="K6425" s="3">
        <v>2.24498</v>
      </c>
      <c r="L6425" s="3">
        <v>2.9933100000000001</v>
      </c>
    </row>
    <row r="6426" spans="2:12" x14ac:dyDescent="0.2">
      <c r="B6426" t="s">
        <v>15637</v>
      </c>
      <c r="C6426" t="s">
        <v>15638</v>
      </c>
      <c r="D6426" t="s">
        <v>15639</v>
      </c>
      <c r="E6426" s="1">
        <v>1254.6388199999999</v>
      </c>
      <c r="F6426" s="1">
        <v>235</v>
      </c>
      <c r="G6426" s="2">
        <v>5.3388885957446801</v>
      </c>
      <c r="H6426" s="3">
        <v>4.9999967321272587</v>
      </c>
      <c r="I6426" s="3">
        <v>6.666651682274586</v>
      </c>
      <c r="J6426" s="3">
        <v>6.2731899999999996</v>
      </c>
      <c r="K6426" s="3">
        <v>6.2731899999999996</v>
      </c>
      <c r="L6426" s="3">
        <v>8.3642400000000006</v>
      </c>
    </row>
    <row r="6427" spans="2:12" x14ac:dyDescent="0.2">
      <c r="B6427" t="s">
        <v>15640</v>
      </c>
      <c r="C6427" t="s">
        <v>15641</v>
      </c>
      <c r="D6427" t="s">
        <v>15642</v>
      </c>
      <c r="E6427" s="1">
        <v>3980.6479300000001</v>
      </c>
      <c r="F6427" s="1">
        <v>313</v>
      </c>
      <c r="G6427" s="2">
        <v>12.717725015974441</v>
      </c>
      <c r="H6427" s="3">
        <v>7.0000011279570762</v>
      </c>
      <c r="I6427" s="3">
        <v>9.3333097157376592</v>
      </c>
      <c r="J6427" s="3">
        <v>27.864540000000002</v>
      </c>
      <c r="K6427" s="3">
        <v>27.864540000000002</v>
      </c>
      <c r="L6427" s="3">
        <v>37.152619999999999</v>
      </c>
    </row>
    <row r="6428" spans="2:12" x14ac:dyDescent="0.2">
      <c r="B6428" t="s">
        <v>15643</v>
      </c>
      <c r="C6428" t="s">
        <v>3935</v>
      </c>
      <c r="D6428" t="s">
        <v>3936</v>
      </c>
      <c r="E6428" s="1">
        <v>1937.7777000000001</v>
      </c>
      <c r="F6428" s="1">
        <v>320</v>
      </c>
      <c r="G6428" s="2">
        <v>6.0555553125000001</v>
      </c>
      <c r="H6428" s="3">
        <v>5.0000007740825998</v>
      </c>
      <c r="I6428" s="3">
        <v>6.6666522171248026</v>
      </c>
      <c r="J6428" s="3">
        <v>9.6888900000000007</v>
      </c>
      <c r="K6428" s="3">
        <v>9.6888900000000007</v>
      </c>
      <c r="L6428" s="3">
        <v>12.91849</v>
      </c>
    </row>
    <row r="6429" spans="2:12" x14ac:dyDescent="0.2">
      <c r="B6429" t="s">
        <v>15644</v>
      </c>
      <c r="C6429" t="s">
        <v>15645</v>
      </c>
      <c r="D6429" t="s">
        <v>15646</v>
      </c>
      <c r="E6429" s="1">
        <v>11462.185600000001</v>
      </c>
      <c r="F6429" s="1">
        <v>592</v>
      </c>
      <c r="G6429" s="2">
        <v>19.361800000000002</v>
      </c>
      <c r="H6429" s="3">
        <v>7.0000000697947158</v>
      </c>
      <c r="I6429" s="3">
        <v>9.3333098706759721</v>
      </c>
      <c r="J6429" s="3">
        <v>80.235299999999995</v>
      </c>
      <c r="K6429" s="3">
        <v>80.235299999999995</v>
      </c>
      <c r="L6429" s="3">
        <v>106.98013</v>
      </c>
    </row>
    <row r="6430" spans="2:12" x14ac:dyDescent="0.2">
      <c r="B6430" t="s">
        <v>15647</v>
      </c>
      <c r="C6430" t="s">
        <v>15648</v>
      </c>
      <c r="D6430" t="s">
        <v>15649</v>
      </c>
      <c r="E6430" s="1">
        <v>1093.4003499999999</v>
      </c>
      <c r="F6430" s="1">
        <v>267</v>
      </c>
      <c r="G6430" s="2">
        <v>4.095132397003745</v>
      </c>
      <c r="H6430" s="3">
        <v>4.9999983994883488</v>
      </c>
      <c r="I6430" s="3">
        <v>6.6666523382766441</v>
      </c>
      <c r="J6430" s="3">
        <v>5.4669999999999996</v>
      </c>
      <c r="K6430" s="3">
        <v>5.4669999999999996</v>
      </c>
      <c r="L6430" s="3">
        <v>7.28932</v>
      </c>
    </row>
    <row r="6431" spans="2:12" x14ac:dyDescent="0.2">
      <c r="B6431" t="s">
        <v>15650</v>
      </c>
      <c r="C6431" t="s">
        <v>15638</v>
      </c>
      <c r="D6431" t="s">
        <v>15639</v>
      </c>
      <c r="E6431" s="1">
        <v>11754.49404</v>
      </c>
      <c r="F6431" s="1">
        <v>2092</v>
      </c>
      <c r="G6431" s="2">
        <v>5.6187830019120453</v>
      </c>
      <c r="H6431" s="3">
        <v>4.9999999829852317</v>
      </c>
      <c r="I6431" s="3">
        <v>6.666650196370342</v>
      </c>
      <c r="J6431" s="3">
        <v>58.772469999999998</v>
      </c>
      <c r="K6431" s="3">
        <v>58.772469999999998</v>
      </c>
      <c r="L6431" s="3">
        <v>78.363100000000003</v>
      </c>
    </row>
    <row r="6432" spans="2:12" x14ac:dyDescent="0.2">
      <c r="B6432" t="s">
        <v>15651</v>
      </c>
      <c r="C6432" t="s">
        <v>15652</v>
      </c>
      <c r="D6432" t="s">
        <v>15653</v>
      </c>
      <c r="E6432" s="1">
        <v>770.83336999999995</v>
      </c>
      <c r="F6432" s="1">
        <v>259</v>
      </c>
      <c r="G6432" s="2">
        <v>2.9761906177606177</v>
      </c>
      <c r="H6432" s="3">
        <v>5.0000040864862925</v>
      </c>
      <c r="I6432" s="3">
        <v>6.6666548180185821</v>
      </c>
      <c r="J6432" s="3">
        <v>3.8541699999999999</v>
      </c>
      <c r="K6432" s="3">
        <v>3.8541699999999999</v>
      </c>
      <c r="L6432" s="3">
        <v>5.1388800000000003</v>
      </c>
    </row>
    <row r="6433" spans="2:12" x14ac:dyDescent="0.2">
      <c r="B6433" t="s">
        <v>15654</v>
      </c>
      <c r="C6433" t="s">
        <v>6113</v>
      </c>
      <c r="D6433" t="s">
        <v>6114</v>
      </c>
      <c r="E6433" s="1">
        <v>18075.385610000001</v>
      </c>
      <c r="F6433" s="1">
        <v>853</v>
      </c>
      <c r="G6433" s="2">
        <v>21.190370000000001</v>
      </c>
      <c r="H6433" s="3">
        <v>7.0000000403864124</v>
      </c>
      <c r="I6433" s="3">
        <v>9.3333101511630758</v>
      </c>
      <c r="J6433" s="3">
        <v>126.5277</v>
      </c>
      <c r="K6433" s="3">
        <v>126.5277</v>
      </c>
      <c r="L6433" s="3">
        <v>168.70318</v>
      </c>
    </row>
    <row r="6434" spans="2:12" x14ac:dyDescent="0.2">
      <c r="B6434" t="s">
        <v>15655</v>
      </c>
      <c r="C6434" t="s">
        <v>15656</v>
      </c>
      <c r="D6434" t="s">
        <v>15657</v>
      </c>
      <c r="E6434" s="1">
        <v>2330.8894399999999</v>
      </c>
      <c r="F6434" s="1">
        <v>318</v>
      </c>
      <c r="G6434" s="2">
        <v>7.3298410062893078</v>
      </c>
      <c r="H6434" s="3">
        <v>5.0000012012581774</v>
      </c>
      <c r="I6434" s="3">
        <v>6.6666482473746163</v>
      </c>
      <c r="J6434" s="3">
        <v>11.654450000000001</v>
      </c>
      <c r="K6434" s="3">
        <v>11.654450000000001</v>
      </c>
      <c r="L6434" s="3">
        <v>15.53922</v>
      </c>
    </row>
    <row r="6435" spans="2:12" x14ac:dyDescent="0.2">
      <c r="B6435" t="s">
        <v>15658</v>
      </c>
      <c r="C6435" t="s">
        <v>15659</v>
      </c>
      <c r="D6435" t="s">
        <v>15660</v>
      </c>
      <c r="E6435" s="1">
        <v>96.807540000000003</v>
      </c>
      <c r="F6435" s="1">
        <v>15</v>
      </c>
      <c r="G6435" s="2">
        <v>6.4538359999999999</v>
      </c>
      <c r="H6435" s="3">
        <v>5.00002375847997</v>
      </c>
      <c r="I6435" s="3">
        <v>6.6666294794806271</v>
      </c>
      <c r="J6435" s="3">
        <v>0.48404000000000003</v>
      </c>
      <c r="K6435" s="3">
        <v>0.48404000000000003</v>
      </c>
      <c r="L6435" s="3">
        <v>0.64537999999999995</v>
      </c>
    </row>
    <row r="6436" spans="2:12" x14ac:dyDescent="0.2">
      <c r="B6436" t="s">
        <v>15661</v>
      </c>
      <c r="C6436" t="s">
        <v>15662</v>
      </c>
      <c r="D6436" t="s">
        <v>15663</v>
      </c>
      <c r="E6436" s="1">
        <v>16382.496289999999</v>
      </c>
      <c r="F6436" s="1">
        <v>2318</v>
      </c>
      <c r="G6436" s="2">
        <v>7.0675134987057806</v>
      </c>
      <c r="H6436" s="3">
        <v>4.9999999114909004</v>
      </c>
      <c r="I6436" s="3">
        <v>6.6666500676497336</v>
      </c>
      <c r="J6436" s="3">
        <v>81.912480000000002</v>
      </c>
      <c r="K6436" s="3">
        <v>81.912480000000002</v>
      </c>
      <c r="L6436" s="3">
        <v>109.21637</v>
      </c>
    </row>
    <row r="6437" spans="2:12" x14ac:dyDescent="0.2">
      <c r="B6437" t="s">
        <v>15664</v>
      </c>
      <c r="C6437" t="s">
        <v>15665</v>
      </c>
      <c r="D6437" t="s">
        <v>15666</v>
      </c>
      <c r="E6437" s="1">
        <v>19640</v>
      </c>
      <c r="F6437" s="1">
        <v>439</v>
      </c>
      <c r="G6437" s="2">
        <v>44.738041002277903</v>
      </c>
      <c r="H6437" s="3">
        <v>6</v>
      </c>
      <c r="I6437" s="3">
        <v>7.9999801425661907</v>
      </c>
      <c r="J6437" s="3">
        <v>117.84</v>
      </c>
      <c r="K6437" s="3">
        <v>117.84</v>
      </c>
      <c r="L6437" s="3">
        <v>157.11960999999999</v>
      </c>
    </row>
    <row r="6438" spans="2:12" x14ac:dyDescent="0.2">
      <c r="B6438" t="s">
        <v>15667</v>
      </c>
      <c r="C6438" t="s">
        <v>15665</v>
      </c>
      <c r="D6438" t="s">
        <v>15666</v>
      </c>
      <c r="E6438" s="1">
        <v>19736</v>
      </c>
      <c r="F6438" s="1">
        <v>1043</v>
      </c>
      <c r="G6438" s="2">
        <v>18.922339405560884</v>
      </c>
      <c r="H6438" s="3">
        <v>6</v>
      </c>
      <c r="I6438" s="3">
        <v>7.9999802391568702</v>
      </c>
      <c r="J6438" s="3">
        <v>118.416</v>
      </c>
      <c r="K6438" s="3">
        <v>118.416</v>
      </c>
      <c r="L6438" s="3">
        <v>157.88761</v>
      </c>
    </row>
    <row r="6439" spans="2:12" x14ac:dyDescent="0.2">
      <c r="B6439" t="s">
        <v>15668</v>
      </c>
      <c r="C6439" t="s">
        <v>15669</v>
      </c>
      <c r="D6439" t="s">
        <v>15670</v>
      </c>
      <c r="E6439" s="1">
        <v>871</v>
      </c>
      <c r="F6439" s="1">
        <v>134</v>
      </c>
      <c r="G6439" s="2">
        <v>6.5</v>
      </c>
      <c r="H6439" s="3">
        <v>6</v>
      </c>
      <c r="I6439" s="3">
        <v>7.9999770378874855</v>
      </c>
      <c r="J6439" s="3">
        <v>5.226</v>
      </c>
      <c r="K6439" s="3">
        <v>5.226</v>
      </c>
      <c r="L6439" s="3">
        <v>6.9679799999999998</v>
      </c>
    </row>
    <row r="6440" spans="2:12" x14ac:dyDescent="0.2">
      <c r="B6440" t="s">
        <v>15671</v>
      </c>
      <c r="C6440" t="s">
        <v>15669</v>
      </c>
      <c r="D6440" t="s">
        <v>15670</v>
      </c>
      <c r="E6440" s="1">
        <v>862</v>
      </c>
      <c r="F6440" s="1">
        <v>101</v>
      </c>
      <c r="G6440" s="2">
        <v>8.5346534653465351</v>
      </c>
      <c r="H6440" s="3">
        <v>6</v>
      </c>
      <c r="I6440" s="3">
        <v>7.9999767981438517</v>
      </c>
      <c r="J6440" s="3">
        <v>5.1719999999999997</v>
      </c>
      <c r="K6440" s="3">
        <v>5.1719999999999997</v>
      </c>
      <c r="L6440" s="3">
        <v>6.8959799999999998</v>
      </c>
    </row>
    <row r="6441" spans="2:12" x14ac:dyDescent="0.2">
      <c r="B6441" t="s">
        <v>15672</v>
      </c>
      <c r="C6441" t="s">
        <v>15673</v>
      </c>
      <c r="D6441" t="s">
        <v>15674</v>
      </c>
      <c r="E6441" s="1">
        <v>455</v>
      </c>
      <c r="F6441" s="1">
        <v>13</v>
      </c>
      <c r="G6441" s="2">
        <v>35</v>
      </c>
      <c r="H6441" s="3">
        <v>6</v>
      </c>
      <c r="I6441" s="3">
        <v>7.9999780219780217</v>
      </c>
      <c r="J6441" s="3">
        <v>2.73</v>
      </c>
      <c r="K6441" s="3">
        <v>2.73</v>
      </c>
      <c r="L6441" s="3">
        <v>3.6399900000000001</v>
      </c>
    </row>
    <row r="6442" spans="2:12" x14ac:dyDescent="0.2">
      <c r="B6442" t="s">
        <v>15675</v>
      </c>
      <c r="C6442" t="s">
        <v>15676</v>
      </c>
      <c r="D6442" t="s">
        <v>15677</v>
      </c>
      <c r="E6442" s="1">
        <v>2514.46</v>
      </c>
      <c r="F6442" s="1">
        <v>19</v>
      </c>
      <c r="G6442" s="2">
        <v>132.34</v>
      </c>
      <c r="H6442" s="3">
        <v>10</v>
      </c>
      <c r="I6442" s="3">
        <v>13.333300191691256</v>
      </c>
      <c r="J6442" s="3">
        <v>25.144600000000001</v>
      </c>
      <c r="K6442" s="3">
        <v>25.144600000000001</v>
      </c>
      <c r="L6442" s="3">
        <v>33.526049999999998</v>
      </c>
    </row>
    <row r="6443" spans="2:12" x14ac:dyDescent="0.2">
      <c r="B6443" t="s">
        <v>15678</v>
      </c>
      <c r="C6443" t="s">
        <v>15676</v>
      </c>
      <c r="D6443" t="s">
        <v>15677</v>
      </c>
      <c r="E6443" s="1">
        <v>3837.86</v>
      </c>
      <c r="F6443" s="1">
        <v>29</v>
      </c>
      <c r="G6443" s="2">
        <v>132.34</v>
      </c>
      <c r="H6443" s="3">
        <v>8</v>
      </c>
      <c r="I6443" s="3">
        <v>10.666639741939518</v>
      </c>
      <c r="J6443" s="3">
        <v>30.70288</v>
      </c>
      <c r="K6443" s="3">
        <v>30.70288</v>
      </c>
      <c r="L6443" s="3">
        <v>40.937069999999999</v>
      </c>
    </row>
    <row r="6444" spans="2:12" x14ac:dyDescent="0.2">
      <c r="B6444" t="s">
        <v>15679</v>
      </c>
      <c r="C6444" t="s">
        <v>15676</v>
      </c>
      <c r="D6444" t="s">
        <v>15677</v>
      </c>
      <c r="E6444" s="1">
        <v>2382.12</v>
      </c>
      <c r="F6444" s="1">
        <v>18</v>
      </c>
      <c r="G6444" s="2">
        <v>132.34</v>
      </c>
      <c r="H6444" s="3">
        <v>8</v>
      </c>
      <c r="I6444" s="3">
        <v>10.66664147901869</v>
      </c>
      <c r="J6444" s="3">
        <v>19.05696</v>
      </c>
      <c r="K6444" s="3">
        <v>19.05696</v>
      </c>
      <c r="L6444" s="3">
        <v>25.409220000000001</v>
      </c>
    </row>
    <row r="6445" spans="2:12" x14ac:dyDescent="0.2">
      <c r="B6445" t="s">
        <v>15680</v>
      </c>
      <c r="C6445" t="s">
        <v>15676</v>
      </c>
      <c r="D6445" t="s">
        <v>15677</v>
      </c>
      <c r="E6445" s="1">
        <v>2514.46</v>
      </c>
      <c r="F6445" s="1">
        <v>19</v>
      </c>
      <c r="G6445" s="2">
        <v>132.34</v>
      </c>
      <c r="H6445" s="3">
        <v>15</v>
      </c>
      <c r="I6445" s="3">
        <v>19.999948299038362</v>
      </c>
      <c r="J6445" s="3">
        <v>37.716900000000003</v>
      </c>
      <c r="K6445" s="3">
        <v>37.716900000000003</v>
      </c>
      <c r="L6445" s="3">
        <v>50.289070000000002</v>
      </c>
    </row>
    <row r="6446" spans="2:12" x14ac:dyDescent="0.2">
      <c r="B6446" t="s">
        <v>15681</v>
      </c>
      <c r="C6446" t="s">
        <v>15676</v>
      </c>
      <c r="D6446" t="s">
        <v>15677</v>
      </c>
      <c r="E6446" s="1">
        <v>3837.86</v>
      </c>
      <c r="F6446" s="1">
        <v>29</v>
      </c>
      <c r="G6446" s="2">
        <v>132.34</v>
      </c>
      <c r="H6446" s="3">
        <v>8</v>
      </c>
      <c r="I6446" s="3">
        <v>10.666639741939518</v>
      </c>
      <c r="J6446" s="3">
        <v>30.70288</v>
      </c>
      <c r="K6446" s="3">
        <v>30.70288</v>
      </c>
      <c r="L6446" s="3">
        <v>40.937069999999999</v>
      </c>
    </row>
    <row r="6447" spans="2:12" x14ac:dyDescent="0.2">
      <c r="B6447" t="s">
        <v>15682</v>
      </c>
      <c r="C6447" t="s">
        <v>15676</v>
      </c>
      <c r="D6447" t="s">
        <v>15677</v>
      </c>
      <c r="E6447" s="1">
        <v>2911.48</v>
      </c>
      <c r="F6447" s="1">
        <v>22</v>
      </c>
      <c r="G6447" s="2">
        <v>132.34</v>
      </c>
      <c r="H6447" s="3">
        <v>8</v>
      </c>
      <c r="I6447" s="3">
        <v>10.666640334125599</v>
      </c>
      <c r="J6447" s="3">
        <v>23.291840000000001</v>
      </c>
      <c r="K6447" s="3">
        <v>23.291840000000001</v>
      </c>
      <c r="L6447" s="3">
        <v>31.055710000000001</v>
      </c>
    </row>
    <row r="6448" spans="2:12" x14ac:dyDescent="0.2">
      <c r="B6448" t="s">
        <v>15683</v>
      </c>
      <c r="C6448" t="s">
        <v>15676</v>
      </c>
      <c r="D6448" t="s">
        <v>15677</v>
      </c>
      <c r="E6448" s="1">
        <v>1852.76</v>
      </c>
      <c r="F6448" s="1">
        <v>14</v>
      </c>
      <c r="G6448" s="2">
        <v>132.34</v>
      </c>
      <c r="H6448" s="3">
        <v>8</v>
      </c>
      <c r="I6448" s="3">
        <v>10.666637880783265</v>
      </c>
      <c r="J6448" s="3">
        <v>14.82208</v>
      </c>
      <c r="K6448" s="3">
        <v>14.82208</v>
      </c>
      <c r="L6448" s="3">
        <v>19.762720000000002</v>
      </c>
    </row>
    <row r="6449" spans="2:12" x14ac:dyDescent="0.2">
      <c r="B6449" t="s">
        <v>15684</v>
      </c>
      <c r="C6449" t="s">
        <v>15676</v>
      </c>
      <c r="D6449" t="s">
        <v>15677</v>
      </c>
      <c r="E6449" s="1">
        <v>3308.5</v>
      </c>
      <c r="F6449" s="1">
        <v>25</v>
      </c>
      <c r="G6449" s="2">
        <v>132.34</v>
      </c>
      <c r="H6449" s="3">
        <v>8</v>
      </c>
      <c r="I6449" s="3">
        <v>10.666640471512769</v>
      </c>
      <c r="J6449" s="3">
        <v>26.468</v>
      </c>
      <c r="K6449" s="3">
        <v>26.468</v>
      </c>
      <c r="L6449" s="3">
        <v>35.290579999999999</v>
      </c>
    </row>
    <row r="6450" spans="2:12" x14ac:dyDescent="0.2">
      <c r="B6450" t="s">
        <v>15685</v>
      </c>
      <c r="C6450" t="s">
        <v>15676</v>
      </c>
      <c r="D6450" t="s">
        <v>15677</v>
      </c>
      <c r="E6450" s="1">
        <v>1985.1</v>
      </c>
      <c r="F6450" s="1">
        <v>15</v>
      </c>
      <c r="G6450" s="2">
        <v>132.34</v>
      </c>
      <c r="H6450" s="3">
        <v>15</v>
      </c>
      <c r="I6450" s="3">
        <v>19.999949624704048</v>
      </c>
      <c r="J6450" s="3">
        <v>29.776499999999999</v>
      </c>
      <c r="K6450" s="3">
        <v>29.776499999999999</v>
      </c>
      <c r="L6450" s="3">
        <v>39.701900000000002</v>
      </c>
    </row>
    <row r="6451" spans="2:12" x14ac:dyDescent="0.2">
      <c r="B6451" t="s">
        <v>15686</v>
      </c>
      <c r="C6451" t="s">
        <v>15676</v>
      </c>
      <c r="D6451" t="s">
        <v>15677</v>
      </c>
      <c r="E6451" s="1">
        <v>2779.14</v>
      </c>
      <c r="F6451" s="1">
        <v>21</v>
      </c>
      <c r="G6451" s="2">
        <v>132.34</v>
      </c>
      <c r="H6451" s="3">
        <v>15</v>
      </c>
      <c r="I6451" s="3">
        <v>19.999949624704044</v>
      </c>
      <c r="J6451" s="3">
        <v>41.687100000000001</v>
      </c>
      <c r="K6451" s="3">
        <v>41.687100000000001</v>
      </c>
      <c r="L6451" s="3">
        <v>55.582659999999997</v>
      </c>
    </row>
    <row r="6452" spans="2:12" x14ac:dyDescent="0.2">
      <c r="B6452" t="s">
        <v>15687</v>
      </c>
      <c r="C6452" t="s">
        <v>15676</v>
      </c>
      <c r="D6452" t="s">
        <v>15677</v>
      </c>
      <c r="E6452" s="1">
        <v>3043.82</v>
      </c>
      <c r="F6452" s="1">
        <v>23</v>
      </c>
      <c r="G6452" s="2">
        <v>132.34</v>
      </c>
      <c r="H6452" s="3">
        <v>8</v>
      </c>
      <c r="I6452" s="3">
        <v>10.666639288788428</v>
      </c>
      <c r="J6452" s="3">
        <v>24.350560000000002</v>
      </c>
      <c r="K6452" s="3">
        <v>24.350560000000002</v>
      </c>
      <c r="L6452" s="3">
        <v>32.467329999999997</v>
      </c>
    </row>
    <row r="6453" spans="2:12" x14ac:dyDescent="0.2">
      <c r="B6453" t="s">
        <v>15688</v>
      </c>
      <c r="C6453" t="s">
        <v>15676</v>
      </c>
      <c r="D6453" t="s">
        <v>15677</v>
      </c>
      <c r="E6453" s="1">
        <v>3837.86</v>
      </c>
      <c r="F6453" s="1">
        <v>29</v>
      </c>
      <c r="G6453" s="2">
        <v>132.34</v>
      </c>
      <c r="H6453" s="3">
        <v>7</v>
      </c>
      <c r="I6453" s="3">
        <v>9.3333107513041131</v>
      </c>
      <c r="J6453" s="3">
        <v>26.865020000000001</v>
      </c>
      <c r="K6453" s="3">
        <v>26.865020000000001</v>
      </c>
      <c r="L6453" s="3">
        <v>35.819940000000003</v>
      </c>
    </row>
    <row r="6454" spans="2:12" x14ac:dyDescent="0.2">
      <c r="B6454" t="s">
        <v>15689</v>
      </c>
      <c r="C6454" t="s">
        <v>15676</v>
      </c>
      <c r="D6454" t="s">
        <v>15677</v>
      </c>
      <c r="E6454" s="1">
        <v>3176.16</v>
      </c>
      <c r="F6454" s="1">
        <v>24</v>
      </c>
      <c r="G6454" s="2">
        <v>132.34</v>
      </c>
      <c r="H6454" s="3">
        <v>7</v>
      </c>
      <c r="I6454" s="3">
        <v>9.3333112941413532</v>
      </c>
      <c r="J6454" s="3">
        <v>22.23312</v>
      </c>
      <c r="K6454" s="3">
        <v>22.23312</v>
      </c>
      <c r="L6454" s="3">
        <v>29.644089999999998</v>
      </c>
    </row>
    <row r="6455" spans="2:12" x14ac:dyDescent="0.2">
      <c r="B6455" t="s">
        <v>15690</v>
      </c>
      <c r="C6455" t="s">
        <v>15676</v>
      </c>
      <c r="D6455" t="s">
        <v>15677</v>
      </c>
      <c r="E6455" s="1">
        <v>3837.86</v>
      </c>
      <c r="F6455" s="1">
        <v>29</v>
      </c>
      <c r="G6455" s="2">
        <v>132.34</v>
      </c>
      <c r="H6455" s="3">
        <v>7</v>
      </c>
      <c r="I6455" s="3">
        <v>9.3333107513041131</v>
      </c>
      <c r="J6455" s="3">
        <v>26.865020000000001</v>
      </c>
      <c r="K6455" s="3">
        <v>26.865020000000001</v>
      </c>
      <c r="L6455" s="3">
        <v>35.819940000000003</v>
      </c>
    </row>
    <row r="6456" spans="2:12" x14ac:dyDescent="0.2">
      <c r="B6456" t="s">
        <v>15691</v>
      </c>
      <c r="C6456" t="s">
        <v>15676</v>
      </c>
      <c r="D6456" t="s">
        <v>15677</v>
      </c>
      <c r="E6456" s="1">
        <v>4102.54</v>
      </c>
      <c r="F6456" s="1">
        <v>31</v>
      </c>
      <c r="G6456" s="2">
        <v>132.34</v>
      </c>
      <c r="H6456" s="3">
        <v>7</v>
      </c>
      <c r="I6456" s="3">
        <v>9.3333105831996761</v>
      </c>
      <c r="J6456" s="3">
        <v>28.717780000000001</v>
      </c>
      <c r="K6456" s="3">
        <v>28.717780000000001</v>
      </c>
      <c r="L6456" s="3">
        <v>38.290280000000003</v>
      </c>
    </row>
    <row r="6457" spans="2:12" x14ac:dyDescent="0.2">
      <c r="B6457" t="s">
        <v>15692</v>
      </c>
      <c r="C6457" t="s">
        <v>15676</v>
      </c>
      <c r="D6457" t="s">
        <v>15677</v>
      </c>
      <c r="E6457" s="1">
        <v>1985.1</v>
      </c>
      <c r="F6457" s="1">
        <v>15</v>
      </c>
      <c r="G6457" s="2">
        <v>132.34</v>
      </c>
      <c r="H6457" s="3">
        <v>15</v>
      </c>
      <c r="I6457" s="3">
        <v>19.999949624704048</v>
      </c>
      <c r="J6457" s="3">
        <v>29.776499999999999</v>
      </c>
      <c r="K6457" s="3">
        <v>29.776499999999999</v>
      </c>
      <c r="L6457" s="3">
        <v>39.701900000000002</v>
      </c>
    </row>
    <row r="6458" spans="2:12" x14ac:dyDescent="0.2">
      <c r="B6458" t="s">
        <v>15693</v>
      </c>
      <c r="C6458" t="s">
        <v>15676</v>
      </c>
      <c r="D6458" t="s">
        <v>15677</v>
      </c>
      <c r="E6458" s="1">
        <v>2514.46</v>
      </c>
      <c r="F6458" s="1">
        <v>19</v>
      </c>
      <c r="G6458" s="2">
        <v>132.34</v>
      </c>
      <c r="H6458" s="3">
        <v>8</v>
      </c>
      <c r="I6458" s="3">
        <v>10.666640153353006</v>
      </c>
      <c r="J6458" s="3">
        <v>20.115680000000001</v>
      </c>
      <c r="K6458" s="3">
        <v>20.115680000000001</v>
      </c>
      <c r="L6458" s="3">
        <v>26.82084</v>
      </c>
    </row>
    <row r="6459" spans="2:12" x14ac:dyDescent="0.2">
      <c r="B6459" t="s">
        <v>15694</v>
      </c>
      <c r="C6459" t="s">
        <v>15676</v>
      </c>
      <c r="D6459" t="s">
        <v>15677</v>
      </c>
      <c r="E6459" s="1">
        <v>3705.52</v>
      </c>
      <c r="F6459" s="1">
        <v>28</v>
      </c>
      <c r="G6459" s="2">
        <v>132.34</v>
      </c>
      <c r="H6459" s="3">
        <v>8</v>
      </c>
      <c r="I6459" s="3">
        <v>10.666640579459832</v>
      </c>
      <c r="J6459" s="3">
        <v>29.644159999999999</v>
      </c>
      <c r="K6459" s="3">
        <v>29.644159999999999</v>
      </c>
      <c r="L6459" s="3">
        <v>39.525449999999999</v>
      </c>
    </row>
    <row r="6460" spans="2:12" x14ac:dyDescent="0.2">
      <c r="B6460" t="s">
        <v>15695</v>
      </c>
      <c r="C6460" t="s">
        <v>15696</v>
      </c>
      <c r="D6460" t="s">
        <v>15697</v>
      </c>
      <c r="E6460" s="1">
        <v>1679.4170200000001</v>
      </c>
      <c r="F6460" s="1">
        <v>47</v>
      </c>
      <c r="G6460" s="2">
        <v>35.732277021276595</v>
      </c>
      <c r="H6460" s="3">
        <v>7.00000051208246</v>
      </c>
      <c r="I6460" s="3">
        <v>9.3333101983210813</v>
      </c>
      <c r="J6460" s="3">
        <v>11.75592</v>
      </c>
      <c r="K6460" s="3">
        <v>11.75592</v>
      </c>
      <c r="L6460" s="3">
        <v>15.674519999999999</v>
      </c>
    </row>
    <row r="6461" spans="2:12" x14ac:dyDescent="0.2">
      <c r="B6461" t="s">
        <v>15698</v>
      </c>
      <c r="C6461" t="s">
        <v>15699</v>
      </c>
      <c r="D6461" t="s">
        <v>15700</v>
      </c>
      <c r="E6461" s="1">
        <v>26683.389500000001</v>
      </c>
      <c r="F6461" s="1">
        <v>1432</v>
      </c>
      <c r="G6461" s="2">
        <v>18.633651885474862</v>
      </c>
      <c r="H6461" s="3">
        <v>5.0000000936912459</v>
      </c>
      <c r="I6461" s="3">
        <v>6.6666500520857745</v>
      </c>
      <c r="J6461" s="3">
        <v>133.41695000000001</v>
      </c>
      <c r="K6461" s="3">
        <v>133.41695000000001</v>
      </c>
      <c r="L6461" s="3">
        <v>177.88882000000001</v>
      </c>
    </row>
    <row r="6462" spans="2:12" x14ac:dyDescent="0.2">
      <c r="B6462" t="s">
        <v>15701</v>
      </c>
      <c r="C6462" t="s">
        <v>15702</v>
      </c>
      <c r="D6462" t="s">
        <v>15703</v>
      </c>
      <c r="E6462" s="1">
        <v>13636.7718</v>
      </c>
      <c r="F6462" s="1">
        <v>1082</v>
      </c>
      <c r="G6462" s="2">
        <v>12.603301109057302</v>
      </c>
      <c r="H6462" s="3">
        <v>5.0000000733311385</v>
      </c>
      <c r="I6462" s="3">
        <v>6.666649653842561</v>
      </c>
      <c r="J6462" s="3">
        <v>68.183859999999996</v>
      </c>
      <c r="K6462" s="3">
        <v>68.183859999999996</v>
      </c>
      <c r="L6462" s="3">
        <v>90.911580000000001</v>
      </c>
    </row>
    <row r="6463" spans="2:12" x14ac:dyDescent="0.2">
      <c r="B6463" t="s">
        <v>15704</v>
      </c>
      <c r="C6463" t="s">
        <v>15705</v>
      </c>
      <c r="D6463" t="s">
        <v>15706</v>
      </c>
      <c r="E6463" s="1">
        <v>9601.8369999999995</v>
      </c>
      <c r="F6463" s="1">
        <v>985</v>
      </c>
      <c r="G6463" s="2">
        <v>9.7480578680203038</v>
      </c>
      <c r="H6463" s="3">
        <v>5.0000005207336882</v>
      </c>
      <c r="I6463" s="3">
        <v>6.666650350344419</v>
      </c>
      <c r="J6463" s="3">
        <v>48.009189999999997</v>
      </c>
      <c r="K6463" s="3">
        <v>48.009189999999997</v>
      </c>
      <c r="L6463" s="3">
        <v>64.012090000000001</v>
      </c>
    </row>
    <row r="6464" spans="2:12" x14ac:dyDescent="0.2">
      <c r="B6464" t="s">
        <v>15707</v>
      </c>
      <c r="C6464" t="s">
        <v>15705</v>
      </c>
      <c r="D6464" t="s">
        <v>15706</v>
      </c>
      <c r="E6464" s="1">
        <v>9123.0257999999994</v>
      </c>
      <c r="F6464" s="1">
        <v>1024</v>
      </c>
      <c r="G6464" s="2">
        <v>8.9092048828124994</v>
      </c>
      <c r="H6464" s="3">
        <v>5.0000001096127562</v>
      </c>
      <c r="I6464" s="3">
        <v>6.6666500055277718</v>
      </c>
      <c r="J6464" s="3">
        <v>45.615130000000001</v>
      </c>
      <c r="K6464" s="3">
        <v>45.615130000000001</v>
      </c>
      <c r="L6464" s="3">
        <v>60.82002</v>
      </c>
    </row>
    <row r="6465" spans="2:12" x14ac:dyDescent="0.2">
      <c r="B6465" t="s">
        <v>15708</v>
      </c>
      <c r="C6465" t="s">
        <v>15709</v>
      </c>
      <c r="D6465" t="s">
        <v>15710</v>
      </c>
      <c r="E6465" s="1">
        <v>7470.3</v>
      </c>
      <c r="F6465" s="1">
        <v>555</v>
      </c>
      <c r="G6465" s="2">
        <v>13.46</v>
      </c>
      <c r="H6465" s="3">
        <v>4</v>
      </c>
      <c r="I6465" s="3">
        <v>5.3333199469900814</v>
      </c>
      <c r="J6465" s="3">
        <v>29.8812</v>
      </c>
      <c r="K6465" s="3">
        <v>29.8812</v>
      </c>
      <c r="L6465" s="3">
        <v>39.841500000000003</v>
      </c>
    </row>
    <row r="6466" spans="2:12" x14ac:dyDescent="0.2">
      <c r="B6466" t="s">
        <v>15711</v>
      </c>
      <c r="C6466" t="s">
        <v>15712</v>
      </c>
      <c r="D6466" t="s">
        <v>15713</v>
      </c>
      <c r="E6466" s="1">
        <v>2478</v>
      </c>
      <c r="F6466" s="1">
        <v>885</v>
      </c>
      <c r="G6466" s="2">
        <v>2.8</v>
      </c>
      <c r="H6466" s="3">
        <v>4</v>
      </c>
      <c r="I6466" s="3">
        <v>5.3333212267958032</v>
      </c>
      <c r="J6466" s="3">
        <v>9.9120000000000008</v>
      </c>
      <c r="K6466" s="3">
        <v>9.9120000000000008</v>
      </c>
      <c r="L6466" s="3">
        <v>13.21597</v>
      </c>
    </row>
    <row r="6467" spans="2:12" x14ac:dyDescent="0.2">
      <c r="B6467" t="s">
        <v>15714</v>
      </c>
      <c r="C6467" t="s">
        <v>15712</v>
      </c>
      <c r="D6467" t="s">
        <v>15713</v>
      </c>
      <c r="E6467" s="1">
        <v>2315.94</v>
      </c>
      <c r="F6467" s="1">
        <v>726</v>
      </c>
      <c r="G6467" s="2">
        <v>3.19</v>
      </c>
      <c r="H6467" s="3">
        <v>4</v>
      </c>
      <c r="I6467" s="3">
        <v>5.3333203796298694</v>
      </c>
      <c r="J6467" s="3">
        <v>9.2637599999999996</v>
      </c>
      <c r="K6467" s="3">
        <v>9.2637599999999996</v>
      </c>
      <c r="L6467" s="3">
        <v>12.351649999999999</v>
      </c>
    </row>
    <row r="6468" spans="2:12" x14ac:dyDescent="0.2">
      <c r="B6468" t="s">
        <v>15715</v>
      </c>
      <c r="C6468" t="s">
        <v>15716</v>
      </c>
      <c r="D6468" t="s">
        <v>15717</v>
      </c>
      <c r="E6468" s="1">
        <v>1073.6400000000001</v>
      </c>
      <c r="F6468" s="1">
        <v>778</v>
      </c>
      <c r="G6468" s="2">
        <v>1.3800000000000001</v>
      </c>
      <c r="H6468" s="3">
        <v>3.9999999999999991</v>
      </c>
      <c r="I6468" s="3">
        <v>5.3333240192243201</v>
      </c>
      <c r="J6468" s="3">
        <v>4.2945599999999997</v>
      </c>
      <c r="K6468" s="3">
        <v>4.2945599999999997</v>
      </c>
      <c r="L6468" s="3">
        <v>5.72607</v>
      </c>
    </row>
    <row r="6469" spans="2:12" x14ac:dyDescent="0.2">
      <c r="B6469" t="s">
        <v>15718</v>
      </c>
      <c r="C6469" t="s">
        <v>15719</v>
      </c>
      <c r="D6469" t="s">
        <v>15720</v>
      </c>
      <c r="E6469" s="1">
        <v>5390</v>
      </c>
      <c r="F6469" s="1">
        <v>875</v>
      </c>
      <c r="G6469" s="2">
        <v>6.16</v>
      </c>
      <c r="H6469" s="3">
        <v>4</v>
      </c>
      <c r="I6469" s="3">
        <v>5.333319109461967</v>
      </c>
      <c r="J6469" s="3">
        <v>21.56</v>
      </c>
      <c r="K6469" s="3">
        <v>21.56</v>
      </c>
      <c r="L6469" s="3">
        <v>28.746590000000001</v>
      </c>
    </row>
    <row r="6470" spans="2:12" x14ac:dyDescent="0.2">
      <c r="B6470" t="s">
        <v>15721</v>
      </c>
      <c r="C6470" t="s">
        <v>15719</v>
      </c>
      <c r="D6470" t="s">
        <v>15720</v>
      </c>
      <c r="E6470" s="1">
        <v>5049.8999999999996</v>
      </c>
      <c r="F6470" s="1">
        <v>930</v>
      </c>
      <c r="G6470" s="2">
        <v>5.43</v>
      </c>
      <c r="H6470" s="3">
        <v>4</v>
      </c>
      <c r="I6470" s="3">
        <v>5.3333194716727066</v>
      </c>
      <c r="J6470" s="3">
        <v>20.1996</v>
      </c>
      <c r="K6470" s="3">
        <v>20.1996</v>
      </c>
      <c r="L6470" s="3">
        <v>26.932729999999999</v>
      </c>
    </row>
    <row r="6471" spans="2:12" x14ac:dyDescent="0.2">
      <c r="B6471" t="s">
        <v>15722</v>
      </c>
      <c r="C6471" t="s">
        <v>15716</v>
      </c>
      <c r="D6471" t="s">
        <v>15717</v>
      </c>
      <c r="E6471" s="1">
        <v>1077.78</v>
      </c>
      <c r="F6471" s="1">
        <v>781</v>
      </c>
      <c r="G6471" s="2">
        <v>1.38</v>
      </c>
      <c r="H6471" s="3">
        <v>4</v>
      </c>
      <c r="I6471" s="3">
        <v>5.3333240550019489</v>
      </c>
      <c r="J6471" s="3">
        <v>4.3111199999999998</v>
      </c>
      <c r="K6471" s="3">
        <v>4.3111199999999998</v>
      </c>
      <c r="L6471" s="3">
        <v>5.7481499999999999</v>
      </c>
    </row>
    <row r="6472" spans="2:12" x14ac:dyDescent="0.2">
      <c r="B6472" t="s">
        <v>15723</v>
      </c>
      <c r="C6472" t="s">
        <v>15724</v>
      </c>
      <c r="D6472" t="s">
        <v>15725</v>
      </c>
      <c r="E6472" s="1">
        <v>3100.78</v>
      </c>
      <c r="F6472" s="1">
        <v>1574</v>
      </c>
      <c r="G6472" s="2">
        <v>1.9700000000000002</v>
      </c>
      <c r="H6472" s="3">
        <v>3.9999999999999996</v>
      </c>
      <c r="I6472" s="3">
        <v>5.333319358354994</v>
      </c>
      <c r="J6472" s="3">
        <v>12.403119999999999</v>
      </c>
      <c r="K6472" s="3">
        <v>12.403119999999999</v>
      </c>
      <c r="L6472" s="3">
        <v>16.53745</v>
      </c>
    </row>
    <row r="6473" spans="2:12" x14ac:dyDescent="0.2">
      <c r="B6473" t="s">
        <v>15726</v>
      </c>
      <c r="C6473" t="s">
        <v>15727</v>
      </c>
      <c r="D6473" t="s">
        <v>15728</v>
      </c>
      <c r="E6473" s="1">
        <v>2359.5956299999998</v>
      </c>
      <c r="F6473" s="1">
        <v>943</v>
      </c>
      <c r="G6473" s="2">
        <v>2.5022223011664897</v>
      </c>
      <c r="H6473" s="3">
        <v>5.0000007840326441</v>
      </c>
      <c r="I6473" s="3">
        <v>6.6666507599863634</v>
      </c>
      <c r="J6473" s="3">
        <v>11.797980000000001</v>
      </c>
      <c r="K6473" s="3">
        <v>11.797980000000001</v>
      </c>
      <c r="L6473" s="3">
        <v>15.730600000000001</v>
      </c>
    </row>
    <row r="6474" spans="2:12" x14ac:dyDescent="0.2">
      <c r="B6474" t="s">
        <v>15729</v>
      </c>
      <c r="C6474" t="s">
        <v>15727</v>
      </c>
      <c r="D6474" t="s">
        <v>15728</v>
      </c>
      <c r="E6474" s="1">
        <v>2942.3301700000002</v>
      </c>
      <c r="F6474" s="1">
        <v>710</v>
      </c>
      <c r="G6474" s="2">
        <v>4.1441270000000001</v>
      </c>
      <c r="H6474" s="3">
        <v>4.9999997111133183</v>
      </c>
      <c r="I6474" s="3">
        <v>6.6666515539280899</v>
      </c>
      <c r="J6474" s="3">
        <v>14.711650000000001</v>
      </c>
      <c r="K6474" s="3">
        <v>14.711650000000001</v>
      </c>
      <c r="L6474" s="3">
        <v>19.615490000000001</v>
      </c>
    </row>
    <row r="6475" spans="2:12" x14ac:dyDescent="0.2">
      <c r="B6475" t="s">
        <v>15730</v>
      </c>
      <c r="C6475" t="s">
        <v>15731</v>
      </c>
      <c r="D6475" t="s">
        <v>15732</v>
      </c>
      <c r="E6475" s="1">
        <v>13168.135200000001</v>
      </c>
      <c r="F6475" s="1">
        <v>330</v>
      </c>
      <c r="G6475" s="2">
        <v>39.903440000000003</v>
      </c>
      <c r="H6475" s="3">
        <v>5.0000003037635885</v>
      </c>
      <c r="I6475" s="3">
        <v>6.6666501115511032</v>
      </c>
      <c r="J6475" s="3">
        <v>65.840680000000006</v>
      </c>
      <c r="K6475" s="3">
        <v>65.840680000000006</v>
      </c>
      <c r="L6475" s="3">
        <v>87.787350000000004</v>
      </c>
    </row>
    <row r="6476" spans="2:12" x14ac:dyDescent="0.2">
      <c r="B6476" t="s">
        <v>15733</v>
      </c>
      <c r="C6476" t="s">
        <v>15734</v>
      </c>
      <c r="D6476" t="s">
        <v>15735</v>
      </c>
      <c r="E6476" s="1">
        <v>3834.74</v>
      </c>
      <c r="F6476" s="1">
        <v>686</v>
      </c>
      <c r="G6476" s="2">
        <v>5.59</v>
      </c>
      <c r="H6476" s="3">
        <v>4.0000000000000009</v>
      </c>
      <c r="I6476" s="3">
        <v>5.3333211638859481</v>
      </c>
      <c r="J6476" s="3">
        <v>15.33896</v>
      </c>
      <c r="K6476" s="3">
        <v>15.33896</v>
      </c>
      <c r="L6476" s="3">
        <v>20.451899999999998</v>
      </c>
    </row>
    <row r="6477" spans="2:12" x14ac:dyDescent="0.2">
      <c r="B6477" t="s">
        <v>15736</v>
      </c>
      <c r="C6477" t="s">
        <v>15737</v>
      </c>
      <c r="D6477" t="s">
        <v>15738</v>
      </c>
      <c r="E6477" s="1">
        <v>4716.96</v>
      </c>
      <c r="F6477" s="1">
        <v>634</v>
      </c>
      <c r="G6477" s="2">
        <v>7.44</v>
      </c>
      <c r="H6477" s="3">
        <v>4</v>
      </c>
      <c r="I6477" s="3">
        <v>5.3333206132763475</v>
      </c>
      <c r="J6477" s="3">
        <v>18.867840000000001</v>
      </c>
      <c r="K6477" s="3">
        <v>18.867840000000001</v>
      </c>
      <c r="L6477" s="3">
        <v>25.157060000000001</v>
      </c>
    </row>
    <row r="6478" spans="2:12" x14ac:dyDescent="0.2">
      <c r="B6478" t="s">
        <v>15739</v>
      </c>
      <c r="C6478" t="s">
        <v>15734</v>
      </c>
      <c r="D6478" t="s">
        <v>15735</v>
      </c>
      <c r="E6478" s="1">
        <v>878.4</v>
      </c>
      <c r="F6478" s="1">
        <v>976</v>
      </c>
      <c r="G6478" s="2">
        <v>0.9</v>
      </c>
      <c r="H6478" s="3">
        <v>4</v>
      </c>
      <c r="I6478" s="3">
        <v>5.3333219489981785</v>
      </c>
      <c r="J6478" s="3">
        <v>3.5135999999999998</v>
      </c>
      <c r="K6478" s="3">
        <v>3.5135999999999998</v>
      </c>
      <c r="L6478" s="3">
        <v>4.6847899999999996</v>
      </c>
    </row>
    <row r="6479" spans="2:12" x14ac:dyDescent="0.2">
      <c r="B6479" t="s">
        <v>15740</v>
      </c>
      <c r="C6479" t="s">
        <v>15741</v>
      </c>
      <c r="D6479" t="s">
        <v>15742</v>
      </c>
      <c r="E6479" s="1">
        <v>891.76</v>
      </c>
      <c r="F6479" s="1">
        <v>568</v>
      </c>
      <c r="G6479" s="2">
        <v>1.57</v>
      </c>
      <c r="H6479" s="3">
        <v>4</v>
      </c>
      <c r="I6479" s="3">
        <v>5.3333183816273433</v>
      </c>
      <c r="J6479" s="3">
        <v>3.56704</v>
      </c>
      <c r="K6479" s="3">
        <v>3.56704</v>
      </c>
      <c r="L6479" s="3">
        <v>4.7560399999999996</v>
      </c>
    </row>
    <row r="6480" spans="2:12" x14ac:dyDescent="0.2">
      <c r="B6480" t="s">
        <v>15743</v>
      </c>
      <c r="C6480" t="s">
        <v>15744</v>
      </c>
      <c r="D6480" t="s">
        <v>15745</v>
      </c>
      <c r="E6480" s="1">
        <v>2147.6</v>
      </c>
      <c r="F6480" s="1">
        <v>271</v>
      </c>
      <c r="G6480" s="2">
        <v>7.924723247232472</v>
      </c>
      <c r="H6480" s="3">
        <v>7.5000000000000009</v>
      </c>
      <c r="I6480" s="3">
        <v>9.9999767181970594</v>
      </c>
      <c r="J6480" s="3">
        <v>16.106999999999999</v>
      </c>
      <c r="K6480" s="3">
        <v>16.106999999999999</v>
      </c>
      <c r="L6480" s="3">
        <v>21.475950000000001</v>
      </c>
    </row>
    <row r="6481" spans="2:12" x14ac:dyDescent="0.2">
      <c r="B6481" t="s">
        <v>15746</v>
      </c>
      <c r="C6481" t="s">
        <v>15747</v>
      </c>
      <c r="D6481" t="s">
        <v>15748</v>
      </c>
      <c r="E6481" s="1">
        <v>2371.34</v>
      </c>
      <c r="F6481" s="1">
        <v>305</v>
      </c>
      <c r="G6481" s="2">
        <v>7.7748852459016398</v>
      </c>
      <c r="H6481" s="3">
        <v>7.4999999999999991</v>
      </c>
      <c r="I6481" s="3">
        <v>9.9999746978501598</v>
      </c>
      <c r="J6481" s="3">
        <v>17.785049999999998</v>
      </c>
      <c r="K6481" s="3">
        <v>17.785049999999998</v>
      </c>
      <c r="L6481" s="3">
        <v>23.713339999999999</v>
      </c>
    </row>
    <row r="6482" spans="2:12" x14ac:dyDescent="0.2">
      <c r="B6482" t="s">
        <v>15749</v>
      </c>
      <c r="C6482" t="s">
        <v>15750</v>
      </c>
      <c r="D6482" t="s">
        <v>15751</v>
      </c>
      <c r="E6482" s="1">
        <v>2284.8000000000002</v>
      </c>
      <c r="F6482" s="1">
        <v>476</v>
      </c>
      <c r="G6482" s="2">
        <v>4.8000000000000007</v>
      </c>
      <c r="H6482" s="3">
        <v>4</v>
      </c>
      <c r="I6482" s="3">
        <v>5.3333202030812323</v>
      </c>
      <c r="J6482" s="3">
        <v>9.1392000000000007</v>
      </c>
      <c r="K6482" s="3">
        <v>9.1392000000000007</v>
      </c>
      <c r="L6482" s="3">
        <v>12.18557</v>
      </c>
    </row>
    <row r="6483" spans="2:12" x14ac:dyDescent="0.2">
      <c r="B6483" t="s">
        <v>15752</v>
      </c>
      <c r="C6483" t="s">
        <v>15750</v>
      </c>
      <c r="D6483" t="s">
        <v>15751</v>
      </c>
      <c r="E6483" s="1">
        <v>5557.54</v>
      </c>
      <c r="F6483" s="1">
        <v>1033</v>
      </c>
      <c r="G6483" s="2">
        <v>5.38</v>
      </c>
      <c r="H6483" s="3">
        <v>4</v>
      </c>
      <c r="I6483" s="3">
        <v>5.3333201380466893</v>
      </c>
      <c r="J6483" s="3">
        <v>22.230160000000001</v>
      </c>
      <c r="K6483" s="3">
        <v>22.230160000000001</v>
      </c>
      <c r="L6483" s="3">
        <v>29.640139999999999</v>
      </c>
    </row>
    <row r="6484" spans="2:12" x14ac:dyDescent="0.2">
      <c r="B6484" t="s">
        <v>15753</v>
      </c>
      <c r="C6484" t="s">
        <v>15754</v>
      </c>
      <c r="D6484" t="s">
        <v>15755</v>
      </c>
      <c r="E6484" s="1">
        <v>28137.82</v>
      </c>
      <c r="F6484" s="1">
        <v>2797</v>
      </c>
      <c r="G6484" s="2">
        <v>10.06</v>
      </c>
      <c r="H6484" s="3">
        <v>8</v>
      </c>
      <c r="I6484" s="3">
        <v>10.66664013061424</v>
      </c>
      <c r="J6484" s="3">
        <v>225.10256000000001</v>
      </c>
      <c r="K6484" s="3">
        <v>225.10256000000001</v>
      </c>
      <c r="L6484" s="3">
        <v>300.13600000000002</v>
      </c>
    </row>
    <row r="6485" spans="2:12" x14ac:dyDescent="0.2">
      <c r="B6485" t="s">
        <v>15756</v>
      </c>
      <c r="C6485" t="s">
        <v>15757</v>
      </c>
      <c r="D6485" t="s">
        <v>15758</v>
      </c>
      <c r="E6485" s="1">
        <v>24859.65</v>
      </c>
      <c r="F6485" s="1">
        <v>795</v>
      </c>
      <c r="G6485" s="2">
        <v>31.270000000000003</v>
      </c>
      <c r="H6485" s="3">
        <v>7.9999999999999991</v>
      </c>
      <c r="I6485" s="3">
        <v>10.66664011762032</v>
      </c>
      <c r="J6485" s="3">
        <v>198.87719999999999</v>
      </c>
      <c r="K6485" s="3">
        <v>198.87719999999999</v>
      </c>
      <c r="L6485" s="3">
        <v>265.16894000000002</v>
      </c>
    </row>
    <row r="6486" spans="2:12" x14ac:dyDescent="0.2">
      <c r="B6486" t="s">
        <v>15759</v>
      </c>
      <c r="C6486" t="s">
        <v>15760</v>
      </c>
      <c r="D6486" t="s">
        <v>15761</v>
      </c>
      <c r="E6486" s="1">
        <v>4519.3500000000004</v>
      </c>
      <c r="F6486" s="1">
        <v>1815</v>
      </c>
      <c r="G6486" s="2">
        <v>2.4900000000000002</v>
      </c>
      <c r="H6486" s="3">
        <v>4</v>
      </c>
      <c r="I6486" s="3">
        <v>5.3333200570878549</v>
      </c>
      <c r="J6486" s="3">
        <v>18.077400000000001</v>
      </c>
      <c r="K6486" s="3">
        <v>18.077400000000001</v>
      </c>
      <c r="L6486" s="3">
        <v>24.10314</v>
      </c>
    </row>
    <row r="6487" spans="2:12" x14ac:dyDescent="0.2">
      <c r="B6487" t="s">
        <v>15762</v>
      </c>
      <c r="C6487" t="s">
        <v>15760</v>
      </c>
      <c r="D6487" t="s">
        <v>15761</v>
      </c>
      <c r="E6487" s="1">
        <v>7505</v>
      </c>
      <c r="F6487" s="1">
        <v>3002</v>
      </c>
      <c r="G6487" s="2">
        <v>2.5</v>
      </c>
      <c r="H6487" s="3">
        <v>4</v>
      </c>
      <c r="I6487" s="3">
        <v>5.3333204530313125</v>
      </c>
      <c r="J6487" s="3">
        <v>30.02</v>
      </c>
      <c r="K6487" s="3">
        <v>30.02</v>
      </c>
      <c r="L6487" s="3">
        <v>40.02657</v>
      </c>
    </row>
    <row r="6488" spans="2:12" x14ac:dyDescent="0.2">
      <c r="B6488" t="s">
        <v>15763</v>
      </c>
      <c r="C6488" t="s">
        <v>12937</v>
      </c>
      <c r="D6488" t="s">
        <v>12938</v>
      </c>
      <c r="E6488" s="1">
        <v>6.7954100000000004</v>
      </c>
      <c r="F6488" s="1">
        <v>75</v>
      </c>
      <c r="G6488" s="2">
        <v>9.0605466666666676E-2</v>
      </c>
      <c r="H6488" s="3">
        <v>9.9993966515633339</v>
      </c>
      <c r="I6488" s="3">
        <v>13.334000450303954</v>
      </c>
      <c r="J6488" s="3">
        <v>6.7949999999999997E-2</v>
      </c>
      <c r="K6488" s="3">
        <v>6.7949999999999997E-2</v>
      </c>
      <c r="L6488" s="3">
        <v>9.0609999999999996E-2</v>
      </c>
    </row>
    <row r="6489" spans="2:12" x14ac:dyDescent="0.2">
      <c r="B6489" t="s">
        <v>15764</v>
      </c>
      <c r="C6489" t="s">
        <v>15765</v>
      </c>
      <c r="D6489" t="s">
        <v>15766</v>
      </c>
      <c r="E6489" s="1">
        <v>6416.9913100000003</v>
      </c>
      <c r="F6489" s="1">
        <v>1934</v>
      </c>
      <c r="G6489" s="2">
        <v>3.3179893019648401</v>
      </c>
      <c r="H6489" s="3">
        <v>5.0000005376351373</v>
      </c>
      <c r="I6489" s="3">
        <v>6.6666492026151731</v>
      </c>
      <c r="J6489" s="3">
        <v>32.084960000000002</v>
      </c>
      <c r="K6489" s="3">
        <v>32.084960000000002</v>
      </c>
      <c r="L6489" s="3">
        <v>42.779829999999997</v>
      </c>
    </row>
    <row r="6490" spans="2:12" x14ac:dyDescent="0.2">
      <c r="B6490" t="s">
        <v>15767</v>
      </c>
      <c r="C6490" t="s">
        <v>15765</v>
      </c>
      <c r="D6490" t="s">
        <v>15766</v>
      </c>
      <c r="E6490" s="1">
        <v>2568.68568</v>
      </c>
      <c r="F6490" s="1">
        <v>720</v>
      </c>
      <c r="G6490" s="2">
        <v>3.5676190000000001</v>
      </c>
      <c r="H6490" s="3">
        <v>5.0000006228866427</v>
      </c>
      <c r="I6490" s="3">
        <v>6.6666506273356099</v>
      </c>
      <c r="J6490" s="3">
        <v>12.84343</v>
      </c>
      <c r="K6490" s="3">
        <v>12.84343</v>
      </c>
      <c r="L6490" s="3">
        <v>17.12453</v>
      </c>
    </row>
    <row r="6491" spans="2:12" x14ac:dyDescent="0.2">
      <c r="B6491" t="s">
        <v>15768</v>
      </c>
      <c r="C6491" t="s">
        <v>15769</v>
      </c>
      <c r="D6491" t="s">
        <v>15770</v>
      </c>
      <c r="E6491" s="1">
        <v>3851.8216400000001</v>
      </c>
      <c r="F6491" s="1">
        <v>282</v>
      </c>
      <c r="G6491" s="2">
        <v>13.658941985815604</v>
      </c>
      <c r="H6491" s="3">
        <v>6.9999996157662165</v>
      </c>
      <c r="I6491" s="3">
        <v>9.3333111862365445</v>
      </c>
      <c r="J6491" s="3">
        <v>26.96275</v>
      </c>
      <c r="K6491" s="3">
        <v>26.96275</v>
      </c>
      <c r="L6491" s="3">
        <v>35.950249999999997</v>
      </c>
    </row>
    <row r="6492" spans="2:12" x14ac:dyDescent="0.2">
      <c r="B6492" t="s">
        <v>15771</v>
      </c>
      <c r="C6492" t="s">
        <v>15772</v>
      </c>
      <c r="D6492" t="s">
        <v>15773</v>
      </c>
      <c r="E6492" s="1">
        <v>1409.5644400000001</v>
      </c>
      <c r="F6492" s="1">
        <v>42</v>
      </c>
      <c r="G6492" s="2">
        <v>33.561058095238096</v>
      </c>
      <c r="H6492" s="3">
        <v>6.9999992338058687</v>
      </c>
      <c r="I6492" s="3">
        <v>9.3333086637741793</v>
      </c>
      <c r="J6492" s="3">
        <v>9.8669499999999992</v>
      </c>
      <c r="K6492" s="3">
        <v>9.8669499999999992</v>
      </c>
      <c r="L6492" s="3">
        <v>13.155900000000001</v>
      </c>
    </row>
    <row r="6493" spans="2:12" x14ac:dyDescent="0.2">
      <c r="B6493" t="s">
        <v>15774</v>
      </c>
      <c r="C6493" t="s">
        <v>15772</v>
      </c>
      <c r="D6493" t="s">
        <v>15773</v>
      </c>
      <c r="E6493" s="1">
        <v>1283.5703799999999</v>
      </c>
      <c r="F6493" s="1">
        <v>46</v>
      </c>
      <c r="G6493" s="2">
        <v>27.903703913043476</v>
      </c>
      <c r="H6493" s="3">
        <v>6.9999979276555147</v>
      </c>
      <c r="I6493" s="3">
        <v>9.3333097948240304</v>
      </c>
      <c r="J6493" s="3">
        <v>8.9849899999999998</v>
      </c>
      <c r="K6493" s="3">
        <v>8.9849899999999998</v>
      </c>
      <c r="L6493" s="3">
        <v>11.97996</v>
      </c>
    </row>
    <row r="6494" spans="2:12" x14ac:dyDescent="0.2">
      <c r="B6494" t="s">
        <v>15775</v>
      </c>
      <c r="C6494" t="s">
        <v>15776</v>
      </c>
      <c r="D6494" t="s">
        <v>15777</v>
      </c>
      <c r="E6494" s="1">
        <v>1009.15613</v>
      </c>
      <c r="F6494" s="1">
        <v>25</v>
      </c>
      <c r="G6494" s="2">
        <v>40.366245200000002</v>
      </c>
      <c r="H6494" s="3">
        <v>6.9999971164025929</v>
      </c>
      <c r="I6494" s="3">
        <v>9.3333129730877218</v>
      </c>
      <c r="J6494" s="3">
        <v>7.0640900000000002</v>
      </c>
      <c r="K6494" s="3">
        <v>7.0640900000000002</v>
      </c>
      <c r="L6494" s="3">
        <v>9.4187700000000003</v>
      </c>
    </row>
    <row r="6495" spans="2:12" x14ac:dyDescent="0.2">
      <c r="B6495" t="s">
        <v>15778</v>
      </c>
      <c r="C6495" t="s">
        <v>15776</v>
      </c>
      <c r="D6495" t="s">
        <v>15777</v>
      </c>
      <c r="E6495" s="1">
        <v>1388.00838</v>
      </c>
      <c r="F6495" s="1">
        <v>41</v>
      </c>
      <c r="G6495" s="2">
        <v>33.853862926829265</v>
      </c>
      <c r="H6495" s="3">
        <v>7.0000009654120392</v>
      </c>
      <c r="I6495" s="3">
        <v>9.3333082038020549</v>
      </c>
      <c r="J6495" s="3">
        <v>9.7160600000000006</v>
      </c>
      <c r="K6495" s="3">
        <v>9.7160600000000006</v>
      </c>
      <c r="L6495" s="3">
        <v>12.95471</v>
      </c>
    </row>
    <row r="6496" spans="2:12" x14ac:dyDescent="0.2">
      <c r="B6496" t="s">
        <v>15779</v>
      </c>
      <c r="C6496" t="s">
        <v>15780</v>
      </c>
      <c r="D6496" t="s">
        <v>15781</v>
      </c>
      <c r="E6496" s="1">
        <v>192.22</v>
      </c>
      <c r="F6496" s="1">
        <v>37</v>
      </c>
      <c r="G6496" s="2">
        <v>5.1951351351351347</v>
      </c>
      <c r="H6496" s="3">
        <v>11.999999999999998</v>
      </c>
      <c r="I6496" s="3">
        <v>15.999947976277182</v>
      </c>
      <c r="J6496" s="3">
        <v>2.3066399999999998</v>
      </c>
      <c r="K6496" s="3">
        <v>2.3066399999999998</v>
      </c>
      <c r="L6496" s="3">
        <v>3.07551</v>
      </c>
    </row>
    <row r="6497" spans="2:12" x14ac:dyDescent="0.2">
      <c r="B6497" t="s">
        <v>15782</v>
      </c>
      <c r="C6497" t="s">
        <v>15780</v>
      </c>
      <c r="D6497" t="s">
        <v>15781</v>
      </c>
      <c r="E6497" s="1">
        <v>247.31</v>
      </c>
      <c r="F6497" s="1">
        <v>44</v>
      </c>
      <c r="G6497" s="2">
        <v>5.6206818181818186</v>
      </c>
      <c r="H6497" s="3">
        <v>12</v>
      </c>
      <c r="I6497" s="3">
        <v>15.999959564918523</v>
      </c>
      <c r="J6497" s="3">
        <v>2.9677199999999999</v>
      </c>
      <c r="K6497" s="3">
        <v>2.9677199999999999</v>
      </c>
      <c r="L6497" s="3">
        <v>3.95695</v>
      </c>
    </row>
    <row r="6498" spans="2:12" x14ac:dyDescent="0.2">
      <c r="B6498" t="s">
        <v>15783</v>
      </c>
      <c r="C6498" t="s">
        <v>15784</v>
      </c>
      <c r="D6498" t="s">
        <v>15785</v>
      </c>
      <c r="E6498" s="1">
        <v>76.400000000000006</v>
      </c>
      <c r="F6498" s="1">
        <v>23</v>
      </c>
      <c r="G6498" s="2">
        <v>3.321739130434783</v>
      </c>
      <c r="H6498" s="3">
        <v>11.999999999999998</v>
      </c>
      <c r="I6498" s="3">
        <v>15.999999999999996</v>
      </c>
      <c r="J6498" s="3">
        <v>0.91679999999999995</v>
      </c>
      <c r="K6498" s="3">
        <v>0.91679999999999995</v>
      </c>
      <c r="L6498" s="3">
        <v>1.2223999999999999</v>
      </c>
    </row>
    <row r="6499" spans="2:12" x14ac:dyDescent="0.2">
      <c r="B6499" t="s">
        <v>15786</v>
      </c>
      <c r="C6499" t="s">
        <v>15784</v>
      </c>
      <c r="D6499" t="s">
        <v>15785</v>
      </c>
      <c r="E6499" s="1">
        <v>146.12</v>
      </c>
      <c r="F6499" s="1">
        <v>52</v>
      </c>
      <c r="G6499" s="2">
        <v>2.81</v>
      </c>
      <c r="H6499" s="3">
        <v>12</v>
      </c>
      <c r="I6499" s="3">
        <v>15.999931563098823</v>
      </c>
      <c r="J6499" s="3">
        <v>1.7534400000000001</v>
      </c>
      <c r="K6499" s="3">
        <v>1.7534400000000001</v>
      </c>
      <c r="L6499" s="3">
        <v>2.3379099999999999</v>
      </c>
    </row>
    <row r="6500" spans="2:12" x14ac:dyDescent="0.2">
      <c r="B6500" t="s">
        <v>15787</v>
      </c>
      <c r="C6500" t="s">
        <v>15788</v>
      </c>
      <c r="D6500" t="s">
        <v>15789</v>
      </c>
      <c r="E6500" s="1">
        <v>241.9</v>
      </c>
      <c r="F6500" s="1">
        <v>33</v>
      </c>
      <c r="G6500" s="2">
        <v>7.3303030303030301</v>
      </c>
      <c r="H6500" s="3">
        <v>12</v>
      </c>
      <c r="I6500" s="3">
        <v>15.999958660603555</v>
      </c>
      <c r="J6500" s="3">
        <v>2.9028</v>
      </c>
      <c r="K6500" s="3">
        <v>2.9028</v>
      </c>
      <c r="L6500" s="3">
        <v>3.87039</v>
      </c>
    </row>
    <row r="6501" spans="2:12" x14ac:dyDescent="0.2">
      <c r="B6501" t="s">
        <v>15790</v>
      </c>
      <c r="C6501" t="s">
        <v>15788</v>
      </c>
      <c r="D6501" t="s">
        <v>15789</v>
      </c>
      <c r="E6501" s="1">
        <v>521.08000000000004</v>
      </c>
      <c r="F6501" s="1">
        <v>55</v>
      </c>
      <c r="G6501" s="2">
        <v>9.4741818181818189</v>
      </c>
      <c r="H6501" s="3">
        <v>12</v>
      </c>
      <c r="I6501" s="3">
        <v>15.999961618177633</v>
      </c>
      <c r="J6501" s="3">
        <v>6.2529599999999999</v>
      </c>
      <c r="K6501" s="3">
        <v>6.2529599999999999</v>
      </c>
      <c r="L6501" s="3">
        <v>8.3372600000000006</v>
      </c>
    </row>
    <row r="6502" spans="2:12" x14ac:dyDescent="0.2">
      <c r="B6502" t="s">
        <v>15791</v>
      </c>
      <c r="C6502" t="s">
        <v>15792</v>
      </c>
      <c r="D6502" t="s">
        <v>15793</v>
      </c>
      <c r="E6502" s="1">
        <v>115.41</v>
      </c>
      <c r="F6502" s="1">
        <v>27</v>
      </c>
      <c r="G6502" s="2">
        <v>4.2744444444444447</v>
      </c>
      <c r="H6502" s="3">
        <v>12</v>
      </c>
      <c r="I6502" s="3">
        <v>16</v>
      </c>
      <c r="J6502" s="3">
        <v>1.3849199999999999</v>
      </c>
      <c r="K6502" s="3">
        <v>1.3849199999999999</v>
      </c>
      <c r="L6502" s="3">
        <v>1.84656</v>
      </c>
    </row>
    <row r="6503" spans="2:12" x14ac:dyDescent="0.2">
      <c r="B6503" t="s">
        <v>15794</v>
      </c>
      <c r="C6503" t="s">
        <v>15792</v>
      </c>
      <c r="D6503" t="s">
        <v>15793</v>
      </c>
      <c r="E6503" s="1">
        <v>235.15</v>
      </c>
      <c r="F6503" s="1">
        <v>43</v>
      </c>
      <c r="G6503" s="2">
        <v>5.4686046511627913</v>
      </c>
      <c r="H6503" s="3">
        <v>12</v>
      </c>
      <c r="I6503" s="3">
        <v>15.999957473952795</v>
      </c>
      <c r="J6503" s="3">
        <v>2.8218000000000001</v>
      </c>
      <c r="K6503" s="3">
        <v>2.8218000000000001</v>
      </c>
      <c r="L6503" s="3">
        <v>3.7623899999999999</v>
      </c>
    </row>
    <row r="6504" spans="2:12" x14ac:dyDescent="0.2">
      <c r="B6504" t="s">
        <v>15795</v>
      </c>
      <c r="C6504" t="s">
        <v>15796</v>
      </c>
      <c r="D6504" t="s">
        <v>15797</v>
      </c>
      <c r="E6504" s="1">
        <v>123.33</v>
      </c>
      <c r="F6504" s="1">
        <v>37</v>
      </c>
      <c r="G6504" s="2">
        <v>3.3332432432432433</v>
      </c>
      <c r="H6504" s="3">
        <v>12</v>
      </c>
      <c r="I6504" s="3">
        <v>16</v>
      </c>
      <c r="J6504" s="3">
        <v>1.4799599999999999</v>
      </c>
      <c r="K6504" s="3">
        <v>1.4799599999999999</v>
      </c>
      <c r="L6504" s="3">
        <v>1.9732799999999999</v>
      </c>
    </row>
    <row r="6505" spans="2:12" x14ac:dyDescent="0.2">
      <c r="B6505" t="s">
        <v>15798</v>
      </c>
      <c r="C6505" t="s">
        <v>15796</v>
      </c>
      <c r="D6505" t="s">
        <v>15797</v>
      </c>
      <c r="E6505" s="1">
        <v>69.77</v>
      </c>
      <c r="F6505" s="1">
        <v>36</v>
      </c>
      <c r="G6505" s="2">
        <v>1.9380555555555554</v>
      </c>
      <c r="H6505" s="3">
        <v>12</v>
      </c>
      <c r="I6505" s="3">
        <v>16</v>
      </c>
      <c r="J6505" s="3">
        <v>0.83723999999999998</v>
      </c>
      <c r="K6505" s="3">
        <v>0.83723999999999998</v>
      </c>
      <c r="L6505" s="3">
        <v>1.11632</v>
      </c>
    </row>
    <row r="6506" spans="2:12" x14ac:dyDescent="0.2">
      <c r="B6506" t="s">
        <v>15799</v>
      </c>
      <c r="C6506" t="s">
        <v>15800</v>
      </c>
      <c r="D6506" t="s">
        <v>15801</v>
      </c>
      <c r="E6506" s="1">
        <v>59.14</v>
      </c>
      <c r="F6506" s="1">
        <v>20</v>
      </c>
      <c r="G6506" s="2">
        <v>2.9569999999999999</v>
      </c>
      <c r="H6506" s="3">
        <v>12</v>
      </c>
      <c r="I6506" s="3">
        <v>16</v>
      </c>
      <c r="J6506" s="3">
        <v>0.70967999999999998</v>
      </c>
      <c r="K6506" s="3">
        <v>0.70967999999999998</v>
      </c>
      <c r="L6506" s="3">
        <v>0.94623999999999997</v>
      </c>
    </row>
    <row r="6507" spans="2:12" x14ac:dyDescent="0.2">
      <c r="B6507" t="s">
        <v>15802</v>
      </c>
      <c r="C6507" t="s">
        <v>15800</v>
      </c>
      <c r="D6507" t="s">
        <v>15801</v>
      </c>
      <c r="E6507" s="1">
        <v>71.23</v>
      </c>
      <c r="F6507" s="1">
        <v>41</v>
      </c>
      <c r="G6507" s="2">
        <v>1.7373170731707317</v>
      </c>
      <c r="H6507" s="3">
        <v>12</v>
      </c>
      <c r="I6507" s="3">
        <v>16</v>
      </c>
      <c r="J6507" s="3">
        <v>0.85475999999999996</v>
      </c>
      <c r="K6507" s="3">
        <v>0.85475999999999996</v>
      </c>
      <c r="L6507" s="3">
        <v>1.13968</v>
      </c>
    </row>
    <row r="6508" spans="2:12" x14ac:dyDescent="0.2">
      <c r="B6508" t="s">
        <v>15803</v>
      </c>
      <c r="C6508" t="s">
        <v>15804</v>
      </c>
      <c r="D6508" t="s">
        <v>15805</v>
      </c>
      <c r="E6508" s="1">
        <v>127.71</v>
      </c>
      <c r="F6508" s="1">
        <v>38</v>
      </c>
      <c r="G6508" s="2">
        <v>3.3607894736842105</v>
      </c>
      <c r="H6508" s="3">
        <v>12.000000000000002</v>
      </c>
      <c r="I6508" s="3">
        <v>15.99992169759612</v>
      </c>
      <c r="J6508" s="3">
        <v>1.5325200000000001</v>
      </c>
      <c r="K6508" s="3">
        <v>1.5325200000000001</v>
      </c>
      <c r="L6508" s="3">
        <v>2.0433500000000002</v>
      </c>
    </row>
    <row r="6509" spans="2:12" x14ac:dyDescent="0.2">
      <c r="B6509" t="s">
        <v>15806</v>
      </c>
      <c r="C6509" t="s">
        <v>15804</v>
      </c>
      <c r="D6509" t="s">
        <v>15805</v>
      </c>
      <c r="E6509" s="1">
        <v>197.26</v>
      </c>
      <c r="F6509" s="1">
        <v>74</v>
      </c>
      <c r="G6509" s="2">
        <v>2.6656756756756756</v>
      </c>
      <c r="H6509" s="3">
        <v>12</v>
      </c>
      <c r="I6509" s="3">
        <v>15.999949305485146</v>
      </c>
      <c r="J6509" s="3">
        <v>2.3671199999999999</v>
      </c>
      <c r="K6509" s="3">
        <v>2.3671199999999999</v>
      </c>
      <c r="L6509" s="3">
        <v>3.1561499999999998</v>
      </c>
    </row>
    <row r="6510" spans="2:12" x14ac:dyDescent="0.2">
      <c r="B6510" t="s">
        <v>15807</v>
      </c>
      <c r="C6510" t="s">
        <v>15808</v>
      </c>
      <c r="D6510" t="s">
        <v>15809</v>
      </c>
      <c r="E6510" s="1">
        <v>304.18</v>
      </c>
      <c r="F6510" s="1">
        <v>44</v>
      </c>
      <c r="G6510" s="2">
        <v>6.9131818181818181</v>
      </c>
      <c r="H6510" s="3">
        <v>12</v>
      </c>
      <c r="I6510" s="3">
        <v>15.999967124728776</v>
      </c>
      <c r="J6510" s="3">
        <v>3.6501600000000001</v>
      </c>
      <c r="K6510" s="3">
        <v>3.6501600000000001</v>
      </c>
      <c r="L6510" s="3">
        <v>4.8668699999999996</v>
      </c>
    </row>
    <row r="6511" spans="2:12" x14ac:dyDescent="0.2">
      <c r="B6511" t="s">
        <v>15810</v>
      </c>
      <c r="C6511" t="s">
        <v>15808</v>
      </c>
      <c r="D6511" t="s">
        <v>15809</v>
      </c>
      <c r="E6511" s="1">
        <v>482.68</v>
      </c>
      <c r="F6511" s="1">
        <v>48</v>
      </c>
      <c r="G6511" s="2">
        <v>10.055833333333334</v>
      </c>
      <c r="H6511" s="3">
        <v>12</v>
      </c>
      <c r="I6511" s="3">
        <v>15.999958564680533</v>
      </c>
      <c r="J6511" s="3">
        <v>5.79216</v>
      </c>
      <c r="K6511" s="3">
        <v>5.79216</v>
      </c>
      <c r="L6511" s="3">
        <v>7.7228599999999998</v>
      </c>
    </row>
    <row r="6512" spans="2:12" x14ac:dyDescent="0.2">
      <c r="B6512" t="s">
        <v>15811</v>
      </c>
      <c r="C6512" t="s">
        <v>15812</v>
      </c>
      <c r="D6512" t="s">
        <v>15813</v>
      </c>
      <c r="E6512" s="1">
        <v>408.52</v>
      </c>
      <c r="F6512" s="1">
        <v>35</v>
      </c>
      <c r="G6512" s="2">
        <v>11.671999999999999</v>
      </c>
      <c r="H6512" s="3">
        <v>12</v>
      </c>
      <c r="I6512" s="3">
        <v>15.999951042788602</v>
      </c>
      <c r="J6512" s="3">
        <v>4.9022399999999999</v>
      </c>
      <c r="K6512" s="3">
        <v>4.9022399999999999</v>
      </c>
      <c r="L6512" s="3">
        <v>6.5362999999999998</v>
      </c>
    </row>
    <row r="6513" spans="2:12" x14ac:dyDescent="0.2">
      <c r="B6513" t="s">
        <v>15814</v>
      </c>
      <c r="C6513" t="s">
        <v>15812</v>
      </c>
      <c r="D6513" t="s">
        <v>15813</v>
      </c>
      <c r="E6513" s="1">
        <v>304.02999999999997</v>
      </c>
      <c r="F6513" s="1">
        <v>44</v>
      </c>
      <c r="G6513" s="2">
        <v>6.9097727272727267</v>
      </c>
      <c r="H6513" s="3">
        <v>12</v>
      </c>
      <c r="I6513" s="3">
        <v>15.999967108509029</v>
      </c>
      <c r="J6513" s="3">
        <v>3.6483599999999998</v>
      </c>
      <c r="K6513" s="3">
        <v>3.6483599999999998</v>
      </c>
      <c r="L6513" s="3">
        <v>4.8644699999999998</v>
      </c>
    </row>
    <row r="6514" spans="2:12" x14ac:dyDescent="0.2">
      <c r="B6514" t="s">
        <v>15815</v>
      </c>
      <c r="C6514" t="s">
        <v>15816</v>
      </c>
      <c r="D6514" t="s">
        <v>15817</v>
      </c>
      <c r="E6514" s="1">
        <v>540.19000000000005</v>
      </c>
      <c r="F6514" s="1">
        <v>21</v>
      </c>
      <c r="G6514" s="2">
        <v>25.723333333333336</v>
      </c>
      <c r="H6514" s="3">
        <v>10</v>
      </c>
      <c r="I6514" s="3">
        <v>13.333308650659951</v>
      </c>
      <c r="J6514" s="3">
        <v>5.4019000000000004</v>
      </c>
      <c r="K6514" s="3">
        <v>5.4019000000000004</v>
      </c>
      <c r="L6514" s="3">
        <v>7.2025199999999998</v>
      </c>
    </row>
    <row r="6515" spans="2:12" x14ac:dyDescent="0.2">
      <c r="B6515" t="s">
        <v>15818</v>
      </c>
      <c r="C6515" t="s">
        <v>15816</v>
      </c>
      <c r="D6515" t="s">
        <v>15817</v>
      </c>
      <c r="E6515" s="1">
        <v>1439.13</v>
      </c>
      <c r="F6515" s="1">
        <v>49</v>
      </c>
      <c r="G6515" s="2">
        <v>29.37</v>
      </c>
      <c r="H6515" s="3">
        <v>10</v>
      </c>
      <c r="I6515" s="3">
        <v>13.333298590120419</v>
      </c>
      <c r="J6515" s="3">
        <v>14.391299999999999</v>
      </c>
      <c r="K6515" s="3">
        <v>14.391299999999999</v>
      </c>
      <c r="L6515" s="3">
        <v>19.18835</v>
      </c>
    </row>
    <row r="6516" spans="2:12" x14ac:dyDescent="0.2">
      <c r="B6516" t="s">
        <v>15819</v>
      </c>
      <c r="C6516" t="s">
        <v>15820</v>
      </c>
      <c r="D6516" t="s">
        <v>15821</v>
      </c>
      <c r="E6516" s="1">
        <v>893.52</v>
      </c>
      <c r="F6516" s="1">
        <v>262</v>
      </c>
      <c r="G6516" s="2">
        <v>3.4103816793893129</v>
      </c>
      <c r="H6516" s="3">
        <v>10</v>
      </c>
      <c r="I6516" s="3">
        <v>13.333299758259468</v>
      </c>
      <c r="J6516" s="3">
        <v>8.9352</v>
      </c>
      <c r="K6516" s="3">
        <v>8.9352</v>
      </c>
      <c r="L6516" s="3">
        <v>11.91357</v>
      </c>
    </row>
    <row r="6517" spans="2:12" x14ac:dyDescent="0.2">
      <c r="B6517" t="s">
        <v>15822</v>
      </c>
      <c r="C6517" t="s">
        <v>15820</v>
      </c>
      <c r="D6517" t="s">
        <v>15821</v>
      </c>
      <c r="E6517" s="1">
        <v>681.13</v>
      </c>
      <c r="F6517" s="1">
        <v>83</v>
      </c>
      <c r="G6517" s="2">
        <v>8.2063855421686753</v>
      </c>
      <c r="H6517" s="3">
        <v>10</v>
      </c>
      <c r="I6517" s="3">
        <v>13.333299076534582</v>
      </c>
      <c r="J6517" s="3">
        <v>6.8113000000000001</v>
      </c>
      <c r="K6517" s="3">
        <v>6.8113000000000001</v>
      </c>
      <c r="L6517" s="3">
        <v>9.0817099999999993</v>
      </c>
    </row>
    <row r="6518" spans="2:12" x14ac:dyDescent="0.2">
      <c r="B6518" t="s">
        <v>15823</v>
      </c>
      <c r="C6518" t="s">
        <v>15824</v>
      </c>
      <c r="D6518" t="s">
        <v>15825</v>
      </c>
      <c r="E6518" s="1">
        <v>416.16</v>
      </c>
      <c r="F6518" s="1">
        <v>112</v>
      </c>
      <c r="G6518" s="2">
        <v>3.7157142857142857</v>
      </c>
      <c r="H6518" s="3">
        <v>10</v>
      </c>
      <c r="I6518" s="3">
        <v>13.333309304113802</v>
      </c>
      <c r="J6518" s="3">
        <v>4.1616</v>
      </c>
      <c r="K6518" s="3">
        <v>4.1616</v>
      </c>
      <c r="L6518" s="3">
        <v>5.5487900000000003</v>
      </c>
    </row>
    <row r="6519" spans="2:12" x14ac:dyDescent="0.2">
      <c r="B6519" t="s">
        <v>15826</v>
      </c>
      <c r="C6519" t="s">
        <v>15824</v>
      </c>
      <c r="D6519" t="s">
        <v>15825</v>
      </c>
      <c r="E6519" s="1">
        <v>715.59</v>
      </c>
      <c r="F6519" s="1">
        <v>206</v>
      </c>
      <c r="G6519" s="2">
        <v>3.4737378640776702</v>
      </c>
      <c r="H6519" s="3">
        <v>9.9999999999999982</v>
      </c>
      <c r="I6519" s="3">
        <v>13.333305384368144</v>
      </c>
      <c r="J6519" s="3">
        <v>7.1558999999999999</v>
      </c>
      <c r="K6519" s="3">
        <v>7.1558999999999999</v>
      </c>
      <c r="L6519" s="3">
        <v>9.5411800000000007</v>
      </c>
    </row>
    <row r="6520" spans="2:12" x14ac:dyDescent="0.2">
      <c r="B6520" t="s">
        <v>15827</v>
      </c>
      <c r="C6520" t="s">
        <v>15828</v>
      </c>
      <c r="D6520" t="s">
        <v>15829</v>
      </c>
      <c r="E6520" s="1">
        <v>422.54</v>
      </c>
      <c r="F6520" s="1">
        <v>31</v>
      </c>
      <c r="G6520" s="2">
        <v>13.630322580645162</v>
      </c>
      <c r="H6520" s="3">
        <v>9.9999999999999982</v>
      </c>
      <c r="I6520" s="3">
        <v>13.33329388933592</v>
      </c>
      <c r="J6520" s="3">
        <v>4.2253999999999996</v>
      </c>
      <c r="K6520" s="3">
        <v>4.2253999999999996</v>
      </c>
      <c r="L6520" s="3">
        <v>5.6338499999999998</v>
      </c>
    </row>
    <row r="6521" spans="2:12" x14ac:dyDescent="0.2">
      <c r="B6521" t="s">
        <v>15830</v>
      </c>
      <c r="C6521" t="s">
        <v>15828</v>
      </c>
      <c r="D6521" t="s">
        <v>15829</v>
      </c>
      <c r="E6521" s="1">
        <v>827.8</v>
      </c>
      <c r="F6521" s="1">
        <v>60</v>
      </c>
      <c r="G6521" s="2">
        <v>13.796666666666665</v>
      </c>
      <c r="H6521" s="3">
        <v>10</v>
      </c>
      <c r="I6521" s="3">
        <v>13.333305146170572</v>
      </c>
      <c r="J6521" s="3">
        <v>8.2780000000000005</v>
      </c>
      <c r="K6521" s="3">
        <v>8.2780000000000005</v>
      </c>
      <c r="L6521" s="3">
        <v>11.03731</v>
      </c>
    </row>
    <row r="6522" spans="2:12" x14ac:dyDescent="0.2">
      <c r="B6522" t="s">
        <v>15831</v>
      </c>
      <c r="C6522" t="s">
        <v>15832</v>
      </c>
      <c r="D6522" t="s">
        <v>15833</v>
      </c>
      <c r="E6522" s="1">
        <v>151.69999999999999</v>
      </c>
      <c r="F6522" s="1">
        <v>39</v>
      </c>
      <c r="G6522" s="2">
        <v>3.8897435897435892</v>
      </c>
      <c r="H6522" s="3">
        <v>10</v>
      </c>
      <c r="I6522" s="3">
        <v>13.333289386947925</v>
      </c>
      <c r="J6522" s="3">
        <v>1.5169999999999999</v>
      </c>
      <c r="K6522" s="3">
        <v>1.5169999999999999</v>
      </c>
      <c r="L6522" s="3">
        <v>2.0226600000000001</v>
      </c>
    </row>
    <row r="6523" spans="2:12" x14ac:dyDescent="0.2">
      <c r="B6523" t="s">
        <v>15834</v>
      </c>
      <c r="C6523" t="s">
        <v>15832</v>
      </c>
      <c r="D6523" t="s">
        <v>15833</v>
      </c>
      <c r="E6523" s="1">
        <v>268.76</v>
      </c>
      <c r="F6523" s="1">
        <v>69</v>
      </c>
      <c r="G6523" s="2">
        <v>3.8950724637681158</v>
      </c>
      <c r="H6523" s="3">
        <v>10</v>
      </c>
      <c r="I6523" s="3">
        <v>13.33330852805477</v>
      </c>
      <c r="J6523" s="3">
        <v>2.6876000000000002</v>
      </c>
      <c r="K6523" s="3">
        <v>2.6876000000000002</v>
      </c>
      <c r="L6523" s="3">
        <v>3.5834600000000001</v>
      </c>
    </row>
    <row r="6524" spans="2:12" x14ac:dyDescent="0.2">
      <c r="B6524" t="s">
        <v>15835</v>
      </c>
      <c r="C6524" t="s">
        <v>15836</v>
      </c>
      <c r="D6524" t="s">
        <v>15837</v>
      </c>
      <c r="E6524" s="1">
        <v>356.35</v>
      </c>
      <c r="F6524" s="1">
        <v>100</v>
      </c>
      <c r="G6524" s="2">
        <v>3.5635000000000003</v>
      </c>
      <c r="H6524" s="3">
        <v>10</v>
      </c>
      <c r="I6524" s="3">
        <v>13.333295916935596</v>
      </c>
      <c r="J6524" s="3">
        <v>3.5634999999999999</v>
      </c>
      <c r="K6524" s="3">
        <v>3.5634999999999999</v>
      </c>
      <c r="L6524" s="3">
        <v>4.7513199999999998</v>
      </c>
    </row>
    <row r="6525" spans="2:12" x14ac:dyDescent="0.2">
      <c r="B6525" t="s">
        <v>15838</v>
      </c>
      <c r="C6525" t="s">
        <v>15836</v>
      </c>
      <c r="D6525" t="s">
        <v>15837</v>
      </c>
      <c r="E6525" s="1">
        <v>236.77</v>
      </c>
      <c r="F6525" s="1">
        <v>78</v>
      </c>
      <c r="G6525" s="2">
        <v>3.0355128205128206</v>
      </c>
      <c r="H6525" s="3">
        <v>10</v>
      </c>
      <c r="I6525" s="3">
        <v>13.33331925497318</v>
      </c>
      <c r="J6525" s="3">
        <v>2.3677000000000001</v>
      </c>
      <c r="K6525" s="3">
        <v>2.3677000000000001</v>
      </c>
      <c r="L6525" s="3">
        <v>3.15693</v>
      </c>
    </row>
    <row r="6526" spans="2:12" x14ac:dyDescent="0.2">
      <c r="B6526" t="s">
        <v>15839</v>
      </c>
      <c r="C6526" t="s">
        <v>15840</v>
      </c>
      <c r="D6526" t="s">
        <v>15841</v>
      </c>
      <c r="E6526" s="1">
        <v>1024.48</v>
      </c>
      <c r="F6526" s="1">
        <v>69</v>
      </c>
      <c r="G6526" s="2">
        <v>14.847536231884058</v>
      </c>
      <c r="H6526" s="3">
        <v>10</v>
      </c>
      <c r="I6526" s="3">
        <v>13.333300796501639</v>
      </c>
      <c r="J6526" s="3">
        <v>10.2448</v>
      </c>
      <c r="K6526" s="3">
        <v>10.2448</v>
      </c>
      <c r="L6526" s="3">
        <v>13.659700000000001</v>
      </c>
    </row>
    <row r="6527" spans="2:12" x14ac:dyDescent="0.2">
      <c r="B6527" t="s">
        <v>15842</v>
      </c>
      <c r="C6527" t="s">
        <v>15840</v>
      </c>
      <c r="D6527" t="s">
        <v>15841</v>
      </c>
      <c r="E6527" s="1">
        <v>1579.52</v>
      </c>
      <c r="F6527" s="1">
        <v>63</v>
      </c>
      <c r="G6527" s="2">
        <v>25.071746031746031</v>
      </c>
      <c r="H6527" s="3">
        <v>10</v>
      </c>
      <c r="I6527" s="3">
        <v>13.33329745745543</v>
      </c>
      <c r="J6527" s="3">
        <v>15.795199999999999</v>
      </c>
      <c r="K6527" s="3">
        <v>15.795199999999999</v>
      </c>
      <c r="L6527" s="3">
        <v>21.060210000000001</v>
      </c>
    </row>
    <row r="6528" spans="2:12" x14ac:dyDescent="0.2">
      <c r="B6528" t="s">
        <v>15843</v>
      </c>
      <c r="C6528" t="s">
        <v>15844</v>
      </c>
      <c r="D6528" t="s">
        <v>15845</v>
      </c>
      <c r="E6528" s="1">
        <v>2190.9499999999998</v>
      </c>
      <c r="F6528" s="1">
        <v>51</v>
      </c>
      <c r="G6528" s="2">
        <v>42.959803921568621</v>
      </c>
      <c r="H6528" s="3">
        <v>10</v>
      </c>
      <c r="I6528" s="3">
        <v>13.333298340902347</v>
      </c>
      <c r="J6528" s="3">
        <v>21.909500000000001</v>
      </c>
      <c r="K6528" s="3">
        <v>21.909500000000001</v>
      </c>
      <c r="L6528" s="3">
        <v>29.212589999999999</v>
      </c>
    </row>
    <row r="6529" spans="2:12" x14ac:dyDescent="0.2">
      <c r="B6529" t="s">
        <v>15846</v>
      </c>
      <c r="C6529" t="s">
        <v>15844</v>
      </c>
      <c r="D6529" t="s">
        <v>15845</v>
      </c>
      <c r="E6529" s="1">
        <v>2906.92</v>
      </c>
      <c r="F6529" s="1">
        <v>95</v>
      </c>
      <c r="G6529" s="2">
        <v>30.599157894736845</v>
      </c>
      <c r="H6529" s="3">
        <v>10</v>
      </c>
      <c r="I6529" s="3">
        <v>13.333301226039932</v>
      </c>
      <c r="J6529" s="3">
        <v>29.069199999999999</v>
      </c>
      <c r="K6529" s="3">
        <v>29.069199999999999</v>
      </c>
      <c r="L6529" s="3">
        <v>38.758839999999999</v>
      </c>
    </row>
    <row r="6530" spans="2:12" x14ac:dyDescent="0.2">
      <c r="B6530" t="s">
        <v>15847</v>
      </c>
      <c r="C6530" t="s">
        <v>15848</v>
      </c>
      <c r="D6530" t="s">
        <v>15849</v>
      </c>
      <c r="E6530" s="1">
        <v>671.13</v>
      </c>
      <c r="F6530" s="1">
        <v>91</v>
      </c>
      <c r="G6530" s="2">
        <v>7.375054945054945</v>
      </c>
      <c r="H6530" s="3">
        <v>10</v>
      </c>
      <c r="I6530" s="3">
        <v>13.333303532847586</v>
      </c>
      <c r="J6530" s="3">
        <v>6.7112999999999996</v>
      </c>
      <c r="K6530" s="3">
        <v>6.7112999999999996</v>
      </c>
      <c r="L6530" s="3">
        <v>8.9483800000000002</v>
      </c>
    </row>
    <row r="6531" spans="2:12" x14ac:dyDescent="0.2">
      <c r="B6531" t="s">
        <v>15850</v>
      </c>
      <c r="C6531" t="s">
        <v>15848</v>
      </c>
      <c r="D6531" t="s">
        <v>15849</v>
      </c>
      <c r="E6531" s="1">
        <v>1274.4100000000001</v>
      </c>
      <c r="F6531" s="1">
        <v>119</v>
      </c>
      <c r="G6531" s="2">
        <v>10.709327731092438</v>
      </c>
      <c r="H6531" s="3">
        <v>10</v>
      </c>
      <c r="I6531" s="3">
        <v>13.333299330670664</v>
      </c>
      <c r="J6531" s="3">
        <v>12.7441</v>
      </c>
      <c r="K6531" s="3">
        <v>12.7441</v>
      </c>
      <c r="L6531" s="3">
        <v>16.992090000000001</v>
      </c>
    </row>
    <row r="6532" spans="2:12" x14ac:dyDescent="0.2">
      <c r="B6532" t="s">
        <v>15851</v>
      </c>
      <c r="C6532" t="s">
        <v>15852</v>
      </c>
      <c r="D6532" t="s">
        <v>15853</v>
      </c>
      <c r="E6532" s="1">
        <v>506.44</v>
      </c>
      <c r="F6532" s="1">
        <v>77</v>
      </c>
      <c r="G6532" s="2">
        <v>6.5771428571428574</v>
      </c>
      <c r="H6532" s="3">
        <v>10</v>
      </c>
      <c r="I6532" s="3">
        <v>13.333307005765736</v>
      </c>
      <c r="J6532" s="3">
        <v>5.0644</v>
      </c>
      <c r="K6532" s="3">
        <v>5.0644</v>
      </c>
      <c r="L6532" s="3">
        <v>6.7525199999999996</v>
      </c>
    </row>
    <row r="6533" spans="2:12" x14ac:dyDescent="0.2">
      <c r="B6533" t="s">
        <v>15854</v>
      </c>
      <c r="C6533" t="s">
        <v>15852</v>
      </c>
      <c r="D6533" t="s">
        <v>15853</v>
      </c>
      <c r="E6533" s="1">
        <v>1183.81</v>
      </c>
      <c r="F6533" s="1">
        <v>92</v>
      </c>
      <c r="G6533" s="2">
        <v>12.8675</v>
      </c>
      <c r="H6533" s="3">
        <v>10</v>
      </c>
      <c r="I6533" s="3">
        <v>13.333296728360125</v>
      </c>
      <c r="J6533" s="3">
        <v>11.838100000000001</v>
      </c>
      <c r="K6533" s="3">
        <v>11.838100000000001</v>
      </c>
      <c r="L6533" s="3">
        <v>15.784090000000001</v>
      </c>
    </row>
    <row r="6534" spans="2:12" x14ac:dyDescent="0.2">
      <c r="B6534" t="s">
        <v>15855</v>
      </c>
      <c r="C6534" t="s">
        <v>15856</v>
      </c>
      <c r="D6534" t="s">
        <v>15857</v>
      </c>
      <c r="E6534" s="1">
        <v>1022.14</v>
      </c>
      <c r="F6534" s="1">
        <v>80</v>
      </c>
      <c r="G6534" s="2">
        <v>12.77675</v>
      </c>
      <c r="H6534" s="3">
        <v>9.9999999999999982</v>
      </c>
      <c r="I6534" s="3">
        <v>13.333300722014597</v>
      </c>
      <c r="J6534" s="3">
        <v>10.221399999999999</v>
      </c>
      <c r="K6534" s="3">
        <v>10.221399999999999</v>
      </c>
      <c r="L6534" s="3">
        <v>13.628500000000001</v>
      </c>
    </row>
    <row r="6535" spans="2:12" x14ac:dyDescent="0.2">
      <c r="B6535" t="s">
        <v>15858</v>
      </c>
      <c r="C6535" t="s">
        <v>15856</v>
      </c>
      <c r="D6535" t="s">
        <v>15857</v>
      </c>
      <c r="E6535" s="1">
        <v>1572.22</v>
      </c>
      <c r="F6535" s="1">
        <v>75</v>
      </c>
      <c r="G6535" s="2">
        <v>20.962933333333332</v>
      </c>
      <c r="H6535" s="3">
        <v>10</v>
      </c>
      <c r="I6535" s="3">
        <v>13.333299411023901</v>
      </c>
      <c r="J6535" s="3">
        <v>15.722200000000001</v>
      </c>
      <c r="K6535" s="3">
        <v>15.722200000000001</v>
      </c>
      <c r="L6535" s="3">
        <v>20.962879999999998</v>
      </c>
    </row>
    <row r="6536" spans="2:12" x14ac:dyDescent="0.2">
      <c r="B6536" t="s">
        <v>15859</v>
      </c>
      <c r="C6536" t="s">
        <v>15860</v>
      </c>
      <c r="D6536" t="s">
        <v>15861</v>
      </c>
      <c r="E6536" s="1">
        <v>1004.55</v>
      </c>
      <c r="F6536" s="1">
        <v>45</v>
      </c>
      <c r="G6536" s="2">
        <v>22.323333333333331</v>
      </c>
      <c r="H6536" s="3">
        <v>10</v>
      </c>
      <c r="I6536" s="3">
        <v>13.333303469215069</v>
      </c>
      <c r="J6536" s="3">
        <v>10.045500000000001</v>
      </c>
      <c r="K6536" s="3">
        <v>10.045500000000001</v>
      </c>
      <c r="L6536" s="3">
        <v>13.393969999999999</v>
      </c>
    </row>
    <row r="6537" spans="2:12" x14ac:dyDescent="0.2">
      <c r="B6537" t="s">
        <v>15862</v>
      </c>
      <c r="C6537" t="s">
        <v>15860</v>
      </c>
      <c r="D6537" t="s">
        <v>15861</v>
      </c>
      <c r="E6537" s="1">
        <v>3156.29</v>
      </c>
      <c r="F6537" s="1">
        <v>83</v>
      </c>
      <c r="G6537" s="2">
        <v>38.027590361445782</v>
      </c>
      <c r="H6537" s="3">
        <v>10</v>
      </c>
      <c r="I6537" s="3">
        <v>13.333299538382088</v>
      </c>
      <c r="J6537" s="3">
        <v>31.562899999999999</v>
      </c>
      <c r="K6537" s="3">
        <v>31.562899999999999</v>
      </c>
      <c r="L6537" s="3">
        <v>42.083759999999998</v>
      </c>
    </row>
    <row r="6538" spans="2:12" x14ac:dyDescent="0.2">
      <c r="B6538" t="s">
        <v>15863</v>
      </c>
      <c r="C6538" t="s">
        <v>15864</v>
      </c>
      <c r="D6538" t="s">
        <v>15865</v>
      </c>
      <c r="E6538" s="1">
        <v>1768.9</v>
      </c>
      <c r="F6538" s="1">
        <v>50</v>
      </c>
      <c r="G6538" s="2">
        <v>35.378</v>
      </c>
      <c r="H6538" s="3">
        <v>10</v>
      </c>
      <c r="I6538" s="3">
        <v>13.333297529538131</v>
      </c>
      <c r="J6538" s="3">
        <v>17.689</v>
      </c>
      <c r="K6538" s="3">
        <v>17.689</v>
      </c>
      <c r="L6538" s="3">
        <v>23.585270000000001</v>
      </c>
    </row>
    <row r="6539" spans="2:12" x14ac:dyDescent="0.2">
      <c r="B6539" t="s">
        <v>15866</v>
      </c>
      <c r="C6539" t="s">
        <v>15864</v>
      </c>
      <c r="D6539" t="s">
        <v>15865</v>
      </c>
      <c r="E6539" s="1">
        <v>1293.2</v>
      </c>
      <c r="F6539" s="1">
        <v>142</v>
      </c>
      <c r="G6539" s="2">
        <v>9.1070422535211275</v>
      </c>
      <c r="H6539" s="3">
        <v>10</v>
      </c>
      <c r="I6539" s="3">
        <v>13.333297247138878</v>
      </c>
      <c r="J6539" s="3">
        <v>12.932</v>
      </c>
      <c r="K6539" s="3">
        <v>12.932</v>
      </c>
      <c r="L6539" s="3">
        <v>17.242619999999999</v>
      </c>
    </row>
    <row r="6540" spans="2:12" x14ac:dyDescent="0.2">
      <c r="B6540" t="s">
        <v>15867</v>
      </c>
      <c r="C6540" t="s">
        <v>15868</v>
      </c>
      <c r="D6540" t="s">
        <v>15869</v>
      </c>
      <c r="E6540" s="1">
        <v>1846.88</v>
      </c>
      <c r="F6540" s="1">
        <v>96</v>
      </c>
      <c r="G6540" s="2">
        <v>19.238333333333333</v>
      </c>
      <c r="H6540" s="3">
        <v>10</v>
      </c>
      <c r="I6540" s="3">
        <v>13.33330265095729</v>
      </c>
      <c r="J6540" s="3">
        <v>18.468800000000002</v>
      </c>
      <c r="K6540" s="3">
        <v>18.468800000000002</v>
      </c>
      <c r="L6540" s="3">
        <v>24.62501</v>
      </c>
    </row>
    <row r="6541" spans="2:12" x14ac:dyDescent="0.2">
      <c r="B6541" t="s">
        <v>15870</v>
      </c>
      <c r="C6541" t="s">
        <v>15868</v>
      </c>
      <c r="D6541" t="s">
        <v>15869</v>
      </c>
      <c r="E6541" s="1">
        <v>1817.66</v>
      </c>
      <c r="F6541" s="1">
        <v>97</v>
      </c>
      <c r="G6541" s="2">
        <v>18.738762886597939</v>
      </c>
      <c r="H6541" s="3">
        <v>10</v>
      </c>
      <c r="I6541" s="3">
        <v>13.333302157719267</v>
      </c>
      <c r="J6541" s="3">
        <v>18.176600000000001</v>
      </c>
      <c r="K6541" s="3">
        <v>18.176600000000001</v>
      </c>
      <c r="L6541" s="3">
        <v>24.235410000000002</v>
      </c>
    </row>
    <row r="6542" spans="2:12" x14ac:dyDescent="0.2">
      <c r="B6542" t="s">
        <v>15871</v>
      </c>
      <c r="C6542" t="s">
        <v>15872</v>
      </c>
      <c r="D6542" t="s">
        <v>15873</v>
      </c>
      <c r="E6542" s="1">
        <v>759.99</v>
      </c>
      <c r="F6542" s="1">
        <v>80</v>
      </c>
      <c r="G6542" s="2">
        <v>9.4998749999999994</v>
      </c>
      <c r="H6542" s="3">
        <v>10</v>
      </c>
      <c r="I6542" s="3">
        <v>13.333293859129725</v>
      </c>
      <c r="J6542" s="3">
        <v>7.5998999999999999</v>
      </c>
      <c r="K6542" s="3">
        <v>7.5998999999999999</v>
      </c>
      <c r="L6542" s="3">
        <v>10.13317</v>
      </c>
    </row>
    <row r="6543" spans="2:12" x14ac:dyDescent="0.2">
      <c r="B6543" t="s">
        <v>15874</v>
      </c>
      <c r="C6543" t="s">
        <v>15872</v>
      </c>
      <c r="D6543" t="s">
        <v>15873</v>
      </c>
      <c r="E6543" s="1">
        <v>493.63</v>
      </c>
      <c r="F6543" s="1">
        <v>57</v>
      </c>
      <c r="G6543" s="2">
        <v>8.6601754385964913</v>
      </c>
      <c r="H6543" s="3">
        <v>10</v>
      </c>
      <c r="I6543" s="3">
        <v>13.333306322549277</v>
      </c>
      <c r="J6543" s="3">
        <v>4.9363000000000001</v>
      </c>
      <c r="K6543" s="3">
        <v>4.9363000000000001</v>
      </c>
      <c r="L6543" s="3">
        <v>6.5817199999999998</v>
      </c>
    </row>
    <row r="6544" spans="2:12" x14ac:dyDescent="0.2">
      <c r="B6544" t="s">
        <v>15875</v>
      </c>
      <c r="C6544" t="s">
        <v>15876</v>
      </c>
      <c r="D6544" t="s">
        <v>15877</v>
      </c>
      <c r="E6544" s="1">
        <v>477.57</v>
      </c>
      <c r="F6544" s="1">
        <v>57</v>
      </c>
      <c r="G6544" s="2">
        <v>8.3784210526315785</v>
      </c>
      <c r="H6544" s="3">
        <v>10</v>
      </c>
      <c r="I6544" s="3">
        <v>13.333291454655862</v>
      </c>
      <c r="J6544" s="3">
        <v>4.7756999999999996</v>
      </c>
      <c r="K6544" s="3">
        <v>4.7756999999999996</v>
      </c>
      <c r="L6544" s="3">
        <v>6.3675800000000002</v>
      </c>
    </row>
    <row r="6545" spans="2:12" x14ac:dyDescent="0.2">
      <c r="B6545" t="s">
        <v>15875</v>
      </c>
      <c r="C6545" t="s">
        <v>15878</v>
      </c>
      <c r="D6545" t="s">
        <v>15879</v>
      </c>
      <c r="E6545" s="1">
        <v>1046.6199999999999</v>
      </c>
      <c r="F6545" s="1">
        <v>111</v>
      </c>
      <c r="G6545" s="2">
        <v>9.4290090090090075</v>
      </c>
      <c r="H6545" s="3">
        <v>10.000000000000002</v>
      </c>
      <c r="I6545" s="3">
        <v>13.333301484779579</v>
      </c>
      <c r="J6545" s="3">
        <v>10.466200000000001</v>
      </c>
      <c r="K6545" s="3">
        <v>10.466200000000001</v>
      </c>
      <c r="L6545" s="3">
        <v>13.9549</v>
      </c>
    </row>
    <row r="6546" spans="2:12" x14ac:dyDescent="0.2">
      <c r="B6546" t="s">
        <v>15880</v>
      </c>
      <c r="C6546" t="s">
        <v>15876</v>
      </c>
      <c r="D6546" t="s">
        <v>15877</v>
      </c>
      <c r="E6546" s="1">
        <v>842.12</v>
      </c>
      <c r="F6546" s="1">
        <v>62</v>
      </c>
      <c r="G6546" s="2">
        <v>13.58258064516129</v>
      </c>
      <c r="H6546" s="3">
        <v>10.000000000000002</v>
      </c>
      <c r="I6546" s="3">
        <v>13.333301667220823</v>
      </c>
      <c r="J6546" s="3">
        <v>8.4212000000000007</v>
      </c>
      <c r="K6546" s="3">
        <v>8.4212000000000007</v>
      </c>
      <c r="L6546" s="3">
        <v>11.22824</v>
      </c>
    </row>
    <row r="6547" spans="2:12" x14ac:dyDescent="0.2">
      <c r="B6547" t="s">
        <v>15880</v>
      </c>
      <c r="C6547" t="s">
        <v>15878</v>
      </c>
      <c r="D6547" t="s">
        <v>15879</v>
      </c>
      <c r="E6547" s="1">
        <v>916.1</v>
      </c>
      <c r="F6547" s="1">
        <v>76</v>
      </c>
      <c r="G6547" s="2">
        <v>12.053947368421053</v>
      </c>
      <c r="H6547" s="3">
        <v>10</v>
      </c>
      <c r="I6547" s="3">
        <v>13.333304224429646</v>
      </c>
      <c r="J6547" s="3">
        <v>9.1609999999999996</v>
      </c>
      <c r="K6547" s="3">
        <v>9.1609999999999996</v>
      </c>
      <c r="L6547" s="3">
        <v>12.214639999999999</v>
      </c>
    </row>
    <row r="6548" spans="2:12" x14ac:dyDescent="0.2">
      <c r="B6548" t="s">
        <v>15881</v>
      </c>
      <c r="C6548" t="s">
        <v>15882</v>
      </c>
      <c r="D6548" t="s">
        <v>15883</v>
      </c>
      <c r="E6548" s="1">
        <v>2003.08</v>
      </c>
      <c r="F6548" s="1">
        <v>84</v>
      </c>
      <c r="G6548" s="2">
        <v>23.846190476190475</v>
      </c>
      <c r="H6548" s="3">
        <v>10</v>
      </c>
      <c r="I6548" s="3">
        <v>13.333301715358349</v>
      </c>
      <c r="J6548" s="3">
        <v>20.030799999999999</v>
      </c>
      <c r="K6548" s="3">
        <v>20.030799999999999</v>
      </c>
      <c r="L6548" s="3">
        <v>26.70767</v>
      </c>
    </row>
    <row r="6549" spans="2:12" x14ac:dyDescent="0.2">
      <c r="B6549" t="s">
        <v>15884</v>
      </c>
      <c r="C6549" t="s">
        <v>15882</v>
      </c>
      <c r="D6549" t="s">
        <v>15883</v>
      </c>
      <c r="E6549" s="1">
        <v>2683.28</v>
      </c>
      <c r="F6549" s="1">
        <v>72</v>
      </c>
      <c r="G6549" s="2">
        <v>37.267777777777781</v>
      </c>
      <c r="H6549" s="3">
        <v>9.9999999999999982</v>
      </c>
      <c r="I6549" s="3">
        <v>13.333301034554722</v>
      </c>
      <c r="J6549" s="3">
        <v>26.832799999999999</v>
      </c>
      <c r="K6549" s="3">
        <v>26.832799999999999</v>
      </c>
      <c r="L6549" s="3">
        <v>35.776980000000002</v>
      </c>
    </row>
    <row r="6550" spans="2:12" x14ac:dyDescent="0.2">
      <c r="B6550" t="s">
        <v>15885</v>
      </c>
      <c r="C6550" t="s">
        <v>15886</v>
      </c>
      <c r="D6550" t="s">
        <v>15887</v>
      </c>
      <c r="E6550" s="1">
        <v>1631.54</v>
      </c>
      <c r="F6550" s="1">
        <v>108</v>
      </c>
      <c r="G6550" s="2">
        <v>15.106851851851852</v>
      </c>
      <c r="H6550" s="3">
        <v>10</v>
      </c>
      <c r="I6550" s="3">
        <v>13.333298601321452</v>
      </c>
      <c r="J6550" s="3">
        <v>16.3154</v>
      </c>
      <c r="K6550" s="3">
        <v>16.3154</v>
      </c>
      <c r="L6550" s="3">
        <v>21.753810000000001</v>
      </c>
    </row>
    <row r="6551" spans="2:12" x14ac:dyDescent="0.2">
      <c r="B6551" t="s">
        <v>15888</v>
      </c>
      <c r="C6551" t="s">
        <v>15886</v>
      </c>
      <c r="D6551" t="s">
        <v>15887</v>
      </c>
      <c r="E6551" s="1">
        <v>1404.65</v>
      </c>
      <c r="F6551" s="1">
        <v>100</v>
      </c>
      <c r="G6551" s="2">
        <v>14.046500000000002</v>
      </c>
      <c r="H6551" s="3">
        <v>9.9999999999999982</v>
      </c>
      <c r="I6551" s="3">
        <v>13.333300110347771</v>
      </c>
      <c r="J6551" s="3">
        <v>14.0465</v>
      </c>
      <c r="K6551" s="3">
        <v>14.0465</v>
      </c>
      <c r="L6551" s="3">
        <v>18.728619999999999</v>
      </c>
    </row>
    <row r="6552" spans="2:12" x14ac:dyDescent="0.2">
      <c r="B6552" t="s">
        <v>15889</v>
      </c>
      <c r="C6552" t="s">
        <v>15890</v>
      </c>
      <c r="D6552" t="s">
        <v>11251</v>
      </c>
      <c r="E6552" s="1">
        <v>3278.93</v>
      </c>
      <c r="F6552" s="1">
        <v>117</v>
      </c>
      <c r="G6552" s="2">
        <v>28.025042735042735</v>
      </c>
      <c r="H6552" s="3">
        <v>10</v>
      </c>
      <c r="I6552" s="3">
        <v>13.333300802395906</v>
      </c>
      <c r="J6552" s="3">
        <v>32.789299999999997</v>
      </c>
      <c r="K6552" s="3">
        <v>32.789299999999997</v>
      </c>
      <c r="L6552" s="3">
        <v>43.718960000000003</v>
      </c>
    </row>
    <row r="6553" spans="2:12" x14ac:dyDescent="0.2">
      <c r="B6553" t="s">
        <v>15891</v>
      </c>
      <c r="C6553" t="s">
        <v>15890</v>
      </c>
      <c r="D6553" t="s">
        <v>11251</v>
      </c>
      <c r="E6553" s="1">
        <v>2231.42</v>
      </c>
      <c r="F6553" s="1">
        <v>122</v>
      </c>
      <c r="G6553" s="2">
        <v>18.290327868852458</v>
      </c>
      <c r="H6553" s="3">
        <v>10</v>
      </c>
      <c r="I6553" s="3">
        <v>13.333298975540238</v>
      </c>
      <c r="J6553" s="3">
        <v>22.3142</v>
      </c>
      <c r="K6553" s="3">
        <v>22.3142</v>
      </c>
      <c r="L6553" s="3">
        <v>29.752189999999999</v>
      </c>
    </row>
    <row r="6554" spans="2:12" x14ac:dyDescent="0.2">
      <c r="B6554" t="s">
        <v>15892</v>
      </c>
      <c r="C6554" t="s">
        <v>15893</v>
      </c>
      <c r="D6554" t="s">
        <v>15894</v>
      </c>
      <c r="E6554" s="1">
        <v>199.61</v>
      </c>
      <c r="F6554" s="1">
        <v>15</v>
      </c>
      <c r="G6554" s="2">
        <v>13.307333333333334</v>
      </c>
      <c r="H6554" s="3">
        <v>10</v>
      </c>
      <c r="I6554" s="3">
        <v>13.333299934873001</v>
      </c>
      <c r="J6554" s="3">
        <v>1.9961</v>
      </c>
      <c r="K6554" s="3">
        <v>1.9961</v>
      </c>
      <c r="L6554" s="3">
        <v>2.6614599999999999</v>
      </c>
    </row>
    <row r="6555" spans="2:12" x14ac:dyDescent="0.2">
      <c r="B6555" t="s">
        <v>15895</v>
      </c>
      <c r="C6555" t="s">
        <v>15893</v>
      </c>
      <c r="D6555" t="s">
        <v>15894</v>
      </c>
      <c r="E6555" s="1">
        <v>287.27999999999997</v>
      </c>
      <c r="F6555" s="1">
        <v>34</v>
      </c>
      <c r="G6555" s="2">
        <v>8.4494117647058822</v>
      </c>
      <c r="H6555" s="3">
        <v>10</v>
      </c>
      <c r="I6555" s="3">
        <v>13.333298524087999</v>
      </c>
      <c r="J6555" s="3">
        <v>2.8727999999999998</v>
      </c>
      <c r="K6555" s="3">
        <v>2.8727999999999998</v>
      </c>
      <c r="L6555" s="3">
        <v>3.83039</v>
      </c>
    </row>
    <row r="6556" spans="2:12" x14ac:dyDescent="0.2">
      <c r="B6556" t="s">
        <v>15896</v>
      </c>
      <c r="C6556" t="s">
        <v>15897</v>
      </c>
      <c r="D6556" t="s">
        <v>15898</v>
      </c>
      <c r="E6556" s="1">
        <v>2832.34</v>
      </c>
      <c r="F6556" s="1">
        <v>86</v>
      </c>
      <c r="G6556" s="2">
        <v>32.934186046511627</v>
      </c>
      <c r="H6556" s="3">
        <v>9.9999999999999982</v>
      </c>
      <c r="I6556" s="3">
        <v>13.333300380604022</v>
      </c>
      <c r="J6556" s="3">
        <v>28.323399999999999</v>
      </c>
      <c r="K6556" s="3">
        <v>28.323399999999999</v>
      </c>
      <c r="L6556" s="3">
        <v>37.76444</v>
      </c>
    </row>
    <row r="6557" spans="2:12" x14ac:dyDescent="0.2">
      <c r="B6557" t="s">
        <v>15899</v>
      </c>
      <c r="C6557" t="s">
        <v>15897</v>
      </c>
      <c r="D6557" t="s">
        <v>15898</v>
      </c>
      <c r="E6557" s="1">
        <v>4109.04</v>
      </c>
      <c r="F6557" s="1">
        <v>81</v>
      </c>
      <c r="G6557" s="2">
        <v>50.728888888888889</v>
      </c>
      <c r="H6557" s="3">
        <v>10</v>
      </c>
      <c r="I6557" s="3">
        <v>13.33329926211475</v>
      </c>
      <c r="J6557" s="3">
        <v>41.090400000000002</v>
      </c>
      <c r="K6557" s="3">
        <v>41.090400000000002</v>
      </c>
      <c r="L6557" s="3">
        <v>54.787059999999997</v>
      </c>
    </row>
    <row r="6558" spans="2:12" x14ac:dyDescent="0.2">
      <c r="B6558" t="s">
        <v>15900</v>
      </c>
      <c r="C6558" t="s">
        <v>15901</v>
      </c>
      <c r="D6558" t="s">
        <v>15902</v>
      </c>
      <c r="E6558" s="1">
        <v>1318.3</v>
      </c>
      <c r="F6558" s="1">
        <v>72</v>
      </c>
      <c r="G6558" s="2">
        <v>18.30972222222222</v>
      </c>
      <c r="H6558" s="3">
        <v>10</v>
      </c>
      <c r="I6558" s="3">
        <v>13.333300462717137</v>
      </c>
      <c r="J6558" s="3">
        <v>13.183</v>
      </c>
      <c r="K6558" s="3">
        <v>13.183</v>
      </c>
      <c r="L6558" s="3">
        <v>17.577290000000001</v>
      </c>
    </row>
    <row r="6559" spans="2:12" x14ac:dyDescent="0.2">
      <c r="B6559" t="s">
        <v>15903</v>
      </c>
      <c r="C6559" t="s">
        <v>15901</v>
      </c>
      <c r="D6559" t="s">
        <v>15902</v>
      </c>
      <c r="E6559" s="1">
        <v>2784.59</v>
      </c>
      <c r="F6559" s="1">
        <v>83</v>
      </c>
      <c r="G6559" s="2">
        <v>33.549277108433735</v>
      </c>
      <c r="H6559" s="3">
        <v>10</v>
      </c>
      <c r="I6559" s="3">
        <v>13.333298618468067</v>
      </c>
      <c r="J6559" s="3">
        <v>27.8459</v>
      </c>
      <c r="K6559" s="3">
        <v>27.8459</v>
      </c>
      <c r="L6559" s="3">
        <v>37.127769999999998</v>
      </c>
    </row>
    <row r="6560" spans="2:12" x14ac:dyDescent="0.2">
      <c r="B6560" t="s">
        <v>15904</v>
      </c>
      <c r="C6560" t="s">
        <v>15905</v>
      </c>
      <c r="D6560" t="s">
        <v>15906</v>
      </c>
      <c r="E6560" s="1">
        <v>1202.1199999999999</v>
      </c>
      <c r="F6560" s="1">
        <v>132</v>
      </c>
      <c r="G6560" s="2">
        <v>9.1069696969696956</v>
      </c>
      <c r="H6560" s="3">
        <v>10.000000000000002</v>
      </c>
      <c r="I6560" s="3">
        <v>13.333302831664062</v>
      </c>
      <c r="J6560" s="3">
        <v>12.0212</v>
      </c>
      <c r="K6560" s="3">
        <v>12.0212</v>
      </c>
      <c r="L6560" s="3">
        <v>16.028230000000001</v>
      </c>
    </row>
    <row r="6561" spans="2:12" x14ac:dyDescent="0.2">
      <c r="B6561" t="s">
        <v>15907</v>
      </c>
      <c r="C6561" t="s">
        <v>15905</v>
      </c>
      <c r="D6561" t="s">
        <v>15906</v>
      </c>
      <c r="E6561" s="1">
        <v>1342.79</v>
      </c>
      <c r="F6561" s="1">
        <v>173</v>
      </c>
      <c r="G6561" s="2">
        <v>7.7617919075144508</v>
      </c>
      <c r="H6561" s="3">
        <v>10</v>
      </c>
      <c r="I6561" s="3">
        <v>13.333298579822609</v>
      </c>
      <c r="J6561" s="3">
        <v>13.427899999999999</v>
      </c>
      <c r="K6561" s="3">
        <v>13.427899999999999</v>
      </c>
      <c r="L6561" s="3">
        <v>17.90382</v>
      </c>
    </row>
    <row r="6562" spans="2:12" x14ac:dyDescent="0.2">
      <c r="B6562" t="s">
        <v>15908</v>
      </c>
      <c r="C6562" t="s">
        <v>15909</v>
      </c>
      <c r="D6562" t="s">
        <v>15910</v>
      </c>
      <c r="E6562" s="1">
        <v>542.98</v>
      </c>
      <c r="F6562" s="1">
        <v>150</v>
      </c>
      <c r="G6562" s="2">
        <v>3.6198666666666668</v>
      </c>
      <c r="H6562" s="3">
        <v>10</v>
      </c>
      <c r="I6562" s="3">
        <v>13.333308777487201</v>
      </c>
      <c r="J6562" s="3">
        <v>5.4298000000000002</v>
      </c>
      <c r="K6562" s="3">
        <v>5.4298000000000002</v>
      </c>
      <c r="L6562" s="3">
        <v>7.2397200000000002</v>
      </c>
    </row>
    <row r="6563" spans="2:12" x14ac:dyDescent="0.2">
      <c r="B6563" t="s">
        <v>15911</v>
      </c>
      <c r="C6563" t="s">
        <v>15909</v>
      </c>
      <c r="D6563" t="s">
        <v>15910</v>
      </c>
      <c r="E6563" s="1">
        <v>516.58000000000004</v>
      </c>
      <c r="F6563" s="1">
        <v>150</v>
      </c>
      <c r="G6563" s="2">
        <v>3.4438666666666671</v>
      </c>
      <c r="H6563" s="3">
        <v>10</v>
      </c>
      <c r="I6563" s="3">
        <v>13.333307522552168</v>
      </c>
      <c r="J6563" s="3">
        <v>5.1657999999999999</v>
      </c>
      <c r="K6563" s="3">
        <v>5.1657999999999999</v>
      </c>
      <c r="L6563" s="3">
        <v>6.8877199999999998</v>
      </c>
    </row>
    <row r="6564" spans="2:12" x14ac:dyDescent="0.2">
      <c r="B6564" t="s">
        <v>15912</v>
      </c>
      <c r="C6564" t="s">
        <v>15913</v>
      </c>
      <c r="D6564" t="s">
        <v>15914</v>
      </c>
      <c r="E6564" s="1">
        <v>1100.3</v>
      </c>
      <c r="F6564" s="1">
        <v>168</v>
      </c>
      <c r="G6564" s="2">
        <v>6.5494047619047615</v>
      </c>
      <c r="H6564" s="3">
        <v>10</v>
      </c>
      <c r="I6564" s="3">
        <v>13.333300009088429</v>
      </c>
      <c r="J6564" s="3">
        <v>11.003</v>
      </c>
      <c r="K6564" s="3">
        <v>11.003</v>
      </c>
      <c r="L6564" s="3">
        <v>14.670629999999999</v>
      </c>
    </row>
    <row r="6565" spans="2:12" x14ac:dyDescent="0.2">
      <c r="B6565" t="s">
        <v>15915</v>
      </c>
      <c r="C6565" t="s">
        <v>15913</v>
      </c>
      <c r="D6565" t="s">
        <v>15914</v>
      </c>
      <c r="E6565" s="1">
        <v>777.61</v>
      </c>
      <c r="F6565" s="1">
        <v>146</v>
      </c>
      <c r="G6565" s="2">
        <v>5.3260958904109588</v>
      </c>
      <c r="H6565" s="3">
        <v>10</v>
      </c>
      <c r="I6565" s="3">
        <v>13.333303326860507</v>
      </c>
      <c r="J6565" s="3">
        <v>7.7760999999999996</v>
      </c>
      <c r="K6565" s="3">
        <v>7.7760999999999996</v>
      </c>
      <c r="L6565" s="3">
        <v>10.36811</v>
      </c>
    </row>
    <row r="6566" spans="2:12" x14ac:dyDescent="0.2">
      <c r="B6566" t="s">
        <v>15916</v>
      </c>
      <c r="C6566" t="s">
        <v>15917</v>
      </c>
      <c r="D6566" t="s">
        <v>15879</v>
      </c>
      <c r="E6566" s="1">
        <v>744.58</v>
      </c>
      <c r="F6566" s="1">
        <v>123</v>
      </c>
      <c r="G6566" s="2">
        <v>6.0534959349593498</v>
      </c>
      <c r="H6566" s="3">
        <v>10</v>
      </c>
      <c r="I6566" s="3">
        <v>13.333301995755996</v>
      </c>
      <c r="J6566" s="3">
        <v>7.4458000000000002</v>
      </c>
      <c r="K6566" s="3">
        <v>7.4458000000000002</v>
      </c>
      <c r="L6566" s="3">
        <v>9.9277099999999994</v>
      </c>
    </row>
    <row r="6567" spans="2:12" x14ac:dyDescent="0.2">
      <c r="B6567" t="s">
        <v>15918</v>
      </c>
      <c r="C6567" t="s">
        <v>15917</v>
      </c>
      <c r="D6567" t="s">
        <v>15879</v>
      </c>
      <c r="E6567" s="1">
        <v>575.49</v>
      </c>
      <c r="F6567" s="1">
        <v>143</v>
      </c>
      <c r="G6567" s="2">
        <v>4.0244055944055948</v>
      </c>
      <c r="H6567" s="3">
        <v>10</v>
      </c>
      <c r="I6567" s="3">
        <v>13.33329858034023</v>
      </c>
      <c r="J6567" s="3">
        <v>5.7549000000000001</v>
      </c>
      <c r="K6567" s="3">
        <v>5.7549000000000001</v>
      </c>
      <c r="L6567" s="3">
        <v>7.6731800000000003</v>
      </c>
    </row>
    <row r="6568" spans="2:12" x14ac:dyDescent="0.2">
      <c r="B6568" t="s">
        <v>15919</v>
      </c>
      <c r="C6568" t="s">
        <v>15920</v>
      </c>
      <c r="D6568" t="s">
        <v>15921</v>
      </c>
      <c r="E6568" s="1">
        <v>899.79</v>
      </c>
      <c r="F6568" s="1">
        <v>160</v>
      </c>
      <c r="G6568" s="2">
        <v>5.6236875</v>
      </c>
      <c r="H6568" s="3">
        <v>10</v>
      </c>
      <c r="I6568" s="3">
        <v>13.333299992220407</v>
      </c>
      <c r="J6568" s="3">
        <v>8.9978999999999996</v>
      </c>
      <c r="K6568" s="3">
        <v>8.9978999999999996</v>
      </c>
      <c r="L6568" s="3">
        <v>11.997170000000001</v>
      </c>
    </row>
    <row r="6569" spans="2:12" x14ac:dyDescent="0.2">
      <c r="B6569" t="s">
        <v>15922</v>
      </c>
      <c r="C6569" t="s">
        <v>15920</v>
      </c>
      <c r="D6569" t="s">
        <v>15921</v>
      </c>
      <c r="E6569" s="1">
        <v>1195.3900000000001</v>
      </c>
      <c r="F6569" s="1">
        <v>138</v>
      </c>
      <c r="G6569" s="2">
        <v>8.6622463768115949</v>
      </c>
      <c r="H6569" s="3">
        <v>10</v>
      </c>
      <c r="I6569" s="3">
        <v>13.333297082960371</v>
      </c>
      <c r="J6569" s="3">
        <v>11.953900000000001</v>
      </c>
      <c r="K6569" s="3">
        <v>11.953900000000001</v>
      </c>
      <c r="L6569" s="3">
        <v>15.93849</v>
      </c>
    </row>
    <row r="6570" spans="2:12" x14ac:dyDescent="0.2">
      <c r="B6570" t="s">
        <v>15923</v>
      </c>
      <c r="C6570" t="s">
        <v>15924</v>
      </c>
      <c r="D6570" t="s">
        <v>15925</v>
      </c>
      <c r="E6570" s="1">
        <v>2137.38</v>
      </c>
      <c r="F6570" s="1">
        <v>126</v>
      </c>
      <c r="G6570" s="2">
        <v>16.963333333333335</v>
      </c>
      <c r="H6570" s="3">
        <v>9.9999999999999982</v>
      </c>
      <c r="I6570" s="3">
        <v>13.333300582956701</v>
      </c>
      <c r="J6570" s="3">
        <v>21.373799999999999</v>
      </c>
      <c r="K6570" s="3">
        <v>21.373799999999999</v>
      </c>
      <c r="L6570" s="3">
        <v>28.498329999999999</v>
      </c>
    </row>
    <row r="6571" spans="2:12" x14ac:dyDescent="0.2">
      <c r="B6571" t="s">
        <v>15926</v>
      </c>
      <c r="C6571" t="s">
        <v>15924</v>
      </c>
      <c r="D6571" t="s">
        <v>15925</v>
      </c>
      <c r="E6571" s="1">
        <v>1547.61</v>
      </c>
      <c r="F6571" s="1">
        <v>128</v>
      </c>
      <c r="G6571" s="2">
        <v>12.090703124999999</v>
      </c>
      <c r="H6571" s="3">
        <v>10</v>
      </c>
      <c r="I6571" s="3">
        <v>13.333301025452149</v>
      </c>
      <c r="J6571" s="3">
        <v>15.476100000000001</v>
      </c>
      <c r="K6571" s="3">
        <v>15.476100000000001</v>
      </c>
      <c r="L6571" s="3">
        <v>20.63475</v>
      </c>
    </row>
    <row r="6572" spans="2:12" x14ac:dyDescent="0.2">
      <c r="B6572" t="s">
        <v>15927</v>
      </c>
      <c r="C6572" t="s">
        <v>15928</v>
      </c>
      <c r="D6572" t="s">
        <v>11257</v>
      </c>
      <c r="E6572" s="1">
        <v>1440.11</v>
      </c>
      <c r="F6572" s="1">
        <v>118</v>
      </c>
      <c r="G6572" s="2">
        <v>12.204322033898304</v>
      </c>
      <c r="H6572" s="3">
        <v>10</v>
      </c>
      <c r="I6572" s="3">
        <v>13.333300928401302</v>
      </c>
      <c r="J6572" s="3">
        <v>14.4011</v>
      </c>
      <c r="K6572" s="3">
        <v>14.4011</v>
      </c>
      <c r="L6572" s="3">
        <v>19.201419999999999</v>
      </c>
    </row>
    <row r="6573" spans="2:12" x14ac:dyDescent="0.2">
      <c r="B6573" t="s">
        <v>15929</v>
      </c>
      <c r="C6573" t="s">
        <v>15928</v>
      </c>
      <c r="D6573" t="s">
        <v>11257</v>
      </c>
      <c r="E6573" s="1">
        <v>1647.56</v>
      </c>
      <c r="F6573" s="1">
        <v>129</v>
      </c>
      <c r="G6573" s="2">
        <v>12.771782945736433</v>
      </c>
      <c r="H6573" s="3">
        <v>10</v>
      </c>
      <c r="I6573" s="3">
        <v>13.333298939037123</v>
      </c>
      <c r="J6573" s="3">
        <v>16.4756</v>
      </c>
      <c r="K6573" s="3">
        <v>16.4756</v>
      </c>
      <c r="L6573" s="3">
        <v>21.967410000000001</v>
      </c>
    </row>
    <row r="6574" spans="2:12" x14ac:dyDescent="0.2">
      <c r="B6574" t="s">
        <v>15930</v>
      </c>
      <c r="C6574" t="s">
        <v>15931</v>
      </c>
      <c r="D6574" t="s">
        <v>15932</v>
      </c>
      <c r="E6574" s="1">
        <v>1419.09</v>
      </c>
      <c r="F6574" s="1">
        <v>81</v>
      </c>
      <c r="G6574" s="2">
        <v>17.51962962962963</v>
      </c>
      <c r="H6574" s="3">
        <v>10</v>
      </c>
      <c r="I6574" s="3">
        <v>13.333298099486292</v>
      </c>
      <c r="J6574" s="3">
        <v>14.190899999999999</v>
      </c>
      <c r="K6574" s="3">
        <v>14.190899999999999</v>
      </c>
      <c r="L6574" s="3">
        <v>18.921150000000001</v>
      </c>
    </row>
    <row r="6575" spans="2:12" x14ac:dyDescent="0.2">
      <c r="B6575" t="s">
        <v>15933</v>
      </c>
      <c r="C6575" t="s">
        <v>15931</v>
      </c>
      <c r="D6575" t="s">
        <v>15932</v>
      </c>
      <c r="E6575" s="1">
        <v>2062.37</v>
      </c>
      <c r="F6575" s="1">
        <v>111</v>
      </c>
      <c r="G6575" s="2">
        <v>18.579909909909908</v>
      </c>
      <c r="H6575" s="3">
        <v>10</v>
      </c>
      <c r="I6575" s="3">
        <v>13.333301008063538</v>
      </c>
      <c r="J6575" s="3">
        <v>20.623699999999999</v>
      </c>
      <c r="K6575" s="3">
        <v>20.623699999999999</v>
      </c>
      <c r="L6575" s="3">
        <v>27.498200000000001</v>
      </c>
    </row>
    <row r="6576" spans="2:12" x14ac:dyDescent="0.2">
      <c r="B6576" t="s">
        <v>15934</v>
      </c>
      <c r="C6576" t="s">
        <v>15935</v>
      </c>
      <c r="D6576" t="s">
        <v>15936</v>
      </c>
      <c r="E6576" s="1">
        <v>1860.3</v>
      </c>
      <c r="F6576" s="1">
        <v>116</v>
      </c>
      <c r="G6576" s="2">
        <v>16.037068965517243</v>
      </c>
      <c r="H6576" s="3">
        <v>10</v>
      </c>
      <c r="I6576" s="3">
        <v>13.333301080470891</v>
      </c>
      <c r="J6576" s="3">
        <v>18.603000000000002</v>
      </c>
      <c r="K6576" s="3">
        <v>18.603000000000002</v>
      </c>
      <c r="L6576" s="3">
        <v>24.803940000000001</v>
      </c>
    </row>
    <row r="6577" spans="2:12" x14ac:dyDescent="0.2">
      <c r="B6577" t="s">
        <v>15937</v>
      </c>
      <c r="C6577" t="s">
        <v>15935</v>
      </c>
      <c r="D6577" t="s">
        <v>15936</v>
      </c>
      <c r="E6577" s="1">
        <v>4129.21</v>
      </c>
      <c r="F6577" s="1">
        <v>148</v>
      </c>
      <c r="G6577" s="2">
        <v>27.900067567567568</v>
      </c>
      <c r="H6577" s="3">
        <v>10</v>
      </c>
      <c r="I6577" s="3">
        <v>13.333301043056663</v>
      </c>
      <c r="J6577" s="3">
        <v>41.292099999999998</v>
      </c>
      <c r="K6577" s="3">
        <v>41.292099999999998</v>
      </c>
      <c r="L6577" s="3">
        <v>55.055999999999997</v>
      </c>
    </row>
    <row r="6578" spans="2:12" x14ac:dyDescent="0.2">
      <c r="B6578" t="s">
        <v>15938</v>
      </c>
      <c r="C6578" t="s">
        <v>15939</v>
      </c>
      <c r="D6578" t="s">
        <v>15940</v>
      </c>
      <c r="E6578" s="1">
        <v>1453.32</v>
      </c>
      <c r="F6578" s="1">
        <v>55</v>
      </c>
      <c r="G6578" s="2">
        <v>26.423999999999999</v>
      </c>
      <c r="H6578" s="3">
        <v>10.000000000000002</v>
      </c>
      <c r="I6578" s="3">
        <v>13.333298929347976</v>
      </c>
      <c r="J6578" s="3">
        <v>14.533200000000001</v>
      </c>
      <c r="K6578" s="3">
        <v>14.533200000000001</v>
      </c>
      <c r="L6578" s="3">
        <v>19.377549999999999</v>
      </c>
    </row>
    <row r="6579" spans="2:12" x14ac:dyDescent="0.2">
      <c r="B6579" t="s">
        <v>15941</v>
      </c>
      <c r="C6579" t="s">
        <v>15939</v>
      </c>
      <c r="D6579" t="s">
        <v>15940</v>
      </c>
      <c r="E6579" s="1">
        <v>3709.1</v>
      </c>
      <c r="F6579" s="1">
        <v>115</v>
      </c>
      <c r="G6579" s="2">
        <v>32.253043478260871</v>
      </c>
      <c r="H6579" s="3">
        <v>10</v>
      </c>
      <c r="I6579" s="3">
        <v>13.333299183090238</v>
      </c>
      <c r="J6579" s="3">
        <v>37.091000000000001</v>
      </c>
      <c r="K6579" s="3">
        <v>37.091000000000001</v>
      </c>
      <c r="L6579" s="3">
        <v>49.454540000000001</v>
      </c>
    </row>
    <row r="6580" spans="2:12" x14ac:dyDescent="0.2">
      <c r="B6580" t="s">
        <v>15942</v>
      </c>
      <c r="C6580" t="s">
        <v>15943</v>
      </c>
      <c r="D6580" t="s">
        <v>15944</v>
      </c>
      <c r="E6580" s="1">
        <v>1979.21</v>
      </c>
      <c r="F6580" s="1">
        <v>102</v>
      </c>
      <c r="G6580" s="2">
        <v>19.404019607843139</v>
      </c>
      <c r="H6580" s="3">
        <v>10</v>
      </c>
      <c r="I6580" s="3">
        <v>13.333299649860296</v>
      </c>
      <c r="J6580" s="3">
        <v>19.792100000000001</v>
      </c>
      <c r="K6580" s="3">
        <v>19.792100000000001</v>
      </c>
      <c r="L6580" s="3">
        <v>26.389399999999998</v>
      </c>
    </row>
    <row r="6581" spans="2:12" x14ac:dyDescent="0.2">
      <c r="B6581" t="s">
        <v>15945</v>
      </c>
      <c r="C6581" t="s">
        <v>15943</v>
      </c>
      <c r="D6581" t="s">
        <v>15944</v>
      </c>
      <c r="E6581" s="1">
        <v>1871.56</v>
      </c>
      <c r="F6581" s="1">
        <v>155</v>
      </c>
      <c r="G6581" s="2">
        <v>12.074580645161291</v>
      </c>
      <c r="H6581" s="3">
        <v>10</v>
      </c>
      <c r="I6581" s="3">
        <v>13.333299493470689</v>
      </c>
      <c r="J6581" s="3">
        <v>18.715599999999998</v>
      </c>
      <c r="K6581" s="3">
        <v>18.715599999999998</v>
      </c>
      <c r="L6581" s="3">
        <v>24.954070000000002</v>
      </c>
    </row>
    <row r="6582" spans="2:12" x14ac:dyDescent="0.2">
      <c r="B6582" t="s">
        <v>15946</v>
      </c>
      <c r="C6582" t="s">
        <v>15947</v>
      </c>
      <c r="D6582" t="s">
        <v>15948</v>
      </c>
      <c r="E6582" s="1">
        <v>4148.7</v>
      </c>
      <c r="F6582" s="1">
        <v>77</v>
      </c>
      <c r="G6582" s="2">
        <v>53.879220779220773</v>
      </c>
      <c r="H6582" s="3">
        <v>10</v>
      </c>
      <c r="I6582" s="3">
        <v>13.333299587822692</v>
      </c>
      <c r="J6582" s="3">
        <v>41.487000000000002</v>
      </c>
      <c r="K6582" s="3">
        <v>41.487000000000002</v>
      </c>
      <c r="L6582" s="3">
        <v>55.315860000000001</v>
      </c>
    </row>
    <row r="6583" spans="2:12" x14ac:dyDescent="0.2">
      <c r="B6583" t="s">
        <v>15949</v>
      </c>
      <c r="C6583" t="s">
        <v>15947</v>
      </c>
      <c r="D6583" t="s">
        <v>15948</v>
      </c>
      <c r="E6583" s="1">
        <v>1768.71</v>
      </c>
      <c r="F6583" s="1">
        <v>138</v>
      </c>
      <c r="G6583" s="2">
        <v>12.816739130434783</v>
      </c>
      <c r="H6583" s="3">
        <v>10</v>
      </c>
      <c r="I6583" s="3">
        <v>13.333299410304686</v>
      </c>
      <c r="J6583" s="3">
        <v>17.687100000000001</v>
      </c>
      <c r="K6583" s="3">
        <v>17.687100000000001</v>
      </c>
      <c r="L6583" s="3">
        <v>23.582740000000001</v>
      </c>
    </row>
    <row r="6584" spans="2:12" x14ac:dyDescent="0.2">
      <c r="B6584" t="s">
        <v>15950</v>
      </c>
      <c r="C6584" t="s">
        <v>15951</v>
      </c>
      <c r="D6584" t="s">
        <v>15952</v>
      </c>
      <c r="E6584" s="1">
        <v>1437.1</v>
      </c>
      <c r="F6584" s="1">
        <v>99</v>
      </c>
      <c r="G6584" s="2">
        <v>14.516161616161614</v>
      </c>
      <c r="H6584" s="3">
        <v>10.000000000000002</v>
      </c>
      <c r="I6584" s="3">
        <v>13.33330318001531</v>
      </c>
      <c r="J6584" s="3">
        <v>14.371</v>
      </c>
      <c r="K6584" s="3">
        <v>14.371</v>
      </c>
      <c r="L6584" s="3">
        <v>19.161290000000001</v>
      </c>
    </row>
    <row r="6585" spans="2:12" x14ac:dyDescent="0.2">
      <c r="B6585" t="s">
        <v>15953</v>
      </c>
      <c r="C6585" t="s">
        <v>15951</v>
      </c>
      <c r="D6585" t="s">
        <v>15952</v>
      </c>
      <c r="E6585" s="1">
        <v>2495.69</v>
      </c>
      <c r="F6585" s="1">
        <v>152</v>
      </c>
      <c r="G6585" s="2">
        <v>16.419013157894739</v>
      </c>
      <c r="H6585" s="3">
        <v>10</v>
      </c>
      <c r="I6585" s="3">
        <v>13.333298606798119</v>
      </c>
      <c r="J6585" s="3">
        <v>24.956900000000001</v>
      </c>
      <c r="K6585" s="3">
        <v>24.956900000000001</v>
      </c>
      <c r="L6585" s="3">
        <v>33.275779999999997</v>
      </c>
    </row>
    <row r="6586" spans="2:12" x14ac:dyDescent="0.2">
      <c r="B6586" t="s">
        <v>15954</v>
      </c>
      <c r="C6586" t="s">
        <v>15955</v>
      </c>
      <c r="D6586" t="s">
        <v>15956</v>
      </c>
      <c r="E6586" s="1">
        <v>1979.73</v>
      </c>
      <c r="F6586" s="1">
        <v>114</v>
      </c>
      <c r="G6586" s="2">
        <v>17.366052631578949</v>
      </c>
      <c r="H6586" s="3">
        <v>10</v>
      </c>
      <c r="I6586" s="3">
        <v>13.333297974976386</v>
      </c>
      <c r="J6586" s="3">
        <v>19.7973</v>
      </c>
      <c r="K6586" s="3">
        <v>19.7973</v>
      </c>
      <c r="L6586" s="3">
        <v>26.396329999999999</v>
      </c>
    </row>
    <row r="6587" spans="2:12" x14ac:dyDescent="0.2">
      <c r="B6587" t="s">
        <v>15957</v>
      </c>
      <c r="C6587" t="s">
        <v>15955</v>
      </c>
      <c r="D6587" t="s">
        <v>15956</v>
      </c>
      <c r="E6587" s="1">
        <v>3067.15</v>
      </c>
      <c r="F6587" s="1">
        <v>118</v>
      </c>
      <c r="G6587" s="2">
        <v>25.992796610169492</v>
      </c>
      <c r="H6587" s="3">
        <v>10</v>
      </c>
      <c r="I6587" s="3">
        <v>13.333299642991049</v>
      </c>
      <c r="J6587" s="3">
        <v>30.671500000000002</v>
      </c>
      <c r="K6587" s="3">
        <v>30.671500000000002</v>
      </c>
      <c r="L6587" s="3">
        <v>40.895229999999998</v>
      </c>
    </row>
    <row r="6588" spans="2:12" x14ac:dyDescent="0.2">
      <c r="B6588" t="s">
        <v>15958</v>
      </c>
      <c r="C6588" t="s">
        <v>15959</v>
      </c>
      <c r="D6588" t="s">
        <v>15960</v>
      </c>
      <c r="E6588" s="1">
        <v>1706.16</v>
      </c>
      <c r="F6588" s="1">
        <v>96</v>
      </c>
      <c r="G6588" s="2">
        <v>17.772500000000001</v>
      </c>
      <c r="H6588" s="3">
        <v>9.9999999999999982</v>
      </c>
      <c r="I6588" s="3">
        <v>13.333298166643223</v>
      </c>
      <c r="J6588" s="3">
        <v>17.061599999999999</v>
      </c>
      <c r="K6588" s="3">
        <v>17.061599999999999</v>
      </c>
      <c r="L6588" s="3">
        <v>22.748740000000002</v>
      </c>
    </row>
    <row r="6589" spans="2:12" x14ac:dyDescent="0.2">
      <c r="B6589" t="s">
        <v>15961</v>
      </c>
      <c r="C6589" t="s">
        <v>15959</v>
      </c>
      <c r="D6589" t="s">
        <v>15960</v>
      </c>
      <c r="E6589" s="1">
        <v>1768.32</v>
      </c>
      <c r="F6589" s="1">
        <v>103</v>
      </c>
      <c r="G6589" s="2">
        <v>17.168155339805825</v>
      </c>
      <c r="H6589" s="3">
        <v>10</v>
      </c>
      <c r="I6589" s="3">
        <v>13.33329940282302</v>
      </c>
      <c r="J6589" s="3">
        <v>17.683199999999999</v>
      </c>
      <c r="K6589" s="3">
        <v>17.683199999999999</v>
      </c>
      <c r="L6589" s="3">
        <v>23.577539999999999</v>
      </c>
    </row>
    <row r="6590" spans="2:12" x14ac:dyDescent="0.2">
      <c r="B6590" t="s">
        <v>15962</v>
      </c>
      <c r="C6590" t="s">
        <v>15963</v>
      </c>
      <c r="D6590" t="s">
        <v>15964</v>
      </c>
      <c r="E6590" s="1">
        <v>1553.88</v>
      </c>
      <c r="F6590" s="1">
        <v>114</v>
      </c>
      <c r="G6590" s="2">
        <v>13.630526315789474</v>
      </c>
      <c r="H6590" s="3">
        <v>10</v>
      </c>
      <c r="I6590" s="3">
        <v>13.333301155816407</v>
      </c>
      <c r="J6590" s="3">
        <v>15.5388</v>
      </c>
      <c r="K6590" s="3">
        <v>15.5388</v>
      </c>
      <c r="L6590" s="3">
        <v>20.718350000000001</v>
      </c>
    </row>
    <row r="6591" spans="2:12" x14ac:dyDescent="0.2">
      <c r="B6591" t="s">
        <v>15965</v>
      </c>
      <c r="C6591" t="s">
        <v>15963</v>
      </c>
      <c r="D6591" t="s">
        <v>15964</v>
      </c>
      <c r="E6591" s="1">
        <v>1702.94</v>
      </c>
      <c r="F6591" s="1">
        <v>93</v>
      </c>
      <c r="G6591" s="2">
        <v>18.311182795698926</v>
      </c>
      <c r="H6591" s="3">
        <v>9.9999999999999982</v>
      </c>
      <c r="I6591" s="3">
        <v>13.333300057547534</v>
      </c>
      <c r="J6591" s="3">
        <v>17.029399999999999</v>
      </c>
      <c r="K6591" s="3">
        <v>17.029399999999999</v>
      </c>
      <c r="L6591" s="3">
        <v>22.70581</v>
      </c>
    </row>
    <row r="6592" spans="2:12" x14ac:dyDescent="0.2">
      <c r="B6592" t="s">
        <v>15966</v>
      </c>
      <c r="C6592" t="s">
        <v>15967</v>
      </c>
      <c r="D6592" t="s">
        <v>15968</v>
      </c>
      <c r="E6592" s="1">
        <v>1478.51</v>
      </c>
      <c r="F6592" s="1">
        <v>101</v>
      </c>
      <c r="G6592" s="2">
        <v>14.63871287128713</v>
      </c>
      <c r="H6592" s="3">
        <v>10</v>
      </c>
      <c r="I6592" s="3">
        <v>13.333301770025228</v>
      </c>
      <c r="J6592" s="3">
        <v>14.7851</v>
      </c>
      <c r="K6592" s="3">
        <v>14.7851</v>
      </c>
      <c r="L6592" s="3">
        <v>19.713419999999999</v>
      </c>
    </row>
    <row r="6593" spans="2:12" x14ac:dyDescent="0.2">
      <c r="B6593" t="s">
        <v>15969</v>
      </c>
      <c r="C6593" t="s">
        <v>15967</v>
      </c>
      <c r="D6593" t="s">
        <v>15968</v>
      </c>
      <c r="E6593" s="1">
        <v>2308.46</v>
      </c>
      <c r="F6593" s="1">
        <v>106</v>
      </c>
      <c r="G6593" s="2">
        <v>21.777924528301888</v>
      </c>
      <c r="H6593" s="3">
        <v>9.9999999999999982</v>
      </c>
      <c r="I6593" s="3">
        <v>13.333300122159361</v>
      </c>
      <c r="J6593" s="3">
        <v>23.084599999999998</v>
      </c>
      <c r="K6593" s="3">
        <v>23.084599999999998</v>
      </c>
      <c r="L6593" s="3">
        <v>30.779389999999999</v>
      </c>
    </row>
    <row r="6594" spans="2:12" x14ac:dyDescent="0.2">
      <c r="B6594" t="s">
        <v>15970</v>
      </c>
      <c r="C6594" t="s">
        <v>15971</v>
      </c>
      <c r="D6594" t="s">
        <v>15972</v>
      </c>
      <c r="E6594" s="1">
        <v>1219.44</v>
      </c>
      <c r="F6594" s="1">
        <v>116</v>
      </c>
      <c r="G6594" s="2">
        <v>10.512413793103448</v>
      </c>
      <c r="H6594" s="3">
        <v>10</v>
      </c>
      <c r="I6594" s="3">
        <v>13.333300531391458</v>
      </c>
      <c r="J6594" s="3">
        <v>12.1944</v>
      </c>
      <c r="K6594" s="3">
        <v>12.1944</v>
      </c>
      <c r="L6594" s="3">
        <v>16.259160000000001</v>
      </c>
    </row>
    <row r="6595" spans="2:12" x14ac:dyDescent="0.2">
      <c r="B6595" t="s">
        <v>15973</v>
      </c>
      <c r="C6595" t="s">
        <v>15971</v>
      </c>
      <c r="D6595" t="s">
        <v>15972</v>
      </c>
      <c r="E6595" s="1">
        <v>1846.39</v>
      </c>
      <c r="F6595" s="1">
        <v>126</v>
      </c>
      <c r="G6595" s="2">
        <v>14.65388888888889</v>
      </c>
      <c r="H6595" s="3">
        <v>9.9999999999999982</v>
      </c>
      <c r="I6595" s="3">
        <v>13.333299032165467</v>
      </c>
      <c r="J6595" s="3">
        <v>18.463899999999999</v>
      </c>
      <c r="K6595" s="3">
        <v>18.463899999999999</v>
      </c>
      <c r="L6595" s="3">
        <v>24.618469999999999</v>
      </c>
    </row>
    <row r="6596" spans="2:12" x14ac:dyDescent="0.2">
      <c r="B6596" t="s">
        <v>15974</v>
      </c>
      <c r="C6596" t="s">
        <v>15931</v>
      </c>
      <c r="D6596" t="s">
        <v>15932</v>
      </c>
      <c r="E6596" s="1">
        <v>1953.48</v>
      </c>
      <c r="F6596" s="1">
        <v>115</v>
      </c>
      <c r="G6596" s="2">
        <v>16.986782608695652</v>
      </c>
      <c r="H6596" s="3">
        <v>10</v>
      </c>
      <c r="I6596" s="3">
        <v>13.333297499846427</v>
      </c>
      <c r="J6596" s="3">
        <v>19.534800000000001</v>
      </c>
      <c r="K6596" s="3">
        <v>19.534800000000001</v>
      </c>
      <c r="L6596" s="3">
        <v>26.046330000000001</v>
      </c>
    </row>
    <row r="6597" spans="2:12" x14ac:dyDescent="0.2">
      <c r="B6597" t="s">
        <v>15975</v>
      </c>
      <c r="C6597" t="s">
        <v>15931</v>
      </c>
      <c r="D6597" t="s">
        <v>15932</v>
      </c>
      <c r="E6597" s="1">
        <v>2048.4299999999998</v>
      </c>
      <c r="F6597" s="1">
        <v>123</v>
      </c>
      <c r="G6597" s="2">
        <v>16.653902439024389</v>
      </c>
      <c r="H6597" s="3">
        <v>10.000000000000002</v>
      </c>
      <c r="I6597" s="3">
        <v>13.333299160820728</v>
      </c>
      <c r="J6597" s="3">
        <v>20.484300000000001</v>
      </c>
      <c r="K6597" s="3">
        <v>20.484300000000001</v>
      </c>
      <c r="L6597" s="3">
        <v>27.312329999999999</v>
      </c>
    </row>
    <row r="6598" spans="2:12" x14ac:dyDescent="0.2">
      <c r="B6598" t="s">
        <v>15976</v>
      </c>
      <c r="C6598" t="s">
        <v>15977</v>
      </c>
      <c r="D6598" t="s">
        <v>15978</v>
      </c>
      <c r="E6598" s="1">
        <v>6458.78</v>
      </c>
      <c r="F6598" s="1">
        <v>118</v>
      </c>
      <c r="G6598" s="2">
        <v>54.735423728813558</v>
      </c>
      <c r="H6598" s="3">
        <v>10</v>
      </c>
      <c r="I6598" s="3">
        <v>13.333299787266325</v>
      </c>
      <c r="J6598" s="3">
        <v>64.587800000000001</v>
      </c>
      <c r="K6598" s="3">
        <v>64.587800000000001</v>
      </c>
      <c r="L6598" s="3">
        <v>86.116849999999999</v>
      </c>
    </row>
    <row r="6599" spans="2:12" x14ac:dyDescent="0.2">
      <c r="B6599" t="s">
        <v>15979</v>
      </c>
      <c r="C6599" t="s">
        <v>15977</v>
      </c>
      <c r="D6599" t="s">
        <v>15978</v>
      </c>
      <c r="E6599" s="1">
        <v>5069.83</v>
      </c>
      <c r="F6599" s="1">
        <v>94</v>
      </c>
      <c r="G6599" s="2">
        <v>53.93436170212766</v>
      </c>
      <c r="H6599" s="3">
        <v>10.000000000000002</v>
      </c>
      <c r="I6599" s="3">
        <v>13.333299144152765</v>
      </c>
      <c r="J6599" s="3">
        <v>50.698300000000003</v>
      </c>
      <c r="K6599" s="3">
        <v>50.698300000000003</v>
      </c>
      <c r="L6599" s="3">
        <v>67.597560000000001</v>
      </c>
    </row>
    <row r="6600" spans="2:12" x14ac:dyDescent="0.2">
      <c r="B6600" t="s">
        <v>15980</v>
      </c>
      <c r="C6600" t="s">
        <v>15981</v>
      </c>
      <c r="D6600" t="s">
        <v>15982</v>
      </c>
      <c r="E6600" s="1">
        <v>1474.27</v>
      </c>
      <c r="F6600" s="1">
        <v>44</v>
      </c>
      <c r="G6600" s="2">
        <v>33.506136363636365</v>
      </c>
      <c r="H6600" s="3">
        <v>10</v>
      </c>
      <c r="I6600" s="3">
        <v>13.333297157237142</v>
      </c>
      <c r="J6600" s="3">
        <v>14.742699999999999</v>
      </c>
      <c r="K6600" s="3">
        <v>14.742699999999999</v>
      </c>
      <c r="L6600" s="3">
        <v>19.656880000000001</v>
      </c>
    </row>
    <row r="6601" spans="2:12" x14ac:dyDescent="0.2">
      <c r="B6601" t="s">
        <v>15983</v>
      </c>
      <c r="C6601" t="s">
        <v>15981</v>
      </c>
      <c r="D6601" t="s">
        <v>15982</v>
      </c>
      <c r="E6601" s="1">
        <v>1325.35</v>
      </c>
      <c r="F6601" s="1">
        <v>40</v>
      </c>
      <c r="G6601" s="2">
        <v>33.133749999999999</v>
      </c>
      <c r="H6601" s="3">
        <v>10.000000000000002</v>
      </c>
      <c r="I6601" s="3">
        <v>13.333300637567437</v>
      </c>
      <c r="J6601" s="3">
        <v>13.253500000000001</v>
      </c>
      <c r="K6601" s="3">
        <v>13.253500000000001</v>
      </c>
      <c r="L6601" s="3">
        <v>17.671289999999999</v>
      </c>
    </row>
    <row r="6602" spans="2:12" x14ac:dyDescent="0.2">
      <c r="B6602" t="s">
        <v>15984</v>
      </c>
      <c r="C6602" t="s">
        <v>15985</v>
      </c>
      <c r="D6602" t="s">
        <v>15986</v>
      </c>
      <c r="E6602" s="1">
        <v>813.71</v>
      </c>
      <c r="F6602" s="1">
        <v>40</v>
      </c>
      <c r="G6602" s="2">
        <v>20.342750000000002</v>
      </c>
      <c r="H6602" s="3">
        <v>10</v>
      </c>
      <c r="I6602" s="3">
        <v>13.333300561625148</v>
      </c>
      <c r="J6602" s="3">
        <v>8.1371000000000002</v>
      </c>
      <c r="K6602" s="3">
        <v>8.1371000000000002</v>
      </c>
      <c r="L6602" s="3">
        <v>10.84944</v>
      </c>
    </row>
    <row r="6603" spans="2:12" x14ac:dyDescent="0.2">
      <c r="B6603" t="s">
        <v>15987</v>
      </c>
      <c r="C6603" t="s">
        <v>15985</v>
      </c>
      <c r="D6603" t="s">
        <v>15986</v>
      </c>
      <c r="E6603" s="1">
        <v>245.92</v>
      </c>
      <c r="F6603" s="1">
        <v>29</v>
      </c>
      <c r="G6603" s="2">
        <v>8.48</v>
      </c>
      <c r="H6603" s="3">
        <v>10</v>
      </c>
      <c r="I6603" s="3">
        <v>13.33331977878985</v>
      </c>
      <c r="J6603" s="3">
        <v>2.4592000000000001</v>
      </c>
      <c r="K6603" s="3">
        <v>2.4592000000000001</v>
      </c>
      <c r="L6603" s="3">
        <v>3.2789299999999999</v>
      </c>
    </row>
    <row r="6604" spans="2:12" x14ac:dyDescent="0.2">
      <c r="B6604" t="s">
        <v>15988</v>
      </c>
      <c r="C6604" t="s">
        <v>15989</v>
      </c>
      <c r="D6604" t="s">
        <v>15990</v>
      </c>
      <c r="E6604" s="1">
        <v>314</v>
      </c>
      <c r="F6604" s="1">
        <v>93</v>
      </c>
      <c r="G6604" s="2">
        <v>3.3763440860215055</v>
      </c>
      <c r="H6604" s="3">
        <v>10</v>
      </c>
      <c r="I6604" s="3">
        <v>13.333312101910828</v>
      </c>
      <c r="J6604" s="3">
        <v>3.14</v>
      </c>
      <c r="K6604" s="3">
        <v>3.14</v>
      </c>
      <c r="L6604" s="3">
        <v>4.1866599999999998</v>
      </c>
    </row>
    <row r="6605" spans="2:12" x14ac:dyDescent="0.2">
      <c r="B6605" t="s">
        <v>15991</v>
      </c>
      <c r="C6605" t="s">
        <v>15989</v>
      </c>
      <c r="D6605" t="s">
        <v>15990</v>
      </c>
      <c r="E6605" s="1">
        <v>350.83</v>
      </c>
      <c r="F6605" s="1">
        <v>119</v>
      </c>
      <c r="G6605" s="2">
        <v>2.9481512605042015</v>
      </c>
      <c r="H6605" s="3">
        <v>10.000000000000002</v>
      </c>
      <c r="I6605" s="3">
        <v>13.333295328221647</v>
      </c>
      <c r="J6605" s="3">
        <v>3.5083000000000002</v>
      </c>
      <c r="K6605" s="3">
        <v>3.5083000000000002</v>
      </c>
      <c r="L6605" s="3">
        <v>4.6777199999999999</v>
      </c>
    </row>
    <row r="6606" spans="2:12" x14ac:dyDescent="0.2">
      <c r="B6606" t="s">
        <v>15992</v>
      </c>
      <c r="C6606" t="s">
        <v>15993</v>
      </c>
      <c r="D6606" t="s">
        <v>15994</v>
      </c>
      <c r="E6606" s="1">
        <v>239.4</v>
      </c>
      <c r="F6606" s="1">
        <v>45</v>
      </c>
      <c r="G6606" s="2">
        <v>5.32</v>
      </c>
      <c r="H6606" s="3">
        <v>10</v>
      </c>
      <c r="I6606" s="3">
        <v>13.333291562238932</v>
      </c>
      <c r="J6606" s="3">
        <v>2.3940000000000001</v>
      </c>
      <c r="K6606" s="3">
        <v>2.3940000000000001</v>
      </c>
      <c r="L6606" s="3">
        <v>3.1919900000000001</v>
      </c>
    </row>
    <row r="6607" spans="2:12" x14ac:dyDescent="0.2">
      <c r="B6607" t="s">
        <v>15995</v>
      </c>
      <c r="C6607" t="s">
        <v>15993</v>
      </c>
      <c r="D6607" t="s">
        <v>15994</v>
      </c>
      <c r="E6607" s="1">
        <v>721.37</v>
      </c>
      <c r="F6607" s="1">
        <v>137</v>
      </c>
      <c r="G6607" s="2">
        <v>5.265474452554745</v>
      </c>
      <c r="H6607" s="3">
        <v>10.000000000000002</v>
      </c>
      <c r="I6607" s="3">
        <v>13.333296366635707</v>
      </c>
      <c r="J6607" s="3">
        <v>7.2137000000000002</v>
      </c>
      <c r="K6607" s="3">
        <v>7.2137000000000002</v>
      </c>
      <c r="L6607" s="3">
        <v>9.6182400000000001</v>
      </c>
    </row>
    <row r="6608" spans="2:12" x14ac:dyDescent="0.2">
      <c r="B6608" t="s">
        <v>15996</v>
      </c>
      <c r="C6608" t="s">
        <v>15997</v>
      </c>
      <c r="D6608" t="s">
        <v>15998</v>
      </c>
      <c r="E6608" s="1">
        <v>1228.68</v>
      </c>
      <c r="F6608" s="1">
        <v>119</v>
      </c>
      <c r="G6608" s="2">
        <v>10.325042016806723</v>
      </c>
      <c r="H6608" s="3">
        <v>10</v>
      </c>
      <c r="I6608" s="3">
        <v>13.333300778070774</v>
      </c>
      <c r="J6608" s="3">
        <v>12.286799999999999</v>
      </c>
      <c r="K6608" s="3">
        <v>12.286799999999999</v>
      </c>
      <c r="L6608" s="3">
        <v>16.382359999999998</v>
      </c>
    </row>
    <row r="6609" spans="2:12" x14ac:dyDescent="0.2">
      <c r="B6609" t="s">
        <v>15999</v>
      </c>
      <c r="C6609" t="s">
        <v>15997</v>
      </c>
      <c r="D6609" t="s">
        <v>15998</v>
      </c>
      <c r="E6609" s="1">
        <v>1024.19</v>
      </c>
      <c r="F6609" s="1">
        <v>164</v>
      </c>
      <c r="G6609" s="2">
        <v>6.2450609756097561</v>
      </c>
      <c r="H6609" s="3">
        <v>9.9999999999999982</v>
      </c>
      <c r="I6609" s="3">
        <v>13.333297532684362</v>
      </c>
      <c r="J6609" s="3">
        <v>10.241899999999999</v>
      </c>
      <c r="K6609" s="3">
        <v>10.241899999999999</v>
      </c>
      <c r="L6609" s="3">
        <v>13.65583</v>
      </c>
    </row>
    <row r="6610" spans="2:12" x14ac:dyDescent="0.2">
      <c r="B6610" t="s">
        <v>16000</v>
      </c>
      <c r="C6610" t="s">
        <v>16001</v>
      </c>
      <c r="D6610" t="s">
        <v>16002</v>
      </c>
      <c r="E6610" s="1">
        <v>3416.9</v>
      </c>
      <c r="F6610" s="1">
        <v>112</v>
      </c>
      <c r="G6610" s="2">
        <v>30.508035714285715</v>
      </c>
      <c r="H6610" s="3">
        <v>9.9999999999999982</v>
      </c>
      <c r="I6610" s="3">
        <v>13.333299189323656</v>
      </c>
      <c r="J6610" s="3">
        <v>34.168999999999997</v>
      </c>
      <c r="K6610" s="3">
        <v>34.168999999999997</v>
      </c>
      <c r="L6610" s="3">
        <v>45.558549999999997</v>
      </c>
    </row>
    <row r="6611" spans="2:12" x14ac:dyDescent="0.2">
      <c r="B6611" t="s">
        <v>16003</v>
      </c>
      <c r="C6611" t="s">
        <v>16001</v>
      </c>
      <c r="D6611" t="s">
        <v>16002</v>
      </c>
      <c r="E6611" s="1">
        <v>3190.73</v>
      </c>
      <c r="F6611" s="1">
        <v>106</v>
      </c>
      <c r="G6611" s="2">
        <v>30.101226415094338</v>
      </c>
      <c r="H6611" s="3">
        <v>10</v>
      </c>
      <c r="I6611" s="3">
        <v>13.333299903156959</v>
      </c>
      <c r="J6611" s="3">
        <v>31.907299999999999</v>
      </c>
      <c r="K6611" s="3">
        <v>31.907299999999999</v>
      </c>
      <c r="L6611" s="3">
        <v>42.542960000000001</v>
      </c>
    </row>
    <row r="6612" spans="2:12" x14ac:dyDescent="0.2">
      <c r="B6612" t="s">
        <v>16004</v>
      </c>
      <c r="C6612" t="s">
        <v>16005</v>
      </c>
      <c r="D6612" t="s">
        <v>16006</v>
      </c>
      <c r="E6612" s="1">
        <v>1314.49</v>
      </c>
      <c r="F6612" s="1">
        <v>82</v>
      </c>
      <c r="G6612" s="2">
        <v>16.030365853658537</v>
      </c>
      <c r="H6612" s="3">
        <v>10</v>
      </c>
      <c r="I6612" s="3">
        <v>13.333300367442886</v>
      </c>
      <c r="J6612" s="3">
        <v>13.1449</v>
      </c>
      <c r="K6612" s="3">
        <v>13.1449</v>
      </c>
      <c r="L6612" s="3">
        <v>17.526489999999999</v>
      </c>
    </row>
    <row r="6613" spans="2:12" x14ac:dyDescent="0.2">
      <c r="B6613" t="s">
        <v>16007</v>
      </c>
      <c r="C6613" t="s">
        <v>16005</v>
      </c>
      <c r="D6613" t="s">
        <v>16006</v>
      </c>
      <c r="E6613" s="1">
        <v>3389.99</v>
      </c>
      <c r="F6613" s="1">
        <v>152</v>
      </c>
      <c r="G6613" s="2">
        <v>22.302565789473682</v>
      </c>
      <c r="H6613" s="3">
        <v>10.000000000000002</v>
      </c>
      <c r="I6613" s="3">
        <v>13.333298918285896</v>
      </c>
      <c r="J6613" s="3">
        <v>33.899900000000002</v>
      </c>
      <c r="K6613" s="3">
        <v>33.899900000000002</v>
      </c>
      <c r="L6613" s="3">
        <v>45.199750000000002</v>
      </c>
    </row>
    <row r="6614" spans="2:12" x14ac:dyDescent="0.2">
      <c r="B6614" t="s">
        <v>16008</v>
      </c>
      <c r="C6614" t="s">
        <v>16009</v>
      </c>
      <c r="D6614" t="s">
        <v>16010</v>
      </c>
      <c r="E6614" s="1">
        <v>2125.7800000000002</v>
      </c>
      <c r="F6614" s="1">
        <v>154</v>
      </c>
      <c r="G6614" s="2">
        <v>13.803766233766234</v>
      </c>
      <c r="H6614" s="3">
        <v>9.9999999999999982</v>
      </c>
      <c r="I6614" s="3">
        <v>13.33329883619189</v>
      </c>
      <c r="J6614" s="3">
        <v>21.2578</v>
      </c>
      <c r="K6614" s="3">
        <v>21.2578</v>
      </c>
      <c r="L6614" s="3">
        <v>28.34366</v>
      </c>
    </row>
    <row r="6615" spans="2:12" x14ac:dyDescent="0.2">
      <c r="B6615" t="s">
        <v>16011</v>
      </c>
      <c r="C6615" t="s">
        <v>16009</v>
      </c>
      <c r="D6615" t="s">
        <v>16010</v>
      </c>
      <c r="E6615" s="1">
        <v>1838.9</v>
      </c>
      <c r="F6615" s="1">
        <v>133</v>
      </c>
      <c r="G6615" s="2">
        <v>13.826315789473686</v>
      </c>
      <c r="H6615" s="3">
        <v>9.9999999999999982</v>
      </c>
      <c r="I6615" s="3">
        <v>13.333302517809559</v>
      </c>
      <c r="J6615" s="3">
        <v>18.388999999999999</v>
      </c>
      <c r="K6615" s="3">
        <v>18.388999999999999</v>
      </c>
      <c r="L6615" s="3">
        <v>24.518609999999999</v>
      </c>
    </row>
    <row r="6616" spans="2:12" x14ac:dyDescent="0.2">
      <c r="B6616" t="s">
        <v>16012</v>
      </c>
      <c r="C6616" t="s">
        <v>16013</v>
      </c>
      <c r="D6616" t="s">
        <v>15994</v>
      </c>
      <c r="E6616" s="1">
        <v>1468.04</v>
      </c>
      <c r="F6616" s="1">
        <v>91</v>
      </c>
      <c r="G6616" s="2">
        <v>16.132307692307691</v>
      </c>
      <c r="H6616" s="3">
        <v>10</v>
      </c>
      <c r="I6616" s="3">
        <v>13.333301544917033</v>
      </c>
      <c r="J6616" s="3">
        <v>14.680400000000001</v>
      </c>
      <c r="K6616" s="3">
        <v>14.680400000000001</v>
      </c>
      <c r="L6616" s="3">
        <v>19.573820000000001</v>
      </c>
    </row>
    <row r="6617" spans="2:12" x14ac:dyDescent="0.2">
      <c r="B6617" t="s">
        <v>16014</v>
      </c>
      <c r="C6617" t="s">
        <v>16013</v>
      </c>
      <c r="D6617" t="s">
        <v>15994</v>
      </c>
      <c r="E6617" s="1">
        <v>1288.93</v>
      </c>
      <c r="F6617" s="1">
        <v>109</v>
      </c>
      <c r="G6617" s="2">
        <v>11.825045871559634</v>
      </c>
      <c r="H6617" s="3">
        <v>10</v>
      </c>
      <c r="I6617" s="3">
        <v>13.333299713716027</v>
      </c>
      <c r="J6617" s="3">
        <v>12.8893</v>
      </c>
      <c r="K6617" s="3">
        <v>12.8893</v>
      </c>
      <c r="L6617" s="3">
        <v>17.185690000000001</v>
      </c>
    </row>
    <row r="6618" spans="2:12" x14ac:dyDescent="0.2">
      <c r="B6618" t="s">
        <v>16015</v>
      </c>
      <c r="C6618" t="s">
        <v>16016</v>
      </c>
      <c r="D6618" t="s">
        <v>16017</v>
      </c>
      <c r="E6618" s="1">
        <v>1401.24</v>
      </c>
      <c r="F6618" s="1">
        <v>83</v>
      </c>
      <c r="G6618" s="2">
        <v>16.882409638554218</v>
      </c>
      <c r="H6618" s="3">
        <v>10</v>
      </c>
      <c r="I6618" s="3">
        <v>13.33329765065228</v>
      </c>
      <c r="J6618" s="3">
        <v>14.0124</v>
      </c>
      <c r="K6618" s="3">
        <v>14.0124</v>
      </c>
      <c r="L6618" s="3">
        <v>18.683150000000001</v>
      </c>
    </row>
    <row r="6619" spans="2:12" x14ac:dyDescent="0.2">
      <c r="B6619" t="s">
        <v>16018</v>
      </c>
      <c r="C6619" t="s">
        <v>16016</v>
      </c>
      <c r="D6619" t="s">
        <v>16017</v>
      </c>
      <c r="E6619" s="1">
        <v>1061.21</v>
      </c>
      <c r="F6619" s="1">
        <v>87</v>
      </c>
      <c r="G6619" s="2">
        <v>12.197816091954023</v>
      </c>
      <c r="H6619" s="3">
        <v>10</v>
      </c>
      <c r="I6619" s="3">
        <v>13.333298781579519</v>
      </c>
      <c r="J6619" s="3">
        <v>10.6121</v>
      </c>
      <c r="K6619" s="3">
        <v>10.6121</v>
      </c>
      <c r="L6619" s="3">
        <v>14.149430000000001</v>
      </c>
    </row>
    <row r="6620" spans="2:12" x14ac:dyDescent="0.2">
      <c r="B6620" t="s">
        <v>16019</v>
      </c>
      <c r="C6620" t="s">
        <v>16020</v>
      </c>
      <c r="D6620" t="s">
        <v>16021</v>
      </c>
      <c r="E6620" s="1">
        <v>1415.04</v>
      </c>
      <c r="F6620" s="1">
        <v>117</v>
      </c>
      <c r="G6620" s="2">
        <v>12.094358974358974</v>
      </c>
      <c r="H6620" s="3">
        <v>10</v>
      </c>
      <c r="I6620" s="3">
        <v>13.333297998643149</v>
      </c>
      <c r="J6620" s="3">
        <v>14.150399999999999</v>
      </c>
      <c r="K6620" s="3">
        <v>14.150399999999999</v>
      </c>
      <c r="L6620" s="3">
        <v>18.867149999999999</v>
      </c>
    </row>
    <row r="6621" spans="2:12" x14ac:dyDescent="0.2">
      <c r="B6621" t="s">
        <v>16022</v>
      </c>
      <c r="C6621" t="s">
        <v>16020</v>
      </c>
      <c r="D6621" t="s">
        <v>16021</v>
      </c>
      <c r="E6621" s="1">
        <v>2308.39</v>
      </c>
      <c r="F6621" s="1">
        <v>134</v>
      </c>
      <c r="G6621" s="2">
        <v>17.226791044776117</v>
      </c>
      <c r="H6621" s="3">
        <v>10.000000000000002</v>
      </c>
      <c r="I6621" s="3">
        <v>13.333301565160134</v>
      </c>
      <c r="J6621" s="3">
        <v>23.0839</v>
      </c>
      <c r="K6621" s="3">
        <v>23.0839</v>
      </c>
      <c r="L6621" s="3">
        <v>30.778459999999999</v>
      </c>
    </row>
    <row r="6622" spans="2:12" x14ac:dyDescent="0.2">
      <c r="B6622" t="s">
        <v>16023</v>
      </c>
      <c r="C6622" t="s">
        <v>16024</v>
      </c>
      <c r="D6622" t="s">
        <v>16025</v>
      </c>
      <c r="E6622" s="1">
        <v>1652.34</v>
      </c>
      <c r="F6622" s="1">
        <v>109</v>
      </c>
      <c r="G6622" s="2">
        <v>15.159082568807339</v>
      </c>
      <c r="H6622" s="3">
        <v>10</v>
      </c>
      <c r="I6622" s="3">
        <v>13.333297021194186</v>
      </c>
      <c r="J6622" s="3">
        <v>16.523399999999999</v>
      </c>
      <c r="K6622" s="3">
        <v>16.523399999999999</v>
      </c>
      <c r="L6622" s="3">
        <v>22.031140000000001</v>
      </c>
    </row>
    <row r="6623" spans="2:12" x14ac:dyDescent="0.2">
      <c r="B6623" t="s">
        <v>16026</v>
      </c>
      <c r="C6623" t="s">
        <v>16024</v>
      </c>
      <c r="D6623" t="s">
        <v>16025</v>
      </c>
      <c r="E6623" s="1">
        <v>1368.45</v>
      </c>
      <c r="F6623" s="1">
        <v>119</v>
      </c>
      <c r="G6623" s="2">
        <v>11.499579831932774</v>
      </c>
      <c r="H6623" s="3">
        <v>10</v>
      </c>
      <c r="I6623" s="3">
        <v>13.333296795644708</v>
      </c>
      <c r="J6623" s="3">
        <v>13.6845</v>
      </c>
      <c r="K6623" s="3">
        <v>13.6845</v>
      </c>
      <c r="L6623" s="3">
        <v>18.245950000000001</v>
      </c>
    </row>
    <row r="6624" spans="2:12" x14ac:dyDescent="0.2">
      <c r="B6624" t="s">
        <v>16027</v>
      </c>
      <c r="C6624" t="s">
        <v>16028</v>
      </c>
      <c r="D6624" t="s">
        <v>16029</v>
      </c>
      <c r="E6624" s="1">
        <v>1011.97</v>
      </c>
      <c r="F6624" s="1">
        <v>59</v>
      </c>
      <c r="G6624" s="2">
        <v>17.152033898305085</v>
      </c>
      <c r="H6624" s="3">
        <v>10</v>
      </c>
      <c r="I6624" s="3">
        <v>13.333300394280464</v>
      </c>
      <c r="J6624" s="3">
        <v>10.1197</v>
      </c>
      <c r="K6624" s="3">
        <v>10.1197</v>
      </c>
      <c r="L6624" s="3">
        <v>13.492900000000001</v>
      </c>
    </row>
    <row r="6625" spans="2:12" x14ac:dyDescent="0.2">
      <c r="B6625" t="s">
        <v>16030</v>
      </c>
      <c r="C6625" t="s">
        <v>16028</v>
      </c>
      <c r="D6625" t="s">
        <v>16029</v>
      </c>
      <c r="E6625" s="1">
        <v>1962.13</v>
      </c>
      <c r="F6625" s="1">
        <v>55</v>
      </c>
      <c r="G6625" s="2">
        <v>35.675090909090912</v>
      </c>
      <c r="H6625" s="3">
        <v>10</v>
      </c>
      <c r="I6625" s="3">
        <v>13.33330105548562</v>
      </c>
      <c r="J6625" s="3">
        <v>19.621300000000002</v>
      </c>
      <c r="K6625" s="3">
        <v>19.621300000000002</v>
      </c>
      <c r="L6625" s="3">
        <v>26.161670000000001</v>
      </c>
    </row>
    <row r="6626" spans="2:12" x14ac:dyDescent="0.2">
      <c r="B6626" t="s">
        <v>16031</v>
      </c>
      <c r="C6626" t="s">
        <v>16032</v>
      </c>
      <c r="D6626" t="s">
        <v>16033</v>
      </c>
      <c r="E6626" s="1">
        <v>950.02</v>
      </c>
      <c r="F6626" s="1">
        <v>52</v>
      </c>
      <c r="G6626" s="2">
        <v>18.269615384615385</v>
      </c>
      <c r="H6626" s="3">
        <v>10</v>
      </c>
      <c r="I6626" s="3">
        <v>13.333298246352708</v>
      </c>
      <c r="J6626" s="3">
        <v>9.5001999999999995</v>
      </c>
      <c r="K6626" s="3">
        <v>9.5001999999999995</v>
      </c>
      <c r="L6626" s="3">
        <v>12.6669</v>
      </c>
    </row>
    <row r="6627" spans="2:12" x14ac:dyDescent="0.2">
      <c r="B6627" t="s">
        <v>16034</v>
      </c>
      <c r="C6627" t="s">
        <v>16032</v>
      </c>
      <c r="D6627" t="s">
        <v>16033</v>
      </c>
      <c r="E6627" s="1">
        <v>981.91</v>
      </c>
      <c r="F6627" s="1">
        <v>70</v>
      </c>
      <c r="G6627" s="2">
        <v>14.027285714285714</v>
      </c>
      <c r="H6627" s="3">
        <v>10.000000000000002</v>
      </c>
      <c r="I6627" s="3">
        <v>13.333299385890765</v>
      </c>
      <c r="J6627" s="3">
        <v>9.8191000000000006</v>
      </c>
      <c r="K6627" s="3">
        <v>9.8191000000000006</v>
      </c>
      <c r="L6627" s="3">
        <v>13.0921</v>
      </c>
    </row>
    <row r="6628" spans="2:12" x14ac:dyDescent="0.2">
      <c r="B6628" t="s">
        <v>16035</v>
      </c>
      <c r="C6628" t="s">
        <v>16036</v>
      </c>
      <c r="D6628" t="s">
        <v>16037</v>
      </c>
      <c r="E6628" s="1">
        <v>1327.91</v>
      </c>
      <c r="F6628" s="1">
        <v>104</v>
      </c>
      <c r="G6628" s="2">
        <v>12.768365384615386</v>
      </c>
      <c r="H6628" s="3">
        <v>9.9999999999999982</v>
      </c>
      <c r="I6628" s="3">
        <v>13.333298190389408</v>
      </c>
      <c r="J6628" s="3">
        <v>13.2791</v>
      </c>
      <c r="K6628" s="3">
        <v>13.2791</v>
      </c>
      <c r="L6628" s="3">
        <v>17.70542</v>
      </c>
    </row>
    <row r="6629" spans="2:12" x14ac:dyDescent="0.2">
      <c r="B6629" t="s">
        <v>16038</v>
      </c>
      <c r="C6629" t="s">
        <v>16036</v>
      </c>
      <c r="D6629" t="s">
        <v>16037</v>
      </c>
      <c r="E6629" s="1">
        <v>1019.06</v>
      </c>
      <c r="F6629" s="1">
        <v>76</v>
      </c>
      <c r="G6629" s="2">
        <v>13.408684210526316</v>
      </c>
      <c r="H6629" s="3">
        <v>10.000000000000002</v>
      </c>
      <c r="I6629" s="3">
        <v>13.333297352462074</v>
      </c>
      <c r="J6629" s="3">
        <v>10.1906</v>
      </c>
      <c r="K6629" s="3">
        <v>10.1906</v>
      </c>
      <c r="L6629" s="3">
        <v>13.587429999999999</v>
      </c>
    </row>
    <row r="6630" spans="2:12" x14ac:dyDescent="0.2">
      <c r="B6630" t="s">
        <v>16039</v>
      </c>
      <c r="C6630" t="s">
        <v>16040</v>
      </c>
      <c r="D6630" t="s">
        <v>16041</v>
      </c>
      <c r="E6630" s="1">
        <v>400.79</v>
      </c>
      <c r="F6630" s="1">
        <v>40</v>
      </c>
      <c r="G6630" s="2">
        <v>10.01975</v>
      </c>
      <c r="H6630" s="3">
        <v>10</v>
      </c>
      <c r="I6630" s="3">
        <v>13.333291748796126</v>
      </c>
      <c r="J6630" s="3">
        <v>4.0079000000000002</v>
      </c>
      <c r="K6630" s="3">
        <v>4.0079000000000002</v>
      </c>
      <c r="L6630" s="3">
        <v>5.3438499999999998</v>
      </c>
    </row>
    <row r="6631" spans="2:12" x14ac:dyDescent="0.2">
      <c r="B6631" t="s">
        <v>16042</v>
      </c>
      <c r="C6631" t="s">
        <v>16040</v>
      </c>
      <c r="D6631" t="s">
        <v>16041</v>
      </c>
      <c r="E6631" s="1">
        <v>386.59</v>
      </c>
      <c r="F6631" s="1">
        <v>56</v>
      </c>
      <c r="G6631" s="2">
        <v>6.9033928571428564</v>
      </c>
      <c r="H6631" s="3">
        <v>10</v>
      </c>
      <c r="I6631" s="3">
        <v>13.333298843736257</v>
      </c>
      <c r="J6631" s="3">
        <v>3.8658999999999999</v>
      </c>
      <c r="K6631" s="3">
        <v>3.8658999999999999</v>
      </c>
      <c r="L6631" s="3">
        <v>5.1545199999999998</v>
      </c>
    </row>
    <row r="6632" spans="2:12" x14ac:dyDescent="0.2">
      <c r="B6632" t="s">
        <v>16043</v>
      </c>
      <c r="C6632" t="s">
        <v>16044</v>
      </c>
      <c r="D6632" t="s">
        <v>16045</v>
      </c>
      <c r="E6632" s="1">
        <v>1048.6600000000001</v>
      </c>
      <c r="F6632" s="1">
        <v>84</v>
      </c>
      <c r="G6632" s="2">
        <v>12.484047619047621</v>
      </c>
      <c r="H6632" s="3">
        <v>9.9999999999999982</v>
      </c>
      <c r="I6632" s="3">
        <v>13.333301546735834</v>
      </c>
      <c r="J6632" s="3">
        <v>10.486599999999999</v>
      </c>
      <c r="K6632" s="3">
        <v>10.486599999999999</v>
      </c>
      <c r="L6632" s="3">
        <v>13.982100000000001</v>
      </c>
    </row>
    <row r="6633" spans="2:12" x14ac:dyDescent="0.2">
      <c r="B6633" t="s">
        <v>16046</v>
      </c>
      <c r="C6633" t="s">
        <v>16044</v>
      </c>
      <c r="D6633" t="s">
        <v>16045</v>
      </c>
      <c r="E6633" s="1">
        <v>932.66</v>
      </c>
      <c r="F6633" s="1">
        <v>49</v>
      </c>
      <c r="G6633" s="2">
        <v>19.033877551020407</v>
      </c>
      <c r="H6633" s="3">
        <v>10</v>
      </c>
      <c r="I6633" s="3">
        <v>13.333304741277637</v>
      </c>
      <c r="J6633" s="3">
        <v>9.3265999999999991</v>
      </c>
      <c r="K6633" s="3">
        <v>9.3265999999999991</v>
      </c>
      <c r="L6633" s="3">
        <v>12.43544</v>
      </c>
    </row>
    <row r="6634" spans="2:12" x14ac:dyDescent="0.2">
      <c r="B6634" t="s">
        <v>16047</v>
      </c>
      <c r="C6634" t="s">
        <v>16048</v>
      </c>
      <c r="D6634" t="s">
        <v>16049</v>
      </c>
      <c r="E6634" s="1">
        <v>597.29999999999995</v>
      </c>
      <c r="F6634" s="1">
        <v>62</v>
      </c>
      <c r="G6634" s="2">
        <v>9.6338709677419345</v>
      </c>
      <c r="H6634" s="3">
        <v>10</v>
      </c>
      <c r="I6634" s="3">
        <v>13.33329984932195</v>
      </c>
      <c r="J6634" s="3">
        <v>5.9729999999999999</v>
      </c>
      <c r="K6634" s="3">
        <v>5.9729999999999999</v>
      </c>
      <c r="L6634" s="3">
        <v>7.9639800000000003</v>
      </c>
    </row>
    <row r="6635" spans="2:12" x14ac:dyDescent="0.2">
      <c r="B6635" t="s">
        <v>16050</v>
      </c>
      <c r="C6635" t="s">
        <v>16048</v>
      </c>
      <c r="D6635" t="s">
        <v>16049</v>
      </c>
      <c r="E6635" s="1">
        <v>830.1</v>
      </c>
      <c r="F6635" s="1">
        <v>66</v>
      </c>
      <c r="G6635" s="2">
        <v>12.577272727272728</v>
      </c>
      <c r="H6635" s="3">
        <v>10</v>
      </c>
      <c r="I6635" s="3">
        <v>13.333297193109264</v>
      </c>
      <c r="J6635" s="3">
        <v>8.3010000000000002</v>
      </c>
      <c r="K6635" s="3">
        <v>8.3010000000000002</v>
      </c>
      <c r="L6635" s="3">
        <v>11.067970000000001</v>
      </c>
    </row>
    <row r="6636" spans="2:12" x14ac:dyDescent="0.2">
      <c r="B6636" t="s">
        <v>16051</v>
      </c>
      <c r="C6636" t="s">
        <v>16052</v>
      </c>
      <c r="D6636" t="s">
        <v>16053</v>
      </c>
      <c r="E6636" s="1">
        <v>853.47</v>
      </c>
      <c r="F6636" s="1">
        <v>60</v>
      </c>
      <c r="G6636" s="2">
        <v>14.224500000000001</v>
      </c>
      <c r="H6636" s="3">
        <v>10</v>
      </c>
      <c r="I6636" s="3">
        <v>13.333298182712923</v>
      </c>
      <c r="J6636" s="3">
        <v>8.5347000000000008</v>
      </c>
      <c r="K6636" s="3">
        <v>8.5347000000000008</v>
      </c>
      <c r="L6636" s="3">
        <v>11.379569999999999</v>
      </c>
    </row>
    <row r="6637" spans="2:12" x14ac:dyDescent="0.2">
      <c r="B6637" t="s">
        <v>16054</v>
      </c>
      <c r="C6637" t="s">
        <v>16052</v>
      </c>
      <c r="D6637" t="s">
        <v>16053</v>
      </c>
      <c r="E6637" s="1">
        <v>1271.01</v>
      </c>
      <c r="F6637" s="1">
        <v>50</v>
      </c>
      <c r="G6637" s="2">
        <v>25.420200000000001</v>
      </c>
      <c r="H6637" s="3">
        <v>10</v>
      </c>
      <c r="I6637" s="3">
        <v>13.333301862298487</v>
      </c>
      <c r="J6637" s="3">
        <v>12.710100000000001</v>
      </c>
      <c r="K6637" s="3">
        <v>12.710100000000001</v>
      </c>
      <c r="L6637" s="3">
        <v>16.946760000000001</v>
      </c>
    </row>
    <row r="6638" spans="2:12" x14ac:dyDescent="0.2">
      <c r="B6638" t="s">
        <v>16055</v>
      </c>
      <c r="C6638" t="s">
        <v>16056</v>
      </c>
      <c r="D6638" t="s">
        <v>16057</v>
      </c>
      <c r="E6638" s="1">
        <v>814.49</v>
      </c>
      <c r="F6638" s="1">
        <v>104</v>
      </c>
      <c r="G6638" s="2">
        <v>7.8316346153846155</v>
      </c>
      <c r="H6638" s="3">
        <v>10</v>
      </c>
      <c r="I6638" s="3">
        <v>13.333300593009122</v>
      </c>
      <c r="J6638" s="3">
        <v>8.1448999999999998</v>
      </c>
      <c r="K6638" s="3">
        <v>8.1448999999999998</v>
      </c>
      <c r="L6638" s="3">
        <v>10.85984</v>
      </c>
    </row>
    <row r="6639" spans="2:12" x14ac:dyDescent="0.2">
      <c r="B6639" t="s">
        <v>16058</v>
      </c>
      <c r="C6639" t="s">
        <v>16056</v>
      </c>
      <c r="D6639" t="s">
        <v>16057</v>
      </c>
      <c r="E6639" s="1">
        <v>2206.61</v>
      </c>
      <c r="F6639" s="1">
        <v>145</v>
      </c>
      <c r="G6639" s="2">
        <v>15.218000000000002</v>
      </c>
      <c r="H6639" s="3">
        <v>10</v>
      </c>
      <c r="I6639" s="3">
        <v>13.333298589238696</v>
      </c>
      <c r="J6639" s="3">
        <v>22.066099999999999</v>
      </c>
      <c r="K6639" s="3">
        <v>22.066099999999999</v>
      </c>
      <c r="L6639" s="3">
        <v>29.421389999999999</v>
      </c>
    </row>
    <row r="6640" spans="2:12" x14ac:dyDescent="0.2">
      <c r="B6640" t="s">
        <v>16059</v>
      </c>
      <c r="C6640" t="s">
        <v>16056</v>
      </c>
      <c r="D6640" t="s">
        <v>16057</v>
      </c>
      <c r="E6640" s="1">
        <v>911.72</v>
      </c>
      <c r="F6640" s="1">
        <v>138</v>
      </c>
      <c r="G6640" s="2">
        <v>6.6066666666666665</v>
      </c>
      <c r="H6640" s="3">
        <v>10</v>
      </c>
      <c r="I6640" s="3">
        <v>13.333304084587374</v>
      </c>
      <c r="J6640" s="3">
        <v>9.1172000000000004</v>
      </c>
      <c r="K6640" s="3">
        <v>9.1172000000000004</v>
      </c>
      <c r="L6640" s="3">
        <v>12.15624</v>
      </c>
    </row>
    <row r="6641" spans="2:12" x14ac:dyDescent="0.2">
      <c r="B6641" t="s">
        <v>16060</v>
      </c>
      <c r="C6641" t="s">
        <v>16056</v>
      </c>
      <c r="D6641" t="s">
        <v>16057</v>
      </c>
      <c r="E6641" s="1">
        <v>961.01</v>
      </c>
      <c r="F6641" s="1">
        <v>189</v>
      </c>
      <c r="G6641" s="2">
        <v>5.0847089947089943</v>
      </c>
      <c r="H6641" s="3">
        <v>9.9999999999999982</v>
      </c>
      <c r="I6641" s="3">
        <v>13.333295179030396</v>
      </c>
      <c r="J6641" s="3">
        <v>9.6100999999999992</v>
      </c>
      <c r="K6641" s="3">
        <v>9.6100999999999992</v>
      </c>
      <c r="L6641" s="3">
        <v>12.81343</v>
      </c>
    </row>
    <row r="6642" spans="2:12" x14ac:dyDescent="0.2">
      <c r="B6642" t="s">
        <v>16061</v>
      </c>
      <c r="C6642" t="s">
        <v>16062</v>
      </c>
      <c r="D6642" t="s">
        <v>16063</v>
      </c>
      <c r="E6642" s="1">
        <v>980.59</v>
      </c>
      <c r="F6642" s="1">
        <v>74</v>
      </c>
      <c r="G6642" s="2">
        <v>13.251216216216216</v>
      </c>
      <c r="H6642" s="3">
        <v>9.9999999999999982</v>
      </c>
      <c r="I6642" s="3">
        <v>13.333299340193149</v>
      </c>
      <c r="J6642" s="3">
        <v>9.8058999999999994</v>
      </c>
      <c r="K6642" s="3">
        <v>9.8058999999999994</v>
      </c>
      <c r="L6642" s="3">
        <v>13.0745</v>
      </c>
    </row>
    <row r="6643" spans="2:12" x14ac:dyDescent="0.2">
      <c r="B6643" t="s">
        <v>16064</v>
      </c>
      <c r="C6643" t="s">
        <v>16062</v>
      </c>
      <c r="D6643" t="s">
        <v>16065</v>
      </c>
      <c r="E6643" s="1">
        <v>397.57</v>
      </c>
      <c r="F6643" s="1">
        <v>77</v>
      </c>
      <c r="G6643" s="2">
        <v>5.163246753246753</v>
      </c>
      <c r="H6643" s="3">
        <v>10</v>
      </c>
      <c r="I6643" s="3">
        <v>13.333299796262294</v>
      </c>
      <c r="J6643" s="3">
        <v>3.9756999999999998</v>
      </c>
      <c r="K6643" s="3">
        <v>3.9756999999999998</v>
      </c>
      <c r="L6643" s="3">
        <v>5.3009199999999996</v>
      </c>
    </row>
    <row r="6644" spans="2:12" x14ac:dyDescent="0.2">
      <c r="B6644" t="s">
        <v>16066</v>
      </c>
      <c r="C6644" t="s">
        <v>16062</v>
      </c>
      <c r="D6644" t="s">
        <v>16065</v>
      </c>
      <c r="E6644" s="1">
        <v>869.7</v>
      </c>
      <c r="F6644" s="1">
        <v>166</v>
      </c>
      <c r="G6644" s="2">
        <v>5.2391566265060243</v>
      </c>
      <c r="H6644" s="3">
        <v>9.9999999999999982</v>
      </c>
      <c r="I6644" s="3">
        <v>13.333298838680003</v>
      </c>
      <c r="J6644" s="3">
        <v>8.6969999999999992</v>
      </c>
      <c r="K6644" s="3">
        <v>8.6969999999999992</v>
      </c>
      <c r="L6644" s="3">
        <v>11.595969999999999</v>
      </c>
    </row>
    <row r="6645" spans="2:12" x14ac:dyDescent="0.2">
      <c r="B6645" t="s">
        <v>16067</v>
      </c>
      <c r="C6645" t="s">
        <v>16068</v>
      </c>
      <c r="D6645" t="s">
        <v>16069</v>
      </c>
      <c r="E6645" s="1">
        <v>825.92</v>
      </c>
      <c r="F6645" s="1">
        <v>147</v>
      </c>
      <c r="G6645" s="2">
        <v>5.6185034013605444</v>
      </c>
      <c r="H6645" s="3">
        <v>10</v>
      </c>
      <c r="I6645" s="3">
        <v>13.333301046106161</v>
      </c>
      <c r="J6645" s="3">
        <v>8.2591999999999999</v>
      </c>
      <c r="K6645" s="3">
        <v>8.2591999999999999</v>
      </c>
      <c r="L6645" s="3">
        <v>11.01224</v>
      </c>
    </row>
    <row r="6646" spans="2:12" x14ac:dyDescent="0.2">
      <c r="B6646" t="s">
        <v>16070</v>
      </c>
      <c r="C6646" t="s">
        <v>16068</v>
      </c>
      <c r="D6646" t="s">
        <v>16069</v>
      </c>
      <c r="E6646" s="1">
        <v>1253.19</v>
      </c>
      <c r="F6646" s="1">
        <v>130</v>
      </c>
      <c r="G6646" s="2">
        <v>9.6399230769230773</v>
      </c>
      <c r="H6646" s="3">
        <v>10</v>
      </c>
      <c r="I6646" s="3">
        <v>13.333301414789458</v>
      </c>
      <c r="J6646" s="3">
        <v>12.5319</v>
      </c>
      <c r="K6646" s="3">
        <v>12.5319</v>
      </c>
      <c r="L6646" s="3">
        <v>16.709160000000001</v>
      </c>
    </row>
    <row r="6647" spans="2:12" x14ac:dyDescent="0.2">
      <c r="B6647" t="s">
        <v>16071</v>
      </c>
      <c r="C6647" t="s">
        <v>16072</v>
      </c>
      <c r="D6647" t="s">
        <v>16073</v>
      </c>
      <c r="E6647" s="1">
        <v>495.9</v>
      </c>
      <c r="F6647" s="1">
        <v>28</v>
      </c>
      <c r="G6647" s="2">
        <v>17.710714285714285</v>
      </c>
      <c r="H6647" s="3">
        <v>10</v>
      </c>
      <c r="I6647" s="3">
        <v>13.333293002621497</v>
      </c>
      <c r="J6647" s="3">
        <v>4.9589999999999996</v>
      </c>
      <c r="K6647" s="3">
        <v>4.9589999999999996</v>
      </c>
      <c r="L6647" s="3">
        <v>6.61198</v>
      </c>
    </row>
    <row r="6648" spans="2:12" x14ac:dyDescent="0.2">
      <c r="B6648" t="s">
        <v>16074</v>
      </c>
      <c r="C6648" t="s">
        <v>16072</v>
      </c>
      <c r="D6648" t="s">
        <v>16073</v>
      </c>
      <c r="E6648" s="1">
        <v>439.08</v>
      </c>
      <c r="F6648" s="1">
        <v>32</v>
      </c>
      <c r="G6648" s="2">
        <v>13.72125</v>
      </c>
      <c r="H6648" s="3">
        <v>10</v>
      </c>
      <c r="I6648" s="3">
        <v>13.333310558440377</v>
      </c>
      <c r="J6648" s="3">
        <v>4.3907999999999996</v>
      </c>
      <c r="K6648" s="3">
        <v>4.3907999999999996</v>
      </c>
      <c r="L6648" s="3">
        <v>5.8543900000000004</v>
      </c>
    </row>
    <row r="6649" spans="2:12" x14ac:dyDescent="0.2">
      <c r="B6649" t="s">
        <v>16075</v>
      </c>
      <c r="C6649" t="s">
        <v>16076</v>
      </c>
      <c r="D6649" t="s">
        <v>16077</v>
      </c>
      <c r="E6649" s="1">
        <v>303.56</v>
      </c>
      <c r="F6649" s="1">
        <v>64</v>
      </c>
      <c r="G6649" s="2">
        <v>4.743125</v>
      </c>
      <c r="H6649" s="3">
        <v>10</v>
      </c>
      <c r="I6649" s="3">
        <v>13.33331137172223</v>
      </c>
      <c r="J6649" s="3">
        <v>3.0356000000000001</v>
      </c>
      <c r="K6649" s="3">
        <v>3.0356000000000001</v>
      </c>
      <c r="L6649" s="3">
        <v>4.0474600000000001</v>
      </c>
    </row>
    <row r="6650" spans="2:12" x14ac:dyDescent="0.2">
      <c r="B6650" t="s">
        <v>16078</v>
      </c>
      <c r="C6650" t="s">
        <v>16076</v>
      </c>
      <c r="D6650" t="s">
        <v>16077</v>
      </c>
      <c r="E6650" s="1">
        <v>322.01</v>
      </c>
      <c r="F6650" s="1">
        <v>41</v>
      </c>
      <c r="G6650" s="2">
        <v>7.8539024390243899</v>
      </c>
      <c r="H6650" s="3">
        <v>10</v>
      </c>
      <c r="I6650" s="3">
        <v>13.333312630042544</v>
      </c>
      <c r="J6650" s="3">
        <v>3.2201</v>
      </c>
      <c r="K6650" s="3">
        <v>3.2201</v>
      </c>
      <c r="L6650" s="3">
        <v>4.2934599999999996</v>
      </c>
    </row>
    <row r="6651" spans="2:12" x14ac:dyDescent="0.2">
      <c r="B6651" t="s">
        <v>16079</v>
      </c>
      <c r="C6651" t="s">
        <v>16080</v>
      </c>
      <c r="D6651" t="s">
        <v>16081</v>
      </c>
      <c r="E6651" s="1">
        <v>71.239999999999995</v>
      </c>
      <c r="F6651" s="1">
        <v>24</v>
      </c>
      <c r="G6651" s="2">
        <v>2.9683333333333333</v>
      </c>
      <c r="H6651" s="3">
        <v>10</v>
      </c>
      <c r="I6651" s="3">
        <v>13.333239752947783</v>
      </c>
      <c r="J6651" s="3">
        <v>0.71240000000000003</v>
      </c>
      <c r="K6651" s="3">
        <v>0.71240000000000003</v>
      </c>
      <c r="L6651" s="3">
        <v>0.94986000000000004</v>
      </c>
    </row>
    <row r="6652" spans="2:12" x14ac:dyDescent="0.2">
      <c r="B6652" t="s">
        <v>16082</v>
      </c>
      <c r="C6652" t="s">
        <v>16080</v>
      </c>
      <c r="D6652" t="s">
        <v>16081</v>
      </c>
      <c r="E6652" s="1">
        <v>183.34</v>
      </c>
      <c r="F6652" s="1">
        <v>31</v>
      </c>
      <c r="G6652" s="2">
        <v>5.9141935483870967</v>
      </c>
      <c r="H6652" s="3">
        <v>10</v>
      </c>
      <c r="I6652" s="3">
        <v>13.333315152176283</v>
      </c>
      <c r="J6652" s="3">
        <v>1.8333999999999999</v>
      </c>
      <c r="K6652" s="3">
        <v>1.8333999999999999</v>
      </c>
      <c r="L6652" s="3">
        <v>2.4445299999999999</v>
      </c>
    </row>
    <row r="6653" spans="2:12" x14ac:dyDescent="0.2">
      <c r="B6653" t="s">
        <v>16083</v>
      </c>
      <c r="C6653" t="s">
        <v>16084</v>
      </c>
      <c r="D6653" t="s">
        <v>16085</v>
      </c>
      <c r="E6653" s="1">
        <v>266.39999999999998</v>
      </c>
      <c r="F6653" s="1">
        <v>70</v>
      </c>
      <c r="G6653" s="2">
        <v>3.8057142857142856</v>
      </c>
      <c r="H6653" s="3">
        <v>10.000000000000002</v>
      </c>
      <c r="I6653" s="3">
        <v>13.333295795795797</v>
      </c>
      <c r="J6653" s="3">
        <v>2.6640000000000001</v>
      </c>
      <c r="K6653" s="3">
        <v>2.6640000000000001</v>
      </c>
      <c r="L6653" s="3">
        <v>3.55199</v>
      </c>
    </row>
    <row r="6654" spans="2:12" x14ac:dyDescent="0.2">
      <c r="B6654" t="s">
        <v>16086</v>
      </c>
      <c r="C6654" t="s">
        <v>16084</v>
      </c>
      <c r="D6654" t="s">
        <v>16085</v>
      </c>
      <c r="E6654" s="1">
        <v>104.81</v>
      </c>
      <c r="F6654" s="1">
        <v>75</v>
      </c>
      <c r="G6654" s="2">
        <v>1.3974666666666666</v>
      </c>
      <c r="H6654" s="3">
        <v>10</v>
      </c>
      <c r="I6654" s="3">
        <v>13.333269726171165</v>
      </c>
      <c r="J6654" s="3">
        <v>1.0481</v>
      </c>
      <c r="K6654" s="3">
        <v>1.0481</v>
      </c>
      <c r="L6654" s="3">
        <v>1.3974599999999999</v>
      </c>
    </row>
    <row r="6655" spans="2:12" x14ac:dyDescent="0.2">
      <c r="B6655" t="s">
        <v>16087</v>
      </c>
      <c r="C6655" t="s">
        <v>16088</v>
      </c>
      <c r="D6655" t="s">
        <v>16089</v>
      </c>
      <c r="E6655" s="1">
        <v>123.35</v>
      </c>
      <c r="F6655" s="1">
        <v>39</v>
      </c>
      <c r="G6655" s="2">
        <v>3.1628205128205127</v>
      </c>
      <c r="H6655" s="3">
        <v>10.000000000000002</v>
      </c>
      <c r="I6655" s="3">
        <v>13.333279286582895</v>
      </c>
      <c r="J6655" s="3">
        <v>1.2335</v>
      </c>
      <c r="K6655" s="3">
        <v>1.2335</v>
      </c>
      <c r="L6655" s="3">
        <v>1.64466</v>
      </c>
    </row>
    <row r="6656" spans="2:12" x14ac:dyDescent="0.2">
      <c r="B6656" t="s">
        <v>16090</v>
      </c>
      <c r="C6656" t="s">
        <v>16088</v>
      </c>
      <c r="D6656" t="s">
        <v>16089</v>
      </c>
      <c r="E6656" s="1">
        <v>136.16</v>
      </c>
      <c r="F6656" s="1">
        <v>53</v>
      </c>
      <c r="G6656" s="2">
        <v>2.5690566037735847</v>
      </c>
      <c r="H6656" s="3">
        <v>10</v>
      </c>
      <c r="I6656" s="3">
        <v>13.333284371327849</v>
      </c>
      <c r="J6656" s="3">
        <v>1.3615999999999999</v>
      </c>
      <c r="K6656" s="3">
        <v>1.3615999999999999</v>
      </c>
      <c r="L6656" s="3">
        <v>1.8154600000000001</v>
      </c>
    </row>
    <row r="6657" spans="2:12" x14ac:dyDescent="0.2">
      <c r="B6657" t="s">
        <v>16091</v>
      </c>
      <c r="C6657" t="s">
        <v>16092</v>
      </c>
      <c r="D6657" t="s">
        <v>16093</v>
      </c>
      <c r="E6657" s="1">
        <v>191.97</v>
      </c>
      <c r="F6657" s="1">
        <v>70</v>
      </c>
      <c r="G6657" s="2">
        <v>2.7424285714285714</v>
      </c>
      <c r="H6657" s="3">
        <v>10</v>
      </c>
      <c r="I6657" s="3">
        <v>13.333281241860707</v>
      </c>
      <c r="J6657" s="3">
        <v>1.9197</v>
      </c>
      <c r="K6657" s="3">
        <v>1.9197</v>
      </c>
      <c r="L6657" s="3">
        <v>2.55959</v>
      </c>
    </row>
    <row r="6658" spans="2:12" x14ac:dyDescent="0.2">
      <c r="B6658" t="s">
        <v>16094</v>
      </c>
      <c r="C6658" t="s">
        <v>16092</v>
      </c>
      <c r="D6658" t="s">
        <v>16093</v>
      </c>
      <c r="E6658" s="1">
        <v>131.06</v>
      </c>
      <c r="F6658" s="1">
        <v>48</v>
      </c>
      <c r="G6658" s="2">
        <v>2.7304166666666667</v>
      </c>
      <c r="H6658" s="3">
        <v>10</v>
      </c>
      <c r="I6658" s="3">
        <v>13.333282466046084</v>
      </c>
      <c r="J6658" s="3">
        <v>1.3106</v>
      </c>
      <c r="K6658" s="3">
        <v>1.3106</v>
      </c>
      <c r="L6658" s="3">
        <v>1.74746</v>
      </c>
    </row>
    <row r="6659" spans="2:12" x14ac:dyDescent="0.2">
      <c r="B6659" t="s">
        <v>16095</v>
      </c>
      <c r="C6659" t="s">
        <v>16096</v>
      </c>
      <c r="D6659" t="s">
        <v>16097</v>
      </c>
      <c r="E6659" s="1">
        <v>6222.95</v>
      </c>
      <c r="F6659" s="1">
        <v>1492</v>
      </c>
      <c r="G6659" s="2">
        <v>4.1708780160857906</v>
      </c>
      <c r="H6659" s="3">
        <v>10</v>
      </c>
      <c r="I6659" s="3">
        <v>13.33330012293205</v>
      </c>
      <c r="J6659" s="3">
        <v>62.229500000000002</v>
      </c>
      <c r="K6659" s="3">
        <v>62.229500000000002</v>
      </c>
      <c r="L6659" s="3">
        <v>82.972459999999998</v>
      </c>
    </row>
    <row r="6660" spans="2:12" x14ac:dyDescent="0.2">
      <c r="B6660" t="s">
        <v>16098</v>
      </c>
      <c r="C6660" t="s">
        <v>16096</v>
      </c>
      <c r="D6660" t="s">
        <v>16097</v>
      </c>
      <c r="E6660" s="1">
        <v>3823.19</v>
      </c>
      <c r="F6660" s="1">
        <v>2003</v>
      </c>
      <c r="G6660" s="2">
        <v>1.9087319021467799</v>
      </c>
      <c r="H6660" s="3">
        <v>10.000000000000002</v>
      </c>
      <c r="I6660" s="3">
        <v>13.33330020218718</v>
      </c>
      <c r="J6660" s="3">
        <v>38.231900000000003</v>
      </c>
      <c r="K6660" s="3">
        <v>38.231900000000003</v>
      </c>
      <c r="L6660" s="3">
        <v>50.975740000000002</v>
      </c>
    </row>
    <row r="6661" spans="2:12" x14ac:dyDescent="0.2">
      <c r="B6661" t="s">
        <v>16099</v>
      </c>
      <c r="C6661" t="s">
        <v>16100</v>
      </c>
      <c r="D6661" t="s">
        <v>16101</v>
      </c>
      <c r="E6661" s="1">
        <v>3.98</v>
      </c>
      <c r="F6661" s="1">
        <v>2</v>
      </c>
      <c r="G6661" s="2">
        <v>1.99</v>
      </c>
      <c r="H6661" s="3">
        <v>4</v>
      </c>
      <c r="I6661" s="3">
        <v>5.3341708542713562</v>
      </c>
      <c r="J6661" s="3">
        <v>1.592E-2</v>
      </c>
      <c r="K6661" s="3">
        <v>1.592E-2</v>
      </c>
      <c r="L6661" s="3">
        <v>2.1229999999999999E-2</v>
      </c>
    </row>
    <row r="6662" spans="2:12" x14ac:dyDescent="0.2">
      <c r="B6662" t="s">
        <v>16102</v>
      </c>
      <c r="C6662" t="s">
        <v>16100</v>
      </c>
      <c r="D6662" t="s">
        <v>16101</v>
      </c>
      <c r="E6662" s="1">
        <v>6.21</v>
      </c>
      <c r="F6662" s="1">
        <v>9</v>
      </c>
      <c r="G6662" s="2">
        <v>0.69</v>
      </c>
      <c r="H6662" s="3">
        <v>4</v>
      </c>
      <c r="I6662" s="3">
        <v>5.3333333333333321</v>
      </c>
      <c r="J6662" s="3">
        <v>2.4840000000000001E-2</v>
      </c>
      <c r="K6662" s="3">
        <v>2.4840000000000001E-2</v>
      </c>
      <c r="L6662" s="3">
        <v>3.3119999999999997E-2</v>
      </c>
    </row>
    <row r="6663" spans="2:12" x14ac:dyDescent="0.2">
      <c r="B6663" t="s">
        <v>16103</v>
      </c>
      <c r="C6663" t="s">
        <v>16104</v>
      </c>
      <c r="D6663" t="s">
        <v>16105</v>
      </c>
      <c r="E6663" s="1">
        <v>186.59692999999999</v>
      </c>
      <c r="F6663" s="1">
        <v>23</v>
      </c>
      <c r="G6663" s="2">
        <v>8.1129099999999994</v>
      </c>
      <c r="H6663" s="3">
        <v>4.9999750799758607</v>
      </c>
      <c r="I6663" s="3">
        <v>6.6666691676009897</v>
      </c>
      <c r="J6663" s="3">
        <v>0.93298000000000003</v>
      </c>
      <c r="K6663" s="3">
        <v>0.93298000000000003</v>
      </c>
      <c r="L6663" s="3">
        <v>1.2439800000000001</v>
      </c>
    </row>
    <row r="6664" spans="2:12" x14ac:dyDescent="0.2">
      <c r="B6664" t="s">
        <v>16106</v>
      </c>
      <c r="C6664" t="s">
        <v>16107</v>
      </c>
      <c r="D6664" t="s">
        <v>16108</v>
      </c>
      <c r="E6664" s="1">
        <v>100.56402</v>
      </c>
      <c r="F6664" s="1">
        <v>29</v>
      </c>
      <c r="G6664" s="2">
        <v>3.4677248275862067</v>
      </c>
      <c r="H6664" s="3">
        <v>4.9999990056085668</v>
      </c>
      <c r="I6664" s="3">
        <v>6.6666984871925363</v>
      </c>
      <c r="J6664" s="3">
        <v>0.50282000000000004</v>
      </c>
      <c r="K6664" s="3">
        <v>0.50282000000000004</v>
      </c>
      <c r="L6664" s="3">
        <v>0.67042999999999997</v>
      </c>
    </row>
    <row r="6665" spans="2:12" x14ac:dyDescent="0.2">
      <c r="B6665" t="s">
        <v>16109</v>
      </c>
      <c r="C6665" t="s">
        <v>16110</v>
      </c>
      <c r="D6665" t="s">
        <v>16111</v>
      </c>
      <c r="E6665" s="1">
        <v>1314.48858</v>
      </c>
      <c r="F6665" s="1">
        <v>279</v>
      </c>
      <c r="G6665" s="2">
        <v>4.7114286021505372</v>
      </c>
      <c r="H6665" s="3">
        <v>4.9999977938187952</v>
      </c>
      <c r="I6665" s="3">
        <v>6.6666535817298618</v>
      </c>
      <c r="J6665" s="3">
        <v>6.5724400000000003</v>
      </c>
      <c r="K6665" s="3">
        <v>6.5724400000000003</v>
      </c>
      <c r="L6665" s="3">
        <v>8.7632399999999997</v>
      </c>
    </row>
    <row r="6666" spans="2:12" x14ac:dyDescent="0.2">
      <c r="B6666" t="s">
        <v>16112</v>
      </c>
      <c r="C6666" t="s">
        <v>16113</v>
      </c>
      <c r="D6666" t="s">
        <v>16114</v>
      </c>
      <c r="E6666" s="1">
        <v>979.93523000000005</v>
      </c>
      <c r="F6666" s="1">
        <v>142</v>
      </c>
      <c r="G6666" s="2">
        <v>6.9009523239436623</v>
      </c>
      <c r="H6666" s="3">
        <v>5.0000039288310925</v>
      </c>
      <c r="I6666" s="3">
        <v>6.6666548971813162</v>
      </c>
      <c r="J6666" s="3">
        <v>4.89968</v>
      </c>
      <c r="K6666" s="3">
        <v>4.89968</v>
      </c>
      <c r="L6666" s="3">
        <v>6.5328900000000001</v>
      </c>
    </row>
    <row r="6667" spans="2:12" x14ac:dyDescent="0.2">
      <c r="B6667" t="s">
        <v>16115</v>
      </c>
      <c r="C6667" t="s">
        <v>16116</v>
      </c>
      <c r="D6667" t="s">
        <v>16117</v>
      </c>
      <c r="E6667" s="1">
        <v>128.09143</v>
      </c>
      <c r="F6667" s="1">
        <v>6</v>
      </c>
      <c r="G6667" s="2">
        <v>21.348571666666668</v>
      </c>
      <c r="H6667" s="3">
        <v>5.0000222497320861</v>
      </c>
      <c r="I6667" s="3">
        <v>6.6666442868191886</v>
      </c>
      <c r="J6667" s="3">
        <v>0.64046000000000003</v>
      </c>
      <c r="K6667" s="3">
        <v>0.64046000000000003</v>
      </c>
      <c r="L6667" s="3">
        <v>0.85394000000000003</v>
      </c>
    </row>
    <row r="6668" spans="2:12" x14ac:dyDescent="0.2">
      <c r="B6668" t="s">
        <v>16118</v>
      </c>
      <c r="C6668" t="s">
        <v>16116</v>
      </c>
      <c r="D6668" t="s">
        <v>16117</v>
      </c>
      <c r="E6668" s="1">
        <v>3055.9780700000001</v>
      </c>
      <c r="F6668" s="1">
        <v>143</v>
      </c>
      <c r="G6668" s="2">
        <v>21.370476013986014</v>
      </c>
      <c r="H6668" s="3">
        <v>4.9999998854703822</v>
      </c>
      <c r="I6668" s="3">
        <v>6.6666512433448188</v>
      </c>
      <c r="J6668" s="3">
        <v>15.27989</v>
      </c>
      <c r="K6668" s="3">
        <v>15.27989</v>
      </c>
      <c r="L6668" s="3">
        <v>20.373139999999999</v>
      </c>
    </row>
    <row r="6669" spans="2:12" x14ac:dyDescent="0.2">
      <c r="B6669" t="s">
        <v>16119</v>
      </c>
      <c r="C6669" t="s">
        <v>16120</v>
      </c>
      <c r="D6669" t="s">
        <v>16121</v>
      </c>
      <c r="E6669" s="1">
        <v>231.19280000000001</v>
      </c>
      <c r="F6669" s="1">
        <v>76</v>
      </c>
      <c r="G6669" s="2">
        <v>3.0420105263157895</v>
      </c>
      <c r="H6669" s="3">
        <v>7.0000017301576865</v>
      </c>
      <c r="I6669" s="3">
        <v>9.3332923862680843</v>
      </c>
      <c r="J6669" s="3">
        <v>1.61835</v>
      </c>
      <c r="K6669" s="3">
        <v>1.61835</v>
      </c>
      <c r="L6669" s="3">
        <v>2.1577899999999999</v>
      </c>
    </row>
    <row r="6670" spans="2:12" x14ac:dyDescent="0.2">
      <c r="B6670" t="s">
        <v>16122</v>
      </c>
      <c r="C6670" t="s">
        <v>16123</v>
      </c>
      <c r="D6670" t="s">
        <v>16124</v>
      </c>
      <c r="E6670" s="1">
        <v>24230.131570000001</v>
      </c>
      <c r="F6670" s="1">
        <v>9253</v>
      </c>
      <c r="G6670" s="2">
        <v>2.6186243996541663</v>
      </c>
      <c r="H6670" s="3">
        <v>5.0000000887324934</v>
      </c>
      <c r="I6670" s="3">
        <v>6.666649726326682</v>
      </c>
      <c r="J6670" s="3">
        <v>121.15066</v>
      </c>
      <c r="K6670" s="3">
        <v>121.15066</v>
      </c>
      <c r="L6670" s="3">
        <v>161.53380000000001</v>
      </c>
    </row>
    <row r="6671" spans="2:12" x14ac:dyDescent="0.2">
      <c r="B6671" t="s">
        <v>16125</v>
      </c>
      <c r="C6671" t="s">
        <v>16123</v>
      </c>
      <c r="D6671" t="s">
        <v>16124</v>
      </c>
      <c r="E6671" s="1">
        <v>110769.70484999999</v>
      </c>
      <c r="F6671" s="1">
        <v>41058</v>
      </c>
      <c r="G6671" s="2">
        <v>2.6978836000292268</v>
      </c>
      <c r="H6671" s="3">
        <v>4.9999999616321089</v>
      </c>
      <c r="I6671" s="3">
        <v>6.6666501549317791</v>
      </c>
      <c r="J6671" s="3">
        <v>553.84852000000001</v>
      </c>
      <c r="K6671" s="3">
        <v>553.84852000000001</v>
      </c>
      <c r="L6671" s="3">
        <v>738.46286999999995</v>
      </c>
    </row>
    <row r="6672" spans="2:12" x14ac:dyDescent="0.2">
      <c r="B6672" t="s">
        <v>16126</v>
      </c>
      <c r="C6672" t="s">
        <v>16127</v>
      </c>
      <c r="D6672" t="s">
        <v>16128</v>
      </c>
      <c r="E6672" s="1">
        <v>402.81</v>
      </c>
      <c r="F6672" s="1">
        <v>87</v>
      </c>
      <c r="G6672" s="2">
        <v>4.63</v>
      </c>
      <c r="H6672" s="3">
        <v>4</v>
      </c>
      <c r="I6672" s="3">
        <v>5.3333085077331743</v>
      </c>
      <c r="J6672" s="3">
        <v>1.61124</v>
      </c>
      <c r="K6672" s="3">
        <v>1.61124</v>
      </c>
      <c r="L6672" s="3">
        <v>2.1483099999999999</v>
      </c>
    </row>
    <row r="6673" spans="2:12" x14ac:dyDescent="0.2">
      <c r="B6673" t="s">
        <v>16129</v>
      </c>
      <c r="C6673" t="s">
        <v>16127</v>
      </c>
      <c r="D6673" t="s">
        <v>16128</v>
      </c>
      <c r="E6673" s="1">
        <v>337.99</v>
      </c>
      <c r="F6673" s="1">
        <v>73</v>
      </c>
      <c r="G6673" s="2">
        <v>4.63</v>
      </c>
      <c r="H6673" s="3">
        <v>4</v>
      </c>
      <c r="I6673" s="3">
        <v>5.3333234711086126</v>
      </c>
      <c r="J6673" s="3">
        <v>1.3519600000000001</v>
      </c>
      <c r="K6673" s="3">
        <v>1.3519600000000001</v>
      </c>
      <c r="L6673" s="3">
        <v>1.80261</v>
      </c>
    </row>
    <row r="6674" spans="2:12" x14ac:dyDescent="0.2">
      <c r="B6674" t="s">
        <v>16130</v>
      </c>
      <c r="C6674" t="s">
        <v>16131</v>
      </c>
      <c r="D6674" t="s">
        <v>16132</v>
      </c>
      <c r="E6674" s="1">
        <v>1600</v>
      </c>
      <c r="F6674" s="1">
        <v>32</v>
      </c>
      <c r="G6674" s="2">
        <v>50</v>
      </c>
      <c r="H6674" s="3">
        <v>30</v>
      </c>
      <c r="I6674" s="3">
        <v>39.999899999999997</v>
      </c>
      <c r="J6674" s="3">
        <v>48</v>
      </c>
      <c r="K6674" s="3">
        <v>48</v>
      </c>
      <c r="L6674" s="3">
        <v>63.999839999999999</v>
      </c>
    </row>
    <row r="6675" spans="2:12" x14ac:dyDescent="0.2">
      <c r="B6675" t="s">
        <v>16133</v>
      </c>
      <c r="C6675" t="s">
        <v>16131</v>
      </c>
      <c r="D6675" t="s">
        <v>16132</v>
      </c>
      <c r="E6675" s="1">
        <v>1750</v>
      </c>
      <c r="F6675" s="1">
        <v>35</v>
      </c>
      <c r="G6675" s="2">
        <v>50</v>
      </c>
      <c r="H6675" s="3">
        <v>30</v>
      </c>
      <c r="I6675" s="3">
        <v>39.999902857142857</v>
      </c>
      <c r="J6675" s="3">
        <v>52.5</v>
      </c>
      <c r="K6675" s="3">
        <v>52.5</v>
      </c>
      <c r="L6675" s="3">
        <v>69.999830000000003</v>
      </c>
    </row>
    <row r="6676" spans="2:12" x14ac:dyDescent="0.2">
      <c r="B6676" t="s">
        <v>16134</v>
      </c>
      <c r="C6676" t="s">
        <v>16135</v>
      </c>
      <c r="D6676" t="s">
        <v>16136</v>
      </c>
      <c r="E6676" s="1">
        <v>68.44</v>
      </c>
      <c r="F6676" s="1">
        <v>1</v>
      </c>
      <c r="G6676" s="2">
        <v>68.44</v>
      </c>
      <c r="H6676" s="3">
        <v>4</v>
      </c>
      <c r="I6676" s="3">
        <v>5.3332846288720051</v>
      </c>
      <c r="J6676" s="3">
        <v>0.27376</v>
      </c>
      <c r="K6676" s="3">
        <v>0.27376</v>
      </c>
      <c r="L6676" s="3">
        <v>0.36501</v>
      </c>
    </row>
    <row r="6677" spans="2:12" x14ac:dyDescent="0.2">
      <c r="B6677" t="s">
        <v>16137</v>
      </c>
      <c r="C6677" t="s">
        <v>16138</v>
      </c>
      <c r="D6677" t="s">
        <v>16139</v>
      </c>
      <c r="E6677" s="1">
        <v>3125.58</v>
      </c>
      <c r="F6677" s="1">
        <v>461</v>
      </c>
      <c r="G6677" s="2">
        <v>6.78</v>
      </c>
      <c r="H6677" s="3">
        <v>4</v>
      </c>
      <c r="I6677" s="3">
        <v>5.3333205357085731</v>
      </c>
      <c r="J6677" s="3">
        <v>12.502319999999999</v>
      </c>
      <c r="K6677" s="3">
        <v>12.502319999999999</v>
      </c>
      <c r="L6677" s="3">
        <v>16.669720000000002</v>
      </c>
    </row>
    <row r="6678" spans="2:12" x14ac:dyDescent="0.2">
      <c r="B6678" t="s">
        <v>16140</v>
      </c>
      <c r="C6678" t="s">
        <v>16141</v>
      </c>
      <c r="D6678" t="s">
        <v>16142</v>
      </c>
      <c r="E6678" s="1">
        <v>7612.62</v>
      </c>
      <c r="F6678" s="1">
        <v>426</v>
      </c>
      <c r="G6678" s="2">
        <v>17.87</v>
      </c>
      <c r="H6678" s="3">
        <v>4</v>
      </c>
      <c r="I6678" s="3">
        <v>5.3333201972514068</v>
      </c>
      <c r="J6678" s="3">
        <v>30.450479999999999</v>
      </c>
      <c r="K6678" s="3">
        <v>30.450479999999999</v>
      </c>
      <c r="L6678" s="3">
        <v>40.600540000000002</v>
      </c>
    </row>
    <row r="6679" spans="2:12" x14ac:dyDescent="0.2">
      <c r="B6679" t="s">
        <v>16143</v>
      </c>
      <c r="C6679" t="s">
        <v>16144</v>
      </c>
      <c r="D6679" t="s">
        <v>16145</v>
      </c>
      <c r="E6679" s="1">
        <v>1545.1770899999999</v>
      </c>
      <c r="F6679" s="1">
        <v>61</v>
      </c>
      <c r="G6679" s="2">
        <v>25.330771967213114</v>
      </c>
      <c r="H6679" s="3">
        <v>5.0000029446462992</v>
      </c>
      <c r="I6679" s="3">
        <v>6.6666468631113345</v>
      </c>
      <c r="J6679" s="3">
        <v>7.7258899999999997</v>
      </c>
      <c r="K6679" s="3">
        <v>7.7258899999999997</v>
      </c>
      <c r="L6679" s="3">
        <v>10.30115</v>
      </c>
    </row>
    <row r="6680" spans="2:12" x14ac:dyDescent="0.2">
      <c r="B6680" t="s">
        <v>16146</v>
      </c>
      <c r="C6680" t="s">
        <v>16147</v>
      </c>
      <c r="D6680" t="s">
        <v>16148</v>
      </c>
      <c r="E6680" s="1">
        <v>1120.8551399999999</v>
      </c>
      <c r="F6680" s="1">
        <v>73</v>
      </c>
      <c r="G6680" s="2">
        <v>15.354179999999998</v>
      </c>
      <c r="H6680" s="3">
        <v>5.000003836356588</v>
      </c>
      <c r="I6680" s="3">
        <v>6.6666509643699365</v>
      </c>
      <c r="J6680" s="3">
        <v>5.6042800000000002</v>
      </c>
      <c r="K6680" s="3">
        <v>5.6042800000000002</v>
      </c>
      <c r="L6680" s="3">
        <v>7.4723499999999996</v>
      </c>
    </row>
    <row r="6681" spans="2:12" x14ac:dyDescent="0.2">
      <c r="B6681" t="s">
        <v>16149</v>
      </c>
      <c r="C6681" t="s">
        <v>16147</v>
      </c>
      <c r="D6681" t="s">
        <v>16148</v>
      </c>
      <c r="E6681" s="1">
        <v>732.01143999999999</v>
      </c>
      <c r="F6681" s="1">
        <v>52</v>
      </c>
      <c r="G6681" s="2">
        <v>14.077143076923077</v>
      </c>
      <c r="H6681" s="3">
        <v>5.0000038250768322</v>
      </c>
      <c r="I6681" s="3">
        <v>6.6666444447917383</v>
      </c>
      <c r="J6681" s="3">
        <v>3.6600600000000001</v>
      </c>
      <c r="K6681" s="3">
        <v>3.6600600000000001</v>
      </c>
      <c r="L6681" s="3">
        <v>4.8800600000000003</v>
      </c>
    </row>
    <row r="6682" spans="2:12" x14ac:dyDescent="0.2">
      <c r="B6682" t="s">
        <v>16150</v>
      </c>
      <c r="C6682" t="s">
        <v>16151</v>
      </c>
      <c r="D6682" t="s">
        <v>16152</v>
      </c>
      <c r="E6682" s="1">
        <v>602.99788999999998</v>
      </c>
      <c r="F6682" s="1">
        <v>55</v>
      </c>
      <c r="G6682" s="2">
        <v>10.963597999999999</v>
      </c>
      <c r="H6682" s="3">
        <v>5.0000009121093276</v>
      </c>
      <c r="I6682" s="3">
        <v>6.6666568269417992</v>
      </c>
      <c r="J6682" s="3">
        <v>3.0149900000000001</v>
      </c>
      <c r="K6682" s="3">
        <v>3.0149900000000001</v>
      </c>
      <c r="L6682" s="3">
        <v>4.0199800000000003</v>
      </c>
    </row>
    <row r="6683" spans="2:12" x14ac:dyDescent="0.2">
      <c r="B6683" t="s">
        <v>16153</v>
      </c>
      <c r="C6683" t="s">
        <v>16154</v>
      </c>
      <c r="D6683" t="s">
        <v>16155</v>
      </c>
      <c r="E6683" s="1">
        <v>1561.14</v>
      </c>
      <c r="F6683" s="1">
        <v>826</v>
      </c>
      <c r="G6683" s="2">
        <v>1.8900000000000001</v>
      </c>
      <c r="H6683" s="3">
        <v>3.9999999999999996</v>
      </c>
      <c r="I6683" s="3">
        <v>5.3333205221825066</v>
      </c>
      <c r="J6683" s="3">
        <v>6.2445599999999999</v>
      </c>
      <c r="K6683" s="3">
        <v>6.2445599999999999</v>
      </c>
      <c r="L6683" s="3">
        <v>8.32606</v>
      </c>
    </row>
    <row r="6684" spans="2:12" x14ac:dyDescent="0.2">
      <c r="B6684" t="s">
        <v>16156</v>
      </c>
      <c r="C6684" t="s">
        <v>16154</v>
      </c>
      <c r="D6684" t="s">
        <v>16155</v>
      </c>
      <c r="E6684" s="1">
        <v>2988.09</v>
      </c>
      <c r="F6684" s="1">
        <v>1581</v>
      </c>
      <c r="G6684" s="2">
        <v>1.8900000000000001</v>
      </c>
      <c r="H6684" s="3">
        <v>4</v>
      </c>
      <c r="I6684" s="3">
        <v>5.3333199468556831</v>
      </c>
      <c r="J6684" s="3">
        <v>11.952360000000001</v>
      </c>
      <c r="K6684" s="3">
        <v>11.952360000000001</v>
      </c>
      <c r="L6684" s="3">
        <v>15.936439999999999</v>
      </c>
    </row>
    <row r="6685" spans="2:12" x14ac:dyDescent="0.2">
      <c r="B6685" t="s">
        <v>16157</v>
      </c>
      <c r="C6685" t="s">
        <v>16158</v>
      </c>
      <c r="D6685" t="s">
        <v>16159</v>
      </c>
      <c r="E6685" s="1">
        <v>2372.4398099999999</v>
      </c>
      <c r="F6685" s="1">
        <v>436</v>
      </c>
      <c r="G6685" s="2">
        <v>5.4413757110091741</v>
      </c>
      <c r="H6685" s="3">
        <v>5.0000004004316549</v>
      </c>
      <c r="I6685" s="3">
        <v>6.6666517453186724</v>
      </c>
      <c r="J6685" s="3">
        <v>11.8622</v>
      </c>
      <c r="K6685" s="3">
        <v>11.8622</v>
      </c>
      <c r="L6685" s="3">
        <v>15.816229999999999</v>
      </c>
    </row>
    <row r="6686" spans="2:12" x14ac:dyDescent="0.2">
      <c r="B6686" t="s">
        <v>16160</v>
      </c>
      <c r="C6686" t="s">
        <v>16161</v>
      </c>
      <c r="D6686" t="s">
        <v>16162</v>
      </c>
      <c r="E6686" s="1">
        <v>1115.1378</v>
      </c>
      <c r="F6686" s="1">
        <v>84</v>
      </c>
      <c r="G6686" s="2">
        <v>13.275449999999999</v>
      </c>
      <c r="H6686" s="3">
        <v>6.9999958749492661</v>
      </c>
      <c r="I6686" s="3">
        <v>9.3333128874296971</v>
      </c>
      <c r="J6686" s="3">
        <v>7.8059599999999998</v>
      </c>
      <c r="K6686" s="3">
        <v>7.8059599999999998</v>
      </c>
      <c r="L6686" s="3">
        <v>10.40793</v>
      </c>
    </row>
    <row r="6687" spans="2:12" x14ac:dyDescent="0.2">
      <c r="B6687" t="s">
        <v>16163</v>
      </c>
      <c r="C6687" t="s">
        <v>16164</v>
      </c>
      <c r="D6687" t="s">
        <v>16165</v>
      </c>
      <c r="E6687" s="1">
        <v>2268.4798999999998</v>
      </c>
      <c r="F6687" s="1">
        <v>306</v>
      </c>
      <c r="G6687" s="2">
        <v>7.4133330065359475</v>
      </c>
      <c r="H6687" s="3">
        <v>7.0000003085766815</v>
      </c>
      <c r="I6687" s="3">
        <v>9.3333117035773601</v>
      </c>
      <c r="J6687" s="3">
        <v>15.87936</v>
      </c>
      <c r="K6687" s="3">
        <v>15.87936</v>
      </c>
      <c r="L6687" s="3">
        <v>21.172429999999999</v>
      </c>
    </row>
    <row r="6688" spans="2:12" x14ac:dyDescent="0.2">
      <c r="B6688" t="s">
        <v>16166</v>
      </c>
      <c r="C6688" t="s">
        <v>16167</v>
      </c>
      <c r="D6688" t="s">
        <v>16168</v>
      </c>
      <c r="E6688" s="1">
        <v>4086.88</v>
      </c>
      <c r="F6688" s="1">
        <v>1148</v>
      </c>
      <c r="G6688" s="2">
        <v>3.56</v>
      </c>
      <c r="H6688" s="3">
        <v>4</v>
      </c>
      <c r="I6688" s="3">
        <v>5.3333202834436051</v>
      </c>
      <c r="J6688" s="3">
        <v>16.347519999999999</v>
      </c>
      <c r="K6688" s="3">
        <v>16.347519999999999</v>
      </c>
      <c r="L6688" s="3">
        <v>21.79664</v>
      </c>
    </row>
    <row r="6689" spans="2:12" x14ac:dyDescent="0.2">
      <c r="B6689" t="s">
        <v>16169</v>
      </c>
      <c r="C6689" t="s">
        <v>16170</v>
      </c>
      <c r="D6689" t="s">
        <v>16171</v>
      </c>
      <c r="E6689" s="1">
        <v>4402.3100000000004</v>
      </c>
      <c r="F6689" s="1">
        <v>341</v>
      </c>
      <c r="G6689" s="2">
        <v>12.910000000000002</v>
      </c>
      <c r="H6689" s="3">
        <v>3.9999999999999991</v>
      </c>
      <c r="I6689" s="3">
        <v>5.333320461303269</v>
      </c>
      <c r="J6689" s="3">
        <v>17.60924</v>
      </c>
      <c r="K6689" s="3">
        <v>17.60924</v>
      </c>
      <c r="L6689" s="3">
        <v>23.478929999999998</v>
      </c>
    </row>
    <row r="6690" spans="2:12" x14ac:dyDescent="0.2">
      <c r="B6690" t="s">
        <v>16172</v>
      </c>
      <c r="C6690" t="s">
        <v>16170</v>
      </c>
      <c r="D6690" t="s">
        <v>16171</v>
      </c>
      <c r="E6690" s="1">
        <v>21519</v>
      </c>
      <c r="F6690" s="1">
        <v>797</v>
      </c>
      <c r="G6690" s="2">
        <v>27</v>
      </c>
      <c r="H6690" s="3">
        <v>4</v>
      </c>
      <c r="I6690" s="3">
        <v>5.3333198568706726</v>
      </c>
      <c r="J6690" s="3">
        <v>86.075999999999993</v>
      </c>
      <c r="K6690" s="3">
        <v>86.075999999999993</v>
      </c>
      <c r="L6690" s="3">
        <v>114.76770999999999</v>
      </c>
    </row>
    <row r="6691" spans="2:12" x14ac:dyDescent="0.2">
      <c r="B6691" t="s">
        <v>16173</v>
      </c>
      <c r="C6691" t="s">
        <v>16174</v>
      </c>
      <c r="D6691" t="s">
        <v>16175</v>
      </c>
      <c r="E6691" s="1">
        <v>14438</v>
      </c>
      <c r="F6691" s="1">
        <v>360</v>
      </c>
      <c r="G6691" s="2">
        <v>40.105555555555554</v>
      </c>
      <c r="H6691" s="3">
        <v>6</v>
      </c>
      <c r="I6691" s="3">
        <v>7.9999799141155279</v>
      </c>
      <c r="J6691" s="3">
        <v>86.628</v>
      </c>
      <c r="K6691" s="3">
        <v>86.628</v>
      </c>
      <c r="L6691" s="3">
        <v>115.50371</v>
      </c>
    </row>
    <row r="6692" spans="2:12" x14ac:dyDescent="0.2">
      <c r="B6692" t="s">
        <v>16176</v>
      </c>
      <c r="C6692" t="s">
        <v>16177</v>
      </c>
      <c r="D6692" t="s">
        <v>16178</v>
      </c>
      <c r="E6692" s="1">
        <v>855</v>
      </c>
      <c r="F6692" s="1">
        <v>107</v>
      </c>
      <c r="G6692" s="2">
        <v>7.990654205607477</v>
      </c>
      <c r="H6692" s="3">
        <v>6</v>
      </c>
      <c r="I6692" s="3">
        <v>7.9999766081871346</v>
      </c>
      <c r="J6692" s="3">
        <v>5.13</v>
      </c>
      <c r="K6692" s="3">
        <v>5.13</v>
      </c>
      <c r="L6692" s="3">
        <v>6.8399799999999997</v>
      </c>
    </row>
    <row r="6693" spans="2:12" x14ac:dyDescent="0.2">
      <c r="B6693" t="s">
        <v>16179</v>
      </c>
      <c r="C6693" t="s">
        <v>16174</v>
      </c>
      <c r="D6693" t="s">
        <v>16175</v>
      </c>
      <c r="E6693" s="1">
        <v>7683</v>
      </c>
      <c r="F6693" s="1">
        <v>239</v>
      </c>
      <c r="G6693" s="2">
        <v>32.146443514644353</v>
      </c>
      <c r="H6693" s="3">
        <v>6</v>
      </c>
      <c r="I6693" s="3">
        <v>7.9999804763764155</v>
      </c>
      <c r="J6693" s="3">
        <v>46.097999999999999</v>
      </c>
      <c r="K6693" s="3">
        <v>46.097999999999999</v>
      </c>
      <c r="L6693" s="3">
        <v>61.463850000000001</v>
      </c>
    </row>
    <row r="6694" spans="2:12" x14ac:dyDescent="0.2">
      <c r="B6694" t="s">
        <v>16180</v>
      </c>
      <c r="C6694" t="s">
        <v>16181</v>
      </c>
      <c r="D6694" t="s">
        <v>16182</v>
      </c>
      <c r="E6694" s="1">
        <v>10714</v>
      </c>
      <c r="F6694" s="1">
        <v>1112</v>
      </c>
      <c r="G6694" s="2">
        <v>9.634892086330936</v>
      </c>
      <c r="H6694" s="3">
        <v>6</v>
      </c>
      <c r="I6694" s="3">
        <v>7.9999803994773186</v>
      </c>
      <c r="J6694" s="3">
        <v>64.284000000000006</v>
      </c>
      <c r="K6694" s="3">
        <v>64.284000000000006</v>
      </c>
      <c r="L6694" s="3">
        <v>85.711789999999993</v>
      </c>
    </row>
    <row r="6695" spans="2:12" x14ac:dyDescent="0.2">
      <c r="B6695" t="s">
        <v>16183</v>
      </c>
      <c r="C6695" t="s">
        <v>16184</v>
      </c>
      <c r="D6695" t="s">
        <v>16185</v>
      </c>
      <c r="E6695" s="1">
        <v>17256</v>
      </c>
      <c r="F6695" s="1">
        <v>987</v>
      </c>
      <c r="G6695" s="2">
        <v>17.483282674772038</v>
      </c>
      <c r="H6695" s="3">
        <v>6.5</v>
      </c>
      <c r="I6695" s="3">
        <v>8.6666452248493275</v>
      </c>
      <c r="J6695" s="3">
        <v>112.164</v>
      </c>
      <c r="K6695" s="3">
        <v>112.164</v>
      </c>
      <c r="L6695" s="3">
        <v>149.55162999999999</v>
      </c>
    </row>
    <row r="6696" spans="2:12" x14ac:dyDescent="0.2">
      <c r="B6696" t="s">
        <v>16186</v>
      </c>
      <c r="C6696" t="s">
        <v>16184</v>
      </c>
      <c r="D6696" t="s">
        <v>16185</v>
      </c>
      <c r="E6696" s="1">
        <v>19</v>
      </c>
      <c r="F6696" s="1">
        <v>2</v>
      </c>
      <c r="G6696" s="2">
        <v>9.5</v>
      </c>
      <c r="H6696" s="3">
        <v>6.5</v>
      </c>
      <c r="I6696" s="3">
        <v>8.666842105263159</v>
      </c>
      <c r="J6696" s="3">
        <v>0.1235</v>
      </c>
      <c r="K6696" s="3">
        <v>0.1235</v>
      </c>
      <c r="L6696" s="3">
        <v>0.16467000000000001</v>
      </c>
    </row>
    <row r="6697" spans="2:12" x14ac:dyDescent="0.2">
      <c r="B6697" t="s">
        <v>16187</v>
      </c>
      <c r="C6697" t="s">
        <v>16188</v>
      </c>
      <c r="D6697" t="s">
        <v>16189</v>
      </c>
      <c r="E6697" s="1">
        <v>2492</v>
      </c>
      <c r="F6697" s="1">
        <v>75</v>
      </c>
      <c r="G6697" s="2">
        <v>33.226666666666667</v>
      </c>
      <c r="H6697" s="3">
        <v>6</v>
      </c>
      <c r="I6697" s="3">
        <v>7.999979935794542</v>
      </c>
      <c r="J6697" s="3">
        <v>14.952</v>
      </c>
      <c r="K6697" s="3">
        <v>14.952</v>
      </c>
      <c r="L6697" s="3">
        <v>19.935949999999998</v>
      </c>
    </row>
    <row r="6698" spans="2:12" x14ac:dyDescent="0.2">
      <c r="B6698" t="s">
        <v>16190</v>
      </c>
      <c r="C6698" t="s">
        <v>16181</v>
      </c>
      <c r="D6698" t="s">
        <v>16182</v>
      </c>
      <c r="E6698" s="1">
        <v>7911</v>
      </c>
      <c r="F6698" s="1">
        <v>523</v>
      </c>
      <c r="G6698" s="2">
        <v>15.126195028680689</v>
      </c>
      <c r="H6698" s="3">
        <v>6.0000000000000009</v>
      </c>
      <c r="I6698" s="3">
        <v>7.9999797749968407</v>
      </c>
      <c r="J6698" s="3">
        <v>47.466000000000001</v>
      </c>
      <c r="K6698" s="3">
        <v>47.466000000000001</v>
      </c>
      <c r="L6698" s="3">
        <v>63.287840000000003</v>
      </c>
    </row>
    <row r="6699" spans="2:12" x14ac:dyDescent="0.2">
      <c r="B6699" t="s">
        <v>16191</v>
      </c>
      <c r="C6699" t="s">
        <v>16192</v>
      </c>
      <c r="D6699" t="s">
        <v>16193</v>
      </c>
      <c r="E6699" s="1">
        <v>923</v>
      </c>
      <c r="F6699" s="1">
        <v>107</v>
      </c>
      <c r="G6699" s="2">
        <v>8.6261682242990663</v>
      </c>
      <c r="H6699" s="3">
        <v>6</v>
      </c>
      <c r="I6699" s="3">
        <v>7.9999783315276272</v>
      </c>
      <c r="J6699" s="3">
        <v>5.5380000000000003</v>
      </c>
      <c r="K6699" s="3">
        <v>5.5380000000000003</v>
      </c>
      <c r="L6699" s="3">
        <v>7.3839800000000002</v>
      </c>
    </row>
    <row r="6700" spans="2:12" x14ac:dyDescent="0.2">
      <c r="B6700" t="s">
        <v>16194</v>
      </c>
      <c r="C6700" t="s">
        <v>16188</v>
      </c>
      <c r="D6700" t="s">
        <v>16189</v>
      </c>
      <c r="E6700" s="1">
        <v>4346</v>
      </c>
      <c r="F6700" s="1">
        <v>201</v>
      </c>
      <c r="G6700" s="2">
        <v>21.621890547263682</v>
      </c>
      <c r="H6700" s="3">
        <v>6</v>
      </c>
      <c r="I6700" s="3">
        <v>7.9999792913023473</v>
      </c>
      <c r="J6700" s="3">
        <v>26.076000000000001</v>
      </c>
      <c r="K6700" s="3">
        <v>26.076000000000001</v>
      </c>
      <c r="L6700" s="3">
        <v>34.767910000000001</v>
      </c>
    </row>
    <row r="6701" spans="2:12" x14ac:dyDescent="0.2">
      <c r="B6701" t="s">
        <v>16195</v>
      </c>
      <c r="C6701" t="s">
        <v>16196</v>
      </c>
      <c r="D6701" t="s">
        <v>16197</v>
      </c>
      <c r="E6701" s="1">
        <v>849.63</v>
      </c>
      <c r="F6701" s="1">
        <v>381</v>
      </c>
      <c r="G6701" s="2">
        <v>2.23</v>
      </c>
      <c r="H6701" s="3">
        <v>4</v>
      </c>
      <c r="I6701" s="3">
        <v>5.3333215635041133</v>
      </c>
      <c r="J6701" s="3">
        <v>3.39852</v>
      </c>
      <c r="K6701" s="3">
        <v>3.39852</v>
      </c>
      <c r="L6701" s="3">
        <v>4.5313499999999998</v>
      </c>
    </row>
    <row r="6702" spans="2:12" x14ac:dyDescent="0.2">
      <c r="B6702" t="s">
        <v>16198</v>
      </c>
      <c r="C6702" t="s">
        <v>16196</v>
      </c>
      <c r="D6702" t="s">
        <v>16197</v>
      </c>
      <c r="E6702" s="1">
        <v>293.58</v>
      </c>
      <c r="F6702" s="1">
        <v>466</v>
      </c>
      <c r="G6702" s="2">
        <v>0.63</v>
      </c>
      <c r="H6702" s="3">
        <v>4</v>
      </c>
      <c r="I6702" s="3">
        <v>5.333333333333333</v>
      </c>
      <c r="J6702" s="3">
        <v>1.17432</v>
      </c>
      <c r="K6702" s="3">
        <v>1.17432</v>
      </c>
      <c r="L6702" s="3">
        <v>1.56576</v>
      </c>
    </row>
    <row r="6703" spans="2:12" x14ac:dyDescent="0.2">
      <c r="B6703" t="s">
        <v>16199</v>
      </c>
      <c r="C6703" t="s">
        <v>2302</v>
      </c>
      <c r="D6703" t="s">
        <v>2303</v>
      </c>
      <c r="E6703" s="1">
        <v>310.13569000000001</v>
      </c>
      <c r="F6703" s="1">
        <v>37</v>
      </c>
      <c r="G6703" s="2">
        <v>8.3820456756756752</v>
      </c>
      <c r="H6703" s="3">
        <v>10.999991648816684</v>
      </c>
      <c r="I6703" s="3">
        <v>14.666644783771904</v>
      </c>
      <c r="J6703" s="3">
        <v>3.4114900000000001</v>
      </c>
      <c r="K6703" s="3">
        <v>3.4114900000000001</v>
      </c>
      <c r="L6703" s="3">
        <v>4.5486500000000003</v>
      </c>
    </row>
    <row r="6704" spans="2:12" x14ac:dyDescent="0.2">
      <c r="B6704" t="s">
        <v>16200</v>
      </c>
      <c r="C6704" t="s">
        <v>16201</v>
      </c>
      <c r="D6704" t="s">
        <v>10358</v>
      </c>
      <c r="E6704" s="1">
        <v>590.28557999999998</v>
      </c>
      <c r="F6704" s="1">
        <v>33</v>
      </c>
      <c r="G6704" s="2">
        <v>17.887441818181816</v>
      </c>
      <c r="H6704" s="3">
        <v>10.99999766214855</v>
      </c>
      <c r="I6704" s="3">
        <v>14.666629667626305</v>
      </c>
      <c r="J6704" s="3">
        <v>6.4931400000000004</v>
      </c>
      <c r="K6704" s="3">
        <v>6.4931400000000004</v>
      </c>
      <c r="L6704" s="3">
        <v>8.6575000000000006</v>
      </c>
    </row>
    <row r="6705" spans="2:12" x14ac:dyDescent="0.2">
      <c r="B6705" t="s">
        <v>16202</v>
      </c>
      <c r="C6705" t="s">
        <v>16203</v>
      </c>
      <c r="D6705" t="s">
        <v>9224</v>
      </c>
      <c r="E6705" s="1">
        <v>200.11765</v>
      </c>
      <c r="F6705" s="1">
        <v>17</v>
      </c>
      <c r="G6705" s="2">
        <v>11.771626470588235</v>
      </c>
      <c r="H6705" s="3">
        <v>10.999979262199012</v>
      </c>
      <c r="I6705" s="3">
        <v>14.666622359397083</v>
      </c>
      <c r="J6705" s="3">
        <v>2.2012900000000002</v>
      </c>
      <c r="K6705" s="3">
        <v>2.2012900000000002</v>
      </c>
      <c r="L6705" s="3">
        <v>2.9350499999999999</v>
      </c>
    </row>
    <row r="6706" spans="2:12" x14ac:dyDescent="0.2">
      <c r="B6706" t="s">
        <v>16204</v>
      </c>
      <c r="C6706" t="s">
        <v>16205</v>
      </c>
      <c r="D6706" t="s">
        <v>16206</v>
      </c>
      <c r="E6706" s="1">
        <v>294.74693000000002</v>
      </c>
      <c r="F6706" s="1">
        <v>40</v>
      </c>
      <c r="G6706" s="2">
        <v>7.3686732500000005</v>
      </c>
      <c r="H6706" s="3">
        <v>11.000012790633646</v>
      </c>
      <c r="I6706" s="3">
        <v>14.666615866024456</v>
      </c>
      <c r="J6706" s="3">
        <v>3.2422200000000001</v>
      </c>
      <c r="K6706" s="3">
        <v>3.2422200000000001</v>
      </c>
      <c r="L6706" s="3">
        <v>4.32294</v>
      </c>
    </row>
    <row r="6707" spans="2:12" x14ac:dyDescent="0.2">
      <c r="B6707" t="s">
        <v>16207</v>
      </c>
      <c r="C6707" t="s">
        <v>9521</v>
      </c>
      <c r="D6707" t="s">
        <v>8495</v>
      </c>
      <c r="E6707" s="1">
        <v>414.79835000000003</v>
      </c>
      <c r="F6707" s="1">
        <v>27</v>
      </c>
      <c r="G6707" s="2">
        <v>15.362901851851852</v>
      </c>
      <c r="H6707" s="3">
        <v>10.999995540001544</v>
      </c>
      <c r="I6707" s="3">
        <v>14.666620539835801</v>
      </c>
      <c r="J6707" s="3">
        <v>4.5627800000000001</v>
      </c>
      <c r="K6707" s="3">
        <v>4.5627800000000001</v>
      </c>
      <c r="L6707" s="3">
        <v>6.0836899999999998</v>
      </c>
    </row>
    <row r="6708" spans="2:12" x14ac:dyDescent="0.2">
      <c r="B6708" t="s">
        <v>16208</v>
      </c>
      <c r="C6708" t="s">
        <v>16203</v>
      </c>
      <c r="D6708" t="s">
        <v>9224</v>
      </c>
      <c r="E6708" s="1">
        <v>267.28100000000001</v>
      </c>
      <c r="F6708" s="1">
        <v>16</v>
      </c>
      <c r="G6708" s="2">
        <v>16.7050625</v>
      </c>
      <c r="H6708" s="3">
        <v>10.999996258619207</v>
      </c>
      <c r="I6708" s="3">
        <v>14.666624264351002</v>
      </c>
      <c r="J6708" s="3">
        <v>2.9400900000000001</v>
      </c>
      <c r="K6708" s="3">
        <v>2.9400900000000001</v>
      </c>
      <c r="L6708" s="3">
        <v>3.9201100000000002</v>
      </c>
    </row>
    <row r="6709" spans="2:12" x14ac:dyDescent="0.2">
      <c r="B6709" t="s">
        <v>16209</v>
      </c>
      <c r="C6709" t="s">
        <v>2447</v>
      </c>
      <c r="D6709" t="s">
        <v>2448</v>
      </c>
      <c r="E6709" s="1">
        <v>391.66386</v>
      </c>
      <c r="F6709" s="1">
        <v>31</v>
      </c>
      <c r="G6709" s="2">
        <v>12.63431806451613</v>
      </c>
      <c r="H6709" s="3">
        <v>10.999993719103928</v>
      </c>
      <c r="I6709" s="3">
        <v>14.666632760040716</v>
      </c>
      <c r="J6709" s="3">
        <v>4.3083</v>
      </c>
      <c r="K6709" s="3">
        <v>4.3083</v>
      </c>
      <c r="L6709" s="3">
        <v>5.7443900000000001</v>
      </c>
    </row>
    <row r="6710" spans="2:12" x14ac:dyDescent="0.2">
      <c r="B6710" t="s">
        <v>16210</v>
      </c>
      <c r="C6710" t="s">
        <v>2212</v>
      </c>
      <c r="D6710" t="s">
        <v>2213</v>
      </c>
      <c r="E6710" s="1">
        <v>237.07267999999999</v>
      </c>
      <c r="F6710" s="1">
        <v>38</v>
      </c>
      <c r="G6710" s="2">
        <v>6.2387547368421048</v>
      </c>
      <c r="H6710" s="3">
        <v>11.00000219342018</v>
      </c>
      <c r="I6710" s="3">
        <v>14.66664147045539</v>
      </c>
      <c r="J6710" s="3">
        <v>2.6078000000000001</v>
      </c>
      <c r="K6710" s="3">
        <v>2.6078000000000001</v>
      </c>
      <c r="L6710" s="3">
        <v>3.4770599999999998</v>
      </c>
    </row>
    <row r="6711" spans="2:12" x14ac:dyDescent="0.2">
      <c r="B6711" t="s">
        <v>16211</v>
      </c>
      <c r="C6711" t="s">
        <v>2172</v>
      </c>
      <c r="D6711" t="s">
        <v>2173</v>
      </c>
      <c r="E6711" s="1">
        <v>228.83857</v>
      </c>
      <c r="F6711" s="1">
        <v>23</v>
      </c>
      <c r="G6711" s="2">
        <v>9.949503043478261</v>
      </c>
      <c r="H6711" s="3">
        <v>10.999981340558106</v>
      </c>
      <c r="I6711" s="3">
        <v>14.666627221101757</v>
      </c>
      <c r="J6711" s="3">
        <v>2.51722</v>
      </c>
      <c r="K6711" s="3">
        <v>2.51722</v>
      </c>
      <c r="L6711" s="3">
        <v>3.35629</v>
      </c>
    </row>
    <row r="6712" spans="2:12" x14ac:dyDescent="0.2">
      <c r="B6712" t="s">
        <v>16212</v>
      </c>
      <c r="C6712" t="s">
        <v>16213</v>
      </c>
      <c r="D6712" t="s">
        <v>16214</v>
      </c>
      <c r="E6712" s="1">
        <v>362.35232000000002</v>
      </c>
      <c r="F6712" s="1">
        <v>43</v>
      </c>
      <c r="G6712" s="2">
        <v>8.4267981395348848</v>
      </c>
      <c r="H6712" s="3">
        <v>11.000012363657557</v>
      </c>
      <c r="I6712" s="3">
        <v>14.666637155793566</v>
      </c>
      <c r="J6712" s="3">
        <v>3.9858799999999999</v>
      </c>
      <c r="K6712" s="3">
        <v>3.9858799999999999</v>
      </c>
      <c r="L6712" s="3">
        <v>5.3144900000000002</v>
      </c>
    </row>
    <row r="6713" spans="2:12" x14ac:dyDescent="0.2">
      <c r="B6713" t="s">
        <v>16215</v>
      </c>
      <c r="C6713" t="s">
        <v>2305</v>
      </c>
      <c r="D6713" t="s">
        <v>2306</v>
      </c>
      <c r="E6713" s="1">
        <v>182.61802</v>
      </c>
      <c r="F6713" s="1">
        <v>24</v>
      </c>
      <c r="G6713" s="2">
        <v>7.6090841666666664</v>
      </c>
      <c r="H6713" s="3">
        <v>11.000009747121341</v>
      </c>
      <c r="I6713" s="3">
        <v>14.666624903719796</v>
      </c>
      <c r="J6713" s="3">
        <v>2.0087999999999999</v>
      </c>
      <c r="K6713" s="3">
        <v>2.0087999999999999</v>
      </c>
      <c r="L6713" s="3">
        <v>2.6783899999999998</v>
      </c>
    </row>
    <row r="6714" spans="2:12" x14ac:dyDescent="0.2">
      <c r="B6714" t="s">
        <v>16216</v>
      </c>
      <c r="C6714" t="s">
        <v>16217</v>
      </c>
      <c r="D6714" t="s">
        <v>16218</v>
      </c>
      <c r="E6714" s="1">
        <v>41.099409999999999</v>
      </c>
      <c r="F6714" s="1">
        <v>22</v>
      </c>
      <c r="G6714" s="2">
        <v>1.868155</v>
      </c>
      <c r="H6714" s="3">
        <v>10.999914597314172</v>
      </c>
      <c r="I6714" s="3">
        <v>14.666633900583976</v>
      </c>
      <c r="J6714" s="3">
        <v>0.45208999999999999</v>
      </c>
      <c r="K6714" s="3">
        <v>0.45208999999999999</v>
      </c>
      <c r="L6714" s="3">
        <v>0.60279000000000005</v>
      </c>
    </row>
    <row r="6715" spans="2:12" x14ac:dyDescent="0.2">
      <c r="B6715" t="s">
        <v>16219</v>
      </c>
      <c r="C6715" t="s">
        <v>2506</v>
      </c>
      <c r="D6715" t="s">
        <v>2507</v>
      </c>
      <c r="E6715" s="1">
        <v>192.04704000000001</v>
      </c>
      <c r="F6715" s="1">
        <v>100</v>
      </c>
      <c r="G6715" s="2">
        <v>1.9204704000000001</v>
      </c>
      <c r="H6715" s="3">
        <v>11.000013330067466</v>
      </c>
      <c r="I6715" s="3">
        <v>14.666615012655232</v>
      </c>
      <c r="J6715" s="3">
        <v>2.11252</v>
      </c>
      <c r="K6715" s="3">
        <v>2.11252</v>
      </c>
      <c r="L6715" s="3">
        <v>2.8166799999999999</v>
      </c>
    </row>
    <row r="6716" spans="2:12" x14ac:dyDescent="0.2">
      <c r="B6716" t="s">
        <v>16220</v>
      </c>
      <c r="C6716" t="s">
        <v>16221</v>
      </c>
      <c r="D6716" t="s">
        <v>16222</v>
      </c>
      <c r="E6716" s="1">
        <v>180.37449000000001</v>
      </c>
      <c r="F6716" s="1">
        <v>50</v>
      </c>
      <c r="G6716" s="2">
        <v>3.6074898000000002</v>
      </c>
      <c r="H6716" s="3">
        <v>11.000003381852945</v>
      </c>
      <c r="I6716" s="3">
        <v>14.666652695733195</v>
      </c>
      <c r="J6716" s="3">
        <v>1.9841200000000001</v>
      </c>
      <c r="K6716" s="3">
        <v>1.9841200000000001</v>
      </c>
      <c r="L6716" s="3">
        <v>2.6454900000000001</v>
      </c>
    </row>
    <row r="6717" spans="2:12" x14ac:dyDescent="0.2">
      <c r="B6717" t="s">
        <v>16223</v>
      </c>
      <c r="C6717" t="s">
        <v>16224</v>
      </c>
      <c r="D6717" t="s">
        <v>16225</v>
      </c>
      <c r="E6717" s="1">
        <v>208.91630000000001</v>
      </c>
      <c r="F6717" s="1">
        <v>41</v>
      </c>
      <c r="G6717" s="2">
        <v>5.0955195121951222</v>
      </c>
      <c r="H6717" s="3">
        <v>11.00000335062415</v>
      </c>
      <c r="I6717" s="3">
        <v>14.666639223459347</v>
      </c>
      <c r="J6717" s="3">
        <v>2.2980800000000001</v>
      </c>
      <c r="K6717" s="3">
        <v>2.2980800000000001</v>
      </c>
      <c r="L6717" s="3">
        <v>3.0640999999999998</v>
      </c>
    </row>
    <row r="6718" spans="2:12" x14ac:dyDescent="0.2">
      <c r="B6718" t="s">
        <v>16226</v>
      </c>
      <c r="C6718" t="s">
        <v>16227</v>
      </c>
      <c r="D6718" t="s">
        <v>16228</v>
      </c>
      <c r="E6718" s="1">
        <v>101.02958</v>
      </c>
      <c r="F6718" s="1">
        <v>36</v>
      </c>
      <c r="G6718" s="2">
        <v>2.8063772222222223</v>
      </c>
      <c r="H6718" s="3">
        <v>11.000045729181494</v>
      </c>
      <c r="I6718" s="3">
        <v>14.666595664358894</v>
      </c>
      <c r="J6718" s="3">
        <v>1.1113299999999999</v>
      </c>
      <c r="K6718" s="3">
        <v>1.1113299999999999</v>
      </c>
      <c r="L6718" s="3">
        <v>1.48176</v>
      </c>
    </row>
    <row r="6719" spans="2:12" x14ac:dyDescent="0.2">
      <c r="B6719" t="s">
        <v>16229</v>
      </c>
      <c r="C6719" t="s">
        <v>2299</v>
      </c>
      <c r="D6719" t="s">
        <v>2300</v>
      </c>
      <c r="E6719" s="1">
        <v>213.59978000000001</v>
      </c>
      <c r="F6719" s="1">
        <v>28</v>
      </c>
      <c r="G6719" s="2">
        <v>7.6285635714285718</v>
      </c>
      <c r="H6719" s="3">
        <v>11.000011329599683</v>
      </c>
      <c r="I6719" s="3">
        <v>14.666634956271958</v>
      </c>
      <c r="J6719" s="3">
        <v>2.3496000000000001</v>
      </c>
      <c r="K6719" s="3">
        <v>2.3496000000000001</v>
      </c>
      <c r="L6719" s="3">
        <v>3.13279</v>
      </c>
    </row>
    <row r="6720" spans="2:12" x14ac:dyDescent="0.2">
      <c r="B6720" t="s">
        <v>16230</v>
      </c>
      <c r="C6720" t="s">
        <v>16231</v>
      </c>
      <c r="D6720" t="s">
        <v>16232</v>
      </c>
      <c r="E6720" s="1">
        <v>130.22407000000001</v>
      </c>
      <c r="F6720" s="1">
        <v>48</v>
      </c>
      <c r="G6720" s="2">
        <v>2.7130014583333337</v>
      </c>
      <c r="H6720" s="3">
        <v>10.999963370826912</v>
      </c>
      <c r="I6720" s="3">
        <v>14.666643424675636</v>
      </c>
      <c r="J6720" s="3">
        <v>1.4324600000000001</v>
      </c>
      <c r="K6720" s="3">
        <v>1.4324600000000001</v>
      </c>
      <c r="L6720" s="3">
        <v>1.90995</v>
      </c>
    </row>
    <row r="6721" spans="2:12" x14ac:dyDescent="0.2">
      <c r="B6721" t="s">
        <v>16233</v>
      </c>
      <c r="C6721" t="s">
        <v>16205</v>
      </c>
      <c r="D6721" t="s">
        <v>16206</v>
      </c>
      <c r="E6721" s="1">
        <v>244.57598999999999</v>
      </c>
      <c r="F6721" s="1">
        <v>19</v>
      </c>
      <c r="G6721" s="2">
        <v>12.872420526315789</v>
      </c>
      <c r="H6721" s="3">
        <v>11.000016804593125</v>
      </c>
      <c r="I6721" s="3">
        <v>14.66664818570294</v>
      </c>
      <c r="J6721" s="3">
        <v>2.69034</v>
      </c>
      <c r="K6721" s="3">
        <v>2.69034</v>
      </c>
      <c r="L6721" s="3">
        <v>3.58711</v>
      </c>
    </row>
    <row r="6722" spans="2:12" x14ac:dyDescent="0.2">
      <c r="B6722" t="s">
        <v>16234</v>
      </c>
      <c r="C6722" t="s">
        <v>7744</v>
      </c>
      <c r="D6722" t="s">
        <v>16235</v>
      </c>
      <c r="E6722" s="1">
        <v>594.65011000000004</v>
      </c>
      <c r="F6722" s="1">
        <v>63</v>
      </c>
      <c r="G6722" s="2">
        <v>9.4388906349206358</v>
      </c>
      <c r="H6722" s="3">
        <v>10.999997965189984</v>
      </c>
      <c r="I6722" s="3">
        <v>14.666624714826002</v>
      </c>
      <c r="J6722" s="3">
        <v>6.54115</v>
      </c>
      <c r="K6722" s="3">
        <v>6.54115</v>
      </c>
      <c r="L6722" s="3">
        <v>8.7215100000000003</v>
      </c>
    </row>
    <row r="6723" spans="2:12" x14ac:dyDescent="0.2">
      <c r="B6723" t="s">
        <v>16236</v>
      </c>
      <c r="C6723" t="s">
        <v>16237</v>
      </c>
      <c r="D6723" t="s">
        <v>16238</v>
      </c>
      <c r="E6723" s="1">
        <v>167.87174999999999</v>
      </c>
      <c r="F6723" s="1">
        <v>58</v>
      </c>
      <c r="G6723" s="2">
        <v>2.8943405172413792</v>
      </c>
      <c r="H6723" s="3">
        <v>11.000004467696323</v>
      </c>
      <c r="I6723" s="3">
        <v>14.666613054310806</v>
      </c>
      <c r="J6723" s="3">
        <v>1.84659</v>
      </c>
      <c r="K6723" s="3">
        <v>1.84659</v>
      </c>
      <c r="L6723" s="3">
        <v>2.46211</v>
      </c>
    </row>
    <row r="6724" spans="2:12" x14ac:dyDescent="0.2">
      <c r="B6724" t="s">
        <v>16239</v>
      </c>
      <c r="C6724" t="s">
        <v>16240</v>
      </c>
      <c r="D6724" t="s">
        <v>16241</v>
      </c>
      <c r="E6724" s="1">
        <v>160.56925000000001</v>
      </c>
      <c r="F6724" s="1">
        <v>24</v>
      </c>
      <c r="G6724" s="2">
        <v>6.6903854166666674</v>
      </c>
      <c r="H6724" s="3">
        <v>10.999989101275617</v>
      </c>
      <c r="I6724" s="3">
        <v>14.666631375559142</v>
      </c>
      <c r="J6724" s="3">
        <v>1.7662599999999999</v>
      </c>
      <c r="K6724" s="3">
        <v>1.7662599999999999</v>
      </c>
      <c r="L6724" s="3">
        <v>2.35501</v>
      </c>
    </row>
    <row r="6725" spans="2:12" x14ac:dyDescent="0.2">
      <c r="B6725" t="s">
        <v>16242</v>
      </c>
      <c r="C6725" t="s">
        <v>2438</v>
      </c>
      <c r="D6725" t="s">
        <v>2439</v>
      </c>
      <c r="E6725" s="1">
        <v>210.14971</v>
      </c>
      <c r="F6725" s="1">
        <v>26</v>
      </c>
      <c r="G6725" s="2">
        <v>8.0826811538461545</v>
      </c>
      <c r="H6725" s="3">
        <v>11.000015179654543</v>
      </c>
      <c r="I6725" s="3">
        <v>14.666639321082101</v>
      </c>
      <c r="J6725" s="3">
        <v>2.3116500000000002</v>
      </c>
      <c r="K6725" s="3">
        <v>2.3116500000000002</v>
      </c>
      <c r="L6725" s="3">
        <v>3.0821900000000002</v>
      </c>
    </row>
    <row r="6726" spans="2:12" x14ac:dyDescent="0.2">
      <c r="B6726" t="s">
        <v>16243</v>
      </c>
      <c r="C6726" t="s">
        <v>16244</v>
      </c>
      <c r="D6726" t="s">
        <v>10497</v>
      </c>
      <c r="E6726" s="1">
        <v>115.89301</v>
      </c>
      <c r="F6726" s="1">
        <v>43</v>
      </c>
      <c r="G6726" s="2">
        <v>2.6951862790697674</v>
      </c>
      <c r="H6726" s="3">
        <v>10.999973164904423</v>
      </c>
      <c r="I6726" s="3">
        <v>14.666630886539231</v>
      </c>
      <c r="J6726" s="3">
        <v>1.2748200000000001</v>
      </c>
      <c r="K6726" s="3">
        <v>1.2748200000000001</v>
      </c>
      <c r="L6726" s="3">
        <v>1.6997599999999999</v>
      </c>
    </row>
    <row r="6727" spans="2:12" x14ac:dyDescent="0.2">
      <c r="B6727" t="s">
        <v>16245</v>
      </c>
      <c r="C6727" t="s">
        <v>16246</v>
      </c>
      <c r="D6727" t="s">
        <v>16247</v>
      </c>
      <c r="E6727" s="1">
        <v>281.95996000000002</v>
      </c>
      <c r="F6727" s="1">
        <v>38</v>
      </c>
      <c r="G6727" s="2">
        <v>7.4199989473684216</v>
      </c>
      <c r="H6727" s="3">
        <v>11.000001560505257</v>
      </c>
      <c r="I6727" s="3">
        <v>14.666621459302235</v>
      </c>
      <c r="J6727" s="3">
        <v>3.1015600000000001</v>
      </c>
      <c r="K6727" s="3">
        <v>3.1015600000000001</v>
      </c>
      <c r="L6727" s="3">
        <v>4.1353999999999997</v>
      </c>
    </row>
    <row r="6728" spans="2:12" x14ac:dyDescent="0.2">
      <c r="B6728" t="s">
        <v>16248</v>
      </c>
      <c r="C6728" t="s">
        <v>2070</v>
      </c>
      <c r="D6728" t="s">
        <v>2071</v>
      </c>
      <c r="E6728" s="1">
        <v>237.32155</v>
      </c>
      <c r="F6728" s="1">
        <v>16</v>
      </c>
      <c r="G6728" s="2">
        <v>14.832596875</v>
      </c>
      <c r="H6728" s="3">
        <v>11.000012430392436</v>
      </c>
      <c r="I6728" s="3">
        <v>14.666641103599737</v>
      </c>
      <c r="J6728" s="3">
        <v>2.6105399999999999</v>
      </c>
      <c r="K6728" s="3">
        <v>2.6105399999999999</v>
      </c>
      <c r="L6728" s="3">
        <v>3.4807100000000002</v>
      </c>
    </row>
    <row r="6729" spans="2:12" x14ac:dyDescent="0.2">
      <c r="B6729" t="s">
        <v>16249</v>
      </c>
      <c r="C6729" t="s">
        <v>2188</v>
      </c>
      <c r="D6729" t="s">
        <v>2189</v>
      </c>
      <c r="E6729" s="1">
        <v>270.91280999999998</v>
      </c>
      <c r="F6729" s="1">
        <v>27</v>
      </c>
      <c r="G6729" s="2">
        <v>10.033807777777778</v>
      </c>
      <c r="H6729" s="3">
        <v>10.99999664098571</v>
      </c>
      <c r="I6729" s="3">
        <v>14.666637579817655</v>
      </c>
      <c r="J6729" s="3">
        <v>2.9800399999999998</v>
      </c>
      <c r="K6729" s="3">
        <v>2.9800399999999998</v>
      </c>
      <c r="L6729" s="3">
        <v>3.9733800000000001</v>
      </c>
    </row>
    <row r="6730" spans="2:12" x14ac:dyDescent="0.2">
      <c r="B6730" t="s">
        <v>16250</v>
      </c>
      <c r="C6730" t="s">
        <v>16251</v>
      </c>
      <c r="D6730" t="s">
        <v>16252</v>
      </c>
      <c r="E6730" s="1">
        <v>196.06315000000001</v>
      </c>
      <c r="F6730" s="1">
        <v>39</v>
      </c>
      <c r="G6730" s="2">
        <v>5.0272602564102566</v>
      </c>
      <c r="H6730" s="3">
        <v>10.999976283151627</v>
      </c>
      <c r="I6730" s="3">
        <v>14.666652045527165</v>
      </c>
      <c r="J6730" s="3">
        <v>2.1566900000000002</v>
      </c>
      <c r="K6730" s="3">
        <v>2.1566900000000002</v>
      </c>
      <c r="L6730" s="3">
        <v>2.8755899999999999</v>
      </c>
    </row>
    <row r="6731" spans="2:12" x14ac:dyDescent="0.2">
      <c r="B6731" t="s">
        <v>16253</v>
      </c>
      <c r="C6731" t="s">
        <v>2199</v>
      </c>
      <c r="D6731" t="s">
        <v>2200</v>
      </c>
      <c r="E6731" s="1">
        <v>270.24894</v>
      </c>
      <c r="F6731" s="1">
        <v>45</v>
      </c>
      <c r="G6731" s="2">
        <v>6.0055320000000005</v>
      </c>
      <c r="H6731" s="3">
        <v>11.000006142484777</v>
      </c>
      <c r="I6731" s="3">
        <v>14.666625519419243</v>
      </c>
      <c r="J6731" s="3">
        <v>2.9727399999999999</v>
      </c>
      <c r="K6731" s="3">
        <v>2.9727399999999999</v>
      </c>
      <c r="L6731" s="3">
        <v>3.9636399999999998</v>
      </c>
    </row>
    <row r="6732" spans="2:12" x14ac:dyDescent="0.2">
      <c r="B6732" t="s">
        <v>16254</v>
      </c>
      <c r="C6732" t="s">
        <v>16240</v>
      </c>
      <c r="D6732" t="s">
        <v>16241</v>
      </c>
      <c r="E6732" s="1">
        <v>228.23954000000001</v>
      </c>
      <c r="F6732" s="1">
        <v>20</v>
      </c>
      <c r="G6732" s="2">
        <v>11.411977</v>
      </c>
      <c r="H6732" s="3">
        <v>10.999978356072745</v>
      </c>
      <c r="I6732" s="3">
        <v>14.666608599018382</v>
      </c>
      <c r="J6732" s="3">
        <v>2.5106299999999999</v>
      </c>
      <c r="K6732" s="3">
        <v>2.5106299999999999</v>
      </c>
      <c r="L6732" s="3">
        <v>3.3475000000000001</v>
      </c>
    </row>
    <row r="6733" spans="2:12" x14ac:dyDescent="0.2">
      <c r="B6733" t="s">
        <v>16255</v>
      </c>
      <c r="C6733" t="s">
        <v>16256</v>
      </c>
      <c r="D6733" t="s">
        <v>10089</v>
      </c>
      <c r="E6733" s="1">
        <v>157.47171</v>
      </c>
      <c r="F6733" s="1">
        <v>61</v>
      </c>
      <c r="G6733" s="2">
        <v>2.5815034426229508</v>
      </c>
      <c r="H6733" s="3">
        <v>11.000007556912919</v>
      </c>
      <c r="I6733" s="3">
        <v>14.666634406903944</v>
      </c>
      <c r="J6733" s="3">
        <v>1.7321899999999999</v>
      </c>
      <c r="K6733" s="3">
        <v>1.7321899999999999</v>
      </c>
      <c r="L6733" s="3">
        <v>2.30958</v>
      </c>
    </row>
    <row r="6734" spans="2:12" x14ac:dyDescent="0.2">
      <c r="B6734" t="s">
        <v>16257</v>
      </c>
      <c r="C6734" t="s">
        <v>16258</v>
      </c>
      <c r="D6734" t="s">
        <v>2176</v>
      </c>
      <c r="E6734" s="1">
        <v>202.2105</v>
      </c>
      <c r="F6734" s="1">
        <v>28</v>
      </c>
      <c r="G6734" s="2">
        <v>7.2218035714285715</v>
      </c>
      <c r="H6734" s="3">
        <v>11.000022254037255</v>
      </c>
      <c r="I6734" s="3">
        <v>14.666646885300219</v>
      </c>
      <c r="J6734" s="3">
        <v>2.2243200000000001</v>
      </c>
      <c r="K6734" s="3">
        <v>2.2243200000000001</v>
      </c>
      <c r="L6734" s="3">
        <v>2.9657499999999999</v>
      </c>
    </row>
    <row r="6735" spans="2:12" x14ac:dyDescent="0.2">
      <c r="B6735" t="s">
        <v>16259</v>
      </c>
      <c r="C6735" t="s">
        <v>16260</v>
      </c>
      <c r="D6735" t="s">
        <v>16261</v>
      </c>
      <c r="E6735" s="1">
        <v>187.04777000000001</v>
      </c>
      <c r="F6735" s="1">
        <v>87</v>
      </c>
      <c r="G6735" s="2">
        <v>2.1499743678160921</v>
      </c>
      <c r="H6735" s="3">
        <v>11.000024218412227</v>
      </c>
      <c r="I6735" s="3">
        <v>14.666627674844774</v>
      </c>
      <c r="J6735" s="3">
        <v>2.0575299999999999</v>
      </c>
      <c r="K6735" s="3">
        <v>2.0575299999999999</v>
      </c>
      <c r="L6735" s="3">
        <v>2.74336</v>
      </c>
    </row>
    <row r="6736" spans="2:12" x14ac:dyDescent="0.2">
      <c r="B6736" t="s">
        <v>16262</v>
      </c>
      <c r="C6736" t="s">
        <v>2014</v>
      </c>
      <c r="D6736" t="s">
        <v>2015</v>
      </c>
      <c r="E6736" s="1">
        <v>188.40792999999999</v>
      </c>
      <c r="F6736" s="1">
        <v>13</v>
      </c>
      <c r="G6736" s="2">
        <v>14.492917692307692</v>
      </c>
      <c r="H6736" s="3">
        <v>11.000014702141254</v>
      </c>
      <c r="I6736" s="3">
        <v>14.666633193199459</v>
      </c>
      <c r="J6736" s="3">
        <v>2.0724900000000002</v>
      </c>
      <c r="K6736" s="3">
        <v>2.0724900000000002</v>
      </c>
      <c r="L6736" s="3">
        <v>2.7633100000000002</v>
      </c>
    </row>
    <row r="6737" spans="2:12" x14ac:dyDescent="0.2">
      <c r="B6737" t="s">
        <v>16263</v>
      </c>
      <c r="C6737" t="s">
        <v>16201</v>
      </c>
      <c r="D6737" t="s">
        <v>10358</v>
      </c>
      <c r="E6737" s="1">
        <v>434.59523000000002</v>
      </c>
      <c r="F6737" s="1">
        <v>41</v>
      </c>
      <c r="G6737" s="2">
        <v>10.599883658536585</v>
      </c>
      <c r="H6737" s="3">
        <v>11.000005683449402</v>
      </c>
      <c r="I6737" s="3">
        <v>14.666635894738192</v>
      </c>
      <c r="J6737" s="3">
        <v>4.7805499999999999</v>
      </c>
      <c r="K6737" s="3">
        <v>4.7805499999999999</v>
      </c>
      <c r="L6737" s="3">
        <v>6.3740500000000004</v>
      </c>
    </row>
    <row r="6738" spans="2:12" x14ac:dyDescent="0.2">
      <c r="B6738" t="s">
        <v>16264</v>
      </c>
      <c r="C6738" t="s">
        <v>16265</v>
      </c>
      <c r="D6738" t="s">
        <v>10494</v>
      </c>
      <c r="E6738" s="1">
        <v>300.17361</v>
      </c>
      <c r="F6738" s="1">
        <v>34</v>
      </c>
      <c r="G6738" s="2">
        <v>8.8286355882352936</v>
      </c>
      <c r="H6738" s="3">
        <v>11.000000966107581</v>
      </c>
      <c r="I6738" s="3">
        <v>14.666645745440448</v>
      </c>
      <c r="J6738" s="3">
        <v>3.3019099999999999</v>
      </c>
      <c r="K6738" s="3">
        <v>3.3019099999999999</v>
      </c>
      <c r="L6738" s="3">
        <v>4.4025400000000001</v>
      </c>
    </row>
    <row r="6739" spans="2:12" x14ac:dyDescent="0.2">
      <c r="B6739" t="s">
        <v>16266</v>
      </c>
      <c r="C6739" t="s">
        <v>16267</v>
      </c>
      <c r="D6739" t="s">
        <v>16268</v>
      </c>
      <c r="E6739" s="1">
        <v>187.06780000000001</v>
      </c>
      <c r="F6739" s="1">
        <v>184</v>
      </c>
      <c r="G6739" s="2">
        <v>1.0166728260869566</v>
      </c>
      <c r="H6739" s="3">
        <v>11.000022451752786</v>
      </c>
      <c r="I6739" s="3">
        <v>14.666607508079958</v>
      </c>
      <c r="J6739" s="3">
        <v>2.05775</v>
      </c>
      <c r="K6739" s="3">
        <v>2.05775</v>
      </c>
      <c r="L6739" s="3">
        <v>2.7436500000000001</v>
      </c>
    </row>
    <row r="6740" spans="2:12" x14ac:dyDescent="0.2">
      <c r="B6740" t="s">
        <v>16269</v>
      </c>
      <c r="C6740" t="s">
        <v>16270</v>
      </c>
      <c r="D6740" t="s">
        <v>16271</v>
      </c>
      <c r="E6740" s="1">
        <v>167.71705</v>
      </c>
      <c r="F6740" s="1">
        <v>46</v>
      </c>
      <c r="G6740" s="2">
        <v>3.6460228260869565</v>
      </c>
      <c r="H6740" s="3">
        <v>11.000014607936402</v>
      </c>
      <c r="I6740" s="3">
        <v>14.666606644941583</v>
      </c>
      <c r="J6740" s="3">
        <v>1.8448899999999999</v>
      </c>
      <c r="K6740" s="3">
        <v>1.8448899999999999</v>
      </c>
      <c r="L6740" s="3">
        <v>2.4598399999999998</v>
      </c>
    </row>
    <row r="6741" spans="2:12" x14ac:dyDescent="0.2">
      <c r="B6741" t="s">
        <v>16272</v>
      </c>
      <c r="C6741" t="s">
        <v>16273</v>
      </c>
      <c r="D6741" t="s">
        <v>16274</v>
      </c>
      <c r="E6741" s="1">
        <v>86.346549999999993</v>
      </c>
      <c r="F6741" s="1">
        <v>43</v>
      </c>
      <c r="G6741" s="2">
        <v>2.0080593023255813</v>
      </c>
      <c r="H6741" s="3">
        <v>10.999976258460819</v>
      </c>
      <c r="I6741" s="3">
        <v>14.666596407152342</v>
      </c>
      <c r="J6741" s="3">
        <v>0.94981000000000004</v>
      </c>
      <c r="K6741" s="3">
        <v>0.94981000000000004</v>
      </c>
      <c r="L6741" s="3">
        <v>1.26641</v>
      </c>
    </row>
    <row r="6742" spans="2:12" x14ac:dyDescent="0.2">
      <c r="B6742" t="s">
        <v>16275</v>
      </c>
      <c r="C6742" t="s">
        <v>16276</v>
      </c>
      <c r="D6742" t="s">
        <v>16277</v>
      </c>
      <c r="E6742" s="1">
        <v>98.528329999999997</v>
      </c>
      <c r="F6742" s="1">
        <v>40</v>
      </c>
      <c r="G6742" s="2">
        <v>2.4632082500000001</v>
      </c>
      <c r="H6742" s="3">
        <v>10.999983456534785</v>
      </c>
      <c r="I6742" s="3">
        <v>14.666644608713048</v>
      </c>
      <c r="J6742" s="3">
        <v>1.0838099999999999</v>
      </c>
      <c r="K6742" s="3">
        <v>1.0838099999999999</v>
      </c>
      <c r="L6742" s="3">
        <v>1.4450799999999999</v>
      </c>
    </row>
    <row r="6743" spans="2:12" x14ac:dyDescent="0.2">
      <c r="B6743" t="s">
        <v>16278</v>
      </c>
      <c r="C6743" t="s">
        <v>16246</v>
      </c>
      <c r="D6743" t="s">
        <v>16247</v>
      </c>
      <c r="E6743" s="1">
        <v>406.78755999999998</v>
      </c>
      <c r="F6743" s="1">
        <v>34</v>
      </c>
      <c r="G6743" s="2">
        <v>11.96434</v>
      </c>
      <c r="H6743" s="3">
        <v>10.999992231817512</v>
      </c>
      <c r="I6743" s="3">
        <v>14.666623531948716</v>
      </c>
      <c r="J6743" s="3">
        <v>4.4746600000000001</v>
      </c>
      <c r="K6743" s="3">
        <v>4.4746600000000001</v>
      </c>
      <c r="L6743" s="3">
        <v>5.9661999999999997</v>
      </c>
    </row>
    <row r="6744" spans="2:12" x14ac:dyDescent="0.2">
      <c r="B6744" t="s">
        <v>16279</v>
      </c>
      <c r="C6744" t="s">
        <v>2209</v>
      </c>
      <c r="D6744" t="s">
        <v>2210</v>
      </c>
      <c r="E6744" s="1">
        <v>332.33429999999998</v>
      </c>
      <c r="F6744" s="1">
        <v>26</v>
      </c>
      <c r="G6744" s="2">
        <v>12.782088461538461</v>
      </c>
      <c r="H6744" s="3">
        <v>11.000008124349488</v>
      </c>
      <c r="I6744" s="3">
        <v>14.666617318766075</v>
      </c>
      <c r="J6744" s="3">
        <v>3.6556799999999998</v>
      </c>
      <c r="K6744" s="3">
        <v>3.6556799999999998</v>
      </c>
      <c r="L6744" s="3">
        <v>4.8742200000000002</v>
      </c>
    </row>
    <row r="6745" spans="2:12" x14ac:dyDescent="0.2">
      <c r="B6745" t="s">
        <v>16280</v>
      </c>
      <c r="C6745" t="s">
        <v>2011</v>
      </c>
      <c r="D6745" t="s">
        <v>2012</v>
      </c>
      <c r="E6745" s="1">
        <v>241.61874</v>
      </c>
      <c r="F6745" s="1">
        <v>35</v>
      </c>
      <c r="G6745" s="2">
        <v>6.9033925714285713</v>
      </c>
      <c r="H6745" s="3">
        <v>11.000015975582027</v>
      </c>
      <c r="I6745" s="3">
        <v>14.666618988245697</v>
      </c>
      <c r="J6745" s="3">
        <v>2.65781</v>
      </c>
      <c r="K6745" s="3">
        <v>2.65781</v>
      </c>
      <c r="L6745" s="3">
        <v>3.54373</v>
      </c>
    </row>
    <row r="6746" spans="2:12" x14ac:dyDescent="0.2">
      <c r="B6746" t="s">
        <v>16281</v>
      </c>
      <c r="C6746" t="s">
        <v>2061</v>
      </c>
      <c r="D6746" t="s">
        <v>2062</v>
      </c>
      <c r="E6746" s="1">
        <v>460.88400000000001</v>
      </c>
      <c r="F6746" s="1">
        <v>50</v>
      </c>
      <c r="G6746" s="2">
        <v>9.2176799999999997</v>
      </c>
      <c r="H6746" s="3">
        <v>10.999991321026549</v>
      </c>
      <c r="I6746" s="3">
        <v>14.666640629746313</v>
      </c>
      <c r="J6746" s="3">
        <v>5.0697200000000002</v>
      </c>
      <c r="K6746" s="3">
        <v>5.0697200000000002</v>
      </c>
      <c r="L6746" s="3">
        <v>6.75962</v>
      </c>
    </row>
    <row r="6747" spans="2:12" x14ac:dyDescent="0.2">
      <c r="B6747" t="s">
        <v>16282</v>
      </c>
      <c r="C6747" t="s">
        <v>2008</v>
      </c>
      <c r="D6747" t="s">
        <v>2009</v>
      </c>
      <c r="E6747" s="1">
        <v>229.79059000000001</v>
      </c>
      <c r="F6747" s="1">
        <v>28</v>
      </c>
      <c r="G6747" s="2">
        <v>8.2068067857142868</v>
      </c>
      <c r="H6747" s="3">
        <v>11.000015274776915</v>
      </c>
      <c r="I6747" s="3">
        <v>14.666614503230962</v>
      </c>
      <c r="J6747" s="3">
        <v>2.5276999999999998</v>
      </c>
      <c r="K6747" s="3">
        <v>2.5276999999999998</v>
      </c>
      <c r="L6747" s="3">
        <v>3.37025</v>
      </c>
    </row>
    <row r="6748" spans="2:12" x14ac:dyDescent="0.2">
      <c r="B6748" t="s">
        <v>16283</v>
      </c>
      <c r="C6748" t="s">
        <v>16224</v>
      </c>
      <c r="D6748" t="s">
        <v>16225</v>
      </c>
      <c r="E6748" s="1">
        <v>280.71408000000002</v>
      </c>
      <c r="F6748" s="1">
        <v>40</v>
      </c>
      <c r="G6748" s="2">
        <v>7.0178520000000004</v>
      </c>
      <c r="H6748" s="3">
        <v>10.99998261576334</v>
      </c>
      <c r="I6748" s="3">
        <v>14.666631613205864</v>
      </c>
      <c r="J6748" s="3">
        <v>3.08785</v>
      </c>
      <c r="K6748" s="3">
        <v>3.08785</v>
      </c>
      <c r="L6748" s="3">
        <v>4.1171300000000004</v>
      </c>
    </row>
    <row r="6749" spans="2:12" x14ac:dyDescent="0.2">
      <c r="B6749" t="s">
        <v>16284</v>
      </c>
      <c r="C6749" t="s">
        <v>9521</v>
      </c>
      <c r="D6749" t="s">
        <v>8495</v>
      </c>
      <c r="E6749" s="1">
        <v>168.75496999999999</v>
      </c>
      <c r="F6749" s="1">
        <v>22</v>
      </c>
      <c r="G6749" s="2">
        <v>7.6706804545454537</v>
      </c>
      <c r="H6749" s="3">
        <v>10.999972326740956</v>
      </c>
      <c r="I6749" s="3">
        <v>14.666649521492614</v>
      </c>
      <c r="J6749" s="3">
        <v>1.8563000000000001</v>
      </c>
      <c r="K6749" s="3">
        <v>1.8563000000000001</v>
      </c>
      <c r="L6749" s="3">
        <v>2.4750700000000001</v>
      </c>
    </row>
    <row r="6750" spans="2:12" x14ac:dyDescent="0.2">
      <c r="B6750" t="s">
        <v>16285</v>
      </c>
      <c r="C6750" t="s">
        <v>2444</v>
      </c>
      <c r="D6750" t="s">
        <v>2445</v>
      </c>
      <c r="E6750" s="1">
        <v>129.14938000000001</v>
      </c>
      <c r="F6750" s="1">
        <v>22</v>
      </c>
      <c r="G6750" s="2">
        <v>5.8704263636363638</v>
      </c>
      <c r="H6750" s="3">
        <v>10.999975377349855</v>
      </c>
      <c r="I6750" s="3">
        <v>14.666659646372285</v>
      </c>
      <c r="J6750" s="3">
        <v>1.4206399999999999</v>
      </c>
      <c r="K6750" s="3">
        <v>1.4206399999999999</v>
      </c>
      <c r="L6750" s="3">
        <v>1.89419</v>
      </c>
    </row>
    <row r="6751" spans="2:12" x14ac:dyDescent="0.2">
      <c r="B6751" t="s">
        <v>16286</v>
      </c>
      <c r="C6751" t="s">
        <v>2408</v>
      </c>
      <c r="D6751" t="s">
        <v>2409</v>
      </c>
      <c r="E6751" s="1">
        <v>347.15463999999997</v>
      </c>
      <c r="F6751" s="1">
        <v>20</v>
      </c>
      <c r="G6751" s="2">
        <v>17.357731999999999</v>
      </c>
      <c r="H6751" s="3">
        <v>10.999997004216912</v>
      </c>
      <c r="I6751" s="3">
        <v>14.666633866682584</v>
      </c>
      <c r="J6751" s="3">
        <v>3.8187000000000002</v>
      </c>
      <c r="K6751" s="3">
        <v>3.8187000000000002</v>
      </c>
      <c r="L6751" s="3">
        <v>5.0915900000000001</v>
      </c>
    </row>
    <row r="6752" spans="2:12" x14ac:dyDescent="0.2">
      <c r="B6752" t="s">
        <v>16287</v>
      </c>
      <c r="C6752" t="s">
        <v>16288</v>
      </c>
      <c r="D6752" t="s">
        <v>16289</v>
      </c>
      <c r="E6752" s="1">
        <v>139.00488000000001</v>
      </c>
      <c r="F6752" s="1">
        <v>86</v>
      </c>
      <c r="G6752" s="2">
        <v>1.6163358139534885</v>
      </c>
      <c r="H6752" s="3">
        <v>10.999973526109297</v>
      </c>
      <c r="I6752" s="3">
        <v>14.66660738817227</v>
      </c>
      <c r="J6752" s="3">
        <v>1.52905</v>
      </c>
      <c r="K6752" s="3">
        <v>1.52905</v>
      </c>
      <c r="L6752" s="3">
        <v>2.0387300000000002</v>
      </c>
    </row>
    <row r="6753" spans="2:12" x14ac:dyDescent="0.2">
      <c r="B6753" t="s">
        <v>16290</v>
      </c>
      <c r="C6753" t="s">
        <v>2170</v>
      </c>
      <c r="D6753" t="s">
        <v>2169</v>
      </c>
      <c r="E6753" s="1">
        <v>214.80905000000001</v>
      </c>
      <c r="F6753" s="1">
        <v>49</v>
      </c>
      <c r="G6753" s="2">
        <v>4.3838581632653062</v>
      </c>
      <c r="H6753" s="3">
        <v>11.000002094883804</v>
      </c>
      <c r="I6753" s="3">
        <v>14.666607389213816</v>
      </c>
      <c r="J6753" s="3">
        <v>2.3628999999999998</v>
      </c>
      <c r="K6753" s="3">
        <v>2.3628999999999998</v>
      </c>
      <c r="L6753" s="3">
        <v>3.1505200000000002</v>
      </c>
    </row>
    <row r="6754" spans="2:12" x14ac:dyDescent="0.2">
      <c r="B6754" t="s">
        <v>16291</v>
      </c>
      <c r="C6754" t="s">
        <v>16292</v>
      </c>
      <c r="D6754" t="s">
        <v>16293</v>
      </c>
      <c r="E6754" s="1">
        <v>132.39958999999999</v>
      </c>
      <c r="F6754" s="1">
        <v>120</v>
      </c>
      <c r="G6754" s="2">
        <v>1.1033299166666666</v>
      </c>
      <c r="H6754" s="3">
        <v>11.000034063549593</v>
      </c>
      <c r="I6754" s="3">
        <v>14.666661732109594</v>
      </c>
      <c r="J6754" s="3">
        <v>1.4563999999999999</v>
      </c>
      <c r="K6754" s="3">
        <v>1.4563999999999999</v>
      </c>
      <c r="L6754" s="3">
        <v>1.9418599999999999</v>
      </c>
    </row>
    <row r="6755" spans="2:12" x14ac:dyDescent="0.2">
      <c r="B6755" t="s">
        <v>16294</v>
      </c>
      <c r="C6755" t="s">
        <v>16295</v>
      </c>
      <c r="D6755" t="s">
        <v>13544</v>
      </c>
      <c r="E6755" s="1">
        <v>204.58457999999999</v>
      </c>
      <c r="F6755" s="1">
        <v>10</v>
      </c>
      <c r="G6755" s="2">
        <v>20.458458</v>
      </c>
      <c r="H6755" s="3">
        <v>10.999998142577512</v>
      </c>
      <c r="I6755" s="3">
        <v>14.666647896923612</v>
      </c>
      <c r="J6755" s="3">
        <v>2.2504300000000002</v>
      </c>
      <c r="K6755" s="3">
        <v>2.2504300000000002</v>
      </c>
      <c r="L6755" s="3">
        <v>3.0005700000000002</v>
      </c>
    </row>
    <row r="6756" spans="2:12" x14ac:dyDescent="0.2">
      <c r="B6756" t="s">
        <v>16296</v>
      </c>
      <c r="C6756" t="s">
        <v>16295</v>
      </c>
      <c r="D6756" t="s">
        <v>13544</v>
      </c>
      <c r="E6756" s="1">
        <v>381.63004000000001</v>
      </c>
      <c r="F6756" s="1">
        <v>20</v>
      </c>
      <c r="G6756" s="2">
        <v>19.081502</v>
      </c>
      <c r="H6756" s="3">
        <v>10.99999884705093</v>
      </c>
      <c r="I6756" s="3">
        <v>14.666638926013265</v>
      </c>
      <c r="J6756" s="3">
        <v>4.1979300000000004</v>
      </c>
      <c r="K6756" s="3">
        <v>4.1979300000000004</v>
      </c>
      <c r="L6756" s="3">
        <v>5.5972299999999997</v>
      </c>
    </row>
    <row r="6757" spans="2:12" x14ac:dyDescent="0.2">
      <c r="B6757" t="s">
        <v>16297</v>
      </c>
      <c r="C6757" t="s">
        <v>16298</v>
      </c>
      <c r="D6757" t="s">
        <v>16299</v>
      </c>
      <c r="E6757" s="1">
        <v>9016.44</v>
      </c>
      <c r="F6757" s="1">
        <v>993</v>
      </c>
      <c r="G6757" s="2">
        <v>9.08</v>
      </c>
      <c r="H6757" s="3">
        <v>3.9999999999999991</v>
      </c>
      <c r="I6757" s="3">
        <v>5.3333200243111465</v>
      </c>
      <c r="J6757" s="3">
        <v>36.065759999999997</v>
      </c>
      <c r="K6757" s="3">
        <v>36.065759999999997</v>
      </c>
      <c r="L6757" s="3">
        <v>48.087560000000003</v>
      </c>
    </row>
    <row r="6758" spans="2:12" x14ac:dyDescent="0.2">
      <c r="B6758" t="s">
        <v>16300</v>
      </c>
      <c r="C6758" t="s">
        <v>16298</v>
      </c>
      <c r="D6758" t="s">
        <v>16299</v>
      </c>
      <c r="E6758" s="1">
        <v>11032.2</v>
      </c>
      <c r="F6758" s="1">
        <v>1215</v>
      </c>
      <c r="G6758" s="2">
        <v>9.08</v>
      </c>
      <c r="H6758" s="3">
        <v>3.9999999999999996</v>
      </c>
      <c r="I6758" s="3">
        <v>5.3333197367705436</v>
      </c>
      <c r="J6758" s="3">
        <v>44.128799999999998</v>
      </c>
      <c r="K6758" s="3">
        <v>44.128799999999998</v>
      </c>
      <c r="L6758" s="3">
        <v>58.838250000000002</v>
      </c>
    </row>
    <row r="6759" spans="2:12" x14ac:dyDescent="0.2">
      <c r="B6759" t="s">
        <v>16301</v>
      </c>
      <c r="C6759" t="s">
        <v>16302</v>
      </c>
      <c r="D6759" t="s">
        <v>16303</v>
      </c>
      <c r="E6759" s="1">
        <v>400</v>
      </c>
      <c r="F6759" s="1">
        <v>50</v>
      </c>
      <c r="G6759" s="2">
        <v>8</v>
      </c>
      <c r="H6759" s="3">
        <v>7.5</v>
      </c>
      <c r="I6759" s="3">
        <v>9.9999749999999992</v>
      </c>
      <c r="J6759" s="3">
        <v>3</v>
      </c>
      <c r="K6759" s="3">
        <v>3</v>
      </c>
      <c r="L6759" s="3">
        <v>3.9999899999999999</v>
      </c>
    </row>
    <row r="6760" spans="2:12" x14ac:dyDescent="0.2">
      <c r="B6760" t="s">
        <v>16304</v>
      </c>
      <c r="C6760" t="s">
        <v>16305</v>
      </c>
      <c r="D6760" t="s">
        <v>16306</v>
      </c>
      <c r="E6760" s="1">
        <v>123.51</v>
      </c>
      <c r="F6760" s="1">
        <v>17</v>
      </c>
      <c r="G6760" s="2">
        <v>7.2652941176470591</v>
      </c>
      <c r="H6760" s="3">
        <v>7.500040482552019</v>
      </c>
      <c r="I6760" s="3">
        <v>10</v>
      </c>
      <c r="J6760" s="3">
        <v>0.92632999999999999</v>
      </c>
      <c r="K6760" s="3">
        <v>0.92632999999999999</v>
      </c>
      <c r="L6760" s="3">
        <v>1.2351000000000001</v>
      </c>
    </row>
    <row r="6761" spans="2:12" x14ac:dyDescent="0.2">
      <c r="B6761" t="s">
        <v>16307</v>
      </c>
      <c r="C6761" t="s">
        <v>16308</v>
      </c>
      <c r="D6761" t="s">
        <v>16309</v>
      </c>
      <c r="E6761" s="1">
        <v>74.81</v>
      </c>
      <c r="F6761" s="1">
        <v>13</v>
      </c>
      <c r="G6761" s="2">
        <v>5.7546153846153851</v>
      </c>
      <c r="H6761" s="3">
        <v>7.5000668359844944</v>
      </c>
      <c r="I6761" s="3">
        <v>10</v>
      </c>
      <c r="J6761" s="3">
        <v>0.56108000000000002</v>
      </c>
      <c r="K6761" s="3">
        <v>0.56108000000000002</v>
      </c>
      <c r="L6761" s="3">
        <v>0.74809999999999999</v>
      </c>
    </row>
    <row r="6762" spans="2:12" x14ac:dyDescent="0.2">
      <c r="B6762" t="s">
        <v>16310</v>
      </c>
      <c r="C6762" t="s">
        <v>16311</v>
      </c>
      <c r="D6762" t="s">
        <v>16312</v>
      </c>
      <c r="E6762" s="1">
        <v>201.62</v>
      </c>
      <c r="F6762" s="1">
        <v>9</v>
      </c>
      <c r="G6762" s="2">
        <v>22.402222222222221</v>
      </c>
      <c r="H6762" s="3">
        <v>7.5000000000000009</v>
      </c>
      <c r="I6762" s="3">
        <v>9.999950401745858</v>
      </c>
      <c r="J6762" s="3">
        <v>1.5121500000000001</v>
      </c>
      <c r="K6762" s="3">
        <v>1.5121500000000001</v>
      </c>
      <c r="L6762" s="3">
        <v>2.0161899999999999</v>
      </c>
    </row>
    <row r="6763" spans="2:12" x14ac:dyDescent="0.2">
      <c r="B6763" t="s">
        <v>16313</v>
      </c>
      <c r="C6763" t="s">
        <v>16311</v>
      </c>
      <c r="D6763" t="s">
        <v>16312</v>
      </c>
      <c r="E6763" s="1">
        <v>141.18</v>
      </c>
      <c r="F6763" s="1">
        <v>21</v>
      </c>
      <c r="G6763" s="2">
        <v>6.7228571428571433</v>
      </c>
      <c r="H6763" s="3">
        <v>7.5000000000000009</v>
      </c>
      <c r="I6763" s="3">
        <v>10</v>
      </c>
      <c r="J6763" s="3">
        <v>1.0588500000000001</v>
      </c>
      <c r="K6763" s="3">
        <v>1.0588500000000001</v>
      </c>
      <c r="L6763" s="3">
        <v>1.4117999999999999</v>
      </c>
    </row>
    <row r="6764" spans="2:12" x14ac:dyDescent="0.2">
      <c r="B6764" t="s">
        <v>16314</v>
      </c>
      <c r="C6764" t="s">
        <v>16315</v>
      </c>
      <c r="D6764" t="s">
        <v>16316</v>
      </c>
      <c r="E6764" s="1">
        <v>98.79</v>
      </c>
      <c r="F6764" s="1">
        <v>13</v>
      </c>
      <c r="G6764" s="2">
        <v>7.5992307692307701</v>
      </c>
      <c r="H6764" s="3">
        <v>7.5000506124101625</v>
      </c>
      <c r="I6764" s="3">
        <v>10</v>
      </c>
      <c r="J6764" s="3">
        <v>0.74092999999999998</v>
      </c>
      <c r="K6764" s="3">
        <v>0.74092999999999998</v>
      </c>
      <c r="L6764" s="3">
        <v>0.9879</v>
      </c>
    </row>
    <row r="6765" spans="2:12" x14ac:dyDescent="0.2">
      <c r="B6765" t="s">
        <v>16317</v>
      </c>
      <c r="C6765" t="s">
        <v>7894</v>
      </c>
      <c r="D6765" t="s">
        <v>16318</v>
      </c>
      <c r="E6765" s="1">
        <v>73.98</v>
      </c>
      <c r="F6765" s="1">
        <v>11</v>
      </c>
      <c r="G6765" s="2">
        <v>6.7254545454545456</v>
      </c>
      <c r="H6765" s="3">
        <v>7.4999999999999991</v>
      </c>
      <c r="I6765" s="3">
        <v>10</v>
      </c>
      <c r="J6765" s="3">
        <v>0.55484999999999995</v>
      </c>
      <c r="K6765" s="3">
        <v>0.55484999999999995</v>
      </c>
      <c r="L6765" s="3">
        <v>0.73980000000000001</v>
      </c>
    </row>
    <row r="6766" spans="2:12" x14ac:dyDescent="0.2">
      <c r="B6766" t="s">
        <v>16319</v>
      </c>
      <c r="C6766" t="s">
        <v>16320</v>
      </c>
      <c r="D6766" t="s">
        <v>16321</v>
      </c>
      <c r="E6766" s="1">
        <v>1960</v>
      </c>
      <c r="F6766" s="1">
        <v>280</v>
      </c>
      <c r="G6766" s="2">
        <v>7</v>
      </c>
      <c r="H6766" s="3">
        <v>7.5</v>
      </c>
      <c r="I6766" s="3">
        <v>9.9999744897959193</v>
      </c>
      <c r="J6766" s="3">
        <v>14.7</v>
      </c>
      <c r="K6766" s="3">
        <v>14.7</v>
      </c>
      <c r="L6766" s="3">
        <v>19.59995</v>
      </c>
    </row>
    <row r="6767" spans="2:12" x14ac:dyDescent="0.2">
      <c r="B6767" t="s">
        <v>16319</v>
      </c>
      <c r="C6767" t="s">
        <v>15744</v>
      </c>
      <c r="D6767" t="s">
        <v>15745</v>
      </c>
      <c r="E6767" s="1">
        <v>7</v>
      </c>
      <c r="F6767" s="1">
        <v>1</v>
      </c>
      <c r="G6767" s="2">
        <v>7</v>
      </c>
      <c r="H6767" s="3">
        <v>7.5</v>
      </c>
      <c r="I6767" s="3">
        <v>10</v>
      </c>
      <c r="J6767" s="3">
        <v>5.2499999999999998E-2</v>
      </c>
      <c r="K6767" s="3">
        <v>5.2499999999999998E-2</v>
      </c>
      <c r="L6767" s="3">
        <v>7.0000000000000007E-2</v>
      </c>
    </row>
    <row r="6768" spans="2:12" x14ac:dyDescent="0.2">
      <c r="B6768" t="s">
        <v>16322</v>
      </c>
      <c r="C6768" t="s">
        <v>16323</v>
      </c>
      <c r="D6768" t="s">
        <v>16324</v>
      </c>
      <c r="E6768" s="1">
        <v>2326.79</v>
      </c>
      <c r="F6768" s="1">
        <v>290</v>
      </c>
      <c r="G6768" s="2">
        <v>8.0234137931034475</v>
      </c>
      <c r="H6768" s="3">
        <v>7.5000021488832251</v>
      </c>
      <c r="I6768" s="3">
        <v>9.9999742134012948</v>
      </c>
      <c r="J6768" s="3">
        <v>17.45093</v>
      </c>
      <c r="K6768" s="3">
        <v>17.45093</v>
      </c>
      <c r="L6768" s="3">
        <v>23.26784</v>
      </c>
    </row>
    <row r="6769" spans="2:12" x14ac:dyDescent="0.2">
      <c r="B6769" t="s">
        <v>16325</v>
      </c>
      <c r="C6769" t="s">
        <v>16326</v>
      </c>
      <c r="D6769" t="s">
        <v>16327</v>
      </c>
      <c r="E6769" s="1">
        <v>160</v>
      </c>
      <c r="F6769" s="1">
        <v>20</v>
      </c>
      <c r="G6769" s="2">
        <v>8</v>
      </c>
      <c r="H6769" s="3">
        <v>7.5</v>
      </c>
      <c r="I6769" s="3">
        <v>10</v>
      </c>
      <c r="J6769" s="3">
        <v>1.2</v>
      </c>
      <c r="K6769" s="3">
        <v>1.2</v>
      </c>
      <c r="L6769" s="3">
        <v>1.6</v>
      </c>
    </row>
    <row r="6770" spans="2:12" x14ac:dyDescent="0.2">
      <c r="B6770" t="s">
        <v>16328</v>
      </c>
      <c r="C6770" t="s">
        <v>16329</v>
      </c>
      <c r="D6770" t="s">
        <v>16330</v>
      </c>
      <c r="E6770" s="1">
        <v>154.44999999999999</v>
      </c>
      <c r="F6770" s="1">
        <v>23</v>
      </c>
      <c r="G6770" s="2">
        <v>6.7152173913043471</v>
      </c>
      <c r="H6770" s="3">
        <v>7.5000323729362259</v>
      </c>
      <c r="I6770" s="3">
        <v>10.000000000000002</v>
      </c>
      <c r="J6770" s="3">
        <v>1.15838</v>
      </c>
      <c r="K6770" s="3">
        <v>1.15838</v>
      </c>
      <c r="L6770" s="3">
        <v>1.5445</v>
      </c>
    </row>
    <row r="6771" spans="2:12" x14ac:dyDescent="0.2">
      <c r="B6771" t="s">
        <v>16331</v>
      </c>
      <c r="C6771" t="s">
        <v>16332</v>
      </c>
      <c r="D6771" t="s">
        <v>16333</v>
      </c>
      <c r="E6771" s="1">
        <v>15688.11</v>
      </c>
      <c r="F6771" s="1">
        <v>969</v>
      </c>
      <c r="G6771" s="2">
        <v>16.190000000000001</v>
      </c>
      <c r="H6771" s="3">
        <v>4</v>
      </c>
      <c r="I6771" s="3">
        <v>5.3333199473996542</v>
      </c>
      <c r="J6771" s="3">
        <v>62.75244</v>
      </c>
      <c r="K6771" s="3">
        <v>62.75244</v>
      </c>
      <c r="L6771" s="3">
        <v>83.669709999999995</v>
      </c>
    </row>
    <row r="6772" spans="2:12" x14ac:dyDescent="0.2">
      <c r="B6772" t="s">
        <v>16334</v>
      </c>
      <c r="C6772" t="s">
        <v>16335</v>
      </c>
      <c r="D6772" t="s">
        <v>16336</v>
      </c>
      <c r="E6772" s="1">
        <v>21446.04</v>
      </c>
      <c r="F6772" s="1">
        <v>633</v>
      </c>
      <c r="G6772" s="2">
        <v>33.880000000000003</v>
      </c>
      <c r="H6772" s="3">
        <v>4</v>
      </c>
      <c r="I6772" s="3">
        <v>5.3333198110233875</v>
      </c>
      <c r="J6772" s="3">
        <v>85.78416</v>
      </c>
      <c r="K6772" s="3">
        <v>85.78416</v>
      </c>
      <c r="L6772" s="3">
        <v>114.37859</v>
      </c>
    </row>
    <row r="6773" spans="2:12" x14ac:dyDescent="0.2">
      <c r="B6773" t="s">
        <v>16337</v>
      </c>
      <c r="C6773" t="s">
        <v>16338</v>
      </c>
      <c r="D6773" t="s">
        <v>16339</v>
      </c>
      <c r="E6773" s="1">
        <v>388.45035999999999</v>
      </c>
      <c r="F6773" s="1">
        <v>28</v>
      </c>
      <c r="G6773" s="2">
        <v>13.873227142857143</v>
      </c>
      <c r="H6773" s="3">
        <v>6.9999935126846067</v>
      </c>
      <c r="I6773" s="3">
        <v>9.3333161024744573</v>
      </c>
      <c r="J6773" s="3">
        <v>2.71915</v>
      </c>
      <c r="K6773" s="3">
        <v>2.71915</v>
      </c>
      <c r="L6773" s="3">
        <v>3.6255299999999999</v>
      </c>
    </row>
    <row r="6774" spans="2:12" x14ac:dyDescent="0.2">
      <c r="B6774" t="s">
        <v>16340</v>
      </c>
      <c r="C6774" t="s">
        <v>16341</v>
      </c>
      <c r="D6774" t="s">
        <v>16342</v>
      </c>
      <c r="E6774" s="1">
        <v>6802.3028899999999</v>
      </c>
      <c r="F6774" s="1">
        <v>314</v>
      </c>
      <c r="G6774" s="2">
        <v>21.663384999999998</v>
      </c>
      <c r="H6774" s="3">
        <v>6.9999999661879215</v>
      </c>
      <c r="I6774" s="3">
        <v>9.333309766804577</v>
      </c>
      <c r="J6774" s="3">
        <v>47.616120000000002</v>
      </c>
      <c r="K6774" s="3">
        <v>47.616120000000002</v>
      </c>
      <c r="L6774" s="3">
        <v>63.488</v>
      </c>
    </row>
    <row r="6775" spans="2:12" x14ac:dyDescent="0.2">
      <c r="B6775" t="s">
        <v>16343</v>
      </c>
      <c r="C6775" t="s">
        <v>16344</v>
      </c>
      <c r="D6775" t="s">
        <v>16345</v>
      </c>
      <c r="E6775" s="1">
        <v>20189.68316</v>
      </c>
      <c r="F6775" s="1">
        <v>6753</v>
      </c>
      <c r="G6775" s="2">
        <v>2.9897354005627128</v>
      </c>
      <c r="H6775" s="3">
        <v>5.0000002080270383</v>
      </c>
      <c r="I6775" s="3">
        <v>6.6666499386511422</v>
      </c>
      <c r="J6775" s="3">
        <v>100.94842</v>
      </c>
      <c r="K6775" s="3">
        <v>100.94842</v>
      </c>
      <c r="L6775" s="3">
        <v>134.59755000000001</v>
      </c>
    </row>
    <row r="6776" spans="2:12" x14ac:dyDescent="0.2">
      <c r="B6776" t="s">
        <v>16346</v>
      </c>
      <c r="C6776" t="s">
        <v>3264</v>
      </c>
      <c r="D6776" t="s">
        <v>3265</v>
      </c>
      <c r="E6776" s="1">
        <v>2693.4797400000002</v>
      </c>
      <c r="F6776" s="1">
        <v>197</v>
      </c>
      <c r="G6776" s="2">
        <v>13.672485989847717</v>
      </c>
      <c r="H6776" s="3">
        <v>7.0000006757058424</v>
      </c>
      <c r="I6776" s="3">
        <v>9.333309483144653</v>
      </c>
      <c r="J6776" s="3">
        <v>18.85436</v>
      </c>
      <c r="K6776" s="3">
        <v>18.85436</v>
      </c>
      <c r="L6776" s="3">
        <v>25.13908</v>
      </c>
    </row>
    <row r="6777" spans="2:12" x14ac:dyDescent="0.2">
      <c r="B6777" t="s">
        <v>16347</v>
      </c>
      <c r="C6777" t="s">
        <v>16348</v>
      </c>
      <c r="D6777" t="s">
        <v>16349</v>
      </c>
      <c r="E6777" s="1">
        <v>3831.1210999999998</v>
      </c>
      <c r="F6777" s="1">
        <v>65</v>
      </c>
      <c r="G6777" s="2">
        <v>58.940324615384611</v>
      </c>
      <c r="H6777" s="3">
        <v>6.2999992352108114</v>
      </c>
      <c r="I6777" s="3">
        <v>8.3999798387996663</v>
      </c>
      <c r="J6777" s="3">
        <v>24.136060000000001</v>
      </c>
      <c r="K6777" s="3">
        <v>24.136060000000001</v>
      </c>
      <c r="L6777" s="3">
        <v>32.181339999999999</v>
      </c>
    </row>
    <row r="6778" spans="2:12" x14ac:dyDescent="0.2">
      <c r="B6778" t="s">
        <v>16350</v>
      </c>
      <c r="C6778" t="s">
        <v>16351</v>
      </c>
      <c r="D6778" t="s">
        <v>16352</v>
      </c>
      <c r="E6778" s="1">
        <v>3590.6264999999999</v>
      </c>
      <c r="F6778" s="1">
        <v>49</v>
      </c>
      <c r="G6778" s="2">
        <v>73.278091836734689</v>
      </c>
      <c r="H6778" s="3">
        <v>6.3000008494339363</v>
      </c>
      <c r="I6778" s="3">
        <v>8.399979780687298</v>
      </c>
      <c r="J6778" s="3">
        <v>22.620950000000001</v>
      </c>
      <c r="K6778" s="3">
        <v>22.620950000000001</v>
      </c>
      <c r="L6778" s="3">
        <v>30.161190000000001</v>
      </c>
    </row>
    <row r="6779" spans="2:12" x14ac:dyDescent="0.2">
      <c r="B6779" t="s">
        <v>16353</v>
      </c>
      <c r="C6779" t="s">
        <v>16354</v>
      </c>
      <c r="D6779" t="s">
        <v>16355</v>
      </c>
      <c r="E6779" s="1">
        <v>4249.1857</v>
      </c>
      <c r="F6779" s="1">
        <v>27</v>
      </c>
      <c r="G6779" s="2">
        <v>157.37724814814814</v>
      </c>
      <c r="H6779" s="3">
        <v>6.3000000211805292</v>
      </c>
      <c r="I6779" s="3">
        <v>8.3999788477119282</v>
      </c>
      <c r="J6779" s="3">
        <v>26.769870000000001</v>
      </c>
      <c r="K6779" s="3">
        <v>26.769870000000001</v>
      </c>
      <c r="L6779" s="3">
        <v>35.693069999999999</v>
      </c>
    </row>
    <row r="6780" spans="2:12" x14ac:dyDescent="0.2">
      <c r="B6780" t="s">
        <v>16356</v>
      </c>
      <c r="C6780" t="s">
        <v>16357</v>
      </c>
      <c r="D6780" t="s">
        <v>16358</v>
      </c>
      <c r="E6780" s="1">
        <v>3526.7510000000002</v>
      </c>
      <c r="F6780" s="1">
        <v>48</v>
      </c>
      <c r="G6780" s="2">
        <v>73.473979166666666</v>
      </c>
      <c r="H6780" s="3">
        <v>6.2999996313887765</v>
      </c>
      <c r="I6780" s="3">
        <v>8.3999777699077693</v>
      </c>
      <c r="J6780" s="3">
        <v>22.218530000000001</v>
      </c>
      <c r="K6780" s="3">
        <v>22.218530000000001</v>
      </c>
      <c r="L6780" s="3">
        <v>29.62463</v>
      </c>
    </row>
    <row r="6781" spans="2:12" x14ac:dyDescent="0.2">
      <c r="B6781" t="s">
        <v>16359</v>
      </c>
      <c r="C6781" t="s">
        <v>2045</v>
      </c>
      <c r="D6781" t="s">
        <v>6480</v>
      </c>
      <c r="E6781" s="1">
        <v>1462.2067999999999</v>
      </c>
      <c r="F6781" s="1">
        <v>6</v>
      </c>
      <c r="G6781" s="2">
        <v>243.70113333333333</v>
      </c>
      <c r="H6781" s="3">
        <v>6.2999980577302752</v>
      </c>
      <c r="I6781" s="3">
        <v>8.3999814526919181</v>
      </c>
      <c r="J6781" s="3">
        <v>9.2119</v>
      </c>
      <c r="K6781" s="3">
        <v>9.2119</v>
      </c>
      <c r="L6781" s="3">
        <v>12.28251</v>
      </c>
    </row>
    <row r="6782" spans="2:12" x14ac:dyDescent="0.2">
      <c r="B6782" t="s">
        <v>16360</v>
      </c>
      <c r="C6782" t="s">
        <v>16361</v>
      </c>
      <c r="D6782" t="s">
        <v>16362</v>
      </c>
      <c r="E6782" s="1">
        <v>3990.1417999999999</v>
      </c>
      <c r="F6782" s="1">
        <v>28</v>
      </c>
      <c r="G6782" s="2">
        <v>142.50506428571427</v>
      </c>
      <c r="H6782" s="3">
        <v>6.2999991629370165</v>
      </c>
      <c r="I6782" s="3">
        <v>8.3999796698954423</v>
      </c>
      <c r="J6782" s="3">
        <v>25.137889999999999</v>
      </c>
      <c r="K6782" s="3">
        <v>25.137889999999999</v>
      </c>
      <c r="L6782" s="3">
        <v>33.517110000000002</v>
      </c>
    </row>
    <row r="6783" spans="2:12" x14ac:dyDescent="0.2">
      <c r="B6783" t="s">
        <v>16363</v>
      </c>
      <c r="C6783" t="s">
        <v>16364</v>
      </c>
      <c r="D6783" t="s">
        <v>16365</v>
      </c>
      <c r="E6783" s="1">
        <v>2821.2809000000002</v>
      </c>
      <c r="F6783" s="1">
        <v>46</v>
      </c>
      <c r="G6783" s="2">
        <v>61.332193478260876</v>
      </c>
      <c r="H6783" s="3">
        <v>6.3000001169681461</v>
      </c>
      <c r="I6783" s="3">
        <v>8.3999788890216482</v>
      </c>
      <c r="J6783" s="3">
        <v>17.774069999999998</v>
      </c>
      <c r="K6783" s="3">
        <v>17.774069999999998</v>
      </c>
      <c r="L6783" s="3">
        <v>23.698699999999999</v>
      </c>
    </row>
    <row r="6784" spans="2:12" x14ac:dyDescent="0.2">
      <c r="B6784" t="s">
        <v>16366</v>
      </c>
      <c r="C6784" t="s">
        <v>16367</v>
      </c>
      <c r="D6784" t="s">
        <v>16368</v>
      </c>
      <c r="E6784" s="1">
        <v>2901.2242000000001</v>
      </c>
      <c r="F6784" s="1">
        <v>46</v>
      </c>
      <c r="G6784" s="2">
        <v>63.070091304347827</v>
      </c>
      <c r="H6784" s="3">
        <v>6.2999991520820755</v>
      </c>
      <c r="I6784" s="3">
        <v>8.3999781885177978</v>
      </c>
      <c r="J6784" s="3">
        <v>18.277709999999999</v>
      </c>
      <c r="K6784" s="3">
        <v>18.277709999999999</v>
      </c>
      <c r="L6784" s="3">
        <v>24.37022</v>
      </c>
    </row>
    <row r="6785" spans="2:12" x14ac:dyDescent="0.2">
      <c r="B6785" t="s">
        <v>16369</v>
      </c>
      <c r="C6785" t="s">
        <v>16370</v>
      </c>
      <c r="D6785" t="s">
        <v>16371</v>
      </c>
      <c r="E6785" s="1">
        <v>3009.3119000000002</v>
      </c>
      <c r="F6785" s="1">
        <v>28</v>
      </c>
      <c r="G6785" s="2">
        <v>107.475425</v>
      </c>
      <c r="H6785" s="3">
        <v>6.2999983484596589</v>
      </c>
      <c r="I6785" s="3">
        <v>8.3999800751793128</v>
      </c>
      <c r="J6785" s="3">
        <v>18.958659999999998</v>
      </c>
      <c r="K6785" s="3">
        <v>18.958659999999998</v>
      </c>
      <c r="L6785" s="3">
        <v>25.27816</v>
      </c>
    </row>
    <row r="6786" spans="2:12" x14ac:dyDescent="0.2">
      <c r="B6786" t="s">
        <v>16372</v>
      </c>
      <c r="C6786" t="s">
        <v>16373</v>
      </c>
      <c r="D6786" t="s">
        <v>16374</v>
      </c>
      <c r="E6786" s="1">
        <v>689.50660000000005</v>
      </c>
      <c r="F6786" s="1">
        <v>9</v>
      </c>
      <c r="G6786" s="2">
        <v>76.611844444444444</v>
      </c>
      <c r="H6786" s="3">
        <v>6.2999977085063428</v>
      </c>
      <c r="I6786" s="3">
        <v>8.3999776071759129</v>
      </c>
      <c r="J6786" s="3">
        <v>4.34389</v>
      </c>
      <c r="K6786" s="3">
        <v>4.34389</v>
      </c>
      <c r="L6786" s="3">
        <v>5.7918399999999997</v>
      </c>
    </row>
    <row r="6787" spans="2:12" x14ac:dyDescent="0.2">
      <c r="B6787" t="s">
        <v>16375</v>
      </c>
      <c r="C6787" t="s">
        <v>16373</v>
      </c>
      <c r="D6787" t="s">
        <v>16374</v>
      </c>
      <c r="E6787" s="1">
        <v>657.80160000000001</v>
      </c>
      <c r="F6787" s="1">
        <v>10</v>
      </c>
      <c r="G6787" s="2">
        <v>65.780159999999995</v>
      </c>
      <c r="H6787" s="3">
        <v>6.2999998783827831</v>
      </c>
      <c r="I6787" s="3">
        <v>8.3999795683075273</v>
      </c>
      <c r="J6787" s="3">
        <v>4.1441499999999998</v>
      </c>
      <c r="K6787" s="3">
        <v>4.1441499999999998</v>
      </c>
      <c r="L6787" s="3">
        <v>5.5255200000000002</v>
      </c>
    </row>
    <row r="6788" spans="2:12" x14ac:dyDescent="0.2">
      <c r="B6788" t="s">
        <v>16376</v>
      </c>
      <c r="C6788" t="s">
        <v>16377</v>
      </c>
      <c r="D6788" t="s">
        <v>16378</v>
      </c>
      <c r="E6788" s="1">
        <v>4921.8793999999998</v>
      </c>
      <c r="F6788" s="1">
        <v>641</v>
      </c>
      <c r="G6788" s="2">
        <v>7.6784390015600623</v>
      </c>
      <c r="H6788" s="3">
        <v>6.5000007923802441</v>
      </c>
      <c r="I6788" s="3">
        <v>8.6666446967392172</v>
      </c>
      <c r="J6788" s="3">
        <v>31.99222</v>
      </c>
      <c r="K6788" s="3">
        <v>31.99222</v>
      </c>
      <c r="L6788" s="3">
        <v>42.656179999999999</v>
      </c>
    </row>
    <row r="6789" spans="2:12" x14ac:dyDescent="0.2">
      <c r="B6789" t="s">
        <v>16379</v>
      </c>
      <c r="C6789" t="s">
        <v>16380</v>
      </c>
      <c r="D6789" t="s">
        <v>16381</v>
      </c>
      <c r="E6789" s="1">
        <v>7841.6096100000004</v>
      </c>
      <c r="F6789" s="1">
        <v>543</v>
      </c>
      <c r="G6789" s="2">
        <v>14.441270000000001</v>
      </c>
      <c r="H6789" s="3">
        <v>6.4999996856512725</v>
      </c>
      <c r="I6789" s="3">
        <v>8.6666454184780548</v>
      </c>
      <c r="J6789" s="3">
        <v>50.970460000000003</v>
      </c>
      <c r="K6789" s="3">
        <v>50.970460000000003</v>
      </c>
      <c r="L6789" s="3">
        <v>67.960449999999994</v>
      </c>
    </row>
    <row r="6790" spans="2:12" x14ac:dyDescent="0.2">
      <c r="B6790" t="s">
        <v>16382</v>
      </c>
      <c r="C6790" t="s">
        <v>16380</v>
      </c>
      <c r="D6790" t="s">
        <v>16381</v>
      </c>
      <c r="E6790" s="1">
        <v>10852.48617</v>
      </c>
      <c r="F6790" s="1">
        <v>795</v>
      </c>
      <c r="G6790" s="2">
        <v>13.650926</v>
      </c>
      <c r="H6790" s="3">
        <v>6.499999990324798</v>
      </c>
      <c r="I6790" s="3">
        <v>8.6666454604659489</v>
      </c>
      <c r="J6790" s="3">
        <v>70.541160000000005</v>
      </c>
      <c r="K6790" s="3">
        <v>70.541160000000005</v>
      </c>
      <c r="L6790" s="3">
        <v>94.054649999999995</v>
      </c>
    </row>
    <row r="6791" spans="2:12" x14ac:dyDescent="0.2">
      <c r="B6791" t="s">
        <v>16383</v>
      </c>
      <c r="C6791" t="s">
        <v>16384</v>
      </c>
      <c r="D6791" t="s">
        <v>16385</v>
      </c>
      <c r="E6791" s="1">
        <v>5067.4257500000003</v>
      </c>
      <c r="F6791" s="1">
        <v>177</v>
      </c>
      <c r="G6791" s="2">
        <v>28.629524011299438</v>
      </c>
      <c r="H6791" s="3">
        <v>6.5000005180144971</v>
      </c>
      <c r="I6791" s="3">
        <v>8.6666449922823237</v>
      </c>
      <c r="J6791" s="3">
        <v>32.938270000000003</v>
      </c>
      <c r="K6791" s="3">
        <v>32.938270000000003</v>
      </c>
      <c r="L6791" s="3">
        <v>43.917580000000001</v>
      </c>
    </row>
    <row r="6792" spans="2:12" x14ac:dyDescent="0.2">
      <c r="B6792" t="s">
        <v>16386</v>
      </c>
      <c r="C6792" t="s">
        <v>16387</v>
      </c>
      <c r="D6792" t="s">
        <v>16388</v>
      </c>
      <c r="E6792" s="1">
        <v>3605.5790699999998</v>
      </c>
      <c r="F6792" s="1">
        <v>369</v>
      </c>
      <c r="G6792" s="2">
        <v>9.7712169918699185</v>
      </c>
      <c r="H6792" s="3">
        <v>6.4999989030888186</v>
      </c>
      <c r="I6792" s="3">
        <v>8.6666439407748186</v>
      </c>
      <c r="J6792" s="3">
        <v>23.436260000000001</v>
      </c>
      <c r="K6792" s="3">
        <v>23.436260000000001</v>
      </c>
      <c r="L6792" s="3">
        <v>31.248270000000002</v>
      </c>
    </row>
    <row r="6793" spans="2:12" x14ac:dyDescent="0.2">
      <c r="B6793" t="s">
        <v>16389</v>
      </c>
      <c r="C6793" t="s">
        <v>16387</v>
      </c>
      <c r="D6793" t="s">
        <v>16388</v>
      </c>
      <c r="E6793" s="1">
        <v>4173.6143099999999</v>
      </c>
      <c r="F6793" s="1">
        <v>274</v>
      </c>
      <c r="G6793" s="2">
        <v>15.23216901459854</v>
      </c>
      <c r="H6793" s="3">
        <v>6.4999992776045472</v>
      </c>
      <c r="I6793" s="3">
        <v>8.6666441394293585</v>
      </c>
      <c r="J6793" s="3">
        <v>27.128489999999999</v>
      </c>
      <c r="K6793" s="3">
        <v>27.128489999999999</v>
      </c>
      <c r="L6793" s="3">
        <v>36.171230000000001</v>
      </c>
    </row>
    <row r="6794" spans="2:12" x14ac:dyDescent="0.2">
      <c r="B6794" t="s">
        <v>16390</v>
      </c>
      <c r="C6794" t="s">
        <v>16391</v>
      </c>
      <c r="D6794" t="s">
        <v>16392</v>
      </c>
      <c r="E6794" s="1">
        <v>90</v>
      </c>
      <c r="F6794" s="1">
        <v>90</v>
      </c>
      <c r="G6794" s="2">
        <v>1</v>
      </c>
      <c r="H6794" s="3">
        <v>6.0000000000000009</v>
      </c>
      <c r="I6794" s="3">
        <v>8</v>
      </c>
      <c r="J6794" s="3">
        <v>0.54</v>
      </c>
      <c r="K6794" s="3">
        <v>0.54</v>
      </c>
      <c r="L6794" s="3">
        <v>0.72</v>
      </c>
    </row>
    <row r="6795" spans="2:12" x14ac:dyDescent="0.2">
      <c r="B6795" t="s">
        <v>16390</v>
      </c>
      <c r="C6795" t="s">
        <v>16391</v>
      </c>
      <c r="D6795" t="s">
        <v>16392</v>
      </c>
      <c r="E6795" s="1">
        <v>586.79</v>
      </c>
      <c r="F6795" s="1">
        <v>38</v>
      </c>
      <c r="G6795" s="2">
        <v>15.441842105263158</v>
      </c>
      <c r="H6795" s="3">
        <v>6.0000000000000009</v>
      </c>
      <c r="I6795" s="3">
        <v>7.9999829581281219</v>
      </c>
      <c r="J6795" s="3">
        <v>3.52074</v>
      </c>
      <c r="K6795" s="3">
        <v>3.52074</v>
      </c>
      <c r="L6795" s="3">
        <v>4.6943099999999998</v>
      </c>
    </row>
    <row r="6796" spans="2:12" x14ac:dyDescent="0.2">
      <c r="B6796" t="s">
        <v>16393</v>
      </c>
      <c r="C6796" t="s">
        <v>16394</v>
      </c>
      <c r="D6796" t="s">
        <v>16395</v>
      </c>
      <c r="E6796" s="1">
        <v>692.08</v>
      </c>
      <c r="F6796" s="1">
        <v>48</v>
      </c>
      <c r="G6796" s="2">
        <v>14.418333333333335</v>
      </c>
      <c r="H6796" s="3">
        <v>5.9999999999999991</v>
      </c>
      <c r="I6796" s="3">
        <v>7.999985550803375</v>
      </c>
      <c r="J6796" s="3">
        <v>4.1524799999999997</v>
      </c>
      <c r="K6796" s="3">
        <v>4.1524799999999997</v>
      </c>
      <c r="L6796" s="3">
        <v>5.5366299999999997</v>
      </c>
    </row>
    <row r="6797" spans="2:12" x14ac:dyDescent="0.2">
      <c r="B6797" t="s">
        <v>16393</v>
      </c>
      <c r="C6797" t="s">
        <v>16394</v>
      </c>
      <c r="D6797" t="s">
        <v>16395</v>
      </c>
      <c r="E6797" s="1">
        <v>937.89</v>
      </c>
      <c r="F6797" s="1">
        <v>49</v>
      </c>
      <c r="G6797" s="2">
        <v>19.140612244897959</v>
      </c>
      <c r="H6797" s="3">
        <v>6</v>
      </c>
      <c r="I6797" s="3">
        <v>7.9999786755376432</v>
      </c>
      <c r="J6797" s="3">
        <v>5.6273400000000002</v>
      </c>
      <c r="K6797" s="3">
        <v>5.6273400000000002</v>
      </c>
      <c r="L6797" s="3">
        <v>7.5030999999999999</v>
      </c>
    </row>
    <row r="6798" spans="2:12" x14ac:dyDescent="0.2">
      <c r="B6798" t="s">
        <v>16396</v>
      </c>
      <c r="C6798" t="s">
        <v>16397</v>
      </c>
      <c r="D6798" t="s">
        <v>16398</v>
      </c>
      <c r="E6798" s="1">
        <v>600.76</v>
      </c>
      <c r="F6798" s="1">
        <v>39</v>
      </c>
      <c r="G6798" s="2">
        <v>15.404102564102564</v>
      </c>
      <c r="H6798" s="3">
        <v>6.0000000000000009</v>
      </c>
      <c r="I6798" s="3">
        <v>7.9999833544177381</v>
      </c>
      <c r="J6798" s="3">
        <v>3.6045600000000002</v>
      </c>
      <c r="K6798" s="3">
        <v>3.6045600000000002</v>
      </c>
      <c r="L6798" s="3">
        <v>4.8060700000000001</v>
      </c>
    </row>
    <row r="6799" spans="2:12" x14ac:dyDescent="0.2">
      <c r="B6799" t="s">
        <v>16396</v>
      </c>
      <c r="C6799" t="s">
        <v>16397</v>
      </c>
      <c r="D6799" t="s">
        <v>16398</v>
      </c>
      <c r="E6799" s="1">
        <v>215.15</v>
      </c>
      <c r="F6799" s="1">
        <v>125</v>
      </c>
      <c r="G6799" s="2">
        <v>1.7212000000000001</v>
      </c>
      <c r="H6799" s="3">
        <v>5.9999999999999991</v>
      </c>
      <c r="I6799" s="3">
        <v>8</v>
      </c>
      <c r="J6799" s="3">
        <v>1.2908999999999999</v>
      </c>
      <c r="K6799" s="3">
        <v>1.2908999999999999</v>
      </c>
      <c r="L6799" s="3">
        <v>1.7212000000000001</v>
      </c>
    </row>
    <row r="6800" spans="2:12" x14ac:dyDescent="0.2">
      <c r="B6800" t="s">
        <v>16399</v>
      </c>
      <c r="C6800" t="s">
        <v>16400</v>
      </c>
      <c r="D6800" t="s">
        <v>16401</v>
      </c>
      <c r="E6800" s="1">
        <v>570.11</v>
      </c>
      <c r="F6800" s="1">
        <v>77</v>
      </c>
      <c r="G6800" s="2">
        <v>7.4040259740259744</v>
      </c>
      <c r="H6800" s="3">
        <v>6</v>
      </c>
      <c r="I6800" s="3">
        <v>7.9999824595253557</v>
      </c>
      <c r="J6800" s="3">
        <v>3.4206599999999998</v>
      </c>
      <c r="K6800" s="3">
        <v>3.4206599999999998</v>
      </c>
      <c r="L6800" s="3">
        <v>4.5608700000000004</v>
      </c>
    </row>
    <row r="6801" spans="2:12" x14ac:dyDescent="0.2">
      <c r="B6801" t="s">
        <v>16399</v>
      </c>
      <c r="C6801" t="s">
        <v>16400</v>
      </c>
      <c r="D6801" t="s">
        <v>16401</v>
      </c>
      <c r="E6801" s="1">
        <v>334.54</v>
      </c>
      <c r="F6801" s="1">
        <v>103</v>
      </c>
      <c r="G6801" s="2">
        <v>3.2479611650485438</v>
      </c>
      <c r="H6801" s="3">
        <v>6</v>
      </c>
      <c r="I6801" s="3">
        <v>7.9999701082082861</v>
      </c>
      <c r="J6801" s="3">
        <v>2.0072399999999999</v>
      </c>
      <c r="K6801" s="3">
        <v>2.0072399999999999</v>
      </c>
      <c r="L6801" s="3">
        <v>2.67631</v>
      </c>
    </row>
    <row r="6802" spans="2:12" x14ac:dyDescent="0.2">
      <c r="B6802" t="s">
        <v>16402</v>
      </c>
      <c r="C6802" t="s">
        <v>16403</v>
      </c>
      <c r="D6802" t="s">
        <v>16404</v>
      </c>
      <c r="E6802" s="1">
        <v>6376.32</v>
      </c>
      <c r="F6802" s="1">
        <v>648</v>
      </c>
      <c r="G6802" s="2">
        <v>9.84</v>
      </c>
      <c r="H6802" s="3">
        <v>4</v>
      </c>
      <c r="I6802" s="3">
        <v>5.3333207869115729</v>
      </c>
      <c r="J6802" s="3">
        <v>25.505279999999999</v>
      </c>
      <c r="K6802" s="3">
        <v>25.505279999999999</v>
      </c>
      <c r="L6802" s="3">
        <v>34.006959999999999</v>
      </c>
    </row>
    <row r="6803" spans="2:12" x14ac:dyDescent="0.2">
      <c r="B6803" t="s">
        <v>16405</v>
      </c>
      <c r="C6803" t="s">
        <v>16403</v>
      </c>
      <c r="D6803" t="s">
        <v>16404</v>
      </c>
      <c r="E6803" s="1">
        <v>4910.16</v>
      </c>
      <c r="F6803" s="1">
        <v>499</v>
      </c>
      <c r="G6803" s="2">
        <v>9.84</v>
      </c>
      <c r="H6803" s="3">
        <v>4.0000000000000009</v>
      </c>
      <c r="I6803" s="3">
        <v>5.3333190771787482</v>
      </c>
      <c r="J6803" s="3">
        <v>19.640640000000001</v>
      </c>
      <c r="K6803" s="3">
        <v>19.640640000000001</v>
      </c>
      <c r="L6803" s="3">
        <v>26.187449999999998</v>
      </c>
    </row>
    <row r="6804" spans="2:12" x14ac:dyDescent="0.2">
      <c r="B6804" t="s">
        <v>16406</v>
      </c>
      <c r="C6804" t="s">
        <v>16407</v>
      </c>
      <c r="D6804" t="s">
        <v>16408</v>
      </c>
      <c r="E6804" s="1">
        <v>2347.38</v>
      </c>
      <c r="F6804" s="1">
        <v>483</v>
      </c>
      <c r="G6804" s="2">
        <v>4.8600000000000003</v>
      </c>
      <c r="H6804" s="3">
        <v>3.9999999999999991</v>
      </c>
      <c r="I6804" s="3">
        <v>5.333320553127316</v>
      </c>
      <c r="J6804" s="3">
        <v>9.3895199999999992</v>
      </c>
      <c r="K6804" s="3">
        <v>9.3895199999999992</v>
      </c>
      <c r="L6804" s="3">
        <v>12.51933</v>
      </c>
    </row>
    <row r="6805" spans="2:12" x14ac:dyDescent="0.2">
      <c r="B6805" t="s">
        <v>16409</v>
      </c>
      <c r="C6805" t="s">
        <v>16410</v>
      </c>
      <c r="D6805" t="s">
        <v>16411</v>
      </c>
      <c r="E6805" s="1">
        <v>13336.5162</v>
      </c>
      <c r="F6805" s="1">
        <v>1470</v>
      </c>
      <c r="G6805" s="2">
        <v>9.0724599999999995</v>
      </c>
      <c r="H6805" s="3">
        <v>4.9999999250178995</v>
      </c>
      <c r="I6805" s="3">
        <v>6.666650320568726</v>
      </c>
      <c r="J6805" s="3">
        <v>66.682580000000002</v>
      </c>
      <c r="K6805" s="3">
        <v>66.682580000000002</v>
      </c>
      <c r="L6805" s="3">
        <v>88.909890000000004</v>
      </c>
    </row>
    <row r="6806" spans="2:12" x14ac:dyDescent="0.2">
      <c r="B6806" t="s">
        <v>16412</v>
      </c>
      <c r="C6806" t="s">
        <v>16413</v>
      </c>
      <c r="D6806" t="s">
        <v>16414</v>
      </c>
      <c r="E6806" s="1">
        <v>5057.8350300000002</v>
      </c>
      <c r="F6806" s="1">
        <v>1668</v>
      </c>
      <c r="G6806" s="2">
        <v>3.0322751978417268</v>
      </c>
      <c r="H6806" s="3">
        <v>5.0000009589083021</v>
      </c>
      <c r="I6806" s="3">
        <v>6.6666508100799007</v>
      </c>
      <c r="J6806" s="3">
        <v>25.289180000000002</v>
      </c>
      <c r="K6806" s="3">
        <v>25.289180000000002</v>
      </c>
      <c r="L6806" s="3">
        <v>33.718820000000001</v>
      </c>
    </row>
    <row r="6807" spans="2:12" x14ac:dyDescent="0.2">
      <c r="B6807" t="s">
        <v>16415</v>
      </c>
      <c r="C6807" t="s">
        <v>16413</v>
      </c>
      <c r="D6807" t="s">
        <v>16414</v>
      </c>
      <c r="E6807" s="1">
        <v>3503.19994</v>
      </c>
      <c r="F6807" s="1">
        <v>1566</v>
      </c>
      <c r="G6807" s="2">
        <v>2.2370369987228607</v>
      </c>
      <c r="H6807" s="3">
        <v>5.0000000856359907</v>
      </c>
      <c r="I6807" s="3">
        <v>6.6666506051607204</v>
      </c>
      <c r="J6807" s="3">
        <v>17.515999999999998</v>
      </c>
      <c r="K6807" s="3">
        <v>17.515999999999998</v>
      </c>
      <c r="L6807" s="3">
        <v>23.354610000000001</v>
      </c>
    </row>
    <row r="6808" spans="2:12" x14ac:dyDescent="0.2">
      <c r="B6808" t="s">
        <v>16416</v>
      </c>
      <c r="C6808" t="s">
        <v>16417</v>
      </c>
      <c r="D6808" t="s">
        <v>16418</v>
      </c>
      <c r="E6808" s="1">
        <v>5811.5870100000002</v>
      </c>
      <c r="F6808" s="1">
        <v>1759</v>
      </c>
      <c r="G6808" s="2">
        <v>3.3039152984650371</v>
      </c>
      <c r="H6808" s="3">
        <v>5.0000008517466901</v>
      </c>
      <c r="I6808" s="3">
        <v>6.6666505953250796</v>
      </c>
      <c r="J6808" s="3">
        <v>29.057939999999999</v>
      </c>
      <c r="K6808" s="3">
        <v>29.057939999999999</v>
      </c>
      <c r="L6808" s="3">
        <v>38.743819999999999</v>
      </c>
    </row>
    <row r="6809" spans="2:12" x14ac:dyDescent="0.2">
      <c r="B6809" t="s">
        <v>16419</v>
      </c>
      <c r="C6809" t="s">
        <v>16417</v>
      </c>
      <c r="D6809" t="s">
        <v>16418</v>
      </c>
      <c r="E6809" s="1">
        <v>5277.8186599999999</v>
      </c>
      <c r="F6809" s="1">
        <v>1738</v>
      </c>
      <c r="G6809" s="2">
        <v>3.0367195972382048</v>
      </c>
      <c r="H6809" s="3">
        <v>4.9999993747416847</v>
      </c>
      <c r="I6809" s="3">
        <v>6.6666500436375351</v>
      </c>
      <c r="J6809" s="3">
        <v>26.389089999999999</v>
      </c>
      <c r="K6809" s="3">
        <v>26.389089999999999</v>
      </c>
      <c r="L6809" s="3">
        <v>35.185369999999999</v>
      </c>
    </row>
    <row r="6810" spans="2:12" x14ac:dyDescent="0.2">
      <c r="B6810" t="s">
        <v>16420</v>
      </c>
      <c r="C6810" t="s">
        <v>16421</v>
      </c>
      <c r="D6810" t="s">
        <v>16422</v>
      </c>
      <c r="E6810" s="1">
        <v>6707.14</v>
      </c>
      <c r="F6810" s="1">
        <v>1418</v>
      </c>
      <c r="G6810" s="2">
        <v>4.7300000000000004</v>
      </c>
      <c r="H6810" s="3">
        <v>3.9999999999999996</v>
      </c>
      <c r="I6810" s="3">
        <v>5.3333194178144483</v>
      </c>
      <c r="J6810" s="3">
        <v>26.82856</v>
      </c>
      <c r="K6810" s="3">
        <v>26.82856</v>
      </c>
      <c r="L6810" s="3">
        <v>35.771320000000003</v>
      </c>
    </row>
    <row r="6811" spans="2:12" x14ac:dyDescent="0.2">
      <c r="B6811" t="s">
        <v>16423</v>
      </c>
      <c r="C6811" t="s">
        <v>16424</v>
      </c>
      <c r="D6811" t="s">
        <v>16425</v>
      </c>
      <c r="E6811" s="1">
        <v>2418.27</v>
      </c>
      <c r="F6811" s="1">
        <v>1623</v>
      </c>
      <c r="G6811" s="2">
        <v>1.49</v>
      </c>
      <c r="H6811" s="3">
        <v>4</v>
      </c>
      <c r="I6811" s="3">
        <v>5.3333209277706795</v>
      </c>
      <c r="J6811" s="3">
        <v>9.6730800000000006</v>
      </c>
      <c r="K6811" s="3">
        <v>9.6730800000000006</v>
      </c>
      <c r="L6811" s="3">
        <v>12.897410000000001</v>
      </c>
    </row>
    <row r="6812" spans="2:12" x14ac:dyDescent="0.2">
      <c r="B6812" t="s">
        <v>16426</v>
      </c>
      <c r="C6812" t="s">
        <v>16424</v>
      </c>
      <c r="D6812" t="s">
        <v>16425</v>
      </c>
      <c r="E6812" s="1">
        <v>2223.08</v>
      </c>
      <c r="F6812" s="1">
        <v>1492</v>
      </c>
      <c r="G6812" s="2">
        <v>1.49</v>
      </c>
      <c r="H6812" s="3">
        <v>4</v>
      </c>
      <c r="I6812" s="3">
        <v>5.3333213379635467</v>
      </c>
      <c r="J6812" s="3">
        <v>8.8923199999999998</v>
      </c>
      <c r="K6812" s="3">
        <v>8.8923199999999998</v>
      </c>
      <c r="L6812" s="3">
        <v>11.856400000000001</v>
      </c>
    </row>
    <row r="6813" spans="2:12" x14ac:dyDescent="0.2">
      <c r="B6813" t="s">
        <v>16427</v>
      </c>
      <c r="C6813" t="s">
        <v>14734</v>
      </c>
      <c r="D6813" t="s">
        <v>14735</v>
      </c>
      <c r="E6813" s="1">
        <v>1713.7163599999999</v>
      </c>
      <c r="F6813" s="1">
        <v>199</v>
      </c>
      <c r="G6813" s="2">
        <v>8.6116399999999995</v>
      </c>
      <c r="H6813" s="3">
        <v>4.9999989496511557</v>
      </c>
      <c r="I6813" s="3">
        <v>6.6666516505683591</v>
      </c>
      <c r="J6813" s="3">
        <v>8.5685800000000008</v>
      </c>
      <c r="K6813" s="3">
        <v>8.5685800000000008</v>
      </c>
      <c r="L6813" s="3">
        <v>11.42475</v>
      </c>
    </row>
    <row r="6814" spans="2:12" x14ac:dyDescent="0.2">
      <c r="B6814" t="s">
        <v>16428</v>
      </c>
      <c r="C6814" t="s">
        <v>14305</v>
      </c>
      <c r="D6814" t="s">
        <v>14306</v>
      </c>
      <c r="E6814" s="1">
        <v>1790.19994</v>
      </c>
      <c r="F6814" s="1">
        <v>252</v>
      </c>
      <c r="G6814" s="2">
        <v>7.1039680158730159</v>
      </c>
      <c r="H6814" s="3">
        <v>5.0000001675790475</v>
      </c>
      <c r="I6814" s="3">
        <v>6.6666519941901017</v>
      </c>
      <c r="J6814" s="3">
        <v>8.9510000000000005</v>
      </c>
      <c r="K6814" s="3">
        <v>8.9510000000000005</v>
      </c>
      <c r="L6814" s="3">
        <v>11.93464</v>
      </c>
    </row>
    <row r="6815" spans="2:12" x14ac:dyDescent="0.2">
      <c r="B6815" t="s">
        <v>16429</v>
      </c>
      <c r="C6815" t="s">
        <v>16430</v>
      </c>
      <c r="D6815" t="s">
        <v>16431</v>
      </c>
      <c r="E6815" s="1">
        <v>1297.81</v>
      </c>
      <c r="F6815" s="1">
        <v>557</v>
      </c>
      <c r="G6815" s="2">
        <v>2.33</v>
      </c>
      <c r="H6815" s="3">
        <v>4</v>
      </c>
      <c r="I6815" s="3">
        <v>5.3333230596158145</v>
      </c>
      <c r="J6815" s="3">
        <v>5.1912399999999996</v>
      </c>
      <c r="K6815" s="3">
        <v>5.1912399999999996</v>
      </c>
      <c r="L6815" s="3">
        <v>6.92164</v>
      </c>
    </row>
    <row r="6816" spans="2:12" x14ac:dyDescent="0.2">
      <c r="B6816" t="s">
        <v>16432</v>
      </c>
      <c r="C6816" t="s">
        <v>16430</v>
      </c>
      <c r="D6816" t="s">
        <v>16431</v>
      </c>
      <c r="E6816" s="1">
        <v>945.98</v>
      </c>
      <c r="F6816" s="1">
        <v>406</v>
      </c>
      <c r="G6816" s="2">
        <v>2.33</v>
      </c>
      <c r="H6816" s="3">
        <v>4</v>
      </c>
      <c r="I6816" s="3">
        <v>5.3333157149199772</v>
      </c>
      <c r="J6816" s="3">
        <v>3.7839200000000002</v>
      </c>
      <c r="K6816" s="3">
        <v>3.7839200000000002</v>
      </c>
      <c r="L6816" s="3">
        <v>5.04521</v>
      </c>
    </row>
    <row r="6817" spans="2:12" x14ac:dyDescent="0.2">
      <c r="B6817" t="s">
        <v>16433</v>
      </c>
      <c r="C6817" t="s">
        <v>16434</v>
      </c>
      <c r="D6817" t="s">
        <v>16435</v>
      </c>
      <c r="E6817" s="1">
        <v>7359.2127399999999</v>
      </c>
      <c r="F6817" s="1">
        <v>669</v>
      </c>
      <c r="G6817" s="2">
        <v>11.000317997010463</v>
      </c>
      <c r="H6817" s="3">
        <v>4.9999994972288295</v>
      </c>
      <c r="I6817" s="3">
        <v>6.6666505961071048</v>
      </c>
      <c r="J6817" s="3">
        <v>36.796059999999997</v>
      </c>
      <c r="K6817" s="3">
        <v>36.796059999999997</v>
      </c>
      <c r="L6817" s="3">
        <v>49.061300000000003</v>
      </c>
    </row>
    <row r="6818" spans="2:12" x14ac:dyDescent="0.2">
      <c r="B6818" t="s">
        <v>16436</v>
      </c>
      <c r="C6818" t="s">
        <v>16437</v>
      </c>
      <c r="D6818" t="s">
        <v>16438</v>
      </c>
      <c r="E6818" s="1">
        <v>3319.4732800000002</v>
      </c>
      <c r="F6818" s="1">
        <v>64</v>
      </c>
      <c r="G6818" s="2">
        <v>51.866770000000002</v>
      </c>
      <c r="H6818" s="3">
        <v>5.0000010845094076</v>
      </c>
      <c r="I6818" s="3">
        <v>6.6666510416977962</v>
      </c>
      <c r="J6818" s="3">
        <v>16.597370000000002</v>
      </c>
      <c r="K6818" s="3">
        <v>16.597370000000002</v>
      </c>
      <c r="L6818" s="3">
        <v>22.129770000000001</v>
      </c>
    </row>
    <row r="6819" spans="2:12" x14ac:dyDescent="0.2">
      <c r="B6819" t="s">
        <v>16439</v>
      </c>
      <c r="C6819" t="s">
        <v>16437</v>
      </c>
      <c r="D6819" t="s">
        <v>16438</v>
      </c>
      <c r="E6819" s="1">
        <v>5215.0885799999996</v>
      </c>
      <c r="F6819" s="1">
        <v>78</v>
      </c>
      <c r="G6819" s="2">
        <v>66.860109999999992</v>
      </c>
      <c r="H6819" s="3">
        <v>4.9999994439212383</v>
      </c>
      <c r="I6819" s="3">
        <v>6.6666499459535551</v>
      </c>
      <c r="J6819" s="3">
        <v>26.07544</v>
      </c>
      <c r="K6819" s="3">
        <v>26.07544</v>
      </c>
      <c r="L6819" s="3">
        <v>34.76717</v>
      </c>
    </row>
    <row r="6820" spans="2:12" x14ac:dyDescent="0.2">
      <c r="B6820" t="s">
        <v>16440</v>
      </c>
      <c r="C6820" t="s">
        <v>16441</v>
      </c>
      <c r="D6820" t="s">
        <v>7909</v>
      </c>
      <c r="E6820" s="1">
        <v>5.5</v>
      </c>
      <c r="F6820" s="1">
        <v>1</v>
      </c>
      <c r="G6820" s="2">
        <v>5.5</v>
      </c>
      <c r="H6820" s="3">
        <v>7.5000000000000009</v>
      </c>
      <c r="I6820" s="3">
        <v>10</v>
      </c>
      <c r="J6820" s="3">
        <v>4.1250000000000002E-2</v>
      </c>
      <c r="K6820" s="3">
        <v>4.1250000000000002E-2</v>
      </c>
      <c r="L6820" s="3">
        <v>5.5E-2</v>
      </c>
    </row>
    <row r="6821" spans="2:12" x14ac:dyDescent="0.2">
      <c r="B6821" t="s">
        <v>16442</v>
      </c>
      <c r="C6821" t="s">
        <v>16443</v>
      </c>
      <c r="D6821" t="s">
        <v>16444</v>
      </c>
      <c r="E6821" s="1">
        <v>49.5</v>
      </c>
      <c r="F6821" s="1">
        <v>9</v>
      </c>
      <c r="G6821" s="2">
        <v>5.5</v>
      </c>
      <c r="H6821" s="3">
        <v>7.5</v>
      </c>
      <c r="I6821" s="3">
        <v>10</v>
      </c>
      <c r="J6821" s="3">
        <v>0.37125000000000002</v>
      </c>
      <c r="K6821" s="3">
        <v>0.37125000000000002</v>
      </c>
      <c r="L6821" s="3">
        <v>0.495</v>
      </c>
    </row>
    <row r="6822" spans="2:12" x14ac:dyDescent="0.2">
      <c r="B6822" t="s">
        <v>16445</v>
      </c>
      <c r="C6822" t="s">
        <v>16443</v>
      </c>
      <c r="D6822" t="s">
        <v>16444</v>
      </c>
      <c r="E6822" s="1">
        <v>60.5</v>
      </c>
      <c r="F6822" s="1">
        <v>11</v>
      </c>
      <c r="G6822" s="2">
        <v>5.5</v>
      </c>
      <c r="H6822" s="3">
        <v>7.5</v>
      </c>
      <c r="I6822" s="3">
        <v>10</v>
      </c>
      <c r="J6822" s="3">
        <v>0.45374999999999999</v>
      </c>
      <c r="K6822" s="3">
        <v>0.45374999999999999</v>
      </c>
      <c r="L6822" s="3">
        <v>0.60499999999999998</v>
      </c>
    </row>
    <row r="6823" spans="2:12" x14ac:dyDescent="0.2">
      <c r="B6823" t="s">
        <v>16446</v>
      </c>
      <c r="C6823" t="s">
        <v>16447</v>
      </c>
      <c r="D6823" t="s">
        <v>16448</v>
      </c>
      <c r="E6823" s="1">
        <v>77</v>
      </c>
      <c r="F6823" s="1">
        <v>14</v>
      </c>
      <c r="G6823" s="2">
        <v>5.5</v>
      </c>
      <c r="H6823" s="3">
        <v>7.5</v>
      </c>
      <c r="I6823" s="3">
        <v>10</v>
      </c>
      <c r="J6823" s="3">
        <v>0.57750000000000001</v>
      </c>
      <c r="K6823" s="3">
        <v>0.57750000000000001</v>
      </c>
      <c r="L6823" s="3">
        <v>0.77</v>
      </c>
    </row>
    <row r="6824" spans="2:12" x14ac:dyDescent="0.2">
      <c r="B6824" t="s">
        <v>16449</v>
      </c>
      <c r="C6824" t="s">
        <v>16450</v>
      </c>
      <c r="D6824" t="s">
        <v>16451</v>
      </c>
      <c r="E6824" s="1">
        <v>77</v>
      </c>
      <c r="F6824" s="1">
        <v>14</v>
      </c>
      <c r="G6824" s="2">
        <v>5.5</v>
      </c>
      <c r="H6824" s="3">
        <v>7.5</v>
      </c>
      <c r="I6824" s="3">
        <v>10</v>
      </c>
      <c r="J6824" s="3">
        <v>0.57750000000000001</v>
      </c>
      <c r="K6824" s="3">
        <v>0.57750000000000001</v>
      </c>
      <c r="L6824" s="3">
        <v>0.77</v>
      </c>
    </row>
    <row r="6825" spans="2:12" x14ac:dyDescent="0.2">
      <c r="B6825" t="s">
        <v>16452</v>
      </c>
      <c r="C6825" t="s">
        <v>16453</v>
      </c>
      <c r="D6825" t="s">
        <v>16454</v>
      </c>
      <c r="E6825" s="1">
        <v>77</v>
      </c>
      <c r="F6825" s="1">
        <v>14</v>
      </c>
      <c r="G6825" s="2">
        <v>5.5</v>
      </c>
      <c r="H6825" s="3">
        <v>7.5</v>
      </c>
      <c r="I6825" s="3">
        <v>10</v>
      </c>
      <c r="J6825" s="3">
        <v>0.57750000000000001</v>
      </c>
      <c r="K6825" s="3">
        <v>0.57750000000000001</v>
      </c>
      <c r="L6825" s="3">
        <v>0.77</v>
      </c>
    </row>
    <row r="6826" spans="2:12" x14ac:dyDescent="0.2">
      <c r="B6826" t="s">
        <v>16455</v>
      </c>
      <c r="C6826" t="s">
        <v>16456</v>
      </c>
      <c r="D6826" t="s">
        <v>16457</v>
      </c>
      <c r="E6826" s="1">
        <v>2068</v>
      </c>
      <c r="F6826" s="1">
        <v>376</v>
      </c>
      <c r="G6826" s="2">
        <v>5.5</v>
      </c>
      <c r="H6826" s="3">
        <v>7.5</v>
      </c>
      <c r="I6826" s="3">
        <v>9.9999758220502901</v>
      </c>
      <c r="J6826" s="3">
        <v>15.51</v>
      </c>
      <c r="K6826" s="3">
        <v>15.51</v>
      </c>
      <c r="L6826" s="3">
        <v>20.679950000000002</v>
      </c>
    </row>
    <row r="6827" spans="2:12" x14ac:dyDescent="0.2">
      <c r="B6827" t="s">
        <v>16458</v>
      </c>
      <c r="C6827" t="s">
        <v>16459</v>
      </c>
      <c r="D6827" t="s">
        <v>16460</v>
      </c>
      <c r="E6827" s="1">
        <v>1775.81</v>
      </c>
      <c r="F6827" s="1">
        <v>357</v>
      </c>
      <c r="G6827" s="2">
        <v>4.9742577030812321</v>
      </c>
      <c r="H6827" s="3">
        <v>7.5000028156165364</v>
      </c>
      <c r="I6827" s="3">
        <v>9.9999774750677162</v>
      </c>
      <c r="J6827" s="3">
        <v>13.318580000000001</v>
      </c>
      <c r="K6827" s="3">
        <v>13.318580000000001</v>
      </c>
      <c r="L6827" s="3">
        <v>17.75806</v>
      </c>
    </row>
    <row r="6828" spans="2:12" x14ac:dyDescent="0.2">
      <c r="B6828" t="s">
        <v>16461</v>
      </c>
      <c r="C6828" t="s">
        <v>16462</v>
      </c>
      <c r="D6828" t="s">
        <v>16463</v>
      </c>
      <c r="E6828" s="1">
        <v>3519.7103900000002</v>
      </c>
      <c r="F6828" s="1">
        <v>371</v>
      </c>
      <c r="G6828" s="2">
        <v>9.4870900000000002</v>
      </c>
      <c r="H6828" s="3">
        <v>6.9999992243680023</v>
      </c>
      <c r="I6828" s="3">
        <v>9.3333105170621717</v>
      </c>
      <c r="J6828" s="3">
        <v>24.637969999999999</v>
      </c>
      <c r="K6828" s="3">
        <v>24.637969999999999</v>
      </c>
      <c r="L6828" s="3">
        <v>32.850549999999998</v>
      </c>
    </row>
    <row r="6829" spans="2:12" x14ac:dyDescent="0.2">
      <c r="B6829" t="s">
        <v>16464</v>
      </c>
      <c r="C6829" t="s">
        <v>16465</v>
      </c>
      <c r="D6829" t="s">
        <v>16466</v>
      </c>
      <c r="E6829" s="1">
        <v>555.66564000000005</v>
      </c>
      <c r="F6829" s="1">
        <v>40</v>
      </c>
      <c r="G6829" s="2">
        <v>13.891641000000002</v>
      </c>
      <c r="H6829" s="3">
        <v>5.0000032393581142</v>
      </c>
      <c r="I6829" s="3">
        <v>6.666652989376848</v>
      </c>
      <c r="J6829" s="3">
        <v>2.77833</v>
      </c>
      <c r="K6829" s="3">
        <v>2.77833</v>
      </c>
      <c r="L6829" s="3">
        <v>3.7044299999999999</v>
      </c>
    </row>
    <row r="6830" spans="2:12" x14ac:dyDescent="0.2">
      <c r="B6830" t="s">
        <v>16467</v>
      </c>
      <c r="C6830" t="s">
        <v>15696</v>
      </c>
      <c r="D6830" t="s">
        <v>15697</v>
      </c>
      <c r="E6830" s="1">
        <v>8838.9506299999994</v>
      </c>
      <c r="F6830" s="1">
        <v>514</v>
      </c>
      <c r="G6830" s="2">
        <v>17.196402003891048</v>
      </c>
      <c r="H6830" s="3">
        <v>4.9999996436228544</v>
      </c>
      <c r="I6830" s="3">
        <v>6.6666499753941943</v>
      </c>
      <c r="J6830" s="3">
        <v>44.194749999999999</v>
      </c>
      <c r="K6830" s="3">
        <v>44.194749999999999</v>
      </c>
      <c r="L6830" s="3">
        <v>58.926189999999998</v>
      </c>
    </row>
    <row r="6831" spans="2:12" x14ac:dyDescent="0.2">
      <c r="B6831" t="s">
        <v>16468</v>
      </c>
      <c r="C6831" t="s">
        <v>16469</v>
      </c>
      <c r="D6831" t="s">
        <v>16470</v>
      </c>
      <c r="E6831" s="1">
        <v>3587.7925100000002</v>
      </c>
      <c r="F6831" s="1">
        <v>473</v>
      </c>
      <c r="G6831" s="2">
        <v>7.5851850105708252</v>
      </c>
      <c r="H6831" s="3">
        <v>4.9999992892565572</v>
      </c>
      <c r="I6831" s="3">
        <v>6.6666508537864129</v>
      </c>
      <c r="J6831" s="3">
        <v>17.938960000000002</v>
      </c>
      <c r="K6831" s="3">
        <v>17.938960000000002</v>
      </c>
      <c r="L6831" s="3">
        <v>23.918559999999999</v>
      </c>
    </row>
    <row r="6832" spans="2:12" x14ac:dyDescent="0.2">
      <c r="B6832" t="s">
        <v>16471</v>
      </c>
      <c r="C6832" t="s">
        <v>16472</v>
      </c>
      <c r="D6832" t="s">
        <v>16473</v>
      </c>
      <c r="E6832" s="1">
        <v>1016.40001</v>
      </c>
      <c r="F6832" s="1">
        <v>144</v>
      </c>
      <c r="G6832" s="2">
        <v>7.0583334027777775</v>
      </c>
      <c r="H6832" s="3">
        <v>6.9999999311294774</v>
      </c>
      <c r="I6832" s="3">
        <v>9.3333135642137606</v>
      </c>
      <c r="J6832" s="3">
        <v>7.1147999999999998</v>
      </c>
      <c r="K6832" s="3">
        <v>7.1147999999999998</v>
      </c>
      <c r="L6832" s="3">
        <v>9.4863800000000005</v>
      </c>
    </row>
    <row r="6833" spans="2:12" x14ac:dyDescent="0.2">
      <c r="B6833" t="s">
        <v>4345</v>
      </c>
      <c r="C6833" t="s">
        <v>4346</v>
      </c>
      <c r="D6833" t="s">
        <v>4347</v>
      </c>
      <c r="E6833" s="1">
        <v>43964.056850000001</v>
      </c>
      <c r="F6833" s="1">
        <v>1011</v>
      </c>
      <c r="G6833" s="2">
        <v>43.485713996043522</v>
      </c>
      <c r="H6833" s="3">
        <v>4.9999999033301226</v>
      </c>
      <c r="I6833" s="3">
        <v>6.6666500091198939</v>
      </c>
      <c r="J6833" s="3">
        <v>219.82028</v>
      </c>
      <c r="K6833" s="3">
        <v>219.82028</v>
      </c>
      <c r="L6833" s="3">
        <v>293.09298000000001</v>
      </c>
    </row>
    <row r="6834" spans="2:12" x14ac:dyDescent="0.2">
      <c r="B6834" t="s">
        <v>16474</v>
      </c>
      <c r="C6834" t="s">
        <v>16475</v>
      </c>
      <c r="D6834" t="s">
        <v>16476</v>
      </c>
      <c r="E6834" s="1">
        <v>1684.72325</v>
      </c>
      <c r="F6834" s="1">
        <v>183</v>
      </c>
      <c r="G6834" s="2">
        <v>9.2061379781420758</v>
      </c>
      <c r="H6834" s="3">
        <v>5.0000022258848746</v>
      </c>
      <c r="I6834" s="3">
        <v>6.6666498488698371</v>
      </c>
      <c r="J6834" s="3">
        <v>8.4236199999999997</v>
      </c>
      <c r="K6834" s="3">
        <v>8.4236199999999997</v>
      </c>
      <c r="L6834" s="3">
        <v>11.23146</v>
      </c>
    </row>
    <row r="6835" spans="2:12" x14ac:dyDescent="0.2">
      <c r="B6835" t="s">
        <v>16477</v>
      </c>
      <c r="C6835" t="s">
        <v>16478</v>
      </c>
      <c r="D6835" t="s">
        <v>16479</v>
      </c>
      <c r="E6835" s="1">
        <v>14474.987279999999</v>
      </c>
      <c r="F6835" s="1">
        <v>408</v>
      </c>
      <c r="G6835" s="2">
        <v>35.477910000000001</v>
      </c>
      <c r="H6835" s="3">
        <v>6.9999999336786987</v>
      </c>
      <c r="I6835" s="3">
        <v>9.3333097561105429</v>
      </c>
      <c r="J6835" s="3">
        <v>101.32491</v>
      </c>
      <c r="K6835" s="3">
        <v>101.32491</v>
      </c>
      <c r="L6835" s="3">
        <v>135.09953999999999</v>
      </c>
    </row>
    <row r="6836" spans="2:12" x14ac:dyDescent="0.2">
      <c r="B6836" t="s">
        <v>16480</v>
      </c>
      <c r="C6836" t="s">
        <v>16481</v>
      </c>
      <c r="D6836" t="s">
        <v>16482</v>
      </c>
      <c r="E6836" s="1">
        <v>1449.4821899999999</v>
      </c>
      <c r="F6836" s="1">
        <v>197</v>
      </c>
      <c r="G6836" s="2">
        <v>7.3577776142131981</v>
      </c>
      <c r="H6836" s="3">
        <v>4.999999344593534</v>
      </c>
      <c r="I6836" s="3">
        <v>6.6666496950887</v>
      </c>
      <c r="J6836" s="3">
        <v>7.2474100000000004</v>
      </c>
      <c r="K6836" s="3">
        <v>7.2474100000000004</v>
      </c>
      <c r="L6836" s="3">
        <v>9.6631900000000002</v>
      </c>
    </row>
    <row r="6837" spans="2:12" x14ac:dyDescent="0.2">
      <c r="B6837" t="s">
        <v>6133</v>
      </c>
      <c r="C6837" t="s">
        <v>6134</v>
      </c>
      <c r="D6837" t="s">
        <v>6135</v>
      </c>
      <c r="E6837" s="1">
        <v>6605.1507499999998</v>
      </c>
      <c r="F6837" s="1">
        <v>275</v>
      </c>
      <c r="G6837" s="2">
        <v>24.018729999999998</v>
      </c>
      <c r="H6837" s="3">
        <v>4.9999994322612551</v>
      </c>
      <c r="I6837" s="3">
        <v>6.6666502653251332</v>
      </c>
      <c r="J6837" s="3">
        <v>33.025750000000002</v>
      </c>
      <c r="K6837" s="3">
        <v>33.025750000000002</v>
      </c>
      <c r="L6837" s="3">
        <v>44.034230000000001</v>
      </c>
    </row>
    <row r="6838" spans="2:12" x14ac:dyDescent="0.2">
      <c r="B6838" t="s">
        <v>16483</v>
      </c>
      <c r="C6838" t="s">
        <v>16484</v>
      </c>
      <c r="D6838" t="s">
        <v>16485</v>
      </c>
      <c r="E6838" s="1">
        <v>2476.96</v>
      </c>
      <c r="F6838" s="1">
        <v>904</v>
      </c>
      <c r="G6838" s="2">
        <v>2.74</v>
      </c>
      <c r="H6838" s="3">
        <v>4</v>
      </c>
      <c r="I6838" s="3">
        <v>5.3333198759770033</v>
      </c>
      <c r="J6838" s="3">
        <v>9.9078400000000002</v>
      </c>
      <c r="K6838" s="3">
        <v>9.9078400000000002</v>
      </c>
      <c r="L6838" s="3">
        <v>13.210419999999999</v>
      </c>
    </row>
    <row r="6839" spans="2:12" x14ac:dyDescent="0.2">
      <c r="B6839" t="s">
        <v>16486</v>
      </c>
      <c r="C6839" t="s">
        <v>16487</v>
      </c>
      <c r="D6839" t="s">
        <v>16488</v>
      </c>
      <c r="E6839" s="1">
        <v>854.4</v>
      </c>
      <c r="F6839" s="1">
        <v>192</v>
      </c>
      <c r="G6839" s="2">
        <v>4.45</v>
      </c>
      <c r="H6839" s="3">
        <v>4.0000000000000009</v>
      </c>
      <c r="I6839" s="3">
        <v>5.3333216292134837</v>
      </c>
      <c r="J6839" s="3">
        <v>3.4176000000000002</v>
      </c>
      <c r="K6839" s="3">
        <v>3.4176000000000002</v>
      </c>
      <c r="L6839" s="3">
        <v>4.5567900000000003</v>
      </c>
    </row>
    <row r="6840" spans="2:12" x14ac:dyDescent="0.2">
      <c r="B6840" t="s">
        <v>16489</v>
      </c>
      <c r="C6840" t="s">
        <v>16490</v>
      </c>
      <c r="D6840" t="s">
        <v>16491</v>
      </c>
      <c r="E6840" s="1">
        <v>74.295000000000002</v>
      </c>
      <c r="F6840" s="1">
        <v>117</v>
      </c>
      <c r="G6840" s="2">
        <v>0.63500000000000001</v>
      </c>
      <c r="H6840" s="3">
        <v>10</v>
      </c>
      <c r="I6840" s="3">
        <v>13.333333333333334</v>
      </c>
      <c r="J6840" s="3">
        <v>0.74295</v>
      </c>
      <c r="K6840" s="3">
        <v>0.74295</v>
      </c>
      <c r="L6840" s="3">
        <v>0.99060000000000004</v>
      </c>
    </row>
    <row r="6841" spans="2:12" x14ac:dyDescent="0.2">
      <c r="B6841" t="s">
        <v>16492</v>
      </c>
      <c r="C6841" t="s">
        <v>16493</v>
      </c>
      <c r="D6841" t="s">
        <v>16494</v>
      </c>
      <c r="E6841" s="1">
        <v>80.644999999999996</v>
      </c>
      <c r="F6841" s="1">
        <v>127</v>
      </c>
      <c r="G6841" s="2">
        <v>0.63500000000000001</v>
      </c>
      <c r="H6841" s="3">
        <v>10</v>
      </c>
      <c r="I6841" s="3">
        <v>13.333250666501336</v>
      </c>
      <c r="J6841" s="3">
        <v>0.80645</v>
      </c>
      <c r="K6841" s="3">
        <v>0.80645</v>
      </c>
      <c r="L6841" s="3">
        <v>1.0752600000000001</v>
      </c>
    </row>
    <row r="6842" spans="2:12" x14ac:dyDescent="0.2">
      <c r="B6842" t="s">
        <v>16495</v>
      </c>
      <c r="C6842" t="s">
        <v>16490</v>
      </c>
      <c r="D6842" t="s">
        <v>16491</v>
      </c>
      <c r="E6842" s="1">
        <v>74.930000000000007</v>
      </c>
      <c r="F6842" s="1">
        <v>118</v>
      </c>
      <c r="G6842" s="2">
        <v>0.63500000000000001</v>
      </c>
      <c r="H6842" s="3">
        <v>9.9999999999999982</v>
      </c>
      <c r="I6842" s="3">
        <v>13.333244361403974</v>
      </c>
      <c r="J6842" s="3">
        <v>0.74929999999999997</v>
      </c>
      <c r="K6842" s="3">
        <v>0.74929999999999997</v>
      </c>
      <c r="L6842" s="3">
        <v>0.99905999999999995</v>
      </c>
    </row>
    <row r="6843" spans="2:12" x14ac:dyDescent="0.2">
      <c r="B6843" t="s">
        <v>16496</v>
      </c>
      <c r="C6843" t="s">
        <v>16493</v>
      </c>
      <c r="D6843" t="s">
        <v>16494</v>
      </c>
      <c r="E6843" s="1">
        <v>73.66</v>
      </c>
      <c r="F6843" s="1">
        <v>116</v>
      </c>
      <c r="G6843" s="2">
        <v>0.63500000000000001</v>
      </c>
      <c r="H6843" s="3">
        <v>10</v>
      </c>
      <c r="I6843" s="3">
        <v>13.333288080369263</v>
      </c>
      <c r="J6843" s="3">
        <v>0.73660000000000003</v>
      </c>
      <c r="K6843" s="3">
        <v>0.73660000000000003</v>
      </c>
      <c r="L6843" s="3">
        <v>0.98212999999999995</v>
      </c>
    </row>
    <row r="6844" spans="2:12" x14ac:dyDescent="0.2">
      <c r="B6844" t="s">
        <v>16497</v>
      </c>
      <c r="C6844" t="s">
        <v>16498</v>
      </c>
      <c r="D6844" t="s">
        <v>16499</v>
      </c>
      <c r="E6844" s="1">
        <v>78.739999999999995</v>
      </c>
      <c r="F6844" s="1">
        <v>124</v>
      </c>
      <c r="G6844" s="2">
        <v>0.63500000000000001</v>
      </c>
      <c r="H6844" s="3">
        <v>10.000000000000002</v>
      </c>
      <c r="I6844" s="3">
        <v>13.333248666497335</v>
      </c>
      <c r="J6844" s="3">
        <v>0.78739999999999999</v>
      </c>
      <c r="K6844" s="3">
        <v>0.78739999999999999</v>
      </c>
      <c r="L6844" s="3">
        <v>1.04986</v>
      </c>
    </row>
    <row r="6845" spans="2:12" x14ac:dyDescent="0.2">
      <c r="B6845" t="s">
        <v>16500</v>
      </c>
      <c r="C6845" t="s">
        <v>16498</v>
      </c>
      <c r="D6845" t="s">
        <v>16499</v>
      </c>
      <c r="E6845" s="1">
        <v>85.724999999999994</v>
      </c>
      <c r="F6845" s="1">
        <v>135</v>
      </c>
      <c r="G6845" s="2">
        <v>0.63500000000000001</v>
      </c>
      <c r="H6845" s="3">
        <v>10</v>
      </c>
      <c r="I6845" s="3">
        <v>13.333333333333334</v>
      </c>
      <c r="J6845" s="3">
        <v>0.85724999999999996</v>
      </c>
      <c r="K6845" s="3">
        <v>0.85724999999999996</v>
      </c>
      <c r="L6845" s="3">
        <v>1.143</v>
      </c>
    </row>
    <row r="6846" spans="2:12" x14ac:dyDescent="0.2">
      <c r="B6846" t="s">
        <v>16501</v>
      </c>
      <c r="C6846" t="s">
        <v>16502</v>
      </c>
      <c r="D6846" t="s">
        <v>16503</v>
      </c>
      <c r="E6846" s="1">
        <v>83.82</v>
      </c>
      <c r="F6846" s="1">
        <v>132</v>
      </c>
      <c r="G6846" s="2">
        <v>0.6349999999999999</v>
      </c>
      <c r="H6846" s="3">
        <v>10</v>
      </c>
      <c r="I6846" s="3">
        <v>13.333333333333334</v>
      </c>
      <c r="J6846" s="3">
        <v>0.83819999999999995</v>
      </c>
      <c r="K6846" s="3">
        <v>0.83819999999999995</v>
      </c>
      <c r="L6846" s="3">
        <v>1.1175999999999999</v>
      </c>
    </row>
    <row r="6847" spans="2:12" x14ac:dyDescent="0.2">
      <c r="B6847" t="s">
        <v>16504</v>
      </c>
      <c r="C6847" t="s">
        <v>16502</v>
      </c>
      <c r="D6847" t="s">
        <v>16503</v>
      </c>
      <c r="E6847" s="1">
        <v>76.2</v>
      </c>
      <c r="F6847" s="1">
        <v>120</v>
      </c>
      <c r="G6847" s="2">
        <v>0.63500000000000001</v>
      </c>
      <c r="H6847" s="3">
        <v>10</v>
      </c>
      <c r="I6847" s="3">
        <v>13.333333333333332</v>
      </c>
      <c r="J6847" s="3">
        <v>0.76200000000000001</v>
      </c>
      <c r="K6847" s="3">
        <v>0.76200000000000001</v>
      </c>
      <c r="L6847" s="3">
        <v>1.016</v>
      </c>
    </row>
    <row r="6848" spans="2:12" x14ac:dyDescent="0.2">
      <c r="B6848" t="s">
        <v>16505</v>
      </c>
      <c r="C6848" t="s">
        <v>16506</v>
      </c>
      <c r="D6848" t="s">
        <v>16507</v>
      </c>
      <c r="E6848" s="1">
        <v>36.354170000000003</v>
      </c>
      <c r="F6848" s="1">
        <v>1</v>
      </c>
      <c r="G6848" s="2">
        <v>36.354170000000003</v>
      </c>
      <c r="H6848" s="3">
        <v>16.000090223487426</v>
      </c>
      <c r="I6848" s="3">
        <v>21.333178559708553</v>
      </c>
      <c r="J6848" s="3">
        <v>0.58167000000000002</v>
      </c>
      <c r="K6848" s="3">
        <v>0.58167000000000002</v>
      </c>
      <c r="L6848" s="3">
        <v>0.77554999999999996</v>
      </c>
    </row>
    <row r="6849" spans="2:12" x14ac:dyDescent="0.2">
      <c r="B6849" t="s">
        <v>16508</v>
      </c>
      <c r="C6849" t="s">
        <v>16506</v>
      </c>
      <c r="D6849" t="s">
        <v>16507</v>
      </c>
      <c r="E6849" s="1">
        <v>196.76007000000001</v>
      </c>
      <c r="F6849" s="1">
        <v>7</v>
      </c>
      <c r="G6849" s="2">
        <v>28.10858142857143</v>
      </c>
      <c r="H6849" s="3">
        <v>15.999994307788159</v>
      </c>
      <c r="I6849" s="3">
        <v>21.333291861504215</v>
      </c>
      <c r="J6849" s="3">
        <v>3.1481599999999998</v>
      </c>
      <c r="K6849" s="3">
        <v>3.1481599999999998</v>
      </c>
      <c r="L6849" s="3">
        <v>4.19754</v>
      </c>
    </row>
    <row r="6850" spans="2:12" x14ac:dyDescent="0.2">
      <c r="B6850" t="s">
        <v>16509</v>
      </c>
      <c r="C6850" t="s">
        <v>16506</v>
      </c>
      <c r="D6850" t="s">
        <v>16507</v>
      </c>
      <c r="E6850" s="1">
        <v>16.38428</v>
      </c>
      <c r="F6850" s="1">
        <v>1</v>
      </c>
      <c r="G6850" s="2">
        <v>16.38428</v>
      </c>
      <c r="H6850" s="3">
        <v>16.000092771852042</v>
      </c>
      <c r="I6850" s="3">
        <v>21.333253582092102</v>
      </c>
      <c r="J6850" s="3">
        <v>0.26214999999999999</v>
      </c>
      <c r="K6850" s="3">
        <v>0.26214999999999999</v>
      </c>
      <c r="L6850" s="3">
        <v>0.34953000000000001</v>
      </c>
    </row>
    <row r="6851" spans="2:12" x14ac:dyDescent="0.2">
      <c r="B6851" t="s">
        <v>16510</v>
      </c>
      <c r="C6851" t="s">
        <v>16511</v>
      </c>
      <c r="D6851" t="s">
        <v>16512</v>
      </c>
      <c r="E6851" s="1">
        <v>1781.06</v>
      </c>
      <c r="F6851" s="1">
        <v>155</v>
      </c>
      <c r="G6851" s="2">
        <v>11.490709677419355</v>
      </c>
      <c r="H6851" s="3">
        <v>10.000000000000002</v>
      </c>
      <c r="I6851" s="3">
        <v>13.333301517074101</v>
      </c>
      <c r="J6851" s="3">
        <v>17.810600000000001</v>
      </c>
      <c r="K6851" s="3">
        <v>17.810600000000001</v>
      </c>
      <c r="L6851" s="3">
        <v>23.747409999999999</v>
      </c>
    </row>
    <row r="6852" spans="2:12" x14ac:dyDescent="0.2">
      <c r="B6852" t="s">
        <v>16513</v>
      </c>
      <c r="C6852" t="s">
        <v>16511</v>
      </c>
      <c r="D6852" t="s">
        <v>16512</v>
      </c>
      <c r="E6852" s="1">
        <v>1164.3399999999999</v>
      </c>
      <c r="F6852" s="1">
        <v>146</v>
      </c>
      <c r="G6852" s="2">
        <v>7.9749315068493143</v>
      </c>
      <c r="H6852" s="3">
        <v>10</v>
      </c>
      <c r="I6852" s="3">
        <v>13.333296116254703</v>
      </c>
      <c r="J6852" s="3">
        <v>11.6434</v>
      </c>
      <c r="K6852" s="3">
        <v>11.6434</v>
      </c>
      <c r="L6852" s="3">
        <v>15.52449</v>
      </c>
    </row>
    <row r="6853" spans="2:12" x14ac:dyDescent="0.2">
      <c r="B6853" t="s">
        <v>16514</v>
      </c>
      <c r="C6853" t="s">
        <v>16515</v>
      </c>
      <c r="D6853" t="s">
        <v>16516</v>
      </c>
      <c r="E6853" s="1">
        <v>14.983129999999999</v>
      </c>
      <c r="F6853" s="1">
        <v>17</v>
      </c>
      <c r="G6853" s="2">
        <v>0.88136058823529406</v>
      </c>
      <c r="H6853" s="3">
        <v>9.9999132357524765</v>
      </c>
      <c r="I6853" s="3">
        <v>13.332995175240422</v>
      </c>
      <c r="J6853" s="3">
        <v>0.14982999999999999</v>
      </c>
      <c r="K6853" s="3">
        <v>0.14982999999999999</v>
      </c>
      <c r="L6853" s="3">
        <v>0.19977</v>
      </c>
    </row>
    <row r="6854" spans="2:12" x14ac:dyDescent="0.2">
      <c r="B6854" t="s">
        <v>16517</v>
      </c>
      <c r="C6854" t="s">
        <v>16515</v>
      </c>
      <c r="D6854" t="s">
        <v>16516</v>
      </c>
      <c r="E6854" s="1">
        <v>9.5220000000000002</v>
      </c>
      <c r="F6854" s="1">
        <v>10</v>
      </c>
      <c r="G6854" s="2">
        <v>0.95220000000000005</v>
      </c>
      <c r="H6854" s="3">
        <v>9.9999999999999982</v>
      </c>
      <c r="I6854" s="3">
        <v>13.33333333333333</v>
      </c>
      <c r="J6854" s="3">
        <v>9.5219999999999999E-2</v>
      </c>
      <c r="K6854" s="3">
        <v>9.5219999999999999E-2</v>
      </c>
      <c r="L6854" s="3">
        <v>0.12695999999999999</v>
      </c>
    </row>
    <row r="6855" spans="2:12" x14ac:dyDescent="0.2">
      <c r="B6855" t="s">
        <v>16518</v>
      </c>
      <c r="C6855" t="s">
        <v>16519</v>
      </c>
      <c r="D6855" t="s">
        <v>16516</v>
      </c>
      <c r="E6855" s="1">
        <v>6.3742700000000001</v>
      </c>
      <c r="F6855" s="1">
        <v>7</v>
      </c>
      <c r="G6855" s="2">
        <v>0.91061000000000003</v>
      </c>
      <c r="H6855" s="3">
        <v>9.9995764220844112</v>
      </c>
      <c r="I6855" s="3">
        <v>13.333291498477472</v>
      </c>
      <c r="J6855" s="3">
        <v>6.3740000000000005E-2</v>
      </c>
      <c r="K6855" s="3">
        <v>6.3740000000000005E-2</v>
      </c>
      <c r="L6855" s="3">
        <v>8.4989999999999996E-2</v>
      </c>
    </row>
    <row r="6856" spans="2:12" x14ac:dyDescent="0.2">
      <c r="B6856" t="s">
        <v>16520</v>
      </c>
      <c r="C6856" t="s">
        <v>16519</v>
      </c>
      <c r="D6856" t="s">
        <v>16516</v>
      </c>
      <c r="E6856" s="1">
        <v>16.878599999999999</v>
      </c>
      <c r="F6856" s="1">
        <v>19</v>
      </c>
      <c r="G6856" s="2">
        <v>0.88834736842105255</v>
      </c>
      <c r="H6856" s="3">
        <v>10.000236986479923</v>
      </c>
      <c r="I6856" s="3">
        <v>13.333451826573297</v>
      </c>
      <c r="J6856" s="3">
        <v>0.16879</v>
      </c>
      <c r="K6856" s="3">
        <v>0.16879</v>
      </c>
      <c r="L6856" s="3">
        <v>0.22505</v>
      </c>
    </row>
    <row r="6857" spans="2:12" x14ac:dyDescent="0.2">
      <c r="B6857" t="s">
        <v>16521</v>
      </c>
      <c r="C6857" t="s">
        <v>16522</v>
      </c>
      <c r="D6857" t="s">
        <v>16523</v>
      </c>
      <c r="E6857" s="1">
        <v>3.72</v>
      </c>
      <c r="F6857" s="1">
        <v>2</v>
      </c>
      <c r="G6857" s="2">
        <v>1.86</v>
      </c>
      <c r="H6857" s="3">
        <v>14</v>
      </c>
      <c r="I6857" s="3">
        <v>18.666666666666664</v>
      </c>
      <c r="J6857" s="3">
        <v>5.2080000000000001E-2</v>
      </c>
      <c r="K6857" s="3">
        <v>5.2080000000000001E-2</v>
      </c>
      <c r="L6857" s="3">
        <v>6.9440000000000002E-2</v>
      </c>
    </row>
    <row r="6858" spans="2:12" x14ac:dyDescent="0.2">
      <c r="B6858" t="s">
        <v>16524</v>
      </c>
      <c r="C6858" t="s">
        <v>16525</v>
      </c>
      <c r="D6858" t="s">
        <v>16526</v>
      </c>
      <c r="E6858" s="1">
        <v>0.32</v>
      </c>
      <c r="F6858" s="1">
        <v>1</v>
      </c>
      <c r="G6858" s="2">
        <v>0.32</v>
      </c>
      <c r="H6858" s="3">
        <v>13.999999999999998</v>
      </c>
      <c r="I6858" s="3">
        <v>18.656249999999996</v>
      </c>
      <c r="J6858" s="3">
        <v>4.4799999999999996E-3</v>
      </c>
      <c r="K6858" s="3">
        <v>4.4799999999999996E-3</v>
      </c>
      <c r="L6858" s="3">
        <v>5.9699999999999996E-3</v>
      </c>
    </row>
    <row r="6859" spans="2:12" x14ac:dyDescent="0.2">
      <c r="B6859" t="s">
        <v>16527</v>
      </c>
      <c r="C6859" t="s">
        <v>16528</v>
      </c>
      <c r="D6859" t="s">
        <v>16529</v>
      </c>
      <c r="E6859" s="1">
        <v>61</v>
      </c>
      <c r="F6859" s="1">
        <v>17</v>
      </c>
      <c r="G6859" s="2">
        <v>3.5882352941176472</v>
      </c>
      <c r="H6859" s="3">
        <v>8</v>
      </c>
      <c r="I6859" s="3">
        <v>10.66672131147541</v>
      </c>
      <c r="J6859" s="3">
        <v>0.48799999999999999</v>
      </c>
      <c r="K6859" s="3">
        <v>0.48799999999999999</v>
      </c>
      <c r="L6859" s="3">
        <v>0.65066999999999997</v>
      </c>
    </row>
    <row r="6860" spans="2:12" x14ac:dyDescent="0.2">
      <c r="B6860" t="s">
        <v>16530</v>
      </c>
      <c r="C6860" t="s">
        <v>16531</v>
      </c>
      <c r="D6860" t="s">
        <v>16532</v>
      </c>
      <c r="E6860" s="1">
        <v>375</v>
      </c>
      <c r="F6860" s="1">
        <v>80</v>
      </c>
      <c r="G6860" s="2">
        <v>4.6875</v>
      </c>
      <c r="H6860" s="3">
        <v>8</v>
      </c>
      <c r="I6860" s="3">
        <v>10.666639999999999</v>
      </c>
      <c r="J6860" s="3">
        <v>3</v>
      </c>
      <c r="K6860" s="3">
        <v>3</v>
      </c>
      <c r="L6860" s="3">
        <v>3.9999899999999999</v>
      </c>
    </row>
    <row r="6861" spans="2:12" x14ac:dyDescent="0.2">
      <c r="B6861" t="s">
        <v>16533</v>
      </c>
      <c r="C6861" t="s">
        <v>16534</v>
      </c>
      <c r="D6861" t="s">
        <v>16535</v>
      </c>
      <c r="E6861" s="1">
        <v>326</v>
      </c>
      <c r="F6861" s="1">
        <v>41</v>
      </c>
      <c r="G6861" s="2">
        <v>7.9512195121951219</v>
      </c>
      <c r="H6861" s="3">
        <v>8</v>
      </c>
      <c r="I6861" s="3">
        <v>10.666625766871165</v>
      </c>
      <c r="J6861" s="3">
        <v>2.6080000000000001</v>
      </c>
      <c r="K6861" s="3">
        <v>2.6080000000000001</v>
      </c>
      <c r="L6861" s="3">
        <v>3.4773200000000002</v>
      </c>
    </row>
    <row r="6862" spans="2:12" x14ac:dyDescent="0.2">
      <c r="B6862" t="s">
        <v>16536</v>
      </c>
      <c r="C6862" t="s">
        <v>16537</v>
      </c>
      <c r="D6862" t="s">
        <v>16538</v>
      </c>
      <c r="E6862" s="1">
        <v>297</v>
      </c>
      <c r="F6862" s="1">
        <v>73</v>
      </c>
      <c r="G6862" s="2">
        <v>4.0684931506849313</v>
      </c>
      <c r="H6862" s="3">
        <v>8</v>
      </c>
      <c r="I6862" s="3">
        <v>10.666632996632998</v>
      </c>
      <c r="J6862" s="3">
        <v>2.3759999999999999</v>
      </c>
      <c r="K6862" s="3">
        <v>2.3759999999999999</v>
      </c>
      <c r="L6862" s="3">
        <v>3.1679900000000001</v>
      </c>
    </row>
    <row r="6863" spans="2:12" x14ac:dyDescent="0.2">
      <c r="B6863" t="s">
        <v>16539</v>
      </c>
      <c r="C6863" t="s">
        <v>16540</v>
      </c>
      <c r="D6863" t="s">
        <v>16541</v>
      </c>
      <c r="E6863" s="1">
        <v>192</v>
      </c>
      <c r="F6863" s="1">
        <v>65</v>
      </c>
      <c r="G6863" s="2">
        <v>2.953846153846154</v>
      </c>
      <c r="H6863" s="3">
        <v>8</v>
      </c>
      <c r="I6863" s="3">
        <v>10.666614583333333</v>
      </c>
      <c r="J6863" s="3">
        <v>1.536</v>
      </c>
      <c r="K6863" s="3">
        <v>1.536</v>
      </c>
      <c r="L6863" s="3">
        <v>2.04799</v>
      </c>
    </row>
    <row r="6864" spans="2:12" x14ac:dyDescent="0.2">
      <c r="B6864" t="s">
        <v>16542</v>
      </c>
      <c r="C6864" t="s">
        <v>16543</v>
      </c>
      <c r="D6864" t="s">
        <v>16544</v>
      </c>
      <c r="E6864" s="1">
        <v>2312</v>
      </c>
      <c r="F6864" s="1">
        <v>22</v>
      </c>
      <c r="G6864" s="2">
        <v>105.09090909090909</v>
      </c>
      <c r="H6864" s="3">
        <v>6.5000000000000009</v>
      </c>
      <c r="I6864" s="3">
        <v>8.6666435986159165</v>
      </c>
      <c r="J6864" s="3">
        <v>15.028</v>
      </c>
      <c r="K6864" s="3">
        <v>15.028</v>
      </c>
      <c r="L6864" s="3">
        <v>20.037279999999999</v>
      </c>
    </row>
    <row r="6865" spans="2:12" x14ac:dyDescent="0.2">
      <c r="B6865" t="s">
        <v>16545</v>
      </c>
      <c r="C6865" t="s">
        <v>15724</v>
      </c>
      <c r="D6865" t="s">
        <v>15725</v>
      </c>
      <c r="E6865" s="1">
        <v>1621.3</v>
      </c>
      <c r="F6865" s="1">
        <v>523</v>
      </c>
      <c r="G6865" s="2">
        <v>3.1</v>
      </c>
      <c r="H6865" s="3">
        <v>4</v>
      </c>
      <c r="I6865" s="3">
        <v>5.3333189415900826</v>
      </c>
      <c r="J6865" s="3">
        <v>6.4851999999999999</v>
      </c>
      <c r="K6865" s="3">
        <v>6.4851999999999999</v>
      </c>
      <c r="L6865" s="3">
        <v>8.6469100000000001</v>
      </c>
    </row>
    <row r="6866" spans="2:12" x14ac:dyDescent="0.2">
      <c r="B6866" t="s">
        <v>16546</v>
      </c>
      <c r="C6866" t="s">
        <v>16543</v>
      </c>
      <c r="D6866" t="s">
        <v>16544</v>
      </c>
      <c r="E6866" s="1">
        <v>5720</v>
      </c>
      <c r="F6866" s="1">
        <v>118</v>
      </c>
      <c r="G6866" s="2">
        <v>48.474576271186443</v>
      </c>
      <c r="H6866" s="3">
        <v>6.5</v>
      </c>
      <c r="I6866" s="3">
        <v>8.666645104895105</v>
      </c>
      <c r="J6866" s="3">
        <v>37.18</v>
      </c>
      <c r="K6866" s="3">
        <v>37.18</v>
      </c>
      <c r="L6866" s="3">
        <v>49.573210000000003</v>
      </c>
    </row>
    <row r="6867" spans="2:12" x14ac:dyDescent="0.2">
      <c r="B6867" t="s">
        <v>16547</v>
      </c>
      <c r="C6867" t="s">
        <v>16548</v>
      </c>
      <c r="D6867" t="s">
        <v>16549</v>
      </c>
      <c r="E6867" s="1">
        <v>3.72</v>
      </c>
      <c r="F6867" s="1">
        <v>1</v>
      </c>
      <c r="G6867" s="2">
        <v>3.72</v>
      </c>
      <c r="H6867" s="3">
        <v>14</v>
      </c>
      <c r="I6867" s="3">
        <v>18.666666666666664</v>
      </c>
      <c r="J6867" s="3">
        <v>5.2080000000000001E-2</v>
      </c>
      <c r="K6867" s="3">
        <v>5.2080000000000001E-2</v>
      </c>
      <c r="L6867" s="3">
        <v>6.9440000000000002E-2</v>
      </c>
    </row>
    <row r="6868" spans="2:12" x14ac:dyDescent="0.2">
      <c r="B6868" t="s">
        <v>16550</v>
      </c>
      <c r="C6868" t="s">
        <v>16551</v>
      </c>
      <c r="D6868" t="s">
        <v>16552</v>
      </c>
      <c r="E6868" s="1">
        <v>3.52</v>
      </c>
      <c r="F6868" s="1">
        <v>2</v>
      </c>
      <c r="G6868" s="2">
        <v>1.76</v>
      </c>
      <c r="H6868" s="3">
        <v>13.999999999999998</v>
      </c>
      <c r="I6868" s="3">
        <v>18.667613636363637</v>
      </c>
      <c r="J6868" s="3">
        <v>4.9279999999999997E-2</v>
      </c>
      <c r="K6868" s="3">
        <v>4.9279999999999997E-2</v>
      </c>
      <c r="L6868" s="3">
        <v>6.5710000000000005E-2</v>
      </c>
    </row>
    <row r="6869" spans="2:12" x14ac:dyDescent="0.2">
      <c r="B6869" t="s">
        <v>16553</v>
      </c>
      <c r="C6869" t="s">
        <v>16554</v>
      </c>
      <c r="D6869" t="s">
        <v>16555</v>
      </c>
      <c r="E6869" s="1">
        <v>4.5599999999999996</v>
      </c>
      <c r="F6869" s="1">
        <v>2</v>
      </c>
      <c r="G6869" s="2">
        <v>2.2799999999999998</v>
      </c>
      <c r="H6869" s="3">
        <v>14</v>
      </c>
      <c r="I6869" s="3">
        <v>18.666666666666668</v>
      </c>
      <c r="J6869" s="3">
        <v>6.3839999999999994E-2</v>
      </c>
      <c r="K6869" s="3">
        <v>6.3839999999999994E-2</v>
      </c>
      <c r="L6869" s="3">
        <v>8.5120000000000001E-2</v>
      </c>
    </row>
    <row r="6870" spans="2:12" x14ac:dyDescent="0.2">
      <c r="B6870" t="s">
        <v>16556</v>
      </c>
      <c r="C6870" t="s">
        <v>16557</v>
      </c>
      <c r="D6870" t="s">
        <v>16558</v>
      </c>
      <c r="E6870" s="1">
        <v>4624.3810899999999</v>
      </c>
      <c r="F6870" s="1">
        <v>366</v>
      </c>
      <c r="G6870" s="2">
        <v>12.634921010928961</v>
      </c>
      <c r="H6870" s="3">
        <v>5.0000009839154496</v>
      </c>
      <c r="I6870" s="3">
        <v>6.6666499581244505</v>
      </c>
      <c r="J6870" s="3">
        <v>23.12191</v>
      </c>
      <c r="K6870" s="3">
        <v>23.12191</v>
      </c>
      <c r="L6870" s="3">
        <v>30.829129999999999</v>
      </c>
    </row>
    <row r="6871" spans="2:12" x14ac:dyDescent="0.2">
      <c r="B6871" t="s">
        <v>16559</v>
      </c>
      <c r="C6871" t="s">
        <v>16560</v>
      </c>
      <c r="D6871" t="s">
        <v>16561</v>
      </c>
      <c r="E6871" s="1">
        <v>2176.3191900000002</v>
      </c>
      <c r="F6871" s="1">
        <v>213</v>
      </c>
      <c r="G6871" s="2">
        <v>10.217460985915494</v>
      </c>
      <c r="H6871" s="3">
        <v>5.0000018609402606</v>
      </c>
      <c r="I6871" s="3">
        <v>6.6666507682634553</v>
      </c>
      <c r="J6871" s="3">
        <v>10.881600000000001</v>
      </c>
      <c r="K6871" s="3">
        <v>10.881600000000001</v>
      </c>
      <c r="L6871" s="3">
        <v>14.508760000000001</v>
      </c>
    </row>
    <row r="6872" spans="2:12" x14ac:dyDescent="0.2">
      <c r="B6872" t="s">
        <v>16556</v>
      </c>
      <c r="C6872" t="s">
        <v>16557</v>
      </c>
      <c r="D6872" t="s">
        <v>16558</v>
      </c>
      <c r="E6872" s="1">
        <v>3803.3572300000001</v>
      </c>
      <c r="F6872" s="1">
        <v>405</v>
      </c>
      <c r="G6872" s="2">
        <v>9.3910055061728404</v>
      </c>
      <c r="H6872" s="3">
        <v>5.0000010122635787</v>
      </c>
      <c r="I6872" s="3">
        <v>6.6666496115591016</v>
      </c>
      <c r="J6872" s="3">
        <v>19.01679</v>
      </c>
      <c r="K6872" s="3">
        <v>19.01679</v>
      </c>
      <c r="L6872" s="3">
        <v>25.355650000000001</v>
      </c>
    </row>
    <row r="6873" spans="2:12" x14ac:dyDescent="0.2">
      <c r="B6873" t="s">
        <v>16562</v>
      </c>
      <c r="C6873" t="s">
        <v>16563</v>
      </c>
      <c r="D6873" t="s">
        <v>16564</v>
      </c>
      <c r="E6873" s="1">
        <v>302.38094999999998</v>
      </c>
      <c r="F6873" s="1">
        <v>50</v>
      </c>
      <c r="G6873" s="2">
        <v>6.0476190000000001</v>
      </c>
      <c r="H6873" s="3">
        <v>4.9999842913384596</v>
      </c>
      <c r="I6873" s="3">
        <v>6.6666567454067467</v>
      </c>
      <c r="J6873" s="3">
        <v>1.5119</v>
      </c>
      <c r="K6873" s="3">
        <v>1.5119</v>
      </c>
      <c r="L6873" s="3">
        <v>2.0158700000000001</v>
      </c>
    </row>
    <row r="6874" spans="2:12" x14ac:dyDescent="0.2">
      <c r="B6874" t="s">
        <v>16565</v>
      </c>
      <c r="C6874" t="s">
        <v>16566</v>
      </c>
      <c r="D6874" t="s">
        <v>16567</v>
      </c>
      <c r="E6874" s="1">
        <v>850.65571999999997</v>
      </c>
      <c r="F6874" s="1">
        <v>204</v>
      </c>
      <c r="G6874" s="2">
        <v>4.1698809803921568</v>
      </c>
      <c r="H6874" s="3">
        <v>5.0000016457892036</v>
      </c>
      <c r="I6874" s="3">
        <v>6.6666453497779337</v>
      </c>
      <c r="J6874" s="3">
        <v>4.2532800000000002</v>
      </c>
      <c r="K6874" s="3">
        <v>4.2532800000000002</v>
      </c>
      <c r="L6874" s="3">
        <v>5.6710200000000004</v>
      </c>
    </row>
    <row r="6875" spans="2:12" x14ac:dyDescent="0.2">
      <c r="B6875" t="s">
        <v>16568</v>
      </c>
      <c r="C6875" t="s">
        <v>16158</v>
      </c>
      <c r="D6875" t="s">
        <v>16159</v>
      </c>
      <c r="E6875" s="1">
        <v>588.01039000000003</v>
      </c>
      <c r="F6875" s="1">
        <v>49</v>
      </c>
      <c r="G6875" s="2">
        <v>12.000212040816328</v>
      </c>
      <c r="H6875" s="3">
        <v>4.9999966837320677</v>
      </c>
      <c r="I6875" s="3">
        <v>6.6666509073079476</v>
      </c>
      <c r="J6875" s="3">
        <v>2.9400499999999998</v>
      </c>
      <c r="K6875" s="3">
        <v>2.9400499999999998</v>
      </c>
      <c r="L6875" s="3">
        <v>3.9200599999999999</v>
      </c>
    </row>
    <row r="6876" spans="2:12" x14ac:dyDescent="0.2">
      <c r="B6876" t="s">
        <v>16569</v>
      </c>
      <c r="C6876" t="s">
        <v>16570</v>
      </c>
      <c r="D6876" t="s">
        <v>16571</v>
      </c>
      <c r="E6876" s="1">
        <v>1960.6758500000001</v>
      </c>
      <c r="F6876" s="1">
        <v>331</v>
      </c>
      <c r="G6876" s="2">
        <v>5.923491993957704</v>
      </c>
      <c r="H6876" s="3">
        <v>5.0000003825211596</v>
      </c>
      <c r="I6876" s="3">
        <v>6.6666501757544463</v>
      </c>
      <c r="J6876" s="3">
        <v>9.8033800000000006</v>
      </c>
      <c r="K6876" s="3">
        <v>9.8033800000000006</v>
      </c>
      <c r="L6876" s="3">
        <v>13.07114</v>
      </c>
    </row>
    <row r="6877" spans="2:12" x14ac:dyDescent="0.2">
      <c r="B6877" t="s">
        <v>16572</v>
      </c>
      <c r="C6877" t="s">
        <v>16573</v>
      </c>
      <c r="D6877" t="s">
        <v>16574</v>
      </c>
      <c r="E6877" s="1">
        <v>27.646820000000002</v>
      </c>
      <c r="F6877" s="1">
        <v>15</v>
      </c>
      <c r="G6877" s="2">
        <v>1.8431213333333334</v>
      </c>
      <c r="H6877" s="3">
        <v>4.9998517008466061</v>
      </c>
      <c r="I6877" s="3">
        <v>6.6665895028795346</v>
      </c>
      <c r="J6877" s="3">
        <v>0.13822999999999999</v>
      </c>
      <c r="K6877" s="3">
        <v>0.13822999999999999</v>
      </c>
      <c r="L6877" s="3">
        <v>0.18431</v>
      </c>
    </row>
    <row r="6878" spans="2:12" x14ac:dyDescent="0.2">
      <c r="B6878" t="s">
        <v>16575</v>
      </c>
      <c r="C6878" t="s">
        <v>16576</v>
      </c>
      <c r="D6878" t="s">
        <v>16577</v>
      </c>
      <c r="E6878" s="1">
        <v>7247.23344</v>
      </c>
      <c r="F6878" s="1">
        <v>502</v>
      </c>
      <c r="G6878" s="2">
        <v>14.436719999999999</v>
      </c>
      <c r="H6878" s="3">
        <v>5.0000003863543281</v>
      </c>
      <c r="I6878" s="3">
        <v>6.6666501638175468</v>
      </c>
      <c r="J6878" s="3">
        <v>36.236170000000001</v>
      </c>
      <c r="K6878" s="3">
        <v>36.236170000000001</v>
      </c>
      <c r="L6878" s="3">
        <v>48.314770000000003</v>
      </c>
    </row>
    <row r="6879" spans="2:12" x14ac:dyDescent="0.2">
      <c r="B6879" t="s">
        <v>16578</v>
      </c>
      <c r="C6879" t="s">
        <v>16579</v>
      </c>
      <c r="D6879" t="s">
        <v>16580</v>
      </c>
      <c r="E6879" s="1">
        <v>610.61716000000001</v>
      </c>
      <c r="F6879" s="1">
        <v>138</v>
      </c>
      <c r="G6879" s="2">
        <v>4.4247620289855076</v>
      </c>
      <c r="H6879" s="3">
        <v>5.0000068782868796</v>
      </c>
      <c r="I6879" s="3">
        <v>6.6666485429266356</v>
      </c>
      <c r="J6879" s="3">
        <v>3.0530900000000001</v>
      </c>
      <c r="K6879" s="3">
        <v>3.0530900000000001</v>
      </c>
      <c r="L6879" s="3">
        <v>4.0707700000000004</v>
      </c>
    </row>
    <row r="6880" spans="2:12" x14ac:dyDescent="0.2">
      <c r="B6880" t="s">
        <v>16581</v>
      </c>
      <c r="C6880" t="s">
        <v>16582</v>
      </c>
      <c r="D6880" t="s">
        <v>16583</v>
      </c>
      <c r="E6880" s="1">
        <v>409.13713999999999</v>
      </c>
      <c r="F6880" s="1">
        <v>33</v>
      </c>
      <c r="G6880" s="2">
        <v>12.39809515151515</v>
      </c>
      <c r="H6880" s="3">
        <v>5.0000105099233965</v>
      </c>
      <c r="I6880" s="3">
        <v>6.6666399437606669</v>
      </c>
      <c r="J6880" s="3">
        <v>2.04569</v>
      </c>
      <c r="K6880" s="3">
        <v>2.04569</v>
      </c>
      <c r="L6880" s="3">
        <v>2.7275700000000001</v>
      </c>
    </row>
    <row r="6881" spans="2:12" x14ac:dyDescent="0.2">
      <c r="B6881" t="s">
        <v>16581</v>
      </c>
      <c r="C6881" t="s">
        <v>16582</v>
      </c>
      <c r="D6881" t="s">
        <v>16583</v>
      </c>
      <c r="E6881" s="1">
        <v>484.45459</v>
      </c>
      <c r="F6881" s="1">
        <v>48</v>
      </c>
      <c r="G6881" s="2">
        <v>10.092803958333333</v>
      </c>
      <c r="H6881" s="3">
        <v>4.9999939106779854</v>
      </c>
      <c r="I6881" s="3">
        <v>6.6666516669808003</v>
      </c>
      <c r="J6881" s="3">
        <v>2.4222700000000001</v>
      </c>
      <c r="K6881" s="3">
        <v>2.4222700000000001</v>
      </c>
      <c r="L6881" s="3">
        <v>3.2296900000000002</v>
      </c>
    </row>
    <row r="6882" spans="2:12" x14ac:dyDescent="0.2">
      <c r="B6882" t="s">
        <v>16584</v>
      </c>
      <c r="C6882" t="s">
        <v>16585</v>
      </c>
      <c r="D6882" t="s">
        <v>16586</v>
      </c>
      <c r="E6882" s="1">
        <v>4180.8</v>
      </c>
      <c r="F6882" s="1">
        <v>2010</v>
      </c>
      <c r="G6882" s="2">
        <v>2.08</v>
      </c>
      <c r="H6882" s="3">
        <v>3.9999999999999991</v>
      </c>
      <c r="I6882" s="3">
        <v>5.3333213738997314</v>
      </c>
      <c r="J6882" s="3">
        <v>16.723199999999999</v>
      </c>
      <c r="K6882" s="3">
        <v>16.723199999999999</v>
      </c>
      <c r="L6882" s="3">
        <v>22.297550000000001</v>
      </c>
    </row>
    <row r="6883" spans="2:12" x14ac:dyDescent="0.2">
      <c r="B6883" t="s">
        <v>16587</v>
      </c>
      <c r="C6883" t="s">
        <v>16588</v>
      </c>
      <c r="D6883" t="s">
        <v>16589</v>
      </c>
      <c r="E6883" s="1">
        <v>1933.2</v>
      </c>
      <c r="F6883" s="1">
        <v>1080</v>
      </c>
      <c r="G6883" s="2">
        <v>1.79</v>
      </c>
      <c r="H6883" s="3">
        <v>4</v>
      </c>
      <c r="I6883" s="3">
        <v>5.3333178150217257</v>
      </c>
      <c r="J6883" s="3">
        <v>7.7328000000000001</v>
      </c>
      <c r="K6883" s="3">
        <v>7.7328000000000001</v>
      </c>
      <c r="L6883" s="3">
        <v>10.310370000000001</v>
      </c>
    </row>
    <row r="6884" spans="2:12" x14ac:dyDescent="0.2">
      <c r="B6884" t="s">
        <v>16590</v>
      </c>
      <c r="C6884" t="s">
        <v>16591</v>
      </c>
      <c r="D6884" t="s">
        <v>16592</v>
      </c>
      <c r="E6884" s="1">
        <v>1226.1199999999999</v>
      </c>
      <c r="F6884" s="1">
        <v>1057</v>
      </c>
      <c r="G6884" s="2">
        <v>1.1599999999999999</v>
      </c>
      <c r="H6884" s="3">
        <v>4.0000000000000009</v>
      </c>
      <c r="I6884" s="3">
        <v>5.3333197403190562</v>
      </c>
      <c r="J6884" s="3">
        <v>4.9044800000000004</v>
      </c>
      <c r="K6884" s="3">
        <v>4.9044800000000004</v>
      </c>
      <c r="L6884" s="3">
        <v>6.5392900000000003</v>
      </c>
    </row>
    <row r="6885" spans="2:12" x14ac:dyDescent="0.2">
      <c r="B6885" t="s">
        <v>16593</v>
      </c>
      <c r="C6885" t="s">
        <v>16594</v>
      </c>
      <c r="D6885" t="s">
        <v>16595</v>
      </c>
      <c r="E6885" s="1">
        <v>1162.32</v>
      </c>
      <c r="F6885" s="1">
        <v>696</v>
      </c>
      <c r="G6885" s="2">
        <v>1.67</v>
      </c>
      <c r="H6885" s="3">
        <v>4</v>
      </c>
      <c r="I6885" s="3">
        <v>5.3333161263679534</v>
      </c>
      <c r="J6885" s="3">
        <v>4.6492800000000001</v>
      </c>
      <c r="K6885" s="3">
        <v>4.6492800000000001</v>
      </c>
      <c r="L6885" s="3">
        <v>6.19902</v>
      </c>
    </row>
    <row r="6886" spans="2:12" x14ac:dyDescent="0.2">
      <c r="B6886" t="s">
        <v>16596</v>
      </c>
      <c r="C6886" t="s">
        <v>16597</v>
      </c>
      <c r="D6886" t="s">
        <v>16598</v>
      </c>
      <c r="E6886" s="1">
        <v>2237.8261400000001</v>
      </c>
      <c r="F6886" s="1">
        <v>272</v>
      </c>
      <c r="G6886" s="2">
        <v>8.2273019852941189</v>
      </c>
      <c r="H6886" s="3">
        <v>4.9999996871964321</v>
      </c>
      <c r="I6886" s="3">
        <v>6.6666483751056722</v>
      </c>
      <c r="J6886" s="3">
        <v>11.18913</v>
      </c>
      <c r="K6886" s="3">
        <v>11.18913</v>
      </c>
      <c r="L6886" s="3">
        <v>14.918799999999999</v>
      </c>
    </row>
    <row r="6887" spans="2:12" x14ac:dyDescent="0.2">
      <c r="B6887" t="s">
        <v>16599</v>
      </c>
      <c r="C6887" t="s">
        <v>16600</v>
      </c>
      <c r="D6887" t="s">
        <v>16601</v>
      </c>
      <c r="E6887" s="1">
        <v>1512.37356</v>
      </c>
      <c r="F6887" s="1">
        <v>310</v>
      </c>
      <c r="G6887" s="2">
        <v>4.8786243870967745</v>
      </c>
      <c r="H6887" s="3">
        <v>5.0000014546670606</v>
      </c>
      <c r="I6887" s="3">
        <v>6.6666531779357481</v>
      </c>
      <c r="J6887" s="3">
        <v>7.5618699999999999</v>
      </c>
      <c r="K6887" s="3">
        <v>7.5618699999999999</v>
      </c>
      <c r="L6887" s="3">
        <v>10.082470000000001</v>
      </c>
    </row>
    <row r="6888" spans="2:12" x14ac:dyDescent="0.2">
      <c r="B6888" t="s">
        <v>16602</v>
      </c>
      <c r="C6888" t="s">
        <v>16484</v>
      </c>
      <c r="D6888" t="s">
        <v>16485</v>
      </c>
      <c r="E6888" s="1">
        <v>1334.38</v>
      </c>
      <c r="F6888" s="1">
        <v>487</v>
      </c>
      <c r="G6888" s="2">
        <v>2.74</v>
      </c>
      <c r="H6888" s="3">
        <v>3.9999999999999996</v>
      </c>
      <c r="I6888" s="3">
        <v>5.3333233411771754</v>
      </c>
      <c r="J6888" s="3">
        <v>5.3375199999999996</v>
      </c>
      <c r="K6888" s="3">
        <v>5.3375199999999996</v>
      </c>
      <c r="L6888" s="3">
        <v>7.1166799999999997</v>
      </c>
    </row>
    <row r="6889" spans="2:12" x14ac:dyDescent="0.2">
      <c r="B6889" t="s">
        <v>16603</v>
      </c>
      <c r="C6889" t="s">
        <v>16604</v>
      </c>
      <c r="D6889" t="s">
        <v>16605</v>
      </c>
      <c r="E6889" s="1">
        <v>364.49</v>
      </c>
      <c r="F6889" s="1">
        <v>287</v>
      </c>
      <c r="G6889" s="2">
        <v>1.27</v>
      </c>
      <c r="H6889" s="3">
        <v>3.9999999999999996</v>
      </c>
      <c r="I6889" s="3">
        <v>5.3333150429367056</v>
      </c>
      <c r="J6889" s="3">
        <v>1.4579599999999999</v>
      </c>
      <c r="K6889" s="3">
        <v>1.4579599999999999</v>
      </c>
      <c r="L6889" s="3">
        <v>1.94394</v>
      </c>
    </row>
    <row r="6890" spans="2:12" x14ac:dyDescent="0.2">
      <c r="B6890" t="s">
        <v>16606</v>
      </c>
      <c r="C6890" t="s">
        <v>16607</v>
      </c>
      <c r="D6890" t="s">
        <v>16608</v>
      </c>
      <c r="E6890" s="1">
        <v>578.12553000000003</v>
      </c>
      <c r="F6890" s="1">
        <v>137</v>
      </c>
      <c r="G6890" s="2">
        <v>4.2198943795620441</v>
      </c>
      <c r="H6890" s="3">
        <v>7.0000022313493053</v>
      </c>
      <c r="I6890" s="3">
        <v>9.3333017139028609</v>
      </c>
      <c r="J6890" s="3">
        <v>4.0468799999999998</v>
      </c>
      <c r="K6890" s="3">
        <v>4.0468799999999998</v>
      </c>
      <c r="L6890" s="3">
        <v>5.3958199999999996</v>
      </c>
    </row>
    <row r="6891" spans="2:12" x14ac:dyDescent="0.2">
      <c r="B6891" t="s">
        <v>16609</v>
      </c>
      <c r="C6891" t="s">
        <v>15364</v>
      </c>
      <c r="D6891" t="s">
        <v>15365</v>
      </c>
      <c r="E6891" s="1">
        <v>782.19047</v>
      </c>
      <c r="F6891" s="1">
        <v>172</v>
      </c>
      <c r="G6891" s="2">
        <v>4.5476190116279067</v>
      </c>
      <c r="H6891" s="3">
        <v>4.9999969956166819</v>
      </c>
      <c r="I6891" s="3">
        <v>6.666649876212376</v>
      </c>
      <c r="J6891" s="3">
        <v>3.9109500000000001</v>
      </c>
      <c r="K6891" s="3">
        <v>3.9109500000000001</v>
      </c>
      <c r="L6891" s="3">
        <v>5.2145900000000003</v>
      </c>
    </row>
    <row r="6892" spans="2:12" x14ac:dyDescent="0.2">
      <c r="B6892" t="s">
        <v>16610</v>
      </c>
      <c r="C6892" t="s">
        <v>13780</v>
      </c>
      <c r="D6892" t="s">
        <v>13781</v>
      </c>
      <c r="E6892" s="1">
        <v>193.63808</v>
      </c>
      <c r="F6892" s="1">
        <v>12</v>
      </c>
      <c r="G6892" s="2">
        <v>16.136506666666666</v>
      </c>
      <c r="H6892" s="3">
        <v>4.9999979342906107</v>
      </c>
      <c r="I6892" s="3">
        <v>6.6666639123874818</v>
      </c>
      <c r="J6892" s="3">
        <v>0.96819</v>
      </c>
      <c r="K6892" s="3">
        <v>0.96819</v>
      </c>
      <c r="L6892" s="3">
        <v>1.2909200000000001</v>
      </c>
    </row>
    <row r="6893" spans="2:12" x14ac:dyDescent="0.2">
      <c r="B6893" t="s">
        <v>16611</v>
      </c>
      <c r="C6893" t="s">
        <v>13780</v>
      </c>
      <c r="D6893" t="s">
        <v>13781</v>
      </c>
      <c r="E6893" s="1">
        <v>173.47904</v>
      </c>
      <c r="F6893" s="1">
        <v>19</v>
      </c>
      <c r="G6893" s="2">
        <v>9.1304757894736834</v>
      </c>
      <c r="H6893" s="3">
        <v>5.0000276690486638</v>
      </c>
      <c r="I6893" s="3">
        <v>6.6666267002630404</v>
      </c>
      <c r="J6893" s="3">
        <v>0.86739999999999995</v>
      </c>
      <c r="K6893" s="3">
        <v>0.86739999999999995</v>
      </c>
      <c r="L6893" s="3">
        <v>1.15652</v>
      </c>
    </row>
    <row r="6894" spans="2:12" x14ac:dyDescent="0.2">
      <c r="B6894" t="s">
        <v>16612</v>
      </c>
      <c r="C6894" t="s">
        <v>16613</v>
      </c>
      <c r="D6894" t="s">
        <v>16614</v>
      </c>
      <c r="E6894" s="1">
        <v>9520.3270200000006</v>
      </c>
      <c r="F6894" s="1">
        <v>173</v>
      </c>
      <c r="G6894" s="2">
        <v>55.030792023121393</v>
      </c>
      <c r="H6894" s="3">
        <v>5.0000005146882032</v>
      </c>
      <c r="I6894" s="3">
        <v>6.6666501966441905</v>
      </c>
      <c r="J6894" s="3">
        <v>47.601640000000003</v>
      </c>
      <c r="K6894" s="3">
        <v>47.601640000000003</v>
      </c>
      <c r="L6894" s="3">
        <v>63.468690000000002</v>
      </c>
    </row>
    <row r="6895" spans="2:12" x14ac:dyDescent="0.2">
      <c r="B6895" t="s">
        <v>16615</v>
      </c>
      <c r="C6895" t="s">
        <v>16613</v>
      </c>
      <c r="D6895" t="s">
        <v>16614</v>
      </c>
      <c r="E6895" s="1">
        <v>10821.50398</v>
      </c>
      <c r="F6895" s="1">
        <v>213</v>
      </c>
      <c r="G6895" s="2">
        <v>50.805183004694833</v>
      </c>
      <c r="H6895" s="3">
        <v>5.0000000092408605</v>
      </c>
      <c r="I6895" s="3">
        <v>6.666650045440357</v>
      </c>
      <c r="J6895" s="3">
        <v>54.107520000000001</v>
      </c>
      <c r="K6895" s="3">
        <v>54.107520000000001</v>
      </c>
      <c r="L6895" s="3">
        <v>72.143180000000001</v>
      </c>
    </row>
    <row r="6896" spans="2:12" x14ac:dyDescent="0.2">
      <c r="B6896" t="s">
        <v>16616</v>
      </c>
      <c r="C6896" t="s">
        <v>14358</v>
      </c>
      <c r="D6896" t="s">
        <v>14359</v>
      </c>
      <c r="E6896" s="1">
        <v>92.72963</v>
      </c>
      <c r="F6896" s="1">
        <v>7</v>
      </c>
      <c r="G6896" s="2">
        <v>13.24709</v>
      </c>
      <c r="H6896" s="3">
        <v>5.0000199504732201</v>
      </c>
      <c r="I6896" s="3">
        <v>6.6666932672976262</v>
      </c>
      <c r="J6896" s="3">
        <v>0.46365000000000001</v>
      </c>
      <c r="K6896" s="3">
        <v>0.46365000000000001</v>
      </c>
      <c r="L6896" s="3">
        <v>0.61819999999999997</v>
      </c>
    </row>
    <row r="6897" spans="2:12" x14ac:dyDescent="0.2">
      <c r="B6897" t="s">
        <v>16617</v>
      </c>
      <c r="C6897" t="s">
        <v>14358</v>
      </c>
      <c r="D6897" t="s">
        <v>14359</v>
      </c>
      <c r="E6897" s="1">
        <v>38.162219999999998</v>
      </c>
      <c r="F6897" s="1">
        <v>7</v>
      </c>
      <c r="G6897" s="2">
        <v>5.451745714285714</v>
      </c>
      <c r="H6897" s="3">
        <v>4.9999711756810798</v>
      </c>
      <c r="I6897" s="3">
        <v>6.6665408878204691</v>
      </c>
      <c r="J6897" s="3">
        <v>0.19081000000000001</v>
      </c>
      <c r="K6897" s="3">
        <v>0.19081000000000001</v>
      </c>
      <c r="L6897" s="3">
        <v>0.25441000000000003</v>
      </c>
    </row>
    <row r="6898" spans="2:12" x14ac:dyDescent="0.2">
      <c r="B6898" t="s">
        <v>16618</v>
      </c>
      <c r="C6898" t="s">
        <v>16619</v>
      </c>
      <c r="D6898" t="s">
        <v>13772</v>
      </c>
      <c r="E6898" s="1">
        <v>1250.5904599999999</v>
      </c>
      <c r="F6898" s="1">
        <v>87</v>
      </c>
      <c r="G6898" s="2">
        <v>14.374602988505746</v>
      </c>
      <c r="H6898" s="3">
        <v>4.9999981608687474</v>
      </c>
      <c r="I6898" s="3">
        <v>6.6666508874535948</v>
      </c>
      <c r="J6898" s="3">
        <v>6.2529500000000002</v>
      </c>
      <c r="K6898" s="3">
        <v>6.2529500000000002</v>
      </c>
      <c r="L6898" s="3">
        <v>8.3372499999999992</v>
      </c>
    </row>
    <row r="6899" spans="2:12" s="5" customFormat="1" x14ac:dyDescent="0.2">
      <c r="B6899" s="5" t="s">
        <v>12</v>
      </c>
      <c r="E6899" s="6">
        <f>SUBTOTAL(109,screen[Impressions])</f>
        <v>12443938.871289978</v>
      </c>
      <c r="F6899" s="6">
        <f>SUBTOTAL(109,screen[Playouts])</f>
        <v>1228104</v>
      </c>
      <c r="G6899" s="7">
        <f>10.1326425704093</f>
        <v>10.132642570409301</v>
      </c>
      <c r="H6899" s="8">
        <f>6.14408134842231</f>
        <v>6.1440813484223096</v>
      </c>
      <c r="I6899" s="8">
        <f>8.19208798551681</f>
        <v>8.1920879855168103</v>
      </c>
      <c r="J6899" s="8">
        <f>SUBTOTAL(109,screen[Media costs])</f>
        <v>76456.572720000186</v>
      </c>
      <c r="K6899" s="8">
        <f>SUBTOTAL(109,screen[Invoice amount])</f>
        <v>76456.572720000186</v>
      </c>
      <c r="L6899" s="8">
        <f>SUBTOTAL(109,screen[Total spend])</f>
        <v>101941.84212000034</v>
      </c>
    </row>
  </sheetData>
  <pageMargins left="0.7" right="0.7" top="0.75" bottom="0.75" header="0.3" footer="0.3"/>
  <pageSetup orientation="portrait" horizontalDpi="4294967295" verticalDpi="4294967295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1. campaign</vt:lpstr>
      <vt:lpstr>2. line item</vt:lpstr>
      <vt:lpstr>3. date</vt:lpstr>
      <vt:lpstr>4. creative</vt:lpstr>
      <vt:lpstr>5. publisher</vt:lpstr>
      <vt:lpstr>6. city</vt:lpstr>
      <vt:lpstr>7. screen</vt:lpstr>
      <vt:lpstr>8. category</vt:lpstr>
      <vt:lpstr>9. dma</vt:lpstr>
      <vt:lpstr>10. screen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2025-06-26T21:04:45Z</dcterms:created>
  <dcterms:modified xsi:type="dcterms:W3CDTF">2025-06-27T01:17:18Z</dcterms:modified>
  <cp:category/>
</cp:coreProperties>
</file>